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drawings/drawing2.xml" ContentType="application/vnd.openxmlformats-officedocument.drawing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30b3de5a441985/Desktop/"/>
    </mc:Choice>
  </mc:AlternateContent>
  <xr:revisionPtr revIDLastSave="2" documentId="8_{4144B54B-56CE-41DC-8DF6-4965806DACEE}" xr6:coauthVersionLast="46" xr6:coauthVersionMax="46" xr10:uidLastSave="{4674CB85-8FAB-47B6-ACDE-6AE136D3CF7C}"/>
  <bookViews>
    <workbookView xWindow="-120" yWindow="-120" windowWidth="29040" windowHeight="15840" xr2:uid="{00000000-000D-0000-FFFF-FFFF00000000}"/>
  </bookViews>
  <sheets>
    <sheet name="Constanza Tracker de Comunidade" sheetId="8" r:id="rId1"/>
    <sheet name="Santiago Tracker de Comunidades" sheetId="9" r:id="rId2"/>
    <sheet name="Prioridades Dashboard" sheetId="3" r:id="rId3"/>
    <sheet name="Household Water Dashboard" sheetId="7" r:id="rId4"/>
    <sheet name="Entrevistas por semana" sheetId="10" r:id="rId5"/>
    <sheet name="Environmental Data" sheetId="1" r:id="rId6"/>
    <sheet name="Household Water Data" sheetId="4" r:id="rId7"/>
    <sheet name="Community ID" sheetId="2" r:id="rId8"/>
  </sheets>
  <definedNames>
    <definedName name="_xlnm._FilterDatabase" localSheetId="5" hidden="1">'Environmental Data'!$A$1:$AZ$3454</definedName>
    <definedName name="_xlnm._FilterDatabase" localSheetId="6" hidden="1">'Household Water Data'!$A$1:$AR$134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585" i="1" l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E17" i="10" s="1"/>
  <c r="B3455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H9" i="7"/>
  <c r="H8" i="7"/>
  <c r="D9" i="7"/>
  <c r="D8" i="7"/>
  <c r="H7" i="7"/>
  <c r="D7" i="7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2" i="1"/>
  <c r="D9" i="3"/>
  <c r="I9" i="3" s="1"/>
  <c r="D8" i="3"/>
  <c r="I8" i="3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E13" i="10" s="1"/>
  <c r="B567" i="1"/>
  <c r="B568" i="1"/>
  <c r="B569" i="1"/>
  <c r="B570" i="1"/>
  <c r="B571" i="1"/>
  <c r="B572" i="1"/>
  <c r="B573" i="1"/>
  <c r="B574" i="1"/>
  <c r="B575" i="1"/>
  <c r="B576" i="1"/>
  <c r="B577" i="1"/>
  <c r="B578" i="1"/>
  <c r="E9" i="10" s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D8" i="10" s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D7" i="10" s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2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E21" i="10" l="1"/>
  <c r="E6" i="10"/>
  <c r="E20" i="10"/>
  <c r="E14" i="10"/>
  <c r="D15" i="10"/>
  <c r="BH4" i="8"/>
  <c r="D6" i="10"/>
  <c r="E8" i="10"/>
  <c r="D13" i="10"/>
  <c r="D17" i="10"/>
  <c r="E16" i="10"/>
  <c r="D22" i="10"/>
  <c r="E22" i="10"/>
  <c r="H69" i="7"/>
  <c r="D14" i="10"/>
  <c r="D23" i="10"/>
  <c r="E23" i="10"/>
  <c r="D20" i="10"/>
  <c r="C4" i="9"/>
  <c r="H65" i="7"/>
  <c r="E7" i="10"/>
  <c r="D9" i="10"/>
  <c r="D5" i="10" s="1"/>
  <c r="D16" i="10"/>
  <c r="E15" i="10"/>
  <c r="E12" i="10" s="1"/>
  <c r="D21" i="10"/>
  <c r="I4" i="8"/>
  <c r="E4" i="8"/>
  <c r="BJ4" i="8"/>
  <c r="BF4" i="8"/>
  <c r="BB4" i="8"/>
  <c r="AX4" i="8"/>
  <c r="AT4" i="8"/>
  <c r="AP4" i="8"/>
  <c r="AL4" i="8"/>
  <c r="AH4" i="8"/>
  <c r="AD4" i="8"/>
  <c r="Z4" i="8"/>
  <c r="V4" i="8"/>
  <c r="R4" i="8"/>
  <c r="N4" i="8"/>
  <c r="J4" i="8"/>
  <c r="J4" i="9"/>
  <c r="F4" i="9"/>
  <c r="H4" i="8"/>
  <c r="D4" i="8"/>
  <c r="BI4" i="8"/>
  <c r="BE4" i="8"/>
  <c r="BA4" i="8"/>
  <c r="AW4" i="8"/>
  <c r="AS4" i="8"/>
  <c r="AO4" i="8"/>
  <c r="AK4" i="8"/>
  <c r="AG4" i="8"/>
  <c r="AC4" i="8"/>
  <c r="Y4" i="8"/>
  <c r="U4" i="8"/>
  <c r="Q4" i="8"/>
  <c r="M4" i="8"/>
  <c r="B4" i="9"/>
  <c r="I4" i="9"/>
  <c r="E4" i="9"/>
  <c r="G4" i="8"/>
  <c r="C4" i="8"/>
  <c r="BD4" i="8"/>
  <c r="AZ4" i="8"/>
  <c r="AV4" i="8"/>
  <c r="AR4" i="8"/>
  <c r="AN4" i="8"/>
  <c r="AJ4" i="8"/>
  <c r="AF4" i="8"/>
  <c r="AB4" i="8"/>
  <c r="X4" i="8"/>
  <c r="T4" i="8"/>
  <c r="P4" i="8"/>
  <c r="L4" i="8"/>
  <c r="L4" i="9"/>
  <c r="H4" i="9"/>
  <c r="D4" i="9"/>
  <c r="B4" i="8"/>
  <c r="F4" i="8"/>
  <c r="BK4" i="8"/>
  <c r="BG4" i="8"/>
  <c r="BC4" i="8"/>
  <c r="AY4" i="8"/>
  <c r="AU4" i="8"/>
  <c r="AQ4" i="8"/>
  <c r="AM4" i="8"/>
  <c r="AI4" i="8"/>
  <c r="AE4" i="8"/>
  <c r="AA4" i="8"/>
  <c r="W4" i="8"/>
  <c r="S4" i="8"/>
  <c r="O4" i="8"/>
  <c r="K4" i="8"/>
  <c r="K4" i="9"/>
  <c r="G4" i="9"/>
  <c r="H28" i="7"/>
  <c r="H34" i="7"/>
  <c r="H40" i="7"/>
  <c r="H46" i="7"/>
  <c r="H52" i="7"/>
  <c r="H56" i="7"/>
  <c r="H62" i="7"/>
  <c r="H70" i="7"/>
  <c r="H29" i="7"/>
  <c r="H35" i="7"/>
  <c r="H41" i="7"/>
  <c r="H47" i="7"/>
  <c r="H53" i="7"/>
  <c r="H59" i="7"/>
  <c r="H15" i="7"/>
  <c r="H30" i="7"/>
  <c r="H36" i="7"/>
  <c r="H42" i="7"/>
  <c r="H48" i="7"/>
  <c r="H54" i="7"/>
  <c r="H60" i="7"/>
  <c r="I60" i="7" s="1"/>
  <c r="H66" i="7"/>
  <c r="H31" i="7"/>
  <c r="H37" i="7"/>
  <c r="I35" i="7" s="1"/>
  <c r="H45" i="7"/>
  <c r="H49" i="7"/>
  <c r="I49" i="7" s="1"/>
  <c r="H55" i="7"/>
  <c r="H61" i="7"/>
  <c r="I66" i="7" s="1"/>
  <c r="I49" i="3"/>
  <c r="H25" i="7"/>
  <c r="H21" i="7"/>
  <c r="H14" i="7"/>
  <c r="I15" i="7" s="1"/>
  <c r="H24" i="7"/>
  <c r="H16" i="7"/>
  <c r="H23" i="7"/>
  <c r="H17" i="7"/>
  <c r="D49" i="3"/>
  <c r="H20" i="7"/>
  <c r="H22" i="7"/>
  <c r="I62" i="7"/>
  <c r="I65" i="7"/>
  <c r="I56" i="7"/>
  <c r="I29" i="7"/>
  <c r="I41" i="7"/>
  <c r="I53" i="7"/>
  <c r="I30" i="7"/>
  <c r="I36" i="7"/>
  <c r="I42" i="7"/>
  <c r="I54" i="7"/>
  <c r="I31" i="7"/>
  <c r="I55" i="7"/>
  <c r="I69" i="7"/>
  <c r="D78" i="3"/>
  <c r="D24" i="7"/>
  <c r="D65" i="7"/>
  <c r="D70" i="7"/>
  <c r="I79" i="3"/>
  <c r="D39" i="3"/>
  <c r="D22" i="7"/>
  <c r="I26" i="3"/>
  <c r="D66" i="3"/>
  <c r="D24" i="3"/>
  <c r="D71" i="3"/>
  <c r="I63" i="3"/>
  <c r="I52" i="3"/>
  <c r="D66" i="7"/>
  <c r="D59" i="3"/>
  <c r="I31" i="3"/>
  <c r="D33" i="3"/>
  <c r="I35" i="3"/>
  <c r="D62" i="3"/>
  <c r="D72" i="3"/>
  <c r="I69" i="3"/>
  <c r="I58" i="3"/>
  <c r="D20" i="7"/>
  <c r="D69" i="7"/>
  <c r="E69" i="7" s="1"/>
  <c r="D23" i="7"/>
  <c r="D32" i="3"/>
  <c r="D27" i="3"/>
  <c r="D65" i="3"/>
  <c r="D77" i="3"/>
  <c r="I73" i="3"/>
  <c r="D73" i="3"/>
  <c r="D79" i="3"/>
  <c r="I64" i="3"/>
  <c r="I70" i="3"/>
  <c r="I74" i="3"/>
  <c r="I42" i="3"/>
  <c r="I53" i="3"/>
  <c r="I59" i="3"/>
  <c r="J59" i="3" s="1"/>
  <c r="D14" i="7"/>
  <c r="D21" i="7"/>
  <c r="D25" i="7"/>
  <c r="D63" i="3"/>
  <c r="D69" i="3"/>
  <c r="D64" i="3"/>
  <c r="D70" i="3"/>
  <c r="D74" i="3"/>
  <c r="I43" i="3"/>
  <c r="I65" i="3"/>
  <c r="I71" i="3"/>
  <c r="I77" i="3"/>
  <c r="I46" i="3"/>
  <c r="I54" i="3"/>
  <c r="D16" i="7"/>
  <c r="I62" i="3"/>
  <c r="I66" i="3"/>
  <c r="I72" i="3"/>
  <c r="I78" i="3"/>
  <c r="I47" i="3"/>
  <c r="I55" i="3"/>
  <c r="D17" i="7"/>
  <c r="D61" i="7"/>
  <c r="D59" i="7"/>
  <c r="D55" i="7"/>
  <c r="D53" i="7"/>
  <c r="D60" i="7"/>
  <c r="D56" i="7"/>
  <c r="D62" i="7"/>
  <c r="D54" i="7"/>
  <c r="D52" i="7"/>
  <c r="D31" i="7"/>
  <c r="D49" i="7"/>
  <c r="D41" i="7"/>
  <c r="D48" i="7"/>
  <c r="D47" i="7"/>
  <c r="D45" i="7"/>
  <c r="D46" i="7"/>
  <c r="D37" i="7"/>
  <c r="D30" i="7"/>
  <c r="D15" i="7"/>
  <c r="D29" i="7"/>
  <c r="E29" i="7" s="1"/>
  <c r="D35" i="7"/>
  <c r="D36" i="7"/>
  <c r="D28" i="7"/>
  <c r="D34" i="7"/>
  <c r="D40" i="7"/>
  <c r="D42" i="7"/>
  <c r="D18" i="3"/>
  <c r="I18" i="3"/>
  <c r="I19" i="3"/>
  <c r="D25" i="3"/>
  <c r="I23" i="3"/>
  <c r="I27" i="3"/>
  <c r="D34" i="3"/>
  <c r="I32" i="3"/>
  <c r="I38" i="3"/>
  <c r="D46" i="3"/>
  <c r="D54" i="3"/>
  <c r="D14" i="3"/>
  <c r="D19" i="3"/>
  <c r="I15" i="3"/>
  <c r="D22" i="3"/>
  <c r="D26" i="3"/>
  <c r="I24" i="3"/>
  <c r="D31" i="3"/>
  <c r="D35" i="3"/>
  <c r="D7" i="3" a="1"/>
  <c r="D7" i="3" s="1"/>
  <c r="I7" i="3" s="1"/>
  <c r="I33" i="3"/>
  <c r="I39" i="3"/>
  <c r="D47" i="3"/>
  <c r="D55" i="3"/>
  <c r="D15" i="3"/>
  <c r="D17" i="3"/>
  <c r="I16" i="3"/>
  <c r="D23" i="3"/>
  <c r="I25" i="3"/>
  <c r="D38" i="3"/>
  <c r="I34" i="3"/>
  <c r="D42" i="3"/>
  <c r="D52" i="3"/>
  <c r="D58" i="3"/>
  <c r="D16" i="3"/>
  <c r="I14" i="3"/>
  <c r="I17" i="3"/>
  <c r="I22" i="3"/>
  <c r="D43" i="3"/>
  <c r="D53" i="3"/>
  <c r="E46" i="7" l="1"/>
  <c r="E54" i="7"/>
  <c r="I37" i="7"/>
  <c r="I47" i="7"/>
  <c r="D12" i="10"/>
  <c r="E5" i="10"/>
  <c r="D19" i="10"/>
  <c r="E19" i="10"/>
  <c r="I45" i="7"/>
  <c r="I59" i="7"/>
  <c r="E42" i="7"/>
  <c r="I70" i="7"/>
  <c r="E15" i="7"/>
  <c r="I61" i="7"/>
  <c r="I48" i="7"/>
  <c r="I46" i="7"/>
  <c r="I40" i="7"/>
  <c r="I34" i="7"/>
  <c r="I52" i="7"/>
  <c r="I28" i="7"/>
  <c r="I21" i="7"/>
  <c r="I20" i="7"/>
  <c r="I22" i="7"/>
  <c r="E16" i="7"/>
  <c r="I16" i="7"/>
  <c r="E58" i="3"/>
  <c r="E17" i="7"/>
  <c r="I23" i="7"/>
  <c r="I24" i="7"/>
  <c r="I17" i="7"/>
  <c r="I25" i="7"/>
  <c r="E38" i="3"/>
  <c r="E34" i="7"/>
  <c r="E62" i="7"/>
  <c r="E20" i="7"/>
  <c r="E65" i="7"/>
  <c r="E28" i="7"/>
  <c r="E45" i="7"/>
  <c r="E49" i="7"/>
  <c r="E55" i="7"/>
  <c r="E22" i="7"/>
  <c r="E36" i="7"/>
  <c r="E30" i="7"/>
  <c r="E47" i="7"/>
  <c r="E31" i="7"/>
  <c r="E56" i="7"/>
  <c r="E59" i="7"/>
  <c r="E66" i="7"/>
  <c r="E24" i="7"/>
  <c r="E40" i="7"/>
  <c r="E35" i="7"/>
  <c r="E37" i="7"/>
  <c r="E48" i="7"/>
  <c r="E52" i="7"/>
  <c r="E60" i="7"/>
  <c r="E61" i="7"/>
  <c r="E25" i="7"/>
  <c r="E23" i="7"/>
  <c r="E41" i="7"/>
  <c r="E53" i="7"/>
  <c r="E21" i="7"/>
  <c r="E70" i="7"/>
  <c r="J47" i="3"/>
  <c r="J63" i="3"/>
  <c r="E79" i="3"/>
  <c r="J58" i="3"/>
  <c r="J43" i="3"/>
  <c r="E72" i="3"/>
  <c r="J46" i="3"/>
  <c r="J42" i="3"/>
  <c r="J62" i="3"/>
  <c r="J77" i="3"/>
  <c r="E71" i="3"/>
  <c r="J53" i="3"/>
  <c r="E78" i="3"/>
  <c r="E73" i="3"/>
  <c r="E74" i="3"/>
  <c r="J69" i="3"/>
  <c r="J55" i="3"/>
  <c r="J66" i="3"/>
  <c r="E77" i="3"/>
  <c r="E69" i="3"/>
  <c r="E47" i="3"/>
  <c r="E35" i="3"/>
  <c r="E70" i="3"/>
  <c r="E64" i="3"/>
  <c r="J78" i="3"/>
  <c r="J52" i="3"/>
  <c r="J70" i="3"/>
  <c r="J79" i="3"/>
  <c r="J65" i="3"/>
  <c r="E65" i="3"/>
  <c r="E62" i="3"/>
  <c r="J54" i="3"/>
  <c r="J64" i="3"/>
  <c r="J73" i="3"/>
  <c r="E63" i="3"/>
  <c r="E66" i="3"/>
  <c r="J35" i="3"/>
  <c r="J74" i="3"/>
  <c r="J72" i="3"/>
  <c r="J71" i="3"/>
  <c r="E53" i="3"/>
  <c r="E42" i="3"/>
  <c r="E23" i="3"/>
  <c r="E59" i="3"/>
  <c r="J25" i="3"/>
  <c r="J32" i="3"/>
  <c r="J23" i="3"/>
  <c r="J26" i="3"/>
  <c r="J39" i="3"/>
  <c r="J27" i="3"/>
  <c r="J24" i="3"/>
  <c r="J22" i="3"/>
  <c r="J31" i="3"/>
  <c r="E22" i="3"/>
  <c r="E54" i="3"/>
  <c r="E34" i="3"/>
  <c r="E39" i="3"/>
  <c r="E31" i="3"/>
  <c r="E46" i="3"/>
  <c r="E27" i="3"/>
  <c r="E55" i="3"/>
  <c r="E43" i="3"/>
  <c r="E25" i="3"/>
  <c r="J34" i="3"/>
  <c r="J33" i="3"/>
  <c r="E52" i="3"/>
  <c r="J38" i="3"/>
  <c r="E32" i="3"/>
  <c r="E26" i="3"/>
  <c r="E24" i="3"/>
  <c r="E33" i="3"/>
  <c r="T7" i="2" l="1"/>
  <c r="T6" i="2"/>
  <c r="T9" i="2"/>
  <c r="T5" i="2"/>
  <c r="T4" i="2"/>
  <c r="T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<sst xmlns="http://schemas.openxmlformats.org/spreadsheetml/2006/main" count="113768" uniqueCount="17880">
  <si>
    <t>objectId</t>
  </si>
  <si>
    <t>fname</t>
  </si>
  <si>
    <t>lname</t>
  </si>
  <si>
    <t>relationship</t>
  </si>
  <si>
    <t>nickname</t>
  </si>
  <si>
    <t>sex</t>
  </si>
  <si>
    <t>dob</t>
  </si>
  <si>
    <t>age</t>
  </si>
  <si>
    <t>telephoneNumber</t>
  </si>
  <si>
    <t>educationLevel</t>
  </si>
  <si>
    <t>occupation</t>
  </si>
  <si>
    <t>communityname</t>
  </si>
  <si>
    <t>city</t>
  </si>
  <si>
    <t>province</t>
  </si>
  <si>
    <t>insuranceNumber</t>
  </si>
  <si>
    <t>insuranceProvider</t>
  </si>
  <si>
    <t>clinicProvider</t>
  </si>
  <si>
    <t>cedulaNumber</t>
  </si>
  <si>
    <t>surveyingUser</t>
  </si>
  <si>
    <t>surveyingOrganization</t>
  </si>
  <si>
    <t>latitude</t>
  </si>
  <si>
    <t>longitude</t>
  </si>
  <si>
    <t>yearsLivedinthecommunity</t>
  </si>
  <si>
    <t>yearsLivedinThisHouse</t>
  </si>
  <si>
    <t>waterAccess</t>
  </si>
  <si>
    <t>typeofWaterdoyoudrink</t>
  </si>
  <si>
    <t>bathroomAccess</t>
  </si>
  <si>
    <t>clinicAccess</t>
  </si>
  <si>
    <t>conditionoRoofinyourhouse</t>
  </si>
  <si>
    <t>conditionoFloorinyourhouse</t>
  </si>
  <si>
    <t>medicalproblemswheredoyougo</t>
  </si>
  <si>
    <t>dentalproblemswheredoyougo</t>
  </si>
  <si>
    <t>biggestproblemofcommunity</t>
  </si>
  <si>
    <t>timesperweektrashcollected</t>
  </si>
  <si>
    <t>wheretrashleftbetweenpickups</t>
  </si>
  <si>
    <t>numberofIndividualsLivingintheHouse</t>
  </si>
  <si>
    <t>numberofChildrenLivinginHouseUndertheAgeof5</t>
  </si>
  <si>
    <t>houseownership</t>
  </si>
  <si>
    <t>stoveType</t>
  </si>
  <si>
    <t>govAssistance</t>
  </si>
  <si>
    <t>foodSecurity</t>
  </si>
  <si>
    <t>electricityAccess</t>
  </si>
  <si>
    <t>houseMaterial</t>
  </si>
  <si>
    <t>createdAt</t>
  </si>
  <si>
    <t>surveyingUserSupplementary</t>
  </si>
  <si>
    <t>__typename</t>
  </si>
  <si>
    <t>tableData</t>
  </si>
  <si>
    <t>IevcvNJvyY</t>
  </si>
  <si>
    <t>Ana</t>
  </si>
  <si>
    <t>Muñoz</t>
  </si>
  <si>
    <t>female</t>
  </si>
  <si>
    <t>primary</t>
  </si>
  <si>
    <t>Comerciante</t>
  </si>
  <si>
    <t>Los Gajitos</t>
  </si>
  <si>
    <t>constanza</t>
  </si>
  <si>
    <t>La Vega</t>
  </si>
  <si>
    <t>Al policlínico</t>
  </si>
  <si>
    <t>Luisa maria Fernández martinez</t>
  </si>
  <si>
    <t>Puente</t>
  </si>
  <si>
    <t>5_10</t>
  </si>
  <si>
    <t>2-3AWeek</t>
  </si>
  <si>
    <t>filtered</t>
  </si>
  <si>
    <t>Yes</t>
  </si>
  <si>
    <t>No</t>
  </si>
  <si>
    <t>normal</t>
  </si>
  <si>
    <t>cementWorking</t>
  </si>
  <si>
    <t>Al hospital</t>
  </si>
  <si>
    <t>Las calles</t>
  </si>
  <si>
    <t>En la calle</t>
  </si>
  <si>
    <t>stoveTop</t>
  </si>
  <si>
    <t>no_assistance</t>
  </si>
  <si>
    <t>always</t>
  </si>
  <si>
    <t>block</t>
  </si>
  <si>
    <t>EnvRecord</t>
  </si>
  <si>
    <t>[object Object]</t>
  </si>
  <si>
    <t>RLh6kEmA2L</t>
  </si>
  <si>
    <t>Agapito</t>
  </si>
  <si>
    <t>Rodríguez Bueno</t>
  </si>
  <si>
    <t>Pitingo</t>
  </si>
  <si>
    <t>male</t>
  </si>
  <si>
    <t>lessThanprimary</t>
  </si>
  <si>
    <t xml:space="preserve">Agricultor </t>
  </si>
  <si>
    <t>El arroyazo</t>
  </si>
  <si>
    <t xml:space="preserve">Constanza </t>
  </si>
  <si>
    <t xml:space="preserve">La Vega </t>
  </si>
  <si>
    <t>María Liz  Carmona Ortiz</t>
  </si>
  <si>
    <t>moreThan10</t>
  </si>
  <si>
    <t>everyday</t>
  </si>
  <si>
    <t>tap</t>
  </si>
  <si>
    <t>bad</t>
  </si>
  <si>
    <t>dirtPoor</t>
  </si>
  <si>
    <t xml:space="preserve">Al hospital </t>
  </si>
  <si>
    <t xml:space="preserve">Vivienda en mala condición </t>
  </si>
  <si>
    <t xml:space="preserve">En la calle </t>
  </si>
  <si>
    <t>openfire-noVentilation</t>
  </si>
  <si>
    <t>wood</t>
  </si>
  <si>
    <t>8wqK5NAoMq</t>
  </si>
  <si>
    <t>Maribel</t>
  </si>
  <si>
    <t>De leon</t>
  </si>
  <si>
    <t>00/00/0000</t>
  </si>
  <si>
    <t>Empleada doméstica</t>
  </si>
  <si>
    <t>Villa sabina</t>
  </si>
  <si>
    <t>Constanza</t>
  </si>
  <si>
    <t>La vega</t>
  </si>
  <si>
    <t>Senasa subsidiado</t>
  </si>
  <si>
    <t>1_2</t>
  </si>
  <si>
    <t>Dentista</t>
  </si>
  <si>
    <t>El agua y los caminos vecinales</t>
  </si>
  <si>
    <t>En el frente</t>
  </si>
  <si>
    <t>solidaridad</t>
  </si>
  <si>
    <t>xqOIAxK0Uy</t>
  </si>
  <si>
    <t xml:space="preserve">Isabel </t>
  </si>
  <si>
    <t xml:space="preserve">Rodriguez Bueno </t>
  </si>
  <si>
    <t xml:space="preserve">No tiene </t>
  </si>
  <si>
    <t xml:space="preserve">Ama de casa </t>
  </si>
  <si>
    <t>El Arroyazo</t>
  </si>
  <si>
    <t>4-6AWeek</t>
  </si>
  <si>
    <t>cementPoor</t>
  </si>
  <si>
    <t xml:space="preserve">A la policlinica rural de la comunidad </t>
  </si>
  <si>
    <t xml:space="preserve">Hospital pedro Antonio Céspedes </t>
  </si>
  <si>
    <t>partBlock_partWood</t>
  </si>
  <si>
    <t>MmxZnVj33G</t>
  </si>
  <si>
    <t>Lebrón</t>
  </si>
  <si>
    <t>Marisol</t>
  </si>
  <si>
    <t>college</t>
  </si>
  <si>
    <t>Estudiante</t>
  </si>
  <si>
    <t>La Luisa Arriba</t>
  </si>
  <si>
    <t>Al dentista</t>
  </si>
  <si>
    <t>El agua y hace falta un puente</t>
  </si>
  <si>
    <t>El la calle</t>
  </si>
  <si>
    <t>other</t>
  </si>
  <si>
    <t>MyO3b4ROtH</t>
  </si>
  <si>
    <t>Amada maria</t>
  </si>
  <si>
    <t>Martinez</t>
  </si>
  <si>
    <t>Maria</t>
  </si>
  <si>
    <t>Ama de casa</t>
  </si>
  <si>
    <t>La luisa</t>
  </si>
  <si>
    <t>Si</t>
  </si>
  <si>
    <t>El río y el agua</t>
  </si>
  <si>
    <t>Ud6uMctV5l</t>
  </si>
  <si>
    <t xml:space="preserve">Liliana </t>
  </si>
  <si>
    <t>Pinales</t>
  </si>
  <si>
    <t>highschool</t>
  </si>
  <si>
    <t xml:space="preserve">villa sabina </t>
  </si>
  <si>
    <t>Senasa</t>
  </si>
  <si>
    <t>Hospital</t>
  </si>
  <si>
    <t>El agua y los camino vecinales</t>
  </si>
  <si>
    <t>El frente</t>
  </si>
  <si>
    <t>LVgjRt9JSi</t>
  </si>
  <si>
    <t>Yeimi</t>
  </si>
  <si>
    <t>Peralta</t>
  </si>
  <si>
    <t>Policlínico</t>
  </si>
  <si>
    <t>Al policlínico y al hospital</t>
  </si>
  <si>
    <t>Centro dentales</t>
  </si>
  <si>
    <t>Los caminos vecinales</t>
  </si>
  <si>
    <t>DPNhJqIGIK</t>
  </si>
  <si>
    <t>Ludovina</t>
  </si>
  <si>
    <t xml:space="preserve">Bueno </t>
  </si>
  <si>
    <t>Pina</t>
  </si>
  <si>
    <t>14/05/1967</t>
  </si>
  <si>
    <t xml:space="preserve">La vega </t>
  </si>
  <si>
    <t>A la policlinica Rural</t>
  </si>
  <si>
    <t>vJskuyN6k2</t>
  </si>
  <si>
    <t>Candido</t>
  </si>
  <si>
    <t>Tongo</t>
  </si>
  <si>
    <t>Male</t>
  </si>
  <si>
    <t>Amo de casa (descapasitado )</t>
  </si>
  <si>
    <t xml:space="preserve">La colonia japonesa </t>
  </si>
  <si>
    <t xml:space="preserve">Maria liz Carmona </t>
  </si>
  <si>
    <t>bottled</t>
  </si>
  <si>
    <t>Y</t>
  </si>
  <si>
    <t>poor</t>
  </si>
  <si>
    <t>Policlinica rural</t>
  </si>
  <si>
    <t xml:space="preserve">Hospital pedro antonio cespedes </t>
  </si>
  <si>
    <t>Vivienda en mala condicion</t>
  </si>
  <si>
    <t>LdgrWoCLTr</t>
  </si>
  <si>
    <t xml:space="preserve">Confesor </t>
  </si>
  <si>
    <t>Suero</t>
  </si>
  <si>
    <t>Chofe</t>
  </si>
  <si>
    <t>14/03/1964</t>
  </si>
  <si>
    <t>Amo de casa ,(descapasitado)</t>
  </si>
  <si>
    <t>La colonia japonesa</t>
  </si>
  <si>
    <t>1AWeek</t>
  </si>
  <si>
    <t>Al hospital pedro antonio cespedes</t>
  </si>
  <si>
    <t>Hospital pedro antonio cespedes</t>
  </si>
  <si>
    <t xml:space="preserve">Vivienda en mala condicion </t>
  </si>
  <si>
    <t>cementStove-Ventilation</t>
  </si>
  <si>
    <t>RnUk8icyxT</t>
  </si>
  <si>
    <t xml:space="preserve">Maria Isabel </t>
  </si>
  <si>
    <t>Ramirez Rodriguez</t>
  </si>
  <si>
    <t>Isabel</t>
  </si>
  <si>
    <t>Female</t>
  </si>
  <si>
    <t>19/04/1972</t>
  </si>
  <si>
    <t xml:space="preserve">Estilista </t>
  </si>
  <si>
    <t>working</t>
  </si>
  <si>
    <t>Viviendas  en mala  condicion</t>
  </si>
  <si>
    <t>cBWYBst59Z</t>
  </si>
  <si>
    <t xml:space="preserve">Nena </t>
  </si>
  <si>
    <t>Montes de oca</t>
  </si>
  <si>
    <t>Nena</t>
  </si>
  <si>
    <t>18/09/1965</t>
  </si>
  <si>
    <t>N</t>
  </si>
  <si>
    <t>Pedro antonio cespedes</t>
  </si>
  <si>
    <t>Viviendas en mala condicion</t>
  </si>
  <si>
    <t>tl6kDDFhzZ</t>
  </si>
  <si>
    <t xml:space="preserve">Ana natividad </t>
  </si>
  <si>
    <t xml:space="preserve"> Rodriguez Canela </t>
  </si>
  <si>
    <t>24/12/1965</t>
  </si>
  <si>
    <t xml:space="preserve">Al hospital pedro antonio cespedes </t>
  </si>
  <si>
    <t xml:space="preserve">Pedro antonio cespedes </t>
  </si>
  <si>
    <t>p2R3CZXFnd</t>
  </si>
  <si>
    <t xml:space="preserve">Maria </t>
  </si>
  <si>
    <t>Suero Abreu</t>
  </si>
  <si>
    <t>Belkis</t>
  </si>
  <si>
    <t xml:space="preserve">Viviendas en mala condicion </t>
  </si>
  <si>
    <t>z1PDcqk7bT</t>
  </si>
  <si>
    <t>Yeimy</t>
  </si>
  <si>
    <t>Reyes</t>
  </si>
  <si>
    <t>0/0/0</t>
  </si>
  <si>
    <t xml:space="preserve">Banquera </t>
  </si>
  <si>
    <t>3_4</t>
  </si>
  <si>
    <t>A la clinica cosmo</t>
  </si>
  <si>
    <t>Clinica cosmo</t>
  </si>
  <si>
    <t>bycx7l1AxA</t>
  </si>
  <si>
    <t>Marcos</t>
  </si>
  <si>
    <t>Menta</t>
  </si>
  <si>
    <t>someHighSchool</t>
  </si>
  <si>
    <t xml:space="preserve">A la policlinica </t>
  </si>
  <si>
    <t>0ZdM4Kfz9F</t>
  </si>
  <si>
    <t>Porfirio</t>
  </si>
  <si>
    <t xml:space="preserve">Galan </t>
  </si>
  <si>
    <t>15/01/1974</t>
  </si>
  <si>
    <t xml:space="preserve">Colonia japonesa </t>
  </si>
  <si>
    <t>A la policlinica</t>
  </si>
  <si>
    <t>RTiDpJWBHJ</t>
  </si>
  <si>
    <t xml:space="preserve">Margarita </t>
  </si>
  <si>
    <t>Hernandez</t>
  </si>
  <si>
    <t>Papira</t>
  </si>
  <si>
    <t>26/04/1971</t>
  </si>
  <si>
    <t xml:space="preserve">Al hospital  central del pueblo </t>
  </si>
  <si>
    <t xml:space="preserve">Al hospital central del pueblo </t>
  </si>
  <si>
    <t xml:space="preserve">En un  saco </t>
  </si>
  <si>
    <t>jD7QMVgWlP</t>
  </si>
  <si>
    <t>Rufino</t>
  </si>
  <si>
    <t>Dilone</t>
  </si>
  <si>
    <t>Mingo</t>
  </si>
  <si>
    <t>El arrollazo</t>
  </si>
  <si>
    <t>Al  la policlinica de la palma</t>
  </si>
  <si>
    <t xml:space="preserve">Al hosital de constanza </t>
  </si>
  <si>
    <t xml:space="preserve">Vivienda en mala condicion y sin baño </t>
  </si>
  <si>
    <t>PcPoCVfhfx</t>
  </si>
  <si>
    <t xml:space="preserve">Jose </t>
  </si>
  <si>
    <t xml:space="preserve">Nuñez tiburcio </t>
  </si>
  <si>
    <t xml:space="preserve">Al hospital centro medico (policlinica) de la comunidad </t>
  </si>
  <si>
    <t>Hospital cabral y baez</t>
  </si>
  <si>
    <t xml:space="preserve">Viviendas en mala condicion y sin baño </t>
  </si>
  <si>
    <t>7ZOzxgeQfw</t>
  </si>
  <si>
    <t>Maria Rosario</t>
  </si>
  <si>
    <t xml:space="preserve">Dilone </t>
  </si>
  <si>
    <t xml:space="preserve">Lapo y gladis </t>
  </si>
  <si>
    <t>Hospital Cabral y baéz</t>
  </si>
  <si>
    <t>Hospital cabral y baéz</t>
  </si>
  <si>
    <t>Vivienda sin baño</t>
  </si>
  <si>
    <t>xwghIEc37O</t>
  </si>
  <si>
    <t>Dinora</t>
  </si>
  <si>
    <t>Ortiz Infante</t>
  </si>
  <si>
    <t>Nora</t>
  </si>
  <si>
    <t>14/01/1969</t>
  </si>
  <si>
    <t>Al hospital morillo king</t>
  </si>
  <si>
    <t>Hospital morillo king</t>
  </si>
  <si>
    <t>z5202X18oL</t>
  </si>
  <si>
    <t xml:space="preserve">Adriano </t>
  </si>
  <si>
    <t>Ortiz Diaz</t>
  </si>
  <si>
    <t xml:space="preserve"> El Pollito</t>
  </si>
  <si>
    <t>Hecha dias</t>
  </si>
  <si>
    <t xml:space="preserve">El arroyazo </t>
  </si>
  <si>
    <t xml:space="preserve">Al hospital morillo king  </t>
  </si>
  <si>
    <t>4GH8Xk6KEv</t>
  </si>
  <si>
    <t>Almes cristina</t>
  </si>
  <si>
    <t xml:space="preserve">Diaz Pichardo </t>
  </si>
  <si>
    <t>Canela</t>
  </si>
  <si>
    <t xml:space="preserve">Hispital pedro antonio cespedes </t>
  </si>
  <si>
    <t xml:space="preserve"> Hospital Pedro antonio cespedes</t>
  </si>
  <si>
    <t>diUqsaDJSx</t>
  </si>
  <si>
    <t>Etanilao</t>
  </si>
  <si>
    <t>Peña cepeda</t>
  </si>
  <si>
    <t>Lao</t>
  </si>
  <si>
    <t>Agricultura</t>
  </si>
  <si>
    <t xml:space="preserve">La vwga </t>
  </si>
  <si>
    <t>Peseo antonio cespedes</t>
  </si>
  <si>
    <t>I4baMw80Sw</t>
  </si>
  <si>
    <t xml:space="preserve">Alexandra </t>
  </si>
  <si>
    <t>Buenos diaz</t>
  </si>
  <si>
    <t>Sandra</t>
  </si>
  <si>
    <t>Hospital pedro antonio cespede</t>
  </si>
  <si>
    <t>8GRvzCk6GY</t>
  </si>
  <si>
    <t>Gladys</t>
  </si>
  <si>
    <t>Diaz</t>
  </si>
  <si>
    <t>ruPkVDYCvo</t>
  </si>
  <si>
    <t xml:space="preserve">Maria virjen </t>
  </si>
  <si>
    <t>Bueno Diaz</t>
  </si>
  <si>
    <t>27/07/1995</t>
  </si>
  <si>
    <t>Hospital pedro antonio cespedez</t>
  </si>
  <si>
    <t>OTLcXRRGbJ</t>
  </si>
  <si>
    <t xml:space="preserve">Rosita </t>
  </si>
  <si>
    <t>Rosario</t>
  </si>
  <si>
    <t>30/08/1982</t>
  </si>
  <si>
    <t xml:space="preserve">Hospital pedro antonio cespede </t>
  </si>
  <si>
    <t>1WfLpS00vX</t>
  </si>
  <si>
    <t>Maria virjen</t>
  </si>
  <si>
    <t>Diaz pichardo</t>
  </si>
  <si>
    <t>Didija</t>
  </si>
  <si>
    <t>24/06/1985</t>
  </si>
  <si>
    <t xml:space="preserve"> Hospital Machena</t>
  </si>
  <si>
    <t>Hospital machena</t>
  </si>
  <si>
    <t>Viviendas en mala condision</t>
  </si>
  <si>
    <t>x58BNi4iDL</t>
  </si>
  <si>
    <t>Altagracia</t>
  </si>
  <si>
    <t>Pichardo Ortiz</t>
  </si>
  <si>
    <t>20/09/1964</t>
  </si>
  <si>
    <t>GUdQlNGF8o</t>
  </si>
  <si>
    <t>Orlando</t>
  </si>
  <si>
    <t>Baez</t>
  </si>
  <si>
    <t>Polloly</t>
  </si>
  <si>
    <t>Guachiman</t>
  </si>
  <si>
    <t>lessThan1</t>
  </si>
  <si>
    <t>Hospital morrillo king</t>
  </si>
  <si>
    <t>ZCySOYYF6T</t>
  </si>
  <si>
    <t xml:space="preserve">Antony </t>
  </si>
  <si>
    <t xml:space="preserve">Hernandez Ortiz </t>
  </si>
  <si>
    <t xml:space="preserve">El pati </t>
  </si>
  <si>
    <t>19/10/1986</t>
  </si>
  <si>
    <t>Peluquero</t>
  </si>
  <si>
    <t>Al hospital del pueblo de constanza</t>
  </si>
  <si>
    <t>Al hospital del pueblo</t>
  </si>
  <si>
    <t>Reparacion de vivienda</t>
  </si>
  <si>
    <t>Qqcc64d41G</t>
  </si>
  <si>
    <t xml:space="preserve">Victor manuel </t>
  </si>
  <si>
    <t>Marmolejos ortiz</t>
  </si>
  <si>
    <t>El peje</t>
  </si>
  <si>
    <t>0/0/1989</t>
  </si>
  <si>
    <t>Floricultor</t>
  </si>
  <si>
    <t>COICRnpE5F</t>
  </si>
  <si>
    <t xml:space="preserve">Gabriel </t>
  </si>
  <si>
    <t xml:space="preserve">Marmolejos ortiz </t>
  </si>
  <si>
    <t>El lindo</t>
  </si>
  <si>
    <t>15/11/1991</t>
  </si>
  <si>
    <t>Del corazon</t>
  </si>
  <si>
    <t>HC2AjewB66</t>
  </si>
  <si>
    <t>Angel Maria</t>
  </si>
  <si>
    <t xml:space="preserve">Carmona </t>
  </si>
  <si>
    <t xml:space="preserve">Pintor </t>
  </si>
  <si>
    <t xml:space="preserve">Al hospital cabral y baez </t>
  </si>
  <si>
    <t>Clinica aguztin perez</t>
  </si>
  <si>
    <t xml:space="preserve">En la calle en un bote </t>
  </si>
  <si>
    <t>YrZShTWJ40</t>
  </si>
  <si>
    <t xml:space="preserve">Maria idalia </t>
  </si>
  <si>
    <t xml:space="preserve">Ortiz Dilone </t>
  </si>
  <si>
    <t>Lala</t>
  </si>
  <si>
    <t>13/02/1963</t>
  </si>
  <si>
    <t>Clinica agustin perez</t>
  </si>
  <si>
    <t>En la calle en un bote de basura</t>
  </si>
  <si>
    <t>WbeXWQfKNb</t>
  </si>
  <si>
    <t>Regina</t>
  </si>
  <si>
    <t>Beltre segura</t>
  </si>
  <si>
    <t>Reina</t>
  </si>
  <si>
    <t>04/03/942</t>
  </si>
  <si>
    <t>villa sabina</t>
  </si>
  <si>
    <t>El agua</t>
  </si>
  <si>
    <t>wibTCWg81h</t>
  </si>
  <si>
    <t xml:space="preserve">Junior </t>
  </si>
  <si>
    <t>Cepeda</t>
  </si>
  <si>
    <t>Franco</t>
  </si>
  <si>
    <t>la vega</t>
  </si>
  <si>
    <t>La clínica</t>
  </si>
  <si>
    <t>A la clínica</t>
  </si>
  <si>
    <t>Los desagües</t>
  </si>
  <si>
    <t>Tjb2bO2lL7</t>
  </si>
  <si>
    <t xml:space="preserve">Roberta </t>
  </si>
  <si>
    <t>Cuello</t>
  </si>
  <si>
    <t>Marieli</t>
  </si>
  <si>
    <t>El desagüe</t>
  </si>
  <si>
    <t>o4iqMWALVF</t>
  </si>
  <si>
    <t>Brendaliz</t>
  </si>
  <si>
    <t>Familia beltre</t>
  </si>
  <si>
    <t>Brenda</t>
  </si>
  <si>
    <t>Suplente</t>
  </si>
  <si>
    <t>La sabina</t>
  </si>
  <si>
    <t>Al hopital y al policlínico</t>
  </si>
  <si>
    <t xml:space="preserve">Al dentista </t>
  </si>
  <si>
    <t>v3DeNDdUtn</t>
  </si>
  <si>
    <t>Thalia</t>
  </si>
  <si>
    <t>De los santo</t>
  </si>
  <si>
    <t>En un colmado</t>
  </si>
  <si>
    <t>La calle</t>
  </si>
  <si>
    <t>Hx7B5T9Db0</t>
  </si>
  <si>
    <t xml:space="preserve">Juan carlos </t>
  </si>
  <si>
    <t xml:space="preserve">Peralra </t>
  </si>
  <si>
    <t>El grande</t>
  </si>
  <si>
    <t>Al dentista de la sabina</t>
  </si>
  <si>
    <t>Qjse3qDAAq</t>
  </si>
  <si>
    <t xml:space="preserve">De leon </t>
  </si>
  <si>
    <t>Chicho</t>
  </si>
  <si>
    <t>No trabaja</t>
  </si>
  <si>
    <t>la sabina</t>
  </si>
  <si>
    <t>El aga</t>
  </si>
  <si>
    <t>0O4tpZxN5q</t>
  </si>
  <si>
    <t xml:space="preserve">Maria esther </t>
  </si>
  <si>
    <t>Alcoiris</t>
  </si>
  <si>
    <t>En el policlínico</t>
  </si>
  <si>
    <t>Futuro</t>
  </si>
  <si>
    <t>pyX2FF0Vdv</t>
  </si>
  <si>
    <t xml:space="preserve">Rafelina </t>
  </si>
  <si>
    <t xml:space="preserve">Alvarez muñoz </t>
  </si>
  <si>
    <t xml:space="preserve">Operaria </t>
  </si>
  <si>
    <t xml:space="preserve">villa las minas </t>
  </si>
  <si>
    <t xml:space="preserve">Santiago </t>
  </si>
  <si>
    <t xml:space="preserve">Palic </t>
  </si>
  <si>
    <t>N/A</t>
  </si>
  <si>
    <t>Never</t>
  </si>
  <si>
    <t xml:space="preserve">Hospital de cien fuegos </t>
  </si>
  <si>
    <t xml:space="preserve">El agua la calle </t>
  </si>
  <si>
    <t>PfQ75tT9TZ</t>
  </si>
  <si>
    <t xml:space="preserve">Atanael </t>
  </si>
  <si>
    <t>Pichardo guzman</t>
  </si>
  <si>
    <t>Toro</t>
  </si>
  <si>
    <t xml:space="preserve">Operario </t>
  </si>
  <si>
    <t xml:space="preserve">villa las mina </t>
  </si>
  <si>
    <t xml:space="preserve">santiago </t>
  </si>
  <si>
    <t>Humano</t>
  </si>
  <si>
    <t>Santiago apostol</t>
  </si>
  <si>
    <t>Hospital del barrio libertad</t>
  </si>
  <si>
    <t xml:space="preserve">El agua calle </t>
  </si>
  <si>
    <t>9YnfVAD04H</t>
  </si>
  <si>
    <t xml:space="preserve">Juana </t>
  </si>
  <si>
    <t xml:space="preserve">Torrez liberato </t>
  </si>
  <si>
    <t xml:space="preserve">Senasa </t>
  </si>
  <si>
    <t>Hospital de cien fuego</t>
  </si>
  <si>
    <t xml:space="preserve">La agua la Luz basura calle </t>
  </si>
  <si>
    <t>lGiTfCpFFM</t>
  </si>
  <si>
    <t>Gustavo</t>
  </si>
  <si>
    <t xml:space="preserve">Rodriguez </t>
  </si>
  <si>
    <t xml:space="preserve">Menor </t>
  </si>
  <si>
    <t xml:space="preserve">Mecanica </t>
  </si>
  <si>
    <t>Santiago</t>
  </si>
  <si>
    <t>G90bdA8UsI</t>
  </si>
  <si>
    <t xml:space="preserve">Librada </t>
  </si>
  <si>
    <t>Polanco franxo</t>
  </si>
  <si>
    <t xml:space="preserve">Rosa </t>
  </si>
  <si>
    <t xml:space="preserve">Ama de de casa </t>
  </si>
  <si>
    <t xml:space="preserve">villa la mina </t>
  </si>
  <si>
    <t>santiago</t>
  </si>
  <si>
    <t>Palic</t>
  </si>
  <si>
    <t xml:space="preserve">Profamilia </t>
  </si>
  <si>
    <t>TJuy2aHkD3</t>
  </si>
  <si>
    <t xml:space="preserve">Hansel </t>
  </si>
  <si>
    <t>Joel</t>
  </si>
  <si>
    <t>Tabaquero</t>
  </si>
  <si>
    <t xml:space="preserve">Humano </t>
  </si>
  <si>
    <t>Union</t>
  </si>
  <si>
    <t xml:space="preserve">El agua la luz calle la basura </t>
  </si>
  <si>
    <t>sometimes</t>
  </si>
  <si>
    <t>x5fmueCiPA</t>
  </si>
  <si>
    <t xml:space="preserve">Rene </t>
  </si>
  <si>
    <t xml:space="preserve">Domiguez </t>
  </si>
  <si>
    <t>.1/4/1960</t>
  </si>
  <si>
    <t xml:space="preserve">No traaja </t>
  </si>
  <si>
    <t xml:space="preserve">El agua la luz la calle </t>
  </si>
  <si>
    <t>Gaqzv4DyOd</t>
  </si>
  <si>
    <t xml:space="preserve">Luis Bernardo </t>
  </si>
  <si>
    <t>Gomez</t>
  </si>
  <si>
    <t>Pelua</t>
  </si>
  <si>
    <t>Chiripero</t>
  </si>
  <si>
    <t xml:space="preserve">Hospital de cien fuego </t>
  </si>
  <si>
    <t xml:space="preserve">Agua, la calle </t>
  </si>
  <si>
    <t>IlVrGE8QxT</t>
  </si>
  <si>
    <t xml:space="preserve">Yoany </t>
  </si>
  <si>
    <t>Ilario</t>
  </si>
  <si>
    <t>El progreso 3</t>
  </si>
  <si>
    <t xml:space="preserve">El agua </t>
  </si>
  <si>
    <t>MaO44sQYXI</t>
  </si>
  <si>
    <t xml:space="preserve">Dominga </t>
  </si>
  <si>
    <t>Tavarez</t>
  </si>
  <si>
    <t xml:space="preserve">Míguela </t>
  </si>
  <si>
    <t xml:space="preserve">Trabaja para el ayuntamiento </t>
  </si>
  <si>
    <t xml:space="preserve">Cenasa </t>
  </si>
  <si>
    <t>dirtWorking</t>
  </si>
  <si>
    <t xml:space="preserve">Hospital cien fuego </t>
  </si>
  <si>
    <t>BPnrAbw7lj</t>
  </si>
  <si>
    <t xml:space="preserve">José Rafael </t>
  </si>
  <si>
    <t>Jiménez</t>
  </si>
  <si>
    <t>Joselito</t>
  </si>
  <si>
    <t xml:space="preserve">No esta trabajando </t>
  </si>
  <si>
    <t>El progreso</t>
  </si>
  <si>
    <t>Hospita de cien fuego</t>
  </si>
  <si>
    <t>RGLAJfrvyU</t>
  </si>
  <si>
    <t xml:space="preserve">Lucia </t>
  </si>
  <si>
    <t xml:space="preserve">Matias </t>
  </si>
  <si>
    <t xml:space="preserve">Ama d casa </t>
  </si>
  <si>
    <t>Hopital de cien fuego</t>
  </si>
  <si>
    <t xml:space="preserve">El agua ,la  calle </t>
  </si>
  <si>
    <t>xqPQsPPjeg</t>
  </si>
  <si>
    <t xml:space="preserve">José Luis </t>
  </si>
  <si>
    <t>Martinez Martinez</t>
  </si>
  <si>
    <t xml:space="preserve">Gomero </t>
  </si>
  <si>
    <t xml:space="preserve">El progreso 3 </t>
  </si>
  <si>
    <t xml:space="preserve">La principal </t>
  </si>
  <si>
    <t>T4b1W2bOrJ</t>
  </si>
  <si>
    <t xml:space="preserve">Baltolo </t>
  </si>
  <si>
    <t>Caraballo abreu</t>
  </si>
  <si>
    <t>Fico</t>
  </si>
  <si>
    <t xml:space="preserve">Seguridad </t>
  </si>
  <si>
    <t xml:space="preserve">Ars reservas </t>
  </si>
  <si>
    <t xml:space="preserve">El aguaducto </t>
  </si>
  <si>
    <t>PVF3Z7qUib</t>
  </si>
  <si>
    <t xml:space="preserve">Manolo </t>
  </si>
  <si>
    <t xml:space="preserve">De la cruz gusman </t>
  </si>
  <si>
    <t xml:space="preserve">No trabaja </t>
  </si>
  <si>
    <t xml:space="preserve">Materno infantil </t>
  </si>
  <si>
    <t xml:space="preserve">La calle la  agua </t>
  </si>
  <si>
    <t>byLr1cotlh</t>
  </si>
  <si>
    <t xml:space="preserve">Rafael </t>
  </si>
  <si>
    <t>Morel</t>
  </si>
  <si>
    <t>Kelvin</t>
  </si>
  <si>
    <t>Camillero</t>
  </si>
  <si>
    <t xml:space="preserve">Seguro socia </t>
  </si>
  <si>
    <t xml:space="preserve">Principal </t>
  </si>
  <si>
    <t>scPcddP1MH</t>
  </si>
  <si>
    <t>Yanelys</t>
  </si>
  <si>
    <t xml:space="preserve">Garcias </t>
  </si>
  <si>
    <t xml:space="preserve">No trabajas </t>
  </si>
  <si>
    <t xml:space="preserve">El agua, la basura, el lodo </t>
  </si>
  <si>
    <t>w80rOYvfAS</t>
  </si>
  <si>
    <t xml:space="preserve">Yan Carlos </t>
  </si>
  <si>
    <t xml:space="preserve">Vardez </t>
  </si>
  <si>
    <t xml:space="preserve">Yan </t>
  </si>
  <si>
    <t xml:space="preserve"> No trabajas </t>
  </si>
  <si>
    <t xml:space="preserve">Humanos </t>
  </si>
  <si>
    <t xml:space="preserve">El agua la calle la basura </t>
  </si>
  <si>
    <t xml:space="preserve">A la principal o a la cañada </t>
  </si>
  <si>
    <t>vnXORgW8Pp</t>
  </si>
  <si>
    <t xml:space="preserve">Yanaina </t>
  </si>
  <si>
    <t>Primentel</t>
  </si>
  <si>
    <t xml:space="preserve">Yana </t>
  </si>
  <si>
    <t>El pregreso 3</t>
  </si>
  <si>
    <t>Cenasa</t>
  </si>
  <si>
    <t xml:space="preserve">Hospital del barrio libertad </t>
  </si>
  <si>
    <t xml:space="preserve">El agua, la luz , la calles , las tuberías </t>
  </si>
  <si>
    <t>NDmugTjhyo</t>
  </si>
  <si>
    <t xml:space="preserve">Deisy </t>
  </si>
  <si>
    <t>Yoset</t>
  </si>
  <si>
    <t>Michel</t>
  </si>
  <si>
    <t>El agua la calle</t>
  </si>
  <si>
    <t>La principal</t>
  </si>
  <si>
    <t>XhdypXxWb8</t>
  </si>
  <si>
    <t xml:space="preserve">Luis </t>
  </si>
  <si>
    <t>Genao</t>
  </si>
  <si>
    <t>Gallerito</t>
  </si>
  <si>
    <t xml:space="preserve">Construcción </t>
  </si>
  <si>
    <t xml:space="preserve">Agua </t>
  </si>
  <si>
    <t>YYoIbHzyCM</t>
  </si>
  <si>
    <t xml:space="preserve">Venecia maria </t>
  </si>
  <si>
    <t>Pimentel cespedes</t>
  </si>
  <si>
    <t xml:space="preserve">La vieja </t>
  </si>
  <si>
    <t>Al seguro medico</t>
  </si>
  <si>
    <t xml:space="preserve">El agua la calles la basura </t>
  </si>
  <si>
    <t xml:space="preserve">L principal </t>
  </si>
  <si>
    <t>H1JC5oqr8n</t>
  </si>
  <si>
    <t>Elminia</t>
  </si>
  <si>
    <t xml:space="preserve">Garcias de la rosa </t>
  </si>
  <si>
    <t xml:space="preserve">Mita </t>
  </si>
  <si>
    <t xml:space="preserve">villa la minas </t>
  </si>
  <si>
    <t xml:space="preserve">Santiaho </t>
  </si>
  <si>
    <t>zz7ehIGBKe</t>
  </si>
  <si>
    <t>Yaneirys</t>
  </si>
  <si>
    <t xml:space="preserve">Gonzales ramos </t>
  </si>
  <si>
    <t>Yany</t>
  </si>
  <si>
    <t xml:space="preserve">Universal </t>
  </si>
  <si>
    <t xml:space="preserve">Coromina </t>
  </si>
  <si>
    <t>sgwsEDHVoc</t>
  </si>
  <si>
    <t>Eugenio</t>
  </si>
  <si>
    <t xml:space="preserve">Quesada </t>
  </si>
  <si>
    <t>Cefi</t>
  </si>
  <si>
    <t xml:space="preserve">Seguridad privada </t>
  </si>
  <si>
    <t>Monumental</t>
  </si>
  <si>
    <t xml:space="preserve">Milton troce </t>
  </si>
  <si>
    <t>Z6SnDaUYfe</t>
  </si>
  <si>
    <t xml:space="preserve">Cristofe </t>
  </si>
  <si>
    <t xml:space="preserve">Morales </t>
  </si>
  <si>
    <t>Moto concho</t>
  </si>
  <si>
    <t xml:space="preserve">La calle el agua </t>
  </si>
  <si>
    <t>QDnAdag10x</t>
  </si>
  <si>
    <t xml:space="preserve">Ramona </t>
  </si>
  <si>
    <t xml:space="preserve">Torivio </t>
  </si>
  <si>
    <t xml:space="preserve">Cafetera </t>
  </si>
  <si>
    <t>hNJPPjoHnC</t>
  </si>
  <si>
    <t>Candita</t>
  </si>
  <si>
    <t>Bonilla</t>
  </si>
  <si>
    <t xml:space="preserve">Canda </t>
  </si>
  <si>
    <t xml:space="preserve">El agua la Luz  la calle </t>
  </si>
  <si>
    <t>DBB0uJ8jeb</t>
  </si>
  <si>
    <t>Eudacia</t>
  </si>
  <si>
    <t xml:space="preserve">Contrera </t>
  </si>
  <si>
    <t xml:space="preserve">Lurden </t>
  </si>
  <si>
    <t>Santigo</t>
  </si>
  <si>
    <t>DHsMiM20mT</t>
  </si>
  <si>
    <t xml:space="preserve">Anbrosio </t>
  </si>
  <si>
    <t xml:space="preserve">Estrella parra </t>
  </si>
  <si>
    <t>Rafelito</t>
  </si>
  <si>
    <t>C9VExJnXAZ</t>
  </si>
  <si>
    <t>amauris</t>
  </si>
  <si>
    <t>rosa</t>
  </si>
  <si>
    <t>02//1987</t>
  </si>
  <si>
    <t>estudiantes</t>
  </si>
  <si>
    <t>la flores</t>
  </si>
  <si>
    <t>amauris02</t>
  </si>
  <si>
    <t>poco union</t>
  </si>
  <si>
    <t>d8Co0VENhy</t>
  </si>
  <si>
    <t xml:space="preserve">melania </t>
  </si>
  <si>
    <t>canela</t>
  </si>
  <si>
    <t>arie</t>
  </si>
  <si>
    <t>31/1/1988</t>
  </si>
  <si>
    <t>someCollege</t>
  </si>
  <si>
    <t>la Luisa</t>
  </si>
  <si>
    <t>la Vega</t>
  </si>
  <si>
    <t>no</t>
  </si>
  <si>
    <t>al dentistas</t>
  </si>
  <si>
    <t>arreglos de caminos muy deteriodado ,la calle,la agricultura muy cerca de las casas.</t>
  </si>
  <si>
    <t>en el callejón</t>
  </si>
  <si>
    <t>56bCoZiA2R</t>
  </si>
  <si>
    <t>albanila</t>
  </si>
  <si>
    <t>Delgado Sánchez</t>
  </si>
  <si>
    <t>Alba</t>
  </si>
  <si>
    <t>16/05/1963</t>
  </si>
  <si>
    <t>en la casa</t>
  </si>
  <si>
    <t>congestion del pecho, y la presion</t>
  </si>
  <si>
    <t>la calle y la iluminación y la agricultura que queda muy ceca</t>
  </si>
  <si>
    <t>en el callejon hasta que llegue el camion</t>
  </si>
  <si>
    <t>huFKKvJwyP</t>
  </si>
  <si>
    <t xml:space="preserve">alcide </t>
  </si>
  <si>
    <t>abreu</t>
  </si>
  <si>
    <t>mon</t>
  </si>
  <si>
    <t>negocio propio</t>
  </si>
  <si>
    <t xml:space="preserve">la Luisa </t>
  </si>
  <si>
    <t>policlinica</t>
  </si>
  <si>
    <t>dentistas</t>
  </si>
  <si>
    <t>la corretera,casas en mal estado</t>
  </si>
  <si>
    <t>detras de la casa en saco</t>
  </si>
  <si>
    <t>Ozexn0GeIl</t>
  </si>
  <si>
    <t>Gloria</t>
  </si>
  <si>
    <t>De los Santos de cruz</t>
  </si>
  <si>
    <t>gloria</t>
  </si>
  <si>
    <t>ama de casa</t>
  </si>
  <si>
    <t>al hospital y clinica</t>
  </si>
  <si>
    <t>la agricultura que esta cerca de las casas 
y las carreteras en mal estado</t>
  </si>
  <si>
    <t>en la parte de atras de la hasta que llegue el camión</t>
  </si>
  <si>
    <t>QqHEyfqcee</t>
  </si>
  <si>
    <t>Wulian de Jesús</t>
  </si>
  <si>
    <t>de Jesús Sánchez</t>
  </si>
  <si>
    <t>el pesao</t>
  </si>
  <si>
    <t>empleado</t>
  </si>
  <si>
    <t>nop</t>
  </si>
  <si>
    <t>las calles y los venenos de la agricultura que esta muy cerca de las casas</t>
  </si>
  <si>
    <t>en callejon</t>
  </si>
  <si>
    <t>cRYoySX8FG</t>
  </si>
  <si>
    <t>roma</t>
  </si>
  <si>
    <t>suero</t>
  </si>
  <si>
    <t>kinino</t>
  </si>
  <si>
    <t>conserge</t>
  </si>
  <si>
    <t>al hospital</t>
  </si>
  <si>
    <t>la corretera y la agricultura esta muy cerca de las casas</t>
  </si>
  <si>
    <t>en tanque</t>
  </si>
  <si>
    <t>XsrAiAmxrG</t>
  </si>
  <si>
    <t>Carlos Manuel</t>
  </si>
  <si>
    <t>Victoriano Abreu</t>
  </si>
  <si>
    <t>denuy</t>
  </si>
  <si>
    <t>trabajo propio</t>
  </si>
  <si>
    <t>la 2</t>
  </si>
  <si>
    <t>hospital</t>
  </si>
  <si>
    <t>las mala condiciones de la calle</t>
  </si>
  <si>
    <t>en el callejon</t>
  </si>
  <si>
    <t>TRU7qLPYoL</t>
  </si>
  <si>
    <t>Leticia</t>
  </si>
  <si>
    <t>Serrata</t>
  </si>
  <si>
    <t>Titi</t>
  </si>
  <si>
    <t xml:space="preserve">la vega </t>
  </si>
  <si>
    <t xml:space="preserve">Viviendas en mala condición </t>
  </si>
  <si>
    <t>yADpwYSZly</t>
  </si>
  <si>
    <t>Marmolejos</t>
  </si>
  <si>
    <t xml:space="preserve">Personas sin vivienda y donde viven están en mala condición </t>
  </si>
  <si>
    <t>I0koSMCs5i</t>
  </si>
  <si>
    <t xml:space="preserve">Santos </t>
  </si>
  <si>
    <t xml:space="preserve">Segura </t>
  </si>
  <si>
    <t xml:space="preserve">Joselo </t>
  </si>
  <si>
    <t xml:space="preserve">Agricultura </t>
  </si>
  <si>
    <t>0530015351-6</t>
  </si>
  <si>
    <t xml:space="preserve">Yasmil Cosma </t>
  </si>
  <si>
    <t>Hospital jose cesped</t>
  </si>
  <si>
    <t xml:space="preserve">Clínica privada </t>
  </si>
  <si>
    <t>Fuente de empleo</t>
  </si>
  <si>
    <t xml:space="preserve">De lante de la casa </t>
  </si>
  <si>
    <t>YkUKrZWNGP</t>
  </si>
  <si>
    <t>Candida</t>
  </si>
  <si>
    <t xml:space="preserve">Beltre familia </t>
  </si>
  <si>
    <t>Morochy</t>
  </si>
  <si>
    <t xml:space="preserve">Negociante </t>
  </si>
  <si>
    <t xml:space="preserve">Cenasa  </t>
  </si>
  <si>
    <t>0530031479-5</t>
  </si>
  <si>
    <t xml:space="preserve">Clinica titi </t>
  </si>
  <si>
    <t xml:space="preserve">En frente de la casa en un tanque </t>
  </si>
  <si>
    <t>vEBOByerE1</t>
  </si>
  <si>
    <t xml:space="preserve">Luz grecia </t>
  </si>
  <si>
    <t>Baez tejeda</t>
  </si>
  <si>
    <t xml:space="preserve">Villa sabina </t>
  </si>
  <si>
    <t>4022606125-3</t>
  </si>
  <si>
    <t xml:space="preserve">Poli clínico </t>
  </si>
  <si>
    <t xml:space="preserve">Hospital antonio cesped </t>
  </si>
  <si>
    <t xml:space="preserve">Frente a la casa </t>
  </si>
  <si>
    <t>ITpKNuQea9</t>
  </si>
  <si>
    <t xml:space="preserve">Karla </t>
  </si>
  <si>
    <t xml:space="preserve">Rosado mateo </t>
  </si>
  <si>
    <t xml:space="preserve">Estudiante </t>
  </si>
  <si>
    <t>4022473275-6</t>
  </si>
  <si>
    <t xml:space="preserve">Hospital antonio Céspedes </t>
  </si>
  <si>
    <t xml:space="preserve">Clínica doctor kenis </t>
  </si>
  <si>
    <t xml:space="preserve">Delincuencia </t>
  </si>
  <si>
    <t xml:space="preserve">Al frente de la casa </t>
  </si>
  <si>
    <t>TUp1TivQA1</t>
  </si>
  <si>
    <t>Glicerda</t>
  </si>
  <si>
    <t>Chikita</t>
  </si>
  <si>
    <t xml:space="preserve">Ama de casa  </t>
  </si>
  <si>
    <t>0530038053-1</t>
  </si>
  <si>
    <t xml:space="preserve">delincuencia </t>
  </si>
  <si>
    <t xml:space="preserve">En un tanque frente a la casa </t>
  </si>
  <si>
    <t>9Bi1ayCwj2</t>
  </si>
  <si>
    <t>Luis David</t>
  </si>
  <si>
    <t>Mato de la rosa</t>
  </si>
  <si>
    <t>Moreno</t>
  </si>
  <si>
    <t>Agricultor</t>
  </si>
  <si>
    <t>Av. Mella</t>
  </si>
  <si>
    <t>La zanja</t>
  </si>
  <si>
    <t>W5FbkWXNT4</t>
  </si>
  <si>
    <t xml:space="preserve">Ada iris </t>
  </si>
  <si>
    <t>Delgado</t>
  </si>
  <si>
    <t>Vanessa</t>
  </si>
  <si>
    <t>Banquera</t>
  </si>
  <si>
    <t>la luisa</t>
  </si>
  <si>
    <t>El agua y el río</t>
  </si>
  <si>
    <t>RB2vqvHwYj</t>
  </si>
  <si>
    <t>Yoely</t>
  </si>
  <si>
    <t>Rodríguez</t>
  </si>
  <si>
    <t>Empleada privado</t>
  </si>
  <si>
    <t>el valle</t>
  </si>
  <si>
    <t>Elba  Martinez de los santos</t>
  </si>
  <si>
    <t>El agua y la agua negra</t>
  </si>
  <si>
    <t>En el patio</t>
  </si>
  <si>
    <t>UagZPVK5GQ</t>
  </si>
  <si>
    <t>Silenny</t>
  </si>
  <si>
    <t xml:space="preserve">Rodrigues </t>
  </si>
  <si>
    <t xml:space="preserve"> 5/15/1973</t>
  </si>
  <si>
    <t>0530025235-9</t>
  </si>
  <si>
    <t xml:space="preserve">Poli clinico colonia ungara </t>
  </si>
  <si>
    <t>JDOwO5L3Xq</t>
  </si>
  <si>
    <t xml:space="preserve">Matilde </t>
  </si>
  <si>
    <t>Abreu</t>
  </si>
  <si>
    <t>Telma</t>
  </si>
  <si>
    <t>Yinetza mercedes  Alvarez martinez</t>
  </si>
  <si>
    <t>Orilla de la calle</t>
  </si>
  <si>
    <t>cj7kMK4V9W</t>
  </si>
  <si>
    <t>Carlita</t>
  </si>
  <si>
    <t>Rodriguez</t>
  </si>
  <si>
    <t>Tinga</t>
  </si>
  <si>
    <t>R557hrJXCN</t>
  </si>
  <si>
    <t>Mirquiades</t>
  </si>
  <si>
    <t>Sayas</t>
  </si>
  <si>
    <t>Ibi</t>
  </si>
  <si>
    <t xml:space="preserve">Obrero </t>
  </si>
  <si>
    <t>N BA</t>
  </si>
  <si>
    <t>Clinica la titi, centro médico Constanza</t>
  </si>
  <si>
    <t xml:space="preserve">Clinica abrahan, centro dental Gómez </t>
  </si>
  <si>
    <t xml:space="preserve">Falta de empleos </t>
  </si>
  <si>
    <t xml:space="preserve">Frente a la casa en un tanque </t>
  </si>
  <si>
    <t>RrmLYUXGxM</t>
  </si>
  <si>
    <t xml:space="preserve">Pablo </t>
  </si>
  <si>
    <t xml:space="preserve">De la rosa delgado </t>
  </si>
  <si>
    <t xml:space="preserve">Comerciante </t>
  </si>
  <si>
    <t xml:space="preserve">Senasa de la policía </t>
  </si>
  <si>
    <t xml:space="preserve">Hospital José Antonio césped </t>
  </si>
  <si>
    <t xml:space="preserve">Hospital </t>
  </si>
  <si>
    <t xml:space="preserve">Mucho desempleo </t>
  </si>
  <si>
    <t>f1zO7QBr8D</t>
  </si>
  <si>
    <t>Salvador</t>
  </si>
  <si>
    <t>Tejeda</t>
  </si>
  <si>
    <t>Chavo</t>
  </si>
  <si>
    <t xml:space="preserve">Hechar días en la parcela </t>
  </si>
  <si>
    <t>Villa salina</t>
  </si>
  <si>
    <t xml:space="preserve">Poli clínica la colonia </t>
  </si>
  <si>
    <t xml:space="preserve">El producto que tiran de veneno para preparar la tierra de la parcela, nos enferma </t>
  </si>
  <si>
    <t>0vgofFvEcF</t>
  </si>
  <si>
    <t>Yesenia</t>
  </si>
  <si>
    <t>Clinica dental abrahan rosado</t>
  </si>
  <si>
    <t>Falta de agua potable, solo dan 1 hors de agua al dia</t>
  </si>
  <si>
    <t>lZe1Ynw0fH</t>
  </si>
  <si>
    <t xml:space="preserve">Santa </t>
  </si>
  <si>
    <t>Segura</t>
  </si>
  <si>
    <t>Iris</t>
  </si>
  <si>
    <t xml:space="preserve">Poli clinica la colonia </t>
  </si>
  <si>
    <t>Ninguno</t>
  </si>
  <si>
    <t>Cerca de la casa</t>
  </si>
  <si>
    <t>i2sp2lKV86</t>
  </si>
  <si>
    <t>Franchesca</t>
  </si>
  <si>
    <t>Familia cuello</t>
  </si>
  <si>
    <t xml:space="preserve">Miguelina </t>
  </si>
  <si>
    <t>Mala higiene de un baño derrumbado con mal olor</t>
  </si>
  <si>
    <t>Frente a la casa</t>
  </si>
  <si>
    <t>dhhAdJiy4c</t>
  </si>
  <si>
    <t>Virgilio</t>
  </si>
  <si>
    <t>Quezada</t>
  </si>
  <si>
    <t>Vacilio</t>
  </si>
  <si>
    <t>Hechando dias</t>
  </si>
  <si>
    <t xml:space="preserve">Hospital de la Vega </t>
  </si>
  <si>
    <t>Clinica Jose rodriguez</t>
  </si>
  <si>
    <t>Poli clinica no brinda un buen servicio</t>
  </si>
  <si>
    <t>CPZZOX0bSj</t>
  </si>
  <si>
    <t>Poli clinica la colonia</t>
  </si>
  <si>
    <t xml:space="preserve">Hospital  pedro cesped </t>
  </si>
  <si>
    <t xml:space="preserve">Falta de empleo </t>
  </si>
  <si>
    <t xml:space="preserve">La sacan a la calle principal </t>
  </si>
  <si>
    <t>bTxFQmpqqn</t>
  </si>
  <si>
    <t xml:space="preserve">Bellaniris </t>
  </si>
  <si>
    <t>Del leon valenzuela</t>
  </si>
  <si>
    <t>24/3/1971</t>
  </si>
  <si>
    <t>Hospital el pino</t>
  </si>
  <si>
    <t xml:space="preserve">Clinica abrahan </t>
  </si>
  <si>
    <t>Los condimentos que le hechan a la parcela que trae mal olor nos afecta</t>
  </si>
  <si>
    <t>DDFDGUA598</t>
  </si>
  <si>
    <t>Idel Fonso</t>
  </si>
  <si>
    <t xml:space="preserve">Valenzuela </t>
  </si>
  <si>
    <t xml:space="preserve">Pitó </t>
  </si>
  <si>
    <t xml:space="preserve">Desempleado </t>
  </si>
  <si>
    <t xml:space="preserve">Hospital Pedro césped </t>
  </si>
  <si>
    <t>La gallinaza que enferma mucho, los venenos de la parcela</t>
  </si>
  <si>
    <t xml:space="preserve">La saca a la calle principal </t>
  </si>
  <si>
    <t>4jqOAGQYcO</t>
  </si>
  <si>
    <t>Pedro antonio</t>
  </si>
  <si>
    <t>Olivo</t>
  </si>
  <si>
    <t xml:space="preserve">La Islita </t>
  </si>
  <si>
    <t>Hospital bella vista</t>
  </si>
  <si>
    <t xml:space="preserve">Hospital de bella vista </t>
  </si>
  <si>
    <t>gKdw88FRba</t>
  </si>
  <si>
    <t xml:space="preserve">Yasmín </t>
  </si>
  <si>
    <t>Chamelina</t>
  </si>
  <si>
    <t xml:space="preserve">Hospital Pedro Antonio césped </t>
  </si>
  <si>
    <t xml:space="preserve">Clinica jose amado </t>
  </si>
  <si>
    <t xml:space="preserve">Farmacia, supermercados, no tenemos destamento policial, no tenemos guarderías para los niños </t>
  </si>
  <si>
    <t>Oo2iwyqK1S</t>
  </si>
  <si>
    <t xml:space="preserve">Mercedes </t>
  </si>
  <si>
    <t xml:space="preserve">Poli clinica </t>
  </si>
  <si>
    <t xml:space="preserve">Falta de agua </t>
  </si>
  <si>
    <t>EGFPjnzybG</t>
  </si>
  <si>
    <t>Yamilet</t>
  </si>
  <si>
    <t xml:space="preserve">Hospital público </t>
  </si>
  <si>
    <t xml:space="preserve">Clinica abrahan rosario </t>
  </si>
  <si>
    <t>En un tanque frente a la casa</t>
  </si>
  <si>
    <t>27j9VFjYpk</t>
  </si>
  <si>
    <t xml:space="preserve">Emmanuel </t>
  </si>
  <si>
    <t xml:space="preserve">De leon de leon </t>
  </si>
  <si>
    <t xml:space="preserve">Simón </t>
  </si>
  <si>
    <t xml:space="preserve">Hechar días </t>
  </si>
  <si>
    <t xml:space="preserve">Ninguno </t>
  </si>
  <si>
    <t>Y9xCGZAF6R</t>
  </si>
  <si>
    <t xml:space="preserve">Yodelaini maria </t>
  </si>
  <si>
    <t xml:space="preserve">Duran </t>
  </si>
  <si>
    <t>Clinica doctor aldul</t>
  </si>
  <si>
    <t xml:space="preserve">La gallinisa, es un quimico que tiran el las parcelas que huele muy mal </t>
  </si>
  <si>
    <t xml:space="preserve">La sacamos a la calle principal en un tanque </t>
  </si>
  <si>
    <t>DSHI6rwMcL</t>
  </si>
  <si>
    <t>Helsa</t>
  </si>
  <si>
    <t xml:space="preserve">De los Santos </t>
  </si>
  <si>
    <t>Milade</t>
  </si>
  <si>
    <t>Poli clinica la colinia</t>
  </si>
  <si>
    <t xml:space="preserve">Clínica dental </t>
  </si>
  <si>
    <t>La situacion esta mala</t>
  </si>
  <si>
    <t>5GrF3MX2pt</t>
  </si>
  <si>
    <t>Yomaira</t>
  </si>
  <si>
    <t>Garcia</t>
  </si>
  <si>
    <t>El agua que la mandan sucia y una vez al dia</t>
  </si>
  <si>
    <t>5onmtfWNIi</t>
  </si>
  <si>
    <t xml:space="preserve">Eligió Antonio </t>
  </si>
  <si>
    <t xml:space="preserve">Arnau </t>
  </si>
  <si>
    <t xml:space="preserve">Desempleado,agricultor </t>
  </si>
  <si>
    <t>La islita</t>
  </si>
  <si>
    <t xml:space="preserve">Clinica Batista </t>
  </si>
  <si>
    <t xml:space="preserve">Asistencia de la policía </t>
  </si>
  <si>
    <t xml:space="preserve">Calle principal </t>
  </si>
  <si>
    <t>kSdWkvflCu</t>
  </si>
  <si>
    <t xml:space="preserve">Evalina </t>
  </si>
  <si>
    <t>Cabral</t>
  </si>
  <si>
    <t xml:space="preserve">Maestra </t>
  </si>
  <si>
    <t>Hospital de constanzs</t>
  </si>
  <si>
    <t xml:space="preserve">Delante de la casa </t>
  </si>
  <si>
    <t>JDYkyOGUgq</t>
  </si>
  <si>
    <t xml:space="preserve">Yanibel </t>
  </si>
  <si>
    <t xml:space="preserve">Zayas </t>
  </si>
  <si>
    <t xml:space="preserve">Clinica la titi </t>
  </si>
  <si>
    <t>Clinica la kelly</t>
  </si>
  <si>
    <t>Oportunidad de trabajo, educación, centros deportivos</t>
  </si>
  <si>
    <t>vtH2j85HAQ</t>
  </si>
  <si>
    <t xml:space="preserve">Carmen </t>
  </si>
  <si>
    <t xml:space="preserve">De León Valenzuela </t>
  </si>
  <si>
    <t>pDxeddHfFc</t>
  </si>
  <si>
    <t>Angelita</t>
  </si>
  <si>
    <t>Abreu martines</t>
  </si>
  <si>
    <t>La rubia</t>
  </si>
  <si>
    <t>Clinica dental jose amado kellys</t>
  </si>
  <si>
    <t>Mal cuidado de los animales</t>
  </si>
  <si>
    <t>eFCF0gGLzV</t>
  </si>
  <si>
    <t xml:space="preserve">Angelica </t>
  </si>
  <si>
    <t>Taveras</t>
  </si>
  <si>
    <t>Clinica titi</t>
  </si>
  <si>
    <t xml:space="preserve">Clínica doctor Nelly </t>
  </si>
  <si>
    <t>Falta de agua</t>
  </si>
  <si>
    <t>BKmn7tKEkc</t>
  </si>
  <si>
    <t>Fiordalisa</t>
  </si>
  <si>
    <t xml:space="preserve">De los santos </t>
  </si>
  <si>
    <t xml:space="preserve">Olga </t>
  </si>
  <si>
    <t xml:space="preserve">Trabajadora doméstica </t>
  </si>
  <si>
    <t xml:space="preserve">Todo está lejos, supermercados, farmacia y hospital </t>
  </si>
  <si>
    <t>4WMhmROTD1</t>
  </si>
  <si>
    <t xml:space="preserve">Bacilia </t>
  </si>
  <si>
    <t>Cilita</t>
  </si>
  <si>
    <t xml:space="preserve">Clinica </t>
  </si>
  <si>
    <t>mJ6Oorrwrz</t>
  </si>
  <si>
    <t xml:space="preserve">Ramón Antonio </t>
  </si>
  <si>
    <t xml:space="preserve">Sanchez almomte </t>
  </si>
  <si>
    <t xml:space="preserve">Almonte </t>
  </si>
  <si>
    <t xml:space="preserve">Dental José amado </t>
  </si>
  <si>
    <t xml:space="preserve">Falta de agua potable </t>
  </si>
  <si>
    <t>Frente a la casa en un tanque</t>
  </si>
  <si>
    <t>PD8ys4nH8P</t>
  </si>
  <si>
    <t xml:space="preserve">Marivel </t>
  </si>
  <si>
    <t xml:space="preserve">Familia </t>
  </si>
  <si>
    <t>Mari</t>
  </si>
  <si>
    <t>Poli clínica la colonia ungara</t>
  </si>
  <si>
    <t xml:space="preserve">No tenemos Caminos vecinales, aguaeductos </t>
  </si>
  <si>
    <t>kQq7fCBSte</t>
  </si>
  <si>
    <t>Maria inez</t>
  </si>
  <si>
    <t xml:space="preserve">Calderon </t>
  </si>
  <si>
    <t xml:space="preserve">El agua que solo llega un poquito al día </t>
  </si>
  <si>
    <t xml:space="preserve">Frente de la casa en un tanque </t>
  </si>
  <si>
    <t>YLQ0FTYTgW</t>
  </si>
  <si>
    <t xml:space="preserve">Brunilda </t>
  </si>
  <si>
    <t>Rosario rodriguez</t>
  </si>
  <si>
    <t>Kilina</t>
  </si>
  <si>
    <t>Se necesita una iglesia y un centro para darle clase a los niños</t>
  </si>
  <si>
    <t>fZXtMHi3rO</t>
  </si>
  <si>
    <t xml:space="preserve">Luisa maria </t>
  </si>
  <si>
    <t xml:space="preserve">Montilla de leon </t>
  </si>
  <si>
    <t xml:space="preserve">Adrina </t>
  </si>
  <si>
    <t>Clinica la titi</t>
  </si>
  <si>
    <t xml:space="preserve">Falta de agua, cuando el vecino abre la pluma del agua en mi casa se va </t>
  </si>
  <si>
    <t xml:space="preserve">Cuando el viene yo la saco </t>
  </si>
  <si>
    <t>Sce7IbWWSN</t>
  </si>
  <si>
    <t>Agustina</t>
  </si>
  <si>
    <t>Calmita</t>
  </si>
  <si>
    <t xml:space="preserve">Hospital de la capital </t>
  </si>
  <si>
    <t>El mal olor que causó un baño que se derrumbo</t>
  </si>
  <si>
    <t xml:space="preserve">Frente a la casa en un taque </t>
  </si>
  <si>
    <t>YHPWcmTpk3</t>
  </si>
  <si>
    <t xml:space="preserve">Érica </t>
  </si>
  <si>
    <t xml:space="preserve">Veriguetis arias </t>
  </si>
  <si>
    <t>Villa salinas</t>
  </si>
  <si>
    <t>gr7FqcLDFU</t>
  </si>
  <si>
    <t>Erica</t>
  </si>
  <si>
    <t xml:space="preserve">Jaquez </t>
  </si>
  <si>
    <t xml:space="preserve">Clinica Bonilla </t>
  </si>
  <si>
    <t xml:space="preserve">Clinica privada </t>
  </si>
  <si>
    <t>arreglo del play</t>
  </si>
  <si>
    <t>v1HNgOiAhh</t>
  </si>
  <si>
    <t xml:space="preserve">José David </t>
  </si>
  <si>
    <t>Cepulveda</t>
  </si>
  <si>
    <t>3O0spR8GuY</t>
  </si>
  <si>
    <t xml:space="preserve">Yaniris </t>
  </si>
  <si>
    <t>Pujol</t>
  </si>
  <si>
    <t>Yani</t>
  </si>
  <si>
    <t>Hospital Pedro Antonio</t>
  </si>
  <si>
    <t xml:space="preserve">Hospital pedro antonio </t>
  </si>
  <si>
    <t>No tenemos hospital cerca</t>
  </si>
  <si>
    <t xml:space="preserve">Frente a la casa en el tanque </t>
  </si>
  <si>
    <t>2xQy3TrJ0m</t>
  </si>
  <si>
    <t xml:space="preserve">Antonio </t>
  </si>
  <si>
    <t xml:space="preserve">Delgado </t>
  </si>
  <si>
    <t xml:space="preserve">Kelvin </t>
  </si>
  <si>
    <t xml:space="preserve">Construccion </t>
  </si>
  <si>
    <t>FqWoXQSM5E</t>
  </si>
  <si>
    <t xml:space="preserve">Margo </t>
  </si>
  <si>
    <t>Trabaja en la parcela y vende fritura</t>
  </si>
  <si>
    <t xml:space="preserve">Calle malas </t>
  </si>
  <si>
    <t>GDylqnUiGg</t>
  </si>
  <si>
    <t xml:space="preserve">Petronila </t>
  </si>
  <si>
    <t>Torres</t>
  </si>
  <si>
    <t>Tita</t>
  </si>
  <si>
    <t xml:space="preserve">Yunet </t>
  </si>
  <si>
    <t xml:space="preserve">Clinica Corominas </t>
  </si>
  <si>
    <t>Centro de bella vista</t>
  </si>
  <si>
    <t xml:space="preserve">Arreglo del play </t>
  </si>
  <si>
    <t>yJ75tMWMdU</t>
  </si>
  <si>
    <t>Maria celestina</t>
  </si>
  <si>
    <t>Tina</t>
  </si>
  <si>
    <t>Vendedora de arepa y té</t>
  </si>
  <si>
    <t xml:space="preserve">A la Vega </t>
  </si>
  <si>
    <t>x87morrelt</t>
  </si>
  <si>
    <t xml:space="preserve">Rufino </t>
  </si>
  <si>
    <t>Lagare</t>
  </si>
  <si>
    <t xml:space="preserve">Motoconcho </t>
  </si>
  <si>
    <t>cosntanza</t>
  </si>
  <si>
    <t xml:space="preserve">Hospital pedro cesped </t>
  </si>
  <si>
    <t>0ER0rBRjmy</t>
  </si>
  <si>
    <t xml:space="preserve">Yolanda Argentina </t>
  </si>
  <si>
    <t>Hospital bella vista, hospital la herradura</t>
  </si>
  <si>
    <t xml:space="preserve">Una cancha para los niños jugar </t>
  </si>
  <si>
    <t>Calle principal</t>
  </si>
  <si>
    <t>8fb8P7AHuN</t>
  </si>
  <si>
    <t>Enedina</t>
  </si>
  <si>
    <t xml:space="preserve">Dentista jose amado </t>
  </si>
  <si>
    <t xml:space="preserve">Falta de trabajo </t>
  </si>
  <si>
    <t>DQr6y1EmQR</t>
  </si>
  <si>
    <t xml:space="preserve">Feliz </t>
  </si>
  <si>
    <t>Peña</t>
  </si>
  <si>
    <t xml:space="preserve">Ramon </t>
  </si>
  <si>
    <t xml:space="preserve">Trabaja en transporte urbano </t>
  </si>
  <si>
    <t xml:space="preserve">Dr.nivanco </t>
  </si>
  <si>
    <t>La calles, personas que quieren quitar el play y arrglo de el play</t>
  </si>
  <si>
    <t>2gfAwFX1gO</t>
  </si>
  <si>
    <t>Rafael</t>
  </si>
  <si>
    <t>Obrero</t>
  </si>
  <si>
    <t>Centro de salud publico</t>
  </si>
  <si>
    <t xml:space="preserve">Centro de salud público </t>
  </si>
  <si>
    <t xml:space="preserve">Sistema de cloacas </t>
  </si>
  <si>
    <t>Al lado de la casa</t>
  </si>
  <si>
    <t>fo9A7M6C4M</t>
  </si>
  <si>
    <t xml:space="preserve">Francisco </t>
  </si>
  <si>
    <t xml:space="preserve">Nene </t>
  </si>
  <si>
    <t xml:space="preserve">Negocio informal </t>
  </si>
  <si>
    <t xml:space="preserve">Centro medico cibao </t>
  </si>
  <si>
    <t xml:space="preserve">Manos amiga para los emprendedores </t>
  </si>
  <si>
    <t>b4tddv7HCH</t>
  </si>
  <si>
    <t xml:space="preserve">Nicolás </t>
  </si>
  <si>
    <t xml:space="preserve">Tavares </t>
  </si>
  <si>
    <t>Comerciante, arta y corespondencia de la junta de vecinos</t>
  </si>
  <si>
    <t xml:space="preserve">Centro de salud bella vista </t>
  </si>
  <si>
    <t xml:space="preserve">Odontologo de bella vista </t>
  </si>
  <si>
    <t xml:space="preserve">Las cloacas que no tenemos,tenemos la nesecidad de un lugar para que los jovenes se puedan concientizar </t>
  </si>
  <si>
    <t>8sDPtz1Meo</t>
  </si>
  <si>
    <t xml:space="preserve">Alejandro </t>
  </si>
  <si>
    <t>Alonzo</t>
  </si>
  <si>
    <t>Jando</t>
  </si>
  <si>
    <t>Vendedor ambulante</t>
  </si>
  <si>
    <t>Arreglo de las calles</t>
  </si>
  <si>
    <t>8FSOc10VzX</t>
  </si>
  <si>
    <t>Melani</t>
  </si>
  <si>
    <t xml:space="preserve">Concepcion </t>
  </si>
  <si>
    <t>Senasa privado</t>
  </si>
  <si>
    <t xml:space="preserve">Arreglo de las calles </t>
  </si>
  <si>
    <t>En la esquina de la calle</t>
  </si>
  <si>
    <t>Sm4D4F4IBb</t>
  </si>
  <si>
    <t xml:space="preserve">Adan </t>
  </si>
  <si>
    <t>Jumenez</t>
  </si>
  <si>
    <t>Michelle Bautista</t>
  </si>
  <si>
    <t xml:space="preserve">En el frente </t>
  </si>
  <si>
    <t>ALf8GX90yH</t>
  </si>
  <si>
    <t>Maria virgen</t>
  </si>
  <si>
    <t>Quiroz</t>
  </si>
  <si>
    <t>Villa Sabina</t>
  </si>
  <si>
    <t>Yanirisv</t>
  </si>
  <si>
    <t>Al frente de la casa</t>
  </si>
  <si>
    <t>SQhZVAMKuJ</t>
  </si>
  <si>
    <t>Alfredo</t>
  </si>
  <si>
    <t>Infante</t>
  </si>
  <si>
    <t>Danny</t>
  </si>
  <si>
    <t>villa Sabina</t>
  </si>
  <si>
    <t>Martina Custodio</t>
  </si>
  <si>
    <t>YPct84zeAY</t>
  </si>
  <si>
    <t xml:space="preserve">Madelin </t>
  </si>
  <si>
    <t>Tejada</t>
  </si>
  <si>
    <t>4djIAUJtPS</t>
  </si>
  <si>
    <t>Rosalba</t>
  </si>
  <si>
    <t>Sanchez</t>
  </si>
  <si>
    <t>El agua , arreglar viviendas</t>
  </si>
  <si>
    <t>tzdwoq9XFK</t>
  </si>
  <si>
    <t>Marcia</t>
  </si>
  <si>
    <t>Enfermera</t>
  </si>
  <si>
    <t>Policlínica</t>
  </si>
  <si>
    <t>3FSXIdiHO2</t>
  </si>
  <si>
    <t>Carme</t>
  </si>
  <si>
    <t>Pimente</t>
  </si>
  <si>
    <t xml:space="preserve">Vivienda y los baños </t>
  </si>
  <si>
    <t>WGn5LeZMtI</t>
  </si>
  <si>
    <t>Jose alesandre</t>
  </si>
  <si>
    <t xml:space="preserve">Segura de leon </t>
  </si>
  <si>
    <t xml:space="preserve">Hospital y clinica </t>
  </si>
  <si>
    <t xml:space="preserve">Hospital, clinica </t>
  </si>
  <si>
    <t xml:space="preserve">La corrucion y el agua </t>
  </si>
  <si>
    <t xml:space="preserve">En el frenre </t>
  </si>
  <si>
    <t>cyVzFqRAjX</t>
  </si>
  <si>
    <t>Miguel angel</t>
  </si>
  <si>
    <t>Pujols</t>
  </si>
  <si>
    <t>Vaquero</t>
  </si>
  <si>
    <t>Jornalero</t>
  </si>
  <si>
    <t>LeFuZDG1qp</t>
  </si>
  <si>
    <t xml:space="preserve">Mirian </t>
  </si>
  <si>
    <t>Castillo</t>
  </si>
  <si>
    <t>RRpL8qfbeg</t>
  </si>
  <si>
    <t>Miguel</t>
  </si>
  <si>
    <t>Perez</t>
  </si>
  <si>
    <t>Miguelo</t>
  </si>
  <si>
    <t>829-440-3643</t>
  </si>
  <si>
    <t>OO6bzrH0q6</t>
  </si>
  <si>
    <t>Tavera</t>
  </si>
  <si>
    <t>Mariela</t>
  </si>
  <si>
    <t>809-962-0269</t>
  </si>
  <si>
    <t>92EmY3NpRG</t>
  </si>
  <si>
    <t>Luisa</t>
  </si>
  <si>
    <t>La calle y el agua</t>
  </si>
  <si>
    <t>Orilla de la casa</t>
  </si>
  <si>
    <t>MfDy6kuZC8</t>
  </si>
  <si>
    <t>Manolia</t>
  </si>
  <si>
    <t>Arias</t>
  </si>
  <si>
    <t>Noly</t>
  </si>
  <si>
    <t>829-826-1001</t>
  </si>
  <si>
    <t>fcOWEnhub1</t>
  </si>
  <si>
    <t xml:space="preserve">Día dina </t>
  </si>
  <si>
    <t>Ventura</t>
  </si>
  <si>
    <t>Agua y la calle</t>
  </si>
  <si>
    <t>En la orilla de la calle</t>
  </si>
  <si>
    <t>uaUlXD8maC</t>
  </si>
  <si>
    <t>Josea</t>
  </si>
  <si>
    <t>Quiro</t>
  </si>
  <si>
    <t>Pollo sibao</t>
  </si>
  <si>
    <t xml:space="preserve">La calle </t>
  </si>
  <si>
    <t>HrLHAtp81f</t>
  </si>
  <si>
    <t>Antonio</t>
  </si>
  <si>
    <t>El pulpo</t>
  </si>
  <si>
    <t>809-430-6163</t>
  </si>
  <si>
    <t>0nUuOsCYR8</t>
  </si>
  <si>
    <t>Miguelina</t>
  </si>
  <si>
    <t>829-680-3315</t>
  </si>
  <si>
    <t>2B4SGAm1Wh</t>
  </si>
  <si>
    <t>Meri</t>
  </si>
  <si>
    <t>Santana</t>
  </si>
  <si>
    <t>Ama dé casa</t>
  </si>
  <si>
    <t>Agua y calle</t>
  </si>
  <si>
    <t>Orilla dé la calle</t>
  </si>
  <si>
    <t>F0xnuhHYHL</t>
  </si>
  <si>
    <t>Damiana</t>
  </si>
  <si>
    <t>Ninga</t>
  </si>
  <si>
    <t>Jornalera</t>
  </si>
  <si>
    <t>e1rlSIA9gy</t>
  </si>
  <si>
    <t xml:space="preserve">Juan tomas </t>
  </si>
  <si>
    <t>Santo</t>
  </si>
  <si>
    <t>Agriculto</t>
  </si>
  <si>
    <t xml:space="preserve">La calle y el agua </t>
  </si>
  <si>
    <t>aShEi4JuiV</t>
  </si>
  <si>
    <t>Santa leocadia</t>
  </si>
  <si>
    <t>1AMonth</t>
  </si>
  <si>
    <t>PwAbuml8d8</t>
  </si>
  <si>
    <t>Orquídea</t>
  </si>
  <si>
    <t>De los santos</t>
  </si>
  <si>
    <t>aRQAO1BIJU</t>
  </si>
  <si>
    <t>Nicolás</t>
  </si>
  <si>
    <t>EDI</t>
  </si>
  <si>
    <t>Ayuntamiento</t>
  </si>
  <si>
    <t>Calle y agua</t>
  </si>
  <si>
    <t>ysJWBElZ3i</t>
  </si>
  <si>
    <t>Joses</t>
  </si>
  <si>
    <t>Candelario</t>
  </si>
  <si>
    <t xml:space="preserve">Agriculto </t>
  </si>
  <si>
    <t>FwiddHM61L</t>
  </si>
  <si>
    <t>Paulina</t>
  </si>
  <si>
    <t>Kary</t>
  </si>
  <si>
    <t>El agua , y los baños</t>
  </si>
  <si>
    <t>KuV2xCG2ce</t>
  </si>
  <si>
    <t>Yudelina</t>
  </si>
  <si>
    <t>Erbia</t>
  </si>
  <si>
    <t>Empleada domestica</t>
  </si>
  <si>
    <t>Ars humano</t>
  </si>
  <si>
    <t>IqBfIU1INC</t>
  </si>
  <si>
    <t xml:space="preserve">Altagracia </t>
  </si>
  <si>
    <t>maL5BnWOaj</t>
  </si>
  <si>
    <t>Soraya</t>
  </si>
  <si>
    <t>Kenia</t>
  </si>
  <si>
    <t>MrmkNcCTXx</t>
  </si>
  <si>
    <t>Jesus maria</t>
  </si>
  <si>
    <t>El bacho</t>
  </si>
  <si>
    <t>El agua y la calle</t>
  </si>
  <si>
    <t>f5zu0Tktwc</t>
  </si>
  <si>
    <t>Catalina</t>
  </si>
  <si>
    <t>Cati</t>
  </si>
  <si>
    <t>Empleada del gobierno</t>
  </si>
  <si>
    <t>En él frente</t>
  </si>
  <si>
    <t>IvJY9IpkuD</t>
  </si>
  <si>
    <t>Basilia</t>
  </si>
  <si>
    <t>APHqdmUBeH</t>
  </si>
  <si>
    <t>Mary luz</t>
  </si>
  <si>
    <t xml:space="preserve">Abreu </t>
  </si>
  <si>
    <t>1cIqLpCHFt</t>
  </si>
  <si>
    <t>Isidro</t>
  </si>
  <si>
    <t>Santana de los santo</t>
  </si>
  <si>
    <t xml:space="preserve">El agua y la calle </t>
  </si>
  <si>
    <t>Ze5MKZsM64</t>
  </si>
  <si>
    <t>Luisa fernanda</t>
  </si>
  <si>
    <t>Gomez santana</t>
  </si>
  <si>
    <t>Unu7D9pRhD</t>
  </si>
  <si>
    <t>Fredy</t>
  </si>
  <si>
    <t>Vinicio ,segura</t>
  </si>
  <si>
    <t>El gallo</t>
  </si>
  <si>
    <t>829-933-8462</t>
  </si>
  <si>
    <t>Cabo de agua</t>
  </si>
  <si>
    <t>El agua , baños y arreglo de casa</t>
  </si>
  <si>
    <t>qjzJyXafJu</t>
  </si>
  <si>
    <t>Carmen</t>
  </si>
  <si>
    <t>Al policlinico</t>
  </si>
  <si>
    <t>GVMBvV7vof</t>
  </si>
  <si>
    <t>Glenny</t>
  </si>
  <si>
    <t>Familia</t>
  </si>
  <si>
    <t>f1wGXeDuzl</t>
  </si>
  <si>
    <t>Innasio</t>
  </si>
  <si>
    <t>Maestro de construcción</t>
  </si>
  <si>
    <t>SCBYORNws8</t>
  </si>
  <si>
    <t xml:space="preserve">Cloria </t>
  </si>
  <si>
    <t>Ortiz</t>
  </si>
  <si>
    <t>2OKpCRQBy0</t>
  </si>
  <si>
    <t>Eury</t>
  </si>
  <si>
    <t>Deyvi</t>
  </si>
  <si>
    <t>849-785-3683</t>
  </si>
  <si>
    <t>Empleado privado</t>
  </si>
  <si>
    <t>Senasa contributivo</t>
  </si>
  <si>
    <t>A la clinica</t>
  </si>
  <si>
    <t>Farta de agua , arreglos de viviedas</t>
  </si>
  <si>
    <t>rRGDvj2Ca7</t>
  </si>
  <si>
    <t>Fabrisiana</t>
  </si>
  <si>
    <t>Acosta de leon</t>
  </si>
  <si>
    <t>Rosaura</t>
  </si>
  <si>
    <t>Ars futuro</t>
  </si>
  <si>
    <t>A la clinica titi</t>
  </si>
  <si>
    <t>Dr queliz</t>
  </si>
  <si>
    <t>EFTIBsWG2m</t>
  </si>
  <si>
    <t>Vinina</t>
  </si>
  <si>
    <t xml:space="preserve">Familia almonte </t>
  </si>
  <si>
    <t>Salon</t>
  </si>
  <si>
    <t>1LNjY32Spa</t>
  </si>
  <si>
    <t>Alexadra</t>
  </si>
  <si>
    <t>Romero</t>
  </si>
  <si>
    <t>zinc</t>
  </si>
  <si>
    <t>h1uoRQ5t3H</t>
  </si>
  <si>
    <t xml:space="preserve">Fermín </t>
  </si>
  <si>
    <t>Viola</t>
  </si>
  <si>
    <t>Danilo</t>
  </si>
  <si>
    <t>Militar pencionado</t>
  </si>
  <si>
    <t>PoSUAS4akR</t>
  </si>
  <si>
    <t>Rosio</t>
  </si>
  <si>
    <t>ne0FxT9hvV</t>
  </si>
  <si>
    <t>Jorge</t>
  </si>
  <si>
    <t>Sepurbeda</t>
  </si>
  <si>
    <t>Colmadero</t>
  </si>
  <si>
    <t>Policlinico</t>
  </si>
  <si>
    <t>El baños y el agua</t>
  </si>
  <si>
    <t>uZXGw1YBHf</t>
  </si>
  <si>
    <t xml:space="preserve">Viola </t>
  </si>
  <si>
    <t>El pollo</t>
  </si>
  <si>
    <t>Técnico en celulares</t>
  </si>
  <si>
    <t>El gua y viviendas en mal estado</t>
  </si>
  <si>
    <t>ZPLY1pkb86</t>
  </si>
  <si>
    <t>Andrea</t>
  </si>
  <si>
    <t xml:space="preserve"> Al hospital</t>
  </si>
  <si>
    <t>u7yBtKGUKt</t>
  </si>
  <si>
    <t>Anibal</t>
  </si>
  <si>
    <t>Z5vcbJzgB6</t>
  </si>
  <si>
    <t>Mariana</t>
  </si>
  <si>
    <t>Sobeida</t>
  </si>
  <si>
    <t>Frente de la casa</t>
  </si>
  <si>
    <t>RLmmX55oTu</t>
  </si>
  <si>
    <t>Doralicia</t>
  </si>
  <si>
    <t>Mendez de jesus</t>
  </si>
  <si>
    <t>Dora</t>
  </si>
  <si>
    <t>RvBM251Q3x</t>
  </si>
  <si>
    <t>Santo agripino</t>
  </si>
  <si>
    <t>Pichy</t>
  </si>
  <si>
    <t>Barbero</t>
  </si>
  <si>
    <t>En el frente de la casa</t>
  </si>
  <si>
    <t>wuMMj0w2CW</t>
  </si>
  <si>
    <t>Francisco</t>
  </si>
  <si>
    <t>Valenzuela</t>
  </si>
  <si>
    <t>Callen</t>
  </si>
  <si>
    <t>A la clinica cosme</t>
  </si>
  <si>
    <t>BCNqz5Q15y</t>
  </si>
  <si>
    <t>Yalitza</t>
  </si>
  <si>
    <t>Yali</t>
  </si>
  <si>
    <t>ZzGdakK6ft</t>
  </si>
  <si>
    <t>Carlito</t>
  </si>
  <si>
    <t>De los santos familia</t>
  </si>
  <si>
    <t>Golo</t>
  </si>
  <si>
    <t>Z8N4vlCfCr</t>
  </si>
  <si>
    <t>Francisca</t>
  </si>
  <si>
    <t>rfb1NV6Fzd</t>
  </si>
  <si>
    <t>Yuleidy</t>
  </si>
  <si>
    <t>Segura de leon</t>
  </si>
  <si>
    <t>Yuliana</t>
  </si>
  <si>
    <t>5TGHrAG6h6</t>
  </si>
  <si>
    <t>Adelina</t>
  </si>
  <si>
    <t>G1vXZe6lqe</t>
  </si>
  <si>
    <t>Josefa altagracia</t>
  </si>
  <si>
    <t>Wanda</t>
  </si>
  <si>
    <t>Clinica dental abrahan</t>
  </si>
  <si>
    <t>G6EZni4kAL</t>
  </si>
  <si>
    <t>Selena</t>
  </si>
  <si>
    <t>F6zFKj59bD</t>
  </si>
  <si>
    <t>Cabral veltrez</t>
  </si>
  <si>
    <t>Rosita</t>
  </si>
  <si>
    <t>mkEZW0BCr1</t>
  </si>
  <si>
    <t xml:space="preserve">Cesilia </t>
  </si>
  <si>
    <t>Seneida</t>
  </si>
  <si>
    <t>Al deentista</t>
  </si>
  <si>
    <t>rzNh3FCY6H</t>
  </si>
  <si>
    <t>17/05/1997</t>
  </si>
  <si>
    <t>Aps</t>
  </si>
  <si>
    <t>El agua y las aguas negras</t>
  </si>
  <si>
    <t>7VVMQpzq1v</t>
  </si>
  <si>
    <t>Taveraz de la cruz</t>
  </si>
  <si>
    <t>Martha</t>
  </si>
  <si>
    <t>WkZSXNzCjt</t>
  </si>
  <si>
    <t>Pablo</t>
  </si>
  <si>
    <t xml:space="preserve">Bueno Bueno </t>
  </si>
  <si>
    <t>Mon</t>
  </si>
  <si>
    <t>A la policlinica rural</t>
  </si>
  <si>
    <t xml:space="preserve">Al hospital Pedro Antonio Céspedes </t>
  </si>
  <si>
    <t>EfAxsC3mK7</t>
  </si>
  <si>
    <t>Juan</t>
  </si>
  <si>
    <t>Abreu perez</t>
  </si>
  <si>
    <t>A la vega</t>
  </si>
  <si>
    <t>xatfsqCVr6</t>
  </si>
  <si>
    <t>Estevan</t>
  </si>
  <si>
    <t>la planta,la japonesa</t>
  </si>
  <si>
    <t>RLJB69Kvm2</t>
  </si>
  <si>
    <t>Mirelis</t>
  </si>
  <si>
    <t>Abreu custodio</t>
  </si>
  <si>
    <t>la planta, la japonesa</t>
  </si>
  <si>
    <t xml:space="preserve">La sanja la casa y el agua </t>
  </si>
  <si>
    <t>803BRUfHRx</t>
  </si>
  <si>
    <t>Anayensi</t>
  </si>
  <si>
    <t>Ramirez valensuela</t>
  </si>
  <si>
    <t xml:space="preserve">Ama se casa </t>
  </si>
  <si>
    <t>La calle y la casa</t>
  </si>
  <si>
    <t>iYMLqPquP4</t>
  </si>
  <si>
    <t>Ana juaqui</t>
  </si>
  <si>
    <t>la planta,la japones</t>
  </si>
  <si>
    <t>lavega</t>
  </si>
  <si>
    <t>zoFHk5THNH</t>
  </si>
  <si>
    <t xml:space="preserve">Joses altagracia </t>
  </si>
  <si>
    <t>Quesada valenzuela</t>
  </si>
  <si>
    <t xml:space="preserve">El agua y la calle la casa </t>
  </si>
  <si>
    <t>O5qGP58YO3</t>
  </si>
  <si>
    <t>Arelis</t>
  </si>
  <si>
    <t>Custodio</t>
  </si>
  <si>
    <t>consyanza</t>
  </si>
  <si>
    <t xml:space="preserve">En el frete </t>
  </si>
  <si>
    <t>zptMIGmQWG</t>
  </si>
  <si>
    <t>Lucresia</t>
  </si>
  <si>
    <t>Aristi</t>
  </si>
  <si>
    <t>Canasa</t>
  </si>
  <si>
    <t>El agua la casa</t>
  </si>
  <si>
    <t>En el frete</t>
  </si>
  <si>
    <t>Vogz3ebAkr</t>
  </si>
  <si>
    <t xml:space="preserve">Joses miguel </t>
  </si>
  <si>
    <t>Moreta</t>
  </si>
  <si>
    <t xml:space="preserve">Icapasitado </t>
  </si>
  <si>
    <t>la plata, la japonesa</t>
  </si>
  <si>
    <t xml:space="preserve">La casa y la calle </t>
  </si>
  <si>
    <t>En el Frete</t>
  </si>
  <si>
    <t>cJplHkVAk7</t>
  </si>
  <si>
    <t>Duruteo</t>
  </si>
  <si>
    <t>Pere</t>
  </si>
  <si>
    <t>Clinica</t>
  </si>
  <si>
    <t>hn2pPGNy19</t>
  </si>
  <si>
    <t>Hilario</t>
  </si>
  <si>
    <t>Santo moreta</t>
  </si>
  <si>
    <t xml:space="preserve">Ruben </t>
  </si>
  <si>
    <t>jAFqhbyWIV</t>
  </si>
  <si>
    <t>Mayelin</t>
  </si>
  <si>
    <t>m9Gw2h4OAz</t>
  </si>
  <si>
    <t>Margarita</t>
  </si>
  <si>
    <t>Rosado</t>
  </si>
  <si>
    <t xml:space="preserve">La calle y los baños </t>
  </si>
  <si>
    <t>CSFlT0dCfr</t>
  </si>
  <si>
    <t>Mavel</t>
  </si>
  <si>
    <t>Paez capellan</t>
  </si>
  <si>
    <t>tlnvNcMLFw</t>
  </si>
  <si>
    <t>Soila</t>
  </si>
  <si>
    <t xml:space="preserve">Ramirez lara </t>
  </si>
  <si>
    <t xml:space="preserve">En el  frente </t>
  </si>
  <si>
    <t>Cw3Q5UjJoU</t>
  </si>
  <si>
    <t xml:space="preserve">Domingo </t>
  </si>
  <si>
    <t>De los santo abreu</t>
  </si>
  <si>
    <t>Labadero</t>
  </si>
  <si>
    <t xml:space="preserve">El baño,  la casa, </t>
  </si>
  <si>
    <t>EM2wYZOYyz</t>
  </si>
  <si>
    <t>Angela</t>
  </si>
  <si>
    <t xml:space="preserve">La planta, la japonesa </t>
  </si>
  <si>
    <t xml:space="preserve">Al policlinico </t>
  </si>
  <si>
    <t>xdcnovpoSk</t>
  </si>
  <si>
    <t xml:space="preserve">Miguelangen </t>
  </si>
  <si>
    <t xml:space="preserve">Veterinario </t>
  </si>
  <si>
    <t>Nyf4enfbnW</t>
  </si>
  <si>
    <t>Equimal</t>
  </si>
  <si>
    <t xml:space="preserve">Militar </t>
  </si>
  <si>
    <t xml:space="preserve">Clínica </t>
  </si>
  <si>
    <t>1jpBe31q7W</t>
  </si>
  <si>
    <t>Leonarda</t>
  </si>
  <si>
    <t>Aida</t>
  </si>
  <si>
    <t xml:space="preserve">A la clínica </t>
  </si>
  <si>
    <t xml:space="preserve">Encementado de callejones </t>
  </si>
  <si>
    <t>rQP3GeGTr9</t>
  </si>
  <si>
    <t>Madelin</t>
  </si>
  <si>
    <t xml:space="preserve">Ferrera </t>
  </si>
  <si>
    <t>829-726-6517</t>
  </si>
  <si>
    <t>XJLSfggOTq</t>
  </si>
  <si>
    <t>Arianyi</t>
  </si>
  <si>
    <t>Mena</t>
  </si>
  <si>
    <t>829-574-8955</t>
  </si>
  <si>
    <t>HBqPcuuiER</t>
  </si>
  <si>
    <t xml:space="preserve">José Ramón </t>
  </si>
  <si>
    <t xml:space="preserve">Ramírez </t>
  </si>
  <si>
    <t>IXf58sJ8d4</t>
  </si>
  <si>
    <t xml:space="preserve">Juan </t>
  </si>
  <si>
    <t>Valerio, viva</t>
  </si>
  <si>
    <t xml:space="preserve">Lelo </t>
  </si>
  <si>
    <t>N/a</t>
  </si>
  <si>
    <t xml:space="preserve">Las calles </t>
  </si>
  <si>
    <t>Gce5MELvEh</t>
  </si>
  <si>
    <t>Geltrudys</t>
  </si>
  <si>
    <t>Herrera</t>
  </si>
  <si>
    <t>809-886-8551</t>
  </si>
  <si>
    <t>RVHvjcNfiN</t>
  </si>
  <si>
    <t>Dignora</t>
  </si>
  <si>
    <t xml:space="preserve">Rodríguez </t>
  </si>
  <si>
    <t xml:space="preserve">Las calles y el agua </t>
  </si>
  <si>
    <t>FsqZMG0pXT</t>
  </si>
  <si>
    <t>Rafey</t>
  </si>
  <si>
    <t xml:space="preserve">Vivienda en mal estado </t>
  </si>
  <si>
    <t>lFLlNaNRfV</t>
  </si>
  <si>
    <t xml:space="preserve">Elsilia </t>
  </si>
  <si>
    <t>Sila</t>
  </si>
  <si>
    <t xml:space="preserve">Las calles y problemas con el agua </t>
  </si>
  <si>
    <t>HPJcAxOerc</t>
  </si>
  <si>
    <t xml:space="preserve">Hipólito </t>
  </si>
  <si>
    <t xml:space="preserve">Suriel </t>
  </si>
  <si>
    <t>Polo</t>
  </si>
  <si>
    <t>829-5806084</t>
  </si>
  <si>
    <t xml:space="preserve">La planta, japonesa </t>
  </si>
  <si>
    <t>WpkuNR0Nri</t>
  </si>
  <si>
    <t xml:space="preserve">Roque </t>
  </si>
  <si>
    <t>XlnJHXCudw</t>
  </si>
  <si>
    <t>829-502-3245</t>
  </si>
  <si>
    <t xml:space="preserve">Jornalero </t>
  </si>
  <si>
    <t xml:space="preserve">Policlinico </t>
  </si>
  <si>
    <t>EQ5sfIY1i4</t>
  </si>
  <si>
    <t>Romery</t>
  </si>
  <si>
    <t>Roque</t>
  </si>
  <si>
    <t>829-919-7741</t>
  </si>
  <si>
    <t>Q9dtyQV7e4</t>
  </si>
  <si>
    <t>Alejandro</t>
  </si>
  <si>
    <t>Sanro feliz</t>
  </si>
  <si>
    <t xml:space="preserve">La casa </t>
  </si>
  <si>
    <t>nO1Bpm0vJ7</t>
  </si>
  <si>
    <t>Feliz ramirez</t>
  </si>
  <si>
    <t>La casa y la calle</t>
  </si>
  <si>
    <t>amGJmEV1D7</t>
  </si>
  <si>
    <t>Victoriano</t>
  </si>
  <si>
    <t xml:space="preserve">La calle y la casa </t>
  </si>
  <si>
    <t>zHOvuDXlaY</t>
  </si>
  <si>
    <t>Bibiana</t>
  </si>
  <si>
    <t>Victorianos</t>
  </si>
  <si>
    <t>Salonera</t>
  </si>
  <si>
    <t>La basura</t>
  </si>
  <si>
    <t>yWyWG3NXSI</t>
  </si>
  <si>
    <t>Gregorio</t>
  </si>
  <si>
    <t>Viva suriel</t>
  </si>
  <si>
    <t>JDD3aWoTrC</t>
  </si>
  <si>
    <t>Antonia</t>
  </si>
  <si>
    <t xml:space="preserve">Valensuela </t>
  </si>
  <si>
    <t>La calle la casa</t>
  </si>
  <si>
    <t>ZodKFTTucW</t>
  </si>
  <si>
    <t xml:space="preserve">Carlos </t>
  </si>
  <si>
    <t>UNABwLtZKN</t>
  </si>
  <si>
    <t xml:space="preserve">Elian </t>
  </si>
  <si>
    <t xml:space="preserve">Luis Manuel </t>
  </si>
  <si>
    <t>zMlGEiML4T</t>
  </si>
  <si>
    <t>Maura</t>
  </si>
  <si>
    <t>Trabajo agricultura</t>
  </si>
  <si>
    <t>la veca</t>
  </si>
  <si>
    <t xml:space="preserve">Policlinico la colonia </t>
  </si>
  <si>
    <t>Dentista jose amado</t>
  </si>
  <si>
    <t xml:space="preserve">Arreglo de calle </t>
  </si>
  <si>
    <t>IYcsyft9PL</t>
  </si>
  <si>
    <t xml:space="preserve">Norma </t>
  </si>
  <si>
    <t>prefer_not_to_say</t>
  </si>
  <si>
    <t xml:space="preserve">barrió puerto rico </t>
  </si>
  <si>
    <t xml:space="preserve">El agua la casa y los piso </t>
  </si>
  <si>
    <t>TNJfBKtM8Q</t>
  </si>
  <si>
    <t xml:space="preserve">Luisito </t>
  </si>
  <si>
    <t>Victoriano nicodemo</t>
  </si>
  <si>
    <t xml:space="preserve">Carnicería </t>
  </si>
  <si>
    <t>WjYgDIzo0i</t>
  </si>
  <si>
    <t>Pedro</t>
  </si>
  <si>
    <t>Batista</t>
  </si>
  <si>
    <t xml:space="preserve">La calle el agua el canal </t>
  </si>
  <si>
    <t>SwYTn7U6G5</t>
  </si>
  <si>
    <t>agKdxUsIkN</t>
  </si>
  <si>
    <t xml:space="preserve">Joselito </t>
  </si>
  <si>
    <t>Ramirez</t>
  </si>
  <si>
    <t>La luisa arriba</t>
  </si>
  <si>
    <t>fUcREJNjGt</t>
  </si>
  <si>
    <t xml:space="preserve">Juan Isidro </t>
  </si>
  <si>
    <t xml:space="preserve">Custodio </t>
  </si>
  <si>
    <t xml:space="preserve">Negro </t>
  </si>
  <si>
    <t>wa4FGkSEGR</t>
  </si>
  <si>
    <t>Cruza</t>
  </si>
  <si>
    <t>Frabrica de sazón</t>
  </si>
  <si>
    <t>HEyyRUTFIe</t>
  </si>
  <si>
    <t xml:space="preserve">Sergio </t>
  </si>
  <si>
    <t>Sijo</t>
  </si>
  <si>
    <t xml:space="preserve">La Calle y el agua </t>
  </si>
  <si>
    <t>Cqs6Er1nco</t>
  </si>
  <si>
    <t>Jesus</t>
  </si>
  <si>
    <t>Valdez</t>
  </si>
  <si>
    <t>7L5LJBUlE7</t>
  </si>
  <si>
    <t xml:space="preserve">Masiel </t>
  </si>
  <si>
    <t xml:space="preserve">Garcia </t>
  </si>
  <si>
    <t>C2tQ2QSafw</t>
  </si>
  <si>
    <t xml:space="preserve">Maria del carme </t>
  </si>
  <si>
    <t xml:space="preserve">De los santo </t>
  </si>
  <si>
    <t>Ax5p4ow6bs</t>
  </si>
  <si>
    <t>José francisco</t>
  </si>
  <si>
    <t>Mateo</t>
  </si>
  <si>
    <t>Xp9EfZvDrg</t>
  </si>
  <si>
    <t xml:space="preserve">Victoriano </t>
  </si>
  <si>
    <t>2Yjw7nkWpz</t>
  </si>
  <si>
    <t>Ferrera</t>
  </si>
  <si>
    <t>Conmadero</t>
  </si>
  <si>
    <t xml:space="preserve">Hopistal </t>
  </si>
  <si>
    <t>iAeKuTRIxr</t>
  </si>
  <si>
    <t xml:space="preserve">Romelinda </t>
  </si>
  <si>
    <t xml:space="preserve">Delgado garcia </t>
  </si>
  <si>
    <t xml:space="preserve">Landa </t>
  </si>
  <si>
    <t>Fritorera</t>
  </si>
  <si>
    <t>5wxXRqzKqN</t>
  </si>
  <si>
    <t xml:space="preserve">Ramona Mercedes </t>
  </si>
  <si>
    <t>Santos</t>
  </si>
  <si>
    <t>Mona</t>
  </si>
  <si>
    <t xml:space="preserve">La calle y farta de agua </t>
  </si>
  <si>
    <t>rNCsjXo7NJ</t>
  </si>
  <si>
    <t>Aurelia</t>
  </si>
  <si>
    <t>tynnCNqyAh</t>
  </si>
  <si>
    <t xml:space="preserve">Algentina </t>
  </si>
  <si>
    <t>Diaz rodriguez</t>
  </si>
  <si>
    <t>CASA DE FAMILIA</t>
  </si>
  <si>
    <t>ZaqGry87WA</t>
  </si>
  <si>
    <t>Mario</t>
  </si>
  <si>
    <t xml:space="preserve">De la cruz </t>
  </si>
  <si>
    <t xml:space="preserve">Dentista </t>
  </si>
  <si>
    <t>byrUrYhDNG</t>
  </si>
  <si>
    <t>Mora</t>
  </si>
  <si>
    <t>Casa de familia</t>
  </si>
  <si>
    <t>nIIbRQiFkD</t>
  </si>
  <si>
    <t xml:space="preserve">Haibal garcia </t>
  </si>
  <si>
    <t>wRVjCopNCl</t>
  </si>
  <si>
    <t>Ernestina</t>
  </si>
  <si>
    <t>Productora, conductora de programas de tv</t>
  </si>
  <si>
    <t>Alto cerro2, colonia kennedy</t>
  </si>
  <si>
    <t xml:space="preserve">A la clinica </t>
  </si>
  <si>
    <t xml:space="preserve"> La clinica</t>
  </si>
  <si>
    <t>ya9hz4Vmyh</t>
  </si>
  <si>
    <t>Juliana</t>
  </si>
  <si>
    <t>Lora</t>
  </si>
  <si>
    <t>alto ceerro2 colonia kennedy</t>
  </si>
  <si>
    <t xml:space="preserve">En frente </t>
  </si>
  <si>
    <t>mjgnTr1Hvc</t>
  </si>
  <si>
    <t xml:space="preserve">Marina Antonia </t>
  </si>
  <si>
    <t>g2lE648oJW</t>
  </si>
  <si>
    <t>Maria del carme</t>
  </si>
  <si>
    <t>alto cerro2 colonia kennedi</t>
  </si>
  <si>
    <t>x1pDPgX1BW</t>
  </si>
  <si>
    <t>Ana luisa</t>
  </si>
  <si>
    <t>67HUbex4U6</t>
  </si>
  <si>
    <t>Llesenia</t>
  </si>
  <si>
    <t>Jimenez</t>
  </si>
  <si>
    <t>Empresa</t>
  </si>
  <si>
    <t>alto serro2 colonia kennedy</t>
  </si>
  <si>
    <t>M2k0q8Y602</t>
  </si>
  <si>
    <t>Ironelis</t>
  </si>
  <si>
    <t>alto serro2 colonia kennedi</t>
  </si>
  <si>
    <t>XN5ERwF24s</t>
  </si>
  <si>
    <t>1NalCrTCQV</t>
  </si>
  <si>
    <t>Isaias</t>
  </si>
  <si>
    <t>Almonre abreu</t>
  </si>
  <si>
    <t>alto serro2 colonia quenedi</t>
  </si>
  <si>
    <t xml:space="preserve">constanza </t>
  </si>
  <si>
    <t>GOdgl7GJoy</t>
  </si>
  <si>
    <t>Arileyda</t>
  </si>
  <si>
    <t>Corona monegro</t>
  </si>
  <si>
    <t>Leyda</t>
  </si>
  <si>
    <t>WckceQaaXu</t>
  </si>
  <si>
    <t>Yio orlando</t>
  </si>
  <si>
    <t>Lagares</t>
  </si>
  <si>
    <t>Jardi</t>
  </si>
  <si>
    <t>2NA4T1JPjF</t>
  </si>
  <si>
    <t>Magdalena</t>
  </si>
  <si>
    <t>De la rosa</t>
  </si>
  <si>
    <t>Sileny</t>
  </si>
  <si>
    <t>Empleada privada</t>
  </si>
  <si>
    <t>alto cerro2, colonia kennedy</t>
  </si>
  <si>
    <t>eXuIrHd2la</t>
  </si>
  <si>
    <t xml:space="preserve">Joses antonio </t>
  </si>
  <si>
    <t>t6Yy6bELwy</t>
  </si>
  <si>
    <t>Carmelita</t>
  </si>
  <si>
    <t xml:space="preserve">alto cerro2, colonia kennedy </t>
  </si>
  <si>
    <t>Senasa  subsidiado</t>
  </si>
  <si>
    <t>Orilla de calle</t>
  </si>
  <si>
    <t>Xyz0kvgmdF</t>
  </si>
  <si>
    <t>Sabiñon</t>
  </si>
  <si>
    <t>A la clínica titi</t>
  </si>
  <si>
    <t>7aFc5RDhBG</t>
  </si>
  <si>
    <t>Lidia</t>
  </si>
  <si>
    <t>colonia quenedi alto serro 2</t>
  </si>
  <si>
    <t>P5ZgQ9KUP3</t>
  </si>
  <si>
    <t>Cruz Delgado</t>
  </si>
  <si>
    <t>Sereno</t>
  </si>
  <si>
    <t>barrio Puerto Rico</t>
  </si>
  <si>
    <t>SENASA contributivo</t>
  </si>
  <si>
    <t>1c0Bu5TEjU</t>
  </si>
  <si>
    <t>Victoria</t>
  </si>
  <si>
    <t xml:space="preserve">De la cruz reye </t>
  </si>
  <si>
    <t xml:space="preserve">barrio puerto rico </t>
  </si>
  <si>
    <t xml:space="preserve">El agua y la casa </t>
  </si>
  <si>
    <t>sKPu7q35e2</t>
  </si>
  <si>
    <t>Hs2qyTl0jx</t>
  </si>
  <si>
    <t>Ana Hilda</t>
  </si>
  <si>
    <t>Cruz Reyes</t>
  </si>
  <si>
    <t>Banqueta</t>
  </si>
  <si>
    <t>t2rud90r0a</t>
  </si>
  <si>
    <t xml:space="preserve">Geraldo </t>
  </si>
  <si>
    <t>Firo</t>
  </si>
  <si>
    <t>OD3Ahujlhn</t>
  </si>
  <si>
    <t>Mercede rosalia</t>
  </si>
  <si>
    <t>Ramirez abreu</t>
  </si>
  <si>
    <t>barrio puerto rico</t>
  </si>
  <si>
    <t>eMAuo8YdBQ</t>
  </si>
  <si>
    <t>María Antonia</t>
  </si>
  <si>
    <t>Nery</t>
  </si>
  <si>
    <t>Ama</t>
  </si>
  <si>
    <t>SENASA subsidiado</t>
  </si>
  <si>
    <t>El el patio</t>
  </si>
  <si>
    <t>oAqZuFLZ19</t>
  </si>
  <si>
    <t xml:space="preserve">Alcide </t>
  </si>
  <si>
    <t>849-802-5965</t>
  </si>
  <si>
    <t>ctnDTBRFhk</t>
  </si>
  <si>
    <t>Felicita</t>
  </si>
  <si>
    <t>Berjika</t>
  </si>
  <si>
    <t>Barrio Puerto Rico</t>
  </si>
  <si>
    <t>dyUVQcaqEa</t>
  </si>
  <si>
    <t xml:space="preserve">Daniela </t>
  </si>
  <si>
    <t>G4gghUJrqj</t>
  </si>
  <si>
    <t>Ramona</t>
  </si>
  <si>
    <t>Araujo</t>
  </si>
  <si>
    <t>JxEwCipjIu</t>
  </si>
  <si>
    <t>Melania</t>
  </si>
  <si>
    <t>Ary</t>
  </si>
  <si>
    <t xml:space="preserve">Al frente </t>
  </si>
  <si>
    <t>4niKbmLDbQ</t>
  </si>
  <si>
    <t>Mariquita</t>
  </si>
  <si>
    <t xml:space="preserve">Ramirez galvan </t>
  </si>
  <si>
    <t>5kGtzWcK2M</t>
  </si>
  <si>
    <t>Miraria</t>
  </si>
  <si>
    <t>Cordero</t>
  </si>
  <si>
    <t>Elisa</t>
  </si>
  <si>
    <t>SENASA</t>
  </si>
  <si>
    <t>ShOk21WfTg</t>
  </si>
  <si>
    <t xml:space="preserve">Lara </t>
  </si>
  <si>
    <t>05bI6vxZAk</t>
  </si>
  <si>
    <t>Roma</t>
  </si>
  <si>
    <t>Quinina</t>
  </si>
  <si>
    <t>XVM8U7DqHG</t>
  </si>
  <si>
    <t>Domingo</t>
  </si>
  <si>
    <t>Victor</t>
  </si>
  <si>
    <t>l7V8cDReMg</t>
  </si>
  <si>
    <t xml:space="preserve">Patricia </t>
  </si>
  <si>
    <t xml:space="preserve">De  la cruz </t>
  </si>
  <si>
    <t>LPqsUgdkNj</t>
  </si>
  <si>
    <t>Magali</t>
  </si>
  <si>
    <t xml:space="preserve">Santo reye </t>
  </si>
  <si>
    <t>peHHgh7yi9</t>
  </si>
  <si>
    <t xml:space="preserve">Amantina </t>
  </si>
  <si>
    <t>La farta de agua</t>
  </si>
  <si>
    <t>vj2Q60krSY</t>
  </si>
  <si>
    <t>Lorenza</t>
  </si>
  <si>
    <t xml:space="preserve">La farta de agua </t>
  </si>
  <si>
    <t>BXB5Xx7jFD</t>
  </si>
  <si>
    <t>Orga</t>
  </si>
  <si>
    <t>La Luisa</t>
  </si>
  <si>
    <t>YkJFAs2gAt</t>
  </si>
  <si>
    <t>Consuelo amelia</t>
  </si>
  <si>
    <t xml:space="preserve">los emvasadores </t>
  </si>
  <si>
    <t>GfOQBhtGcc</t>
  </si>
  <si>
    <t xml:space="preserve">Martina </t>
  </si>
  <si>
    <t>Custodio reynoso</t>
  </si>
  <si>
    <t>Yosi</t>
  </si>
  <si>
    <t>809-966-9206</t>
  </si>
  <si>
    <t xml:space="preserve">Los embazadores </t>
  </si>
  <si>
    <t>xKFQJCjUqB</t>
  </si>
  <si>
    <t>Bella</t>
  </si>
  <si>
    <t xml:space="preserve">De la rosa </t>
  </si>
  <si>
    <t xml:space="preserve">Estetica </t>
  </si>
  <si>
    <t>Los Embasadores</t>
  </si>
  <si>
    <t xml:space="preserve">En el frene </t>
  </si>
  <si>
    <t>HJgiOtUHNW</t>
  </si>
  <si>
    <t>Altagracia marcela</t>
  </si>
  <si>
    <t>Farta de agua</t>
  </si>
  <si>
    <t>x7hHpFbkiW</t>
  </si>
  <si>
    <t>Balvara</t>
  </si>
  <si>
    <t>Colmadera</t>
  </si>
  <si>
    <t>UOSB4P7Mhc</t>
  </si>
  <si>
    <t xml:space="preserve">Frammy yoel </t>
  </si>
  <si>
    <t xml:space="preserve">Encanacion bello </t>
  </si>
  <si>
    <t>Contrucion</t>
  </si>
  <si>
    <t>los emvasadore</t>
  </si>
  <si>
    <t>CXEQbGICER</t>
  </si>
  <si>
    <t xml:space="preserve">César </t>
  </si>
  <si>
    <t xml:space="preserve">García </t>
  </si>
  <si>
    <t>La cuca</t>
  </si>
  <si>
    <t xml:space="preserve">Tapicero </t>
  </si>
  <si>
    <t>p28WDXChMZ</t>
  </si>
  <si>
    <t xml:space="preserve">Yubelka antagracia </t>
  </si>
  <si>
    <t xml:space="preserve">Bello </t>
  </si>
  <si>
    <t xml:space="preserve">Colmadera </t>
  </si>
  <si>
    <t>gjKNAANFH9</t>
  </si>
  <si>
    <t xml:space="preserve">Maria dolores </t>
  </si>
  <si>
    <t xml:space="preserve">A de casa </t>
  </si>
  <si>
    <t>JrbB2qXk0o</t>
  </si>
  <si>
    <t>Silvia</t>
  </si>
  <si>
    <t>5pVAzF78LY</t>
  </si>
  <si>
    <t xml:space="preserve">Daniel </t>
  </si>
  <si>
    <t>809-946-2423</t>
  </si>
  <si>
    <t>never</t>
  </si>
  <si>
    <t>56TDkk5wPe</t>
  </si>
  <si>
    <t xml:space="preserve">Roberto </t>
  </si>
  <si>
    <t xml:space="preserve">Candelario </t>
  </si>
  <si>
    <t xml:space="preserve">Polanco </t>
  </si>
  <si>
    <t xml:space="preserve">Trabaja </t>
  </si>
  <si>
    <t xml:space="preserve">cruz de cuaba </t>
  </si>
  <si>
    <t>Crismary Gutierrez</t>
  </si>
  <si>
    <t>Hospitak</t>
  </si>
  <si>
    <t>Una vez al año</t>
  </si>
  <si>
    <t>WA7lkzqZwg</t>
  </si>
  <si>
    <t>Sime</t>
  </si>
  <si>
    <t>Luz  Castillo</t>
  </si>
  <si>
    <t>Frente</t>
  </si>
  <si>
    <t>pW4KzBixnR</t>
  </si>
  <si>
    <t>Mary</t>
  </si>
  <si>
    <t>Mendoza</t>
  </si>
  <si>
    <t>Empleada zona franca</t>
  </si>
  <si>
    <t>H2iC0w42zx</t>
  </si>
  <si>
    <t>Luis jose</t>
  </si>
  <si>
    <t>Correa</t>
  </si>
  <si>
    <t xml:space="preserve">Hospital de bella vista  </t>
  </si>
  <si>
    <t>Se la llevan en su vehículo</t>
  </si>
  <si>
    <t>66LD0vExa2</t>
  </si>
  <si>
    <t xml:space="preserve">Nieves </t>
  </si>
  <si>
    <t xml:space="preserve">Centro de salud </t>
  </si>
  <si>
    <t xml:space="preserve">Centro de la salud </t>
  </si>
  <si>
    <t>brick</t>
  </si>
  <si>
    <t>AWqCOeHfVv</t>
  </si>
  <si>
    <t>Modesto</t>
  </si>
  <si>
    <t>Metrocime</t>
  </si>
  <si>
    <t>Centro de salud</t>
  </si>
  <si>
    <t xml:space="preserve">Centro </t>
  </si>
  <si>
    <t>El asfalto</t>
  </si>
  <si>
    <t>FaIYFxnfAe</t>
  </si>
  <si>
    <t>Esthefani</t>
  </si>
  <si>
    <t>Cruz</t>
  </si>
  <si>
    <t>Solanyi</t>
  </si>
  <si>
    <t>Profamilia</t>
  </si>
  <si>
    <t>3lG9ZK2Dcc</t>
  </si>
  <si>
    <t>Griselda</t>
  </si>
  <si>
    <t>Lanfranco</t>
  </si>
  <si>
    <t>FCSOmobIMx</t>
  </si>
  <si>
    <t>YOGTWwQ8QT</t>
  </si>
  <si>
    <t>Glenin</t>
  </si>
  <si>
    <t xml:space="preserve">La saca a la calle </t>
  </si>
  <si>
    <t>bc9gttEYhm</t>
  </si>
  <si>
    <t>Mangulina</t>
  </si>
  <si>
    <t>No sabe</t>
  </si>
  <si>
    <t>Fuera de la casa</t>
  </si>
  <si>
    <t>0qPT1aZQet</t>
  </si>
  <si>
    <t>Sadel</t>
  </si>
  <si>
    <t>Unión medica</t>
  </si>
  <si>
    <t xml:space="preserve">Sanrisas </t>
  </si>
  <si>
    <t>TTKNV48UQT</t>
  </si>
  <si>
    <t>Pedro alberto</t>
  </si>
  <si>
    <t>Berto</t>
  </si>
  <si>
    <t>XQZaxNfRe4</t>
  </si>
  <si>
    <t>Augusto</t>
  </si>
  <si>
    <t>Estevez</t>
  </si>
  <si>
    <t>Desempleado</t>
  </si>
  <si>
    <t>En una esquina</t>
  </si>
  <si>
    <t>u9ueE36QLu</t>
  </si>
  <si>
    <t>Yoseline</t>
  </si>
  <si>
    <t xml:space="preserve">Sentil </t>
  </si>
  <si>
    <t xml:space="preserve">Yosi </t>
  </si>
  <si>
    <t>Desempleada</t>
  </si>
  <si>
    <t>YH1xphQxWi</t>
  </si>
  <si>
    <t>Rosa</t>
  </si>
  <si>
    <t>Erika</t>
  </si>
  <si>
    <t>20/11/1986</t>
  </si>
  <si>
    <t>bK8DC20oKR</t>
  </si>
  <si>
    <t xml:space="preserve">Marlenes </t>
  </si>
  <si>
    <t xml:space="preserve">la islita </t>
  </si>
  <si>
    <t>EtF9phZHE0</t>
  </si>
  <si>
    <t>Lennin</t>
  </si>
  <si>
    <t>Electricista edenorte</t>
  </si>
  <si>
    <t>vFVL9Ky1fY</t>
  </si>
  <si>
    <t>Julio</t>
  </si>
  <si>
    <t>Corona</t>
  </si>
  <si>
    <t>V1wplCLvyo</t>
  </si>
  <si>
    <t>Taveraz</t>
  </si>
  <si>
    <t>Martina</t>
  </si>
  <si>
    <t>kiko</t>
  </si>
  <si>
    <t xml:space="preserve">Frente de la casa </t>
  </si>
  <si>
    <t>SytUWZ3iBs</t>
  </si>
  <si>
    <t>Mejia</t>
  </si>
  <si>
    <t>Claribel</t>
  </si>
  <si>
    <t>9O5zk4lRkP</t>
  </si>
  <si>
    <t xml:space="preserve">José Antonio </t>
  </si>
  <si>
    <t>Chelo</t>
  </si>
  <si>
    <t>Contratista edenorte</t>
  </si>
  <si>
    <t>María  Cruz</t>
  </si>
  <si>
    <t xml:space="preserve">Centro médico </t>
  </si>
  <si>
    <t>Escuela</t>
  </si>
  <si>
    <t>mAjoJ9JPhf</t>
  </si>
  <si>
    <t>Analki</t>
  </si>
  <si>
    <t>Rojas</t>
  </si>
  <si>
    <t xml:space="preserve"> la islita</t>
  </si>
  <si>
    <t>santigao</t>
  </si>
  <si>
    <t xml:space="preserve">Alfabetización </t>
  </si>
  <si>
    <t>NvTLYgCbEu</t>
  </si>
  <si>
    <t>Romita</t>
  </si>
  <si>
    <t>Comerciante ( colmado)</t>
  </si>
  <si>
    <t>Centro medico</t>
  </si>
  <si>
    <t xml:space="preserve">Alfetizacion </t>
  </si>
  <si>
    <t>SKpkw3vkdG</t>
  </si>
  <si>
    <t>Maria del carmen</t>
  </si>
  <si>
    <t>Alguien que hace trabajo por el barrio</t>
  </si>
  <si>
    <t>Los niños no tienen espacio para deporte</t>
  </si>
  <si>
    <t>nDdzSnIVbc</t>
  </si>
  <si>
    <t xml:space="preserve">Julio Óscar </t>
  </si>
  <si>
    <t xml:space="preserve">Medina </t>
  </si>
  <si>
    <t>Delivery</t>
  </si>
  <si>
    <t xml:space="preserve">La islita </t>
  </si>
  <si>
    <t>Los jóvenes no tienen donde recrearse</t>
  </si>
  <si>
    <t>En la casa y la sacan cuando pasan</t>
  </si>
  <si>
    <t>nNsg1J25G3</t>
  </si>
  <si>
    <t>Yinet</t>
  </si>
  <si>
    <t xml:space="preserve">Policlínica </t>
  </si>
  <si>
    <t>No hay escuela</t>
  </si>
  <si>
    <t xml:space="preserve">La saca cuando viene el camión </t>
  </si>
  <si>
    <t>5SOuxsZo7m</t>
  </si>
  <si>
    <t>Alexandra</t>
  </si>
  <si>
    <t>Vargas</t>
  </si>
  <si>
    <t>Matfre</t>
  </si>
  <si>
    <t>Profamiliq</t>
  </si>
  <si>
    <t>e2RxDJ5k2y</t>
  </si>
  <si>
    <t>Yelfry</t>
  </si>
  <si>
    <t>Clínica dental</t>
  </si>
  <si>
    <t xml:space="preserve">Un parque recreativo </t>
  </si>
  <si>
    <t>DTpx7nklY7</t>
  </si>
  <si>
    <t>El negro</t>
  </si>
  <si>
    <t>Sastre</t>
  </si>
  <si>
    <t>la islita</t>
  </si>
  <si>
    <t>bpWHMhBBto</t>
  </si>
  <si>
    <t>Contrera</t>
  </si>
  <si>
    <t>Chilo</t>
  </si>
  <si>
    <t>Seguridad privada</t>
  </si>
  <si>
    <t>Vivienda</t>
  </si>
  <si>
    <t xml:space="preserve">En frente de la casa </t>
  </si>
  <si>
    <t>SQGqw8hwfD</t>
  </si>
  <si>
    <t>Fernandez</t>
  </si>
  <si>
    <t>Maigo</t>
  </si>
  <si>
    <t xml:space="preserve">La cañada es un problema que nos innunda </t>
  </si>
  <si>
    <t>ypFs6oBgwp</t>
  </si>
  <si>
    <t>Sergio</t>
  </si>
  <si>
    <t xml:space="preserve">Camionero </t>
  </si>
  <si>
    <t xml:space="preserve">Clínica la Batista </t>
  </si>
  <si>
    <t xml:space="preserve">Clínica Milton trochas </t>
  </si>
  <si>
    <t xml:space="preserve">La basura la gente la tira en un solar vacío </t>
  </si>
  <si>
    <t>dFuD854NAA</t>
  </si>
  <si>
    <t>La calles, el camión de la basura que no pasa</t>
  </si>
  <si>
    <t>GadrmB4Cbm</t>
  </si>
  <si>
    <t>Delio</t>
  </si>
  <si>
    <t>Clínica privada</t>
  </si>
  <si>
    <t xml:space="preserve">Los caminos que hacen falta, aceras </t>
  </si>
  <si>
    <t>AHMi7ugmLM</t>
  </si>
  <si>
    <t>Ascona</t>
  </si>
  <si>
    <t>Hospital de bella vista</t>
  </si>
  <si>
    <t>Se hace falta una escuela</t>
  </si>
  <si>
    <t>BmpEDzILJn</t>
  </si>
  <si>
    <t>Friturero</t>
  </si>
  <si>
    <t>UoPZd2pEY6</t>
  </si>
  <si>
    <t xml:space="preserve">Paulino </t>
  </si>
  <si>
    <t>Las casas</t>
  </si>
  <si>
    <t>Al lado</t>
  </si>
  <si>
    <t>6yTdqqMvNN</t>
  </si>
  <si>
    <t>Jenny</t>
  </si>
  <si>
    <t xml:space="preserve">Trabaja en zona franca </t>
  </si>
  <si>
    <t>Clínica corominas</t>
  </si>
  <si>
    <t>Biodental</t>
  </si>
  <si>
    <t>VC5nvfc2ww</t>
  </si>
  <si>
    <t xml:space="preserve">Wilton </t>
  </si>
  <si>
    <t>Pier</t>
  </si>
  <si>
    <t>Richo che</t>
  </si>
  <si>
    <t xml:space="preserve">Herrería </t>
  </si>
  <si>
    <t>Santiago apóstol, corominas</t>
  </si>
  <si>
    <t>Centro deltal monte rico</t>
  </si>
  <si>
    <t xml:space="preserve">Desempleo en la juventud </t>
  </si>
  <si>
    <t>ytpVxA3ZAj</t>
  </si>
  <si>
    <t>Placida</t>
  </si>
  <si>
    <t>Martines bonifacio</t>
  </si>
  <si>
    <t>Tejido de ropa</t>
  </si>
  <si>
    <t>Materno</t>
  </si>
  <si>
    <t>Falta de empleos</t>
  </si>
  <si>
    <t>qUn8z0HUob</t>
  </si>
  <si>
    <t>Andealberto</t>
  </si>
  <si>
    <t>Ande</t>
  </si>
  <si>
    <t>Asfalto</t>
  </si>
  <si>
    <t>QVslULXbR7</t>
  </si>
  <si>
    <t>Santa</t>
  </si>
  <si>
    <t xml:space="preserve">Batista </t>
  </si>
  <si>
    <t>Yuly</t>
  </si>
  <si>
    <t>829-576-2819</t>
  </si>
  <si>
    <t xml:space="preserve">Cruz de cuaba </t>
  </si>
  <si>
    <t xml:space="preserve">La incineran </t>
  </si>
  <si>
    <t>9Hea8kbB8V</t>
  </si>
  <si>
    <t xml:space="preserve">Cabral </t>
  </si>
  <si>
    <t>Yomary</t>
  </si>
  <si>
    <t xml:space="preserve">Clinica dr de los santos </t>
  </si>
  <si>
    <t xml:space="preserve">No pasa </t>
  </si>
  <si>
    <t>ElxS7hVyaX</t>
  </si>
  <si>
    <t xml:space="preserve">Valentina </t>
  </si>
  <si>
    <t>Fiordaliza</t>
  </si>
  <si>
    <t>829-410-5772</t>
  </si>
  <si>
    <t xml:space="preserve">Barrio Puerto Rico </t>
  </si>
  <si>
    <t>WsXWknxEN8</t>
  </si>
  <si>
    <t xml:space="preserve">Edy Miguel Ángel </t>
  </si>
  <si>
    <t xml:space="preserve">Núñez </t>
  </si>
  <si>
    <t>Edy</t>
  </si>
  <si>
    <t>El agua y canalización de agua</t>
  </si>
  <si>
    <t>buETWFMoAb</t>
  </si>
  <si>
    <t>Rosairis</t>
  </si>
  <si>
    <t>Eridania</t>
  </si>
  <si>
    <t>El agua y encementado de callejones</t>
  </si>
  <si>
    <t>VfElChWX2L</t>
  </si>
  <si>
    <t>Grecia maria</t>
  </si>
  <si>
    <t xml:space="preserve">Hernández </t>
  </si>
  <si>
    <t>Mecho</t>
  </si>
  <si>
    <t>Al destita</t>
  </si>
  <si>
    <t>Al frente</t>
  </si>
  <si>
    <t>mj8cSE8XGF</t>
  </si>
  <si>
    <t>Cecilia</t>
  </si>
  <si>
    <t>Ramo</t>
  </si>
  <si>
    <t xml:space="preserve">Antonia </t>
  </si>
  <si>
    <t xml:space="preserve">Farta de agua y letrinas </t>
  </si>
  <si>
    <t>CZqUSTGFVJ</t>
  </si>
  <si>
    <t xml:space="preserve">Alejandro Alberto </t>
  </si>
  <si>
    <t>Rosario caraballo</t>
  </si>
  <si>
    <t>Richy</t>
  </si>
  <si>
    <t>829-419-1930</t>
  </si>
  <si>
    <t xml:space="preserve">barrio Puerto Rico </t>
  </si>
  <si>
    <t>LZwkFb6jFX</t>
  </si>
  <si>
    <t>Lucía dominica</t>
  </si>
  <si>
    <t xml:space="preserve">Caraballo </t>
  </si>
  <si>
    <t>829-983-5911</t>
  </si>
  <si>
    <t xml:space="preserve">Conserjes </t>
  </si>
  <si>
    <t>Barrio Puerto rico</t>
  </si>
  <si>
    <t xml:space="preserve">A la comunidad clínica </t>
  </si>
  <si>
    <t xml:space="preserve">Al frente de la calle </t>
  </si>
  <si>
    <t>EASa5XTCoJ</t>
  </si>
  <si>
    <t xml:space="preserve">José fran </t>
  </si>
  <si>
    <t xml:space="preserve">Victoriano de Díaz </t>
  </si>
  <si>
    <t xml:space="preserve">Al frente en la calle </t>
  </si>
  <si>
    <t>NenuUGnyhm</t>
  </si>
  <si>
    <t xml:space="preserve">Manuel Antonio </t>
  </si>
  <si>
    <t xml:space="preserve">Almonte Hernández </t>
  </si>
  <si>
    <t>829-285-8768</t>
  </si>
  <si>
    <t xml:space="preserve">Farta de agua </t>
  </si>
  <si>
    <t>FjkEsG06yH</t>
  </si>
  <si>
    <t>Madelyn</t>
  </si>
  <si>
    <t xml:space="preserve">Quezada Vicente </t>
  </si>
  <si>
    <t>829-573-4318</t>
  </si>
  <si>
    <t>0Vl84AoVwi</t>
  </si>
  <si>
    <t xml:space="preserve">Alejandrina </t>
  </si>
  <si>
    <t xml:space="preserve">Quezada </t>
  </si>
  <si>
    <t xml:space="preserve">Jandinga </t>
  </si>
  <si>
    <t xml:space="preserve">Calle y arreglo de casa </t>
  </si>
  <si>
    <t xml:space="preserve">En a calle </t>
  </si>
  <si>
    <t>9ymo9sCSZR</t>
  </si>
  <si>
    <t xml:space="preserve">Trabajo soldadura </t>
  </si>
  <si>
    <t>zJK5EO9rko</t>
  </si>
  <si>
    <t xml:space="preserve">Rafal </t>
  </si>
  <si>
    <t xml:space="preserve">Perez garcia </t>
  </si>
  <si>
    <t>Chichi</t>
  </si>
  <si>
    <t xml:space="preserve">La calle, el agua </t>
  </si>
  <si>
    <t>ieWqPy8FLY</t>
  </si>
  <si>
    <t>Rodrigo</t>
  </si>
  <si>
    <t>Victoriano perez</t>
  </si>
  <si>
    <t xml:space="preserve">La colilla </t>
  </si>
  <si>
    <t xml:space="preserve">En la Calle </t>
  </si>
  <si>
    <t>U5lVvq38x9</t>
  </si>
  <si>
    <t xml:space="preserve">Lissandro </t>
  </si>
  <si>
    <t xml:space="preserve">Jimenez </t>
  </si>
  <si>
    <t>Josefa</t>
  </si>
  <si>
    <t>FFPgEgiJUq</t>
  </si>
  <si>
    <t xml:space="preserve">Yasmin </t>
  </si>
  <si>
    <t>Clinica abraham</t>
  </si>
  <si>
    <t>QHukCsdvi2</t>
  </si>
  <si>
    <t xml:space="preserve">Eligió </t>
  </si>
  <si>
    <t xml:space="preserve">Ramós </t>
  </si>
  <si>
    <t xml:space="preserve">Enfermó </t>
  </si>
  <si>
    <t>Cesana</t>
  </si>
  <si>
    <t>KyzFFHlMlv</t>
  </si>
  <si>
    <t>Coronado</t>
  </si>
  <si>
    <t xml:space="preserve">Casa de familia </t>
  </si>
  <si>
    <t>hQgn7xLiVg</t>
  </si>
  <si>
    <t>OFeFtqJnEK</t>
  </si>
  <si>
    <t>Carolina</t>
  </si>
  <si>
    <t>7mc020uiiy</t>
  </si>
  <si>
    <t xml:space="preserve">Luis Alfredo </t>
  </si>
  <si>
    <t xml:space="preserve">Moreno Quesada </t>
  </si>
  <si>
    <t xml:space="preserve">Bombero </t>
  </si>
  <si>
    <t>GIMoirlp1R</t>
  </si>
  <si>
    <t>Bagelina</t>
  </si>
  <si>
    <t>R2kF1VDwhV</t>
  </si>
  <si>
    <t>Franllezca</t>
  </si>
  <si>
    <t>barrió puerto rico</t>
  </si>
  <si>
    <t>yuk8D8QCR1</t>
  </si>
  <si>
    <t>Marisa</t>
  </si>
  <si>
    <t>Millete</t>
  </si>
  <si>
    <t>barrió  puerto rico</t>
  </si>
  <si>
    <t>HK0f8kc2xc</t>
  </si>
  <si>
    <t>Manuel de jesus</t>
  </si>
  <si>
    <t xml:space="preserve">Albañil </t>
  </si>
  <si>
    <t>bario puerto rico</t>
  </si>
  <si>
    <t>ISeYhI7vvW</t>
  </si>
  <si>
    <t xml:space="preserve">Juan averto </t>
  </si>
  <si>
    <t>Negociante</t>
  </si>
  <si>
    <t xml:space="preserve">bario  puero rico </t>
  </si>
  <si>
    <t xml:space="preserve">Meta salud </t>
  </si>
  <si>
    <t xml:space="preserve">El agua y la la casa en mal estado la calle </t>
  </si>
  <si>
    <t>r952efQmE3</t>
  </si>
  <si>
    <t xml:space="preserve">Hernandez </t>
  </si>
  <si>
    <t xml:space="preserve">Virita </t>
  </si>
  <si>
    <t>Piliclinico</t>
  </si>
  <si>
    <t>e5hRUpYbBA</t>
  </si>
  <si>
    <t>Santa Deligna</t>
  </si>
  <si>
    <t>Reyez</t>
  </si>
  <si>
    <t>Yajaira</t>
  </si>
  <si>
    <t xml:space="preserve">El agua y los catémonos </t>
  </si>
  <si>
    <t>3tdLdLILYA</t>
  </si>
  <si>
    <t>Eunicio</t>
  </si>
  <si>
    <t xml:space="preserve">June </t>
  </si>
  <si>
    <t xml:space="preserve">El agua y los callejones </t>
  </si>
  <si>
    <t xml:space="preserve">Afuera </t>
  </si>
  <si>
    <t>D3mOVCP925</t>
  </si>
  <si>
    <t>Edubije</t>
  </si>
  <si>
    <t xml:space="preserve">Placencia </t>
  </si>
  <si>
    <t xml:space="preserve">La chula </t>
  </si>
  <si>
    <t>Policlinici</t>
  </si>
  <si>
    <t>UjtG6kQV32</t>
  </si>
  <si>
    <t>Brigida</t>
  </si>
  <si>
    <t xml:space="preserve">Trabajo domestico </t>
  </si>
  <si>
    <t>j3xlHnAsa1</t>
  </si>
  <si>
    <t xml:space="preserve">Jose luis </t>
  </si>
  <si>
    <t xml:space="preserve">Ramirez </t>
  </si>
  <si>
    <t xml:space="preserve">Chofer y militar </t>
  </si>
  <si>
    <t xml:space="preserve">Hispital </t>
  </si>
  <si>
    <t xml:space="preserve">El agua , tapar el canal </t>
  </si>
  <si>
    <t xml:space="preserve">Frente </t>
  </si>
  <si>
    <t>I20aM404tB</t>
  </si>
  <si>
    <t xml:space="preserve">Esmeralda </t>
  </si>
  <si>
    <t xml:space="preserve">La rubia </t>
  </si>
  <si>
    <t>Trabajo domestico y negociante</t>
  </si>
  <si>
    <t>fTZzOpv19Y</t>
  </si>
  <si>
    <t>Leomar</t>
  </si>
  <si>
    <t>17/01/1994</t>
  </si>
  <si>
    <t>u86NnZSRyL</t>
  </si>
  <si>
    <t>Anaida</t>
  </si>
  <si>
    <t>Galan suero</t>
  </si>
  <si>
    <t>Elizabeth</t>
  </si>
  <si>
    <t>Yinetza A</t>
  </si>
  <si>
    <t>YcMIr3tb0z</t>
  </si>
  <si>
    <t>Ruth</t>
  </si>
  <si>
    <t>Negra</t>
  </si>
  <si>
    <t xml:space="preserve">Trabajo </t>
  </si>
  <si>
    <t xml:space="preserve">Clinica cosme </t>
  </si>
  <si>
    <t>YuSE3Ra29c</t>
  </si>
  <si>
    <t>Luciano</t>
  </si>
  <si>
    <t xml:space="preserve">Hopsital </t>
  </si>
  <si>
    <t>BoPwUn9h8a</t>
  </si>
  <si>
    <t>6qSzJMK5Z0</t>
  </si>
  <si>
    <t xml:space="preserve">Araújo </t>
  </si>
  <si>
    <t>Tata</t>
  </si>
  <si>
    <t>la japonesa,la 57</t>
  </si>
  <si>
    <t xml:space="preserve">No tiene ayuda de nadie y la calle </t>
  </si>
  <si>
    <t>GaGb9oOrcK</t>
  </si>
  <si>
    <t>Lisbel</t>
  </si>
  <si>
    <t xml:space="preserve">Enander </t>
  </si>
  <si>
    <t xml:space="preserve">La casa  en mal deterioro </t>
  </si>
  <si>
    <t>qBpQX6AhZs</t>
  </si>
  <si>
    <t xml:space="preserve">Francisca </t>
  </si>
  <si>
    <t xml:space="preserve">Lo tiguere y la buya </t>
  </si>
  <si>
    <t>PIRHdvZjE2</t>
  </si>
  <si>
    <t xml:space="preserve">Magdalena </t>
  </si>
  <si>
    <t xml:space="preserve">Viocio Suero </t>
  </si>
  <si>
    <t xml:space="preserve">la japonesa, detrás  de la escuela </t>
  </si>
  <si>
    <t xml:space="preserve">La barracan y el agua </t>
  </si>
  <si>
    <t>DDLdOplIni</t>
  </si>
  <si>
    <t xml:space="preserve">Días pinales </t>
  </si>
  <si>
    <t>Frente a su casa</t>
  </si>
  <si>
    <t>ywviuCrej9</t>
  </si>
  <si>
    <t xml:space="preserve">Claribel </t>
  </si>
  <si>
    <t xml:space="preserve">Martínez </t>
  </si>
  <si>
    <t xml:space="preserve">la japonesa, barrio nuevo </t>
  </si>
  <si>
    <t>hVBtE2nY7O</t>
  </si>
  <si>
    <t xml:space="preserve">Bernando </t>
  </si>
  <si>
    <t xml:space="preserve">Contucion </t>
  </si>
  <si>
    <t xml:space="preserve">la japonesa, vista linda </t>
  </si>
  <si>
    <t>epj5hUntml</t>
  </si>
  <si>
    <t>Natanael</t>
  </si>
  <si>
    <t xml:space="preserve">Pillando Pere </t>
  </si>
  <si>
    <t xml:space="preserve">El agua los contener </t>
  </si>
  <si>
    <t>fEn6OWhnS2</t>
  </si>
  <si>
    <t xml:space="preserve">Corina </t>
  </si>
  <si>
    <t xml:space="preserve">la japonesa, colina verde </t>
  </si>
  <si>
    <t>Policlinica</t>
  </si>
  <si>
    <t>DcgR8dvnw6</t>
  </si>
  <si>
    <t>Yegeiny</t>
  </si>
  <si>
    <t xml:space="preserve">Pimentel </t>
  </si>
  <si>
    <t xml:space="preserve">Docentes </t>
  </si>
  <si>
    <t>la japonesa, colina verde</t>
  </si>
  <si>
    <t>Senmon</t>
  </si>
  <si>
    <t xml:space="preserve">Hospital y clínica  </t>
  </si>
  <si>
    <t xml:space="preserve">Hospital y clínica </t>
  </si>
  <si>
    <t xml:space="preserve">El desague y el agua </t>
  </si>
  <si>
    <t>WaDi7pwELN</t>
  </si>
  <si>
    <t xml:space="preserve">En  el  frente </t>
  </si>
  <si>
    <t>RmczlonIqH</t>
  </si>
  <si>
    <t>Aurora</t>
  </si>
  <si>
    <t xml:space="preserve">De los Santo </t>
  </si>
  <si>
    <t xml:space="preserve">las japonesa,colina verde </t>
  </si>
  <si>
    <t xml:space="preserve">El hospital </t>
  </si>
  <si>
    <t>Aed8tvQVRm</t>
  </si>
  <si>
    <t>Claudio</t>
  </si>
  <si>
    <t xml:space="preserve">Echaría </t>
  </si>
  <si>
    <t xml:space="preserve">Ya no </t>
  </si>
  <si>
    <t xml:space="preserve">colonia japonesa, el rincón </t>
  </si>
  <si>
    <t xml:space="preserve">El policlinico </t>
  </si>
  <si>
    <t xml:space="preserve">El agua y la  calle </t>
  </si>
  <si>
    <t>1ib0DFXeBI</t>
  </si>
  <si>
    <t>María de el carmen</t>
  </si>
  <si>
    <t xml:space="preserve">Tiburcio </t>
  </si>
  <si>
    <t xml:space="preserve">Policlinico y el hospital </t>
  </si>
  <si>
    <t>Los baños y las casa que se ven peor y el agua</t>
  </si>
  <si>
    <t>WRovO2pka1</t>
  </si>
  <si>
    <t>Estefania</t>
  </si>
  <si>
    <t xml:space="preserve">Díaz Tiburcio </t>
  </si>
  <si>
    <t xml:space="preserve">Evelyn </t>
  </si>
  <si>
    <t>Trabajandora</t>
  </si>
  <si>
    <t>Ro37LHnHL2</t>
  </si>
  <si>
    <t xml:space="preserve">Jaques </t>
  </si>
  <si>
    <t>Yita</t>
  </si>
  <si>
    <t>jIJw08DChi</t>
  </si>
  <si>
    <t xml:space="preserve">Cornelio </t>
  </si>
  <si>
    <t>Araujo Cabral</t>
  </si>
  <si>
    <t>Nelo</t>
  </si>
  <si>
    <t>colonia japonesa, el rincon</t>
  </si>
  <si>
    <t>CcGYvVLDcY</t>
  </si>
  <si>
    <t>Marianny</t>
  </si>
  <si>
    <t>Comercio</t>
  </si>
  <si>
    <t>Colonia japonesa</t>
  </si>
  <si>
    <t xml:space="preserve">Yoely  Rodríguez </t>
  </si>
  <si>
    <t>Agua</t>
  </si>
  <si>
    <t>Oe6MsiL6MI</t>
  </si>
  <si>
    <t>Yaneisy</t>
  </si>
  <si>
    <t>colonia japonesa</t>
  </si>
  <si>
    <t>Delincuencia</t>
  </si>
  <si>
    <t>XD0aaVgzCC</t>
  </si>
  <si>
    <t>Manuel Antonio</t>
  </si>
  <si>
    <t>809-539-2054</t>
  </si>
  <si>
    <t>Desempañado</t>
  </si>
  <si>
    <t>las japonesa</t>
  </si>
  <si>
    <t>c3aEw3eBTG</t>
  </si>
  <si>
    <t>829-917-3518</t>
  </si>
  <si>
    <t>T4NFdqyGJQ</t>
  </si>
  <si>
    <t xml:space="preserve">Yohanna </t>
  </si>
  <si>
    <t>Puntales rosa</t>
  </si>
  <si>
    <t>japonesa calle él medio</t>
  </si>
  <si>
    <t>ucD0oWCJrA</t>
  </si>
  <si>
    <t>Fausto</t>
  </si>
  <si>
    <t>Fautino</t>
  </si>
  <si>
    <t>Vivienda y baños</t>
  </si>
  <si>
    <t>x4v7RAbe9n</t>
  </si>
  <si>
    <t>María del Carmen</t>
  </si>
  <si>
    <t>Custodios</t>
  </si>
  <si>
    <t>El agua dura mucho para llegar</t>
  </si>
  <si>
    <t>0maDFBxhRR</t>
  </si>
  <si>
    <t>Bienvenido</t>
  </si>
  <si>
    <t>Minyetee García</t>
  </si>
  <si>
    <t>Jornaleros</t>
  </si>
  <si>
    <t>El camino</t>
  </si>
  <si>
    <t>Z5q16DIN89</t>
  </si>
  <si>
    <t>Reinoso</t>
  </si>
  <si>
    <t>No hay problema</t>
  </si>
  <si>
    <t>v1QOrBklNq</t>
  </si>
  <si>
    <t>Pilar</t>
  </si>
  <si>
    <t>El agua es muy poca</t>
  </si>
  <si>
    <t>qgW8bAGK1n</t>
  </si>
  <si>
    <t>Pinales victoriano</t>
  </si>
  <si>
    <t>Checa</t>
  </si>
  <si>
    <t>3dR0cmG95d</t>
  </si>
  <si>
    <t>Enemencio Antonio</t>
  </si>
  <si>
    <t>Fernández Valerio</t>
  </si>
  <si>
    <t>Kiko</t>
  </si>
  <si>
    <t>s7I4Nry6TQ</t>
  </si>
  <si>
    <t>Simón agapito</t>
  </si>
  <si>
    <t>Liriano</t>
  </si>
  <si>
    <t>YnNn4Y9U3U</t>
  </si>
  <si>
    <t>9ArkrkpnWI</t>
  </si>
  <si>
    <t xml:space="preserve">Cita </t>
  </si>
  <si>
    <t>Durán</t>
  </si>
  <si>
    <t>Lela</t>
  </si>
  <si>
    <t>japonesa,el rincón</t>
  </si>
  <si>
    <t>1aXWxD2xcV</t>
  </si>
  <si>
    <t>Chon</t>
  </si>
  <si>
    <t>dpgvgSagmp</t>
  </si>
  <si>
    <t>Virginia</t>
  </si>
  <si>
    <t>Gina</t>
  </si>
  <si>
    <t>Casa sin baño y no hay lugar para hacerlo</t>
  </si>
  <si>
    <t>xqeZdXyuIH</t>
  </si>
  <si>
    <t>Esperanza</t>
  </si>
  <si>
    <t>Pérez esteves</t>
  </si>
  <si>
    <t>Yulissa</t>
  </si>
  <si>
    <t>8/18/984</t>
  </si>
  <si>
    <t>CHhD48mmXo</t>
  </si>
  <si>
    <t>Ramon alberto r</t>
  </si>
  <si>
    <t>00/00/1968</t>
  </si>
  <si>
    <t>colonia japonesa, la 57</t>
  </si>
  <si>
    <t>El agua, tanque de basura</t>
  </si>
  <si>
    <t>fO36yXQ4b8</t>
  </si>
  <si>
    <t xml:space="preserve">Maria virgen </t>
  </si>
  <si>
    <t>Paulino</t>
  </si>
  <si>
    <t>Noelia</t>
  </si>
  <si>
    <t>El callejon</t>
  </si>
  <si>
    <t>zv4dULsKF4</t>
  </si>
  <si>
    <t>Victoriano peralta</t>
  </si>
  <si>
    <t>jTv1QJuKb4</t>
  </si>
  <si>
    <t xml:space="preserve">Leonida </t>
  </si>
  <si>
    <t>Liona</t>
  </si>
  <si>
    <t>A la clinica constanza</t>
  </si>
  <si>
    <t>s9nxDbH0ID</t>
  </si>
  <si>
    <t>Guelo</t>
  </si>
  <si>
    <t>xuQVXfDWbL</t>
  </si>
  <si>
    <t>Felix manuel</t>
  </si>
  <si>
    <t>l1epCyyTZv</t>
  </si>
  <si>
    <t>Hector</t>
  </si>
  <si>
    <t>Niño</t>
  </si>
  <si>
    <t>8uFnt4TSkT</t>
  </si>
  <si>
    <t>Emma amantina</t>
  </si>
  <si>
    <t>Esteve adames</t>
  </si>
  <si>
    <t xml:space="preserve"> Al dentista</t>
  </si>
  <si>
    <t>j5bCKmpapl</t>
  </si>
  <si>
    <t xml:space="preserve">Elismer </t>
  </si>
  <si>
    <t>Tiburcio</t>
  </si>
  <si>
    <t>La china</t>
  </si>
  <si>
    <t>VGbGkQGhnZ</t>
  </si>
  <si>
    <t>Ernesto</t>
  </si>
  <si>
    <t>Nelson</t>
  </si>
  <si>
    <t>Empleado publico</t>
  </si>
  <si>
    <t>q5ryXfuoOF</t>
  </si>
  <si>
    <t>Irene</t>
  </si>
  <si>
    <t>Tejada victoriano</t>
  </si>
  <si>
    <t>nSNRzDvd99</t>
  </si>
  <si>
    <t>Nina</t>
  </si>
  <si>
    <t>xWDgOMeNwj</t>
  </si>
  <si>
    <t>Siomara</t>
  </si>
  <si>
    <t>Rosario canela</t>
  </si>
  <si>
    <t>Las aguas negras</t>
  </si>
  <si>
    <t>0PaAbu2FjV</t>
  </si>
  <si>
    <t xml:space="preserve">Arbanela </t>
  </si>
  <si>
    <t xml:space="preserve">Sonia </t>
  </si>
  <si>
    <t xml:space="preserve">colonia japonesa, el rincon </t>
  </si>
  <si>
    <t>Dentista privado</t>
  </si>
  <si>
    <t>BYHyqATSSe</t>
  </si>
  <si>
    <t>Amo de casa</t>
  </si>
  <si>
    <t xml:space="preserve">barrio nuevo, colonia japonesa </t>
  </si>
  <si>
    <t>9ZFHorE9fA</t>
  </si>
  <si>
    <t>Josefina</t>
  </si>
  <si>
    <t xml:space="preserve">Rodriguez canela </t>
  </si>
  <si>
    <t>Mika</t>
  </si>
  <si>
    <t>Hopitl</t>
  </si>
  <si>
    <t>8yn4hPAx5U</t>
  </si>
  <si>
    <t xml:space="preserve">Mayelin </t>
  </si>
  <si>
    <t xml:space="preserve">Rosario Ortiz </t>
  </si>
  <si>
    <t xml:space="preserve">barrio nuevo </t>
  </si>
  <si>
    <t>39J7RzYtWH</t>
  </si>
  <si>
    <t xml:space="preserve">Jesus Maria </t>
  </si>
  <si>
    <t xml:space="preserve">Bobito </t>
  </si>
  <si>
    <t>oJeyjau9eF</t>
  </si>
  <si>
    <t xml:space="preserve">Mecho </t>
  </si>
  <si>
    <t xml:space="preserve">Dentista privada </t>
  </si>
  <si>
    <t>klv1cDKAY8</t>
  </si>
  <si>
    <t xml:space="preserve">Ana isabel </t>
  </si>
  <si>
    <t>Lora tiburcio</t>
  </si>
  <si>
    <t>La gaga</t>
  </si>
  <si>
    <t xml:space="preserve">Policlinico la japonesa </t>
  </si>
  <si>
    <t xml:space="preserve">Arreglo de casa arreglo de sanjas </t>
  </si>
  <si>
    <t>VV3aC1o4bH</t>
  </si>
  <si>
    <t xml:space="preserve">Yamila </t>
  </si>
  <si>
    <t>849-873-3070</t>
  </si>
  <si>
    <t>La bucha y los tiguere</t>
  </si>
  <si>
    <t>FVM5GnYoqQ</t>
  </si>
  <si>
    <t xml:space="preserve">Edy </t>
  </si>
  <si>
    <t>qDv905knfi</t>
  </si>
  <si>
    <t>Aneury</t>
  </si>
  <si>
    <t xml:space="preserve">Trabajador independiente </t>
  </si>
  <si>
    <t xml:space="preserve">colonia japonesa </t>
  </si>
  <si>
    <t xml:space="preserve">Arreglo de la calles </t>
  </si>
  <si>
    <t>vXQtvs0BDo</t>
  </si>
  <si>
    <t xml:space="preserve">Milagro </t>
  </si>
  <si>
    <t>Problema con el agua</t>
  </si>
  <si>
    <t>pDNdmzXY15</t>
  </si>
  <si>
    <t>Keyla</t>
  </si>
  <si>
    <t>Bello</t>
  </si>
  <si>
    <t>829-574-2946</t>
  </si>
  <si>
    <t xml:space="preserve">Docente </t>
  </si>
  <si>
    <t xml:space="preserve">Colonia japonesa, colina verdes </t>
  </si>
  <si>
    <t xml:space="preserve">Senasa contributivo </t>
  </si>
  <si>
    <t xml:space="preserve">La carretera y el agua negras </t>
  </si>
  <si>
    <t>2ZPgG08msc</t>
  </si>
  <si>
    <t>Mariel</t>
  </si>
  <si>
    <t xml:space="preserve">Ruido medio ambiental </t>
  </si>
  <si>
    <t>pGAcHOGn9f</t>
  </si>
  <si>
    <t>Fautina</t>
  </si>
  <si>
    <t>Dilenia</t>
  </si>
  <si>
    <t>Semma</t>
  </si>
  <si>
    <t xml:space="preserve">Lo séptico que se llenan y no hay donde </t>
  </si>
  <si>
    <t>YRWFK1lqS1</t>
  </si>
  <si>
    <t>Bergica</t>
  </si>
  <si>
    <t>Domestica</t>
  </si>
  <si>
    <t xml:space="preserve">Aguas negras y las viviendas en mal estado </t>
  </si>
  <si>
    <t>iKgwXFUinD</t>
  </si>
  <si>
    <t>Luz del alba</t>
  </si>
  <si>
    <t>Machicha</t>
  </si>
  <si>
    <t>Escase de agua</t>
  </si>
  <si>
    <t>MgFOdIe3Wg</t>
  </si>
  <si>
    <t>Randa</t>
  </si>
  <si>
    <t>Problema de agua</t>
  </si>
  <si>
    <t>RRT6DgXRAZ</t>
  </si>
  <si>
    <t>Ramona mercedes</t>
  </si>
  <si>
    <t>Nani</t>
  </si>
  <si>
    <t>809-546-7107</t>
  </si>
  <si>
    <t xml:space="preserve">Problema con el agua </t>
  </si>
  <si>
    <t>3ubLt1DDOW</t>
  </si>
  <si>
    <t xml:space="preserve">Arreglo de viviendas </t>
  </si>
  <si>
    <t>QvmJCqJapK</t>
  </si>
  <si>
    <t>Eladio</t>
  </si>
  <si>
    <t>El ciego</t>
  </si>
  <si>
    <t>Mecánico y jornaleros</t>
  </si>
  <si>
    <t>mn1jXbvy51</t>
  </si>
  <si>
    <t xml:space="preserve">Manuel </t>
  </si>
  <si>
    <t xml:space="preserve">De jesus </t>
  </si>
  <si>
    <t>Tony</t>
  </si>
  <si>
    <t>Carpintero</t>
  </si>
  <si>
    <t>npiNTUT1uq</t>
  </si>
  <si>
    <t>Eunice</t>
  </si>
  <si>
    <t>Bello corcino</t>
  </si>
  <si>
    <t>CrLj12LD9S</t>
  </si>
  <si>
    <t xml:space="preserve">Carmen Luisa </t>
  </si>
  <si>
    <t>Moma</t>
  </si>
  <si>
    <t xml:space="preserve">Desempleada </t>
  </si>
  <si>
    <t xml:space="preserve">Centro de salud de bella vista </t>
  </si>
  <si>
    <t xml:space="preserve">Arrglo de las calles </t>
  </si>
  <si>
    <t>fXIazmQw3y</t>
  </si>
  <si>
    <t xml:space="preserve">Rosaida </t>
  </si>
  <si>
    <t xml:space="preserve">Ureña lopez </t>
  </si>
  <si>
    <t xml:space="preserve">Saida </t>
  </si>
  <si>
    <t>Hospital Cabral y baez</t>
  </si>
  <si>
    <t xml:space="preserve">Hospital cabral y Báez </t>
  </si>
  <si>
    <t xml:space="preserve">Malas influencias de la comunidad </t>
  </si>
  <si>
    <t>2KHg3vS2cG</t>
  </si>
  <si>
    <t xml:space="preserve">Fátima </t>
  </si>
  <si>
    <t>Centro de salud de bella vista</t>
  </si>
  <si>
    <t>DDgVARdCgT</t>
  </si>
  <si>
    <t xml:space="preserve">Marino </t>
  </si>
  <si>
    <t xml:space="preserve">Empleado en el ayuntamiento </t>
  </si>
  <si>
    <t xml:space="preserve">Santiago apóstol </t>
  </si>
  <si>
    <t xml:space="preserve">El arreglo de las calles, muchas casas en mala condición </t>
  </si>
  <si>
    <t>sTYGW9fHPV</t>
  </si>
  <si>
    <t>Yisel</t>
  </si>
  <si>
    <t xml:space="preserve">Espinal </t>
  </si>
  <si>
    <t>Clinica corominas</t>
  </si>
  <si>
    <t>9IajirkLSu</t>
  </si>
  <si>
    <t xml:space="preserve">Soraida </t>
  </si>
  <si>
    <t>Apoyo recreativo y deportivo para la juventud, falta de cloacas</t>
  </si>
  <si>
    <t>f2RaZU7UBq</t>
  </si>
  <si>
    <t xml:space="preserve">Onerda </t>
  </si>
  <si>
    <t>Ureña</t>
  </si>
  <si>
    <t xml:space="preserve">Empleada doméstica </t>
  </si>
  <si>
    <t xml:space="preserve">Clinica corominas </t>
  </si>
  <si>
    <t xml:space="preserve">La basura que el camion casi no pasa </t>
  </si>
  <si>
    <t>Vxin3AVlRI</t>
  </si>
  <si>
    <t xml:space="preserve">Yaniris Antonina </t>
  </si>
  <si>
    <t>Bonifacio</t>
  </si>
  <si>
    <t xml:space="preserve">Plaza monumental </t>
  </si>
  <si>
    <t xml:space="preserve">Escuela, sala de tareas </t>
  </si>
  <si>
    <t xml:space="preserve">En el callejon de la casa </t>
  </si>
  <si>
    <t>AqgwuNu988</t>
  </si>
  <si>
    <t xml:space="preserve">Paulo </t>
  </si>
  <si>
    <t>Dani</t>
  </si>
  <si>
    <t xml:space="preserve">Las calles en mal estado </t>
  </si>
  <si>
    <t xml:space="preserve">La sacan afuera o la quemo </t>
  </si>
  <si>
    <t>uI0W82Wlt4</t>
  </si>
  <si>
    <t xml:space="preserve">Maria tonila </t>
  </si>
  <si>
    <t>Polanco</t>
  </si>
  <si>
    <t xml:space="preserve">Centro reparto peralta </t>
  </si>
  <si>
    <t>Seguridad en la comunidad, arreglo de las calles</t>
  </si>
  <si>
    <t>En la calle pricipal la saca</t>
  </si>
  <si>
    <t>fPAoi85ADR</t>
  </si>
  <si>
    <t xml:space="preserve">Octavio </t>
  </si>
  <si>
    <t>Arreglo de las calles, cuando llueve es difícil salir por el lodo</t>
  </si>
  <si>
    <t>En la calle principal</t>
  </si>
  <si>
    <t>j3WgzUvx2B</t>
  </si>
  <si>
    <t xml:space="preserve">Winifer </t>
  </si>
  <si>
    <t>Morban</t>
  </si>
  <si>
    <t xml:space="preserve">Centro de salud de bella bista </t>
  </si>
  <si>
    <t xml:space="preserve">El mal estado de las calles </t>
  </si>
  <si>
    <t>CLHnkbEHId</t>
  </si>
  <si>
    <t xml:space="preserve">Franchesca </t>
  </si>
  <si>
    <t>Gil Brito</t>
  </si>
  <si>
    <t xml:space="preserve">Hospital infantil arturo grullon </t>
  </si>
  <si>
    <t xml:space="preserve">Hacer un taller para niños que le guste el arte </t>
  </si>
  <si>
    <t xml:space="preserve">En la esquina de la casa </t>
  </si>
  <si>
    <t>jgpBkE20T7</t>
  </si>
  <si>
    <t xml:space="preserve">Mary </t>
  </si>
  <si>
    <t>Aguilera</t>
  </si>
  <si>
    <t>13/10/1988</t>
  </si>
  <si>
    <t xml:space="preserve">Ruta de carro publico </t>
  </si>
  <si>
    <t>eH99Txi7qe</t>
  </si>
  <si>
    <t xml:space="preserve">Mery </t>
  </si>
  <si>
    <t>Centro de villa progreso</t>
  </si>
  <si>
    <t>Centro de vella vista</t>
  </si>
  <si>
    <t xml:space="preserve">Las calles  en mal estado, poca unión en la comunidad </t>
  </si>
  <si>
    <t>T2xQRqkHfx</t>
  </si>
  <si>
    <t>Ferrera Genao</t>
  </si>
  <si>
    <t xml:space="preserve">Chichi </t>
  </si>
  <si>
    <t>Presidente de la junta de vecinos, trabaja en zona franca</t>
  </si>
  <si>
    <t>Union medica</t>
  </si>
  <si>
    <t>Accion callejera</t>
  </si>
  <si>
    <t xml:space="preserve">Casas en deterioradas, necesidadad de Puente para transitar, acumulación de agua en la comunidad </t>
  </si>
  <si>
    <t>Aiayyd1GFB</t>
  </si>
  <si>
    <t>Evaristo</t>
  </si>
  <si>
    <t>Almanzar</t>
  </si>
  <si>
    <t xml:space="preserve">Poli clinica villa progreso </t>
  </si>
  <si>
    <t>Las calles en mal estado</t>
  </si>
  <si>
    <t>iFyja7IlBA</t>
  </si>
  <si>
    <t>Paola</t>
  </si>
  <si>
    <t>Test</t>
  </si>
  <si>
    <t>Gutierrez</t>
  </si>
  <si>
    <t>Cris</t>
  </si>
  <si>
    <t>pMlVoiQQz1</t>
  </si>
  <si>
    <t>Mercedes</t>
  </si>
  <si>
    <t>Espinal</t>
  </si>
  <si>
    <t>la libertad</t>
  </si>
  <si>
    <t>Poca comunicación entre vecinos</t>
  </si>
  <si>
    <t>lkGuFF5EzM</t>
  </si>
  <si>
    <t>Matos santos</t>
  </si>
  <si>
    <t>el cercado, la calle del cementerio</t>
  </si>
  <si>
    <t>xVZ8N3xYGU</t>
  </si>
  <si>
    <t xml:space="preserve">Victoriano olio </t>
  </si>
  <si>
    <t>Tranajadora</t>
  </si>
  <si>
    <t xml:space="preserve">loa emavasadore </t>
  </si>
  <si>
    <t>paaxYMPgbf</t>
  </si>
  <si>
    <t>Elia</t>
  </si>
  <si>
    <t>el cercado</t>
  </si>
  <si>
    <t>wipu0lx2dd</t>
  </si>
  <si>
    <t>Marisan</t>
  </si>
  <si>
    <t>los emvasadores</t>
  </si>
  <si>
    <t>Seguro</t>
  </si>
  <si>
    <t>BgOjW72wLi</t>
  </si>
  <si>
    <t>nmoDgU7DHo</t>
  </si>
  <si>
    <t>Luz</t>
  </si>
  <si>
    <t>aprendiendo</t>
  </si>
  <si>
    <t>cHJLGdWPYU</t>
  </si>
  <si>
    <t xml:space="preserve">Rosado </t>
  </si>
  <si>
    <t>Chilato</t>
  </si>
  <si>
    <t>829-248-9199</t>
  </si>
  <si>
    <t>Hg1Ge9HhLI</t>
  </si>
  <si>
    <t>Grenis</t>
  </si>
  <si>
    <t xml:space="preserve">Corcino Abreu </t>
  </si>
  <si>
    <t xml:space="preserve">los emvasadores  </t>
  </si>
  <si>
    <t>kGQ5p7GJEk</t>
  </si>
  <si>
    <t xml:space="preserve">Keila </t>
  </si>
  <si>
    <t xml:space="preserve">Guerrero </t>
  </si>
  <si>
    <t>MJfPAe8GFb</t>
  </si>
  <si>
    <t xml:space="preserve">Rudelania </t>
  </si>
  <si>
    <t>k3GSgXqmaG</t>
  </si>
  <si>
    <t xml:space="preserve">Evita Altagracia </t>
  </si>
  <si>
    <t>Morena</t>
  </si>
  <si>
    <t xml:space="preserve">los emvadores </t>
  </si>
  <si>
    <t xml:space="preserve">A el hospital </t>
  </si>
  <si>
    <t>8L1UyCiG08</t>
  </si>
  <si>
    <t>Angela María</t>
  </si>
  <si>
    <t>Bonifacio Torres</t>
  </si>
  <si>
    <t>Villa Las Minas</t>
  </si>
  <si>
    <t>031-0473255-1</t>
  </si>
  <si>
    <t>Dentro de la propiedad</t>
  </si>
  <si>
    <t>gV4qmAgJPe</t>
  </si>
  <si>
    <t>Ramon ernesto</t>
  </si>
  <si>
    <t>Cabral lantigua</t>
  </si>
  <si>
    <t>Nene</t>
  </si>
  <si>
    <t>Mecanica automotriz</t>
  </si>
  <si>
    <t>San isidro</t>
  </si>
  <si>
    <t>zApukAZMBg</t>
  </si>
  <si>
    <t>Claudia</t>
  </si>
  <si>
    <t>Marta</t>
  </si>
  <si>
    <t>Oficio publico</t>
  </si>
  <si>
    <t>Brisas del llano</t>
  </si>
  <si>
    <t>Adaljisa Rodriguez Wehbe</t>
  </si>
  <si>
    <t>Tolentino</t>
  </si>
  <si>
    <t>En frente de la casa</t>
  </si>
  <si>
    <t>Kz1jVvfLlK</t>
  </si>
  <si>
    <t xml:space="preserve">Clara </t>
  </si>
  <si>
    <t>Valerio</t>
  </si>
  <si>
    <t>Gricelda</t>
  </si>
  <si>
    <t>Trabaja en una fabrica</t>
  </si>
  <si>
    <t>La coromina</t>
  </si>
  <si>
    <t>El agua, la luzby la calle</t>
  </si>
  <si>
    <t>AVLndT9W9D</t>
  </si>
  <si>
    <t>Hancio</t>
  </si>
  <si>
    <t>Marte</t>
  </si>
  <si>
    <t>Camilo</t>
  </si>
  <si>
    <t>Chofee</t>
  </si>
  <si>
    <t>Hospital de cienfuegos</t>
  </si>
  <si>
    <t>En cienfuegos</t>
  </si>
  <si>
    <t>El agua, la luz y la calle</t>
  </si>
  <si>
    <t>zzVHXWIkzR</t>
  </si>
  <si>
    <t>Raisa</t>
  </si>
  <si>
    <t>Leidy Genao diaz</t>
  </si>
  <si>
    <t>Agua,calle</t>
  </si>
  <si>
    <t>Frente la casa</t>
  </si>
  <si>
    <t>UETYacEUrU</t>
  </si>
  <si>
    <t>Adarjisa</t>
  </si>
  <si>
    <t>Ada</t>
  </si>
  <si>
    <t>Zonera</t>
  </si>
  <si>
    <t>Yunes</t>
  </si>
  <si>
    <t>La ciudad</t>
  </si>
  <si>
    <t>An frente de la casa</t>
  </si>
  <si>
    <t>LhRlvSJRa5</t>
  </si>
  <si>
    <t>Oiga</t>
  </si>
  <si>
    <t>Ferreira</t>
  </si>
  <si>
    <t>Calla y el agua</t>
  </si>
  <si>
    <t>fJ3DFz3wRC</t>
  </si>
  <si>
    <t>Teofilo</t>
  </si>
  <si>
    <t>Teo</t>
  </si>
  <si>
    <t>Albañil</t>
  </si>
  <si>
    <t>Brisas del llanos</t>
  </si>
  <si>
    <t>Luz, calle y agua</t>
  </si>
  <si>
    <t>2iHrOHtrx9</t>
  </si>
  <si>
    <t>Roselin</t>
  </si>
  <si>
    <t>Nuñez</t>
  </si>
  <si>
    <t>Riselin</t>
  </si>
  <si>
    <t>Calle,agua</t>
  </si>
  <si>
    <t>Atra de la casa</t>
  </si>
  <si>
    <t>0l11OS5fI0</t>
  </si>
  <si>
    <t>Torrez</t>
  </si>
  <si>
    <t>Minga</t>
  </si>
  <si>
    <t>809-787-6271</t>
  </si>
  <si>
    <t>031-0017498-0</t>
  </si>
  <si>
    <t>Al colmado a la compra de un calmante</t>
  </si>
  <si>
    <t>LBu9dSsbfq</t>
  </si>
  <si>
    <t>Stephanie</t>
  </si>
  <si>
    <t>Nuñez sosa</t>
  </si>
  <si>
    <t>Coromina</t>
  </si>
  <si>
    <t xml:space="preserve">Calle y el agua </t>
  </si>
  <si>
    <t>ThBvESEIXr</t>
  </si>
  <si>
    <t>José Ariel</t>
  </si>
  <si>
    <t>Solino</t>
  </si>
  <si>
    <t>El bori</t>
  </si>
  <si>
    <t xml:space="preserve">Villa las minas </t>
  </si>
  <si>
    <t>Santiago oeste</t>
  </si>
  <si>
    <t>Clínica</t>
  </si>
  <si>
    <t>116-0002501-6</t>
  </si>
  <si>
    <t>Clínica coromina</t>
  </si>
  <si>
    <t>Ningúno</t>
  </si>
  <si>
    <t>qEda1O8Q4T</t>
  </si>
  <si>
    <t xml:space="preserve">Reina </t>
  </si>
  <si>
    <t>Domínguez</t>
  </si>
  <si>
    <t>Idelka</t>
  </si>
  <si>
    <t>Secretaria</t>
  </si>
  <si>
    <t>Villa las minas</t>
  </si>
  <si>
    <t>Maphe</t>
  </si>
  <si>
    <t>Materno infantil</t>
  </si>
  <si>
    <t>031-0482349-1</t>
  </si>
  <si>
    <t>5vkO6mXQxs</t>
  </si>
  <si>
    <t>Rosalinda</t>
  </si>
  <si>
    <t>Linda</t>
  </si>
  <si>
    <t>brisas del llano</t>
  </si>
  <si>
    <t>Coro mina y el hospital</t>
  </si>
  <si>
    <t>Calle,agua,luz</t>
  </si>
  <si>
    <t>CDZ7iFBR08</t>
  </si>
  <si>
    <t>Corona Moran</t>
  </si>
  <si>
    <t xml:space="preserve">Conserje </t>
  </si>
  <si>
    <t>SNS</t>
  </si>
  <si>
    <t>Hospital publico</t>
  </si>
  <si>
    <t>La calle, el agua</t>
  </si>
  <si>
    <t>Cañada</t>
  </si>
  <si>
    <t>mkpNnAlO2C</t>
  </si>
  <si>
    <t>Nikauri</t>
  </si>
  <si>
    <t xml:space="preserve">Acosta </t>
  </si>
  <si>
    <t>Niki</t>
  </si>
  <si>
    <t>villa las minas</t>
  </si>
  <si>
    <t>402-4071132-1</t>
  </si>
  <si>
    <t>Lodo</t>
  </si>
  <si>
    <t>mR2sQisUXX</t>
  </si>
  <si>
    <t>Adames</t>
  </si>
  <si>
    <t xml:space="preserve">Brisas del llano </t>
  </si>
  <si>
    <t>Robinson Diaz</t>
  </si>
  <si>
    <t xml:space="preserve">Hospital cien fuegos </t>
  </si>
  <si>
    <t xml:space="preserve">Falta de agua y asfarto </t>
  </si>
  <si>
    <t>KzHKvVCHDj</t>
  </si>
  <si>
    <t>Obispo</t>
  </si>
  <si>
    <t>Osiris</t>
  </si>
  <si>
    <t>809-258-4568</t>
  </si>
  <si>
    <t>Desempleo</t>
  </si>
  <si>
    <t>031-0239323-2</t>
  </si>
  <si>
    <t>Centro medico cibao</t>
  </si>
  <si>
    <t>Sonrisa</t>
  </si>
  <si>
    <t>E2o9Mmtwg1</t>
  </si>
  <si>
    <t>Marcelina</t>
  </si>
  <si>
    <t xml:space="preserve">Diaz </t>
  </si>
  <si>
    <t xml:space="preserve">Falta de agua y de asfarto </t>
  </si>
  <si>
    <t>qShVPhTy4f</t>
  </si>
  <si>
    <t>Leonidas</t>
  </si>
  <si>
    <t>Leo</t>
  </si>
  <si>
    <t>Wiston vicente</t>
  </si>
  <si>
    <t>La que ella quiera</t>
  </si>
  <si>
    <t>Centro medico y coromina</t>
  </si>
  <si>
    <t>Nunca</t>
  </si>
  <si>
    <t xml:space="preserve"> Calle</t>
  </si>
  <si>
    <t>y3rya3Fivz</t>
  </si>
  <si>
    <t>Jelson</t>
  </si>
  <si>
    <t>Vilorio</t>
  </si>
  <si>
    <t>809-216-7924</t>
  </si>
  <si>
    <t>Oficial de negocios</t>
  </si>
  <si>
    <t>Mafre</t>
  </si>
  <si>
    <t>031-0543746-5</t>
  </si>
  <si>
    <t>Reina Dominguez</t>
  </si>
  <si>
    <t>Calle</t>
  </si>
  <si>
    <t>NBmV0LCVLC</t>
  </si>
  <si>
    <t>Ramon</t>
  </si>
  <si>
    <t>Vetites</t>
  </si>
  <si>
    <t>809-671-4930</t>
  </si>
  <si>
    <t>094-0022179-3</t>
  </si>
  <si>
    <t>RjYfDVUFlV</t>
  </si>
  <si>
    <t xml:space="preserve">Meregilda </t>
  </si>
  <si>
    <t>Toribio</t>
  </si>
  <si>
    <t>Bibliotecaria</t>
  </si>
  <si>
    <t>GMA</t>
  </si>
  <si>
    <t>Clinica tolentino</t>
  </si>
  <si>
    <t>Milton rochy</t>
  </si>
  <si>
    <t>Luz, falta de agua potable y calles en mal estado</t>
  </si>
  <si>
    <t>Latira en la cañada</t>
  </si>
  <si>
    <t>tLSrttY6Ax</t>
  </si>
  <si>
    <t>Jose</t>
  </si>
  <si>
    <t>Corniel</t>
  </si>
  <si>
    <t xml:space="preserve">El profe </t>
  </si>
  <si>
    <t xml:space="preserve">Pensiónado </t>
  </si>
  <si>
    <t xml:space="preserve">Falta de agua y de luz </t>
  </si>
  <si>
    <t xml:space="preserve">En la parte trasera de la casa </t>
  </si>
  <si>
    <t>QnbODgA9yz</t>
  </si>
  <si>
    <t>Vicenta</t>
  </si>
  <si>
    <t>829-678-1511</t>
  </si>
  <si>
    <t>Oncológico</t>
  </si>
  <si>
    <t>109-0005095-5</t>
  </si>
  <si>
    <t>QTi1jzDxgG</t>
  </si>
  <si>
    <t>Almonte</t>
  </si>
  <si>
    <t>039-0019643-1</t>
  </si>
  <si>
    <t>Entró dela comunidad</t>
  </si>
  <si>
    <t>gcmv8mNlmh</t>
  </si>
  <si>
    <t>Yunior</t>
  </si>
  <si>
    <t xml:space="preserve">Rosario </t>
  </si>
  <si>
    <t>Guaguero</t>
  </si>
  <si>
    <t>Al childre</t>
  </si>
  <si>
    <t xml:space="preserve">Falta de asfarto </t>
  </si>
  <si>
    <t xml:space="preserve">Frente a la  casa </t>
  </si>
  <si>
    <t>9szmBoexME</t>
  </si>
  <si>
    <t>Jesús</t>
  </si>
  <si>
    <t>Cid</t>
  </si>
  <si>
    <t>Navito</t>
  </si>
  <si>
    <t>Portero</t>
  </si>
  <si>
    <t>031-0366478-9</t>
  </si>
  <si>
    <t>Mayoris  Rodríguez</t>
  </si>
  <si>
    <t>Agua potable, aceras y contenes, asfalto de calles</t>
  </si>
  <si>
    <t>En zafacones, frente a la casa</t>
  </si>
  <si>
    <t>HfhRlQUbrR</t>
  </si>
  <si>
    <t>Minalla</t>
  </si>
  <si>
    <t>829-816-6037</t>
  </si>
  <si>
    <t xml:space="preserve">Ana de casa </t>
  </si>
  <si>
    <t>Yunen</t>
  </si>
  <si>
    <t>031-0562513-5</t>
  </si>
  <si>
    <t>RtHRZSZsvP</t>
  </si>
  <si>
    <t xml:space="preserve">Rufilio </t>
  </si>
  <si>
    <t xml:space="preserve">Minaya </t>
  </si>
  <si>
    <t>Briza del llano</t>
  </si>
  <si>
    <t>Naileny Brito</t>
  </si>
  <si>
    <t>BrcumTeIkG</t>
  </si>
  <si>
    <t>Dario</t>
  </si>
  <si>
    <t>González</t>
  </si>
  <si>
    <t>El rubio</t>
  </si>
  <si>
    <t>849-209-6211</t>
  </si>
  <si>
    <t>033-0028343-3</t>
  </si>
  <si>
    <t>2d7oE7DrHG</t>
  </si>
  <si>
    <t xml:space="preserve">Josue isaias </t>
  </si>
  <si>
    <t xml:space="preserve">Velez rodriguez </t>
  </si>
  <si>
    <t xml:space="preserve">Maestro de panadería/ secretario de asuntos electorales de la comunidad </t>
  </si>
  <si>
    <t xml:space="preserve">Santiago oeste </t>
  </si>
  <si>
    <t xml:space="preserve">Hospital de Cienfuegos </t>
  </si>
  <si>
    <t>Falta de agua potable, luz, calles malas con mucho lodo</t>
  </si>
  <si>
    <t xml:space="preserve">En el patio </t>
  </si>
  <si>
    <t>dE3WAp6ZIl</t>
  </si>
  <si>
    <t>Vielka</t>
  </si>
  <si>
    <t>031-0552980-8</t>
  </si>
  <si>
    <t>Saco de terreno</t>
  </si>
  <si>
    <t>X2lqw5GXgb</t>
  </si>
  <si>
    <t>Jose fina</t>
  </si>
  <si>
    <t>Molina</t>
  </si>
  <si>
    <t>Monga</t>
  </si>
  <si>
    <t>Clinica centro medico cibao</t>
  </si>
  <si>
    <t>Clinica privada</t>
  </si>
  <si>
    <t xml:space="preserve">Falta de agua potable, calles en mal estado </t>
  </si>
  <si>
    <t>CFIQO5MWA4</t>
  </si>
  <si>
    <t>Beliar</t>
  </si>
  <si>
    <t>Susi</t>
  </si>
  <si>
    <t>21/1/1976</t>
  </si>
  <si>
    <t>829-774-2101</t>
  </si>
  <si>
    <t>031-0430583-8</t>
  </si>
  <si>
    <t>nbGQ1lymJm</t>
  </si>
  <si>
    <t>Elizabel</t>
  </si>
  <si>
    <t xml:space="preserve">Eduardo reyes </t>
  </si>
  <si>
    <t>Isa</t>
  </si>
  <si>
    <t>15/9/2002</t>
  </si>
  <si>
    <t>829-312-9868</t>
  </si>
  <si>
    <t>Ars yunen</t>
  </si>
  <si>
    <t xml:space="preserve">Junta de vecinos villa las minas </t>
  </si>
  <si>
    <t>W8Lnr2qjWs</t>
  </si>
  <si>
    <t>San Isidro</t>
  </si>
  <si>
    <t>Trinidad</t>
  </si>
  <si>
    <t>kJgAeOMDzx</t>
  </si>
  <si>
    <t xml:space="preserve">Wiliams </t>
  </si>
  <si>
    <t xml:space="preserve">Comerciante/ presidente de la junta de vecinos </t>
  </si>
  <si>
    <t>Villa progreso 3</t>
  </si>
  <si>
    <t xml:space="preserve">Unión médica </t>
  </si>
  <si>
    <t xml:space="preserve">Falta de agua potable y aceras y contenes </t>
  </si>
  <si>
    <t>3ny9Pi9Npg</t>
  </si>
  <si>
    <t>Pichardo Delgado</t>
  </si>
  <si>
    <t>Chico</t>
  </si>
  <si>
    <t>Pollero</t>
  </si>
  <si>
    <t>san Isidro</t>
  </si>
  <si>
    <t>7NeGI9mG6C</t>
  </si>
  <si>
    <t>Yolanda</t>
  </si>
  <si>
    <t>Selima</t>
  </si>
  <si>
    <t>t4qIPTacg8</t>
  </si>
  <si>
    <t>Villa Pinales</t>
  </si>
  <si>
    <t>La de lincuencia</t>
  </si>
  <si>
    <t>cr9fo8vL6R</t>
  </si>
  <si>
    <t>Isamal</t>
  </si>
  <si>
    <t>Victoriano Peralta</t>
  </si>
  <si>
    <t>Marleis</t>
  </si>
  <si>
    <t>el puente arroyo arriba</t>
  </si>
  <si>
    <t>1GIwz0Y6mC</t>
  </si>
  <si>
    <t xml:space="preserve">Mayra </t>
  </si>
  <si>
    <t>Bueno</t>
  </si>
  <si>
    <t>barrio las flores</t>
  </si>
  <si>
    <t>Una sanja de agua negra</t>
  </si>
  <si>
    <t>TSe0dNHenq</t>
  </si>
  <si>
    <t>Paniagua</t>
  </si>
  <si>
    <t>Morelia</t>
  </si>
  <si>
    <t>los embazadores</t>
  </si>
  <si>
    <t>053-00046626-4</t>
  </si>
  <si>
    <t>vd90vLL6BM</t>
  </si>
  <si>
    <t>Jossy</t>
  </si>
  <si>
    <t>los pinos</t>
  </si>
  <si>
    <t>5YFbPT9C2G</t>
  </si>
  <si>
    <t>Rosa enidia</t>
  </si>
  <si>
    <t>Rodríguez collado</t>
  </si>
  <si>
    <t>Nidia</t>
  </si>
  <si>
    <t>m5rmtiIPMU</t>
  </si>
  <si>
    <t>Eusebia</t>
  </si>
  <si>
    <t>Aquino luciano</t>
  </si>
  <si>
    <t>Amarilia</t>
  </si>
  <si>
    <t>Villa Progreso 3</t>
  </si>
  <si>
    <t>hx4VPu83cZ</t>
  </si>
  <si>
    <t xml:space="preserve">Wilner </t>
  </si>
  <si>
    <t>Joseph</t>
  </si>
  <si>
    <t>Do28000774</t>
  </si>
  <si>
    <t xml:space="preserve">Falta de agua potable, calles malas </t>
  </si>
  <si>
    <t>g5fU9muKlW</t>
  </si>
  <si>
    <t>Dulce</t>
  </si>
  <si>
    <t>Flore</t>
  </si>
  <si>
    <t xml:space="preserve">Chula </t>
  </si>
  <si>
    <t xml:space="preserve">Trabaja en un comedor </t>
  </si>
  <si>
    <t>villa progreso 3</t>
  </si>
  <si>
    <t>Universal</t>
  </si>
  <si>
    <t>Las calles malas y el lodo, falta de agua potable</t>
  </si>
  <si>
    <t>TzWDXFS9yo</t>
  </si>
  <si>
    <t xml:space="preserve">Verifica </t>
  </si>
  <si>
    <t xml:space="preserve">Clínica pro familia </t>
  </si>
  <si>
    <t>Tiene la basura en el patio</t>
  </si>
  <si>
    <t>tVbCxRFvTk</t>
  </si>
  <si>
    <t xml:space="preserve">Katerin </t>
  </si>
  <si>
    <t xml:space="preserve">Ramos </t>
  </si>
  <si>
    <t xml:space="preserve">Calles malas y el lodo cuando llueve, falta de agua potable </t>
  </si>
  <si>
    <t>XYWSVH118I</t>
  </si>
  <si>
    <t xml:space="preserve">Brígida peravia </t>
  </si>
  <si>
    <t xml:space="preserve">Ramirez cabrera </t>
  </si>
  <si>
    <t xml:space="preserve">Brihidiitaa </t>
  </si>
  <si>
    <t xml:space="preserve">Falta de agua, aceras y contenes, una cancha para los niños y una escuela que estan muy retiradas </t>
  </si>
  <si>
    <t xml:space="preserve">En el oyo que esta cerca </t>
  </si>
  <si>
    <t>Gyy0njQW97</t>
  </si>
  <si>
    <t xml:space="preserve">Kevin </t>
  </si>
  <si>
    <t xml:space="preserve">Valdez </t>
  </si>
  <si>
    <t>Children programa</t>
  </si>
  <si>
    <t>2F3QFk1MYa</t>
  </si>
  <si>
    <t>Alcibiades</t>
  </si>
  <si>
    <t>mGMzBfhby6</t>
  </si>
  <si>
    <t>Yuleisi</t>
  </si>
  <si>
    <t xml:space="preserve">Martines </t>
  </si>
  <si>
    <t xml:space="preserve">Monumental </t>
  </si>
  <si>
    <t xml:space="preserve">Clinica tolentino </t>
  </si>
  <si>
    <t>El lodo en las calles</t>
  </si>
  <si>
    <t>wyalWml7D8</t>
  </si>
  <si>
    <t xml:space="preserve">Beata maria </t>
  </si>
  <si>
    <t xml:space="preserve">Biannin </t>
  </si>
  <si>
    <t>Poli clinica de la gloria</t>
  </si>
  <si>
    <t xml:space="preserve">El lodo cuando llueve </t>
  </si>
  <si>
    <t xml:space="preserve">En un oyó que está cerca </t>
  </si>
  <si>
    <t>MygxYjCh7H</t>
  </si>
  <si>
    <t xml:space="preserve">Vigilio </t>
  </si>
  <si>
    <t xml:space="preserve">Peralta </t>
  </si>
  <si>
    <t xml:space="preserve">Nengo </t>
  </si>
  <si>
    <t>Hospital de cienfugo</t>
  </si>
  <si>
    <t>Las calles malas y falta de agua potable</t>
  </si>
  <si>
    <t>QDBNeN6HFh</t>
  </si>
  <si>
    <t>Mayra</t>
  </si>
  <si>
    <t>22/11/1970</t>
  </si>
  <si>
    <t>Barrio Las Flores</t>
  </si>
  <si>
    <t>Clínica dental José amado</t>
  </si>
  <si>
    <t>j0gK9IZE3y</t>
  </si>
  <si>
    <t xml:space="preserve">Claudino Antonino </t>
  </si>
  <si>
    <t xml:space="preserve">El pana </t>
  </si>
  <si>
    <t>Policlinica banega</t>
  </si>
  <si>
    <t xml:space="preserve">Fundación de Gurabo </t>
  </si>
  <si>
    <t xml:space="preserve">Falta de agua potable y las calles malas </t>
  </si>
  <si>
    <t>tTdFK3iyKe</t>
  </si>
  <si>
    <t xml:space="preserve">Domingo Antonio </t>
  </si>
  <si>
    <t xml:space="preserve">Peña </t>
  </si>
  <si>
    <t>Yune</t>
  </si>
  <si>
    <t xml:space="preserve">Hospital de cienfuegos </t>
  </si>
  <si>
    <t>Falta de agua potable y las calles en mal estado</t>
  </si>
  <si>
    <t>XNNWxG6pHE</t>
  </si>
  <si>
    <t xml:space="preserve">Dolores del Carmen </t>
  </si>
  <si>
    <t xml:space="preserve">De la nuez </t>
  </si>
  <si>
    <t>Falta de agua y contenes</t>
  </si>
  <si>
    <t>6lZUyrnpSL</t>
  </si>
  <si>
    <t>Carlos Antonio</t>
  </si>
  <si>
    <t>Cabral collado</t>
  </si>
  <si>
    <t>0510011407-2</t>
  </si>
  <si>
    <t>YoelyRG</t>
  </si>
  <si>
    <t>F2a4wdIcuS</t>
  </si>
  <si>
    <t>Daniela</t>
  </si>
  <si>
    <t>Cafeteria</t>
  </si>
  <si>
    <t>las Mercedes</t>
  </si>
  <si>
    <t>qLrK3Flcqw</t>
  </si>
  <si>
    <t>Amarilis</t>
  </si>
  <si>
    <t>Estilista</t>
  </si>
  <si>
    <t>g8HFfWXiPI</t>
  </si>
  <si>
    <t>Wendy</t>
  </si>
  <si>
    <t>Sosa</t>
  </si>
  <si>
    <t>villa progreso</t>
  </si>
  <si>
    <t>El agua potable</t>
  </si>
  <si>
    <t>Quema la basura</t>
  </si>
  <si>
    <t>zuUQhWAGb1</t>
  </si>
  <si>
    <t xml:space="preserve">Marieli </t>
  </si>
  <si>
    <t>Trabaja en zona franca</t>
  </si>
  <si>
    <t xml:space="preserve">El lodo en las calles y la falta de agua </t>
  </si>
  <si>
    <t>Ys558KNd4U</t>
  </si>
  <si>
    <t>Salome</t>
  </si>
  <si>
    <t>Villa Progreso</t>
  </si>
  <si>
    <t xml:space="preserve">Falta de Agua potable </t>
  </si>
  <si>
    <t>Pone la basura en el patio</t>
  </si>
  <si>
    <t>ake46OuoS8</t>
  </si>
  <si>
    <t xml:space="preserve">Esther </t>
  </si>
  <si>
    <t xml:space="preserve">Padilla </t>
  </si>
  <si>
    <t xml:space="preserve">Futuro </t>
  </si>
  <si>
    <t>ZKiFQiKOhu</t>
  </si>
  <si>
    <t xml:space="preserve">Yery </t>
  </si>
  <si>
    <t>Trabaja en agua extra</t>
  </si>
  <si>
    <t xml:space="preserve">Inundaciones de las calles </t>
  </si>
  <si>
    <t xml:space="preserve">Tira la basura en la cañada </t>
  </si>
  <si>
    <t>SpkSlKAxHK</t>
  </si>
  <si>
    <t>Vicente</t>
  </si>
  <si>
    <t>APS</t>
  </si>
  <si>
    <t>Agua potable</t>
  </si>
  <si>
    <t>La tira para la caña</t>
  </si>
  <si>
    <t>RThJbO2V2T</t>
  </si>
  <si>
    <t xml:space="preserve">Jiminian </t>
  </si>
  <si>
    <t xml:space="preserve">Servicio de cloacas,agua potable y el lodo </t>
  </si>
  <si>
    <t>nvdGyio6dG</t>
  </si>
  <si>
    <t>Padilla</t>
  </si>
  <si>
    <t>Hospital de Cienfuegos</t>
  </si>
  <si>
    <t>74T7I95Omp</t>
  </si>
  <si>
    <t xml:space="preserve">Martinez </t>
  </si>
  <si>
    <t>Operario</t>
  </si>
  <si>
    <t xml:space="preserve">Hospital Rafael castro </t>
  </si>
  <si>
    <t xml:space="preserve">Clinica dental rosalinda </t>
  </si>
  <si>
    <t xml:space="preserve">El tendido eléctrico no funciona y las calles en mal estado, no tenemos agua potable </t>
  </si>
  <si>
    <t>dL2CUdNIcc</t>
  </si>
  <si>
    <t>Checo</t>
  </si>
  <si>
    <t>En frente de su casa</t>
  </si>
  <si>
    <t>N0VLhqAGaR</t>
  </si>
  <si>
    <t>Genisis</t>
  </si>
  <si>
    <t>Senana</t>
  </si>
  <si>
    <t>Clinica Coromina</t>
  </si>
  <si>
    <t>ClinicaCorominas</t>
  </si>
  <si>
    <t>La llevan a una esquina</t>
  </si>
  <si>
    <t>ckusOAoWYc</t>
  </si>
  <si>
    <t>Amantina</t>
  </si>
  <si>
    <t>Soli</t>
  </si>
  <si>
    <t>Falta de agua potable, mal estado de las calles</t>
  </si>
  <si>
    <t>La tira en la cañada</t>
  </si>
  <si>
    <t>pfjeRlvnI2</t>
  </si>
  <si>
    <t>La uva</t>
  </si>
  <si>
    <t>Construcción</t>
  </si>
  <si>
    <t>Policlinica de 100fuegos</t>
  </si>
  <si>
    <t>Falta de agua potable y asfalto de calles</t>
  </si>
  <si>
    <t>ETfXLrf5rl</t>
  </si>
  <si>
    <t xml:space="preserve">Santos Matías </t>
  </si>
  <si>
    <t xml:space="preserve">Salvador </t>
  </si>
  <si>
    <t xml:space="preserve">Clínica de Cienfuegos </t>
  </si>
  <si>
    <t>Falta de agua potable, arreglo de las calles y aun no tienen cloacas</t>
  </si>
  <si>
    <t>La saca a la calle principal</t>
  </si>
  <si>
    <t>gHhcyYXQ3I</t>
  </si>
  <si>
    <t xml:space="preserve">Dirna </t>
  </si>
  <si>
    <t>Chicha</t>
  </si>
  <si>
    <t>duDwHrbMSQ</t>
  </si>
  <si>
    <t xml:space="preserve">Wandy </t>
  </si>
  <si>
    <t>El ahogao</t>
  </si>
  <si>
    <t>Falta de Asfalto</t>
  </si>
  <si>
    <t>La saca a la calle</t>
  </si>
  <si>
    <t>sowuM8XSd9</t>
  </si>
  <si>
    <t>Annerys</t>
  </si>
  <si>
    <t>Garcia rodriguez</t>
  </si>
  <si>
    <t>Anny</t>
  </si>
  <si>
    <t xml:space="preserve">Pro familia </t>
  </si>
  <si>
    <t xml:space="preserve">Medical </t>
  </si>
  <si>
    <t>Falta de agua, mucho lodo en las calles</t>
  </si>
  <si>
    <t>9Har3Bi2qo</t>
  </si>
  <si>
    <t xml:space="preserve">Edrima </t>
  </si>
  <si>
    <t>Falta de agua potable</t>
  </si>
  <si>
    <t>En la caña</t>
  </si>
  <si>
    <t>fTN14NhIGq</t>
  </si>
  <si>
    <t>Yahiri</t>
  </si>
  <si>
    <t>Villa progreso</t>
  </si>
  <si>
    <t xml:space="preserve">Agua Potable </t>
  </si>
  <si>
    <t>La tira en el canal</t>
  </si>
  <si>
    <t>YuujnESRra</t>
  </si>
  <si>
    <t xml:space="preserve">Israel </t>
  </si>
  <si>
    <t xml:space="preserve">Zapata </t>
  </si>
  <si>
    <t>Lindo</t>
  </si>
  <si>
    <t>Falta de agua, calles malas, aceras contenes y drenajes</t>
  </si>
  <si>
    <t xml:space="preserve">Quema la basura </t>
  </si>
  <si>
    <t>GnqDTgDpvv</t>
  </si>
  <si>
    <t>Gonzalez</t>
  </si>
  <si>
    <t>12/23/990</t>
  </si>
  <si>
    <t>Ama de Casa</t>
  </si>
  <si>
    <t>Hospital Periferico La Satelite</t>
  </si>
  <si>
    <t>Clinica Dental</t>
  </si>
  <si>
    <t>Asfalto, cluaca y agua potable</t>
  </si>
  <si>
    <t>QGmzjCoqqj</t>
  </si>
  <si>
    <t>Laisa</t>
  </si>
  <si>
    <t>ZQdnotEtI4</t>
  </si>
  <si>
    <t>Chepe</t>
  </si>
  <si>
    <t xml:space="preserve">Seguridad en monitoreo </t>
  </si>
  <si>
    <t>Mal estado de las calles y falta de agua potable</t>
  </si>
  <si>
    <t>qmeV4TPnHU</t>
  </si>
  <si>
    <t xml:space="preserve">Jaquelín </t>
  </si>
  <si>
    <t xml:space="preserve">Hospital de 100 fuegos </t>
  </si>
  <si>
    <t xml:space="preserve">Fundacion altagracia </t>
  </si>
  <si>
    <t>b22lWhJOes</t>
  </si>
  <si>
    <t xml:space="preserve">Hiraldo </t>
  </si>
  <si>
    <t xml:space="preserve">Clínica foro minas </t>
  </si>
  <si>
    <t>BxxG2rNkDP</t>
  </si>
  <si>
    <t xml:space="preserve">Joel Ruben </t>
  </si>
  <si>
    <t xml:space="preserve">Sosa </t>
  </si>
  <si>
    <t xml:space="preserve">Pastor </t>
  </si>
  <si>
    <t xml:space="preserve">Zapatero </t>
  </si>
  <si>
    <t xml:space="preserve">Seguro social </t>
  </si>
  <si>
    <t xml:space="preserve">Falta de agua, tendido elctrico mal, sistema de cloacas, iluminacion en la comunidad </t>
  </si>
  <si>
    <t>HdbRKGYzJ6</t>
  </si>
  <si>
    <t xml:space="preserve">Máximo </t>
  </si>
  <si>
    <t>Holguin</t>
  </si>
  <si>
    <t xml:space="preserve">El pastor </t>
  </si>
  <si>
    <t xml:space="preserve">Pastor, administrador de comedor </t>
  </si>
  <si>
    <t xml:space="preserve">Centro dental de 100fuego </t>
  </si>
  <si>
    <t xml:space="preserve">Falta de agua, organización de luz, escuela </t>
  </si>
  <si>
    <t>P8lctB8YHp</t>
  </si>
  <si>
    <t xml:space="preserve">Alexis </t>
  </si>
  <si>
    <t>Almonte useta</t>
  </si>
  <si>
    <t xml:space="preserve">El calvo </t>
  </si>
  <si>
    <t>Chofer de camión pesado</t>
  </si>
  <si>
    <t>2nYzqilDSQ</t>
  </si>
  <si>
    <t xml:space="preserve">Víctor Manuel </t>
  </si>
  <si>
    <t>Evangelista</t>
  </si>
  <si>
    <t xml:space="preserve">Chef </t>
  </si>
  <si>
    <t xml:space="preserve">Hospital de barrio libertad </t>
  </si>
  <si>
    <t>Clínica de cienfuegos</t>
  </si>
  <si>
    <t>El alambrado electrico, calles en mal estado y falta de agua</t>
  </si>
  <si>
    <t>SYPIoMRtFY</t>
  </si>
  <si>
    <t xml:space="preserve">Felo </t>
  </si>
  <si>
    <t xml:space="preserve">Sonría </t>
  </si>
  <si>
    <t xml:space="preserve">Arreglo de las calles y alambrado de la Luz </t>
  </si>
  <si>
    <t>wo4ObKMsHw</t>
  </si>
  <si>
    <t xml:space="preserve">Jeinelin </t>
  </si>
  <si>
    <t xml:space="preserve">Vasquez </t>
  </si>
  <si>
    <t>Jeni</t>
  </si>
  <si>
    <t xml:space="preserve">Hospital de 100fuegos </t>
  </si>
  <si>
    <t xml:space="preserve">Dr Rosalinda </t>
  </si>
  <si>
    <t>Zo1COGUKx0</t>
  </si>
  <si>
    <t xml:space="preserve">Fernando jesus </t>
  </si>
  <si>
    <t xml:space="preserve">García Pérez </t>
  </si>
  <si>
    <t>El barba</t>
  </si>
  <si>
    <t xml:space="preserve">Mecanico </t>
  </si>
  <si>
    <t>rhnd1OXEhq</t>
  </si>
  <si>
    <t xml:space="preserve">Sanchez </t>
  </si>
  <si>
    <t xml:space="preserve">Santiago apostol </t>
  </si>
  <si>
    <t>HinUK4Nq2h</t>
  </si>
  <si>
    <t xml:space="preserve">Lorenza </t>
  </si>
  <si>
    <t xml:space="preserve">Pola </t>
  </si>
  <si>
    <t>wjMeCsC8nM</t>
  </si>
  <si>
    <t xml:space="preserve">Magia peña </t>
  </si>
  <si>
    <t xml:space="preserve">Tierra </t>
  </si>
  <si>
    <t xml:space="preserve">Seguridad privado </t>
  </si>
  <si>
    <t>AB4f566hVB</t>
  </si>
  <si>
    <t xml:space="preserve">Milagros </t>
  </si>
  <si>
    <t xml:space="preserve">Jiménez </t>
  </si>
  <si>
    <t xml:space="preserve">Chachao </t>
  </si>
  <si>
    <t xml:space="preserve">Recolectora </t>
  </si>
  <si>
    <t>Hospital de 100fuegos</t>
  </si>
  <si>
    <t>Gy5jqjEskh</t>
  </si>
  <si>
    <t>Sirila</t>
  </si>
  <si>
    <t xml:space="preserve">Genao genao </t>
  </si>
  <si>
    <t xml:space="preserve">Fior </t>
  </si>
  <si>
    <t xml:space="preserve">Clínica Tolentino </t>
  </si>
  <si>
    <t xml:space="preserve">Calles en mal estado </t>
  </si>
  <si>
    <t>sZ9GUZYKKF</t>
  </si>
  <si>
    <t xml:space="preserve">Giménez </t>
  </si>
  <si>
    <t xml:space="preserve">Gustabo </t>
  </si>
  <si>
    <t xml:space="preserve">Fuente de trabajos </t>
  </si>
  <si>
    <t>xZFHGKhPu3</t>
  </si>
  <si>
    <t xml:space="preserve">Flor ángel </t>
  </si>
  <si>
    <t>Montero</t>
  </si>
  <si>
    <t>RWJWSwcCBy</t>
  </si>
  <si>
    <t xml:space="preserve"> </t>
  </si>
  <si>
    <t>Sr8umfUWgn</t>
  </si>
  <si>
    <t>Mariluz</t>
  </si>
  <si>
    <t>0wXalqJki1</t>
  </si>
  <si>
    <t xml:space="preserve">Claudio Jesús </t>
  </si>
  <si>
    <t xml:space="preserve">Papo </t>
  </si>
  <si>
    <t xml:space="preserve">Clinica dental Cienfuegos </t>
  </si>
  <si>
    <t xml:space="preserve">Pobreza, inundaciones de las calles </t>
  </si>
  <si>
    <t>jUVUtsjU3I</t>
  </si>
  <si>
    <t xml:space="preserve">Caridis </t>
  </si>
  <si>
    <t xml:space="preserve">Fernandez </t>
  </si>
  <si>
    <t>Cary</t>
  </si>
  <si>
    <t>Oncologico</t>
  </si>
  <si>
    <t xml:space="preserve">Falta de agua potable, calle en mal estado </t>
  </si>
  <si>
    <t>6yHnSjdtIf</t>
  </si>
  <si>
    <t xml:space="preserve">Juan esmeralda </t>
  </si>
  <si>
    <t>El toro</t>
  </si>
  <si>
    <t>Motoconcho</t>
  </si>
  <si>
    <t xml:space="preserve">Falta de agua y calles malas </t>
  </si>
  <si>
    <t>kjAZYXVdCQ</t>
  </si>
  <si>
    <t xml:space="preserve">Jean Carlos </t>
  </si>
  <si>
    <t xml:space="preserve">Espejo ortiz </t>
  </si>
  <si>
    <t xml:space="preserve">Clinica dental </t>
  </si>
  <si>
    <t xml:space="preserve">Calles malas, falta de agua </t>
  </si>
  <si>
    <t>Ra92dwdTXc</t>
  </si>
  <si>
    <t>Eufemia</t>
  </si>
  <si>
    <t xml:space="preserve">Tania </t>
  </si>
  <si>
    <t xml:space="preserve">Trabaja en la zona franca </t>
  </si>
  <si>
    <t>Clinica milton C</t>
  </si>
  <si>
    <t>gMOHklgM6k</t>
  </si>
  <si>
    <t xml:space="preserve">Gomez </t>
  </si>
  <si>
    <t xml:space="preserve">Poli clínica Cienfuegos </t>
  </si>
  <si>
    <t xml:space="preserve">Poli clinica cienfuegos </t>
  </si>
  <si>
    <t>Falta de agua potable, calles malas</t>
  </si>
  <si>
    <t>fehJA7s1FD</t>
  </si>
  <si>
    <t xml:space="preserve">Bielka </t>
  </si>
  <si>
    <t xml:space="preserve">Henrrique </t>
  </si>
  <si>
    <t xml:space="preserve">Clinica union medica </t>
  </si>
  <si>
    <t xml:space="preserve">Falta de agua y el polvo de las calles </t>
  </si>
  <si>
    <t>ZRF1V98tHA</t>
  </si>
  <si>
    <t>Dolores</t>
  </si>
  <si>
    <t>Nova</t>
  </si>
  <si>
    <t>Asucena</t>
  </si>
  <si>
    <t>Yunne</t>
  </si>
  <si>
    <t xml:space="preserve">Las calles malas y el lodo, falta de agua </t>
  </si>
  <si>
    <t>9p2CB6bUVi</t>
  </si>
  <si>
    <t>Andreina</t>
  </si>
  <si>
    <t xml:space="preserve">Grullon </t>
  </si>
  <si>
    <t>3VbcLeBG1S</t>
  </si>
  <si>
    <t>Catia</t>
  </si>
  <si>
    <t xml:space="preserve">Alcantara </t>
  </si>
  <si>
    <t xml:space="preserve">Surely </t>
  </si>
  <si>
    <t>Sinma</t>
  </si>
  <si>
    <t xml:space="preserve">Falta de agua potable y calles malas </t>
  </si>
  <si>
    <t>igAzNkuRP6</t>
  </si>
  <si>
    <t xml:space="preserve">Ramona Altagracia </t>
  </si>
  <si>
    <t>Urbaez</t>
  </si>
  <si>
    <t>Miridi</t>
  </si>
  <si>
    <t xml:space="preserve">los guandules </t>
  </si>
  <si>
    <t>v0dddMZWgh</t>
  </si>
  <si>
    <t xml:space="preserve">Urbaez </t>
  </si>
  <si>
    <t xml:space="preserve">Tabacalera </t>
  </si>
  <si>
    <t>los guandules</t>
  </si>
  <si>
    <t>Falta de agua potable, calles malas, no tienen cloacas</t>
  </si>
  <si>
    <t>r2G96IPMuO</t>
  </si>
  <si>
    <t xml:space="preserve">Toribio </t>
  </si>
  <si>
    <t>Hopital de cienfuegos</t>
  </si>
  <si>
    <t>RyRKWQbahO</t>
  </si>
  <si>
    <t>De oli</t>
  </si>
  <si>
    <t xml:space="preserve">Hospital Cienfuegos </t>
  </si>
  <si>
    <t xml:space="preserve">Falta de agua potable, calles malas, cuando llueve no se puede salir </t>
  </si>
  <si>
    <t>oBoVAT598o</t>
  </si>
  <si>
    <t xml:space="preserve">Arizon Jose </t>
  </si>
  <si>
    <t>Rubiera</t>
  </si>
  <si>
    <t>El gordo</t>
  </si>
  <si>
    <t xml:space="preserve">Mecánico </t>
  </si>
  <si>
    <t xml:space="preserve">Falta de agua potable y no tienen tuberias </t>
  </si>
  <si>
    <t>QutQFrA5di</t>
  </si>
  <si>
    <t xml:space="preserve">Mercado </t>
  </si>
  <si>
    <t xml:space="preserve">Fran </t>
  </si>
  <si>
    <t xml:space="preserve">Mucho lodo, falta de agua potable </t>
  </si>
  <si>
    <t>iPZJPau8sK</t>
  </si>
  <si>
    <t xml:space="preserve">Miguel angel </t>
  </si>
  <si>
    <t>Jonny</t>
  </si>
  <si>
    <t>loa guandules</t>
  </si>
  <si>
    <t>FWgqIGHrIq</t>
  </si>
  <si>
    <t xml:space="preserve">Miosotis </t>
  </si>
  <si>
    <t>8FvBD6JYOU</t>
  </si>
  <si>
    <t xml:space="preserve">Joseli </t>
  </si>
  <si>
    <t>Seli</t>
  </si>
  <si>
    <t xml:space="preserve">En el frente de la casa </t>
  </si>
  <si>
    <t>akEd51eygX</t>
  </si>
  <si>
    <t xml:space="preserve">Elizabeth </t>
  </si>
  <si>
    <t xml:space="preserve">Hurtado </t>
  </si>
  <si>
    <t xml:space="preserve">Hospital comunidad </t>
  </si>
  <si>
    <t xml:space="preserve">Lodo en las calles, cuando llueve es incómodo </t>
  </si>
  <si>
    <t>VYSY8564qE</t>
  </si>
  <si>
    <t>Charistin</t>
  </si>
  <si>
    <t xml:space="preserve">Castro </t>
  </si>
  <si>
    <t>Charo</t>
  </si>
  <si>
    <t xml:space="preserve">Clinica coromina y Santiago apóstol </t>
  </si>
  <si>
    <t>M8yITwRCZi</t>
  </si>
  <si>
    <t>Nanci</t>
  </si>
  <si>
    <t>Hospital comunidad</t>
  </si>
  <si>
    <t>EEAehOlLiO</t>
  </si>
  <si>
    <t>Severina</t>
  </si>
  <si>
    <t>Mireya</t>
  </si>
  <si>
    <t>el paragua</t>
  </si>
  <si>
    <t>Senasa subsidiada</t>
  </si>
  <si>
    <t>La calle la luz y el agua</t>
  </si>
  <si>
    <t>kTFF5WrMuJ</t>
  </si>
  <si>
    <t>Feliz manuel</t>
  </si>
  <si>
    <t>Delgado rosaso</t>
  </si>
  <si>
    <t xml:space="preserve">el agua </t>
  </si>
  <si>
    <t>xfe6v3ubeq</t>
  </si>
  <si>
    <t xml:space="preserve">Santo </t>
  </si>
  <si>
    <t>Delegado  de la cruz</t>
  </si>
  <si>
    <t>El agua la celle</t>
  </si>
  <si>
    <t>HDhP5C5F1r</t>
  </si>
  <si>
    <t>Maria Mariana</t>
  </si>
  <si>
    <t>Reyes paez</t>
  </si>
  <si>
    <t>Empleada de medio ambiente</t>
  </si>
  <si>
    <t>El Paragua</t>
  </si>
  <si>
    <t>Al policlinico de tireo</t>
  </si>
  <si>
    <t>UuGenWydGU</t>
  </si>
  <si>
    <t xml:space="preserve">Luz Mercedez </t>
  </si>
  <si>
    <t>Paez</t>
  </si>
  <si>
    <t xml:space="preserve">Mola </t>
  </si>
  <si>
    <t xml:space="preserve">Tireo </t>
  </si>
  <si>
    <t>Tireo</t>
  </si>
  <si>
    <t xml:space="preserve">El agua, baño, calle, parque </t>
  </si>
  <si>
    <t>jVXmT5WtQC</t>
  </si>
  <si>
    <t>Melo</t>
  </si>
  <si>
    <t>06/0/1943</t>
  </si>
  <si>
    <t xml:space="preserve">La luz la celle </t>
  </si>
  <si>
    <t>zu3115TpoW</t>
  </si>
  <si>
    <t>Rosa angela</t>
  </si>
  <si>
    <t xml:space="preserve">García  Delgado </t>
  </si>
  <si>
    <t>Idalina</t>
  </si>
  <si>
    <t xml:space="preserve">El agua y la celle </t>
  </si>
  <si>
    <t>Ernkjhnsaa</t>
  </si>
  <si>
    <t>García santo</t>
  </si>
  <si>
    <t>Serca de la casa</t>
  </si>
  <si>
    <t>cydiBKqYFO</t>
  </si>
  <si>
    <t xml:space="preserve">Paez aquino </t>
  </si>
  <si>
    <t xml:space="preserve">En la escuela </t>
  </si>
  <si>
    <t>constnza</t>
  </si>
  <si>
    <t>Sema</t>
  </si>
  <si>
    <t xml:space="preserve">La calle, acueducto y baño </t>
  </si>
  <si>
    <t>k52SFUn5QG</t>
  </si>
  <si>
    <t>Cabral de la Cruz</t>
  </si>
  <si>
    <t>Cruz de cuaba</t>
  </si>
  <si>
    <t>sp2L5quqwB</t>
  </si>
  <si>
    <t>Suriel</t>
  </si>
  <si>
    <t>cruz de cuaba</t>
  </si>
  <si>
    <t>El agua la luz y la calle</t>
  </si>
  <si>
    <t>2HLrZWLfNR</t>
  </si>
  <si>
    <t>Decena</t>
  </si>
  <si>
    <t xml:space="preserve">Trabaja independiente </t>
  </si>
  <si>
    <t xml:space="preserve">Bella vista hospital </t>
  </si>
  <si>
    <t>Bella vista hospital</t>
  </si>
  <si>
    <t xml:space="preserve">Las calles están destruidas </t>
  </si>
  <si>
    <t>uUkqyJEDLQ</t>
  </si>
  <si>
    <t>Yordana</t>
  </si>
  <si>
    <t>Yordy</t>
  </si>
  <si>
    <t>Clinica bonilla</t>
  </si>
  <si>
    <t>5kY1wfYFxZ</t>
  </si>
  <si>
    <t>Angel altagracia</t>
  </si>
  <si>
    <t>ag4oBRlnLv</t>
  </si>
  <si>
    <t>Felix</t>
  </si>
  <si>
    <t>Luna</t>
  </si>
  <si>
    <t>Revolvito</t>
  </si>
  <si>
    <t>Negocio de salchicha</t>
  </si>
  <si>
    <t>Hospital de la comunidad</t>
  </si>
  <si>
    <t>kj3NnUaj3P</t>
  </si>
  <si>
    <t>El agua y la luz</t>
  </si>
  <si>
    <t>3wahayCRm9</t>
  </si>
  <si>
    <t>Bolivar</t>
  </si>
  <si>
    <t>El boli</t>
  </si>
  <si>
    <t>Trabajo zona franca</t>
  </si>
  <si>
    <t>Medicar</t>
  </si>
  <si>
    <t>kBlRbaChpe</t>
  </si>
  <si>
    <t xml:space="preserve">Verónica </t>
  </si>
  <si>
    <t>Vero</t>
  </si>
  <si>
    <t>nf58Zq6kHz</t>
  </si>
  <si>
    <t>Yuli</t>
  </si>
  <si>
    <t>La farta de agua y electricidad</t>
  </si>
  <si>
    <t>9edEY2Somu</t>
  </si>
  <si>
    <t xml:space="preserve">Alquidemia </t>
  </si>
  <si>
    <t>Valerio valerio</t>
  </si>
  <si>
    <t xml:space="preserve">Hospital de niños, clínica pro familia </t>
  </si>
  <si>
    <t xml:space="preserve">Medicar </t>
  </si>
  <si>
    <t>EgMWekq8p9</t>
  </si>
  <si>
    <t>Yari</t>
  </si>
  <si>
    <t>829-572-3653</t>
  </si>
  <si>
    <t>k8wKYcFzB5</t>
  </si>
  <si>
    <t xml:space="preserve">Aracelis </t>
  </si>
  <si>
    <t>Falta de agua potable, calles malas, mucho lodo</t>
  </si>
  <si>
    <t>bOwVQ6fuOg</t>
  </si>
  <si>
    <t xml:space="preserve">María Magdalena </t>
  </si>
  <si>
    <t xml:space="preserve">Abreu suriel </t>
  </si>
  <si>
    <t>Mada</t>
  </si>
  <si>
    <t xml:space="preserve">Tireo, secadora </t>
  </si>
  <si>
    <t>Tiro</t>
  </si>
  <si>
    <t>quwAynp54x</t>
  </si>
  <si>
    <t xml:space="preserve">Marilyn </t>
  </si>
  <si>
    <t>Belizaire</t>
  </si>
  <si>
    <t xml:space="preserve">Centro de salud de la comunidad </t>
  </si>
  <si>
    <t>b2RPcI3OQY</t>
  </si>
  <si>
    <t>Percida</t>
  </si>
  <si>
    <t>AbTj125mag</t>
  </si>
  <si>
    <t xml:space="preserve">Jazmín </t>
  </si>
  <si>
    <t xml:space="preserve">Poli clínica la gloria </t>
  </si>
  <si>
    <t xml:space="preserve">Falta de agua potables, las calles malas, casa en mal estado </t>
  </si>
  <si>
    <t>qUsq2l6Vko</t>
  </si>
  <si>
    <t xml:space="preserve">Mario </t>
  </si>
  <si>
    <t>Moy</t>
  </si>
  <si>
    <t>yKqgHQsHwu</t>
  </si>
  <si>
    <t>Janibel</t>
  </si>
  <si>
    <t xml:space="preserve">Nuñez </t>
  </si>
  <si>
    <t xml:space="preserve">Estudiante universitario </t>
  </si>
  <si>
    <t xml:space="preserve">Falta de agua potable, la recogida de basura </t>
  </si>
  <si>
    <t>JM2GBIhiHg</t>
  </si>
  <si>
    <t xml:space="preserve">Stephany </t>
  </si>
  <si>
    <t>72cDgXGX8E</t>
  </si>
  <si>
    <t xml:space="preserve">Candelario adames </t>
  </si>
  <si>
    <t xml:space="preserve">Sandra </t>
  </si>
  <si>
    <t>9y98V7ByxH</t>
  </si>
  <si>
    <t>Rosendo</t>
  </si>
  <si>
    <t>829-771-6027</t>
  </si>
  <si>
    <t>La farta de la electricidad</t>
  </si>
  <si>
    <t>cBLESkDqF4</t>
  </si>
  <si>
    <t>Margared</t>
  </si>
  <si>
    <t xml:space="preserve">Falta de agua potable, las calles malas </t>
  </si>
  <si>
    <t>tjeR7P9bTd</t>
  </si>
  <si>
    <t xml:space="preserve">Anyelisse </t>
  </si>
  <si>
    <t xml:space="preserve">Candelario  adamen </t>
  </si>
  <si>
    <t>Chili</t>
  </si>
  <si>
    <t xml:space="preserve">Tireo, la secadora </t>
  </si>
  <si>
    <t>OfpmaRY4R5</t>
  </si>
  <si>
    <t>Lucinda</t>
  </si>
  <si>
    <t xml:space="preserve">Hernandez  aracema </t>
  </si>
  <si>
    <t>13/12/1943</t>
  </si>
  <si>
    <t>GfgLHOQRv9</t>
  </si>
  <si>
    <t>829-549-3550</t>
  </si>
  <si>
    <t>Carpinteria</t>
  </si>
  <si>
    <t>La farta de electricidad y el agua</t>
  </si>
  <si>
    <t>ZqGNBCVAoS</t>
  </si>
  <si>
    <t>Maira</t>
  </si>
  <si>
    <t>Parra</t>
  </si>
  <si>
    <t xml:space="preserve">Senasa privado </t>
  </si>
  <si>
    <t xml:space="preserve">Las calles en mal estado, falta de agua potable </t>
  </si>
  <si>
    <t>jE9SrgDkuM</t>
  </si>
  <si>
    <t xml:space="preserve">Maria antonia </t>
  </si>
  <si>
    <t xml:space="preserve">Bonifacio cepeda </t>
  </si>
  <si>
    <t>Moena</t>
  </si>
  <si>
    <t>Electricidad</t>
  </si>
  <si>
    <t>2CGYVMoyNl</t>
  </si>
  <si>
    <t>Cherlin mercedes</t>
  </si>
  <si>
    <t>Cherlin</t>
  </si>
  <si>
    <t>El agua y la electricidad</t>
  </si>
  <si>
    <t>KHTa26XV4p</t>
  </si>
  <si>
    <t>Osoria collado</t>
  </si>
  <si>
    <t>Nancy</t>
  </si>
  <si>
    <t xml:space="preserve">Químicos </t>
  </si>
  <si>
    <t>Materno y clinica coromina</t>
  </si>
  <si>
    <t>Clínica mitor tos</t>
  </si>
  <si>
    <t xml:space="preserve">Las calles malas </t>
  </si>
  <si>
    <t>0o9vFiPZH3</t>
  </si>
  <si>
    <t xml:space="preserve">Dameilin </t>
  </si>
  <si>
    <t>Chiqui</t>
  </si>
  <si>
    <t>s2i8YCW3Z9</t>
  </si>
  <si>
    <t>1fUuqbBJG9</t>
  </si>
  <si>
    <t>Doraliza</t>
  </si>
  <si>
    <t>Record</t>
  </si>
  <si>
    <t>Empleada publica</t>
  </si>
  <si>
    <t>Clínica dental memo</t>
  </si>
  <si>
    <t>WwVFqNuwyb</t>
  </si>
  <si>
    <t xml:space="preserve">Luisa </t>
  </si>
  <si>
    <t xml:space="preserve">Bonifacio </t>
  </si>
  <si>
    <t>Hospital Juan 23</t>
  </si>
  <si>
    <t>b59DXoJP5J</t>
  </si>
  <si>
    <t xml:space="preserve">Candelario paez </t>
  </si>
  <si>
    <t>Anyi</t>
  </si>
  <si>
    <t xml:space="preserve">Electricidad </t>
  </si>
  <si>
    <t xml:space="preserve">Alguien de la lleva a veces </t>
  </si>
  <si>
    <t>nD5OvmHxkT</t>
  </si>
  <si>
    <t>Alejandrina</t>
  </si>
  <si>
    <t>Jandin</t>
  </si>
  <si>
    <t>TF4rFVAWgf</t>
  </si>
  <si>
    <t>De la cruz</t>
  </si>
  <si>
    <t>Hechando dia</t>
  </si>
  <si>
    <t xml:space="preserve">Baño arreglo de casa </t>
  </si>
  <si>
    <t xml:space="preserve">A veces alguien la bota </t>
  </si>
  <si>
    <t>TmAGa4UdSY</t>
  </si>
  <si>
    <t>Karina</t>
  </si>
  <si>
    <t>Recolector de basura</t>
  </si>
  <si>
    <t>zH37RfvySk</t>
  </si>
  <si>
    <t>Leydi</t>
  </si>
  <si>
    <t>Lovera</t>
  </si>
  <si>
    <t>Inundación de agua</t>
  </si>
  <si>
    <t>AnjpIWKFUi</t>
  </si>
  <si>
    <t>La morena</t>
  </si>
  <si>
    <t>El agua, los baños y la luz</t>
  </si>
  <si>
    <t>i6Bm9WEIJj</t>
  </si>
  <si>
    <t>Secundino</t>
  </si>
  <si>
    <t>Suriel paes</t>
  </si>
  <si>
    <t>Trabajador</t>
  </si>
  <si>
    <t>Senanasa</t>
  </si>
  <si>
    <t>MYkDPwexW3</t>
  </si>
  <si>
    <t>Inoel</t>
  </si>
  <si>
    <t>Simplicio</t>
  </si>
  <si>
    <t>jDxvic7TYe</t>
  </si>
  <si>
    <t>Persia</t>
  </si>
  <si>
    <t>Poli clínica de la comunidad</t>
  </si>
  <si>
    <t>F6zaXADroL</t>
  </si>
  <si>
    <t>Yoselin</t>
  </si>
  <si>
    <t>Conserge</t>
  </si>
  <si>
    <t>Poli clinica</t>
  </si>
  <si>
    <t>L8CNU1hBY3</t>
  </si>
  <si>
    <t>Cabrera</t>
  </si>
  <si>
    <t>Pedicurista</t>
  </si>
  <si>
    <t>VnuAqFAeZW</t>
  </si>
  <si>
    <t xml:space="preserve">Dorca </t>
  </si>
  <si>
    <t xml:space="preserve">Origami los o Santiago apóstol </t>
  </si>
  <si>
    <t xml:space="preserve">Falta de agua y el camino en mal estado </t>
  </si>
  <si>
    <t>HplGqYJnFO</t>
  </si>
  <si>
    <t>Yesi</t>
  </si>
  <si>
    <t xml:space="preserve">Hospital de Cienfuego </t>
  </si>
  <si>
    <t>MDSmfqUrLH</t>
  </si>
  <si>
    <t>Joanny</t>
  </si>
  <si>
    <t>Centro de salud de la comunidad</t>
  </si>
  <si>
    <t>i1hqyOgK63</t>
  </si>
  <si>
    <t xml:space="preserve">Anderson </t>
  </si>
  <si>
    <t>Andy</t>
  </si>
  <si>
    <t>00/24/83</t>
  </si>
  <si>
    <t>Mercaderista</t>
  </si>
  <si>
    <t>Los guandules</t>
  </si>
  <si>
    <t>Doctor Santana barrio libertad consultorio</t>
  </si>
  <si>
    <t>guojiz2GX1</t>
  </si>
  <si>
    <t>Stefanny Altagracia</t>
  </si>
  <si>
    <t>Trinidad Ortiz</t>
  </si>
  <si>
    <t>los embasadores</t>
  </si>
  <si>
    <t>La contaminación y el agua</t>
  </si>
  <si>
    <t>oSJ7CsELnF</t>
  </si>
  <si>
    <t xml:space="preserve">Agustina </t>
  </si>
  <si>
    <t>Durán balensuela</t>
  </si>
  <si>
    <t>Tini</t>
  </si>
  <si>
    <t xml:space="preserve">guaricano la sabina </t>
  </si>
  <si>
    <t>JPZfGk9ZXh</t>
  </si>
  <si>
    <t>Jorgen luis</t>
  </si>
  <si>
    <t xml:space="preserve">Millete </t>
  </si>
  <si>
    <t xml:space="preserve">L Barón </t>
  </si>
  <si>
    <t>El agua ybla calle</t>
  </si>
  <si>
    <t>9qdG1qk6BV</t>
  </si>
  <si>
    <t>Roselia</t>
  </si>
  <si>
    <t xml:space="preserve">De Jesús </t>
  </si>
  <si>
    <t>R5m5kMHhdg</t>
  </si>
  <si>
    <t>Lo guaricano</t>
  </si>
  <si>
    <t>g8mlA33R0S</t>
  </si>
  <si>
    <t>Yarina</t>
  </si>
  <si>
    <t xml:space="preserve">Rodríguez Batista </t>
  </si>
  <si>
    <t xml:space="preserve">El agua  el baño el Tello </t>
  </si>
  <si>
    <t>lPhzgIzUBw</t>
  </si>
  <si>
    <t>Ferreras</t>
  </si>
  <si>
    <t>829-707-55540</t>
  </si>
  <si>
    <t>los guaricano de la Sabina</t>
  </si>
  <si>
    <t>Señasa</t>
  </si>
  <si>
    <t>053-0023549-5</t>
  </si>
  <si>
    <t>86VnAa8OWX</t>
  </si>
  <si>
    <t>Albaniria</t>
  </si>
  <si>
    <t>809-919-1496</t>
  </si>
  <si>
    <t>los guaricano</t>
  </si>
  <si>
    <t>kNAyJ8DABM</t>
  </si>
  <si>
    <t xml:space="preserve">Delegado </t>
  </si>
  <si>
    <t xml:space="preserve">En el  </t>
  </si>
  <si>
    <t>gz8E395WmB</t>
  </si>
  <si>
    <t>Ana María</t>
  </si>
  <si>
    <t>Fernández</t>
  </si>
  <si>
    <t>Humanos</t>
  </si>
  <si>
    <t>La delincuencia el baño</t>
  </si>
  <si>
    <t>DoyiiuvdvC</t>
  </si>
  <si>
    <t>Maria de los angeles</t>
  </si>
  <si>
    <t>NZJjVU4KBL</t>
  </si>
  <si>
    <t xml:space="preserve">Yodani Alberto </t>
  </si>
  <si>
    <t xml:space="preserve">Ortiz Domínguez </t>
  </si>
  <si>
    <t xml:space="preserve">Cesana </t>
  </si>
  <si>
    <t xml:space="preserve">Delincuencia la calle y el agua </t>
  </si>
  <si>
    <t xml:space="preserve">Alante de la calle </t>
  </si>
  <si>
    <t>V3XLhTsct9</t>
  </si>
  <si>
    <t>Tierra</t>
  </si>
  <si>
    <t>Discapacitado</t>
  </si>
  <si>
    <t>6BAGK8LyTB</t>
  </si>
  <si>
    <t>Grisel</t>
  </si>
  <si>
    <t>Familia santos</t>
  </si>
  <si>
    <t>Yenifer</t>
  </si>
  <si>
    <t>MOJFM9cAzh</t>
  </si>
  <si>
    <t>Ramón Antonio</t>
  </si>
  <si>
    <t>Abrew</t>
  </si>
  <si>
    <t>Mongo</t>
  </si>
  <si>
    <t>10/20/0000</t>
  </si>
  <si>
    <t>809-753-1274</t>
  </si>
  <si>
    <t>Empleado público</t>
  </si>
  <si>
    <t>053-00516438</t>
  </si>
  <si>
    <t xml:space="preserve">Policlínico </t>
  </si>
  <si>
    <t>SFInabRyDv</t>
  </si>
  <si>
    <t>Aquilino</t>
  </si>
  <si>
    <t>Sánchez</t>
  </si>
  <si>
    <t>Manuel</t>
  </si>
  <si>
    <t>24/07/1962</t>
  </si>
  <si>
    <t>En el Ayuntamiento</t>
  </si>
  <si>
    <t>los guaricanos, la sabina</t>
  </si>
  <si>
    <t>J4AXzQuiSz</t>
  </si>
  <si>
    <t>Ana Gabriela</t>
  </si>
  <si>
    <t>Martes</t>
  </si>
  <si>
    <t>La cuta</t>
  </si>
  <si>
    <t>8tCQY5Avgx</t>
  </si>
  <si>
    <t>María Ramona</t>
  </si>
  <si>
    <t>Candelario Quezada</t>
  </si>
  <si>
    <t>O</t>
  </si>
  <si>
    <t>wJbgnu28Nx</t>
  </si>
  <si>
    <t xml:space="preserve">La casa y el agua </t>
  </si>
  <si>
    <t>dQGiXraE6h</t>
  </si>
  <si>
    <t>Olga Lidia</t>
  </si>
  <si>
    <t>Olga</t>
  </si>
  <si>
    <t>los guaricanos de la Sabina</t>
  </si>
  <si>
    <t>053-0017183-1</t>
  </si>
  <si>
    <t>P4xlDElZ3A</t>
  </si>
  <si>
    <t>Cepeda Tejada</t>
  </si>
  <si>
    <t>Mina</t>
  </si>
  <si>
    <t>ipqTv2iOpW</t>
  </si>
  <si>
    <t xml:space="preserve">Ismael </t>
  </si>
  <si>
    <t xml:space="preserve">Disla </t>
  </si>
  <si>
    <t xml:space="preserve">Encargado de invernadero </t>
  </si>
  <si>
    <t xml:space="preserve">La.vega </t>
  </si>
  <si>
    <t>PFYrUix4KD</t>
  </si>
  <si>
    <t>Jermania</t>
  </si>
  <si>
    <t>De León suriel</t>
  </si>
  <si>
    <t>Dineli</t>
  </si>
  <si>
    <t>tAtDLeLW0K</t>
  </si>
  <si>
    <t xml:space="preserve">Marta virgen </t>
  </si>
  <si>
    <t xml:space="preserve">Suero </t>
  </si>
  <si>
    <t>Amelia</t>
  </si>
  <si>
    <t>829-717-4188</t>
  </si>
  <si>
    <t>IMOn7gu21M</t>
  </si>
  <si>
    <t>Angela maria</t>
  </si>
  <si>
    <t>09/31/2003</t>
  </si>
  <si>
    <t>2Y3b2scGsA</t>
  </si>
  <si>
    <t xml:space="preserve">Jeidy </t>
  </si>
  <si>
    <t>01/11/200</t>
  </si>
  <si>
    <t>resh9KhoCp</t>
  </si>
  <si>
    <t>Abrew abrew</t>
  </si>
  <si>
    <t>809-338-3011</t>
  </si>
  <si>
    <t>La Sabina</t>
  </si>
  <si>
    <t>053-0037355-1</t>
  </si>
  <si>
    <t>Arreglo de vivienda</t>
  </si>
  <si>
    <t>TnMt9vUxok</t>
  </si>
  <si>
    <t>Caamaño</t>
  </si>
  <si>
    <t>GKyZX1jhDI</t>
  </si>
  <si>
    <t>Marielena</t>
  </si>
  <si>
    <t>Rosario Sepúlveda</t>
  </si>
  <si>
    <t>Siria</t>
  </si>
  <si>
    <t>1iO6DxupAX</t>
  </si>
  <si>
    <t>Rafael edwardo</t>
  </si>
  <si>
    <t>Pujols Báez</t>
  </si>
  <si>
    <t>QDshGwsIeU</t>
  </si>
  <si>
    <t>Arenoide</t>
  </si>
  <si>
    <t xml:space="preserve">Castillos </t>
  </si>
  <si>
    <t xml:space="preserve">Parcero </t>
  </si>
  <si>
    <t>Senada</t>
  </si>
  <si>
    <t xml:space="preserve">El agua  </t>
  </si>
  <si>
    <t>En  el  fre5bte</t>
  </si>
  <si>
    <t>hYd60E8f8E</t>
  </si>
  <si>
    <t>José</t>
  </si>
  <si>
    <t>Mejía</t>
  </si>
  <si>
    <t>829-939-3086</t>
  </si>
  <si>
    <t>Panadero</t>
  </si>
  <si>
    <t>017-0020832-3</t>
  </si>
  <si>
    <t>TgMVUFGI9t</t>
  </si>
  <si>
    <t>Almanzo</t>
  </si>
  <si>
    <t>Odali</t>
  </si>
  <si>
    <t xml:space="preserve">El agua , calle, </t>
  </si>
  <si>
    <t>3tXtqei2a5</t>
  </si>
  <si>
    <t>Secundina</t>
  </si>
  <si>
    <t>Sepúlveda abreu</t>
  </si>
  <si>
    <t>J0TTSj7Lx3</t>
  </si>
  <si>
    <t>Juan carlos</t>
  </si>
  <si>
    <t>Jean carlos</t>
  </si>
  <si>
    <t>sttS0kGQIF</t>
  </si>
  <si>
    <t xml:space="preserve">Enande </t>
  </si>
  <si>
    <t xml:space="preserve">Griselda </t>
  </si>
  <si>
    <t xml:space="preserve">En el tanque </t>
  </si>
  <si>
    <t>veyMtYkcCD</t>
  </si>
  <si>
    <t>Mucho</t>
  </si>
  <si>
    <t>809-617-1289</t>
  </si>
  <si>
    <t>053-0023828-3</t>
  </si>
  <si>
    <t xml:space="preserve">Falta de recursos </t>
  </si>
  <si>
    <t>rm5CAeMC4g</t>
  </si>
  <si>
    <t>Cuello ynfante</t>
  </si>
  <si>
    <t>Chuchi</t>
  </si>
  <si>
    <t>El el agua</t>
  </si>
  <si>
    <t>sET18jnB4T</t>
  </si>
  <si>
    <t xml:space="preserve">Yani </t>
  </si>
  <si>
    <t>Melisa</t>
  </si>
  <si>
    <t xml:space="preserve">Ama de  casa </t>
  </si>
  <si>
    <t>A vega</t>
  </si>
  <si>
    <t xml:space="preserve">Delucuente  la calle y el agua  </t>
  </si>
  <si>
    <t>aue7sS4Aa6</t>
  </si>
  <si>
    <t>Apolonia</t>
  </si>
  <si>
    <t>Delma</t>
  </si>
  <si>
    <t>829-945-1469</t>
  </si>
  <si>
    <t>Calle, y el agua</t>
  </si>
  <si>
    <t>Oq6FFjqoMq</t>
  </si>
  <si>
    <t xml:space="preserve">Martinez taveras segura </t>
  </si>
  <si>
    <t>los guaricanos de la sabina</t>
  </si>
  <si>
    <t xml:space="preserve">El agua y la casa baño </t>
  </si>
  <si>
    <t>ux7xTqsqbv</t>
  </si>
  <si>
    <t>Manuel emilio</t>
  </si>
  <si>
    <t>Mindin</t>
  </si>
  <si>
    <t>d6XaZdp8bq</t>
  </si>
  <si>
    <t>Valentina</t>
  </si>
  <si>
    <t xml:space="preserve">Quiroz Gutiérrez </t>
  </si>
  <si>
    <t>Esmeralda</t>
  </si>
  <si>
    <t>Diseñadora</t>
  </si>
  <si>
    <t xml:space="preserve">Orilla </t>
  </si>
  <si>
    <t>RkLshl12zZ</t>
  </si>
  <si>
    <t>Leonardo</t>
  </si>
  <si>
    <t>Morillo</t>
  </si>
  <si>
    <t>Lion</t>
  </si>
  <si>
    <t>No tiene</t>
  </si>
  <si>
    <t>Viviendas en mal estado</t>
  </si>
  <si>
    <t>EvceXopoHS</t>
  </si>
  <si>
    <t>Yohanny</t>
  </si>
  <si>
    <t>MIMgzRJvTK</t>
  </si>
  <si>
    <t>Santo tomas</t>
  </si>
  <si>
    <t>402-2432988-4</t>
  </si>
  <si>
    <t>El agua,calle, viviendas en mal estado</t>
  </si>
  <si>
    <t>JDIz3IQiJz</t>
  </si>
  <si>
    <t xml:space="preserve">Fernanda </t>
  </si>
  <si>
    <t xml:space="preserve"> Si</t>
  </si>
  <si>
    <t>DSvvvrJ9eS</t>
  </si>
  <si>
    <t xml:space="preserve">Maria del carmen </t>
  </si>
  <si>
    <t xml:space="preserve">Bautista </t>
  </si>
  <si>
    <t xml:space="preserve">La morena </t>
  </si>
  <si>
    <t>mRgzE6KASz</t>
  </si>
  <si>
    <t>Estebania</t>
  </si>
  <si>
    <t>Santo cepeda</t>
  </si>
  <si>
    <t>Zoila</t>
  </si>
  <si>
    <t xml:space="preserve">Jornaleras </t>
  </si>
  <si>
    <t>crkakRZM2P</t>
  </si>
  <si>
    <t>Carmen estela</t>
  </si>
  <si>
    <t>Estela</t>
  </si>
  <si>
    <t>829-442-1541</t>
  </si>
  <si>
    <t>053-0038137-2</t>
  </si>
  <si>
    <t>Viviendas mal estado</t>
  </si>
  <si>
    <t xml:space="preserve"> Fuera de la casa</t>
  </si>
  <si>
    <t>D1M27CG2e5</t>
  </si>
  <si>
    <t>Felicia</t>
  </si>
  <si>
    <t>Gutiérrez de Quiroz</t>
  </si>
  <si>
    <t>A la clínica abdul</t>
  </si>
  <si>
    <t>Clínica dental radames</t>
  </si>
  <si>
    <t>hmNNA1OJ8M</t>
  </si>
  <si>
    <t xml:space="preserve">Teresa </t>
  </si>
  <si>
    <t>Sension</t>
  </si>
  <si>
    <t xml:space="preserve">La gundi </t>
  </si>
  <si>
    <t>7gZRLjwK5f</t>
  </si>
  <si>
    <t>Altagracia melania</t>
  </si>
  <si>
    <t xml:space="preserve">De leon  pajon </t>
  </si>
  <si>
    <t xml:space="preserve">Los callejones  y el agua </t>
  </si>
  <si>
    <t>eaXkGXEtNG</t>
  </si>
  <si>
    <t xml:space="preserve">Oneida sension </t>
  </si>
  <si>
    <t xml:space="preserve">Michicho </t>
  </si>
  <si>
    <t>6hQewpyw20</t>
  </si>
  <si>
    <t>Angelica</t>
  </si>
  <si>
    <t>809-403-3390</t>
  </si>
  <si>
    <t>402-4220047-1</t>
  </si>
  <si>
    <t>Los baños y él agua potable</t>
  </si>
  <si>
    <t>xFkHlXfECf</t>
  </si>
  <si>
    <t>Sánchez Sepúlveda</t>
  </si>
  <si>
    <t>Pi</t>
  </si>
  <si>
    <t>2/27/0000</t>
  </si>
  <si>
    <t>A tender finca</t>
  </si>
  <si>
    <t>i2qejc4rMp</t>
  </si>
  <si>
    <t xml:space="preserve">Yerma Francisca </t>
  </si>
  <si>
    <t xml:space="preserve">Arreglo de casa </t>
  </si>
  <si>
    <t>yBiPXHIEdL</t>
  </si>
  <si>
    <t>Ana regina</t>
  </si>
  <si>
    <t>03rt1lfS87</t>
  </si>
  <si>
    <t xml:space="preserve">Sofía </t>
  </si>
  <si>
    <t>Gutiérrez Sánchez</t>
  </si>
  <si>
    <t>Risi</t>
  </si>
  <si>
    <t>Seguro humano</t>
  </si>
  <si>
    <t>La calle, contaminación auditiva, el agua</t>
  </si>
  <si>
    <t>fyAtwDtizW</t>
  </si>
  <si>
    <t>Kenia Altagracia</t>
  </si>
  <si>
    <t>Matia Sepúlveda</t>
  </si>
  <si>
    <t>EbgGMFhEvi</t>
  </si>
  <si>
    <t xml:space="preserve">Sepúlveda </t>
  </si>
  <si>
    <t>r3dhibHSDT</t>
  </si>
  <si>
    <t>Feliz</t>
  </si>
  <si>
    <t>Manelo</t>
  </si>
  <si>
    <t>Vetetarero</t>
  </si>
  <si>
    <t xml:space="preserve">Un acueducto </t>
  </si>
  <si>
    <t>NmIHbZXzQ5</t>
  </si>
  <si>
    <t>Juana Carolina</t>
  </si>
  <si>
    <t>De León Sepúlveda</t>
  </si>
  <si>
    <t>QmGIAgGeHY</t>
  </si>
  <si>
    <t>Alvaro</t>
  </si>
  <si>
    <t>849-751-9426</t>
  </si>
  <si>
    <t>053-0042333-1</t>
  </si>
  <si>
    <t>YfpFmve7eR</t>
  </si>
  <si>
    <t xml:space="preserve">Plasencia </t>
  </si>
  <si>
    <t>Fefa</t>
  </si>
  <si>
    <t xml:space="preserve">Domestica </t>
  </si>
  <si>
    <t xml:space="preserve">Policlinico la sabina </t>
  </si>
  <si>
    <t xml:space="preserve">Clinica Jose amado </t>
  </si>
  <si>
    <t>k1BpTLWVb2</t>
  </si>
  <si>
    <t xml:space="preserve"> Sepúlveda</t>
  </si>
  <si>
    <t>Quiri</t>
  </si>
  <si>
    <t>zieflsG6nU</t>
  </si>
  <si>
    <t>Guzmán</t>
  </si>
  <si>
    <t>Amparo</t>
  </si>
  <si>
    <t>2omVBJj3lS</t>
  </si>
  <si>
    <t xml:space="preserve">Sepúlveda Sánchez </t>
  </si>
  <si>
    <t>849-252-1834</t>
  </si>
  <si>
    <t>053-0015368-0</t>
  </si>
  <si>
    <t>Los baños y el agua</t>
  </si>
  <si>
    <t>Uwoo9bCmj5</t>
  </si>
  <si>
    <t>dDIJCzjjFt</t>
  </si>
  <si>
    <t xml:space="preserve">Elsa </t>
  </si>
  <si>
    <t xml:space="preserve">María </t>
  </si>
  <si>
    <t>K1HFDHFBos</t>
  </si>
  <si>
    <t>Rosalina</t>
  </si>
  <si>
    <t>Iin</t>
  </si>
  <si>
    <t>5gO63E4MyT</t>
  </si>
  <si>
    <t>Llemeli</t>
  </si>
  <si>
    <t xml:space="preserve">Duran ortiz </t>
  </si>
  <si>
    <t>KbXzFPnDsk</t>
  </si>
  <si>
    <t>Rosalia</t>
  </si>
  <si>
    <t>Rosaria</t>
  </si>
  <si>
    <t>849-273-5843</t>
  </si>
  <si>
    <t>hLlPrAmquS</t>
  </si>
  <si>
    <t xml:space="preserve">Ramonita </t>
  </si>
  <si>
    <t xml:space="preserve">De la Cruz </t>
  </si>
  <si>
    <t xml:space="preserve">El agua y su casa </t>
  </si>
  <si>
    <t>vHLeAE6AxX</t>
  </si>
  <si>
    <t>Isidra</t>
  </si>
  <si>
    <t>Pichardo</t>
  </si>
  <si>
    <t xml:space="preserve">El agua baño </t>
  </si>
  <si>
    <t>lGrC8kPXRV</t>
  </si>
  <si>
    <t>Loida</t>
  </si>
  <si>
    <t>El desagüe del agua</t>
  </si>
  <si>
    <t>MOIJyGUc2L</t>
  </si>
  <si>
    <t xml:space="preserve">El agua el piso el techo </t>
  </si>
  <si>
    <t>FVvAu5BKjD</t>
  </si>
  <si>
    <t>Yeye</t>
  </si>
  <si>
    <t xml:space="preserve">Echando día </t>
  </si>
  <si>
    <t>6WwX4qgmcy</t>
  </si>
  <si>
    <t>Dulce María</t>
  </si>
  <si>
    <t>Delgado García</t>
  </si>
  <si>
    <t>La prieta</t>
  </si>
  <si>
    <t>809-653-8028</t>
  </si>
  <si>
    <t>Conserje</t>
  </si>
  <si>
    <t>001-1139369-0</t>
  </si>
  <si>
    <t>La delincuencia , y los baños</t>
  </si>
  <si>
    <t>3LnCFgjbaG</t>
  </si>
  <si>
    <t xml:space="preserve">Fermin </t>
  </si>
  <si>
    <t>Luis</t>
  </si>
  <si>
    <t>El agua Baño</t>
  </si>
  <si>
    <t xml:space="preserve">En calle </t>
  </si>
  <si>
    <t>KIDEvuqIdt</t>
  </si>
  <si>
    <t>Elminio</t>
  </si>
  <si>
    <t>Mino</t>
  </si>
  <si>
    <t>809-986-2257</t>
  </si>
  <si>
    <t>Comerciarte</t>
  </si>
  <si>
    <t>05300-23827-5</t>
  </si>
  <si>
    <t>El agua , y baño</t>
  </si>
  <si>
    <t>0AqLKogKfE</t>
  </si>
  <si>
    <t xml:space="preserve">Carbó </t>
  </si>
  <si>
    <t xml:space="preserve">Cabrar  cocino </t>
  </si>
  <si>
    <t>Nando</t>
  </si>
  <si>
    <t>FnuFPoy9fO</t>
  </si>
  <si>
    <t>Adalgisa</t>
  </si>
  <si>
    <t>Bautista santos</t>
  </si>
  <si>
    <t>Elane</t>
  </si>
  <si>
    <t>01/13/1698</t>
  </si>
  <si>
    <t>aWrQjF85sR</t>
  </si>
  <si>
    <t>Sofis</t>
  </si>
  <si>
    <t>Báez</t>
  </si>
  <si>
    <t>Sofi</t>
  </si>
  <si>
    <t>829-730-9105</t>
  </si>
  <si>
    <t>402-2918901-0</t>
  </si>
  <si>
    <t>La alimentación</t>
  </si>
  <si>
    <t>nGKEhxO2bW</t>
  </si>
  <si>
    <t xml:space="preserve">Jorge </t>
  </si>
  <si>
    <t>Adames rodriguez</t>
  </si>
  <si>
    <t>Parcela</t>
  </si>
  <si>
    <t>z5yZaci5Un</t>
  </si>
  <si>
    <t>Juancito</t>
  </si>
  <si>
    <t>809-405-2548</t>
  </si>
  <si>
    <t>053-0034219-2</t>
  </si>
  <si>
    <t>Agua y arreglo de vivienda</t>
  </si>
  <si>
    <t>6e7fAWsCGZ</t>
  </si>
  <si>
    <t xml:space="preserve">Irda </t>
  </si>
  <si>
    <t xml:space="preserve">De los Santos familia </t>
  </si>
  <si>
    <t>Nuevo Amanecer</t>
  </si>
  <si>
    <t xml:space="preserve">Hospital hato del yaque </t>
  </si>
  <si>
    <t xml:space="preserve">Transformador para la luz </t>
  </si>
  <si>
    <t>7iuD9Ndss2</t>
  </si>
  <si>
    <t xml:space="preserve">Emilia </t>
  </si>
  <si>
    <t>Ventre familia</t>
  </si>
  <si>
    <t xml:space="preserve">Moi </t>
  </si>
  <si>
    <t>AEzbq5R74k</t>
  </si>
  <si>
    <t>Rosa Emilia</t>
  </si>
  <si>
    <t>Santos cepeda</t>
  </si>
  <si>
    <t>Jornaleras</t>
  </si>
  <si>
    <t>El piso no tiene baño y el techo no silve</t>
  </si>
  <si>
    <t>ddZukevZdJ</t>
  </si>
  <si>
    <t>053-0021653-7</t>
  </si>
  <si>
    <t>La economía , la alimentación</t>
  </si>
  <si>
    <t>higx7lxQAr</t>
  </si>
  <si>
    <t>Corcino</t>
  </si>
  <si>
    <t>Iraina</t>
  </si>
  <si>
    <t>NCiYATjH4P</t>
  </si>
  <si>
    <t>Damari</t>
  </si>
  <si>
    <t xml:space="preserve">Tavera </t>
  </si>
  <si>
    <t>ph0M2RSUi1</t>
  </si>
  <si>
    <t>Deisi</t>
  </si>
  <si>
    <t>Domestico</t>
  </si>
  <si>
    <t xml:space="preserve">Policlinico la Sabina </t>
  </si>
  <si>
    <t>L66vYNO7dj</t>
  </si>
  <si>
    <t>Doralisa</t>
  </si>
  <si>
    <t>Sepeda</t>
  </si>
  <si>
    <t>Mila</t>
  </si>
  <si>
    <t>En el patio lo</t>
  </si>
  <si>
    <t>RqqqDztNxu</t>
  </si>
  <si>
    <t>Fernando</t>
  </si>
  <si>
    <t>Soriano</t>
  </si>
  <si>
    <t>809-851-2054</t>
  </si>
  <si>
    <t>Chofer</t>
  </si>
  <si>
    <t>053-0014885-4</t>
  </si>
  <si>
    <t>Uu1LpOsh05</t>
  </si>
  <si>
    <t xml:space="preserve">Antonio  abab </t>
  </si>
  <si>
    <t xml:space="preserve">García cruz </t>
  </si>
  <si>
    <t xml:space="preserve">Coky </t>
  </si>
  <si>
    <t xml:space="preserve">Plomero/ discapacitado </t>
  </si>
  <si>
    <t xml:space="preserve">La luz y el agua </t>
  </si>
  <si>
    <t>F7SbiKDhEh</t>
  </si>
  <si>
    <t>Maximinio</t>
  </si>
  <si>
    <t>Galvan</t>
  </si>
  <si>
    <t>Maxi</t>
  </si>
  <si>
    <t>Embutidos</t>
  </si>
  <si>
    <t>HvUdvzuPwj</t>
  </si>
  <si>
    <t>Cristina</t>
  </si>
  <si>
    <t>imFA6XJk5x</t>
  </si>
  <si>
    <t xml:space="preserve">Eduaedo </t>
  </si>
  <si>
    <t xml:space="preserve">De leman </t>
  </si>
  <si>
    <t xml:space="preserve">Gramgero </t>
  </si>
  <si>
    <t xml:space="preserve">Si cenasa </t>
  </si>
  <si>
    <t>SKinDPKP05</t>
  </si>
  <si>
    <t>Ariela</t>
  </si>
  <si>
    <t>809-403-5454</t>
  </si>
  <si>
    <t>053-0044964-1</t>
  </si>
  <si>
    <t>El uso de letrinas y el mal olor de lo mismo</t>
  </si>
  <si>
    <t>NO9GEZqPA5</t>
  </si>
  <si>
    <t>Odalisis</t>
  </si>
  <si>
    <t>Massiel</t>
  </si>
  <si>
    <t>CTZCux53UK</t>
  </si>
  <si>
    <t>La carta de agua</t>
  </si>
  <si>
    <t>d2J2Cf8iIj</t>
  </si>
  <si>
    <t xml:space="preserve">Mónica Antonina </t>
  </si>
  <si>
    <t xml:space="preserve">Cabrera Paulina </t>
  </si>
  <si>
    <t xml:space="preserve">Centro de bella vista </t>
  </si>
  <si>
    <t xml:space="preserve">Hace falta un transformador, el arreglo de las calles y las escuelas </t>
  </si>
  <si>
    <t>WYOXP6WvGV</t>
  </si>
  <si>
    <t xml:space="preserve">Maria estela </t>
  </si>
  <si>
    <t>Sanchez lagares</t>
  </si>
  <si>
    <t>Lisset</t>
  </si>
  <si>
    <t>qd8ozDY1HY</t>
  </si>
  <si>
    <t xml:space="preserve">Ana ben </t>
  </si>
  <si>
    <t xml:space="preserve">Vicente </t>
  </si>
  <si>
    <t>LWEzcwBgAp</t>
  </si>
  <si>
    <t>Jery lenny</t>
  </si>
  <si>
    <t xml:space="preserve">Durán ortis </t>
  </si>
  <si>
    <t>Jery</t>
  </si>
  <si>
    <t>849-219-0430</t>
  </si>
  <si>
    <t>402-2521784-9</t>
  </si>
  <si>
    <t>Basuras en las calles</t>
  </si>
  <si>
    <t>B68TNYa7sW</t>
  </si>
  <si>
    <t>Evelin</t>
  </si>
  <si>
    <t>Mañon</t>
  </si>
  <si>
    <t>N9uNIJUUAI</t>
  </si>
  <si>
    <t xml:space="preserve">Francisco Antonio </t>
  </si>
  <si>
    <t xml:space="preserve">Hidalgo Cabrera </t>
  </si>
  <si>
    <t>Delibery</t>
  </si>
  <si>
    <t xml:space="preserve">Falta de agua potable, se necesita un nuevo transformador </t>
  </si>
  <si>
    <t>it64sr0VVe</t>
  </si>
  <si>
    <t>Ynes altegracia</t>
  </si>
  <si>
    <t>Sepúlveda</t>
  </si>
  <si>
    <t>El agua los callejones</t>
  </si>
  <si>
    <t>oVgH5cObMO</t>
  </si>
  <si>
    <t>Albania</t>
  </si>
  <si>
    <t>De los Santos</t>
  </si>
  <si>
    <t>Rafelina</t>
  </si>
  <si>
    <t>Los callejones en mal estado</t>
  </si>
  <si>
    <t>Z0PuFAir9d</t>
  </si>
  <si>
    <t xml:space="preserve">Orfelina </t>
  </si>
  <si>
    <t xml:space="preserve">Segura Jiménez </t>
  </si>
  <si>
    <t>Hsopital</t>
  </si>
  <si>
    <t>aTDgHxuYXh</t>
  </si>
  <si>
    <t xml:space="preserve">Cruz de los Santos </t>
  </si>
  <si>
    <t>Centro hato del yaque</t>
  </si>
  <si>
    <t>Clínica barrio lindo</t>
  </si>
  <si>
    <t xml:space="preserve">La luz en general </t>
  </si>
  <si>
    <t>kVFYkfvglo</t>
  </si>
  <si>
    <t xml:space="preserve">Yobelina </t>
  </si>
  <si>
    <t>Estilista de uñas</t>
  </si>
  <si>
    <t>Clinica jose amado</t>
  </si>
  <si>
    <t>jCxlksSXuC</t>
  </si>
  <si>
    <t>f5V3DA7E9U</t>
  </si>
  <si>
    <t xml:space="preserve">José Manuel </t>
  </si>
  <si>
    <t xml:space="preserve">Gelo </t>
  </si>
  <si>
    <t xml:space="preserve">Nuevo Amecer </t>
  </si>
  <si>
    <t xml:space="preserve">Clínica Pichardo </t>
  </si>
  <si>
    <t>Falta de agua potable, el tendido eléctrico, aceras y contenes</t>
  </si>
  <si>
    <t>P42lfUHlj2</t>
  </si>
  <si>
    <t xml:space="preserve">Cruz </t>
  </si>
  <si>
    <t>Encarnación</t>
  </si>
  <si>
    <t>Los guaricano</t>
  </si>
  <si>
    <t>El agua ,la delincuencia,la escuela sin terminar</t>
  </si>
  <si>
    <t>1bi2w3Life</t>
  </si>
  <si>
    <t>Ana Mercedes</t>
  </si>
  <si>
    <t>Dilcia</t>
  </si>
  <si>
    <t>829-412-3395</t>
  </si>
  <si>
    <t xml:space="preserve">Villa Sabina </t>
  </si>
  <si>
    <t>Privado</t>
  </si>
  <si>
    <t>053-21708-9</t>
  </si>
  <si>
    <t>kdrdCE2oOg</t>
  </si>
  <si>
    <t>Esther alejandrina</t>
  </si>
  <si>
    <t>Lagares Sánchez</t>
  </si>
  <si>
    <t>En un tanque</t>
  </si>
  <si>
    <t>FGlhg62ma1</t>
  </si>
  <si>
    <t xml:space="preserve">Caridad </t>
  </si>
  <si>
    <t>Yaquelin</t>
  </si>
  <si>
    <t xml:space="preserve">Trabaja en casa de familia </t>
  </si>
  <si>
    <t xml:space="preserve">Nuevo transformador porque ya está lleno el que tenemos </t>
  </si>
  <si>
    <t>RnnTTTGOwK</t>
  </si>
  <si>
    <t xml:space="preserve">Victor </t>
  </si>
  <si>
    <t xml:space="preserve">El grande </t>
  </si>
  <si>
    <t>e7BvdLZDzc</t>
  </si>
  <si>
    <t xml:space="preserve">Trabaja en una empresa privada </t>
  </si>
  <si>
    <t xml:space="preserve">Clínica Bonilla </t>
  </si>
  <si>
    <t xml:space="preserve">Arreglo de las calles y la falta de agua </t>
  </si>
  <si>
    <t>ZNsOUoGZcw</t>
  </si>
  <si>
    <t xml:space="preserve">Wady </t>
  </si>
  <si>
    <t>Desempleado/ incapacitado</t>
  </si>
  <si>
    <t>Bg4Lw59aD7</t>
  </si>
  <si>
    <t xml:space="preserve">Michael </t>
  </si>
  <si>
    <t>Aquino</t>
  </si>
  <si>
    <t xml:space="preserve">Chofer de camión </t>
  </si>
  <si>
    <t xml:space="preserve">Dentista familiar </t>
  </si>
  <si>
    <t xml:space="preserve">El agua que llega es sucia y tiene mal olor </t>
  </si>
  <si>
    <t>SloW8UQRXo</t>
  </si>
  <si>
    <t xml:space="preserve">Luisanna </t>
  </si>
  <si>
    <t>Nuevo Amencer</t>
  </si>
  <si>
    <t>lC9KDCPAaL</t>
  </si>
  <si>
    <t xml:space="preserve">Victoriano Fernandez </t>
  </si>
  <si>
    <t>Selina</t>
  </si>
  <si>
    <t>Las malas condiciones que tienen las casas</t>
  </si>
  <si>
    <t>Las0CQ7fBY</t>
  </si>
  <si>
    <t xml:space="preserve">Irena </t>
  </si>
  <si>
    <t xml:space="preserve">Transformador para la luz, asfalto de las calles y falta de agua potable </t>
  </si>
  <si>
    <t>osmf461sXw</t>
  </si>
  <si>
    <t xml:space="preserve">Liberato Rodrigues </t>
  </si>
  <si>
    <t xml:space="preserve">El mal estado de las calles, falta de cloacas,aceras y contenes </t>
  </si>
  <si>
    <t>wAmEdcPg2u</t>
  </si>
  <si>
    <t>Marbella</t>
  </si>
  <si>
    <t>Hospital alto de yaque</t>
  </si>
  <si>
    <t xml:space="preserve">En el esquina de la calle principal </t>
  </si>
  <si>
    <t>Fwi5GH8oT0</t>
  </si>
  <si>
    <t xml:space="preserve">Pedro mercedes </t>
  </si>
  <si>
    <t>Fornalero</t>
  </si>
  <si>
    <t xml:space="preserve">Contador de luz sobre girados y falta de contenedores y aceras </t>
  </si>
  <si>
    <t>oyMR8RCwuG</t>
  </si>
  <si>
    <t xml:space="preserve">Angela </t>
  </si>
  <si>
    <t xml:space="preserve">Vargas </t>
  </si>
  <si>
    <t>Lisbeth</t>
  </si>
  <si>
    <t>Clinica Emmy</t>
  </si>
  <si>
    <t>ws62OQgEtN</t>
  </si>
  <si>
    <t xml:space="preserve">Miranda </t>
  </si>
  <si>
    <t xml:space="preserve">Servicios al cliente </t>
  </si>
  <si>
    <t>Clínica 100fuegos calle 5</t>
  </si>
  <si>
    <t xml:space="preserve">Falta de agua y el mal estado de las calles </t>
  </si>
  <si>
    <t>LmaO7lZvE9</t>
  </si>
  <si>
    <t xml:space="preserve">Venita </t>
  </si>
  <si>
    <t xml:space="preserve">Marte </t>
  </si>
  <si>
    <t xml:space="preserve">Herlande </t>
  </si>
  <si>
    <t xml:space="preserve">Corominas </t>
  </si>
  <si>
    <t xml:space="preserve">Falta de agua, mal estado de las calles </t>
  </si>
  <si>
    <t>1sl1YrirEH</t>
  </si>
  <si>
    <t>Rosemery</t>
  </si>
  <si>
    <t xml:space="preserve">Gonzales </t>
  </si>
  <si>
    <t>Falta de agua y las calles en mal estado</t>
  </si>
  <si>
    <t>DoYzsEcgZx</t>
  </si>
  <si>
    <t>Gaudy</t>
  </si>
  <si>
    <t xml:space="preserve">Clínica dental Cienfuegos </t>
  </si>
  <si>
    <t xml:space="preserve">Arreglo de calles y falta de agua potable </t>
  </si>
  <si>
    <t>3OuEDHfl62</t>
  </si>
  <si>
    <t>Trabaja en sigarro</t>
  </si>
  <si>
    <t xml:space="preserve">Médica </t>
  </si>
  <si>
    <t>Al frente de la casa en un tanque</t>
  </si>
  <si>
    <t>HPZZamVQSe</t>
  </si>
  <si>
    <t xml:space="preserve">Elisa </t>
  </si>
  <si>
    <t xml:space="preserve">Corominas y unión médica </t>
  </si>
  <si>
    <t>QtJzT4ydDY</t>
  </si>
  <si>
    <t>Hilda</t>
  </si>
  <si>
    <t>Olgin</t>
  </si>
  <si>
    <t xml:space="preserve">Hospital Rafael Castro </t>
  </si>
  <si>
    <t>ExPiezJbWO</t>
  </si>
  <si>
    <t xml:space="preserve">Jenifer </t>
  </si>
  <si>
    <t>Hospital Rafael Castro</t>
  </si>
  <si>
    <t>z0QHS3TulY</t>
  </si>
  <si>
    <t xml:space="preserve">Jesús </t>
  </si>
  <si>
    <t xml:space="preserve">Robert </t>
  </si>
  <si>
    <t xml:space="preserve">Trabaja y estudia </t>
  </si>
  <si>
    <t xml:space="preserve">Fundación Altagracia </t>
  </si>
  <si>
    <t xml:space="preserve">Falta de agua potable y el mal estado de las calles </t>
  </si>
  <si>
    <t>wmJwJhEQiY</t>
  </si>
  <si>
    <t>Liseth</t>
  </si>
  <si>
    <t xml:space="preserve">Clínica la rotonda </t>
  </si>
  <si>
    <t>UpNR80vOpE</t>
  </si>
  <si>
    <t xml:space="preserve">Ana Antonina </t>
  </si>
  <si>
    <t xml:space="preserve">Balbuena </t>
  </si>
  <si>
    <t>zPplFRmW0j</t>
  </si>
  <si>
    <t xml:space="preserve">Herminia </t>
  </si>
  <si>
    <t>Plasencio reyes</t>
  </si>
  <si>
    <t>oQa8HUapva</t>
  </si>
  <si>
    <t xml:space="preserve">Josefa Altagracia </t>
  </si>
  <si>
    <t xml:space="preserve">Fefa </t>
  </si>
  <si>
    <t>Dentista de loma de cabrera</t>
  </si>
  <si>
    <t>kgxvVKIO8U</t>
  </si>
  <si>
    <t>Glady</t>
  </si>
  <si>
    <t>Poli clinica la piña</t>
  </si>
  <si>
    <t>Falta de agua y el mal estado de las calles</t>
  </si>
  <si>
    <t>7hKtbUfJBD</t>
  </si>
  <si>
    <t>Liphete</t>
  </si>
  <si>
    <t>Sinsurin</t>
  </si>
  <si>
    <t xml:space="preserve">Kendy </t>
  </si>
  <si>
    <t xml:space="preserve">Calle 5 clínica de dentista </t>
  </si>
  <si>
    <t>htOgEAevi6</t>
  </si>
  <si>
    <t xml:space="preserve">Leonor </t>
  </si>
  <si>
    <t>Blanco morel</t>
  </si>
  <si>
    <t>18/8/1966</t>
  </si>
  <si>
    <t>Corominas</t>
  </si>
  <si>
    <t xml:space="preserve">Hospital publico </t>
  </si>
  <si>
    <t>LvJcma64Ei</t>
  </si>
  <si>
    <t xml:space="preserve">Ariela </t>
  </si>
  <si>
    <t xml:space="preserve">Meta santos </t>
  </si>
  <si>
    <t xml:space="preserve">Clínica tolentino </t>
  </si>
  <si>
    <t xml:space="preserve">Las calles malas y la falta de agua potable </t>
  </si>
  <si>
    <t>IlU4NyPGSy</t>
  </si>
  <si>
    <t xml:space="preserve">Árelis margarita </t>
  </si>
  <si>
    <t>28/9/1991</t>
  </si>
  <si>
    <t xml:space="preserve">Dr junior </t>
  </si>
  <si>
    <t>En la proxima calle en la esquina</t>
  </si>
  <si>
    <t>WfTuarEalc</t>
  </si>
  <si>
    <t>Georgina</t>
  </si>
  <si>
    <t>Sanchez pichardo</t>
  </si>
  <si>
    <t>23/3/1993</t>
  </si>
  <si>
    <t>Hospital rafael castro</t>
  </si>
  <si>
    <t>Falta de agua potable, el mal estado de las calles</t>
  </si>
  <si>
    <t>winjUVChB2</t>
  </si>
  <si>
    <t xml:space="preserve">Albaro </t>
  </si>
  <si>
    <t>Poli clínica de la gloria</t>
  </si>
  <si>
    <t>Falta de agua potable y la imnundacion de las calles</t>
  </si>
  <si>
    <t>La esquina de la calle</t>
  </si>
  <si>
    <t>Brito</t>
  </si>
  <si>
    <t xml:space="preserve">Falta de educación </t>
  </si>
  <si>
    <t>psk5J60Tqs</t>
  </si>
  <si>
    <t>Los Mangos</t>
  </si>
  <si>
    <t xml:space="preserve">Cabral y Báez </t>
  </si>
  <si>
    <t xml:space="preserve">Clinica Dr Rodriguez </t>
  </si>
  <si>
    <t>UN0Q2ZDdMl</t>
  </si>
  <si>
    <t>Moronta abreu</t>
  </si>
  <si>
    <t>Rafa</t>
  </si>
  <si>
    <t>26/02/1958</t>
  </si>
  <si>
    <t>Elba M</t>
  </si>
  <si>
    <t>TngD8K2bQy</t>
  </si>
  <si>
    <t xml:space="preserve">Ana iris </t>
  </si>
  <si>
    <t>Núñez adames</t>
  </si>
  <si>
    <t>Los desechos de los baños</t>
  </si>
  <si>
    <t>bh6SzAAsqY</t>
  </si>
  <si>
    <t>Sofía Altagracia</t>
  </si>
  <si>
    <t>30/09/1969</t>
  </si>
  <si>
    <t>Medio Ambiente</t>
  </si>
  <si>
    <t>Barrio Hollywood</t>
  </si>
  <si>
    <t>SeNaSa</t>
  </si>
  <si>
    <t>Scott</t>
  </si>
  <si>
    <t>Clinic</t>
  </si>
  <si>
    <t>Coppa</t>
  </si>
  <si>
    <t>YyldaVFQuM</t>
  </si>
  <si>
    <t>El cercado( callejon de jando)</t>
  </si>
  <si>
    <t>907UVOlZpt</t>
  </si>
  <si>
    <t>Juan Francisco</t>
  </si>
  <si>
    <t>18/07/1987</t>
  </si>
  <si>
    <t>En una empacadora</t>
  </si>
  <si>
    <t>Las flores</t>
  </si>
  <si>
    <t>Orilla de agua</t>
  </si>
  <si>
    <t>4Y6ahr2TfV</t>
  </si>
  <si>
    <t xml:space="preserve">Lucrecia </t>
  </si>
  <si>
    <t>13/05/1971</t>
  </si>
  <si>
    <t>Trabajadora</t>
  </si>
  <si>
    <t xml:space="preserve">La flores </t>
  </si>
  <si>
    <t>Cosntanza</t>
  </si>
  <si>
    <t>Michellebautista</t>
  </si>
  <si>
    <t>nW8ScVGnP3</t>
  </si>
  <si>
    <t>Espinal payano</t>
  </si>
  <si>
    <t>Jhonny</t>
  </si>
  <si>
    <t>28/07/1982</t>
  </si>
  <si>
    <t>La Cañada</t>
  </si>
  <si>
    <t>a8sB76WCsl</t>
  </si>
  <si>
    <t xml:space="preserve">Melinda </t>
  </si>
  <si>
    <t xml:space="preserve">Denlgado </t>
  </si>
  <si>
    <t xml:space="preserve">Trabajador </t>
  </si>
  <si>
    <t xml:space="preserve">La jaida </t>
  </si>
  <si>
    <t>jks0LrKbyH</t>
  </si>
  <si>
    <t>27/07/1936</t>
  </si>
  <si>
    <t>qcKfXEfp39</t>
  </si>
  <si>
    <t>23/05/1988</t>
  </si>
  <si>
    <t xml:space="preserve">Costannza </t>
  </si>
  <si>
    <t xml:space="preserve">El en frente </t>
  </si>
  <si>
    <t>6QmFJ0s4Ah</t>
  </si>
  <si>
    <t xml:space="preserve">Bartola </t>
  </si>
  <si>
    <t>28/06/1976</t>
  </si>
  <si>
    <t xml:space="preserve">Trabajadora </t>
  </si>
  <si>
    <t xml:space="preserve">Cosntanza </t>
  </si>
  <si>
    <t>B4cEdcJA6B</t>
  </si>
  <si>
    <t>13/07/1979</t>
  </si>
  <si>
    <t>GWaqKAp3VH</t>
  </si>
  <si>
    <t xml:space="preserve">Ramíre </t>
  </si>
  <si>
    <t>Trabaja</t>
  </si>
  <si>
    <t>Si cenasa</t>
  </si>
  <si>
    <t xml:space="preserve">La sanja  la basura </t>
  </si>
  <si>
    <t>qqVibMXPvJ</t>
  </si>
  <si>
    <t>Confesor</t>
  </si>
  <si>
    <t>Sanito</t>
  </si>
  <si>
    <t>25/10/1973</t>
  </si>
  <si>
    <t>La barranca</t>
  </si>
  <si>
    <t>5IdcvQgkhp</t>
  </si>
  <si>
    <t xml:space="preserve">Nerva </t>
  </si>
  <si>
    <t xml:space="preserve">La.flórez </t>
  </si>
  <si>
    <t xml:space="preserve">El agua y las sanja </t>
  </si>
  <si>
    <t>HJ7cwfyYAT</t>
  </si>
  <si>
    <t>Neroliza</t>
  </si>
  <si>
    <t>Caraballo</t>
  </si>
  <si>
    <t>20/12/1996</t>
  </si>
  <si>
    <t>ywzjVXaebL</t>
  </si>
  <si>
    <t xml:space="preserve">Lino Andrés </t>
  </si>
  <si>
    <t>23/09/1959</t>
  </si>
  <si>
    <t>La flores</t>
  </si>
  <si>
    <t>Lavega</t>
  </si>
  <si>
    <t>OJLCc62b1y</t>
  </si>
  <si>
    <t>Liliana</t>
  </si>
  <si>
    <t>Romero garcia</t>
  </si>
  <si>
    <t>17/09/2002</t>
  </si>
  <si>
    <t>66HpPEtUdg</t>
  </si>
  <si>
    <t xml:space="preserve">Pedro Antonio </t>
  </si>
  <si>
    <t>Abreo</t>
  </si>
  <si>
    <t>El agua y la celle</t>
  </si>
  <si>
    <t>En wl frente</t>
  </si>
  <si>
    <t>hurwyaae7F</t>
  </si>
  <si>
    <t xml:space="preserve">Maelenis </t>
  </si>
  <si>
    <t xml:space="preserve">Ssnto </t>
  </si>
  <si>
    <t>IRneaeA4PE</t>
  </si>
  <si>
    <t>Deysi</t>
  </si>
  <si>
    <t>Plasencia</t>
  </si>
  <si>
    <t>20/11/1974</t>
  </si>
  <si>
    <t>fci1kyekpK</t>
  </si>
  <si>
    <t xml:space="preserve">Joel </t>
  </si>
  <si>
    <t xml:space="preserve">Pinales de los santo </t>
  </si>
  <si>
    <t>24/02/1998</t>
  </si>
  <si>
    <t xml:space="preserve">En una paca </t>
  </si>
  <si>
    <t xml:space="preserve">No </t>
  </si>
  <si>
    <t xml:space="preserve">Ennel frente </t>
  </si>
  <si>
    <t>hTfoz77N1h</t>
  </si>
  <si>
    <t xml:space="preserve">Elisabeth </t>
  </si>
  <si>
    <t xml:space="preserve">Tejada delgado </t>
  </si>
  <si>
    <t>21/07/1994</t>
  </si>
  <si>
    <t xml:space="preserve">Enel frente </t>
  </si>
  <si>
    <t>XuBFHF89pP</t>
  </si>
  <si>
    <t>21/01/1980</t>
  </si>
  <si>
    <t>NTuoymYKaa</t>
  </si>
  <si>
    <t>14/07/1951</t>
  </si>
  <si>
    <t xml:space="preserve">El agua y los rio </t>
  </si>
  <si>
    <t>JaTdHIDvFB</t>
  </si>
  <si>
    <t>Fiol agutina</t>
  </si>
  <si>
    <t xml:space="preserve">Contreras  </t>
  </si>
  <si>
    <t>22/05/1988</t>
  </si>
  <si>
    <t>Epacadora</t>
  </si>
  <si>
    <t xml:space="preserve">Las flores </t>
  </si>
  <si>
    <t xml:space="preserve">El rio y la barusa </t>
  </si>
  <si>
    <t>XatOEEK6ru</t>
  </si>
  <si>
    <t>Santo rosado</t>
  </si>
  <si>
    <t>Ramonita</t>
  </si>
  <si>
    <t>13/08/1937</t>
  </si>
  <si>
    <t>86yDIE9HgK</t>
  </si>
  <si>
    <t xml:space="preserve">Ana </t>
  </si>
  <si>
    <t>Elbira</t>
  </si>
  <si>
    <t>LNiaOeX1yc</t>
  </si>
  <si>
    <t>18/01/1987</t>
  </si>
  <si>
    <t>QmMQgAj7y5</t>
  </si>
  <si>
    <t>Cora</t>
  </si>
  <si>
    <t>AZzCKWKyFN</t>
  </si>
  <si>
    <t>Venerada</t>
  </si>
  <si>
    <t>Ramírez Ramírez</t>
  </si>
  <si>
    <t>Verena</t>
  </si>
  <si>
    <t>wM3X17Lmvb</t>
  </si>
  <si>
    <t xml:space="preserve">Yoanny </t>
  </si>
  <si>
    <t>Colon</t>
  </si>
  <si>
    <t>Villa del valle</t>
  </si>
  <si>
    <t>Nailenybrito</t>
  </si>
  <si>
    <t>R6G2WRspdZ</t>
  </si>
  <si>
    <t>Anderson</t>
  </si>
  <si>
    <t>Isntalador de linea telefonica</t>
  </si>
  <si>
    <t>Arrglo de las calles y la falta de agua</t>
  </si>
  <si>
    <t>Aur4xt4zwY</t>
  </si>
  <si>
    <t>Hipolito</t>
  </si>
  <si>
    <t>Lebrom</t>
  </si>
  <si>
    <t>17/3/1962</t>
  </si>
  <si>
    <t>Agua potable, afalto y aceres y contenes</t>
  </si>
  <si>
    <t>8K2EGpJYpp</t>
  </si>
  <si>
    <t>Heiny julia</t>
  </si>
  <si>
    <t>Medina</t>
  </si>
  <si>
    <t>15/7/1990</t>
  </si>
  <si>
    <t>Falta de agua, arrglo de calles y contenes</t>
  </si>
  <si>
    <t>8KerxtySqn</t>
  </si>
  <si>
    <t>Median</t>
  </si>
  <si>
    <t>Javier</t>
  </si>
  <si>
    <t>25/10/1984</t>
  </si>
  <si>
    <t>Tecnico en refigeracion y pastor</t>
  </si>
  <si>
    <t>Arrglo de las calles y la falta de agua potable</t>
  </si>
  <si>
    <t>ByJgSJFJm1</t>
  </si>
  <si>
    <t>Momumental</t>
  </si>
  <si>
    <t>Zkv5CiX0KX</t>
  </si>
  <si>
    <t>Angelina</t>
  </si>
  <si>
    <t>Quiñones</t>
  </si>
  <si>
    <t>22/10/1996</t>
  </si>
  <si>
    <t>X8woQaen57</t>
  </si>
  <si>
    <t>Critina</t>
  </si>
  <si>
    <t>14/8/1966</t>
  </si>
  <si>
    <t>Arrglo de viviendo, arrglo de las calle y el agua</t>
  </si>
  <si>
    <t>JWwcA4uE4M</t>
  </si>
  <si>
    <t>Lora de la cruz</t>
  </si>
  <si>
    <t xml:space="preserve">Falta de agua y no tenemos tuberias </t>
  </si>
  <si>
    <t>xvqtiePQ0A</t>
  </si>
  <si>
    <t xml:space="preserve">Maria ricarda </t>
  </si>
  <si>
    <t>Castro minaya</t>
  </si>
  <si>
    <t>23/3/1996</t>
  </si>
  <si>
    <t>No tenemos agua, las aceras y comtenes</t>
  </si>
  <si>
    <t>En el callejon</t>
  </si>
  <si>
    <t>l8Z2tGuADm</t>
  </si>
  <si>
    <t>wpmwHHnn8e</t>
  </si>
  <si>
    <t xml:space="preserve">Genesis </t>
  </si>
  <si>
    <t>Ambos</t>
  </si>
  <si>
    <t>Arreglo de las calles y falta de agua</t>
  </si>
  <si>
    <t>x83Ldc6pVo</t>
  </si>
  <si>
    <t>Diotemi</t>
  </si>
  <si>
    <t>Garabito</t>
  </si>
  <si>
    <t>Yiya</t>
  </si>
  <si>
    <t>Trabaja en la zona franca</t>
  </si>
  <si>
    <t>0NzCYhuMXl</t>
  </si>
  <si>
    <t>Lisverolin</t>
  </si>
  <si>
    <t>Javier contrera</t>
  </si>
  <si>
    <t>Tolentino abreu</t>
  </si>
  <si>
    <t>f2KgCZVNl0</t>
  </si>
  <si>
    <t xml:space="preserve">Jean carlos </t>
  </si>
  <si>
    <t>Platanero</t>
  </si>
  <si>
    <t>Falta de agua potable y las calle malas</t>
  </si>
  <si>
    <t>8WxvSSHq6u</t>
  </si>
  <si>
    <t>Yoarny</t>
  </si>
  <si>
    <t>Nuñez mejia</t>
  </si>
  <si>
    <t>Seleida</t>
  </si>
  <si>
    <t>Villa de valle</t>
  </si>
  <si>
    <t>oUmfLBcpMv</t>
  </si>
  <si>
    <t xml:space="preserve">Emma </t>
  </si>
  <si>
    <t>La basura, la falta de agua y las cloacas</t>
  </si>
  <si>
    <t>JE33ZaNsua</t>
  </si>
  <si>
    <t xml:space="preserve">Ibeliza critina </t>
  </si>
  <si>
    <t>Rodriguez tavares</t>
  </si>
  <si>
    <t>25/2/1985</t>
  </si>
  <si>
    <t>Zg6BwbfMr1</t>
  </si>
  <si>
    <t>Evengelista</t>
  </si>
  <si>
    <t>27/1/1964</t>
  </si>
  <si>
    <t>Hispital</t>
  </si>
  <si>
    <t>AmLpQF4cxj</t>
  </si>
  <si>
    <t>Leonilda</t>
  </si>
  <si>
    <t>Rivas</t>
  </si>
  <si>
    <t>Yohanna</t>
  </si>
  <si>
    <t>21/3/1981</t>
  </si>
  <si>
    <t>Costurera</t>
  </si>
  <si>
    <t>depzTmhazX</t>
  </si>
  <si>
    <t>Graciela</t>
  </si>
  <si>
    <t>Bombon</t>
  </si>
  <si>
    <t>25/2/1998</t>
  </si>
  <si>
    <t>Paraiso oeste</t>
  </si>
  <si>
    <t>Falta de agua y el arreglo de las calles</t>
  </si>
  <si>
    <t>PcmN1ErPEa</t>
  </si>
  <si>
    <t>Herrera breton</t>
  </si>
  <si>
    <t>30/12/1962</t>
  </si>
  <si>
    <t>Abogada</t>
  </si>
  <si>
    <t>Contruccion de contenes y calles, se levanta demasiado polvo y falta de agua</t>
  </si>
  <si>
    <t>ZdFExDnmA3</t>
  </si>
  <si>
    <t>Pierre</t>
  </si>
  <si>
    <t>Chiquito</t>
  </si>
  <si>
    <t>Construcion</t>
  </si>
  <si>
    <t>TWlSfcOHXK</t>
  </si>
  <si>
    <t>Jean pierre</t>
  </si>
  <si>
    <t>Orelus</t>
  </si>
  <si>
    <t>Vende helados</t>
  </si>
  <si>
    <t>BUbKgTy5cy</t>
  </si>
  <si>
    <t>Eridania de jesus</t>
  </si>
  <si>
    <t>Moncion</t>
  </si>
  <si>
    <t>5NCEbCkydW</t>
  </si>
  <si>
    <t>Kirsiry</t>
  </si>
  <si>
    <t>Vargas peralta</t>
  </si>
  <si>
    <t>15/11/2003</t>
  </si>
  <si>
    <t>El agua, arreglo de las calles</t>
  </si>
  <si>
    <t>nJr9zzXi5H</t>
  </si>
  <si>
    <t>Los contenes, el agua</t>
  </si>
  <si>
    <t>MHOsXFNzZp</t>
  </si>
  <si>
    <t xml:space="preserve">Maribel </t>
  </si>
  <si>
    <t>qv4tIrFPEw</t>
  </si>
  <si>
    <t>Angelica maria</t>
  </si>
  <si>
    <t>Naná</t>
  </si>
  <si>
    <t>Falta de agua y las calles</t>
  </si>
  <si>
    <t>En el frente de la calle</t>
  </si>
  <si>
    <t>EwzicWxyAs</t>
  </si>
  <si>
    <t>Celestina</t>
  </si>
  <si>
    <t>Martinez martinez</t>
  </si>
  <si>
    <t>15/3/1955</t>
  </si>
  <si>
    <t>El agua y las calles</t>
  </si>
  <si>
    <t>IN0w7LU8v4</t>
  </si>
  <si>
    <t>Brayan</t>
  </si>
  <si>
    <t>Rosario espinal</t>
  </si>
  <si>
    <t>15/2/1999</t>
  </si>
  <si>
    <t>Trabaja en una tienda</t>
  </si>
  <si>
    <t>ABNF5W61xE</t>
  </si>
  <si>
    <t xml:space="preserve">Maria eucebia </t>
  </si>
  <si>
    <t>Gonzales</t>
  </si>
  <si>
    <t>24/12/1970</t>
  </si>
  <si>
    <t>El agua, las calles los contened</t>
  </si>
  <si>
    <t>Sp8R8fIxny</t>
  </si>
  <si>
    <t xml:space="preserve">Juan pablo </t>
  </si>
  <si>
    <t>17/8/1964</t>
  </si>
  <si>
    <t>Falta de agua y arrglo de las calles</t>
  </si>
  <si>
    <t>EoqrEEGWO8</t>
  </si>
  <si>
    <t>Eliate</t>
  </si>
  <si>
    <t>Omega</t>
  </si>
  <si>
    <t>Victorino</t>
  </si>
  <si>
    <t>El agua m, las calles</t>
  </si>
  <si>
    <t>tHwz77xqSW</t>
  </si>
  <si>
    <t xml:space="preserve">Nairoby </t>
  </si>
  <si>
    <t>16/8/1995</t>
  </si>
  <si>
    <t>6ZLPSv3zV7</t>
  </si>
  <si>
    <t>Warianmy</t>
  </si>
  <si>
    <t>Wary</t>
  </si>
  <si>
    <t>Falta de agua, las aceras y contenes</t>
  </si>
  <si>
    <t>F34JBhEN9A</t>
  </si>
  <si>
    <t>Pulina</t>
  </si>
  <si>
    <t>Hiraldo</t>
  </si>
  <si>
    <t>Paula</t>
  </si>
  <si>
    <t>20/6/1969</t>
  </si>
  <si>
    <t>Trabaja en la zona</t>
  </si>
  <si>
    <t>Falta de agua, aceras y contenes y el polvo nos enferma</t>
  </si>
  <si>
    <t>oES6E9JWaJ</t>
  </si>
  <si>
    <t>Ruben</t>
  </si>
  <si>
    <t>Mercado</t>
  </si>
  <si>
    <t>19/3/1990</t>
  </si>
  <si>
    <t>Bombero de la zona franca</t>
  </si>
  <si>
    <t>Falta de agua, contenes</t>
  </si>
  <si>
    <t>KUemjQqa3y</t>
  </si>
  <si>
    <t>Rubio</t>
  </si>
  <si>
    <t>27/11/1975</t>
  </si>
  <si>
    <t>Falta de agua, mejoramiento de las calles</t>
  </si>
  <si>
    <t>oC9dpLvKF7</t>
  </si>
  <si>
    <t>Yesica</t>
  </si>
  <si>
    <t>Yeca</t>
  </si>
  <si>
    <t>nTh5WeaNhq</t>
  </si>
  <si>
    <t>Yeudy</t>
  </si>
  <si>
    <t>Caïs</t>
  </si>
  <si>
    <t>Construccion</t>
  </si>
  <si>
    <t>Falta de agua, no tenemos cloacas</t>
  </si>
  <si>
    <t>PJUlRFYLH7</t>
  </si>
  <si>
    <t xml:space="preserve">Isidoro </t>
  </si>
  <si>
    <t>De los santos aybar</t>
  </si>
  <si>
    <t>Yunep</t>
  </si>
  <si>
    <t>62Nr8sRrmF</t>
  </si>
  <si>
    <t>Jutiliano</t>
  </si>
  <si>
    <t>Seguridad</t>
  </si>
  <si>
    <t>Amor y paz</t>
  </si>
  <si>
    <t>Las viviendas en mal estados, las calles, el agua</t>
  </si>
  <si>
    <t>TD7rtB7teb</t>
  </si>
  <si>
    <t>Joelina</t>
  </si>
  <si>
    <t>16/2/1992</t>
  </si>
  <si>
    <t>abbvXctNXn</t>
  </si>
  <si>
    <t xml:space="preserve">Juderca maria </t>
  </si>
  <si>
    <t>24/7/1979</t>
  </si>
  <si>
    <t>Las calles, el agua</t>
  </si>
  <si>
    <t>RFbNUFUOKI</t>
  </si>
  <si>
    <t>Lenen</t>
  </si>
  <si>
    <t>Az4RcCymZG</t>
  </si>
  <si>
    <t>Esmerlim</t>
  </si>
  <si>
    <t>Bautista</t>
  </si>
  <si>
    <t>Esterlina</t>
  </si>
  <si>
    <t>Climica</t>
  </si>
  <si>
    <t>DNftdUyAGr</t>
  </si>
  <si>
    <t>Randy</t>
  </si>
  <si>
    <t>283E9YmBmK</t>
  </si>
  <si>
    <t xml:space="preserve">Cornelia </t>
  </si>
  <si>
    <t>Dicnora</t>
  </si>
  <si>
    <t>29/1/1956</t>
  </si>
  <si>
    <t>Falta de agua, las calles, una escuela que no este cerca del canal por los niños</t>
  </si>
  <si>
    <t>7RAkv0zDU4</t>
  </si>
  <si>
    <t>Fany</t>
  </si>
  <si>
    <t>Filistino</t>
  </si>
  <si>
    <t>27/8/1981</t>
  </si>
  <si>
    <t>La falta de educacion para las personas que no saben leer ni escribir</t>
  </si>
  <si>
    <t>8Bk8C2S2A7</t>
  </si>
  <si>
    <t xml:space="preserve">Nely </t>
  </si>
  <si>
    <t>Padilla herrera</t>
  </si>
  <si>
    <t>18/11/1984</t>
  </si>
  <si>
    <t>Comerciante, psicologa</t>
  </si>
  <si>
    <t>Primera de humano</t>
  </si>
  <si>
    <t>Queman basura, agua potable</t>
  </si>
  <si>
    <t xml:space="preserve">En el patio
</t>
  </si>
  <si>
    <t>7DRcWbGNc3</t>
  </si>
  <si>
    <t>Wisly</t>
  </si>
  <si>
    <t xml:space="preserve">Compañia de agua envotellada </t>
  </si>
  <si>
    <t>Ct4nkON5PO</t>
  </si>
  <si>
    <t>Milandy</t>
  </si>
  <si>
    <t>Ya</t>
  </si>
  <si>
    <t>9wzFWBXRQQ</t>
  </si>
  <si>
    <t>Lula</t>
  </si>
  <si>
    <t>Falta de agua, tuberias</t>
  </si>
  <si>
    <t>lfhux8MCSR</t>
  </si>
  <si>
    <t>Silverio</t>
  </si>
  <si>
    <t>Mery</t>
  </si>
  <si>
    <t>Y1IrXuFkDZ</t>
  </si>
  <si>
    <t>Lorenzo</t>
  </si>
  <si>
    <t>Tapiceria</t>
  </si>
  <si>
    <t>O8vyYqopsh</t>
  </si>
  <si>
    <t>Porfirio antonio</t>
  </si>
  <si>
    <t>Aracena</t>
  </si>
  <si>
    <t>26/4/1970</t>
  </si>
  <si>
    <t>Trabaja indeoendiente</t>
  </si>
  <si>
    <t>gR6D20Eu2x</t>
  </si>
  <si>
    <t xml:space="preserve">Mabel </t>
  </si>
  <si>
    <t xml:space="preserve">El agua potable, limpieza de la comunidad </t>
  </si>
  <si>
    <t>Gn5BRRRnMx</t>
  </si>
  <si>
    <t>Luz minerva</t>
  </si>
  <si>
    <t>Enriique</t>
  </si>
  <si>
    <t xml:space="preserve">Paraiso oeste </t>
  </si>
  <si>
    <t>prJjBzKpkn</t>
  </si>
  <si>
    <t>21/8/1973</t>
  </si>
  <si>
    <t>WBwxajAYBG</t>
  </si>
  <si>
    <t>Teanny</t>
  </si>
  <si>
    <t>Trejo</t>
  </si>
  <si>
    <t>Tea</t>
  </si>
  <si>
    <t>Los robos, la basura, el agua</t>
  </si>
  <si>
    <t>y5JoCwEKIP</t>
  </si>
  <si>
    <t>Jenry rafael</t>
  </si>
  <si>
    <t>Emoleado privado</t>
  </si>
  <si>
    <t xml:space="preserve">Falta de agua, poli clinica, falta de empleo </t>
  </si>
  <si>
    <t>TZXrkqSFW7</t>
  </si>
  <si>
    <t>Daniel</t>
  </si>
  <si>
    <t>El moye</t>
  </si>
  <si>
    <t>29/11/1995</t>
  </si>
  <si>
    <t>En el frente de la caa</t>
  </si>
  <si>
    <t>TSPR7Oczgg</t>
  </si>
  <si>
    <t>Ashlina</t>
  </si>
  <si>
    <t>Veniar</t>
  </si>
  <si>
    <t>31/1/1989</t>
  </si>
  <si>
    <t>En el frente de la cas</t>
  </si>
  <si>
    <t>7Pyzg9pwKd</t>
  </si>
  <si>
    <t>Sano</t>
  </si>
  <si>
    <t>16/3/1993</t>
  </si>
  <si>
    <t>Maestra</t>
  </si>
  <si>
    <t>TslB5lnfIK</t>
  </si>
  <si>
    <t>Isaac</t>
  </si>
  <si>
    <t>Flores</t>
  </si>
  <si>
    <t>vCjG4zCGEE</t>
  </si>
  <si>
    <t>El agua potable, la aseccivilidad y el acueducto</t>
  </si>
  <si>
    <t>m5B3VJMr2h</t>
  </si>
  <si>
    <t xml:space="preserve">Patricio </t>
  </si>
  <si>
    <t>14/3/1966</t>
  </si>
  <si>
    <t>Vende frutas y viveres</t>
  </si>
  <si>
    <t>Las calles, las cloacas y el agua</t>
  </si>
  <si>
    <t>CVqDihfeQ9</t>
  </si>
  <si>
    <t>Jairo</t>
  </si>
  <si>
    <t>23/2/1982</t>
  </si>
  <si>
    <t>Simma</t>
  </si>
  <si>
    <t>A8uLFDsWgq</t>
  </si>
  <si>
    <t xml:space="preserve">Dionicio </t>
  </si>
  <si>
    <t>Monchy</t>
  </si>
  <si>
    <t>13/10/1965</t>
  </si>
  <si>
    <t>Las cloacas, los contenes y las calles</t>
  </si>
  <si>
    <t>jFnsIf3idj</t>
  </si>
  <si>
    <t>Daianny</t>
  </si>
  <si>
    <t>26/3/1996</t>
  </si>
  <si>
    <t>Las calles y las cloacas</t>
  </si>
  <si>
    <t>zC5hCN5Xnb</t>
  </si>
  <si>
    <t>Alberto</t>
  </si>
  <si>
    <t>14/3/1980</t>
  </si>
  <si>
    <t>Trabaja en un camion de agua extra</t>
  </si>
  <si>
    <t>Las calle, la marea del vertedero</t>
  </si>
  <si>
    <t>4AfdAS94lG</t>
  </si>
  <si>
    <t>La falta de agua</t>
  </si>
  <si>
    <t>FYrIWeCvU6</t>
  </si>
  <si>
    <t>Santica</t>
  </si>
  <si>
    <t>84eqQBMawO</t>
  </si>
  <si>
    <t>China</t>
  </si>
  <si>
    <t>ilBY4xHf4d</t>
  </si>
  <si>
    <t>Mercedita</t>
  </si>
  <si>
    <t>Cordero de leon</t>
  </si>
  <si>
    <t>28/7/1983</t>
  </si>
  <si>
    <t>Operaria</t>
  </si>
  <si>
    <t>La falta de agua potable</t>
  </si>
  <si>
    <t>bhzbLmCwBA</t>
  </si>
  <si>
    <t>Dulce maria</t>
  </si>
  <si>
    <t>Del rosario</t>
  </si>
  <si>
    <t>Asemap</t>
  </si>
  <si>
    <t>Falta de agua la oscuridad de las calles</t>
  </si>
  <si>
    <t>c143S4cjHD</t>
  </si>
  <si>
    <t>16/3/1984</t>
  </si>
  <si>
    <t>Operador de equipos pesados</t>
  </si>
  <si>
    <t>6SeeWzF2Xk</t>
  </si>
  <si>
    <t>Nestor</t>
  </si>
  <si>
    <t>16/3/1964</t>
  </si>
  <si>
    <t>Supervisor de seguridad</t>
  </si>
  <si>
    <t>Falta de agua, alcantarillado y el afaltado de las calles</t>
  </si>
  <si>
    <t>5XLm1Cg3Mi</t>
  </si>
  <si>
    <t>Yimi</t>
  </si>
  <si>
    <t>15/11/1989</t>
  </si>
  <si>
    <t>Falta de agua, la recoleccion de basura</t>
  </si>
  <si>
    <t>O37CeYmESv</t>
  </si>
  <si>
    <t>Julian</t>
  </si>
  <si>
    <t>Trabajador privado</t>
  </si>
  <si>
    <t>Falta de agua, las cloacas y las calles</t>
  </si>
  <si>
    <t>xBjMINqX0Y</t>
  </si>
  <si>
    <t>Josue</t>
  </si>
  <si>
    <t>Valdes</t>
  </si>
  <si>
    <t>Monunmental</t>
  </si>
  <si>
    <t>El agua, las cloacas y las calles</t>
  </si>
  <si>
    <t>wWspnVfeyV</t>
  </si>
  <si>
    <t>Noemy</t>
  </si>
  <si>
    <t>26/3/1975</t>
  </si>
  <si>
    <t>Las calles, falta de agua potable</t>
  </si>
  <si>
    <t>PoqWtxHqNp</t>
  </si>
  <si>
    <t>Deyanira altagracia</t>
  </si>
  <si>
    <t>25/3/1963</t>
  </si>
  <si>
    <t>En la entrada de la casa</t>
  </si>
  <si>
    <t>adJH6CJjFu</t>
  </si>
  <si>
    <t xml:space="preserve">Leoris </t>
  </si>
  <si>
    <t>16/2/1994</t>
  </si>
  <si>
    <t>Animadora comunitaria</t>
  </si>
  <si>
    <t>Luzcastillo</t>
  </si>
  <si>
    <t>vKu5z0yMU8</t>
  </si>
  <si>
    <t xml:space="preserve">Debora </t>
  </si>
  <si>
    <t>Frente a la cas</t>
  </si>
  <si>
    <t>KIBJ9bbrvb</t>
  </si>
  <si>
    <t>Wilkenia carolina</t>
  </si>
  <si>
    <t>18/3/2003</t>
  </si>
  <si>
    <t>qZV09NZw7M</t>
  </si>
  <si>
    <t>mciN1kE4lJ</t>
  </si>
  <si>
    <t>Evangelisa</t>
  </si>
  <si>
    <t>Maritza</t>
  </si>
  <si>
    <t>21/9/1982</t>
  </si>
  <si>
    <t>El agua, la calle</t>
  </si>
  <si>
    <t>CzksBj6xBA</t>
  </si>
  <si>
    <t>Juan pablo</t>
  </si>
  <si>
    <t>Carlo</t>
  </si>
  <si>
    <t>21/3/1985</t>
  </si>
  <si>
    <t>Maestro constructor</t>
  </si>
  <si>
    <t>La luz, asfalto, falta de agua</t>
  </si>
  <si>
    <t>KJh7meiVvT</t>
  </si>
  <si>
    <t xml:space="preserve">Dominguez </t>
  </si>
  <si>
    <t>El primo</t>
  </si>
  <si>
    <t>19/12/1972</t>
  </si>
  <si>
    <t>Incapacitado</t>
  </si>
  <si>
    <t>SnwXqA1nCC</t>
  </si>
  <si>
    <t>Mily</t>
  </si>
  <si>
    <t>13/2/1989</t>
  </si>
  <si>
    <t>VgvZn2JLNm</t>
  </si>
  <si>
    <t>Jazmin</t>
  </si>
  <si>
    <t>jQYgJC1kJ1</t>
  </si>
  <si>
    <t>Roman</t>
  </si>
  <si>
    <t xml:space="preserve">Agente penitenciaro y lic. Psicologia </t>
  </si>
  <si>
    <t>Villa del ville</t>
  </si>
  <si>
    <t>B6iAqZeWT8</t>
  </si>
  <si>
    <t>20/3/1967</t>
  </si>
  <si>
    <t>uwTLs8aFOl</t>
  </si>
  <si>
    <t xml:space="preserve">Pedro </t>
  </si>
  <si>
    <t>28/4/1984</t>
  </si>
  <si>
    <t>Militar</t>
  </si>
  <si>
    <t>Sacan al frente cuando pasa</t>
  </si>
  <si>
    <t>iI2YlAwGBo</t>
  </si>
  <si>
    <t>cesilia</t>
  </si>
  <si>
    <t>Gustina</t>
  </si>
  <si>
    <t xml:space="preserve">Policlinica </t>
  </si>
  <si>
    <t>NKYtA7lDl6</t>
  </si>
  <si>
    <t xml:space="preserve">Francia </t>
  </si>
  <si>
    <t>Pucheo martes</t>
  </si>
  <si>
    <t>La saca al frente</t>
  </si>
  <si>
    <t>SHItftA7qv</t>
  </si>
  <si>
    <t>Marte mora</t>
  </si>
  <si>
    <t>23/4/1960</t>
  </si>
  <si>
    <t xml:space="preserve">El puente, agua </t>
  </si>
  <si>
    <t>SyyTJFCad5</t>
  </si>
  <si>
    <t>vhMzo7Xx2M</t>
  </si>
  <si>
    <t>Luisito</t>
  </si>
  <si>
    <t>22/5/1987</t>
  </si>
  <si>
    <t>Tecnico</t>
  </si>
  <si>
    <t xml:space="preserve">Consultorio </t>
  </si>
  <si>
    <t>3TNXtyo4Mw</t>
  </si>
  <si>
    <t>oi106dk0mB</t>
  </si>
  <si>
    <t>Ama de casan</t>
  </si>
  <si>
    <t>La saca a un solar y la quema</t>
  </si>
  <si>
    <t>GUjppb7Pa8</t>
  </si>
  <si>
    <t>Ariliana</t>
  </si>
  <si>
    <t>Lurgo</t>
  </si>
  <si>
    <t>Ari</t>
  </si>
  <si>
    <t>OqyHXP6WpV</t>
  </si>
  <si>
    <t>Ivelise</t>
  </si>
  <si>
    <t>Piyam</t>
  </si>
  <si>
    <t>18/2/1972</t>
  </si>
  <si>
    <t>Odontologo</t>
  </si>
  <si>
    <t>Falta de agua, asfalto</t>
  </si>
  <si>
    <t>MBNrdS1bEM</t>
  </si>
  <si>
    <t>Francis</t>
  </si>
  <si>
    <t xml:space="preserve">Agua, calle </t>
  </si>
  <si>
    <t>Dentro de la casa</t>
  </si>
  <si>
    <t>x0STZKQ6lb</t>
  </si>
  <si>
    <t>Beneta</t>
  </si>
  <si>
    <t>Madetse</t>
  </si>
  <si>
    <t>20/2/2001</t>
  </si>
  <si>
    <t>Chipera</t>
  </si>
  <si>
    <t>BYCcS2sSyz</t>
  </si>
  <si>
    <t xml:space="preserve">Martha </t>
  </si>
  <si>
    <t>Enpleada privada</t>
  </si>
  <si>
    <t>Villa del villa</t>
  </si>
  <si>
    <t>6nzsJDW92m</t>
  </si>
  <si>
    <t>Carela</t>
  </si>
  <si>
    <t>nX9E4Fui75</t>
  </si>
  <si>
    <t>Aron</t>
  </si>
  <si>
    <t>Tolentino una clinica</t>
  </si>
  <si>
    <t xml:space="preserve">dentro de la casa </t>
  </si>
  <si>
    <t>HaOOkNv7OI</t>
  </si>
  <si>
    <t>Yuderkis</t>
  </si>
  <si>
    <t>Velasque</t>
  </si>
  <si>
    <t>26/3/1993</t>
  </si>
  <si>
    <t>E25Dvk6IZa</t>
  </si>
  <si>
    <t>Ebelisa</t>
  </si>
  <si>
    <t>19/8/1982</t>
  </si>
  <si>
    <t>En la esquina</t>
  </si>
  <si>
    <t>Xzdq9y864O</t>
  </si>
  <si>
    <t>Cesarina</t>
  </si>
  <si>
    <t>Yovany</t>
  </si>
  <si>
    <t>17/10/1967</t>
  </si>
  <si>
    <t>Oficina de abogados</t>
  </si>
  <si>
    <t>Barrio del padre</t>
  </si>
  <si>
    <t>La basura y el mal olor de la sanja</t>
  </si>
  <si>
    <t>sDGTdVHZ05</t>
  </si>
  <si>
    <t>Johany</t>
  </si>
  <si>
    <t>Kaki</t>
  </si>
  <si>
    <t>22/10/1981</t>
  </si>
  <si>
    <t>El cercado-arenazo</t>
  </si>
  <si>
    <t>Senasq subsidiado</t>
  </si>
  <si>
    <t>IFFgd92KjB</t>
  </si>
  <si>
    <t>Bacilio</t>
  </si>
  <si>
    <t>Duran</t>
  </si>
  <si>
    <t>Vijo</t>
  </si>
  <si>
    <t>El barrio del padre</t>
  </si>
  <si>
    <t>E8VN6wKzXP</t>
  </si>
  <si>
    <t>Rosado estevez</t>
  </si>
  <si>
    <t>26/04/1967</t>
  </si>
  <si>
    <t>Chofer del crue 911</t>
  </si>
  <si>
    <t>gboxYe9wiP</t>
  </si>
  <si>
    <t>Winston</t>
  </si>
  <si>
    <t>Tuti</t>
  </si>
  <si>
    <t>15/11/1992</t>
  </si>
  <si>
    <t>Trabajador independiente</t>
  </si>
  <si>
    <t>Ciudad de Dios</t>
  </si>
  <si>
    <t>Thesilenc</t>
  </si>
  <si>
    <t xml:space="preserve">La falta de agua </t>
  </si>
  <si>
    <t xml:space="preserve">En la principal </t>
  </si>
  <si>
    <t>u6fxWs6Jtj</t>
  </si>
  <si>
    <t>Vargas durán</t>
  </si>
  <si>
    <t>Trabaja en una empacadora</t>
  </si>
  <si>
    <t>El dentista</t>
  </si>
  <si>
    <t>UHtlaBPnGK</t>
  </si>
  <si>
    <t>Lara delgado</t>
  </si>
  <si>
    <t>Pbgb9ietkN</t>
  </si>
  <si>
    <t>Teresa</t>
  </si>
  <si>
    <t>Faña</t>
  </si>
  <si>
    <t>Chiquita</t>
  </si>
  <si>
    <t>a30HsBNfwL</t>
  </si>
  <si>
    <t>Jose luis</t>
  </si>
  <si>
    <t>Cheche</t>
  </si>
  <si>
    <t>14/08/1975</t>
  </si>
  <si>
    <t>Auxiliar escolar</t>
  </si>
  <si>
    <t>El puente</t>
  </si>
  <si>
    <t>qgkiFMpzF6</t>
  </si>
  <si>
    <t>Ferrera santos</t>
  </si>
  <si>
    <t>Aliden</t>
  </si>
  <si>
    <t>27/08/1976</t>
  </si>
  <si>
    <t>El agua y el puente</t>
  </si>
  <si>
    <t>THeIC4GTAG</t>
  </si>
  <si>
    <t>Charlie</t>
  </si>
  <si>
    <t>Cope</t>
  </si>
  <si>
    <t>Ciudad de dios</t>
  </si>
  <si>
    <t>G4tgIiZK9g</t>
  </si>
  <si>
    <t>Miriano</t>
  </si>
  <si>
    <t>26/5/1992</t>
  </si>
  <si>
    <t>Pali</t>
  </si>
  <si>
    <t>Angie</t>
  </si>
  <si>
    <t xml:space="preserve">Agua,calle </t>
  </si>
  <si>
    <t xml:space="preserve">El la principal </t>
  </si>
  <si>
    <t>U50TZnz6ze</t>
  </si>
  <si>
    <t>Garcia gimenez</t>
  </si>
  <si>
    <t>30/10/1952</t>
  </si>
  <si>
    <t>albertantonioperezmartinez0@gmail.com</t>
  </si>
  <si>
    <t>Principal</t>
  </si>
  <si>
    <t>9HYpsHUleY</t>
  </si>
  <si>
    <t>Miona</t>
  </si>
  <si>
    <t>Montevila</t>
  </si>
  <si>
    <t>Yaque</t>
  </si>
  <si>
    <t>30/2/1991</t>
  </si>
  <si>
    <t>2AEbtZ9MEL</t>
  </si>
  <si>
    <t>25/12/1993</t>
  </si>
  <si>
    <t>Trabajo privado</t>
  </si>
  <si>
    <t>EI1rPx7PNJ</t>
  </si>
  <si>
    <t xml:space="preserve">Ureña </t>
  </si>
  <si>
    <t>24/4/1973</t>
  </si>
  <si>
    <t xml:space="preserve">Trabajo privado </t>
  </si>
  <si>
    <t xml:space="preserve">Ciudad de Dios </t>
  </si>
  <si>
    <t>Leandro</t>
  </si>
  <si>
    <t xml:space="preserve">Agua,calle,luz </t>
  </si>
  <si>
    <t>hzIwWRFDH7</t>
  </si>
  <si>
    <t>Yaniris</t>
  </si>
  <si>
    <t>Cava</t>
  </si>
  <si>
    <t>Vendedora en un colmado</t>
  </si>
  <si>
    <t>El agua, el alfacto</t>
  </si>
  <si>
    <t>Pb8trzQN6n</t>
  </si>
  <si>
    <t>Rachel</t>
  </si>
  <si>
    <t>Ciudad de</t>
  </si>
  <si>
    <t>KdP5aWOTJ9</t>
  </si>
  <si>
    <t>Elisabet</t>
  </si>
  <si>
    <t>Ely</t>
  </si>
  <si>
    <t>B2qaRFq9W9</t>
  </si>
  <si>
    <t>Rose elena</t>
  </si>
  <si>
    <t>Fenandez</t>
  </si>
  <si>
    <t>Yeni</t>
  </si>
  <si>
    <t>14/5/1985</t>
  </si>
  <si>
    <t>Enpalilladora</t>
  </si>
  <si>
    <t xml:space="preserve">El agua y la luz </t>
  </si>
  <si>
    <t xml:space="preserve"> principal</t>
  </si>
  <si>
    <t>9i7O9wdKqG</t>
  </si>
  <si>
    <t>Ismael</t>
  </si>
  <si>
    <t>23/6/1976</t>
  </si>
  <si>
    <t>Trabajo privadk</t>
  </si>
  <si>
    <t>El agua la luz</t>
  </si>
  <si>
    <t>zOdn1r1c3j</t>
  </si>
  <si>
    <t>Fraklin</t>
  </si>
  <si>
    <t>Visardo</t>
  </si>
  <si>
    <t>Yony</t>
  </si>
  <si>
    <t>Chofer de ambulancia</t>
  </si>
  <si>
    <t>OaDETrOEDt</t>
  </si>
  <si>
    <t>Bonifacio garcia</t>
  </si>
  <si>
    <t>Clinica dental</t>
  </si>
  <si>
    <t>WkfgHIAEQr</t>
  </si>
  <si>
    <t xml:space="preserve">Lea leasandra </t>
  </si>
  <si>
    <t xml:space="preserve">Santiagi </t>
  </si>
  <si>
    <t>YBdxR3vfYZ</t>
  </si>
  <si>
    <t>Bernardo</t>
  </si>
  <si>
    <t>Ganaderia</t>
  </si>
  <si>
    <t>maS8KvuMpb</t>
  </si>
  <si>
    <t>Aleida</t>
  </si>
  <si>
    <t>30/8/1968</t>
  </si>
  <si>
    <t>La falta de agua, las calles malas</t>
  </si>
  <si>
    <t>CQYHhMqOci</t>
  </si>
  <si>
    <t>Jannily</t>
  </si>
  <si>
    <t>Flaca</t>
  </si>
  <si>
    <t>26/4/1996</t>
  </si>
  <si>
    <t>cNwWJ5SIwJ</t>
  </si>
  <si>
    <t>Victor Manuel</t>
  </si>
  <si>
    <t>17/5/1997</t>
  </si>
  <si>
    <t>Gb24zIyCQW</t>
  </si>
  <si>
    <t>America</t>
  </si>
  <si>
    <t>Defensal civil medica oficial</t>
  </si>
  <si>
    <t>CEYopWy6B7</t>
  </si>
  <si>
    <t>Nicaury</t>
  </si>
  <si>
    <t>La delincuencia y la falta de agua</t>
  </si>
  <si>
    <t>ebEIDGErhE</t>
  </si>
  <si>
    <t>Ciriaco</t>
  </si>
  <si>
    <t>30/10/1979</t>
  </si>
  <si>
    <t>En ka principal</t>
  </si>
  <si>
    <t>Xh31TzUtWs</t>
  </si>
  <si>
    <t xml:space="preserve">Yailim </t>
  </si>
  <si>
    <t>23/10/1976</t>
  </si>
  <si>
    <t>Trabaja zona franca</t>
  </si>
  <si>
    <t>Uycy1t9nPf</t>
  </si>
  <si>
    <t>Dani45</t>
  </si>
  <si>
    <t>14/4/1994</t>
  </si>
  <si>
    <t>K3LrCS4h1D</t>
  </si>
  <si>
    <t>Desire</t>
  </si>
  <si>
    <t>La calle el agua</t>
  </si>
  <si>
    <t>AozZG0LFId</t>
  </si>
  <si>
    <t>Joana</t>
  </si>
  <si>
    <t>En el l frente</t>
  </si>
  <si>
    <t>Ewwrzuviai</t>
  </si>
  <si>
    <t xml:space="preserve">Natiavidad </t>
  </si>
  <si>
    <t xml:space="preserve">Severino </t>
  </si>
  <si>
    <t xml:space="preserve">Cidad de Dios </t>
  </si>
  <si>
    <t xml:space="preserve">Sanasa </t>
  </si>
  <si>
    <t xml:space="preserve">Calle,agua </t>
  </si>
  <si>
    <t>W3TI3FMdqf</t>
  </si>
  <si>
    <t>Vasques</t>
  </si>
  <si>
    <t>La niña</t>
  </si>
  <si>
    <t>whi3gH1yQ9</t>
  </si>
  <si>
    <t>Silia</t>
  </si>
  <si>
    <t>pYIHDt65MM</t>
  </si>
  <si>
    <t>Gidalqui</t>
  </si>
  <si>
    <t>23/6/1989</t>
  </si>
  <si>
    <t>NdL2o2yr2e</t>
  </si>
  <si>
    <t>Garzon</t>
  </si>
  <si>
    <t>29/7/1983</t>
  </si>
  <si>
    <t>Trabaja privado</t>
  </si>
  <si>
    <t>Senasa constrivutivo</t>
  </si>
  <si>
    <t>IVe33A7mrS</t>
  </si>
  <si>
    <t>Emilio</t>
  </si>
  <si>
    <t>El agua y la calles</t>
  </si>
  <si>
    <t>fwMgs7YsA2</t>
  </si>
  <si>
    <t>Malsevo</t>
  </si>
  <si>
    <t>30/4/1962</t>
  </si>
  <si>
    <t>Modista</t>
  </si>
  <si>
    <t>Clinica de zona franca</t>
  </si>
  <si>
    <t>Falta de agua,</t>
  </si>
  <si>
    <t>La manda a votar</t>
  </si>
  <si>
    <t>jgFv98c3d3</t>
  </si>
  <si>
    <t xml:space="preserve">Arsenio </t>
  </si>
  <si>
    <t>Fortuna</t>
  </si>
  <si>
    <t>Trabaja en una pollera</t>
  </si>
  <si>
    <t>xY34ZNoYy1</t>
  </si>
  <si>
    <t>Viki</t>
  </si>
  <si>
    <t>14/2/1987</t>
  </si>
  <si>
    <t>En el principal</t>
  </si>
  <si>
    <t>I3Er4M9Nhr</t>
  </si>
  <si>
    <t xml:space="preserve">Maxima </t>
  </si>
  <si>
    <t>Falta de agua ,las calles malas y falta de puente</t>
  </si>
  <si>
    <t>CYAOYxByQj</t>
  </si>
  <si>
    <t>El pavo</t>
  </si>
  <si>
    <t>19/2/1978</t>
  </si>
  <si>
    <t xml:space="preserve">Ciudad de dios </t>
  </si>
  <si>
    <t xml:space="preserve">En la calle principal </t>
  </si>
  <si>
    <t>8PT89ey2ux</t>
  </si>
  <si>
    <t>Enerquis</t>
  </si>
  <si>
    <t>IFG7lwe87L</t>
  </si>
  <si>
    <t>Placensia</t>
  </si>
  <si>
    <t>XaH36GL6V9</t>
  </si>
  <si>
    <t>Juana</t>
  </si>
  <si>
    <t>Bautista Jerónimo</t>
  </si>
  <si>
    <t>28/08/1956</t>
  </si>
  <si>
    <t>mXIquARa9W</t>
  </si>
  <si>
    <t xml:space="preserve">Fiordaliza </t>
  </si>
  <si>
    <t>25/1/1972</t>
  </si>
  <si>
    <t>UyZj0yum2e</t>
  </si>
  <si>
    <t>Marsela</t>
  </si>
  <si>
    <t>Puente y agua</t>
  </si>
  <si>
    <t>xug14z1OGS</t>
  </si>
  <si>
    <t>Nayeli</t>
  </si>
  <si>
    <t>Gutiérrez</t>
  </si>
  <si>
    <t>25/5/2002</t>
  </si>
  <si>
    <t>En em frente</t>
  </si>
  <si>
    <t>Kk3dEcNmHE</t>
  </si>
  <si>
    <t xml:space="preserve">Gutierres </t>
  </si>
  <si>
    <t xml:space="preserve">La gata </t>
  </si>
  <si>
    <t>28/9/1998</t>
  </si>
  <si>
    <t xml:space="preserve">Santago </t>
  </si>
  <si>
    <t>6BoGd7UngN</t>
  </si>
  <si>
    <t xml:space="preserve">Samuel </t>
  </si>
  <si>
    <t>Rodreiguez</t>
  </si>
  <si>
    <t>16/2/1974</t>
  </si>
  <si>
    <t>VgOMCXVlwM</t>
  </si>
  <si>
    <t>Pastor</t>
  </si>
  <si>
    <t xml:space="preserve">El agua y puente </t>
  </si>
  <si>
    <t>rFuKtJ02vO</t>
  </si>
  <si>
    <t>Maria isabel</t>
  </si>
  <si>
    <t>U0t7eI5bNi</t>
  </si>
  <si>
    <t>Chulo</t>
  </si>
  <si>
    <t>Planchador</t>
  </si>
  <si>
    <t xml:space="preserve">Santigo </t>
  </si>
  <si>
    <t>Calle princip</t>
  </si>
  <si>
    <t>zqYz57PoSU</t>
  </si>
  <si>
    <t>Dominga</t>
  </si>
  <si>
    <t>A la calle principal</t>
  </si>
  <si>
    <t>pSOMgRHNFD</t>
  </si>
  <si>
    <t>24/7/1962</t>
  </si>
  <si>
    <t>Falta de agua y las calles malas</t>
  </si>
  <si>
    <t>5ZE23jFeXe</t>
  </si>
  <si>
    <t>Juancarlos</t>
  </si>
  <si>
    <t>Papito</t>
  </si>
  <si>
    <t>CuTFiNShgt</t>
  </si>
  <si>
    <t xml:space="preserve">Ruth esther </t>
  </si>
  <si>
    <t xml:space="preserve">Trabaja en empresa privada </t>
  </si>
  <si>
    <t>J2lGxMAfDF</t>
  </si>
  <si>
    <t>Anna</t>
  </si>
  <si>
    <t>Tunel</t>
  </si>
  <si>
    <t>Idalis</t>
  </si>
  <si>
    <t>IZOs0ESDAo</t>
  </si>
  <si>
    <t>Dominguez</t>
  </si>
  <si>
    <t>Felo</t>
  </si>
  <si>
    <t>Motonconcho</t>
  </si>
  <si>
    <t xml:space="preserve">En la esquina </t>
  </si>
  <si>
    <t>WLvDALwqbJ</t>
  </si>
  <si>
    <t xml:space="preserve">Minervina </t>
  </si>
  <si>
    <t>Francia</t>
  </si>
  <si>
    <t>Falta de agua, las calles malas</t>
  </si>
  <si>
    <t>mkZBW9mOFg</t>
  </si>
  <si>
    <t>Franklin</t>
  </si>
  <si>
    <t>27/1/2000</t>
  </si>
  <si>
    <t>Ciudad</t>
  </si>
  <si>
    <t>tKDVD2ZLqQ</t>
  </si>
  <si>
    <t>Ciprian</t>
  </si>
  <si>
    <t>uPj30Absd0</t>
  </si>
  <si>
    <t>Asevedo</t>
  </si>
  <si>
    <t>Profe</t>
  </si>
  <si>
    <t>Profesor</t>
  </si>
  <si>
    <t>8RVDgSNaul</t>
  </si>
  <si>
    <t xml:space="preserve">Reyes </t>
  </si>
  <si>
    <t>18/6/1982</t>
  </si>
  <si>
    <t>Cienfuegos</t>
  </si>
  <si>
    <t>perlamariavalenz@gmail.com</t>
  </si>
  <si>
    <t>wB4IN7B3nf</t>
  </si>
  <si>
    <t>Santi</t>
  </si>
  <si>
    <t>20/12/1982</t>
  </si>
  <si>
    <t>Travajo privado</t>
  </si>
  <si>
    <t>2k2bcWr583</t>
  </si>
  <si>
    <t xml:space="preserve">Yanires </t>
  </si>
  <si>
    <t xml:space="preserve">La mella </t>
  </si>
  <si>
    <t xml:space="preserve">Zona franca </t>
  </si>
  <si>
    <t>El hospital</t>
  </si>
  <si>
    <t>bnl3uQbWR4</t>
  </si>
  <si>
    <t xml:space="preserve">Senen </t>
  </si>
  <si>
    <t>Senen</t>
  </si>
  <si>
    <t>Trabajo de independiente</t>
  </si>
  <si>
    <t>DPzEGkGBRG</t>
  </si>
  <si>
    <t>El mello</t>
  </si>
  <si>
    <t>17/2/1985</t>
  </si>
  <si>
    <t>Atras de la casa</t>
  </si>
  <si>
    <t>2aplUieabB</t>
  </si>
  <si>
    <t xml:space="preserve">Yubelkis </t>
  </si>
  <si>
    <t xml:space="preserve">Colporan </t>
  </si>
  <si>
    <t xml:space="preserve">Morena </t>
  </si>
  <si>
    <t>La calle principal</t>
  </si>
  <si>
    <t>tOH8fmhXBD</t>
  </si>
  <si>
    <t>Vasque</t>
  </si>
  <si>
    <t>27/6/1983</t>
  </si>
  <si>
    <t>qaUH4K0cgG</t>
  </si>
  <si>
    <t>Faviola</t>
  </si>
  <si>
    <t>Favila</t>
  </si>
  <si>
    <t>La calle,el agua</t>
  </si>
  <si>
    <t>DhyhBNvfc3</t>
  </si>
  <si>
    <t>31/10/1995</t>
  </si>
  <si>
    <t>UhC3fmQynA</t>
  </si>
  <si>
    <t>Lina abel</t>
  </si>
  <si>
    <t>Roja</t>
  </si>
  <si>
    <t>21/5/1987</t>
  </si>
  <si>
    <t>Cajera</t>
  </si>
  <si>
    <t xml:space="preserve">Se la llevan diario a botarla </t>
  </si>
  <si>
    <t>nkvGj9VUWO</t>
  </si>
  <si>
    <t>Wiston</t>
  </si>
  <si>
    <t>Marcelo</t>
  </si>
  <si>
    <t>14/3/1977</t>
  </si>
  <si>
    <t>Trabojo privado</t>
  </si>
  <si>
    <t>UE6TktKKry</t>
  </si>
  <si>
    <t>Maria agustina</t>
  </si>
  <si>
    <t>28/8/1954</t>
  </si>
  <si>
    <t>Frente en la casa</t>
  </si>
  <si>
    <t>MpOsz0RAVu</t>
  </si>
  <si>
    <t>Cuquito</t>
  </si>
  <si>
    <t>El agua y falta de  puente</t>
  </si>
  <si>
    <t>o6eZpxoWRR</t>
  </si>
  <si>
    <t>Yoleinni</t>
  </si>
  <si>
    <t>Yole</t>
  </si>
  <si>
    <t>21/9/2002</t>
  </si>
  <si>
    <t>Ars palic</t>
  </si>
  <si>
    <t>La principa</t>
  </si>
  <si>
    <t>CxWPGPVEAP</t>
  </si>
  <si>
    <t>Jose manuel</t>
  </si>
  <si>
    <t>El profe</t>
  </si>
  <si>
    <t>19/9/1971</t>
  </si>
  <si>
    <t>Maestro</t>
  </si>
  <si>
    <t>Senma</t>
  </si>
  <si>
    <t>La falta de agua potable, mala construccion de las viviendas</t>
  </si>
  <si>
    <t>5ZDFlpr4Rs</t>
  </si>
  <si>
    <t xml:space="preserve">El flow </t>
  </si>
  <si>
    <t xml:space="preserve">Albañileria </t>
  </si>
  <si>
    <t xml:space="preserve">Cienfuego </t>
  </si>
  <si>
    <t>zMoOgTMkdE</t>
  </si>
  <si>
    <t>Nicol</t>
  </si>
  <si>
    <t>Adame</t>
  </si>
  <si>
    <t>28/8/2006</t>
  </si>
  <si>
    <t>Emk5vijXgf</t>
  </si>
  <si>
    <t xml:space="preserve">Epifanio </t>
  </si>
  <si>
    <t>Rosario ortiz</t>
  </si>
  <si>
    <t xml:space="preserve">Pechito </t>
  </si>
  <si>
    <t>19/08/1967</t>
  </si>
  <si>
    <t>809-613-3466</t>
  </si>
  <si>
    <t>La farta de letrina y farta de agua</t>
  </si>
  <si>
    <t>yvMOETjcUZ</t>
  </si>
  <si>
    <t>De la cruz delgado</t>
  </si>
  <si>
    <t>Ramón</t>
  </si>
  <si>
    <t>31/8/1975</t>
  </si>
  <si>
    <t>Barrio San Isidro</t>
  </si>
  <si>
    <t>A hospital</t>
  </si>
  <si>
    <t>El agua ,la contaminación del rio lo callejone</t>
  </si>
  <si>
    <t>vWQ7k8w0Yu</t>
  </si>
  <si>
    <t xml:space="preserve">Basilia </t>
  </si>
  <si>
    <t>Minaya</t>
  </si>
  <si>
    <t>Gin</t>
  </si>
  <si>
    <t>Ana d casa</t>
  </si>
  <si>
    <t>Ospital</t>
  </si>
  <si>
    <t>Agua puente</t>
  </si>
  <si>
    <t>RcOlEJn3a3</t>
  </si>
  <si>
    <t xml:space="preserve">Willan </t>
  </si>
  <si>
    <t>Win</t>
  </si>
  <si>
    <t xml:space="preserve">Agua,puente </t>
  </si>
  <si>
    <t>TybmCm1UzN</t>
  </si>
  <si>
    <t>17/6/1984</t>
  </si>
  <si>
    <t xml:space="preserve">El frente </t>
  </si>
  <si>
    <t>ZHEAWVvIZZ</t>
  </si>
  <si>
    <t>Jhubreily</t>
  </si>
  <si>
    <t>Esteves</t>
  </si>
  <si>
    <t>Jhubre</t>
  </si>
  <si>
    <t>13/8/1986</t>
  </si>
  <si>
    <t>eNZUuESOHN</t>
  </si>
  <si>
    <t>18/6/1985</t>
  </si>
  <si>
    <t>Ana de casa</t>
  </si>
  <si>
    <t xml:space="preserve">Ospital </t>
  </si>
  <si>
    <t>Agua luz</t>
  </si>
  <si>
    <t>yHol9DF68Q</t>
  </si>
  <si>
    <t xml:space="preserve">Yan carlos </t>
  </si>
  <si>
    <t xml:space="preserve">Ventura </t>
  </si>
  <si>
    <t>17/6/2001</t>
  </si>
  <si>
    <t xml:space="preserve">Herrero </t>
  </si>
  <si>
    <t>ZF9wV1Fglc</t>
  </si>
  <si>
    <t>kggQTq9uur</t>
  </si>
  <si>
    <t xml:space="preserve">Yane </t>
  </si>
  <si>
    <t xml:space="preserve">Radame </t>
  </si>
  <si>
    <t xml:space="preserve">Calpintero </t>
  </si>
  <si>
    <t>IlsmCoLMAd</t>
  </si>
  <si>
    <t>Carlos</t>
  </si>
  <si>
    <t>17/9/1978</t>
  </si>
  <si>
    <t>3IM0N4smLI</t>
  </si>
  <si>
    <t>Sanche</t>
  </si>
  <si>
    <t>Rrabajo independiente</t>
  </si>
  <si>
    <t>v1AxC9DNrx</t>
  </si>
  <si>
    <t xml:space="preserve">Albares </t>
  </si>
  <si>
    <t>14/5/1975</t>
  </si>
  <si>
    <t xml:space="preserve">Bancera </t>
  </si>
  <si>
    <t xml:space="preserve">Pali </t>
  </si>
  <si>
    <t>np0JmLNa4t</t>
  </si>
  <si>
    <t>Elvanelis</t>
  </si>
  <si>
    <t>8GeWYAezi7</t>
  </si>
  <si>
    <t>27/5/1990</t>
  </si>
  <si>
    <t xml:space="preserve">Al frete de la casa </t>
  </si>
  <si>
    <t>jCvJ0qNYut</t>
  </si>
  <si>
    <t>Elidenny</t>
  </si>
  <si>
    <t>Garson</t>
  </si>
  <si>
    <t>Liz</t>
  </si>
  <si>
    <t>CnUFFntvxg</t>
  </si>
  <si>
    <t>Jolmary</t>
  </si>
  <si>
    <t>Yomi</t>
  </si>
  <si>
    <t>Servicio al cliente</t>
  </si>
  <si>
    <t>wAyAFMUK5H</t>
  </si>
  <si>
    <t xml:space="preserve">Maira </t>
  </si>
  <si>
    <t xml:space="preserve">Fulcal </t>
  </si>
  <si>
    <t>Amarili</t>
  </si>
  <si>
    <t>zeahFn0HCB</t>
  </si>
  <si>
    <t>Albert</t>
  </si>
  <si>
    <t>Pérez</t>
  </si>
  <si>
    <t>Apreili</t>
  </si>
  <si>
    <t>vVhKiJHpUI</t>
  </si>
  <si>
    <t>Niurka</t>
  </si>
  <si>
    <t>DNiFN6d0Gr</t>
  </si>
  <si>
    <t>Alecis</t>
  </si>
  <si>
    <t xml:space="preserve">Tranjador </t>
  </si>
  <si>
    <t xml:space="preserve">La luisa </t>
  </si>
  <si>
    <t xml:space="preserve">Hsopital </t>
  </si>
  <si>
    <t>jmkNmc6YHg</t>
  </si>
  <si>
    <t xml:space="preserve">Hidelci </t>
  </si>
  <si>
    <t xml:space="preserve">Gimenez </t>
  </si>
  <si>
    <t xml:space="preserve">Agua,calle,puente,cuaca </t>
  </si>
  <si>
    <t>rw4XaKMJCu</t>
  </si>
  <si>
    <t xml:space="preserve">Meri </t>
  </si>
  <si>
    <t xml:space="preserve">Mora </t>
  </si>
  <si>
    <t>22/09/1991</t>
  </si>
  <si>
    <t xml:space="preserve">Hopital </t>
  </si>
  <si>
    <t>T1ve5tQH0a</t>
  </si>
  <si>
    <t>dXOg8KIohB</t>
  </si>
  <si>
    <t>Demesio</t>
  </si>
  <si>
    <t>31/05/1975</t>
  </si>
  <si>
    <t>2xKXKVaHRa</t>
  </si>
  <si>
    <t xml:space="preserve">Marcia </t>
  </si>
  <si>
    <t>OsFjgp8QPL</t>
  </si>
  <si>
    <t>JS7daBk04N</t>
  </si>
  <si>
    <t xml:space="preserve">Yoquenia </t>
  </si>
  <si>
    <t xml:space="preserve">Gacia </t>
  </si>
  <si>
    <t>16/2/1988</t>
  </si>
  <si>
    <t>v48FLgeGPt</t>
  </si>
  <si>
    <t>Yoanny</t>
  </si>
  <si>
    <t xml:space="preserve">Pallano </t>
  </si>
  <si>
    <t>spmd8lSreF</t>
  </si>
  <si>
    <t>Ariel</t>
  </si>
  <si>
    <t>García</t>
  </si>
  <si>
    <t>21/2/1995</t>
  </si>
  <si>
    <t>Renacer</t>
  </si>
  <si>
    <t>ZbBofMS77n</t>
  </si>
  <si>
    <t>Tomasa</t>
  </si>
  <si>
    <t>Germocen</t>
  </si>
  <si>
    <t>Banesa</t>
  </si>
  <si>
    <t>18/2/1952</t>
  </si>
  <si>
    <t>otdJlpvrlW</t>
  </si>
  <si>
    <t>Shakira</t>
  </si>
  <si>
    <t>Suero Delgado</t>
  </si>
  <si>
    <t>16/08/2005</t>
  </si>
  <si>
    <t>YnBU3Wq5oW</t>
  </si>
  <si>
    <t>Orosco</t>
  </si>
  <si>
    <t>16/06/1986</t>
  </si>
  <si>
    <t xml:space="preserve">Salonista </t>
  </si>
  <si>
    <t xml:space="preserve">Conntanza </t>
  </si>
  <si>
    <t>FTjdehboVu</t>
  </si>
  <si>
    <t>Encarnacion</t>
  </si>
  <si>
    <t>Falta de agua y el puente</t>
  </si>
  <si>
    <t>4NgLH30LvS</t>
  </si>
  <si>
    <t>25/4/1969</t>
  </si>
  <si>
    <t xml:space="preserve">Trabajandor pribado </t>
  </si>
  <si>
    <t>vl0hpUCA0M</t>
  </si>
  <si>
    <t>20/10/1984</t>
  </si>
  <si>
    <t>El aguan la calle</t>
  </si>
  <si>
    <t>pfE2CKMKHR</t>
  </si>
  <si>
    <t>Antiguo</t>
  </si>
  <si>
    <t>Daniris</t>
  </si>
  <si>
    <t>El agua, las calles</t>
  </si>
  <si>
    <t>7aeWK4feUx</t>
  </si>
  <si>
    <t>Marisela</t>
  </si>
  <si>
    <t>14/03/1988</t>
  </si>
  <si>
    <t>Los caminos, el agua</t>
  </si>
  <si>
    <t>kOUgEqI1Gq</t>
  </si>
  <si>
    <t>Dilenny</t>
  </si>
  <si>
    <t>tVdWmCTevM</t>
  </si>
  <si>
    <t xml:space="preserve">Andres </t>
  </si>
  <si>
    <t>30/11/1935</t>
  </si>
  <si>
    <t xml:space="preserve">Agua,luz,calle </t>
  </si>
  <si>
    <t>nWF2qvIvcK</t>
  </si>
  <si>
    <t>Yosaina</t>
  </si>
  <si>
    <t>30/3/91</t>
  </si>
  <si>
    <t>Sicologa</t>
  </si>
  <si>
    <t>El agua el puente</t>
  </si>
  <si>
    <t>ivYHAwvH6J</t>
  </si>
  <si>
    <t xml:space="preserve">Calmela </t>
  </si>
  <si>
    <t>24/08/1999</t>
  </si>
  <si>
    <t xml:space="preserve">En la orilla de casa </t>
  </si>
  <si>
    <t>MklaXPxsQz</t>
  </si>
  <si>
    <t>Ingri</t>
  </si>
  <si>
    <t>Cuida niños</t>
  </si>
  <si>
    <t xml:space="preserve">Falta de agua y el puente </t>
  </si>
  <si>
    <t>byvXaAjPgs</t>
  </si>
  <si>
    <t xml:space="preserve">Reymundo </t>
  </si>
  <si>
    <t>5uCkwrfpF2</t>
  </si>
  <si>
    <t>Yara</t>
  </si>
  <si>
    <t>25/09/1990</t>
  </si>
  <si>
    <t xml:space="preserve">Hispotal </t>
  </si>
  <si>
    <t xml:space="preserve">En la orilla de la calle </t>
  </si>
  <si>
    <t>tRDge7lr3d</t>
  </si>
  <si>
    <t>15/5/1987</t>
  </si>
  <si>
    <t>SCEBbELwjU</t>
  </si>
  <si>
    <t>Fabiola</t>
  </si>
  <si>
    <t>14/10/1997</t>
  </si>
  <si>
    <t>qwChe9gSua</t>
  </si>
  <si>
    <t xml:space="preserve">Ronal </t>
  </si>
  <si>
    <t>23/12/1987</t>
  </si>
  <si>
    <t xml:space="preserve">Al drente de la casa </t>
  </si>
  <si>
    <t>ryzhYw3Qsj</t>
  </si>
  <si>
    <t>Yarvelis</t>
  </si>
  <si>
    <t>13/7/1989</t>
  </si>
  <si>
    <t>wt1jQABRC7</t>
  </si>
  <si>
    <t>14/11/1998</t>
  </si>
  <si>
    <t>wNsOHTanH7</t>
  </si>
  <si>
    <t xml:space="preserve">Mersede </t>
  </si>
  <si>
    <t xml:space="preserve">Bastita </t>
  </si>
  <si>
    <t>21/09/200</t>
  </si>
  <si>
    <t xml:space="preserve">En la orida de la calle </t>
  </si>
  <si>
    <t>3jmBUrgRDy</t>
  </si>
  <si>
    <t xml:space="preserve">Ingri </t>
  </si>
  <si>
    <t>24/4/1986</t>
  </si>
  <si>
    <t>Contable</t>
  </si>
  <si>
    <t>97pdICESCm</t>
  </si>
  <si>
    <t>Euclide</t>
  </si>
  <si>
    <t>18/9/1958</t>
  </si>
  <si>
    <t>Trabajo independiente</t>
  </si>
  <si>
    <t>PyAiGauFhq</t>
  </si>
  <si>
    <t xml:space="preserve">Abarnidad </t>
  </si>
  <si>
    <t xml:space="preserve">Delgado ramirez </t>
  </si>
  <si>
    <t>14/05/1979</t>
  </si>
  <si>
    <t>ja28ASKfzC</t>
  </si>
  <si>
    <t>Eli vanessa</t>
  </si>
  <si>
    <t>Eli</t>
  </si>
  <si>
    <t>xkdryEHrD6</t>
  </si>
  <si>
    <t xml:space="preserve">Niña </t>
  </si>
  <si>
    <t xml:space="preserve">Agua,calle,el canal </t>
  </si>
  <si>
    <t>NsWCh3mEVc</t>
  </si>
  <si>
    <t>Jonathan</t>
  </si>
  <si>
    <t>Abreu González</t>
  </si>
  <si>
    <t>Jhon</t>
  </si>
  <si>
    <t>17/04/1994</t>
  </si>
  <si>
    <t>GP7uthWXkO</t>
  </si>
  <si>
    <t>Yolanny</t>
  </si>
  <si>
    <t>19/9/1990</t>
  </si>
  <si>
    <t>ltMeYEsXFZ</t>
  </si>
  <si>
    <t>Belete</t>
  </si>
  <si>
    <t>15/2/1976</t>
  </si>
  <si>
    <t>Ciudad De Dios</t>
  </si>
  <si>
    <t>Falta de agua y las cloacas</t>
  </si>
  <si>
    <t>IG5GBoIpmp</t>
  </si>
  <si>
    <t xml:space="preserve">Wanda </t>
  </si>
  <si>
    <t xml:space="preserve">Santana </t>
  </si>
  <si>
    <t>22/12/1995</t>
  </si>
  <si>
    <t>Gdvy3LMdQ8</t>
  </si>
  <si>
    <t>Te jada</t>
  </si>
  <si>
    <t>21/6/1971</t>
  </si>
  <si>
    <t>joCSU3EeEh</t>
  </si>
  <si>
    <t>Dionicio</t>
  </si>
  <si>
    <t>Martínez</t>
  </si>
  <si>
    <t>Sabtiago</t>
  </si>
  <si>
    <t>YFLLSLZdln</t>
  </si>
  <si>
    <t xml:space="preserve">Tejada </t>
  </si>
  <si>
    <t xml:space="preserve">Tito </t>
  </si>
  <si>
    <t>16/10/1954</t>
  </si>
  <si>
    <t xml:space="preserve">universal </t>
  </si>
  <si>
    <t xml:space="preserve">Agua,el puente del canal </t>
  </si>
  <si>
    <t>RBrrPxzMsu</t>
  </si>
  <si>
    <t xml:space="preserve">Yajaira </t>
  </si>
  <si>
    <t>19/10/1980</t>
  </si>
  <si>
    <t>B05TpnD0dc</t>
  </si>
  <si>
    <t>Yomairy</t>
  </si>
  <si>
    <t>t6OlauOgX6</t>
  </si>
  <si>
    <t>19/5/1975</t>
  </si>
  <si>
    <t xml:space="preserve">Trabajador privado </t>
  </si>
  <si>
    <t xml:space="preserve">Agua,puente en el canal </t>
  </si>
  <si>
    <t xml:space="preserve">Marquesina </t>
  </si>
  <si>
    <t>UW6hfVKJJ5</t>
  </si>
  <si>
    <t>Fabio</t>
  </si>
  <si>
    <t>13/12/1966</t>
  </si>
  <si>
    <t>Trabajdor privado</t>
  </si>
  <si>
    <t>42ntD7NEt1</t>
  </si>
  <si>
    <t xml:space="preserve">Clady </t>
  </si>
  <si>
    <t xml:space="preserve">Sanches </t>
  </si>
  <si>
    <t>24/07/1966</t>
  </si>
  <si>
    <t xml:space="preserve">Trabanadora </t>
  </si>
  <si>
    <t xml:space="preserve">La veg </t>
  </si>
  <si>
    <t xml:space="preserve">So cenasa </t>
  </si>
  <si>
    <t>kAcbCK5Xrt</t>
  </si>
  <si>
    <t>Braudilio</t>
  </si>
  <si>
    <t xml:space="preserve">Custodio de lo santo </t>
  </si>
  <si>
    <t>27/03/1967</t>
  </si>
  <si>
    <t>Yiripelo</t>
  </si>
  <si>
    <t xml:space="preserve">El agua y la sanja </t>
  </si>
  <si>
    <t>Mvd7GXlgC8</t>
  </si>
  <si>
    <t>15/03/1958</t>
  </si>
  <si>
    <t>IP9T1wcPOz</t>
  </si>
  <si>
    <t>Olga lidia</t>
  </si>
  <si>
    <t>829-912-46-976</t>
  </si>
  <si>
    <t>El agua, la calle farta de baño</t>
  </si>
  <si>
    <t>qaP8c1BhR3</t>
  </si>
  <si>
    <t>13/12/1974</t>
  </si>
  <si>
    <t xml:space="preserve">El agua y la casa sin terminar </t>
  </si>
  <si>
    <t>m4h1555lyn</t>
  </si>
  <si>
    <t xml:space="preserve">Victoriano García </t>
  </si>
  <si>
    <t>30/03/1978</t>
  </si>
  <si>
    <t>obb35rPuvt</t>
  </si>
  <si>
    <t xml:space="preserve">Senelda </t>
  </si>
  <si>
    <t xml:space="preserve">Santo delgado </t>
  </si>
  <si>
    <t>22/07/1975</t>
  </si>
  <si>
    <t>AwApRBaNBX</t>
  </si>
  <si>
    <t xml:space="preserve">Franyeli </t>
  </si>
  <si>
    <t>19/07/2002</t>
  </si>
  <si>
    <t>wa0YGSOPCH</t>
  </si>
  <si>
    <t xml:space="preserve">Feliz manuel </t>
  </si>
  <si>
    <t>16/08/1990</t>
  </si>
  <si>
    <t>jyHMZAhN9h</t>
  </si>
  <si>
    <t xml:space="preserve">Jeiman </t>
  </si>
  <si>
    <t>18/04/1985</t>
  </si>
  <si>
    <t xml:space="preserve">La luisa  </t>
  </si>
  <si>
    <t xml:space="preserve">El gau y la calle </t>
  </si>
  <si>
    <t>9b78NKY1fm</t>
  </si>
  <si>
    <t>31/03/1971</t>
  </si>
  <si>
    <t>849-243-2633</t>
  </si>
  <si>
    <t>La calle el agua y farta de letrina</t>
  </si>
  <si>
    <t>VRkxJ76QYq</t>
  </si>
  <si>
    <t xml:space="preserve">Corcino morillo </t>
  </si>
  <si>
    <t>Contrutor</t>
  </si>
  <si>
    <t>DKc0eld3di</t>
  </si>
  <si>
    <t xml:space="preserve">Ivelices </t>
  </si>
  <si>
    <t>De la cruz haibal</t>
  </si>
  <si>
    <t>18/12/1985</t>
  </si>
  <si>
    <t xml:space="preserve">El agua y la condicion como vive </t>
  </si>
  <si>
    <t>K7LeKFSzFH</t>
  </si>
  <si>
    <t xml:space="preserve">Maciel </t>
  </si>
  <si>
    <t>829-352-3280</t>
  </si>
  <si>
    <t>Costanza</t>
  </si>
  <si>
    <t xml:space="preserve">La calle y casa y el agua </t>
  </si>
  <si>
    <t>3J5v5v2j4Q</t>
  </si>
  <si>
    <t xml:space="preserve">Jesus </t>
  </si>
  <si>
    <t>Bardes</t>
  </si>
  <si>
    <t xml:space="preserve">El agua y la cañada y la calle </t>
  </si>
  <si>
    <t>t1XUvdzSyr</t>
  </si>
  <si>
    <t xml:space="preserve">Maricru </t>
  </si>
  <si>
    <t>2jDpdjkqx1</t>
  </si>
  <si>
    <t xml:space="preserve">Yaque </t>
  </si>
  <si>
    <t>22/10/1988</t>
  </si>
  <si>
    <t>829-941-3706</t>
  </si>
  <si>
    <t xml:space="preserve">El agua y la calle, casa en mal estados </t>
  </si>
  <si>
    <t>RFFwKcYT1I</t>
  </si>
  <si>
    <t>Rosa dani</t>
  </si>
  <si>
    <t>17/10/1992</t>
  </si>
  <si>
    <t>IqjGqRMpE1</t>
  </si>
  <si>
    <t>Eliceo</t>
  </si>
  <si>
    <t>14/11/1946</t>
  </si>
  <si>
    <t>OF6hye2Gws</t>
  </si>
  <si>
    <t xml:space="preserve">Contanza </t>
  </si>
  <si>
    <t>Osq9l711TM</t>
  </si>
  <si>
    <t xml:space="preserve">Isabela </t>
  </si>
  <si>
    <t>18/09/2003</t>
  </si>
  <si>
    <t xml:space="preserve">Hospita </t>
  </si>
  <si>
    <t>KscSfjChsC</t>
  </si>
  <si>
    <t xml:space="preserve">Jaimen </t>
  </si>
  <si>
    <t xml:space="preserve">Veloz garcia </t>
  </si>
  <si>
    <t>Z4C0r3SjWl</t>
  </si>
  <si>
    <t>Veloz</t>
  </si>
  <si>
    <t>28/07/1963</t>
  </si>
  <si>
    <t>809-7051288</t>
  </si>
  <si>
    <t>El agua , la calle y farta de baños</t>
  </si>
  <si>
    <t>SxZjDVDGM6</t>
  </si>
  <si>
    <t>Marianni</t>
  </si>
  <si>
    <t>17/05/1990</t>
  </si>
  <si>
    <t xml:space="preserve">Los emvasadores </t>
  </si>
  <si>
    <t xml:space="preserve">Cisntanza </t>
  </si>
  <si>
    <t>EANnMhRjRc</t>
  </si>
  <si>
    <t xml:space="preserve">Anairis </t>
  </si>
  <si>
    <t>26/02/1985</t>
  </si>
  <si>
    <t>809-8678221</t>
  </si>
  <si>
    <t xml:space="preserve">La letrina, contaminación y la calle </t>
  </si>
  <si>
    <t>BOFLdz9GJp</t>
  </si>
  <si>
    <t xml:space="preserve">Tranajador </t>
  </si>
  <si>
    <t xml:space="preserve">Los emvasadore </t>
  </si>
  <si>
    <t xml:space="preserve">El agua y el baño </t>
  </si>
  <si>
    <t>zj7CRCKxTU</t>
  </si>
  <si>
    <t>Yocari</t>
  </si>
  <si>
    <t>19/07/2000</t>
  </si>
  <si>
    <t>7uOP7s1F7p</t>
  </si>
  <si>
    <t xml:space="preserve">Rosa María </t>
  </si>
  <si>
    <t>29/11/1999</t>
  </si>
  <si>
    <t>El agua y farta de agua</t>
  </si>
  <si>
    <t>u6hD0Pjufu</t>
  </si>
  <si>
    <t xml:space="preserve">Marian </t>
  </si>
  <si>
    <t>19/12/1977</t>
  </si>
  <si>
    <t>Erp8FEGoEH</t>
  </si>
  <si>
    <t xml:space="preserve">Cladi </t>
  </si>
  <si>
    <t xml:space="preserve">Resio catillo </t>
  </si>
  <si>
    <t>s7NizRvBds</t>
  </si>
  <si>
    <t>Freisis</t>
  </si>
  <si>
    <t>17/05/1998</t>
  </si>
  <si>
    <t>Los emvasadores</t>
  </si>
  <si>
    <t>00L56POqNp</t>
  </si>
  <si>
    <t xml:space="preserve">Yaquelin </t>
  </si>
  <si>
    <t xml:space="preserve">Rosado suriel </t>
  </si>
  <si>
    <t>809-465-5631</t>
  </si>
  <si>
    <t>Chiripera</t>
  </si>
  <si>
    <t>pxAusiSxPN</t>
  </si>
  <si>
    <t xml:space="preserve">Rosario caba </t>
  </si>
  <si>
    <t>Los emvasadore</t>
  </si>
  <si>
    <t>bzO5v9yfn3</t>
  </si>
  <si>
    <t>Felidia</t>
  </si>
  <si>
    <t>Barga</t>
  </si>
  <si>
    <t xml:space="preserve">Si de cenasa </t>
  </si>
  <si>
    <t>Hospita</t>
  </si>
  <si>
    <t>El agua la falta de baño y de piso</t>
  </si>
  <si>
    <t>DPns2GqWwN</t>
  </si>
  <si>
    <t>809-907-5809</t>
  </si>
  <si>
    <t>La farta de agua y letrinisacion</t>
  </si>
  <si>
    <t>oBSowqbwnI</t>
  </si>
  <si>
    <t xml:space="preserve">Jose amando </t>
  </si>
  <si>
    <t>21/01/1965</t>
  </si>
  <si>
    <t xml:space="preserve">Los emavadores </t>
  </si>
  <si>
    <t>mpz3AGSEZX</t>
  </si>
  <si>
    <t>Julieta</t>
  </si>
  <si>
    <t>15/06/2002</t>
  </si>
  <si>
    <t xml:space="preserve">Los emavsadores </t>
  </si>
  <si>
    <t xml:space="preserve">El agua y baño </t>
  </si>
  <si>
    <t>fwtfSNy46k</t>
  </si>
  <si>
    <t>Jicela</t>
  </si>
  <si>
    <t>dDfcmPcDJ5</t>
  </si>
  <si>
    <t xml:space="preserve">Ireny </t>
  </si>
  <si>
    <t>Rosado Victoriano</t>
  </si>
  <si>
    <t>JZGAZTvtq3</t>
  </si>
  <si>
    <t>Genesis</t>
  </si>
  <si>
    <t>YDgOzeP3Zz</t>
  </si>
  <si>
    <t>Maria mercedes</t>
  </si>
  <si>
    <t>Brunilda</t>
  </si>
  <si>
    <t>24/12/1994</t>
  </si>
  <si>
    <t>El camino y el agua</t>
  </si>
  <si>
    <t>EnKnJGvS6u</t>
  </si>
  <si>
    <t>Octacilio</t>
  </si>
  <si>
    <t>Fellito</t>
  </si>
  <si>
    <t>29/4/1965</t>
  </si>
  <si>
    <t>Mantenimiento de pisos</t>
  </si>
  <si>
    <t>Clinicas</t>
  </si>
  <si>
    <t>Wl0EG8MXBt</t>
  </si>
  <si>
    <t>Yelisa</t>
  </si>
  <si>
    <t>BrUrfJgg38</t>
  </si>
  <si>
    <t>Tereza</t>
  </si>
  <si>
    <t>Ironeli</t>
  </si>
  <si>
    <t>SNS,sub- sudiabo</t>
  </si>
  <si>
    <t>susivict.</t>
  </si>
  <si>
    <t>El Puente,baños</t>
  </si>
  <si>
    <t>uQzx6Tc8Uz</t>
  </si>
  <si>
    <t>Mabel</t>
  </si>
  <si>
    <t>Loli</t>
  </si>
  <si>
    <t>kq9AzhOQEP</t>
  </si>
  <si>
    <t>Estrella</t>
  </si>
  <si>
    <t>En la principal</t>
  </si>
  <si>
    <t>A1j4RBQA2N</t>
  </si>
  <si>
    <t xml:space="preserve">Alba </t>
  </si>
  <si>
    <t>Morales</t>
  </si>
  <si>
    <t>31/5/1989</t>
  </si>
  <si>
    <t>Trabajadora privada</t>
  </si>
  <si>
    <t>La falta de agua, no tenemos puente</t>
  </si>
  <si>
    <t>RY5e7E9hX0</t>
  </si>
  <si>
    <t>Luis angel</t>
  </si>
  <si>
    <t>17/04/2002</t>
  </si>
  <si>
    <t xml:space="preserve">Orilla de la calle </t>
  </si>
  <si>
    <t>04rCKTHjWa</t>
  </si>
  <si>
    <t>Consuelo</t>
  </si>
  <si>
    <t>30/7/1969</t>
  </si>
  <si>
    <t>Zwflm5XQAz</t>
  </si>
  <si>
    <t xml:space="preserve">Eli María </t>
  </si>
  <si>
    <t>Tineo</t>
  </si>
  <si>
    <t>809-931-7686</t>
  </si>
  <si>
    <t>eLpA0tGDMx</t>
  </si>
  <si>
    <t xml:space="preserve">Yiverqui </t>
  </si>
  <si>
    <t xml:space="preserve">Los embasadores </t>
  </si>
  <si>
    <t>InbLodpNCZ</t>
  </si>
  <si>
    <t>Wanda mariel</t>
  </si>
  <si>
    <t>19/9/2002</t>
  </si>
  <si>
    <t>SccWJ5JWNQ</t>
  </si>
  <si>
    <t>20/6/1979</t>
  </si>
  <si>
    <t>pxW6NmDylx</t>
  </si>
  <si>
    <t>Katherine</t>
  </si>
  <si>
    <t>Katiry</t>
  </si>
  <si>
    <t>0IJAS6XdjS</t>
  </si>
  <si>
    <t>Alejo</t>
  </si>
  <si>
    <t>30/06/1999</t>
  </si>
  <si>
    <t>El callejón</t>
  </si>
  <si>
    <t>Yis8SZ5ri0</t>
  </si>
  <si>
    <t>Aurelinda</t>
  </si>
  <si>
    <t>Garcia paniagua</t>
  </si>
  <si>
    <t>27/07/1993</t>
  </si>
  <si>
    <t>ArmXAUvrDS</t>
  </si>
  <si>
    <t>Mithar</t>
  </si>
  <si>
    <t>20/1/1981</t>
  </si>
  <si>
    <t>9x4GPASLsP</t>
  </si>
  <si>
    <t xml:space="preserve">Benerada </t>
  </si>
  <si>
    <t xml:space="preserve">Baez </t>
  </si>
  <si>
    <t xml:space="preserve">Ama de cada </t>
  </si>
  <si>
    <t xml:space="preserve">Hodpital </t>
  </si>
  <si>
    <t>dIY81memgw</t>
  </si>
  <si>
    <t>Groria francisca</t>
  </si>
  <si>
    <t>Montero rosario</t>
  </si>
  <si>
    <t>23/2/1998</t>
  </si>
  <si>
    <t>BHWOjI1NlV</t>
  </si>
  <si>
    <t>Tatiana</t>
  </si>
  <si>
    <t>Tati</t>
  </si>
  <si>
    <t>24/12/1995</t>
  </si>
  <si>
    <t>SNS sub- sidiado</t>
  </si>
  <si>
    <t>Arreglo de callejón</t>
  </si>
  <si>
    <t>MwwuPaKP13</t>
  </si>
  <si>
    <t>Luisa maria</t>
  </si>
  <si>
    <t>21/01/2004</t>
  </si>
  <si>
    <t>El camino  y el agua</t>
  </si>
  <si>
    <t>glvx9VSs4f</t>
  </si>
  <si>
    <t>Yoenia</t>
  </si>
  <si>
    <t>De los santos santo</t>
  </si>
  <si>
    <t>809-855-5195</t>
  </si>
  <si>
    <t>H38BxXseKg</t>
  </si>
  <si>
    <t xml:space="preserve">Alvanidia </t>
  </si>
  <si>
    <t>17/11/1950</t>
  </si>
  <si>
    <t>IRDX4EzzCn</t>
  </si>
  <si>
    <t>Amada</t>
  </si>
  <si>
    <t>23/6/1988</t>
  </si>
  <si>
    <t>La pricipal</t>
  </si>
  <si>
    <t>sd54HgOO1q</t>
  </si>
  <si>
    <t>Cabrera fernandez</t>
  </si>
  <si>
    <t>Wilson</t>
  </si>
  <si>
    <t>22/8/979</t>
  </si>
  <si>
    <t>cmkhDkdWoB</t>
  </si>
  <si>
    <t>Ingrid Yisett</t>
  </si>
  <si>
    <t>SNS sub- Sidiado</t>
  </si>
  <si>
    <t>La calle y el puente</t>
  </si>
  <si>
    <t>ajtCvSKdNg</t>
  </si>
  <si>
    <t>Melido</t>
  </si>
  <si>
    <t>Mejora de vivienda y el agua</t>
  </si>
  <si>
    <t>UVux3UX3le</t>
  </si>
  <si>
    <t>Sirvia</t>
  </si>
  <si>
    <t xml:space="preserve">El agua y el vaño </t>
  </si>
  <si>
    <t>HWhocoQ2ZA</t>
  </si>
  <si>
    <t>SNS sub-sidiado</t>
  </si>
  <si>
    <t>La Calle</t>
  </si>
  <si>
    <t>3xV4ZyLyt3</t>
  </si>
  <si>
    <t>Santos Reyes</t>
  </si>
  <si>
    <t>YPN9yr7Uez</t>
  </si>
  <si>
    <t>Paíl</t>
  </si>
  <si>
    <t>26/12/1948</t>
  </si>
  <si>
    <t>La Calle y el Puente</t>
  </si>
  <si>
    <t>PpsHHggrBz</t>
  </si>
  <si>
    <t>Norma</t>
  </si>
  <si>
    <t>Santos aybar</t>
  </si>
  <si>
    <t>JHWSHKQIWC</t>
  </si>
  <si>
    <t>Pascual</t>
  </si>
  <si>
    <t>Paco</t>
  </si>
  <si>
    <t>Alcalde pedaneo</t>
  </si>
  <si>
    <t>La Calle,mejorar viviendas</t>
  </si>
  <si>
    <t>KaaQc0vvRO</t>
  </si>
  <si>
    <t>Moreta García</t>
  </si>
  <si>
    <t>ocB4xWrDpG</t>
  </si>
  <si>
    <t>Brijidad</t>
  </si>
  <si>
    <t>Morenta</t>
  </si>
  <si>
    <t>25/03/1974</t>
  </si>
  <si>
    <t>Nd8dgiBG8t</t>
  </si>
  <si>
    <t>Araujo Bueno</t>
  </si>
  <si>
    <t>16/07/1991</t>
  </si>
  <si>
    <t>3y3d7VJKxE</t>
  </si>
  <si>
    <t>Lorensa</t>
  </si>
  <si>
    <t>bXCRDXaO3m</t>
  </si>
  <si>
    <t>Marlenis</t>
  </si>
  <si>
    <t>26/02/1998</t>
  </si>
  <si>
    <t xml:space="preserve">El agua y falta de baños </t>
  </si>
  <si>
    <t>wfmB2ZGTg3</t>
  </si>
  <si>
    <t>Marte García</t>
  </si>
  <si>
    <t>E5GCDG84V0</t>
  </si>
  <si>
    <t>Daika</t>
  </si>
  <si>
    <t>Ensanche</t>
  </si>
  <si>
    <t>CmVV2eOzZY</t>
  </si>
  <si>
    <t xml:space="preserve">Hisidra </t>
  </si>
  <si>
    <t xml:space="preserve">De los santo delgado </t>
  </si>
  <si>
    <t>17/10/1970</t>
  </si>
  <si>
    <t>rE6nQGC5OQ</t>
  </si>
  <si>
    <t>Aries</t>
  </si>
  <si>
    <t>31/01/1988</t>
  </si>
  <si>
    <t>Licenciada en Educación</t>
  </si>
  <si>
    <t>PF6RzGkX3O</t>
  </si>
  <si>
    <t>jCCzulcaJp</t>
  </si>
  <si>
    <t>Génesis paola</t>
  </si>
  <si>
    <t>26/09/2000</t>
  </si>
  <si>
    <t xml:space="preserve">Contaminación, y el agua </t>
  </si>
  <si>
    <t>;1</t>
  </si>
  <si>
    <t>M889H7tWF6</t>
  </si>
  <si>
    <t xml:space="preserve">Sirvia </t>
  </si>
  <si>
    <t>14/10/1960</t>
  </si>
  <si>
    <t xml:space="preserve">Los emavasadores </t>
  </si>
  <si>
    <t>En el frentes</t>
  </si>
  <si>
    <t>WHeC3KddCp</t>
  </si>
  <si>
    <t>Albanila</t>
  </si>
  <si>
    <t>16/04/1963</t>
  </si>
  <si>
    <t>La calle,el puente y el agua</t>
  </si>
  <si>
    <t>4od4cy9hsr</t>
  </si>
  <si>
    <t>Nerso</t>
  </si>
  <si>
    <t>829-670-0494</t>
  </si>
  <si>
    <t>CidwdkFkFL</t>
  </si>
  <si>
    <t>27/04/1970</t>
  </si>
  <si>
    <t xml:space="preserve">A el frente </t>
  </si>
  <si>
    <t>saZs1Vv4wv</t>
  </si>
  <si>
    <t>Lino</t>
  </si>
  <si>
    <t>Presinal Sanchez</t>
  </si>
  <si>
    <t>21/05/1979</t>
  </si>
  <si>
    <t>SsbKlp27KE</t>
  </si>
  <si>
    <t>Bartolo</t>
  </si>
  <si>
    <t xml:space="preserve">Díaz </t>
  </si>
  <si>
    <t>El gua</t>
  </si>
  <si>
    <t>hQllW8pKKj</t>
  </si>
  <si>
    <t xml:space="preserve">Mari luz </t>
  </si>
  <si>
    <t>0QgVgT7kjm</t>
  </si>
  <si>
    <t xml:space="preserve">Melidad </t>
  </si>
  <si>
    <t xml:space="preserve">Los emasadores </t>
  </si>
  <si>
    <t>OPooy2eFpp</t>
  </si>
  <si>
    <t>Cristian antonio</t>
  </si>
  <si>
    <t>17/10/1985</t>
  </si>
  <si>
    <t xml:space="preserve">Arreglar viviendas </t>
  </si>
  <si>
    <t>0xhUs7sSHl</t>
  </si>
  <si>
    <t xml:space="preserve">Santana sedeños </t>
  </si>
  <si>
    <t>30/03/1984</t>
  </si>
  <si>
    <t>8T8QZKu9hO</t>
  </si>
  <si>
    <t>Yudy</t>
  </si>
  <si>
    <t>14/10/1993</t>
  </si>
  <si>
    <t>El agua, farta de letrina</t>
  </si>
  <si>
    <t xml:space="preserve">Al frente en la casa </t>
  </si>
  <si>
    <t>HghxqKHCpU</t>
  </si>
  <si>
    <t xml:space="preserve">Carme </t>
  </si>
  <si>
    <t>21/01/1997</t>
  </si>
  <si>
    <t>7yUTalAqrG</t>
  </si>
  <si>
    <t xml:space="preserve">Pichando </t>
  </si>
  <si>
    <t>wQC2LYIjsB</t>
  </si>
  <si>
    <t>809-354-3124</t>
  </si>
  <si>
    <t>L44RMQhn7q</t>
  </si>
  <si>
    <t>Aneudy</t>
  </si>
  <si>
    <t xml:space="preserve">Gomez garcia </t>
  </si>
  <si>
    <t>17/08/1999</t>
  </si>
  <si>
    <t>ZJjX8w1m8b</t>
  </si>
  <si>
    <t xml:space="preserve">Siprial gomez </t>
  </si>
  <si>
    <t>P2XShzmo64</t>
  </si>
  <si>
    <t xml:space="preserve">Leticia </t>
  </si>
  <si>
    <t xml:space="preserve">Soriano </t>
  </si>
  <si>
    <t>20/10/1989</t>
  </si>
  <si>
    <t xml:space="preserve">Los emabasasores </t>
  </si>
  <si>
    <t>oQPnD1TpXn</t>
  </si>
  <si>
    <t>Lucia</t>
  </si>
  <si>
    <t>829-848-0860</t>
  </si>
  <si>
    <t>xRteMUarxp</t>
  </si>
  <si>
    <t xml:space="preserve">Yiribel </t>
  </si>
  <si>
    <t xml:space="preserve">Rosa sabiñon </t>
  </si>
  <si>
    <t xml:space="preserve">Los emabasadores </t>
  </si>
  <si>
    <t>hu0FvW1wPd</t>
  </si>
  <si>
    <t xml:space="preserve">Caridan </t>
  </si>
  <si>
    <t xml:space="preserve">Magarin </t>
  </si>
  <si>
    <t>15/10/1960</t>
  </si>
  <si>
    <t>6YVZNfpiHD</t>
  </si>
  <si>
    <t>De los santos victoriano</t>
  </si>
  <si>
    <t xml:space="preserve">El agua y reparación de viviendas </t>
  </si>
  <si>
    <t xml:space="preserve">Al frente del callejon </t>
  </si>
  <si>
    <t>oSSr6x7mLj</t>
  </si>
  <si>
    <t xml:space="preserve">Jiménez de los santos </t>
  </si>
  <si>
    <t>14/11/1996</t>
  </si>
  <si>
    <t xml:space="preserve">Las letrinisacion, farta de agua y vivienda en mal estado </t>
  </si>
  <si>
    <t xml:space="preserve">Al frente del callejón </t>
  </si>
  <si>
    <t>yBexTZuUYj</t>
  </si>
  <si>
    <t>Marielis</t>
  </si>
  <si>
    <t>XHsuH0fuBx</t>
  </si>
  <si>
    <t>Eddy</t>
  </si>
  <si>
    <t>Florentino</t>
  </si>
  <si>
    <t>19/09/1978</t>
  </si>
  <si>
    <t>Musico</t>
  </si>
  <si>
    <t>GTeWcs3L2T</t>
  </si>
  <si>
    <t>Radames</t>
  </si>
  <si>
    <t>El rada</t>
  </si>
  <si>
    <t>22/11/1974</t>
  </si>
  <si>
    <t>iHQayBTl4C</t>
  </si>
  <si>
    <t>Keila</t>
  </si>
  <si>
    <t>22/9/2006</t>
  </si>
  <si>
    <t>El agua, el puente porque debemos dar la vuelta y las calles</t>
  </si>
  <si>
    <t>vc9cIbrvmq</t>
  </si>
  <si>
    <t>Minier</t>
  </si>
  <si>
    <t>25/10/1985</t>
  </si>
  <si>
    <t>9mBTRGFLvI</t>
  </si>
  <si>
    <t>Ancelmo</t>
  </si>
  <si>
    <t>Balbuena</t>
  </si>
  <si>
    <t>Pindo</t>
  </si>
  <si>
    <t>D7v5HfyGzP</t>
  </si>
  <si>
    <t>Guillermo</t>
  </si>
  <si>
    <t>25/7/1959</t>
  </si>
  <si>
    <t>Chofer de concho</t>
  </si>
  <si>
    <t xml:space="preserve">El agua, las tuberias </t>
  </si>
  <si>
    <t>oL8cOYHt4L</t>
  </si>
  <si>
    <t>Malta damaris</t>
  </si>
  <si>
    <t>WzBEGaI9tA</t>
  </si>
  <si>
    <t>Lendy</t>
  </si>
  <si>
    <t>Vinisia</t>
  </si>
  <si>
    <t>dFStCycFWO</t>
  </si>
  <si>
    <t>Caroline</t>
  </si>
  <si>
    <t>Basquez</t>
  </si>
  <si>
    <t>Las calles, el agua y las tuberias</t>
  </si>
  <si>
    <t>En principal</t>
  </si>
  <si>
    <t>78vD2Gy9Wp</t>
  </si>
  <si>
    <t>Jancy</t>
  </si>
  <si>
    <t>S58kdXJQjO</t>
  </si>
  <si>
    <t>17/11/1977</t>
  </si>
  <si>
    <t>Trabaj</t>
  </si>
  <si>
    <t>r3bfJw2Fmn</t>
  </si>
  <si>
    <t>Mandonado</t>
  </si>
  <si>
    <t>Ciuda niños</t>
  </si>
  <si>
    <t>AqJxfB52Ba</t>
  </si>
  <si>
    <t>Lajar</t>
  </si>
  <si>
    <t>15/10/1964</t>
  </si>
  <si>
    <t>gDjCP7VsR6</t>
  </si>
  <si>
    <t>Lilia</t>
  </si>
  <si>
    <t>Gomes</t>
  </si>
  <si>
    <t>14/7/1982</t>
  </si>
  <si>
    <t>bDYsXcIFeP</t>
  </si>
  <si>
    <t xml:space="preserve">Lidia </t>
  </si>
  <si>
    <t>18/03/1973</t>
  </si>
  <si>
    <t>809-993-4695</t>
  </si>
  <si>
    <t>EBtZxHCjoY</t>
  </si>
  <si>
    <t>Katerin</t>
  </si>
  <si>
    <t>Inoa</t>
  </si>
  <si>
    <t>30/5/2001</t>
  </si>
  <si>
    <t>IjT3KdsIbL</t>
  </si>
  <si>
    <t>Clari</t>
  </si>
  <si>
    <t>De la Rosa</t>
  </si>
  <si>
    <t>Paloma</t>
  </si>
  <si>
    <t>Desague de las calles la falta de agua</t>
  </si>
  <si>
    <t>BX14qAXv9J</t>
  </si>
  <si>
    <t>Jenito</t>
  </si>
  <si>
    <t>14/2/1943</t>
  </si>
  <si>
    <t>Enfermo</t>
  </si>
  <si>
    <t>y9OWDLoPDc</t>
  </si>
  <si>
    <t>Dahiana</t>
  </si>
  <si>
    <t>19/11/1995</t>
  </si>
  <si>
    <t>WZHi3zNXOf</t>
  </si>
  <si>
    <t>Yanelis</t>
  </si>
  <si>
    <t>Zeisuela</t>
  </si>
  <si>
    <t>22/11/1992</t>
  </si>
  <si>
    <t>xDXDKR21sL</t>
  </si>
  <si>
    <t>Maria altagracia</t>
  </si>
  <si>
    <t>Alvarez</t>
  </si>
  <si>
    <t>Yokaira</t>
  </si>
  <si>
    <t>Ciudad de Dio</t>
  </si>
  <si>
    <t>AsNT9XnAi1</t>
  </si>
  <si>
    <t>Dabia</t>
  </si>
  <si>
    <t>Rosina</t>
  </si>
  <si>
    <t>15/8/1978</t>
  </si>
  <si>
    <t xml:space="preserve">El agua potable, la limpeza del canal y el puente peatonal </t>
  </si>
  <si>
    <t>c6nBFFMlfV</t>
  </si>
  <si>
    <t>Ramires</t>
  </si>
  <si>
    <t>16/6/1978</t>
  </si>
  <si>
    <t>Todo tipo de ayuda</t>
  </si>
  <si>
    <t>E9VU1ApaDK</t>
  </si>
  <si>
    <t>Miguela</t>
  </si>
  <si>
    <t>YImmZycNM7</t>
  </si>
  <si>
    <t>Nativida</t>
  </si>
  <si>
    <t>Naty</t>
  </si>
  <si>
    <t>20/07/1976</t>
  </si>
  <si>
    <t>xdijpIhTQr</t>
  </si>
  <si>
    <t>Joselo</t>
  </si>
  <si>
    <t>Lopez</t>
  </si>
  <si>
    <t>16/8/1963</t>
  </si>
  <si>
    <t>Compañia privada</t>
  </si>
  <si>
    <t>H8HTH6csuo</t>
  </si>
  <si>
    <t>Denny</t>
  </si>
  <si>
    <t>Querida</t>
  </si>
  <si>
    <t>20/10/84</t>
  </si>
  <si>
    <t>Satiago</t>
  </si>
  <si>
    <t>Asemax</t>
  </si>
  <si>
    <t>20bkktTbDl</t>
  </si>
  <si>
    <t>Diony</t>
  </si>
  <si>
    <t>Puello</t>
  </si>
  <si>
    <t>30/09/2006</t>
  </si>
  <si>
    <t>QpmL0Z6uFm</t>
  </si>
  <si>
    <t xml:space="preserve">Las calles y el agua, cuando llueve los caminiomes de agua no entran a la comunidad </t>
  </si>
  <si>
    <t>Tn1ljw7wVy</t>
  </si>
  <si>
    <t>Nathanael</t>
  </si>
  <si>
    <t>21/5/1990</t>
  </si>
  <si>
    <t>Electrisista independiente</t>
  </si>
  <si>
    <t>pmE94lhtoq</t>
  </si>
  <si>
    <t>uKN9cHxFDl</t>
  </si>
  <si>
    <t>Anabelkis</t>
  </si>
  <si>
    <t>Dias</t>
  </si>
  <si>
    <t>26/1/1990</t>
  </si>
  <si>
    <t>El agua y el puente que no tenemos que dar la vuelta</t>
  </si>
  <si>
    <t>DyiM8aMuX6</t>
  </si>
  <si>
    <t>Rasgo</t>
  </si>
  <si>
    <t>30/1/2004</t>
  </si>
  <si>
    <t>y38GuCUzcz</t>
  </si>
  <si>
    <t>Casti</t>
  </si>
  <si>
    <t>El agua, las cloacas</t>
  </si>
  <si>
    <t>VsNDpbvtH7</t>
  </si>
  <si>
    <t>Braulio</t>
  </si>
  <si>
    <t>Cevedo sosa</t>
  </si>
  <si>
    <t>23/7/1984</t>
  </si>
  <si>
    <t>Electricista</t>
  </si>
  <si>
    <t>El agua, no tenemos tuberia</t>
  </si>
  <si>
    <t>yZSsDPoVqp</t>
  </si>
  <si>
    <t>Francisco antonio</t>
  </si>
  <si>
    <t>Evanista</t>
  </si>
  <si>
    <t xml:space="preserve">Mala comunucacion,no tenemos agua y las condiciones de las calles </t>
  </si>
  <si>
    <t>b8plu6sXRt</t>
  </si>
  <si>
    <t>Anselma</t>
  </si>
  <si>
    <t>22/3/1972</t>
  </si>
  <si>
    <t>El agua, el puente y las calles</t>
  </si>
  <si>
    <t>FuEkqA8iiD</t>
  </si>
  <si>
    <t>ZWpWd2PPyQ</t>
  </si>
  <si>
    <t>Flor</t>
  </si>
  <si>
    <t>Florinda</t>
  </si>
  <si>
    <t>20/5/1952</t>
  </si>
  <si>
    <t xml:space="preserve">El agua, las cloacas y las tuberias </t>
  </si>
  <si>
    <t>olEImkPCGL</t>
  </si>
  <si>
    <t xml:space="preserve">Ramon antonio </t>
  </si>
  <si>
    <t>Gil</t>
  </si>
  <si>
    <t>Gallero</t>
  </si>
  <si>
    <t>Las calles, servicio de agua, tenemos agua del canal muy contaminada</t>
  </si>
  <si>
    <t>VpglOELzzx</t>
  </si>
  <si>
    <t>Federico de azas</t>
  </si>
  <si>
    <t>Solis</t>
  </si>
  <si>
    <t>18/8/1974</t>
  </si>
  <si>
    <t>MEujK50gpl</t>
  </si>
  <si>
    <t>Sanches</t>
  </si>
  <si>
    <t>qv0YyhlGxC</t>
  </si>
  <si>
    <t>Sirverio mercado</t>
  </si>
  <si>
    <t>Trabaja independiente</t>
  </si>
  <si>
    <t>cgGxyhhHY7</t>
  </si>
  <si>
    <t xml:space="preserve">Justo german </t>
  </si>
  <si>
    <t>28/7/1955</t>
  </si>
  <si>
    <t>Chitipero</t>
  </si>
  <si>
    <t>Las calles, el agua y las cloacas</t>
  </si>
  <si>
    <t>En el tanque del frente</t>
  </si>
  <si>
    <t>ACcPEuxBsP</t>
  </si>
  <si>
    <t>Milayca</t>
  </si>
  <si>
    <t>Almanso</t>
  </si>
  <si>
    <t>24/3/1991</t>
  </si>
  <si>
    <t>Ars monumental</t>
  </si>
  <si>
    <t>dkuULV9JzV</t>
  </si>
  <si>
    <t xml:space="preserve">Sulenny </t>
  </si>
  <si>
    <t>17/11/1983</t>
  </si>
  <si>
    <t>Cuidad de Dios</t>
  </si>
  <si>
    <t>Barbara malena</t>
  </si>
  <si>
    <t>La falta de tuberias las calles, un puente y las calles</t>
  </si>
  <si>
    <t>En la casa y el dia que pasa el camion la saca</t>
  </si>
  <si>
    <t>yDvsZO4D46</t>
  </si>
  <si>
    <t>Elizabet</t>
  </si>
  <si>
    <t xml:space="preserve">La limpieza </t>
  </si>
  <si>
    <t>Calle princiapl</t>
  </si>
  <si>
    <t>VCy3vvGHdh</t>
  </si>
  <si>
    <t xml:space="preserve">Georgina </t>
  </si>
  <si>
    <t xml:space="preserve">El agua y las calles </t>
  </si>
  <si>
    <t>gJFIUX3igV</t>
  </si>
  <si>
    <t>24/7/1980</t>
  </si>
  <si>
    <t>Amada de casa</t>
  </si>
  <si>
    <t>La falta de tuberias para el agua, un puente y las calles</t>
  </si>
  <si>
    <t>En la casa y cuando pasa la saca</t>
  </si>
  <si>
    <t>g0F0WRrESa</t>
  </si>
  <si>
    <t>Aracelis</t>
  </si>
  <si>
    <t>18/10/1976</t>
  </si>
  <si>
    <t>Docente</t>
  </si>
  <si>
    <t>lvaCjsMbJa</t>
  </si>
  <si>
    <t>16/4/1985</t>
  </si>
  <si>
    <t>En una cafeteria</t>
  </si>
  <si>
    <t xml:space="preserve">A clinica </t>
  </si>
  <si>
    <t>En la casa y cuando pasa el camion la saca</t>
  </si>
  <si>
    <t>sRR1lHQXEW</t>
  </si>
  <si>
    <t>22/12/1990</t>
  </si>
  <si>
    <t>UI03fsH4wJ</t>
  </si>
  <si>
    <t xml:space="preserve">Baza </t>
  </si>
  <si>
    <t>No trabajq</t>
  </si>
  <si>
    <t>El agua, no tenemos cloacas</t>
  </si>
  <si>
    <t>7LPkf0fk9Y</t>
  </si>
  <si>
    <t>Marianela</t>
  </si>
  <si>
    <t>Payano gonzalez</t>
  </si>
  <si>
    <t>Nela</t>
  </si>
  <si>
    <t>24/6/1986</t>
  </si>
  <si>
    <t>Cuiodad de Dios</t>
  </si>
  <si>
    <t xml:space="preserve">Un hospital </t>
  </si>
  <si>
    <t>DiDTUFloyD</t>
  </si>
  <si>
    <t>Yinet berenice</t>
  </si>
  <si>
    <t>Acosta</t>
  </si>
  <si>
    <t>Tecnica de rayos x</t>
  </si>
  <si>
    <t>A clinica</t>
  </si>
  <si>
    <t>Js4koQlfky</t>
  </si>
  <si>
    <t>Siverio</t>
  </si>
  <si>
    <t>Reparaciones</t>
  </si>
  <si>
    <t>vcLkklh6sl</t>
  </si>
  <si>
    <t>Jose justo</t>
  </si>
  <si>
    <t>Seferino</t>
  </si>
  <si>
    <t>20/7/1948</t>
  </si>
  <si>
    <t>La falta de tuberias para el agua, un puente, la luz y las calles</t>
  </si>
  <si>
    <t>En la casa y cuando viene el camion la saca</t>
  </si>
  <si>
    <t>HjVQHmaG9w</t>
  </si>
  <si>
    <t>Ana mercedes</t>
  </si>
  <si>
    <t>Hernandez peralta</t>
  </si>
  <si>
    <t xml:space="preserve">El agua, las cloacas </t>
  </si>
  <si>
    <t>Cb16YeNHNU</t>
  </si>
  <si>
    <t>Veronica</t>
  </si>
  <si>
    <t>Guzman</t>
  </si>
  <si>
    <t>30/4/1984</t>
  </si>
  <si>
    <t>U1Zkc9hzqF</t>
  </si>
  <si>
    <t>Claudio ariel</t>
  </si>
  <si>
    <t>14/5/1989</t>
  </si>
  <si>
    <t>En la casa y cuando viene el camion la la saca</t>
  </si>
  <si>
    <t>iN72tDLBc1</t>
  </si>
  <si>
    <t>Rafaela</t>
  </si>
  <si>
    <t>Kari</t>
  </si>
  <si>
    <t>24/10/1986</t>
  </si>
  <si>
    <t>Un hospital</t>
  </si>
  <si>
    <t>En la casa y cuando el camion pasa la saca al frente</t>
  </si>
  <si>
    <t>2gL5G1XJji</t>
  </si>
  <si>
    <t>Riky</t>
  </si>
  <si>
    <t xml:space="preserve">Las cloacas no tenemos, servicio de agua potable </t>
  </si>
  <si>
    <t>KDqgbLFCOe</t>
  </si>
  <si>
    <t>De olio</t>
  </si>
  <si>
    <t>16/7/1992</t>
  </si>
  <si>
    <t>5uVAr587ZA</t>
  </si>
  <si>
    <t>Anyelis carolina</t>
  </si>
  <si>
    <t>26/8/1995</t>
  </si>
  <si>
    <t>En la casa y cuando viene el camion sacarla principal</t>
  </si>
  <si>
    <t>IEp8jGCRh6</t>
  </si>
  <si>
    <t>0PZOVPsWC3</t>
  </si>
  <si>
    <t>Natividad</t>
  </si>
  <si>
    <t>Nati</t>
  </si>
  <si>
    <t>20/7/1976</t>
  </si>
  <si>
    <t>En una casa de familia</t>
  </si>
  <si>
    <t>La falta de tuberias para el agua, un puente, los poster de luz y las calles</t>
  </si>
  <si>
    <t>En la casa y cuando viene el camion a la principal</t>
  </si>
  <si>
    <t>8eBsbiBjKw</t>
  </si>
  <si>
    <t>Dorca</t>
  </si>
  <si>
    <t>Germania</t>
  </si>
  <si>
    <t>15/5/1977</t>
  </si>
  <si>
    <t>June</t>
  </si>
  <si>
    <t>El puente, el agua, cloacas y las calles</t>
  </si>
  <si>
    <t>En la esquina de la principal</t>
  </si>
  <si>
    <t>DEjhRT0Rmi</t>
  </si>
  <si>
    <t>De olio ramirez</t>
  </si>
  <si>
    <t>26/9/1973</t>
  </si>
  <si>
    <t>Cuidad de dios</t>
  </si>
  <si>
    <t>Una clinica</t>
  </si>
  <si>
    <t>En la casa y cuando pasa el camion la sacan afura</t>
  </si>
  <si>
    <t>N3eIzcZdMk</t>
  </si>
  <si>
    <t>Ruth esther</t>
  </si>
  <si>
    <t>Martines</t>
  </si>
  <si>
    <t>16/5/1987</t>
  </si>
  <si>
    <t>jzNpEbPrb7</t>
  </si>
  <si>
    <t>Dimery</t>
  </si>
  <si>
    <t>Solano</t>
  </si>
  <si>
    <t>28/3/1995</t>
  </si>
  <si>
    <t>TClOy94ij1</t>
  </si>
  <si>
    <t>Miladys</t>
  </si>
  <si>
    <t>Digitadora</t>
  </si>
  <si>
    <t>La falta de tuberias para el agua, un puente y la calle</t>
  </si>
  <si>
    <t>En la casa y cuando el camion viene sacarla a la principal</t>
  </si>
  <si>
    <t>H0LjkE63D5</t>
  </si>
  <si>
    <t>Emelia</t>
  </si>
  <si>
    <t>vMR7UoFcr3</t>
  </si>
  <si>
    <t>Jose nicolas</t>
  </si>
  <si>
    <t>Cola</t>
  </si>
  <si>
    <t>30/10/1963</t>
  </si>
  <si>
    <t>La falta de tuberias para la el agua, la calle</t>
  </si>
  <si>
    <t>En la casa y cuando pasar el camion sacarla a la principal</t>
  </si>
  <si>
    <t>nEjn2jQMCU</t>
  </si>
  <si>
    <t xml:space="preserve">Yolanda </t>
  </si>
  <si>
    <t>El agua y el afactado</t>
  </si>
  <si>
    <t>En la esquina de la calle principal</t>
  </si>
  <si>
    <t>EqqqsYgfOT</t>
  </si>
  <si>
    <t xml:space="preserve">Martin </t>
  </si>
  <si>
    <t xml:space="preserve">Vicepresidente de lajunta de vecinos </t>
  </si>
  <si>
    <t xml:space="preserve">Las calles, el agua y el puente para la comunidad, las tuberias y cloacas </t>
  </si>
  <si>
    <t>TMvXk6UCU2</t>
  </si>
  <si>
    <t>16/12/1993</t>
  </si>
  <si>
    <t xml:space="preserve">Los mangos </t>
  </si>
  <si>
    <t>La sacan a la calle</t>
  </si>
  <si>
    <t>vnbGqVdqUQ</t>
  </si>
  <si>
    <t>Evelia</t>
  </si>
  <si>
    <t>Vargaz</t>
  </si>
  <si>
    <t>Los mangos</t>
  </si>
  <si>
    <t xml:space="preserve">La quema </t>
  </si>
  <si>
    <t>yOtNQbhnuE</t>
  </si>
  <si>
    <t>Joan</t>
  </si>
  <si>
    <t>A5Bk7EvzSz</t>
  </si>
  <si>
    <t>Jimenes</t>
  </si>
  <si>
    <t>Hospital de cien fuegos</t>
  </si>
  <si>
    <t>El agua, la cluaca</t>
  </si>
  <si>
    <t>La saca cuando pasa el camion</t>
  </si>
  <si>
    <t>bekB5Xlm19</t>
  </si>
  <si>
    <t>Cornelia</t>
  </si>
  <si>
    <t>Los mango</t>
  </si>
  <si>
    <t xml:space="preserve">El agua y calle </t>
  </si>
  <si>
    <t>D5YdTug94v</t>
  </si>
  <si>
    <t>Nicodeme</t>
  </si>
  <si>
    <t>Exinord</t>
  </si>
  <si>
    <t>GJNJ53l4Je</t>
  </si>
  <si>
    <t>Mecanico</t>
  </si>
  <si>
    <t>bAXG6nfDQp</t>
  </si>
  <si>
    <t>Alex</t>
  </si>
  <si>
    <t>23/9/1980</t>
  </si>
  <si>
    <t xml:space="preserve">Alguacil </t>
  </si>
  <si>
    <t xml:space="preserve">En un tanque </t>
  </si>
  <si>
    <t>OrsafUXvRl</t>
  </si>
  <si>
    <t xml:space="preserve">Juan francisco </t>
  </si>
  <si>
    <t>Fran</t>
  </si>
  <si>
    <t>18/6/1944</t>
  </si>
  <si>
    <t>Sin empleo</t>
  </si>
  <si>
    <t>wjblZljVjQ</t>
  </si>
  <si>
    <t>Amengo</t>
  </si>
  <si>
    <t>Sandy</t>
  </si>
  <si>
    <t>B60lfZHjHb</t>
  </si>
  <si>
    <t xml:space="preserve">Jesica </t>
  </si>
  <si>
    <t>LbxcwARVh4</t>
  </si>
  <si>
    <t>DKOmXEF7ct</t>
  </si>
  <si>
    <t>France</t>
  </si>
  <si>
    <t>15/2/1949</t>
  </si>
  <si>
    <t>Hospital de moca</t>
  </si>
  <si>
    <t>lTc4YWtZww</t>
  </si>
  <si>
    <t>Darlin enmanuel</t>
  </si>
  <si>
    <t>23/1/2003</t>
  </si>
  <si>
    <t>Hospital de niño</t>
  </si>
  <si>
    <t>kwktxFiPDi</t>
  </si>
  <si>
    <t>Shelin</t>
  </si>
  <si>
    <t>16/8/1986</t>
  </si>
  <si>
    <t>yVaPYHIao6</t>
  </si>
  <si>
    <t>Hilaire</t>
  </si>
  <si>
    <t>Odus</t>
  </si>
  <si>
    <t>15/02/1983</t>
  </si>
  <si>
    <t>sKdsoeVE07</t>
  </si>
  <si>
    <t>Yocasta</t>
  </si>
  <si>
    <t>25/09/1994</t>
  </si>
  <si>
    <t>Hopital</t>
  </si>
  <si>
    <t>7A6eisb4sW</t>
  </si>
  <si>
    <t>Felipe</t>
  </si>
  <si>
    <t>Trabaja en metalera</t>
  </si>
  <si>
    <t>OrznFcyAh1</t>
  </si>
  <si>
    <t>Nino</t>
  </si>
  <si>
    <t>29/06/1975</t>
  </si>
  <si>
    <t>Mensajero</t>
  </si>
  <si>
    <t>e6OBrDE9Jj</t>
  </si>
  <si>
    <t>Raquel</t>
  </si>
  <si>
    <t>En un tanque fuera de la casa</t>
  </si>
  <si>
    <t>c5Kaf1aALv</t>
  </si>
  <si>
    <t>Sory</t>
  </si>
  <si>
    <t>17/4/1983</t>
  </si>
  <si>
    <t>mmf4DFGBej</t>
  </si>
  <si>
    <t>14/9/1998</t>
  </si>
  <si>
    <t>gHnj5c1Znw</t>
  </si>
  <si>
    <t>Rene</t>
  </si>
  <si>
    <t>VnL61yvubh</t>
  </si>
  <si>
    <t>Delo santo</t>
  </si>
  <si>
    <t>Barrio san isidro</t>
  </si>
  <si>
    <t>El agua,la calle</t>
  </si>
  <si>
    <t xml:space="preserve"> En el patio</t>
  </si>
  <si>
    <t>q39ZPBZICJ</t>
  </si>
  <si>
    <t>Mato</t>
  </si>
  <si>
    <t>Senaida</t>
  </si>
  <si>
    <t>13/04/1977</t>
  </si>
  <si>
    <t>Negociantes</t>
  </si>
  <si>
    <t>Enel patio</t>
  </si>
  <si>
    <t>3C0qKqFd68</t>
  </si>
  <si>
    <t xml:space="preserve">Erminda </t>
  </si>
  <si>
    <t>De la cruz Rodríguez</t>
  </si>
  <si>
    <t>Minda</t>
  </si>
  <si>
    <t>16/03/1975</t>
  </si>
  <si>
    <t>Empacadora de fresas</t>
  </si>
  <si>
    <t>FORoS7zTLh</t>
  </si>
  <si>
    <t>Rosa francia caridad</t>
  </si>
  <si>
    <t>Vázquez Rodríguez</t>
  </si>
  <si>
    <t>Rosi</t>
  </si>
  <si>
    <t>Eq8pPzpLgR</t>
  </si>
  <si>
    <t>Maria Inés</t>
  </si>
  <si>
    <t>Queliz</t>
  </si>
  <si>
    <t>Inés</t>
  </si>
  <si>
    <t>16/10/1953</t>
  </si>
  <si>
    <t>Restaurante</t>
  </si>
  <si>
    <t>wrjAuldyf5</t>
  </si>
  <si>
    <t>Marcimiliano</t>
  </si>
  <si>
    <t>Baustita</t>
  </si>
  <si>
    <t>Papo</t>
  </si>
  <si>
    <t>gwP5x7KssZ</t>
  </si>
  <si>
    <t>Analka</t>
  </si>
  <si>
    <t>Victoriano espinal</t>
  </si>
  <si>
    <t>d0TNrRGeLy</t>
  </si>
  <si>
    <t>Hernández</t>
  </si>
  <si>
    <t>Yary</t>
  </si>
  <si>
    <t>El agua, el alcanterillado, la señalización de la calle</t>
  </si>
  <si>
    <t>0R9iwlEOpj</t>
  </si>
  <si>
    <t>Tomas</t>
  </si>
  <si>
    <t>Aquino aracena</t>
  </si>
  <si>
    <t>Agrónomo</t>
  </si>
  <si>
    <t>9uajBbMijU</t>
  </si>
  <si>
    <t>Maria usebia</t>
  </si>
  <si>
    <t>iqmGMqsGit</t>
  </si>
  <si>
    <t>Maria Francisca</t>
  </si>
  <si>
    <t>bPHIpBIWlZ</t>
  </si>
  <si>
    <t>Renald</t>
  </si>
  <si>
    <t>Jean-baptiste</t>
  </si>
  <si>
    <t>6bSGokoei0</t>
  </si>
  <si>
    <t>Prebar</t>
  </si>
  <si>
    <t>TEEAOpG2Xy</t>
  </si>
  <si>
    <t>Reynaldo</t>
  </si>
  <si>
    <t>Pito mena</t>
  </si>
  <si>
    <t>zM1s9ul0lg</t>
  </si>
  <si>
    <t>30/12/1984</t>
  </si>
  <si>
    <t>El agua y los desagüe de los contenes</t>
  </si>
  <si>
    <t>GTR1jzGYWM</t>
  </si>
  <si>
    <t xml:space="preserve">Patria </t>
  </si>
  <si>
    <t>Lusia</t>
  </si>
  <si>
    <t xml:space="preserve">San Isidro </t>
  </si>
  <si>
    <t>LjNdFuRfYe</t>
  </si>
  <si>
    <t>20/08/1990</t>
  </si>
  <si>
    <t>La señalización, el agua</t>
  </si>
  <si>
    <t>jhYxfYQK0J</t>
  </si>
  <si>
    <t>Yojairi</t>
  </si>
  <si>
    <t>Yoja</t>
  </si>
  <si>
    <t>kaX8FB1NFb</t>
  </si>
  <si>
    <t>Sofía</t>
  </si>
  <si>
    <t>Fria</t>
  </si>
  <si>
    <t>aDIT6ZRH8l</t>
  </si>
  <si>
    <t>Claudina</t>
  </si>
  <si>
    <t>Rosado de leon</t>
  </si>
  <si>
    <t>PtlhfRTf4h</t>
  </si>
  <si>
    <t>Sela m</t>
  </si>
  <si>
    <t>24/4/1964</t>
  </si>
  <si>
    <t>E nada</t>
  </si>
  <si>
    <t>cRQXkitd1A</t>
  </si>
  <si>
    <t>Jose miguel</t>
  </si>
  <si>
    <t>Moronta</t>
  </si>
  <si>
    <t>El flaco</t>
  </si>
  <si>
    <t>c724vrBMAS</t>
  </si>
  <si>
    <t>Yonaira</t>
  </si>
  <si>
    <t>Trabajo dependiente</t>
  </si>
  <si>
    <t>vDWUWFBiwY</t>
  </si>
  <si>
    <t>n2mulDcQcO</t>
  </si>
  <si>
    <t>13/03/1967</t>
  </si>
  <si>
    <t>wyiZWUlASh</t>
  </si>
  <si>
    <t>Dania</t>
  </si>
  <si>
    <t>El agua ,la calle</t>
  </si>
  <si>
    <t>B7kmam4FXH</t>
  </si>
  <si>
    <t>Vinicio</t>
  </si>
  <si>
    <t>Agua, la calle</t>
  </si>
  <si>
    <t>IXVngJZYQc</t>
  </si>
  <si>
    <t>x6utbCBxPt</t>
  </si>
  <si>
    <t>Cundo</t>
  </si>
  <si>
    <t>21/05/1963</t>
  </si>
  <si>
    <t>dkmBoTa5DZ</t>
  </si>
  <si>
    <t xml:space="preserve">Miguel antonio </t>
  </si>
  <si>
    <t>28/08/1968</t>
  </si>
  <si>
    <t>J0XuIc645B</t>
  </si>
  <si>
    <t>Luz Mercedes</t>
  </si>
  <si>
    <t>28/12/1968</t>
  </si>
  <si>
    <t>El agua la calle la contaminación del rio</t>
  </si>
  <si>
    <t>j9Z1l2v3aw</t>
  </si>
  <si>
    <t>bJV8pvVseP</t>
  </si>
  <si>
    <t>q8vHjcev60</t>
  </si>
  <si>
    <t>Cruz Díaz</t>
  </si>
  <si>
    <t>iZoVvrCtry</t>
  </si>
  <si>
    <t xml:space="preserve">Fiol maria </t>
  </si>
  <si>
    <t>Geronimo</t>
  </si>
  <si>
    <t>Fiol</t>
  </si>
  <si>
    <t>25/01/1954</t>
  </si>
  <si>
    <t>El agua, la calle y la basura</t>
  </si>
  <si>
    <t>kXSfFFRnJh</t>
  </si>
  <si>
    <t>Gorje Luis</t>
  </si>
  <si>
    <t>Jochi</t>
  </si>
  <si>
    <t>A nada</t>
  </si>
  <si>
    <t>bDZWhhK42d</t>
  </si>
  <si>
    <t>Rebeca</t>
  </si>
  <si>
    <t>Brioso</t>
  </si>
  <si>
    <t>JCODiX4CGr</t>
  </si>
  <si>
    <t>Aquíno</t>
  </si>
  <si>
    <t>0/0/1969</t>
  </si>
  <si>
    <t>Wn wl patio</t>
  </si>
  <si>
    <t>CwBfj3Xmig</t>
  </si>
  <si>
    <t>Maria dolores</t>
  </si>
  <si>
    <t>Bellaniris</t>
  </si>
  <si>
    <t>El agua, el callejón</t>
  </si>
  <si>
    <t>5kCtAScjYV</t>
  </si>
  <si>
    <t>18/01/1940</t>
  </si>
  <si>
    <t>8XoGpV5zYZ</t>
  </si>
  <si>
    <t>Elba</t>
  </si>
  <si>
    <t>25/06/1968</t>
  </si>
  <si>
    <t>Las casas en malas condiciones y el agua</t>
  </si>
  <si>
    <t>q6LyhpgsQB</t>
  </si>
  <si>
    <t xml:space="preserve">Marina </t>
  </si>
  <si>
    <t xml:space="preserve">Peralta duran </t>
  </si>
  <si>
    <t>Senasa subsidado</t>
  </si>
  <si>
    <t>El agua y el callejón</t>
  </si>
  <si>
    <t>sot0W4B4hF</t>
  </si>
  <si>
    <t>Eubina</t>
  </si>
  <si>
    <t>Carderon</t>
  </si>
  <si>
    <t>El agua los callejone el puente la contaminación del rio</t>
  </si>
  <si>
    <t>B3wnRTS7CJ</t>
  </si>
  <si>
    <t>Dileysi Margarita</t>
  </si>
  <si>
    <t>Custodio segura</t>
  </si>
  <si>
    <t>20/02/1961</t>
  </si>
  <si>
    <t>K1k0P4wFRS</t>
  </si>
  <si>
    <t>Keini</t>
  </si>
  <si>
    <t>19/10/1996</t>
  </si>
  <si>
    <t>El agua  la calle la contaminación del río</t>
  </si>
  <si>
    <t>Q7jMpijZMe</t>
  </si>
  <si>
    <t>Agramonte</t>
  </si>
  <si>
    <t>Lina</t>
  </si>
  <si>
    <t>//0</t>
  </si>
  <si>
    <t>UAQ9ixGn8d</t>
  </si>
  <si>
    <t>13/08/1964</t>
  </si>
  <si>
    <t>A barrer en la calle</t>
  </si>
  <si>
    <t>El agua el techo no tiene baño</t>
  </si>
  <si>
    <t>p4zM2SS8DD</t>
  </si>
  <si>
    <t xml:space="preserve">Natividad </t>
  </si>
  <si>
    <t>Tiba</t>
  </si>
  <si>
    <t>Las casa en malas condiciones, los callejones y el agua</t>
  </si>
  <si>
    <t>1Ggs8tUzoQ</t>
  </si>
  <si>
    <t>TfnZVYRdaN</t>
  </si>
  <si>
    <t>Arielina</t>
  </si>
  <si>
    <t>29/12/1997</t>
  </si>
  <si>
    <t>7ZK5ozN17Q</t>
  </si>
  <si>
    <t>Dilenia martina</t>
  </si>
  <si>
    <t>Dila</t>
  </si>
  <si>
    <t>El agua, el callejon y el puente</t>
  </si>
  <si>
    <t>TdrAOPj8Vv</t>
  </si>
  <si>
    <t>El agua ,la contaminación del río</t>
  </si>
  <si>
    <t>SyGa6yx63m</t>
  </si>
  <si>
    <t>Dianela</t>
  </si>
  <si>
    <t>El callejón, el agua</t>
  </si>
  <si>
    <t>slMUrCqzEE</t>
  </si>
  <si>
    <t>Domingo Nicolás</t>
  </si>
  <si>
    <t>Abreu Almonte</t>
  </si>
  <si>
    <t>Cabeza</t>
  </si>
  <si>
    <t>26/05/1973</t>
  </si>
  <si>
    <t>yIajr9m67C</t>
  </si>
  <si>
    <t>18/06/1956</t>
  </si>
  <si>
    <t>Al hospital y a l a clínica</t>
  </si>
  <si>
    <t>El agua, el puente ,la calle ,la contaminación del rio</t>
  </si>
  <si>
    <t>n2629buxr3</t>
  </si>
  <si>
    <t>bPPxj0utkX</t>
  </si>
  <si>
    <t>Julito</t>
  </si>
  <si>
    <t>El agua, el callejón y el puente</t>
  </si>
  <si>
    <t>9DdBLI1CAx</t>
  </si>
  <si>
    <t>N5VDFnQKxa</t>
  </si>
  <si>
    <t>Yudelka</t>
  </si>
  <si>
    <t>De lo santo</t>
  </si>
  <si>
    <t>Vieja</t>
  </si>
  <si>
    <t>La calle,el agua ,la contaminación del río</t>
  </si>
  <si>
    <t>7jKHcTq8df</t>
  </si>
  <si>
    <t>El agua que no hay, hace falta alcantarillado y cloacas</t>
  </si>
  <si>
    <t>6CbuKDJCKv</t>
  </si>
  <si>
    <t>Yahanna</t>
  </si>
  <si>
    <t>Nana</t>
  </si>
  <si>
    <t>30/12/2003</t>
  </si>
  <si>
    <t>El agua, las tuberias y parque nos tenemos</t>
  </si>
  <si>
    <t>4z5JNHgf2J</t>
  </si>
  <si>
    <t xml:space="preserve">Ysidora </t>
  </si>
  <si>
    <t>De sevilla hiraldo</t>
  </si>
  <si>
    <t>En la marquesina</t>
  </si>
  <si>
    <t>HtqhEt1DvV</t>
  </si>
  <si>
    <t>15/7/1948</t>
  </si>
  <si>
    <t>Queaseres domesticos</t>
  </si>
  <si>
    <t xml:space="preserve">El agua que no tenemos nada, no tenemos parque para los niños </t>
  </si>
  <si>
    <t>fXVjXrpOPa</t>
  </si>
  <si>
    <t>Lucrecia</t>
  </si>
  <si>
    <t>Dilennia</t>
  </si>
  <si>
    <t>20/3/1981</t>
  </si>
  <si>
    <t>Asistente educativa</t>
  </si>
  <si>
    <t xml:space="preserve">El agua, no tenemos parque </t>
  </si>
  <si>
    <t>Fuera de la casa en un safacon</t>
  </si>
  <si>
    <t>IbIn232EMa</t>
  </si>
  <si>
    <t>Odalina</t>
  </si>
  <si>
    <t>mAktLh14AH</t>
  </si>
  <si>
    <t>Lopez polanco</t>
  </si>
  <si>
    <t>17/6/1958</t>
  </si>
  <si>
    <t>No tenemos agua</t>
  </si>
  <si>
    <t>op6XYj7N5K</t>
  </si>
  <si>
    <t>Rafael antonio</t>
  </si>
  <si>
    <t>Fello</t>
  </si>
  <si>
    <t>w0FOLBvQpi</t>
  </si>
  <si>
    <t>Barbina</t>
  </si>
  <si>
    <t>31/4/1956</t>
  </si>
  <si>
    <t>El agua es lo mas primordiar, tenemos que comprar caminones de agua</t>
  </si>
  <si>
    <t>D3ILee5ly0</t>
  </si>
  <si>
    <t>Venieda</t>
  </si>
  <si>
    <t>El agua y las calles malas</t>
  </si>
  <si>
    <t>ry1TbZDHLA</t>
  </si>
  <si>
    <t>17/12/1990</t>
  </si>
  <si>
    <t>Empresario</t>
  </si>
  <si>
    <t>QLwOhilzcf</t>
  </si>
  <si>
    <t>Iry</t>
  </si>
  <si>
    <t>La luz y el agua que no tenemos tuberias</t>
  </si>
  <si>
    <t>fQysi93fTW</t>
  </si>
  <si>
    <t>Manzanillo</t>
  </si>
  <si>
    <t>Trabaja en obras publicas</t>
  </si>
  <si>
    <t xml:space="preserve">No tenemos agua, las calles estan muy malas </t>
  </si>
  <si>
    <t>u7qf0yHtDh</t>
  </si>
  <si>
    <t>A la titi</t>
  </si>
  <si>
    <t>chDLSVaNqp</t>
  </si>
  <si>
    <t>Jose Francisco</t>
  </si>
  <si>
    <t>Jose ganadero</t>
  </si>
  <si>
    <t>9I8BAzouKK</t>
  </si>
  <si>
    <t>José Ramón</t>
  </si>
  <si>
    <t>Reyes Rosa</t>
  </si>
  <si>
    <t>Manto</t>
  </si>
  <si>
    <t>16/08/1986</t>
  </si>
  <si>
    <t>El agua la contaminación del río l a calle</t>
  </si>
  <si>
    <t>pGUxsLK6aA</t>
  </si>
  <si>
    <t>Lara</t>
  </si>
  <si>
    <t>La negra</t>
  </si>
  <si>
    <t>17/03/1959</t>
  </si>
  <si>
    <t>flRGlFvLQu</t>
  </si>
  <si>
    <t>García Rosa</t>
  </si>
  <si>
    <t>Alme</t>
  </si>
  <si>
    <t>21/01/1964</t>
  </si>
  <si>
    <t xml:space="preserve">El agua y la contaminación del río
</t>
  </si>
  <si>
    <t>S8kJ16jtAJ</t>
  </si>
  <si>
    <t xml:space="preserve">Flranyi </t>
  </si>
  <si>
    <t>Dias sontos</t>
  </si>
  <si>
    <t>Fior</t>
  </si>
  <si>
    <t>El agua la contaminación del río</t>
  </si>
  <si>
    <t>CEK9LHIHJG</t>
  </si>
  <si>
    <t>Capellán</t>
  </si>
  <si>
    <t>Persi</t>
  </si>
  <si>
    <t>FALK0NY85B</t>
  </si>
  <si>
    <t>Ramón María</t>
  </si>
  <si>
    <t>Discapacidad física</t>
  </si>
  <si>
    <t>9vsGbbAm5y</t>
  </si>
  <si>
    <t>Estella</t>
  </si>
  <si>
    <t>vdcHARj6vU</t>
  </si>
  <si>
    <t>Ramona antonia</t>
  </si>
  <si>
    <t>Miledy</t>
  </si>
  <si>
    <t>x5vtYmF5DP</t>
  </si>
  <si>
    <t xml:space="preserve">Raquel </t>
  </si>
  <si>
    <t>Raquela</t>
  </si>
  <si>
    <t>vq9TG1zTqQ</t>
  </si>
  <si>
    <t>Maibeli</t>
  </si>
  <si>
    <t>Aybar</t>
  </si>
  <si>
    <t>Railin</t>
  </si>
  <si>
    <t>16/04/1984</t>
  </si>
  <si>
    <t>PTkloul7V4</t>
  </si>
  <si>
    <t xml:space="preserve">Ana julia </t>
  </si>
  <si>
    <t>Julia</t>
  </si>
  <si>
    <t>El agua, las calles en malas condiciones</t>
  </si>
  <si>
    <t>coGFY7kKJ7</t>
  </si>
  <si>
    <t xml:space="preserve">Dileiry </t>
  </si>
  <si>
    <t>16/01/2000</t>
  </si>
  <si>
    <t>ccq9DKD7Vl</t>
  </si>
  <si>
    <t>Estefany</t>
  </si>
  <si>
    <t>27/06/1997</t>
  </si>
  <si>
    <t>n4t1PEOCRe</t>
  </si>
  <si>
    <t>Dariana</t>
  </si>
  <si>
    <t>Nuñez almonte</t>
  </si>
  <si>
    <t>24/7/1999</t>
  </si>
  <si>
    <t>Vendedora independiente</t>
  </si>
  <si>
    <t>m4GGwTYLQI</t>
  </si>
  <si>
    <t>Bencosme</t>
  </si>
  <si>
    <t>23/7/1996</t>
  </si>
  <si>
    <t xml:space="preserve">Queman mucha basura, el agua no llega se debe comprar </t>
  </si>
  <si>
    <t>2A4I0rES7n</t>
  </si>
  <si>
    <t>Miguel antonio</t>
  </si>
  <si>
    <t>29/8/1953</t>
  </si>
  <si>
    <t>Chofer en ruta</t>
  </si>
  <si>
    <t>Santiagi</t>
  </si>
  <si>
    <t>Hospitl</t>
  </si>
  <si>
    <t>Las calles, el sgua y lss cloacas</t>
  </si>
  <si>
    <t>C0sFDLvxlb</t>
  </si>
  <si>
    <t>Ambiori</t>
  </si>
  <si>
    <t>El cojo</t>
  </si>
  <si>
    <t>29/11/1973</t>
  </si>
  <si>
    <t>Electronica, electrisista y plomeria</t>
  </si>
  <si>
    <t>Falta agua, contenes y calsadas</t>
  </si>
  <si>
    <t>WAH4pDmYeE</t>
  </si>
  <si>
    <t>Esther</t>
  </si>
  <si>
    <t>GGTwo8VkxN</t>
  </si>
  <si>
    <t>Antigua</t>
  </si>
  <si>
    <t>18/11/1996</t>
  </si>
  <si>
    <t>Wq4AP2kJqB</t>
  </si>
  <si>
    <t>Yulayni</t>
  </si>
  <si>
    <t>f1K5SdPALD</t>
  </si>
  <si>
    <t>17/10/1980</t>
  </si>
  <si>
    <t>El agua y la carretera</t>
  </si>
  <si>
    <t>tpKWNzcULF</t>
  </si>
  <si>
    <t>Jhon carlos</t>
  </si>
  <si>
    <t>Montero de los Santos</t>
  </si>
  <si>
    <t>Jan carlos</t>
  </si>
  <si>
    <t>18/05/2003</t>
  </si>
  <si>
    <t>SVT2JS3Ear</t>
  </si>
  <si>
    <t>Edwin</t>
  </si>
  <si>
    <t>Reparación de invernaderos</t>
  </si>
  <si>
    <t>ESKuRhS7VL</t>
  </si>
  <si>
    <t>Bielka</t>
  </si>
  <si>
    <t>HB7FLvIxWp</t>
  </si>
  <si>
    <t>Alcántara</t>
  </si>
  <si>
    <t>0//</t>
  </si>
  <si>
    <t>DioIL2IysR</t>
  </si>
  <si>
    <t>Janais</t>
  </si>
  <si>
    <t>15/07/1995</t>
  </si>
  <si>
    <t>1qnAo7JN5E</t>
  </si>
  <si>
    <t>Maria martina</t>
  </si>
  <si>
    <t>Lantigua Ortiz</t>
  </si>
  <si>
    <t>Cs5DGD3clV</t>
  </si>
  <si>
    <t>17/11/1988</t>
  </si>
  <si>
    <t>zstG9HDDuZ</t>
  </si>
  <si>
    <t>Yosmary</t>
  </si>
  <si>
    <t>Yoma</t>
  </si>
  <si>
    <t>30/08/1974</t>
  </si>
  <si>
    <t>aoJjapSBQj</t>
  </si>
  <si>
    <t>Benjamin</t>
  </si>
  <si>
    <t>Cruyon</t>
  </si>
  <si>
    <t>30/4/1990</t>
  </si>
  <si>
    <t>RbCtiBzREs</t>
  </si>
  <si>
    <t>Enemencia</t>
  </si>
  <si>
    <t>21/5/1951</t>
  </si>
  <si>
    <t>En saco frente a la casa</t>
  </si>
  <si>
    <t>EQeE7H5xEy</t>
  </si>
  <si>
    <t>Lucildo</t>
  </si>
  <si>
    <t>30/6/1959</t>
  </si>
  <si>
    <t>Santiag</t>
  </si>
  <si>
    <t>El agua, no hay cluacas</t>
  </si>
  <si>
    <t>0KMAUftMle</t>
  </si>
  <si>
    <t>Manuela</t>
  </si>
  <si>
    <t>Vendedora</t>
  </si>
  <si>
    <t>En la esquina de la casa</t>
  </si>
  <si>
    <t>8blhnnewhC</t>
  </si>
  <si>
    <t>Brijida</t>
  </si>
  <si>
    <t>30/11/1970</t>
  </si>
  <si>
    <t xml:space="preserve">El agua, la basura </t>
  </si>
  <si>
    <t>hWEsAn4bLA</t>
  </si>
  <si>
    <t>Saribel</t>
  </si>
  <si>
    <t>Monegro</t>
  </si>
  <si>
    <t>Sary</t>
  </si>
  <si>
    <t>28/8/1994</t>
  </si>
  <si>
    <t xml:space="preserve">Los mango </t>
  </si>
  <si>
    <t>Los apagones, la calle, el agua</t>
  </si>
  <si>
    <t>D3JIf9lfzw</t>
  </si>
  <si>
    <t>14/2/1965</t>
  </si>
  <si>
    <t>Cocinera</t>
  </si>
  <si>
    <t>En la lado de la casa</t>
  </si>
  <si>
    <t>Vfw38WaYWo</t>
  </si>
  <si>
    <t>Blanco</t>
  </si>
  <si>
    <t>25/8/1972</t>
  </si>
  <si>
    <t>Al seguro hospital</t>
  </si>
  <si>
    <t>ukF79QaCCm</t>
  </si>
  <si>
    <t>Ceballo</t>
  </si>
  <si>
    <t>26/9/1983</t>
  </si>
  <si>
    <t>Zona franca empleada privada</t>
  </si>
  <si>
    <t>El agua, la calle, la luz</t>
  </si>
  <si>
    <t>9L1PUGQRdT</t>
  </si>
  <si>
    <t>23/9/1995</t>
  </si>
  <si>
    <t>Estacion de gasolina</t>
  </si>
  <si>
    <t>Coromina clinica</t>
  </si>
  <si>
    <t>El agua, la luz, la calle</t>
  </si>
  <si>
    <t>0HoO6wsL0F</t>
  </si>
  <si>
    <t>18/2/1960</t>
  </si>
  <si>
    <t>Trabajo domestico</t>
  </si>
  <si>
    <t>WmiYdZJbTh</t>
  </si>
  <si>
    <t>Nicolas</t>
  </si>
  <si>
    <t>Salvador rojas</t>
  </si>
  <si>
    <t>No tiene empleo ( presidente de la junta de vecino )</t>
  </si>
  <si>
    <t>R5siEy0SPh</t>
  </si>
  <si>
    <t>Keirolin</t>
  </si>
  <si>
    <t>Enrrique</t>
  </si>
  <si>
    <t xml:space="preserve">La basura y el agua </t>
  </si>
  <si>
    <t>yTmTu23VRq</t>
  </si>
  <si>
    <t>20/6/1975</t>
  </si>
  <si>
    <t>Santiago de los caballeros</t>
  </si>
  <si>
    <t>Policlinica de la gloria</t>
  </si>
  <si>
    <t>Consultorio</t>
  </si>
  <si>
    <t>N58NGpwpQE</t>
  </si>
  <si>
    <t>Mendez de la rosa</t>
  </si>
  <si>
    <t>El ojo de agua</t>
  </si>
  <si>
    <t>o3y6fYWGic</t>
  </si>
  <si>
    <t>Leivy laura</t>
  </si>
  <si>
    <t>30/01/1993</t>
  </si>
  <si>
    <t>Profesional en uñas acrilicas</t>
  </si>
  <si>
    <t>sk4tr1FSXL</t>
  </si>
  <si>
    <t>Rómulo</t>
  </si>
  <si>
    <t>Junior</t>
  </si>
  <si>
    <t xml:space="preserve">El ojo de agua </t>
  </si>
  <si>
    <t>ioDLHLD7GR</t>
  </si>
  <si>
    <t>Ojo de agua</t>
  </si>
  <si>
    <t>cNZVKnPxve</t>
  </si>
  <si>
    <t>Viola maria</t>
  </si>
  <si>
    <t>wFQWZ8D3lk</t>
  </si>
  <si>
    <t>Furcal</t>
  </si>
  <si>
    <t>eBvyr1CpnN</t>
  </si>
  <si>
    <t>Froestar</t>
  </si>
  <si>
    <t>3rqAWGW3h2</t>
  </si>
  <si>
    <t>De los santos Ferrera</t>
  </si>
  <si>
    <t xml:space="preserve">Las aguas negras </t>
  </si>
  <si>
    <t>PaWrO48bpv</t>
  </si>
  <si>
    <t>Pablito</t>
  </si>
  <si>
    <t>20/03/1978</t>
  </si>
  <si>
    <t>Propietario de una pequeña empresa</t>
  </si>
  <si>
    <t>La calle, y el desbordamiento de la cañada de aguas negras</t>
  </si>
  <si>
    <t>9eonX8vPtO</t>
  </si>
  <si>
    <t>21/10/1998</t>
  </si>
  <si>
    <t>v9zZZmuMt0</t>
  </si>
  <si>
    <t>Dionisia</t>
  </si>
  <si>
    <t>Monte de oca</t>
  </si>
  <si>
    <t>Los desagues de los fregaderos</t>
  </si>
  <si>
    <t>81WflFGCC8</t>
  </si>
  <si>
    <t>Mela</t>
  </si>
  <si>
    <t>22/10/73</t>
  </si>
  <si>
    <t>5uz7ZiUCWL</t>
  </si>
  <si>
    <t>Dominga estela</t>
  </si>
  <si>
    <t xml:space="preserve">El canal </t>
  </si>
  <si>
    <t>rBrBR2MizF</t>
  </si>
  <si>
    <t>Maria cristana</t>
  </si>
  <si>
    <t>El canal ,la calle el agua</t>
  </si>
  <si>
    <t>WPvgzACH1X</t>
  </si>
  <si>
    <t>Celeny</t>
  </si>
  <si>
    <t>De la cruz duran</t>
  </si>
  <si>
    <t>Sileiny</t>
  </si>
  <si>
    <t>Cubriendo en bancas</t>
  </si>
  <si>
    <t>La calle y el canal</t>
  </si>
  <si>
    <t>XnAXbpSH2E</t>
  </si>
  <si>
    <t>Delfina</t>
  </si>
  <si>
    <t>Romano</t>
  </si>
  <si>
    <t>La calle el canal el piso el techo</t>
  </si>
  <si>
    <t>ckCyO1hxe5</t>
  </si>
  <si>
    <t>De león</t>
  </si>
  <si>
    <t>La calle, el desbordamiento del canal</t>
  </si>
  <si>
    <t>8r28xrDH2V</t>
  </si>
  <si>
    <t>Willian</t>
  </si>
  <si>
    <t>15/9/1979</t>
  </si>
  <si>
    <t>La calle, el canal cuando se llena se desborda</t>
  </si>
  <si>
    <t>PO5WiTqk4C</t>
  </si>
  <si>
    <t>Wulson</t>
  </si>
  <si>
    <t>Clinica la gloria</t>
  </si>
  <si>
    <t>Tenemos que comprar agua, las cloacas no sirven</t>
  </si>
  <si>
    <t>CtDz0OaWvK</t>
  </si>
  <si>
    <t>14/9/1978</t>
  </si>
  <si>
    <t>El agua, un play que no tenemos</t>
  </si>
  <si>
    <t>eCcLaVM3QP</t>
  </si>
  <si>
    <t>Yosanny</t>
  </si>
  <si>
    <t>AGPpmBGNMF</t>
  </si>
  <si>
    <t>Sesarin</t>
  </si>
  <si>
    <t>Polanco rosario</t>
  </si>
  <si>
    <t>25/2/1976</t>
  </si>
  <si>
    <t>Trabaja en empresa privada</t>
  </si>
  <si>
    <t>Falta de agua, no tenemos escuela</t>
  </si>
  <si>
    <t>RaRYpJmecH</t>
  </si>
  <si>
    <t>18/6/1987</t>
  </si>
  <si>
    <t>El agua, una cancha y una area para recrearse</t>
  </si>
  <si>
    <t>YUgxPUF4Pl</t>
  </si>
  <si>
    <t>Andres paulino</t>
  </si>
  <si>
    <t>Peres</t>
  </si>
  <si>
    <t>Palen</t>
  </si>
  <si>
    <t>13/4/1979</t>
  </si>
  <si>
    <t>osFYX0giRZ</t>
  </si>
  <si>
    <t xml:space="preserve">Nieve </t>
  </si>
  <si>
    <t>Batista almonte</t>
  </si>
  <si>
    <t>Minerba</t>
  </si>
  <si>
    <t>El agua que no llega y el lodo de las calles</t>
  </si>
  <si>
    <t>En la avenida</t>
  </si>
  <si>
    <t>afgzCgKbjO</t>
  </si>
  <si>
    <t>13/05/1984</t>
  </si>
  <si>
    <t xml:space="preserve">Ojo de agua </t>
  </si>
  <si>
    <t xml:space="preserve">La calle y agua negra </t>
  </si>
  <si>
    <t>olHGaoNxZK</t>
  </si>
  <si>
    <t>Fifa</t>
  </si>
  <si>
    <t>15/3/1963</t>
  </si>
  <si>
    <t>Trabaja en limpieza</t>
  </si>
  <si>
    <t>El agua, las tuberias y el lodo de las calles, solo cogemos agua cuando llueve</t>
  </si>
  <si>
    <t>hZWbfUwhpG</t>
  </si>
  <si>
    <t>Viña Abreu</t>
  </si>
  <si>
    <t>22/08/1968</t>
  </si>
  <si>
    <t>El agua es de sisterna</t>
  </si>
  <si>
    <t>TgXRZ3Qfvv</t>
  </si>
  <si>
    <t>Yamlit</t>
  </si>
  <si>
    <t>Carrillo</t>
  </si>
  <si>
    <t>Yasmin</t>
  </si>
  <si>
    <t>En el patio en un contenedor</t>
  </si>
  <si>
    <t>PLxfXldBTo</t>
  </si>
  <si>
    <t xml:space="preserve">Wilfrid </t>
  </si>
  <si>
    <t>Vilson</t>
  </si>
  <si>
    <t>gCDOiHFL9m</t>
  </si>
  <si>
    <t>Maria andrea</t>
  </si>
  <si>
    <t>21/12/1969</t>
  </si>
  <si>
    <t>El arreglo de las calles y el agua que no tenemos</t>
  </si>
  <si>
    <t>6Xz81pNF5I</t>
  </si>
  <si>
    <t>Ene</t>
  </si>
  <si>
    <t>Fransua</t>
  </si>
  <si>
    <t>a8Zv6yH30V</t>
  </si>
  <si>
    <t xml:space="preserve">Eduvigen </t>
  </si>
  <si>
    <t>Dulcita</t>
  </si>
  <si>
    <t>17/06/1955</t>
  </si>
  <si>
    <t>kbm4iOcquv</t>
  </si>
  <si>
    <t>Fabia rafaela</t>
  </si>
  <si>
    <t>Mastela</t>
  </si>
  <si>
    <t>Mella</t>
  </si>
  <si>
    <t>Las innundaciones, el agua que se debe comprar</t>
  </si>
  <si>
    <t>gUe573tKlA</t>
  </si>
  <si>
    <t>14/4/</t>
  </si>
  <si>
    <t>DFlRNvIgqJ</t>
  </si>
  <si>
    <t>TzolCFnFEQ</t>
  </si>
  <si>
    <t>Idania</t>
  </si>
  <si>
    <t>16/1/1980</t>
  </si>
  <si>
    <t>F7zHd3C3hn</t>
  </si>
  <si>
    <t>De león Abreu</t>
  </si>
  <si>
    <t>Dina</t>
  </si>
  <si>
    <t>ehrnZjqR2D</t>
  </si>
  <si>
    <t>Friturera</t>
  </si>
  <si>
    <t>jwhqtHjkg7</t>
  </si>
  <si>
    <t>27/5/1992</t>
  </si>
  <si>
    <t>El agua y la ceras no tenemos contenes</t>
  </si>
  <si>
    <t>PaRBUgWVVC</t>
  </si>
  <si>
    <t>Evelin mariely</t>
  </si>
  <si>
    <t xml:space="preserve">El agua, la basura y las calles </t>
  </si>
  <si>
    <t>RDJLL7kBm0</t>
  </si>
  <si>
    <t>13/4/1967</t>
  </si>
  <si>
    <t>Abogado, negociante</t>
  </si>
  <si>
    <t>El agua no llega, el sistema de cloacas</t>
  </si>
  <si>
    <t>0rUff0PbDg</t>
  </si>
  <si>
    <t>Dalusma</t>
  </si>
  <si>
    <t>15/5/2002</t>
  </si>
  <si>
    <t>Trabaja en la metalera</t>
  </si>
  <si>
    <t xml:space="preserve">El agua no llega </t>
  </si>
  <si>
    <t>gIOb3uXUJ6</t>
  </si>
  <si>
    <t>Mericristina</t>
  </si>
  <si>
    <t>Necesita filtro de agua</t>
  </si>
  <si>
    <t>QUvEjTiRNV</t>
  </si>
  <si>
    <t>Abud</t>
  </si>
  <si>
    <t>Lili</t>
  </si>
  <si>
    <t>Al odontólogo</t>
  </si>
  <si>
    <t>Los baños en mala condición</t>
  </si>
  <si>
    <t>YfR129Pe4Y</t>
  </si>
  <si>
    <t>16/08/1970</t>
  </si>
  <si>
    <t>La calle y el canal, el agua</t>
  </si>
  <si>
    <t>SOhCmjwxMA</t>
  </si>
  <si>
    <t>15/12/1956</t>
  </si>
  <si>
    <t>Trabajar en casa de familia</t>
  </si>
  <si>
    <t>Falta de agua, las calles malas, las cloacas no tenemos y vijilancia policial</t>
  </si>
  <si>
    <t>Iv07LME69d</t>
  </si>
  <si>
    <t>Viña abreu</t>
  </si>
  <si>
    <t>La calle el canal,las aguas negras</t>
  </si>
  <si>
    <t>3H3izEL6LV</t>
  </si>
  <si>
    <t>Crismaldi</t>
  </si>
  <si>
    <t>Sanchez cruz</t>
  </si>
  <si>
    <t>Grimi</t>
  </si>
  <si>
    <t>KdJtpIcI0s</t>
  </si>
  <si>
    <t>28/7/1965</t>
  </si>
  <si>
    <t>El agua no llega</t>
  </si>
  <si>
    <t>7vpR7C0cEb</t>
  </si>
  <si>
    <t>Darleny Altagracia</t>
  </si>
  <si>
    <t>Gringa</t>
  </si>
  <si>
    <t>DDEFb1P2zT</t>
  </si>
  <si>
    <t>Vilgilio</t>
  </si>
  <si>
    <t>La calle el canal,el agua negra</t>
  </si>
  <si>
    <t>Su2ByefJDt</t>
  </si>
  <si>
    <t xml:space="preserve">Jose andres </t>
  </si>
  <si>
    <t>30/5/1961</t>
  </si>
  <si>
    <t>El agua no llega y las calles malas</t>
  </si>
  <si>
    <t>M1NHkNIGRA</t>
  </si>
  <si>
    <t>16/09/1971</t>
  </si>
  <si>
    <t>03rVVzLf2B</t>
  </si>
  <si>
    <t>Juan antonio</t>
  </si>
  <si>
    <t>Tato</t>
  </si>
  <si>
    <t>19/11/1975</t>
  </si>
  <si>
    <t>Concho de ruta</t>
  </si>
  <si>
    <t>El agua que no llega y las aceras, contenes y calles</t>
  </si>
  <si>
    <t>bL4osY30fo</t>
  </si>
  <si>
    <t>Juan Pablo</t>
  </si>
  <si>
    <t>k7wpQ6U8hE</t>
  </si>
  <si>
    <t>19/01/1990</t>
  </si>
  <si>
    <t>El agua negra,el canal la calle</t>
  </si>
  <si>
    <t>En la orilla del canal</t>
  </si>
  <si>
    <t>jOpQwYyGvO</t>
  </si>
  <si>
    <t>kBF6dHDRJj</t>
  </si>
  <si>
    <t>Jenifer</t>
  </si>
  <si>
    <t>26/4/1997</t>
  </si>
  <si>
    <t>El agua porque se debe comprar, la luz y la basura</t>
  </si>
  <si>
    <t>fXd6lYeIio</t>
  </si>
  <si>
    <t>Jose antonio</t>
  </si>
  <si>
    <t>20/09/1970</t>
  </si>
  <si>
    <t>La iluminación, la calle y la basura</t>
  </si>
  <si>
    <t>KXvOhAPTe8</t>
  </si>
  <si>
    <t>Crenao</t>
  </si>
  <si>
    <t>Bercome</t>
  </si>
  <si>
    <t>19/04/1982</t>
  </si>
  <si>
    <t>La calle y la iluminación</t>
  </si>
  <si>
    <t>he46NZuxPE</t>
  </si>
  <si>
    <t>Chófer</t>
  </si>
  <si>
    <t>El canal ,las aguas negras y la casa</t>
  </si>
  <si>
    <t>VCX2t2S96G</t>
  </si>
  <si>
    <t>22/05/1965</t>
  </si>
  <si>
    <t>XHw73YeH5K</t>
  </si>
  <si>
    <t>Peñalo</t>
  </si>
  <si>
    <t>La calle y el agua negra</t>
  </si>
  <si>
    <t>x84jJKgSE7</t>
  </si>
  <si>
    <t>Genara</t>
  </si>
  <si>
    <t>yuCjQvmFj2</t>
  </si>
  <si>
    <t>Dameli</t>
  </si>
  <si>
    <t>Abreu Ramirez</t>
  </si>
  <si>
    <t>Estudinante</t>
  </si>
  <si>
    <t>La calle,las aguas negras</t>
  </si>
  <si>
    <t>cBKBTWFNrD</t>
  </si>
  <si>
    <t>Cruz Ramírez</t>
  </si>
  <si>
    <t>Las aguas negras y la calle</t>
  </si>
  <si>
    <t>I2jzfXHDw7</t>
  </si>
  <si>
    <t>Enyer</t>
  </si>
  <si>
    <t>La calle, y las aguas negras</t>
  </si>
  <si>
    <t>0yqo320nXc</t>
  </si>
  <si>
    <t>Maria teresa</t>
  </si>
  <si>
    <t>30/12/1995</t>
  </si>
  <si>
    <t>El agua debemos comprar agua, las calles y la luz</t>
  </si>
  <si>
    <t>b94t3oKl3K</t>
  </si>
  <si>
    <t>Lidio</t>
  </si>
  <si>
    <t>Pontiel</t>
  </si>
  <si>
    <t>Puntiel</t>
  </si>
  <si>
    <t>No tenemos agua, las calles y la luz</t>
  </si>
  <si>
    <t>Detras de la casa</t>
  </si>
  <si>
    <t>jRC39UITXj</t>
  </si>
  <si>
    <t>29/10/1964</t>
  </si>
  <si>
    <t>Chofer de ruta</t>
  </si>
  <si>
    <t>El agua que se debe comprar camiones y las cloacas, cuando llueve no se puede salir</t>
  </si>
  <si>
    <t xml:space="preserve">En el lado de la casa </t>
  </si>
  <si>
    <t>5ZxDQcDaM8</t>
  </si>
  <si>
    <t xml:space="preserve">Michel </t>
  </si>
  <si>
    <t>El agua se debe comprar, las calles y la luz</t>
  </si>
  <si>
    <t>2gR2VgFoLw</t>
  </si>
  <si>
    <t>Veiry</t>
  </si>
  <si>
    <t>Mfvri3s4Aj</t>
  </si>
  <si>
    <t>Jerez nuñez</t>
  </si>
  <si>
    <t>Trabaja en una compañia de prestamos</t>
  </si>
  <si>
    <t>El agua y las calles es lo que mas nos afecta</t>
  </si>
  <si>
    <t>EmREZBlBBA</t>
  </si>
  <si>
    <t xml:space="preserve">Geronimo mora </t>
  </si>
  <si>
    <t>Aurelino</t>
  </si>
  <si>
    <t xml:space="preserve">Amo de casa </t>
  </si>
  <si>
    <t>Las tuberias del agua y las calles</t>
  </si>
  <si>
    <t>knC4D0Hn7W</t>
  </si>
  <si>
    <t>18/1/1984</t>
  </si>
  <si>
    <t>Trabaja en inapi</t>
  </si>
  <si>
    <t>El agua porque tenemos que comprarla</t>
  </si>
  <si>
    <t>2gI0imgv9X</t>
  </si>
  <si>
    <t>Las calles, la higiene, las cloacas, el agua no llega se debe comprar para el uso personal, la que llega es la del canal</t>
  </si>
  <si>
    <t>fqCCoO8EtS</t>
  </si>
  <si>
    <t>Justin manuel</t>
  </si>
  <si>
    <t>Molina henrique</t>
  </si>
  <si>
    <t>17/11/2004</t>
  </si>
  <si>
    <t xml:space="preserve">Que pongan una cancha </t>
  </si>
  <si>
    <t>X6Rj6S6BbW</t>
  </si>
  <si>
    <t>Agustin</t>
  </si>
  <si>
    <t>Ferreras suriel</t>
  </si>
  <si>
    <t>El pelon</t>
  </si>
  <si>
    <t>15/12/1989</t>
  </si>
  <si>
    <t>El agua, el aucueducto</t>
  </si>
  <si>
    <t xml:space="preserve">En la casa </t>
  </si>
  <si>
    <t>jliun3xMpu</t>
  </si>
  <si>
    <t>19/3/1979</t>
  </si>
  <si>
    <t>Trabajador informal</t>
  </si>
  <si>
    <t>No tenemos agua, el drenaje y las calles estan malas</t>
  </si>
  <si>
    <t xml:space="preserve">Dentro de la casa </t>
  </si>
  <si>
    <t>xRgeP5Kg4s</t>
  </si>
  <si>
    <t>Nathalia ledy</t>
  </si>
  <si>
    <t>25/5/1987</t>
  </si>
  <si>
    <t>El agua y las cloacas</t>
  </si>
  <si>
    <t>d4oAhq2avK</t>
  </si>
  <si>
    <t>Fundacion dental</t>
  </si>
  <si>
    <t>7EVD14hOfT</t>
  </si>
  <si>
    <t>Angel</t>
  </si>
  <si>
    <t>Anyel</t>
  </si>
  <si>
    <t>Las calles, la luz no tenemos play</t>
  </si>
  <si>
    <t>nEQimWAEF6</t>
  </si>
  <si>
    <t>Rosy</t>
  </si>
  <si>
    <t>De jesus</t>
  </si>
  <si>
    <t>El agua y las calles cuando llueve</t>
  </si>
  <si>
    <t>En el avenida</t>
  </si>
  <si>
    <t>7OCCuIv7JQ</t>
  </si>
  <si>
    <t>Makendi</t>
  </si>
  <si>
    <t>Jan</t>
  </si>
  <si>
    <t>Jean</t>
  </si>
  <si>
    <t>La luz, el agua y las calles cuando llueve hay micho lodo</t>
  </si>
  <si>
    <t>nTOtgpt7KD</t>
  </si>
  <si>
    <t>Erideibi</t>
  </si>
  <si>
    <t>Deivi</t>
  </si>
  <si>
    <t>25/7/1985</t>
  </si>
  <si>
    <t>9O7MrJjELG</t>
  </si>
  <si>
    <t>Marleny</t>
  </si>
  <si>
    <t>Vasquez</t>
  </si>
  <si>
    <t xml:space="preserve">El agua, las calles </t>
  </si>
  <si>
    <t>vrJdsTnv06</t>
  </si>
  <si>
    <t>Lucia lorenza</t>
  </si>
  <si>
    <t>Alcantara</t>
  </si>
  <si>
    <t>30/1/1967</t>
  </si>
  <si>
    <t>No esta organizada, hacen falta los servicios</t>
  </si>
  <si>
    <t>WX2ngZD4sH</t>
  </si>
  <si>
    <t>Mama</t>
  </si>
  <si>
    <t>19/8/1996</t>
  </si>
  <si>
    <t>El agua, las tuberias</t>
  </si>
  <si>
    <t>m4i6MbLS2w</t>
  </si>
  <si>
    <t>Stephany</t>
  </si>
  <si>
    <t>La luz, las calles y el agua</t>
  </si>
  <si>
    <t>cI2UYhtutE</t>
  </si>
  <si>
    <t>Trabaja en zona granca</t>
  </si>
  <si>
    <t>Sigma</t>
  </si>
  <si>
    <t>DwotKguWyd</t>
  </si>
  <si>
    <t>Idaria</t>
  </si>
  <si>
    <t>Clara</t>
  </si>
  <si>
    <t>25/7/1965</t>
  </si>
  <si>
    <t>El agua y las
Calles</t>
  </si>
  <si>
    <t>Fm4ZurGH9f</t>
  </si>
  <si>
    <t>Iliana</t>
  </si>
  <si>
    <t>18/11/1985</t>
  </si>
  <si>
    <t>No hay agua, las calles, la luz y los acueductos</t>
  </si>
  <si>
    <t>M6eUoRF54C</t>
  </si>
  <si>
    <t>Larete</t>
  </si>
  <si>
    <t>25/6/1992</t>
  </si>
  <si>
    <t>El agua, no tenemos tuberias y las calles</t>
  </si>
  <si>
    <t>DfyvS1yBCq</t>
  </si>
  <si>
    <t xml:space="preserve">Benedita </t>
  </si>
  <si>
    <t>Rita</t>
  </si>
  <si>
    <t xml:space="preserve">El agua y las calles, no hay tuberias </t>
  </si>
  <si>
    <t>crYLiTS2HN</t>
  </si>
  <si>
    <t>Guerrero</t>
  </si>
  <si>
    <t>26/7/1974</t>
  </si>
  <si>
    <t>El agua, la basura y la luz, acueductos</t>
  </si>
  <si>
    <t>RvVIMvMRjW</t>
  </si>
  <si>
    <t>Jose francisco</t>
  </si>
  <si>
    <t>Constructor</t>
  </si>
  <si>
    <t>6CD7FbcRdR</t>
  </si>
  <si>
    <t>Yulisa</t>
  </si>
  <si>
    <t>24/7/1994</t>
  </si>
  <si>
    <t>Traja en un colegio</t>
  </si>
  <si>
    <t>bay4GiSyd4</t>
  </si>
  <si>
    <t>Billar</t>
  </si>
  <si>
    <t>El agua, la basura, el polvo</t>
  </si>
  <si>
    <t>En el frente en un tanque</t>
  </si>
  <si>
    <t>QhXLST7JdO</t>
  </si>
  <si>
    <t>Evilin</t>
  </si>
  <si>
    <t>26/7/1986</t>
  </si>
  <si>
    <t>El agua, carretera, las cloacas que no tenemos</t>
  </si>
  <si>
    <t xml:space="preserve">En el avenida </t>
  </si>
  <si>
    <t>dkyNfAnnHZ</t>
  </si>
  <si>
    <t>Negcio independiente</t>
  </si>
  <si>
    <t>El agua, las calles, canchas, play, iglesia</t>
  </si>
  <si>
    <t>En la esquina afuera</t>
  </si>
  <si>
    <t>FKMv6CQym4</t>
  </si>
  <si>
    <t>Keirolyn</t>
  </si>
  <si>
    <t xml:space="preserve">De delgado </t>
  </si>
  <si>
    <t xml:space="preserve">Parque habilitados, canchas </t>
  </si>
  <si>
    <t>erqNgLhQup</t>
  </si>
  <si>
    <t>24/1/1987</t>
  </si>
  <si>
    <t>La luz y las calles</t>
  </si>
  <si>
    <t>0FK40PFOCi</t>
  </si>
  <si>
    <t>Yuleiny</t>
  </si>
  <si>
    <t>Collado alcantara</t>
  </si>
  <si>
    <t>Hodpital</t>
  </si>
  <si>
    <t>fKEb66iiAa</t>
  </si>
  <si>
    <t>Miranda</t>
  </si>
  <si>
    <t>Lejran</t>
  </si>
  <si>
    <t>26/8/1996</t>
  </si>
  <si>
    <t>Asistente</t>
  </si>
  <si>
    <t>El lodo de las calles y el agua</t>
  </si>
  <si>
    <t>UwfIRDlJ9t</t>
  </si>
  <si>
    <t xml:space="preserve">Riverkis </t>
  </si>
  <si>
    <t>Mariano</t>
  </si>
  <si>
    <t>La basura y e agua</t>
  </si>
  <si>
    <t xml:space="preserve">En el frente la casa </t>
  </si>
  <si>
    <t>f2EH12dY93</t>
  </si>
  <si>
    <t>Yerlin</t>
  </si>
  <si>
    <t>23/2/2003</t>
  </si>
  <si>
    <t>oDeKuDh6Ac</t>
  </si>
  <si>
    <t>Delgy</t>
  </si>
  <si>
    <t>28/1/1982</t>
  </si>
  <si>
    <t>TDamjkRN2F</t>
  </si>
  <si>
    <t>UNLvP0EpVR</t>
  </si>
  <si>
    <t>El agua no llega, no tienen cloacas</t>
  </si>
  <si>
    <t>ttSHWrSyeN</t>
  </si>
  <si>
    <t xml:space="preserve">Vende ensalada y habichuela en casa </t>
  </si>
  <si>
    <t>El agua no llega y el polvo de la calle</t>
  </si>
  <si>
    <t>uLCDixbosw</t>
  </si>
  <si>
    <t>28/7/1996</t>
  </si>
  <si>
    <t>El agua, parque, clud, canchas de baskeball</t>
  </si>
  <si>
    <t>T3iOc1jFEv</t>
  </si>
  <si>
    <t>Gregori</t>
  </si>
  <si>
    <t>Electronica</t>
  </si>
  <si>
    <t>La saca a la avenida</t>
  </si>
  <si>
    <t>oApVDCOy2E</t>
  </si>
  <si>
    <t>15/2/1952</t>
  </si>
  <si>
    <t>oliMscfULX</t>
  </si>
  <si>
    <t xml:space="preserve">Amparo </t>
  </si>
  <si>
    <t>IE2UJKmJ2U</t>
  </si>
  <si>
    <t xml:space="preserve">Carolyn </t>
  </si>
  <si>
    <t>Collado</t>
  </si>
  <si>
    <t>El agua, no ahi trabajo</t>
  </si>
  <si>
    <t>MdcVEYzuHF</t>
  </si>
  <si>
    <t>Adargisa</t>
  </si>
  <si>
    <t>hV6MisJFDq</t>
  </si>
  <si>
    <t>Maria luisa</t>
  </si>
  <si>
    <t>Neiky</t>
  </si>
  <si>
    <t>16/2/1978</t>
  </si>
  <si>
    <t>Trabaja en el hogar</t>
  </si>
  <si>
    <t>nkI205Xx3D</t>
  </si>
  <si>
    <t>Vilma</t>
  </si>
  <si>
    <t>De peña</t>
  </si>
  <si>
    <t>La falta de agua, el acueducto</t>
  </si>
  <si>
    <t>KQfv0PQ0nF</t>
  </si>
  <si>
    <t>17/9/1983</t>
  </si>
  <si>
    <t>OpKk94jbQX</t>
  </si>
  <si>
    <t>Jarolyn</t>
  </si>
  <si>
    <t>Garcia lorenzo</t>
  </si>
  <si>
    <t>14/10/2003</t>
  </si>
  <si>
    <t>Auk6HhdTOh</t>
  </si>
  <si>
    <t>Yocaira</t>
  </si>
  <si>
    <t>Cailin</t>
  </si>
  <si>
    <t>25/1/1982</t>
  </si>
  <si>
    <t>El agua que no llega y las calles</t>
  </si>
  <si>
    <t>qhqrjeMPDA</t>
  </si>
  <si>
    <t>Joyci</t>
  </si>
  <si>
    <t>28/6/1999</t>
  </si>
  <si>
    <t>El agua nunca llega</t>
  </si>
  <si>
    <t>BbzgDdO8lw</t>
  </si>
  <si>
    <t>Miguel andres</t>
  </si>
  <si>
    <t>30/11/1952</t>
  </si>
  <si>
    <t>Pensionado</t>
  </si>
  <si>
    <t>Porboreda de calle que genera problemas de gripe, el agua se debe comprar camiones de agua</t>
  </si>
  <si>
    <t xml:space="preserve">La quema o la saca afuera </t>
  </si>
  <si>
    <t>xe4hinxqL7</t>
  </si>
  <si>
    <t>Ranyelis</t>
  </si>
  <si>
    <t>Abipa</t>
  </si>
  <si>
    <t>21/10/2002</t>
  </si>
  <si>
    <t>u6m3CsIuYI</t>
  </si>
  <si>
    <t xml:space="preserve">Janiris </t>
  </si>
  <si>
    <t>20/4/1982</t>
  </si>
  <si>
    <t>3qHdYwCCTV</t>
  </si>
  <si>
    <t>Anastasia</t>
  </si>
  <si>
    <t>Recio</t>
  </si>
  <si>
    <t>yOTFEbYelr</t>
  </si>
  <si>
    <t>Aquile</t>
  </si>
  <si>
    <t>27/7/1968</t>
  </si>
  <si>
    <t>Refigeracion</t>
  </si>
  <si>
    <t>El agua, comtaminacion de la metalera y la luz</t>
  </si>
  <si>
    <t xml:space="preserve">En el tanque que esta al frente </t>
  </si>
  <si>
    <t>lKvkP5tp8g</t>
  </si>
  <si>
    <t>Ramin</t>
  </si>
  <si>
    <t>Llenador en planta de gas</t>
  </si>
  <si>
    <t>UhM48xDJgF</t>
  </si>
  <si>
    <t xml:space="preserve">La mercedez </t>
  </si>
  <si>
    <t>Verasyefry@gmail.com</t>
  </si>
  <si>
    <t xml:space="preserve">La parte de atras de su casa </t>
  </si>
  <si>
    <t>ultJ8EBeHT</t>
  </si>
  <si>
    <t>Usenia</t>
  </si>
  <si>
    <t xml:space="preserve">Trinidad </t>
  </si>
  <si>
    <t>20/8/1961</t>
  </si>
  <si>
    <t xml:space="preserve">Las mercedez </t>
  </si>
  <si>
    <t xml:space="preserve">La parte de atras de la casa </t>
  </si>
  <si>
    <t>z01MWIPtzC</t>
  </si>
  <si>
    <t>Camila</t>
  </si>
  <si>
    <t>Las mercedes</t>
  </si>
  <si>
    <t>La calle y las basuras</t>
  </si>
  <si>
    <t>Z7GcnDBcgM</t>
  </si>
  <si>
    <t>En la gallera</t>
  </si>
  <si>
    <t>La calle y el drenaje de los baños</t>
  </si>
  <si>
    <t>Q6GiaeR0jX</t>
  </si>
  <si>
    <t xml:space="preserve">Ortiz </t>
  </si>
  <si>
    <t xml:space="preserve">En el callejon </t>
  </si>
  <si>
    <t>5dsSHcGzFu</t>
  </si>
  <si>
    <t>Maria alejandra</t>
  </si>
  <si>
    <t>14/01/2004</t>
  </si>
  <si>
    <t>Suplente de bancas</t>
  </si>
  <si>
    <t>xqMdbOAzy2</t>
  </si>
  <si>
    <t>23/09/1987</t>
  </si>
  <si>
    <t>Al pino de la vega</t>
  </si>
  <si>
    <t>Al dentista privado</t>
  </si>
  <si>
    <t>La calle y los drenajes de los baños</t>
  </si>
  <si>
    <t>3eFoR4bcGO</t>
  </si>
  <si>
    <t xml:space="preserve">De leon canela </t>
  </si>
  <si>
    <t xml:space="preserve">Las mercedes </t>
  </si>
  <si>
    <t xml:space="preserve">Desague </t>
  </si>
  <si>
    <t>juPql0p6Rj</t>
  </si>
  <si>
    <t xml:space="preserve">Maria rosa </t>
  </si>
  <si>
    <t xml:space="preserve">Reyez </t>
  </si>
  <si>
    <t xml:space="preserve">Senada </t>
  </si>
  <si>
    <t xml:space="preserve">Titi clinica </t>
  </si>
  <si>
    <t>RwbC2ErZZi</t>
  </si>
  <si>
    <t xml:space="preserve">Jose ramon </t>
  </si>
  <si>
    <t>28/8/1979</t>
  </si>
  <si>
    <t xml:space="preserve">Trabajo a corto plazo </t>
  </si>
  <si>
    <t xml:space="preserve">Frente a la calle </t>
  </si>
  <si>
    <t>HHvUq6qbvv</t>
  </si>
  <si>
    <t xml:space="preserve">Banana </t>
  </si>
  <si>
    <t>25/11/1982</t>
  </si>
  <si>
    <t xml:space="preserve">Los callejones </t>
  </si>
  <si>
    <t>WNHtBAFh2K</t>
  </si>
  <si>
    <t>Awilda</t>
  </si>
  <si>
    <t>Las Mercedes</t>
  </si>
  <si>
    <t>PgyvVxamQH</t>
  </si>
  <si>
    <t xml:space="preserve">Matos matos </t>
  </si>
  <si>
    <t xml:space="preserve">Cucula </t>
  </si>
  <si>
    <t>18/01/1990</t>
  </si>
  <si>
    <t>Senasa supcidiado</t>
  </si>
  <si>
    <t>Rio 
Las calles</t>
  </si>
  <si>
    <t>1cm1R1D6Zz</t>
  </si>
  <si>
    <t xml:space="preserve">Alejito </t>
  </si>
  <si>
    <t xml:space="preserve">Varga </t>
  </si>
  <si>
    <t>0/0/1960</t>
  </si>
  <si>
    <t xml:space="preserve">Echar dia </t>
  </si>
  <si>
    <t>2Vz4SHjkJg</t>
  </si>
  <si>
    <t>Ramírez</t>
  </si>
  <si>
    <t>15/08/1970</t>
  </si>
  <si>
    <t>34FxqR1ZTO</t>
  </si>
  <si>
    <t xml:space="preserve">Mariela </t>
  </si>
  <si>
    <t xml:space="preserve">La calle
Mantenimiento rio </t>
  </si>
  <si>
    <t>TcdcGtzToF</t>
  </si>
  <si>
    <t>8T3QaNBeZL</t>
  </si>
  <si>
    <t>Leonel</t>
  </si>
  <si>
    <t>Muña</t>
  </si>
  <si>
    <t>25/12/1965</t>
  </si>
  <si>
    <t>Guandulero</t>
  </si>
  <si>
    <t xml:space="preserve">Desague
Agua </t>
  </si>
  <si>
    <t>yZ1xDDXHWs</t>
  </si>
  <si>
    <t>Crismari</t>
  </si>
  <si>
    <t>Adames Arias</t>
  </si>
  <si>
    <t>14/07/1997</t>
  </si>
  <si>
    <t>Yyk0bIW8oX</t>
  </si>
  <si>
    <t>Jacobo</t>
  </si>
  <si>
    <t xml:space="preserve">Desague de agua 
Arreglo de casa </t>
  </si>
  <si>
    <t>srtI45nkek</t>
  </si>
  <si>
    <t xml:space="preserve">Midelia </t>
  </si>
  <si>
    <t>17/1/1986</t>
  </si>
  <si>
    <t xml:space="preserve">Invernadero </t>
  </si>
  <si>
    <t xml:space="preserve">No tiene baño </t>
  </si>
  <si>
    <t>TfhNzmZqKR</t>
  </si>
  <si>
    <t>Evelyn</t>
  </si>
  <si>
    <t>16/07/2002</t>
  </si>
  <si>
    <t>YCurQ8Y85M</t>
  </si>
  <si>
    <t>Elsa</t>
  </si>
  <si>
    <t>Comercial independiente</t>
  </si>
  <si>
    <t>Cloacal y las calle</t>
  </si>
  <si>
    <t>JCjjYcSQdJ</t>
  </si>
  <si>
    <t>Visctoriano</t>
  </si>
  <si>
    <t>16/09/1978</t>
  </si>
  <si>
    <t>Senada contributivo</t>
  </si>
  <si>
    <t>Destista</t>
  </si>
  <si>
    <t>Las calles 
Desague</t>
  </si>
  <si>
    <t>tIDeYlbFwT</t>
  </si>
  <si>
    <t>Mirella</t>
  </si>
  <si>
    <t>nT4UJD5M8u</t>
  </si>
  <si>
    <t>Yola</t>
  </si>
  <si>
    <t>brOJCdd3fS</t>
  </si>
  <si>
    <t xml:space="preserve">Pinales </t>
  </si>
  <si>
    <t xml:space="preserve">Ibelize </t>
  </si>
  <si>
    <t>24/4/1992</t>
  </si>
  <si>
    <t>vrY8vQGHAr</t>
  </si>
  <si>
    <t>6a3kQ8B9Vh</t>
  </si>
  <si>
    <t xml:space="preserve">Josefina </t>
  </si>
  <si>
    <t>Quisqueya</t>
  </si>
  <si>
    <t>22/02/1996</t>
  </si>
  <si>
    <t>Desagues</t>
  </si>
  <si>
    <t>NlQceNVfaT</t>
  </si>
  <si>
    <t>PyP1cxkG6s</t>
  </si>
  <si>
    <t xml:space="preserve">Virginia </t>
  </si>
  <si>
    <t>La vegab</t>
  </si>
  <si>
    <t>GJejHf4VSM</t>
  </si>
  <si>
    <t xml:space="preserve">Jesus Alex </t>
  </si>
  <si>
    <t>ZYSMMq55fE</t>
  </si>
  <si>
    <t>20/4/1975</t>
  </si>
  <si>
    <t>Cloacal y calle</t>
  </si>
  <si>
    <t>yJL7uypewT</t>
  </si>
  <si>
    <t xml:space="preserve">Sor angelina </t>
  </si>
  <si>
    <t>Pilanes abreu</t>
  </si>
  <si>
    <t>Sora</t>
  </si>
  <si>
    <t>31/05/2001</t>
  </si>
  <si>
    <t xml:space="preserve">El desague en los cayejones </t>
  </si>
  <si>
    <t>AJH9SAC7Gh</t>
  </si>
  <si>
    <t>Diomary</t>
  </si>
  <si>
    <t>El sureño</t>
  </si>
  <si>
    <t>0eyKCus2te</t>
  </si>
  <si>
    <t>19/05/2001</t>
  </si>
  <si>
    <t xml:space="preserve">La calle 
</t>
  </si>
  <si>
    <t>YuJpB6NQzy</t>
  </si>
  <si>
    <t xml:space="preserve">Ambiorix </t>
  </si>
  <si>
    <t xml:space="preserve">La mercedes </t>
  </si>
  <si>
    <t xml:space="preserve">Los callejones 
</t>
  </si>
  <si>
    <t>dtQnkyNkex</t>
  </si>
  <si>
    <t xml:space="preserve">Rosaura </t>
  </si>
  <si>
    <t>Luna de los santos</t>
  </si>
  <si>
    <t>EMXSxDwBEu</t>
  </si>
  <si>
    <t>Vivente</t>
  </si>
  <si>
    <t>30/12/1972</t>
  </si>
  <si>
    <t>Rkq7UbrMSf</t>
  </si>
  <si>
    <t>Domingo r</t>
  </si>
  <si>
    <t>19/11/1968</t>
  </si>
  <si>
    <t>A nada por causa de salud</t>
  </si>
  <si>
    <t>Cloacal</t>
  </si>
  <si>
    <t>duxkeAH4hC</t>
  </si>
  <si>
    <t>Mineisy</t>
  </si>
  <si>
    <t>Cusitodio Ramírez</t>
  </si>
  <si>
    <t>Lily</t>
  </si>
  <si>
    <t>18/06/2003</t>
  </si>
  <si>
    <t>hJRZjPMMwm</t>
  </si>
  <si>
    <t>Jose daniel</t>
  </si>
  <si>
    <t>Castillo peralta</t>
  </si>
  <si>
    <t>17/02/2002</t>
  </si>
  <si>
    <t xml:space="preserve">Trabaja estudia </t>
  </si>
  <si>
    <t>m5iAr8I2RQ</t>
  </si>
  <si>
    <t>Rudy</t>
  </si>
  <si>
    <t>BeHO3r1cHp</t>
  </si>
  <si>
    <t xml:space="preserve">Vernarda </t>
  </si>
  <si>
    <t xml:space="preserve">La cañada </t>
  </si>
  <si>
    <t>Y36TFHtLRC</t>
  </si>
  <si>
    <t>Quisquella</t>
  </si>
  <si>
    <t>17/09/1985</t>
  </si>
  <si>
    <t xml:space="preserve">La clinica </t>
  </si>
  <si>
    <t xml:space="preserve">Dentista privado </t>
  </si>
  <si>
    <t xml:space="preserve">La calle 
Luz </t>
  </si>
  <si>
    <t>aVzACFFwRf</t>
  </si>
  <si>
    <t>Rosinna</t>
  </si>
  <si>
    <t>Al</t>
  </si>
  <si>
    <t>qVLABv0N5b</t>
  </si>
  <si>
    <t>Ana maria</t>
  </si>
  <si>
    <t>20/04/1999</t>
  </si>
  <si>
    <t>Desague</t>
  </si>
  <si>
    <t>C7tE69bQPY</t>
  </si>
  <si>
    <t>Alba iris</t>
  </si>
  <si>
    <t>Ingrid</t>
  </si>
  <si>
    <t>Senasa subsidio</t>
  </si>
  <si>
    <t>Problema cloacal</t>
  </si>
  <si>
    <t>QsNGDFCDEU</t>
  </si>
  <si>
    <t xml:space="preserve">Steffany </t>
  </si>
  <si>
    <t>Banca</t>
  </si>
  <si>
    <t xml:space="preserve">Los desagues 
</t>
  </si>
  <si>
    <t>COXUOcqI8Q</t>
  </si>
  <si>
    <t xml:space="preserve">Vicente pinales </t>
  </si>
  <si>
    <t xml:space="preserve">La carretera 
Desagues de baño 
</t>
  </si>
  <si>
    <t>560ki9jXQH</t>
  </si>
  <si>
    <t>German Antonio</t>
  </si>
  <si>
    <t>Moner</t>
  </si>
  <si>
    <t>20/05/1971</t>
  </si>
  <si>
    <t>La secadora</t>
  </si>
  <si>
    <t>fWjktlD18R</t>
  </si>
  <si>
    <t xml:space="preserve">Delamina </t>
  </si>
  <si>
    <t>El cercado</t>
  </si>
  <si>
    <t>SX4EuiDxV5</t>
  </si>
  <si>
    <t>Martinez de los santos</t>
  </si>
  <si>
    <t>Barrio la luisa</t>
  </si>
  <si>
    <t>nppuO4cKUw</t>
  </si>
  <si>
    <t>Delgado rosado</t>
  </si>
  <si>
    <t>17/7/1988</t>
  </si>
  <si>
    <t>Los gajitos</t>
  </si>
  <si>
    <t>Hg4ZkaE0Tx</t>
  </si>
  <si>
    <t>Valentin</t>
  </si>
  <si>
    <t>Brioso de la cruz</t>
  </si>
  <si>
    <t>14/9/1988</t>
  </si>
  <si>
    <t>En un saco</t>
  </si>
  <si>
    <t>C0oR9ZkOWL</t>
  </si>
  <si>
    <t>Senassa</t>
  </si>
  <si>
    <t xml:space="preserve">Y. Batista </t>
  </si>
  <si>
    <t>Falta de unidad entre vecinos</t>
  </si>
  <si>
    <t>La pasan a buscar</t>
  </si>
  <si>
    <t>SHBjXEthLo</t>
  </si>
  <si>
    <t>El canal</t>
  </si>
  <si>
    <t>Las viviendas</t>
  </si>
  <si>
    <t>H2Gu7Clrud</t>
  </si>
  <si>
    <t xml:space="preserve">Carlos manuel </t>
  </si>
  <si>
    <t xml:space="preserve">Mendez </t>
  </si>
  <si>
    <t>31/10/1986</t>
  </si>
  <si>
    <t>Negociante frutas</t>
  </si>
  <si>
    <t>Centro del pueblo</t>
  </si>
  <si>
    <t>Falta de baño</t>
  </si>
  <si>
    <t>ijUdAzhpCe</t>
  </si>
  <si>
    <t xml:space="preserve">Carlos Miguel </t>
  </si>
  <si>
    <t>martes matias</t>
  </si>
  <si>
    <t>1984-07-12/0/0</t>
  </si>
  <si>
    <t>constructor</t>
  </si>
  <si>
    <t>Los embasadores</t>
  </si>
  <si>
    <t>candiany</t>
  </si>
  <si>
    <t>dentista</t>
  </si>
  <si>
    <t>el ruido</t>
  </si>
  <si>
    <t>frente la casa</t>
  </si>
  <si>
    <t>ArmXiYmmra</t>
  </si>
  <si>
    <t>Nivio</t>
  </si>
  <si>
    <t>Los gajito</t>
  </si>
  <si>
    <t>VAHFHeWZ1x</t>
  </si>
  <si>
    <t>Fi1p2pXS6m</t>
  </si>
  <si>
    <t>25/4/1991</t>
  </si>
  <si>
    <t>QhYnKvgFLM</t>
  </si>
  <si>
    <t>Daury</t>
  </si>
  <si>
    <t>Duran peralta</t>
  </si>
  <si>
    <t xml:space="preserve">Barrio san isidro </t>
  </si>
  <si>
    <t>v7T1MKaxkc</t>
  </si>
  <si>
    <t>Garcia Rodriguez</t>
  </si>
  <si>
    <t>21/7/1981</t>
  </si>
  <si>
    <t>El mirador duarte</t>
  </si>
  <si>
    <t>9ya5x1UGV6</t>
  </si>
  <si>
    <t>Batista Victoriano</t>
  </si>
  <si>
    <t>El chulo</t>
  </si>
  <si>
    <t>23/03/1971</t>
  </si>
  <si>
    <t>Mecánico</t>
  </si>
  <si>
    <t>vMiEVXPJzI</t>
  </si>
  <si>
    <t>Barrio las flores</t>
  </si>
  <si>
    <t>s3uhfWEz2n</t>
  </si>
  <si>
    <t xml:space="preserve">Idelisa </t>
  </si>
  <si>
    <t>Martínez de los santos</t>
  </si>
  <si>
    <t>29/09/1992</t>
  </si>
  <si>
    <t>ps06CmzqN6</t>
  </si>
  <si>
    <t>Fraylin</t>
  </si>
  <si>
    <t>Marte batista</t>
  </si>
  <si>
    <t>30/11/1994</t>
  </si>
  <si>
    <t>5DKUiFOJIF</t>
  </si>
  <si>
    <t>Reinita</t>
  </si>
  <si>
    <t>JvewYjywNV</t>
  </si>
  <si>
    <t>16/12/1994</t>
  </si>
  <si>
    <t>El chorro</t>
  </si>
  <si>
    <t>Enla calle</t>
  </si>
  <si>
    <t>k7BstvSYq4</t>
  </si>
  <si>
    <t>Yoni</t>
  </si>
  <si>
    <t>15/11/1998</t>
  </si>
  <si>
    <t>Puertero</t>
  </si>
  <si>
    <t>EkZToRoBXg</t>
  </si>
  <si>
    <t>Deny</t>
  </si>
  <si>
    <t>Denia</t>
  </si>
  <si>
    <t>24/02/1968</t>
  </si>
  <si>
    <t>P5aj3AaePl</t>
  </si>
  <si>
    <t>Yoalfry</t>
  </si>
  <si>
    <t>YrkecOSENJ</t>
  </si>
  <si>
    <t>Palero abajo</t>
  </si>
  <si>
    <t>EAXJJgrQUP</t>
  </si>
  <si>
    <t>Mamoi</t>
  </si>
  <si>
    <t>28/9/1994</t>
  </si>
  <si>
    <t>nUxdUxDD5c</t>
  </si>
  <si>
    <t>La carretera</t>
  </si>
  <si>
    <t>hlYk8MIkyx</t>
  </si>
  <si>
    <t xml:space="preserve">Senobia </t>
  </si>
  <si>
    <t>Lora rosario</t>
  </si>
  <si>
    <t>Salonista</t>
  </si>
  <si>
    <t>Orillade la calle</t>
  </si>
  <si>
    <t>FlLq3tdsPS</t>
  </si>
  <si>
    <t>Welinton</t>
  </si>
  <si>
    <t>Varon</t>
  </si>
  <si>
    <t>26/1/1986</t>
  </si>
  <si>
    <t>Colonia quenedi</t>
  </si>
  <si>
    <t>La economia</t>
  </si>
  <si>
    <t>8rNN0LBwf5</t>
  </si>
  <si>
    <t>Corsino</t>
  </si>
  <si>
    <t>Y9bCkVQPF0</t>
  </si>
  <si>
    <t>15/10/1984</t>
  </si>
  <si>
    <t>AQfJyO5eup</t>
  </si>
  <si>
    <t>Soraida</t>
  </si>
  <si>
    <t>Sori</t>
  </si>
  <si>
    <t>17/11/1974</t>
  </si>
  <si>
    <t>Las lampara y la calle</t>
  </si>
  <si>
    <t>ZuSIsfY9Hu</t>
  </si>
  <si>
    <t>El carro</t>
  </si>
  <si>
    <t>15/12/1968</t>
  </si>
  <si>
    <t>NhtlHim9cn</t>
  </si>
  <si>
    <t>Jose melvin</t>
  </si>
  <si>
    <t>Melvin</t>
  </si>
  <si>
    <t>En la carretera</t>
  </si>
  <si>
    <t>X2LwKNJrTi</t>
  </si>
  <si>
    <t>Mirian</t>
  </si>
  <si>
    <t>22/3/1966</t>
  </si>
  <si>
    <t>ZgqBVHnfJo</t>
  </si>
  <si>
    <t>26/07/1997</t>
  </si>
  <si>
    <t>Barrio el Edén</t>
  </si>
  <si>
    <t>i6kO4QF0TQ</t>
  </si>
  <si>
    <t>JrlO3HZ6gv</t>
  </si>
  <si>
    <t>20/10/1995</t>
  </si>
  <si>
    <t>La sieniguita</t>
  </si>
  <si>
    <t>BZMqHux3uY</t>
  </si>
  <si>
    <t xml:space="preserve">Reynaldo </t>
  </si>
  <si>
    <t>Gomez Ramírez</t>
  </si>
  <si>
    <t>Vendedor independiente</t>
  </si>
  <si>
    <t>d5uESUwLRG</t>
  </si>
  <si>
    <t>14/2/1977</t>
  </si>
  <si>
    <t>gbmo7yf7gq</t>
  </si>
  <si>
    <t>Reina isabel</t>
  </si>
  <si>
    <t>rCPAGdrC5P</t>
  </si>
  <si>
    <t>Diosany</t>
  </si>
  <si>
    <t>Diosani</t>
  </si>
  <si>
    <t>ZzsHR3ClKc</t>
  </si>
  <si>
    <t>Santico</t>
  </si>
  <si>
    <t>Ninguna</t>
  </si>
  <si>
    <t>CEPMHHoLVB</t>
  </si>
  <si>
    <t>Mañejo</t>
  </si>
  <si>
    <t>Jolnalero</t>
  </si>
  <si>
    <t>i1vS6aTBSA</t>
  </si>
  <si>
    <t xml:space="preserve">Jacobo </t>
  </si>
  <si>
    <t>Milciade</t>
  </si>
  <si>
    <t>14/1/1969</t>
  </si>
  <si>
    <t>El arenazo</t>
  </si>
  <si>
    <t>Tw0KaTg66L</t>
  </si>
  <si>
    <t>Inola</t>
  </si>
  <si>
    <t>wEBZqbL2cw</t>
  </si>
  <si>
    <t>Franlina</t>
  </si>
  <si>
    <t>8Ox0EzDTjJ</t>
  </si>
  <si>
    <t>Ivelice</t>
  </si>
  <si>
    <t>26/5/2004</t>
  </si>
  <si>
    <t>AYZ5ZFPdX5</t>
  </si>
  <si>
    <t>Alexi</t>
  </si>
  <si>
    <t>Jibe</t>
  </si>
  <si>
    <t>Vendedor</t>
  </si>
  <si>
    <t>Portesuelo</t>
  </si>
  <si>
    <t>BDY1FC5DRA</t>
  </si>
  <si>
    <t>C8wnPKDNDg</t>
  </si>
  <si>
    <t>Yoel</t>
  </si>
  <si>
    <t>Babin</t>
  </si>
  <si>
    <t>19/2/1999</t>
  </si>
  <si>
    <t>OKEokkO5In</t>
  </si>
  <si>
    <t>Alcides</t>
  </si>
  <si>
    <t>Empleado pribado</t>
  </si>
  <si>
    <t>Maldonado</t>
  </si>
  <si>
    <t>ae7DxLsYTe</t>
  </si>
  <si>
    <t>31/8/1990</t>
  </si>
  <si>
    <t>UeHNe2S4dS</t>
  </si>
  <si>
    <t xml:space="preserve">Ruth albania </t>
  </si>
  <si>
    <t>hIB1qZUInz</t>
  </si>
  <si>
    <t>16/12/1971</t>
  </si>
  <si>
    <t>Losgajito</t>
  </si>
  <si>
    <t>Contanza</t>
  </si>
  <si>
    <t>vepSMSyuI9</t>
  </si>
  <si>
    <t>Yamilka</t>
  </si>
  <si>
    <t>Munoz</t>
  </si>
  <si>
    <t>tavggC7G5y</t>
  </si>
  <si>
    <t>Pelo</t>
  </si>
  <si>
    <t>Dw5AsDrWIr</t>
  </si>
  <si>
    <t>4N0cn4qqMF</t>
  </si>
  <si>
    <t>Eliza</t>
  </si>
  <si>
    <t>14/08/1973</t>
  </si>
  <si>
    <t>wkLgXouo5z</t>
  </si>
  <si>
    <t xml:space="preserve">Anny </t>
  </si>
  <si>
    <t>Any</t>
  </si>
  <si>
    <t>19/12/1980</t>
  </si>
  <si>
    <t>Std9UnYob3</t>
  </si>
  <si>
    <t>Cristelpuente</t>
  </si>
  <si>
    <t>YDGDR9hxcO</t>
  </si>
  <si>
    <t>Munoz Victoriano</t>
  </si>
  <si>
    <t>TjEXqe2JRC</t>
  </si>
  <si>
    <t xml:space="preserve">Danny </t>
  </si>
  <si>
    <t>Jardinero</t>
  </si>
  <si>
    <t>Villa montaña</t>
  </si>
  <si>
    <t>FjaFQic2fZ</t>
  </si>
  <si>
    <t xml:space="preserve">Francois </t>
  </si>
  <si>
    <t>Altheme</t>
  </si>
  <si>
    <t>16/05/1982</t>
  </si>
  <si>
    <t>Parcelas</t>
  </si>
  <si>
    <t>Nada</t>
  </si>
  <si>
    <t>FaIoWFscnc</t>
  </si>
  <si>
    <t>Santa gemanes</t>
  </si>
  <si>
    <t>Villa mimtaña</t>
  </si>
  <si>
    <t>Al pueblo</t>
  </si>
  <si>
    <t>Clinica amado</t>
  </si>
  <si>
    <t>0LdBydPEYJ</t>
  </si>
  <si>
    <t xml:space="preserve">Jose antonio </t>
  </si>
  <si>
    <t>El arenazo, el Cercado</t>
  </si>
  <si>
    <t>fMqF0p8MnZ</t>
  </si>
  <si>
    <t xml:space="preserve">Enedito </t>
  </si>
  <si>
    <t>FrrUfRV6gv</t>
  </si>
  <si>
    <t xml:space="preserve">Maximo </t>
  </si>
  <si>
    <t>Melo javier</t>
  </si>
  <si>
    <t xml:space="preserve">Pinki </t>
  </si>
  <si>
    <t>29/05/1987</t>
  </si>
  <si>
    <t>Policía Nacional</t>
  </si>
  <si>
    <t>El valle</t>
  </si>
  <si>
    <t>La sanja</t>
  </si>
  <si>
    <t>ECStGkdRv9</t>
  </si>
  <si>
    <t xml:space="preserve">Paula </t>
  </si>
  <si>
    <t>Lucita</t>
  </si>
  <si>
    <t xml:space="preserve">Cañada las palmas </t>
  </si>
  <si>
    <t>HUp0NfuoKT</t>
  </si>
  <si>
    <t>Peralta jimenez fernandez</t>
  </si>
  <si>
    <t xml:space="preserve">Hechando dia </t>
  </si>
  <si>
    <t xml:space="preserve">La cañada 
Arreglo de calles
Arreglo de casas </t>
  </si>
  <si>
    <t>XiDQBJc7CL</t>
  </si>
  <si>
    <t xml:space="preserve">Raul </t>
  </si>
  <si>
    <t>Angelo</t>
  </si>
  <si>
    <t>20/05/1995</t>
  </si>
  <si>
    <t>Trabajo</t>
  </si>
  <si>
    <t>mGVf74xQ2q</t>
  </si>
  <si>
    <t>Noeli</t>
  </si>
  <si>
    <t>AbbySlora</t>
  </si>
  <si>
    <t xml:space="preserve">Al cercado </t>
  </si>
  <si>
    <t xml:space="preserve">Arregló de la calle </t>
  </si>
  <si>
    <t>De tras de la casa</t>
  </si>
  <si>
    <t>PJh3oBfeDy</t>
  </si>
  <si>
    <t>Rosa iris</t>
  </si>
  <si>
    <t>13/05/1990</t>
  </si>
  <si>
    <t>Cañada las palmas</t>
  </si>
  <si>
    <t>Al cercado</t>
  </si>
  <si>
    <t>szruRNZrdH</t>
  </si>
  <si>
    <t xml:space="preserve">Adalgiza </t>
  </si>
  <si>
    <t xml:space="preserve">Suriel Pinales </t>
  </si>
  <si>
    <t>Nini</t>
  </si>
  <si>
    <t>31/01/1997</t>
  </si>
  <si>
    <t>Cañada las Palmas</t>
  </si>
  <si>
    <t>Arregló de la calle</t>
  </si>
  <si>
    <t>BDkFrVgrKh</t>
  </si>
  <si>
    <t>Tejada santos</t>
  </si>
  <si>
    <t>Joca</t>
  </si>
  <si>
    <t>Arreglo de casas
Arreglo de calle</t>
  </si>
  <si>
    <t>ExrVr3ba68</t>
  </si>
  <si>
    <t xml:space="preserve">Diaz diaz </t>
  </si>
  <si>
    <t>14/08/1983</t>
  </si>
  <si>
    <t>Arreglo de calles</t>
  </si>
  <si>
    <t>pJeEHOYSUS</t>
  </si>
  <si>
    <t>15/09/1992</t>
  </si>
  <si>
    <t xml:space="preserve">Falta de baño
</t>
  </si>
  <si>
    <t>2krKqefA1T</t>
  </si>
  <si>
    <t>Evanila</t>
  </si>
  <si>
    <t>16/08/1984</t>
  </si>
  <si>
    <t>PedroMV</t>
  </si>
  <si>
    <t>iU6lzXDmhg</t>
  </si>
  <si>
    <t>Vegano</t>
  </si>
  <si>
    <t>La calle
Arreglo de casas</t>
  </si>
  <si>
    <t>ddW3QLKkuZ</t>
  </si>
  <si>
    <t>Alexis</t>
  </si>
  <si>
    <t xml:space="preserve">Fernández </t>
  </si>
  <si>
    <t>RU1MEk9899</t>
  </si>
  <si>
    <t>La cañada 
Arreglo de casas</t>
  </si>
  <si>
    <t>AQpAalPn0o</t>
  </si>
  <si>
    <t xml:space="preserve">Arreglo de calles </t>
  </si>
  <si>
    <t>1PNpGEWmPv</t>
  </si>
  <si>
    <t>Siriel</t>
  </si>
  <si>
    <t>25/01/2004</t>
  </si>
  <si>
    <t>xRUdgBI6Ie</t>
  </si>
  <si>
    <t>Arreglo de casa</t>
  </si>
  <si>
    <t>CiDdIGefJy</t>
  </si>
  <si>
    <t>Quilina</t>
  </si>
  <si>
    <t>zZJWpH7n06</t>
  </si>
  <si>
    <t>Al pino</t>
  </si>
  <si>
    <t>Jose amado</t>
  </si>
  <si>
    <t>4DXoo6ewE5</t>
  </si>
  <si>
    <t>Diaz victoriano</t>
  </si>
  <si>
    <t xml:space="preserve">El cercado </t>
  </si>
  <si>
    <t>Arreglo de casas 
Arreglo de calle</t>
  </si>
  <si>
    <t>s4lFtQJYdL</t>
  </si>
  <si>
    <t xml:space="preserve">Victoriano delgado </t>
  </si>
  <si>
    <t>Enmacualda</t>
  </si>
  <si>
    <t xml:space="preserve">El chorro </t>
  </si>
  <si>
    <t xml:space="preserve">Arreglo de casas </t>
  </si>
  <si>
    <t>lBI8SXj433</t>
  </si>
  <si>
    <t>Jeimy</t>
  </si>
  <si>
    <t>Ingrit</t>
  </si>
  <si>
    <t>Baño</t>
  </si>
  <si>
    <t>okHH3hEmNE</t>
  </si>
  <si>
    <t>Masiria</t>
  </si>
  <si>
    <t>Peralta victoriano</t>
  </si>
  <si>
    <t>Henida</t>
  </si>
  <si>
    <t>La veca</t>
  </si>
  <si>
    <t>Piso 
Arreglo de casa</t>
  </si>
  <si>
    <t>MdpqVyLLfI</t>
  </si>
  <si>
    <t xml:space="preserve">Donato </t>
  </si>
  <si>
    <t xml:space="preserve">Pascual </t>
  </si>
  <si>
    <t>Construcion de casa</t>
  </si>
  <si>
    <t>dT4CM11jIl</t>
  </si>
  <si>
    <t>Olga Leonor</t>
  </si>
  <si>
    <t>Del Carmen</t>
  </si>
  <si>
    <t>15/12/1964</t>
  </si>
  <si>
    <t>WsBiXXIVYr</t>
  </si>
  <si>
    <t>Diaz custodio</t>
  </si>
  <si>
    <t>Cuson</t>
  </si>
  <si>
    <t>Rio grande</t>
  </si>
  <si>
    <t>Arreglo de casa
Baño</t>
  </si>
  <si>
    <t>BEgcoUiARj</t>
  </si>
  <si>
    <t>28/08/1953</t>
  </si>
  <si>
    <t>HO4bGDFJhH</t>
  </si>
  <si>
    <t>Patria</t>
  </si>
  <si>
    <t>Ninyeti</t>
  </si>
  <si>
    <t>qlYO8yRp2r</t>
  </si>
  <si>
    <t>Sandro</t>
  </si>
  <si>
    <t xml:space="preserve">Diaz tavarez </t>
  </si>
  <si>
    <t>El ministro</t>
  </si>
  <si>
    <t>25/05/1974</t>
  </si>
  <si>
    <t>Arreglo de casas 
Baños</t>
  </si>
  <si>
    <t>wDRiKUplCG</t>
  </si>
  <si>
    <t>Ana Deisi</t>
  </si>
  <si>
    <t>Gracia Jimenez</t>
  </si>
  <si>
    <t>Río grande</t>
  </si>
  <si>
    <t>Wnl6PFQCXu</t>
  </si>
  <si>
    <t>Patra</t>
  </si>
  <si>
    <t>Cuatodio</t>
  </si>
  <si>
    <t>25/12/1976</t>
  </si>
  <si>
    <t>Casa se familia</t>
  </si>
  <si>
    <t>Entrada</t>
  </si>
  <si>
    <t>mAWPNAB7dx</t>
  </si>
  <si>
    <t xml:space="preserve">Rio grande </t>
  </si>
  <si>
    <t xml:space="preserve">Las casas </t>
  </si>
  <si>
    <t>h31vt6y6if</t>
  </si>
  <si>
    <t>Minyete</t>
  </si>
  <si>
    <t>29/01/1994</t>
  </si>
  <si>
    <t xml:space="preserve">Arreglo de casa
</t>
  </si>
  <si>
    <t>NeWWLfjTyy</t>
  </si>
  <si>
    <t>Yeini</t>
  </si>
  <si>
    <t>19/02/1995</t>
  </si>
  <si>
    <t>Hace falta un parque</t>
  </si>
  <si>
    <t>CaBLFCRsaP</t>
  </si>
  <si>
    <t>Falta de empleo</t>
  </si>
  <si>
    <t>6iwMLx0d99</t>
  </si>
  <si>
    <t>Martin</t>
  </si>
  <si>
    <t>14/04/1986</t>
  </si>
  <si>
    <t xml:space="preserve">Hospital de constanza </t>
  </si>
  <si>
    <t>Falta de baños</t>
  </si>
  <si>
    <t>ecV33zSdWM</t>
  </si>
  <si>
    <t>Blanca</t>
  </si>
  <si>
    <t>20/03/1984</t>
  </si>
  <si>
    <t xml:space="preserve">Arreglo de casa 
</t>
  </si>
  <si>
    <t>sH4ZNkCY61</t>
  </si>
  <si>
    <t>Vitalia</t>
  </si>
  <si>
    <t>En frente la casa</t>
  </si>
  <si>
    <t>Q3frCtcbao</t>
  </si>
  <si>
    <t xml:space="preserve">Ursula </t>
  </si>
  <si>
    <t>Gonsalez</t>
  </si>
  <si>
    <t>Nury</t>
  </si>
  <si>
    <t xml:space="preserve">El jardin </t>
  </si>
  <si>
    <t>Falta de baño 
Arreglo de entrada de calle
Arreglo de zinc</t>
  </si>
  <si>
    <t>Z9s0jDRCQR</t>
  </si>
  <si>
    <t>Caco</t>
  </si>
  <si>
    <t>Hospital de constanza</t>
  </si>
  <si>
    <t xml:space="preserve">Falta de baño </t>
  </si>
  <si>
    <t>2a33JzplGY</t>
  </si>
  <si>
    <t xml:space="preserve">Julia </t>
  </si>
  <si>
    <t>13/10/1996</t>
  </si>
  <si>
    <t>Constanzq</t>
  </si>
  <si>
    <t xml:space="preserve">Al dentista provado </t>
  </si>
  <si>
    <t>En la entrada</t>
  </si>
  <si>
    <t>XUkE9Hcve4</t>
  </si>
  <si>
    <t xml:space="preserve">Andrea </t>
  </si>
  <si>
    <t xml:space="preserve">Valdez gonsalez </t>
  </si>
  <si>
    <t>La japonesa</t>
  </si>
  <si>
    <t>XnUCuX1pI6</t>
  </si>
  <si>
    <t xml:space="preserve">Vinicio </t>
  </si>
  <si>
    <t>Vino</t>
  </si>
  <si>
    <t>El convento</t>
  </si>
  <si>
    <t xml:space="preserve">Policlinico
</t>
  </si>
  <si>
    <t xml:space="preserve">Frente cada 15 dias </t>
  </si>
  <si>
    <t>Pxg9YqjLzt</t>
  </si>
  <si>
    <t xml:space="preserve">Gregoria </t>
  </si>
  <si>
    <t>Piada</t>
  </si>
  <si>
    <t>Carretera . Arreglo de vivienda</t>
  </si>
  <si>
    <t>afTrQX2b3X</t>
  </si>
  <si>
    <t>Frankelis</t>
  </si>
  <si>
    <t xml:space="preserve">Arreglo de casas 
Arreglo de calles </t>
  </si>
  <si>
    <t>Frente 15 dias</t>
  </si>
  <si>
    <t>iY3oppOrKx</t>
  </si>
  <si>
    <t>Leonela</t>
  </si>
  <si>
    <t>Espinal lara</t>
  </si>
  <si>
    <t xml:space="preserve">Lorena </t>
  </si>
  <si>
    <t>Frente cada 15 dias</t>
  </si>
  <si>
    <t>J5xmtaCHda</t>
  </si>
  <si>
    <t>Contidio</t>
  </si>
  <si>
    <t>Lelo</t>
  </si>
  <si>
    <t>Arreglo de casas 
Policlinico</t>
  </si>
  <si>
    <t>cBMskyaOqG</t>
  </si>
  <si>
    <t>Nuris</t>
  </si>
  <si>
    <t>Placencia rosa</t>
  </si>
  <si>
    <t xml:space="preserve">Policlinico 
Carretera </t>
  </si>
  <si>
    <t>m7tiRgJDSo</t>
  </si>
  <si>
    <t>Alxenor</t>
  </si>
  <si>
    <t>Sami</t>
  </si>
  <si>
    <t>El Convento</t>
  </si>
  <si>
    <t>Cristel Delos Santos</t>
  </si>
  <si>
    <t>A Constanza</t>
  </si>
  <si>
    <t>SOUjch1Gp7</t>
  </si>
  <si>
    <t>Ada luz</t>
  </si>
  <si>
    <t>Plasencias</t>
  </si>
  <si>
    <t>17/08/1996</t>
  </si>
  <si>
    <t>Policlinico y arreglo de viendas</t>
  </si>
  <si>
    <t>Vgn2S3cRFD</t>
  </si>
  <si>
    <t>Roseli</t>
  </si>
  <si>
    <t>Nansi</t>
  </si>
  <si>
    <t>31/10/1987</t>
  </si>
  <si>
    <t xml:space="preserve">El convento </t>
  </si>
  <si>
    <t xml:space="preserve">Al hospital constanza </t>
  </si>
  <si>
    <t>José amado</t>
  </si>
  <si>
    <t xml:space="preserve">La recolección de basura (mantenimiento) </t>
  </si>
  <si>
    <t>Afuera en la calle</t>
  </si>
  <si>
    <t>jhfWezoNRy</t>
  </si>
  <si>
    <t xml:space="preserve">Maria Eufemia </t>
  </si>
  <si>
    <t>Ramírez De Nuñez</t>
  </si>
  <si>
    <t>13/12/1963</t>
  </si>
  <si>
    <t xml:space="preserve">El mal estado de la carretera , la falta de una policlínico, reparación de viviendas, </t>
  </si>
  <si>
    <t>Un poco retirada de la casa</t>
  </si>
  <si>
    <t>LdbbnYyqmr</t>
  </si>
  <si>
    <t>Nuri</t>
  </si>
  <si>
    <t>22/10/1979</t>
  </si>
  <si>
    <t>La carretera 
Policlinico
Arreglo de casa</t>
  </si>
  <si>
    <t>wTOlr0z2Pp</t>
  </si>
  <si>
    <t xml:space="preserve">Gregorio </t>
  </si>
  <si>
    <t>Ancermo</t>
  </si>
  <si>
    <t>Arreglo de vivienda y la carretera .</t>
  </si>
  <si>
    <t>Alfrente de la casa</t>
  </si>
  <si>
    <t>FwX2AYNzTC</t>
  </si>
  <si>
    <t>Jenrry</t>
  </si>
  <si>
    <t xml:space="preserve">Al hospital a constanza </t>
  </si>
  <si>
    <t>Un policlinico y la calle</t>
  </si>
  <si>
    <t xml:space="preserve">Afuera en la calle </t>
  </si>
  <si>
    <t>EUbpbmoE0a</t>
  </si>
  <si>
    <t>Beison</t>
  </si>
  <si>
    <t>Jake</t>
  </si>
  <si>
    <t>30/08/1994</t>
  </si>
  <si>
    <t>La Contaminacion</t>
  </si>
  <si>
    <t>tM5rptrHhE</t>
  </si>
  <si>
    <t>Jefrison</t>
  </si>
  <si>
    <t>Baez pinales</t>
  </si>
  <si>
    <t>Jefry</t>
  </si>
  <si>
    <t>21/06/1999</t>
  </si>
  <si>
    <t>5hdyyH5Fxx</t>
  </si>
  <si>
    <t xml:space="preserve">Arelis Altagracia </t>
  </si>
  <si>
    <t>24/10/1974</t>
  </si>
  <si>
    <t>La falta de un policlínico,  el mal estado de la carretera.</t>
  </si>
  <si>
    <t>G5QEojBtMW</t>
  </si>
  <si>
    <t>Delvi francisco</t>
  </si>
  <si>
    <t>15/07/1987</t>
  </si>
  <si>
    <t>Chofer y agricultor</t>
  </si>
  <si>
    <t>Carreter
Arreglo de casa
Policlinica</t>
  </si>
  <si>
    <t>sbctJCL23W</t>
  </si>
  <si>
    <t>Policlinico .reparacion de viviendas</t>
  </si>
  <si>
    <t>mLNFPfO44W</t>
  </si>
  <si>
    <t>Sepuveda</t>
  </si>
  <si>
    <t xml:space="preserve">Reparación de viviendas,  la falta de un policlínico, reparación de las calles. </t>
  </si>
  <si>
    <t>xDdCd4tHPd</t>
  </si>
  <si>
    <t>Petronila</t>
  </si>
  <si>
    <t>Ponales</t>
  </si>
  <si>
    <t>Joanna</t>
  </si>
  <si>
    <t>Monumentan</t>
  </si>
  <si>
    <t xml:space="preserve">Carretera 
Aggrelo de casa 
Policlinica
Iglesia </t>
  </si>
  <si>
    <t>ylf6bWKGx4</t>
  </si>
  <si>
    <t xml:space="preserve">Francisco radames </t>
  </si>
  <si>
    <t>Perez grateux</t>
  </si>
  <si>
    <t xml:space="preserve">Policlinico
Arreglo de carretera
Tuveria </t>
  </si>
  <si>
    <t>WVDT3GUTo7</t>
  </si>
  <si>
    <t xml:space="preserve">Juan Carolina </t>
  </si>
  <si>
    <t xml:space="preserve">Ramírez Almonte </t>
  </si>
  <si>
    <t>14/01/2002</t>
  </si>
  <si>
    <t>Reparación de las casa</t>
  </si>
  <si>
    <t>zLeMIXspu3</t>
  </si>
  <si>
    <t>Castillo rosado</t>
  </si>
  <si>
    <t>21/10/1991</t>
  </si>
  <si>
    <t>Contruccion</t>
  </si>
  <si>
    <t>Senansa</t>
  </si>
  <si>
    <t>WptGevsNz2</t>
  </si>
  <si>
    <t xml:space="preserve">Dionicia </t>
  </si>
  <si>
    <t xml:space="preserve">La falta de un policlínico </t>
  </si>
  <si>
    <t xml:space="preserve">Atras de la casa </t>
  </si>
  <si>
    <t>lU6b2K4BOQ</t>
  </si>
  <si>
    <t xml:space="preserve">Cecilia </t>
  </si>
  <si>
    <t>Dolca</t>
  </si>
  <si>
    <t>21/11/1983</t>
  </si>
  <si>
    <t>Arreglo de vivienda 
Policlinico</t>
  </si>
  <si>
    <t>KqW3ohJfaq</t>
  </si>
  <si>
    <t>Yeya</t>
  </si>
  <si>
    <t xml:space="preserve">Policlinico 
Arreglo de casa </t>
  </si>
  <si>
    <t>ql7llkWEmj</t>
  </si>
  <si>
    <t>Elcira yokairy</t>
  </si>
  <si>
    <t xml:space="preserve">Secretaria </t>
  </si>
  <si>
    <t xml:space="preserve">El mal estado de la calle </t>
  </si>
  <si>
    <t>P3vv0TgLVz</t>
  </si>
  <si>
    <t>Milagros</t>
  </si>
  <si>
    <t>Al hospital de constanza</t>
  </si>
  <si>
    <t xml:space="preserve">Falta de una clínica </t>
  </si>
  <si>
    <t>m5a4q7IAeD</t>
  </si>
  <si>
    <t>Tavera Abreu</t>
  </si>
  <si>
    <t>Sonia</t>
  </si>
  <si>
    <t>26/09/1977</t>
  </si>
  <si>
    <t>Arreglo de viviendas</t>
  </si>
  <si>
    <t>RCXMS9byMf</t>
  </si>
  <si>
    <t>Fernanda</t>
  </si>
  <si>
    <t>Policlinica . Arreglos de casas</t>
  </si>
  <si>
    <t>Fj7hSzJf5q</t>
  </si>
  <si>
    <t>Dilone Duran</t>
  </si>
  <si>
    <t>Mili</t>
  </si>
  <si>
    <t>nX8wJay1Vk</t>
  </si>
  <si>
    <t>Ramon antonio</t>
  </si>
  <si>
    <t>Rosado frias</t>
  </si>
  <si>
    <t>Obrero y agricultor</t>
  </si>
  <si>
    <t>D6vlyAlRZ7</t>
  </si>
  <si>
    <t>Aramy</t>
  </si>
  <si>
    <t>Delos Santos Suriel</t>
  </si>
  <si>
    <t>15/12/1985</t>
  </si>
  <si>
    <t>La Vwga</t>
  </si>
  <si>
    <t>A constanza al hospotal</t>
  </si>
  <si>
    <t>1SrtIA0CrG</t>
  </si>
  <si>
    <t>Wilson odali</t>
  </si>
  <si>
    <t>Dali</t>
  </si>
  <si>
    <t>Arreglo de vivienda y una policlinica</t>
  </si>
  <si>
    <t>a5rvhm7ySn</t>
  </si>
  <si>
    <t>Arcibiades</t>
  </si>
  <si>
    <t>Martínez de jesus</t>
  </si>
  <si>
    <t>24/12/1960</t>
  </si>
  <si>
    <t xml:space="preserve">Recolección de basura (abandono del ayuntamiento) </t>
  </si>
  <si>
    <t>riDOTeBbRh</t>
  </si>
  <si>
    <t>Yajanny</t>
  </si>
  <si>
    <t xml:space="preserve">Lara Sánchez </t>
  </si>
  <si>
    <t xml:space="preserve">Atrás de la casa </t>
  </si>
  <si>
    <t>tyqAFqpBlA</t>
  </si>
  <si>
    <t>Carina</t>
  </si>
  <si>
    <t>21/07/1975</t>
  </si>
  <si>
    <t>Policlinica 
Arreglo de casa</t>
  </si>
  <si>
    <t>h0GCzng0az</t>
  </si>
  <si>
    <t>Ricardo</t>
  </si>
  <si>
    <t>Farta de piso</t>
  </si>
  <si>
    <t>OYssG0ddqz</t>
  </si>
  <si>
    <t>Gonzales cueva</t>
  </si>
  <si>
    <t>Al hospital constanza</t>
  </si>
  <si>
    <t>Caminos vecinales</t>
  </si>
  <si>
    <t>Afuera</t>
  </si>
  <si>
    <t>CIFw8WiZnW</t>
  </si>
  <si>
    <t xml:space="preserve">Alejandro  Antonio </t>
  </si>
  <si>
    <t xml:space="preserve">Castillo Mató </t>
  </si>
  <si>
    <t>Casas</t>
  </si>
  <si>
    <t>sFsO2XpWLS</t>
  </si>
  <si>
    <t>La carretera
Arreglo de casa 
Iglesia
Policlinica</t>
  </si>
  <si>
    <t>0dDbH7d6wT</t>
  </si>
  <si>
    <t>Elisina</t>
  </si>
  <si>
    <t>Pinales Batista</t>
  </si>
  <si>
    <t>A constanza</t>
  </si>
  <si>
    <t>Casas deterioradas</t>
  </si>
  <si>
    <t>mUpBEVGusW</t>
  </si>
  <si>
    <t xml:space="preserve">Nicadil </t>
  </si>
  <si>
    <t>Reynoso lara</t>
  </si>
  <si>
    <t>Arreglos de viviendas</t>
  </si>
  <si>
    <t>gukpB3BRrD</t>
  </si>
  <si>
    <t>Carlos jesus</t>
  </si>
  <si>
    <t>Cajita</t>
  </si>
  <si>
    <t>25/01/2001</t>
  </si>
  <si>
    <t>Arreglo de casa 
Policlinica
Arregla casas</t>
  </si>
  <si>
    <t>CD2llm90Ir</t>
  </si>
  <si>
    <t>Sepulveda</t>
  </si>
  <si>
    <t>Liva</t>
  </si>
  <si>
    <t>13/01/1943</t>
  </si>
  <si>
    <t xml:space="preserve"> La Vega </t>
  </si>
  <si>
    <t>Reparación de casa</t>
  </si>
  <si>
    <t>IVty3jWia4</t>
  </si>
  <si>
    <t>Constanz</t>
  </si>
  <si>
    <t>Empleo
Policlinico</t>
  </si>
  <si>
    <t>J4uQ16hHRV</t>
  </si>
  <si>
    <t>Odalisa</t>
  </si>
  <si>
    <t>Pinales lara</t>
  </si>
  <si>
    <t>La mella</t>
  </si>
  <si>
    <t>25/01/1994</t>
  </si>
  <si>
    <t>Jardinera</t>
  </si>
  <si>
    <t>Arreglos de baños</t>
  </si>
  <si>
    <t>o8ENpqAdHk</t>
  </si>
  <si>
    <t>Negro</t>
  </si>
  <si>
    <t>18/11/1995</t>
  </si>
  <si>
    <t>qySQuS8SAH</t>
  </si>
  <si>
    <t xml:space="preserve">Sánchez Fernández </t>
  </si>
  <si>
    <t>El mal estado de la calle</t>
  </si>
  <si>
    <t>RTw08OLqnd</t>
  </si>
  <si>
    <t>Granklin Riquelvin</t>
  </si>
  <si>
    <t>Mosquea</t>
  </si>
  <si>
    <t>30/06/1988</t>
  </si>
  <si>
    <t>Agrucultura</t>
  </si>
  <si>
    <t>Al medico publico</t>
  </si>
  <si>
    <t>vRhYD3TGry</t>
  </si>
  <si>
    <t>Beneranda</t>
  </si>
  <si>
    <t>Arreglo de casa
Carretera
Policlinico</t>
  </si>
  <si>
    <t>1JbZTbV2Hl</t>
  </si>
  <si>
    <t>Susana</t>
  </si>
  <si>
    <t>De Los Santo Lara</t>
  </si>
  <si>
    <t>21/03/1965</t>
  </si>
  <si>
    <t xml:space="preserve">Reparación de viviendas </t>
  </si>
  <si>
    <t>PkF60k1lsw</t>
  </si>
  <si>
    <t>Capellan</t>
  </si>
  <si>
    <t>Scoppa</t>
  </si>
  <si>
    <t>Baño
Policlinico</t>
  </si>
  <si>
    <t>8WBqsWCUnb</t>
  </si>
  <si>
    <t>Dalida</t>
  </si>
  <si>
    <t>Lali</t>
  </si>
  <si>
    <t xml:space="preserve">En la banca </t>
  </si>
  <si>
    <t>Sensa contrubutivo</t>
  </si>
  <si>
    <t>Comstanza</t>
  </si>
  <si>
    <t>Fs2ooTbIhQ</t>
  </si>
  <si>
    <t xml:space="preserve">Marta </t>
  </si>
  <si>
    <t>3X5raGvO7u</t>
  </si>
  <si>
    <t>Michael</t>
  </si>
  <si>
    <t xml:space="preserve">None </t>
  </si>
  <si>
    <t xml:space="preserve">No hay iglesia </t>
  </si>
  <si>
    <t>Cale principal</t>
  </si>
  <si>
    <t>FcfXV7Misy</t>
  </si>
  <si>
    <t>Jonson</t>
  </si>
  <si>
    <t>Empleo</t>
  </si>
  <si>
    <t>TrizEe1i0l</t>
  </si>
  <si>
    <t>Alma rosa</t>
  </si>
  <si>
    <t>Minlleti custodia</t>
  </si>
  <si>
    <t>Yunelis</t>
  </si>
  <si>
    <t>RHuB9ZbKCA</t>
  </si>
  <si>
    <t>Beyaniris</t>
  </si>
  <si>
    <t>Rosario matas</t>
  </si>
  <si>
    <t xml:space="preserve">El camino </t>
  </si>
  <si>
    <t>vdaEv6ejFE</t>
  </si>
  <si>
    <t>Elvin</t>
  </si>
  <si>
    <t>Minyete matos</t>
  </si>
  <si>
    <t xml:space="preserve">Casas </t>
  </si>
  <si>
    <t>rWuwiZGKs4</t>
  </si>
  <si>
    <t xml:space="preserve">Irene </t>
  </si>
  <si>
    <t xml:space="preserve">Rosa duran </t>
  </si>
  <si>
    <t>La flaca</t>
  </si>
  <si>
    <t>13/04/1987</t>
  </si>
  <si>
    <t>Falta de baño
El camino</t>
  </si>
  <si>
    <t>eBwemskKZ9</t>
  </si>
  <si>
    <t>Eulalia</t>
  </si>
  <si>
    <t>Marisa la beiby</t>
  </si>
  <si>
    <t>Colonial Japonesa</t>
  </si>
  <si>
    <t xml:space="preserve">Arreglo de casa
Falta de baño
Farmacia 
Policlinico </t>
  </si>
  <si>
    <t>4K3ndMkUKg</t>
  </si>
  <si>
    <t xml:space="preserve">De la Rosa </t>
  </si>
  <si>
    <t>Rio Grande</t>
  </si>
  <si>
    <t>oVyZdIJlSo</t>
  </si>
  <si>
    <t>Che</t>
  </si>
  <si>
    <t>Hecha dia</t>
  </si>
  <si>
    <t>fwHH7Fx2Hp</t>
  </si>
  <si>
    <t>brioso</t>
  </si>
  <si>
    <t>Jobany</t>
  </si>
  <si>
    <t>0/0/1996</t>
  </si>
  <si>
    <t>Sesana</t>
  </si>
  <si>
    <t>Arreglo de baño y casa</t>
  </si>
  <si>
    <t>HmOShM4CVw</t>
  </si>
  <si>
    <t>Ana mercedez</t>
  </si>
  <si>
    <t xml:space="preserve">Mecho mercedez </t>
  </si>
  <si>
    <t>LWF53uYepJ</t>
  </si>
  <si>
    <t>Ilda</t>
  </si>
  <si>
    <t xml:space="preserve">Arreglo de casa 
Falta de baño 
</t>
  </si>
  <si>
    <t>4xrqpJ4E9C</t>
  </si>
  <si>
    <t>Delano</t>
  </si>
  <si>
    <t>Le vagea</t>
  </si>
  <si>
    <t>Arreglo de casa 
El camino</t>
  </si>
  <si>
    <t>rxxxcdTxSM</t>
  </si>
  <si>
    <t>Tatica</t>
  </si>
  <si>
    <t xml:space="preserve">Arreglo El camino de la entrada </t>
  </si>
  <si>
    <t>PNn3VbmwDo</t>
  </si>
  <si>
    <t>Ultima</t>
  </si>
  <si>
    <t>Falta de baño y arreglo de casas</t>
  </si>
  <si>
    <t>66w4xDXLFB</t>
  </si>
  <si>
    <t>Marcelino</t>
  </si>
  <si>
    <t>16/06/1978</t>
  </si>
  <si>
    <t>Arreglo de casas</t>
  </si>
  <si>
    <t>Frente en la calle</t>
  </si>
  <si>
    <t>HqfaIBCwbs</t>
  </si>
  <si>
    <t xml:space="preserve">Ines </t>
  </si>
  <si>
    <t>Brioso ramirez</t>
  </si>
  <si>
    <t>20/02/1971</t>
  </si>
  <si>
    <t xml:space="preserve">Abdul </t>
  </si>
  <si>
    <t>OkND9AEUfI</t>
  </si>
  <si>
    <t>XhnTMuPu0N</t>
  </si>
  <si>
    <t>Fednel</t>
  </si>
  <si>
    <t>Ornean</t>
  </si>
  <si>
    <t>17/05/1981</t>
  </si>
  <si>
    <t>0lielfrQey</t>
  </si>
  <si>
    <t>25/09/1996</t>
  </si>
  <si>
    <t>ahNxVWoVok</t>
  </si>
  <si>
    <t xml:space="preserve">Suriel duran </t>
  </si>
  <si>
    <t>16/07/1963</t>
  </si>
  <si>
    <t>La colinia</t>
  </si>
  <si>
    <t>Arreglo de casa y baño</t>
  </si>
  <si>
    <t>Z61wwJeDq1</t>
  </si>
  <si>
    <t>Enrique</t>
  </si>
  <si>
    <t>Wandy</t>
  </si>
  <si>
    <t>WtuL0VKOv5</t>
  </si>
  <si>
    <t>Minlleti cuatodio</t>
  </si>
  <si>
    <t xml:space="preserve">Un play para jugar </t>
  </si>
  <si>
    <t>6PIswjgtNd</t>
  </si>
  <si>
    <t>Adalki</t>
  </si>
  <si>
    <t>Le vega</t>
  </si>
  <si>
    <t>La falta de baño</t>
  </si>
  <si>
    <t>a90BKLx4JB</t>
  </si>
  <si>
    <t>Libanisa</t>
  </si>
  <si>
    <t>Liba</t>
  </si>
  <si>
    <t>17/02/1950</t>
  </si>
  <si>
    <t>Rzfx1b4FGC</t>
  </si>
  <si>
    <t>Secretaría</t>
  </si>
  <si>
    <t>iW7d0ooOJ6</t>
  </si>
  <si>
    <t xml:space="preserve">Eulalia </t>
  </si>
  <si>
    <t>m1ouJ1SIKX</t>
  </si>
  <si>
    <t xml:space="preserve">Luciano </t>
  </si>
  <si>
    <t>Técnico</t>
  </si>
  <si>
    <t>aHcpUfVE1A</t>
  </si>
  <si>
    <t>LpwagdtNB4</t>
  </si>
  <si>
    <t>26/07/1971</t>
  </si>
  <si>
    <t xml:space="preserve">Barrio del padre </t>
  </si>
  <si>
    <t>gFI9hiYs9g</t>
  </si>
  <si>
    <t>Sol siris</t>
  </si>
  <si>
    <t>29/11/1996</t>
  </si>
  <si>
    <t>nsVRCFkP9p</t>
  </si>
  <si>
    <t>Juan esteban</t>
  </si>
  <si>
    <t>Roberto</t>
  </si>
  <si>
    <t>x5Lphhwn0F</t>
  </si>
  <si>
    <t>Jaime</t>
  </si>
  <si>
    <t>24/09/1982</t>
  </si>
  <si>
    <t>930qqHzfHn</t>
  </si>
  <si>
    <t>Vladimir</t>
  </si>
  <si>
    <t>Segura lebron</t>
  </si>
  <si>
    <t>Willy</t>
  </si>
  <si>
    <t>En el valle</t>
  </si>
  <si>
    <t>alJlfUns6p</t>
  </si>
  <si>
    <t>Orquidea</t>
  </si>
  <si>
    <t>22/07/1992</t>
  </si>
  <si>
    <t>GnNKjGUfF0</t>
  </si>
  <si>
    <t>El agua y la delincuencia</t>
  </si>
  <si>
    <t>lExtsaCSOs</t>
  </si>
  <si>
    <t>Any luz</t>
  </si>
  <si>
    <t>Duran disla</t>
  </si>
  <si>
    <t>Anni</t>
  </si>
  <si>
    <t>MTU8A9HStX</t>
  </si>
  <si>
    <t>Delgado vargas</t>
  </si>
  <si>
    <t>13/02/1967</t>
  </si>
  <si>
    <t>5dy4GTGZC0</t>
  </si>
  <si>
    <t xml:space="preserve">Ruth </t>
  </si>
  <si>
    <t xml:space="preserve">Los gajotos </t>
  </si>
  <si>
    <t xml:space="preserve">Las viviendas </t>
  </si>
  <si>
    <t>qiR7wn0Lda</t>
  </si>
  <si>
    <t xml:space="preserve">Delfin </t>
  </si>
  <si>
    <t>25/7/1964</t>
  </si>
  <si>
    <t xml:space="preserve">Los gajitos </t>
  </si>
  <si>
    <t xml:space="preserve">Las casa </t>
  </si>
  <si>
    <t>wVtKDoaMNh</t>
  </si>
  <si>
    <t>KclEfgh6ZO</t>
  </si>
  <si>
    <t>Olga lisa</t>
  </si>
  <si>
    <t>Victoriano lagares</t>
  </si>
  <si>
    <t xml:space="preserve">La pinta </t>
  </si>
  <si>
    <t>21/11/1997</t>
  </si>
  <si>
    <t>ZOX3HPoigU</t>
  </si>
  <si>
    <t>Espinal Perez</t>
  </si>
  <si>
    <t>27/08/1999</t>
  </si>
  <si>
    <t>qBvhMVZNPR</t>
  </si>
  <si>
    <t xml:space="preserve">Rafaela </t>
  </si>
  <si>
    <t>31/08/1979</t>
  </si>
  <si>
    <t>En calle</t>
  </si>
  <si>
    <t>sY5QIcxITK</t>
  </si>
  <si>
    <t>Nevaida</t>
  </si>
  <si>
    <t xml:space="preserve">Ferrera Ferrera </t>
  </si>
  <si>
    <t>Cilvina</t>
  </si>
  <si>
    <t>lYbHFnd6MC</t>
  </si>
  <si>
    <t xml:space="preserve">Gladys </t>
  </si>
  <si>
    <t>Delgado Ramírez</t>
  </si>
  <si>
    <t>20/12/1971</t>
  </si>
  <si>
    <t>pnuQDW5ja3</t>
  </si>
  <si>
    <t>Emely</t>
  </si>
  <si>
    <t>29/09/1985</t>
  </si>
  <si>
    <t>yBu0fD3DDE</t>
  </si>
  <si>
    <t>Ramon julian</t>
  </si>
  <si>
    <t>IyDMQckkm0</t>
  </si>
  <si>
    <t>Reynoso</t>
  </si>
  <si>
    <t>Mecánico automotriz</t>
  </si>
  <si>
    <t>SWA8hHNaAw</t>
  </si>
  <si>
    <t>Celsa maria</t>
  </si>
  <si>
    <t>Diaz amador de del Rosario</t>
  </si>
  <si>
    <t>El arenazo barrio nuevo</t>
  </si>
  <si>
    <t>A la orilla de la calle</t>
  </si>
  <si>
    <t>FFqM22pSdS</t>
  </si>
  <si>
    <t xml:space="preserve">Yendry </t>
  </si>
  <si>
    <t>El bota</t>
  </si>
  <si>
    <t>16/05/1998</t>
  </si>
  <si>
    <t>Estudiandte</t>
  </si>
  <si>
    <t>El cercado abajo</t>
  </si>
  <si>
    <t>ZdJRs16hdj</t>
  </si>
  <si>
    <t>Yordany</t>
  </si>
  <si>
    <t>Batista quezada</t>
  </si>
  <si>
    <t>El amarillo</t>
  </si>
  <si>
    <t>26/11/1991</t>
  </si>
  <si>
    <t>Soldador</t>
  </si>
  <si>
    <t>Barrio libertad</t>
  </si>
  <si>
    <t>EbvZXKjFQh</t>
  </si>
  <si>
    <t>Yanes del carmen</t>
  </si>
  <si>
    <t>Aristi aria</t>
  </si>
  <si>
    <t>La pelada</t>
  </si>
  <si>
    <t>Janet</t>
  </si>
  <si>
    <t>Reparacion de viendas</t>
  </si>
  <si>
    <t>En saco al lado de la casa</t>
  </si>
  <si>
    <t>kkBFV7QoZz</t>
  </si>
  <si>
    <t>Hernandez ortiz</t>
  </si>
  <si>
    <t>20/10/1969</t>
  </si>
  <si>
    <t>829-635-1470</t>
  </si>
  <si>
    <t>De hospital</t>
  </si>
  <si>
    <t>En una caja al lado de la vasa</t>
  </si>
  <si>
    <t>VAoxHyk4Kt</t>
  </si>
  <si>
    <t>14/12/1965</t>
  </si>
  <si>
    <t>829-354-7606</t>
  </si>
  <si>
    <t>Al hospital en constanza</t>
  </si>
  <si>
    <t>En saco al lado de la vasa</t>
  </si>
  <si>
    <t>J5xhf5Ajt0</t>
  </si>
  <si>
    <t>809-328-6014</t>
  </si>
  <si>
    <t>El agueductos</t>
  </si>
  <si>
    <t>En saco al frente de la cada</t>
  </si>
  <si>
    <t>sOMNxJmbJA</t>
  </si>
  <si>
    <t>Diaz cruz</t>
  </si>
  <si>
    <t>16/01/1966</t>
  </si>
  <si>
    <t>Seguro escuela</t>
  </si>
  <si>
    <t>La clinica</t>
  </si>
  <si>
    <t>sFKVQV5JsG</t>
  </si>
  <si>
    <t>Santa Cristiana</t>
  </si>
  <si>
    <t xml:space="preserve">Victoriano Tejada </t>
  </si>
  <si>
    <t>13/03/1995</t>
  </si>
  <si>
    <t>lyqdzbhvaw</t>
  </si>
  <si>
    <t xml:space="preserve">José ramon </t>
  </si>
  <si>
    <t xml:space="preserve">Díaz López </t>
  </si>
  <si>
    <t xml:space="preserve">Chamo </t>
  </si>
  <si>
    <t>14/02/1975</t>
  </si>
  <si>
    <t xml:space="preserve">Floricultor </t>
  </si>
  <si>
    <t xml:space="preserve">El arrollazo </t>
  </si>
  <si>
    <t>MarializCarmona01</t>
  </si>
  <si>
    <t>TzWTG0DliF</t>
  </si>
  <si>
    <t>Enida</t>
  </si>
  <si>
    <t>Agticultura</t>
  </si>
  <si>
    <t>tMq3sQYmw1</t>
  </si>
  <si>
    <t xml:space="preserve">Fausto </t>
  </si>
  <si>
    <t>Audy</t>
  </si>
  <si>
    <t>Al hospital de vonao</t>
  </si>
  <si>
    <t xml:space="preserve">Al hospital de vonao </t>
  </si>
  <si>
    <t>En la calle en un saco</t>
  </si>
  <si>
    <t>QC8qLUCa0u</t>
  </si>
  <si>
    <t xml:space="preserve">Esperanza </t>
  </si>
  <si>
    <t xml:space="preserve">Ferrera Victoriano </t>
  </si>
  <si>
    <t>18/12/1983</t>
  </si>
  <si>
    <t xml:space="preserve">La calles </t>
  </si>
  <si>
    <t>CvgrhwGnrE</t>
  </si>
  <si>
    <t>De la Cruz Vargas</t>
  </si>
  <si>
    <t>15/01/1961</t>
  </si>
  <si>
    <t xml:space="preserve">La calles en malas condiciones </t>
  </si>
  <si>
    <t>CEmzYr6zEm</t>
  </si>
  <si>
    <t>Zunilda</t>
  </si>
  <si>
    <t>Espinosa</t>
  </si>
  <si>
    <t xml:space="preserve">Los baños </t>
  </si>
  <si>
    <t>grsSMHhZ5J</t>
  </si>
  <si>
    <t xml:space="preserve">Yulissa </t>
  </si>
  <si>
    <t>Cruz Victoriano</t>
  </si>
  <si>
    <t xml:space="preserve">La falta de baños </t>
  </si>
  <si>
    <t>MG49i1UMBv</t>
  </si>
  <si>
    <t>Ana Maria</t>
  </si>
  <si>
    <t>13/08/2004</t>
  </si>
  <si>
    <t>LRF9JbnDZD</t>
  </si>
  <si>
    <t>Bertilia</t>
  </si>
  <si>
    <t xml:space="preserve">Victoriano Garcia </t>
  </si>
  <si>
    <t>La viviviendas deterioradas</t>
  </si>
  <si>
    <t>zhmgWC4o5z</t>
  </si>
  <si>
    <t xml:space="preserve">Justina </t>
  </si>
  <si>
    <t xml:space="preserve">Lagares </t>
  </si>
  <si>
    <t>14/06/1934</t>
  </si>
  <si>
    <t>829-685-9988)</t>
  </si>
  <si>
    <t xml:space="preserve">El valle </t>
  </si>
  <si>
    <t xml:space="preserve">Fuera de la casa </t>
  </si>
  <si>
    <t>lkQMGTNivs</t>
  </si>
  <si>
    <t>Juan gilberto</t>
  </si>
  <si>
    <t>Pipe</t>
  </si>
  <si>
    <t>15/11/1994</t>
  </si>
  <si>
    <t xml:space="preserve">La aceras de las calles </t>
  </si>
  <si>
    <t>0d06ybz8Ac</t>
  </si>
  <si>
    <t xml:space="preserve">Lagares infante </t>
  </si>
  <si>
    <t xml:space="preserve">Olguita </t>
  </si>
  <si>
    <t>25/04/1961</t>
  </si>
  <si>
    <t>849-245-2598</t>
  </si>
  <si>
    <t>HWq0lkUoj9</t>
  </si>
  <si>
    <t>Edilaine</t>
  </si>
  <si>
    <t>Lagares abreu</t>
  </si>
  <si>
    <t>13/03/1991</t>
  </si>
  <si>
    <t>Centro ingantil</t>
  </si>
  <si>
    <t>O5mYk7kDZi</t>
  </si>
  <si>
    <t>Elena</t>
  </si>
  <si>
    <t>El Valle</t>
  </si>
  <si>
    <t>Zafacon</t>
  </si>
  <si>
    <t>3hVAuNVgHv</t>
  </si>
  <si>
    <t>Gladis</t>
  </si>
  <si>
    <t>16/06/1974</t>
  </si>
  <si>
    <t>Frentr</t>
  </si>
  <si>
    <t>V835pqjyO3</t>
  </si>
  <si>
    <t>Rayin</t>
  </si>
  <si>
    <t>FKlXp5ILDo</t>
  </si>
  <si>
    <t>Marielenny</t>
  </si>
  <si>
    <t>hMjYc80CDH</t>
  </si>
  <si>
    <t xml:space="preserve">Marta piedad </t>
  </si>
  <si>
    <t>Anyo</t>
  </si>
  <si>
    <t>809-301-4523</t>
  </si>
  <si>
    <t xml:space="preserve">Privado </t>
  </si>
  <si>
    <t xml:space="preserve">Privada </t>
  </si>
  <si>
    <t xml:space="preserve">Falta de agua y escuela </t>
  </si>
  <si>
    <t>GgdMB2TgAY</t>
  </si>
  <si>
    <t>Maciel</t>
  </si>
  <si>
    <t>WaphBk8zG3</t>
  </si>
  <si>
    <t>23/06/1995</t>
  </si>
  <si>
    <t>Estancia infantil</t>
  </si>
  <si>
    <t>zm9Qzo9mCT</t>
  </si>
  <si>
    <t>Merecedes</t>
  </si>
  <si>
    <t>24/09/1960</t>
  </si>
  <si>
    <t xml:space="preserve">Agua
Escuela
Parque </t>
  </si>
  <si>
    <t>vf5acW3Q1z</t>
  </si>
  <si>
    <t xml:space="preserve">Santa veronica </t>
  </si>
  <si>
    <t>Ramirez cuello</t>
  </si>
  <si>
    <t>Lupe</t>
  </si>
  <si>
    <t>829-726-4704</t>
  </si>
  <si>
    <t>4CNXiUnmbq</t>
  </si>
  <si>
    <t>25/08/1985</t>
  </si>
  <si>
    <t>Clinica cosme</t>
  </si>
  <si>
    <t>Centro de juego infantil</t>
  </si>
  <si>
    <t>GEFdgF7dTC</t>
  </si>
  <si>
    <t xml:space="preserve">Caba </t>
  </si>
  <si>
    <t>Damaris</t>
  </si>
  <si>
    <t>LCGax5CSgY</t>
  </si>
  <si>
    <t>Gabriel</t>
  </si>
  <si>
    <t>La gare</t>
  </si>
  <si>
    <t xml:space="preserve">El Valle </t>
  </si>
  <si>
    <t>sigrdsLV9I</t>
  </si>
  <si>
    <t xml:space="preserve">Sánchez </t>
  </si>
  <si>
    <t>20/04/1974</t>
  </si>
  <si>
    <t>829-585-4148</t>
  </si>
  <si>
    <t>IMc9w3hIt9</t>
  </si>
  <si>
    <t xml:space="preserve">Zorayda </t>
  </si>
  <si>
    <t>Zorayda</t>
  </si>
  <si>
    <t>17/01/1966</t>
  </si>
  <si>
    <t>809-804-6354</t>
  </si>
  <si>
    <t>08gRF3X9m2</t>
  </si>
  <si>
    <t>Coste</t>
  </si>
  <si>
    <t>18/09/1982</t>
  </si>
  <si>
    <t xml:space="preserve">Estudiante, negociante </t>
  </si>
  <si>
    <t>Arreglar la cancha
Un parque
Botica</t>
  </si>
  <si>
    <t>JOXnuMrHQb</t>
  </si>
  <si>
    <t xml:space="preserve">Ana Francia </t>
  </si>
  <si>
    <t>829-605-4493</t>
  </si>
  <si>
    <t>KlHII6YMI0</t>
  </si>
  <si>
    <t xml:space="preserve">Michelle </t>
  </si>
  <si>
    <t xml:space="preserve">Dominguez Garcia </t>
  </si>
  <si>
    <t>809-786-3406</t>
  </si>
  <si>
    <t>m4iq3HorFL</t>
  </si>
  <si>
    <t>uSn9mvp4Lq</t>
  </si>
  <si>
    <t>Esteffany</t>
  </si>
  <si>
    <t>20/02/1996</t>
  </si>
  <si>
    <t>YCwXM4XBQC</t>
  </si>
  <si>
    <t>Santa Gustina</t>
  </si>
  <si>
    <t xml:space="preserve"> abreu trinidad</t>
  </si>
  <si>
    <t>28/02/1980</t>
  </si>
  <si>
    <t>beEKw7NDUT</t>
  </si>
  <si>
    <t>Isabel yudelky</t>
  </si>
  <si>
    <t>Dipre De Henriquez</t>
  </si>
  <si>
    <t xml:space="preserve">Chabela </t>
  </si>
  <si>
    <t>21/10/1976</t>
  </si>
  <si>
    <t>829-924-0482</t>
  </si>
  <si>
    <t xml:space="preserve">La </t>
  </si>
  <si>
    <t>7lQouS5vC4</t>
  </si>
  <si>
    <t>Leny</t>
  </si>
  <si>
    <t>Alilenis</t>
  </si>
  <si>
    <t>Hospital pedro antonio</t>
  </si>
  <si>
    <t xml:space="preserve">Una libreria y centro de computos
</t>
  </si>
  <si>
    <t>s4BaiWsS86</t>
  </si>
  <si>
    <t xml:space="preserve">Lora </t>
  </si>
  <si>
    <t xml:space="preserve">La negra </t>
  </si>
  <si>
    <t>849-275-4917</t>
  </si>
  <si>
    <t>8ojIu5rZrZ</t>
  </si>
  <si>
    <t>Robinson</t>
  </si>
  <si>
    <t>26/02/1986</t>
  </si>
  <si>
    <t>Una escuela
El agua</t>
  </si>
  <si>
    <t>VuYa4WsIRk</t>
  </si>
  <si>
    <t>Primitivo</t>
  </si>
  <si>
    <t>lXA5OwhB6V</t>
  </si>
  <si>
    <t xml:space="preserve">Miguelina Altagracia </t>
  </si>
  <si>
    <t>23/10/1959</t>
  </si>
  <si>
    <t>829-643-6520</t>
  </si>
  <si>
    <t>KD4alidguo</t>
  </si>
  <si>
    <t>Clinica hector</t>
  </si>
  <si>
    <t>FmQU9cTPgk</t>
  </si>
  <si>
    <t>Santos pastiño</t>
  </si>
  <si>
    <t>30/09/1992</t>
  </si>
  <si>
    <t>829-618-4275</t>
  </si>
  <si>
    <t>WbKFdlivYS</t>
  </si>
  <si>
    <t>Yunery</t>
  </si>
  <si>
    <t>Fela</t>
  </si>
  <si>
    <t>17/04/1979</t>
  </si>
  <si>
    <t>Parque infantil</t>
  </si>
  <si>
    <t>eNqZlpXjTA</t>
  </si>
  <si>
    <t>Jhony</t>
  </si>
  <si>
    <t xml:space="preserve">Santos patiño </t>
  </si>
  <si>
    <t>809-767-8311</t>
  </si>
  <si>
    <t>tUvMjhxdO5</t>
  </si>
  <si>
    <t>Tractar</t>
  </si>
  <si>
    <t>u7o82H7Z8r</t>
  </si>
  <si>
    <t>Meveli</t>
  </si>
  <si>
    <t>18/9/1985</t>
  </si>
  <si>
    <t>SeNaSa contribi</t>
  </si>
  <si>
    <t>zafacon</t>
  </si>
  <si>
    <t>LywjHCmOQp</t>
  </si>
  <si>
    <t>13/10/1962</t>
  </si>
  <si>
    <t>pBpQFj03fN</t>
  </si>
  <si>
    <t xml:space="preserve">Leonardo gilberto </t>
  </si>
  <si>
    <t xml:space="preserve">Gernando abreu </t>
  </si>
  <si>
    <t>El agua contaminada</t>
  </si>
  <si>
    <t>Zo7A72nMtr</t>
  </si>
  <si>
    <t>Sudana</t>
  </si>
  <si>
    <t>Susa</t>
  </si>
  <si>
    <t xml:space="preserve">Iglesia 
Reparacion de casa </t>
  </si>
  <si>
    <t>NQAatJCO02</t>
  </si>
  <si>
    <t>Ulasdilao</t>
  </si>
  <si>
    <t xml:space="preserve">Amor </t>
  </si>
  <si>
    <t>17/12/1957</t>
  </si>
  <si>
    <t>829-585-0393</t>
  </si>
  <si>
    <t>8tOKoi8hDg</t>
  </si>
  <si>
    <t>Tanque</t>
  </si>
  <si>
    <t>5TEYOWQpYN</t>
  </si>
  <si>
    <t xml:space="preserve">Ivelisse </t>
  </si>
  <si>
    <t>La capital</t>
  </si>
  <si>
    <t>La iglesia
Area de juegis</t>
  </si>
  <si>
    <t>BH752RSrh5</t>
  </si>
  <si>
    <t xml:space="preserve">Mirian Matilde </t>
  </si>
  <si>
    <t xml:space="preserve">Cabral collado </t>
  </si>
  <si>
    <t>31/01/1956</t>
  </si>
  <si>
    <t>809-308-1250</t>
  </si>
  <si>
    <t xml:space="preserve">El agua y las calle </t>
  </si>
  <si>
    <t>ce0S7nkxHk</t>
  </si>
  <si>
    <t>Josi</t>
  </si>
  <si>
    <t>Capital</t>
  </si>
  <si>
    <t>La calle
El agua</t>
  </si>
  <si>
    <t>uT3QIjd3QH</t>
  </si>
  <si>
    <t xml:space="preserve">Ramóna </t>
  </si>
  <si>
    <t xml:space="preserve">García de León </t>
  </si>
  <si>
    <t>829-546-2212</t>
  </si>
  <si>
    <t xml:space="preserve">Diabete y presión </t>
  </si>
  <si>
    <t xml:space="preserve">El agua y comida </t>
  </si>
  <si>
    <t>tConB9SKH5</t>
  </si>
  <si>
    <t>Garcias</t>
  </si>
  <si>
    <t>BKDJMIl0fv</t>
  </si>
  <si>
    <t xml:space="preserve">Romita </t>
  </si>
  <si>
    <t>eTzczSVFk1</t>
  </si>
  <si>
    <t>Jampa</t>
  </si>
  <si>
    <t xml:space="preserve">Coravega </t>
  </si>
  <si>
    <t xml:space="preserve">La calle
</t>
  </si>
  <si>
    <t>4123Yze2Wv</t>
  </si>
  <si>
    <t xml:space="preserve">Juliana </t>
  </si>
  <si>
    <t>20/10/1962</t>
  </si>
  <si>
    <t>829-923-4217</t>
  </si>
  <si>
    <t xml:space="preserve">Ipertension </t>
  </si>
  <si>
    <t xml:space="preserve"> Fuera de la casa </t>
  </si>
  <si>
    <t>qWDvOBSeAR</t>
  </si>
  <si>
    <t xml:space="preserve">Ewri </t>
  </si>
  <si>
    <t>Garcia quezada</t>
  </si>
  <si>
    <t>Aby</t>
  </si>
  <si>
    <t xml:space="preserve">Arreglo de aguas negras 
</t>
  </si>
  <si>
    <t>CpFx2ywn27</t>
  </si>
  <si>
    <t xml:space="preserve">Alberto antonio </t>
  </si>
  <si>
    <t>Garcia collado</t>
  </si>
  <si>
    <t>Pestaña</t>
  </si>
  <si>
    <t>15/02/1969</t>
  </si>
  <si>
    <t>Comerciante Narrador</t>
  </si>
  <si>
    <t>Construcion de casad</t>
  </si>
  <si>
    <t>zlShXkwQFv</t>
  </si>
  <si>
    <t xml:space="preserve">Helma </t>
  </si>
  <si>
    <t>16/06/1971</t>
  </si>
  <si>
    <t>Una escuela 
Una iglesia</t>
  </si>
  <si>
    <t>kWHQopIJ6F</t>
  </si>
  <si>
    <t>La pela</t>
  </si>
  <si>
    <t>Anyelar</t>
  </si>
  <si>
    <t>iy69MiErF1</t>
  </si>
  <si>
    <t>Ferrera Victoriano</t>
  </si>
  <si>
    <t>20/06/1978</t>
  </si>
  <si>
    <t xml:space="preserve">La falta de baño </t>
  </si>
  <si>
    <t>wtCDMHbCIR</t>
  </si>
  <si>
    <t>Rodríguez coronado</t>
  </si>
  <si>
    <t>WWNaXr6NtJ</t>
  </si>
  <si>
    <t>toT5Nxu1br</t>
  </si>
  <si>
    <t>17/11/1982</t>
  </si>
  <si>
    <t>Cañada seca</t>
  </si>
  <si>
    <t>1n3OFniLFr</t>
  </si>
  <si>
    <t>Jose dolores</t>
  </si>
  <si>
    <t>29/11/1955</t>
  </si>
  <si>
    <t>JcAr7ZmEDZ</t>
  </si>
  <si>
    <t xml:space="preserve">Elba Luisa </t>
  </si>
  <si>
    <t>Eva</t>
  </si>
  <si>
    <t>Q8PcEC72sr</t>
  </si>
  <si>
    <t>15/12/1966</t>
  </si>
  <si>
    <t>El ruido</t>
  </si>
  <si>
    <t>xyftxCZIjO</t>
  </si>
  <si>
    <t>Bernarda</t>
  </si>
  <si>
    <t>Severino</t>
  </si>
  <si>
    <t>Yane</t>
  </si>
  <si>
    <t>16/04/1987</t>
  </si>
  <si>
    <t>Encementado de callejones</t>
  </si>
  <si>
    <t>IOvQtNYctH</t>
  </si>
  <si>
    <t>Felipina</t>
  </si>
  <si>
    <t xml:space="preserve">Martes </t>
  </si>
  <si>
    <t xml:space="preserve">Eliza </t>
  </si>
  <si>
    <t>23/10/1945</t>
  </si>
  <si>
    <t>829-650-8831</t>
  </si>
  <si>
    <t xml:space="preserve">Cañada seca </t>
  </si>
  <si>
    <t xml:space="preserve">Social </t>
  </si>
  <si>
    <t xml:space="preserve">Presión alteriar </t>
  </si>
  <si>
    <t>H0znRIL8Dh</t>
  </si>
  <si>
    <t>25/03/1971</t>
  </si>
  <si>
    <t>La delincuencia</t>
  </si>
  <si>
    <t>AZxZzEEC65</t>
  </si>
  <si>
    <t>22/11/1990</t>
  </si>
  <si>
    <t>1g11BQMfvm</t>
  </si>
  <si>
    <t>Anayma</t>
  </si>
  <si>
    <t>27/07/1945</t>
  </si>
  <si>
    <t>O8BGiJ9WaS</t>
  </si>
  <si>
    <t>Carmen rosalina</t>
  </si>
  <si>
    <t xml:space="preserve">Reyes Páez </t>
  </si>
  <si>
    <t>829-696-0714</t>
  </si>
  <si>
    <t>Oo</t>
  </si>
  <si>
    <t xml:space="preserve">Baño </t>
  </si>
  <si>
    <t>WnQpGDruuv</t>
  </si>
  <si>
    <t>Vistal</t>
  </si>
  <si>
    <t>Janluis</t>
  </si>
  <si>
    <t>Las drogas</t>
  </si>
  <si>
    <t>6vamaX4BBU</t>
  </si>
  <si>
    <t>Ibelise</t>
  </si>
  <si>
    <t>809-497-2618</t>
  </si>
  <si>
    <t>O0</t>
  </si>
  <si>
    <t>thkYqiL4AH</t>
  </si>
  <si>
    <t>Cama</t>
  </si>
  <si>
    <t>Farta de baño y viviendas</t>
  </si>
  <si>
    <t>G8hMd7eoM1</t>
  </si>
  <si>
    <t>Gracia</t>
  </si>
  <si>
    <t>dJzvevBYN7</t>
  </si>
  <si>
    <t>Carlina</t>
  </si>
  <si>
    <t>Gutiérrez candelario</t>
  </si>
  <si>
    <t>16/01/1998</t>
  </si>
  <si>
    <t>829-559-1778</t>
  </si>
  <si>
    <t xml:space="preserve">Estudia </t>
  </si>
  <si>
    <t>ET7ljlZmhH</t>
  </si>
  <si>
    <t>Gilberto</t>
  </si>
  <si>
    <t>22/02/1987</t>
  </si>
  <si>
    <t>Embazador</t>
  </si>
  <si>
    <t>NfU3RQxt9B</t>
  </si>
  <si>
    <t>Rosmeri</t>
  </si>
  <si>
    <t>Contaminacion y farta de baños</t>
  </si>
  <si>
    <t>V00j7aIlRS</t>
  </si>
  <si>
    <t xml:space="preserve">Juana Josefina </t>
  </si>
  <si>
    <t xml:space="preserve">Corcino dilone </t>
  </si>
  <si>
    <t xml:space="preserve">Fina </t>
  </si>
  <si>
    <t>809-857-5572</t>
  </si>
  <si>
    <t xml:space="preserve">Salón </t>
  </si>
  <si>
    <t xml:space="preserve">Alergia </t>
  </si>
  <si>
    <t>ahvs8aiWY2</t>
  </si>
  <si>
    <t>20/02/1977</t>
  </si>
  <si>
    <t>W6lvx2yZsm</t>
  </si>
  <si>
    <t>Elida</t>
  </si>
  <si>
    <t>La titi</t>
  </si>
  <si>
    <t>7WfxVD0vKm</t>
  </si>
  <si>
    <t>Madalena</t>
  </si>
  <si>
    <t>Changa</t>
  </si>
  <si>
    <t>Ensementado de callejones</t>
  </si>
  <si>
    <t>PXqlemaSAJ</t>
  </si>
  <si>
    <t>Yarissa</t>
  </si>
  <si>
    <t xml:space="preserve">Cepeda Jiménez </t>
  </si>
  <si>
    <t>22/04/1987</t>
  </si>
  <si>
    <t>829-923-6211</t>
  </si>
  <si>
    <t>Qa5NkS42Vp</t>
  </si>
  <si>
    <t>Leonida</t>
  </si>
  <si>
    <t>22/06/1962</t>
  </si>
  <si>
    <t>ZzRq6U0SCN</t>
  </si>
  <si>
    <t xml:space="preserve">Quezada Bueno </t>
  </si>
  <si>
    <t xml:space="preserve">Vivienda sin baños </t>
  </si>
  <si>
    <t xml:space="preserve">En la calle en funda </t>
  </si>
  <si>
    <t>datBqGcmTw</t>
  </si>
  <si>
    <t>jei</t>
  </si>
  <si>
    <t>14/07/2020</t>
  </si>
  <si>
    <t>policlinico</t>
  </si>
  <si>
    <t>Yuribel R</t>
  </si>
  <si>
    <t>Bonao</t>
  </si>
  <si>
    <t>La vivienda</t>
  </si>
  <si>
    <t>OnTG2I2Lzw</t>
  </si>
  <si>
    <t>Rufito</t>
  </si>
  <si>
    <t>Figuereo</t>
  </si>
  <si>
    <t>2wjChI131h</t>
  </si>
  <si>
    <t>Mercede</t>
  </si>
  <si>
    <t>pichardo</t>
  </si>
  <si>
    <t>mecho</t>
  </si>
  <si>
    <t>senasa</t>
  </si>
  <si>
    <t>Al pino la vega</t>
  </si>
  <si>
    <t>al dentista</t>
  </si>
  <si>
    <t>y00EpmBnUF</t>
  </si>
  <si>
    <t>20/01/1963</t>
  </si>
  <si>
    <t>6DHFFmVAx5</t>
  </si>
  <si>
    <t xml:space="preserve">Antonia Mónica </t>
  </si>
  <si>
    <t xml:space="preserve">Bueno Ortiz </t>
  </si>
  <si>
    <t>Estilísta</t>
  </si>
  <si>
    <t xml:space="preserve">Hospital bonao </t>
  </si>
  <si>
    <t xml:space="preserve">Clinica dental privada </t>
  </si>
  <si>
    <t>Iluminación de calles,  reparación de viviendas , construcción de un centro comunal,</t>
  </si>
  <si>
    <t>0eWehHg1OR</t>
  </si>
  <si>
    <t>malvolejo</t>
  </si>
  <si>
    <t>RMs5GlbP7j</t>
  </si>
  <si>
    <t xml:space="preserve">Gutiérrez rosado </t>
  </si>
  <si>
    <t xml:space="preserve">Ara </t>
  </si>
  <si>
    <t>829-602-2837</t>
  </si>
  <si>
    <t xml:space="preserve">Si </t>
  </si>
  <si>
    <t xml:space="preserve">El servicio de agua </t>
  </si>
  <si>
    <t>shoTcvCw0M</t>
  </si>
  <si>
    <t>Cunda</t>
  </si>
  <si>
    <t>Cañada seca parte atras</t>
  </si>
  <si>
    <t>Bls9yp811g</t>
  </si>
  <si>
    <t xml:space="preserve">Miguel Angel </t>
  </si>
  <si>
    <t xml:space="preserve">Infante Ortiz </t>
  </si>
  <si>
    <t xml:space="preserve">Maelo </t>
  </si>
  <si>
    <t>29/12/1969</t>
  </si>
  <si>
    <t>Al hospital Pedro Antonio zespedes</t>
  </si>
  <si>
    <t xml:space="preserve">Viviendas sin baño </t>
  </si>
  <si>
    <t>gmx6ho7uGx</t>
  </si>
  <si>
    <t>Payano</t>
  </si>
  <si>
    <t xml:space="preserve">Clínica dental privada </t>
  </si>
  <si>
    <t>NNnCIKGlbX</t>
  </si>
  <si>
    <t>Lusilia</t>
  </si>
  <si>
    <t>bueno</t>
  </si>
  <si>
    <t>cela</t>
  </si>
  <si>
    <t>27/10/1943</t>
  </si>
  <si>
    <t>policlinica la palma</t>
  </si>
  <si>
    <t>Policlinico la palma</t>
  </si>
  <si>
    <t>aoSGzKGQFH</t>
  </si>
  <si>
    <t xml:space="preserve">Nelia </t>
  </si>
  <si>
    <t>25/12/1972</t>
  </si>
  <si>
    <t>En el frente de la cass</t>
  </si>
  <si>
    <t>BZDAvSmp1C</t>
  </si>
  <si>
    <t>30/05/1963</t>
  </si>
  <si>
    <t>XqJafhoVIE</t>
  </si>
  <si>
    <t>Alcántara quezada</t>
  </si>
  <si>
    <t>Cañada seca gajo bonito</t>
  </si>
  <si>
    <t>Oriilla de calle</t>
  </si>
  <si>
    <t>LnN5RaYTAP</t>
  </si>
  <si>
    <t>25/07/1994</t>
  </si>
  <si>
    <t xml:space="preserve">Falta de agua baños en mala condiciones </t>
  </si>
  <si>
    <t>LbLip17DkO</t>
  </si>
  <si>
    <t>Elsilia</t>
  </si>
  <si>
    <t>La sureña</t>
  </si>
  <si>
    <t>30/08/190</t>
  </si>
  <si>
    <t>Caña seca gajo bonito</t>
  </si>
  <si>
    <t>La calle , contaminacion ,letrina y agua</t>
  </si>
  <si>
    <t>RIeHAv6Su9</t>
  </si>
  <si>
    <t>Dijeon</t>
  </si>
  <si>
    <t>AysiaFrrWM</t>
  </si>
  <si>
    <t>Yesenya</t>
  </si>
  <si>
    <t>29/12/1994</t>
  </si>
  <si>
    <t>Floricultora</t>
  </si>
  <si>
    <t xml:space="preserve">Viviendas sin baños </t>
  </si>
  <si>
    <t xml:space="preserve">En la calle en una funda </t>
  </si>
  <si>
    <t>QtRXtmpeYR</t>
  </si>
  <si>
    <t xml:space="preserve">Payano Ortiz </t>
  </si>
  <si>
    <t>19/08/1984</t>
  </si>
  <si>
    <t xml:space="preserve">Al policlínico </t>
  </si>
  <si>
    <t>Clínica dental privada</t>
  </si>
  <si>
    <t xml:space="preserve">Construcción de un centro de madre , construcción de una cancha, iluminación de la calle reparación de viviendas </t>
  </si>
  <si>
    <t xml:space="preserve">En tanque en orilla de la calle </t>
  </si>
  <si>
    <t>wyYJdrYLzV</t>
  </si>
  <si>
    <t>Emelinda</t>
  </si>
  <si>
    <t>ortiz</t>
  </si>
  <si>
    <t>ramona</t>
  </si>
  <si>
    <t>policlinico la palma</t>
  </si>
  <si>
    <t xml:space="preserve">La vivienda </t>
  </si>
  <si>
    <t>gmW4i3BxPf</t>
  </si>
  <si>
    <t>Yaina</t>
  </si>
  <si>
    <t xml:space="preserve">Yaina </t>
  </si>
  <si>
    <t>29/09/2001</t>
  </si>
  <si>
    <t xml:space="preserve">Al hopsial </t>
  </si>
  <si>
    <t>Vivieda sin baños</t>
  </si>
  <si>
    <t xml:space="preserve">En la cale em un tanque </t>
  </si>
  <si>
    <t>Ie6iQJwuJi</t>
  </si>
  <si>
    <t xml:space="preserve">José </t>
  </si>
  <si>
    <t>Landy</t>
  </si>
  <si>
    <t>Maestro de albañileria</t>
  </si>
  <si>
    <t>Vivienda sin baños</t>
  </si>
  <si>
    <t>2mZZdFowQa</t>
  </si>
  <si>
    <t xml:space="preserve">Ludovina </t>
  </si>
  <si>
    <t>Rodríguez De Bueno</t>
  </si>
  <si>
    <t>15/05/1967</t>
  </si>
  <si>
    <t>En tanques en la  ca</t>
  </si>
  <si>
    <t>aQ2uFzrNLL</t>
  </si>
  <si>
    <t>Davian</t>
  </si>
  <si>
    <t>cepeda</t>
  </si>
  <si>
    <t>ali</t>
  </si>
  <si>
    <t>piloclinico la palma</t>
  </si>
  <si>
    <t>La falta de trabajo</t>
  </si>
  <si>
    <t>aeKudW1TIi</t>
  </si>
  <si>
    <t>A la oriilla de calle</t>
  </si>
  <si>
    <t>I8ZeObmdbn</t>
  </si>
  <si>
    <t xml:space="preserve">Divina </t>
  </si>
  <si>
    <t>Ortiz ortiz</t>
  </si>
  <si>
    <t>Caquito</t>
  </si>
  <si>
    <t>23/02/1974</t>
  </si>
  <si>
    <t>Contaminación ambiental por veneno</t>
  </si>
  <si>
    <t xml:space="preserve">En la calle en un bote de basura </t>
  </si>
  <si>
    <t>OCL9tWZgye</t>
  </si>
  <si>
    <t>Burno rodriguez</t>
  </si>
  <si>
    <t xml:space="preserve">Anibal </t>
  </si>
  <si>
    <t xml:space="preserve">Colmadero </t>
  </si>
  <si>
    <t>1ZP1DYggdM</t>
  </si>
  <si>
    <t xml:space="preserve">María Antonia </t>
  </si>
  <si>
    <t xml:space="preserve">Reparación de viviendas, </t>
  </si>
  <si>
    <t>GibsUCpGxS</t>
  </si>
  <si>
    <t>dias</t>
  </si>
  <si>
    <t>Policlinica la palma</t>
  </si>
  <si>
    <t>Condicion la casa</t>
  </si>
  <si>
    <t>NUzC1OIXAC</t>
  </si>
  <si>
    <t>Machuca</t>
  </si>
  <si>
    <t>Falta de una cancha</t>
  </si>
  <si>
    <t xml:space="preserve">En tanque a la orilla de la calle </t>
  </si>
  <si>
    <t>vCbZbkH0G9</t>
  </si>
  <si>
    <t xml:space="preserve">Sorla María </t>
  </si>
  <si>
    <t>Ortiz marmolejos</t>
  </si>
  <si>
    <t>13/03/1959</t>
  </si>
  <si>
    <t xml:space="preserve"> El arrollazo</t>
  </si>
  <si>
    <t>La contaminación de tóxico de veneno</t>
  </si>
  <si>
    <t>u3OeS2DDJe</t>
  </si>
  <si>
    <t xml:space="preserve">Malgo </t>
  </si>
  <si>
    <t>ledeama</t>
  </si>
  <si>
    <t>margara</t>
  </si>
  <si>
    <t>22/4/1978</t>
  </si>
  <si>
    <t>no tiene</t>
  </si>
  <si>
    <t>Los haitiano</t>
  </si>
  <si>
    <t>R6QF8pqb6T</t>
  </si>
  <si>
    <t xml:space="preserve">Bueno Cepeda </t>
  </si>
  <si>
    <t>28/10/1952</t>
  </si>
  <si>
    <t xml:space="preserve">Reparación de viviendas,  iluminación de la calle, cancha para los jóvenes </t>
  </si>
  <si>
    <t>qcf0l68m88</t>
  </si>
  <si>
    <t>Yudi</t>
  </si>
  <si>
    <t>Ortis Pichardo</t>
  </si>
  <si>
    <t>Calan</t>
  </si>
  <si>
    <t>10/0/1992</t>
  </si>
  <si>
    <t>La vegq</t>
  </si>
  <si>
    <t>BbZFpSMlaI</t>
  </si>
  <si>
    <t>Maria ramona</t>
  </si>
  <si>
    <t>tiburcio</t>
  </si>
  <si>
    <t>31/8/1956</t>
  </si>
  <si>
    <t>el arroyazo</t>
  </si>
  <si>
    <t xml:space="preserve">Pedro marchena </t>
  </si>
  <si>
    <t>La vivienda de  la casa</t>
  </si>
  <si>
    <t>BqhuCL2DKm</t>
  </si>
  <si>
    <t xml:space="preserve">Hospital de bonao </t>
  </si>
  <si>
    <t xml:space="preserve">Iluminación de la calle,  reparación de viviendas </t>
  </si>
  <si>
    <t xml:space="preserve">En tanques </t>
  </si>
  <si>
    <t>AMVwoRXqHG</t>
  </si>
  <si>
    <t>rosario</t>
  </si>
  <si>
    <t>la mella</t>
  </si>
  <si>
    <t>30/8/1982</t>
  </si>
  <si>
    <t>plliclinica la palma</t>
  </si>
  <si>
    <t>Pedro marchena</t>
  </si>
  <si>
    <t xml:space="preserve">Las casa mala condiciones </t>
  </si>
  <si>
    <t>rcFEddQPGx</t>
  </si>
  <si>
    <t xml:space="preserve">Cándida </t>
  </si>
  <si>
    <t>Díaz ortiz</t>
  </si>
  <si>
    <t>Netty</t>
  </si>
  <si>
    <t xml:space="preserve">Trabaja en un jardín </t>
  </si>
  <si>
    <t>Clínica San Antonio de paduo</t>
  </si>
  <si>
    <t xml:space="preserve">Clínica San Antonio de paduo </t>
  </si>
  <si>
    <t>En la calle en un tanque o un saco</t>
  </si>
  <si>
    <t>6kVvtDsfVn</t>
  </si>
  <si>
    <t>26/08/1978</t>
  </si>
  <si>
    <t>CEcryLpltI</t>
  </si>
  <si>
    <t>Braulia maria</t>
  </si>
  <si>
    <t>lidia</t>
  </si>
  <si>
    <t>maria</t>
  </si>
  <si>
    <t>SEMA</t>
  </si>
  <si>
    <t>La vivienda que estan en mala condición</t>
  </si>
  <si>
    <t>Zafacón</t>
  </si>
  <si>
    <t>BrZBVZR9a5</t>
  </si>
  <si>
    <t xml:space="preserve">Gleny </t>
  </si>
  <si>
    <t xml:space="preserve">Bueno infante </t>
  </si>
  <si>
    <t>26/06/1986</t>
  </si>
  <si>
    <t>Empleada en una empacadora de desayuno escolar</t>
  </si>
  <si>
    <t xml:space="preserve">En un tanque en la calle </t>
  </si>
  <si>
    <t>1mmdDIgNnH</t>
  </si>
  <si>
    <t>Cleotilde</t>
  </si>
  <si>
    <t>angelica</t>
  </si>
  <si>
    <t>15/11/1996</t>
  </si>
  <si>
    <t xml:space="preserve">Mon señol </t>
  </si>
  <si>
    <t>Mon señol o polibon</t>
  </si>
  <si>
    <t>Poner  lampara en la carretera</t>
  </si>
  <si>
    <t>El zafacon</t>
  </si>
  <si>
    <t>W0rcB3BB2A</t>
  </si>
  <si>
    <t>Ovino</t>
  </si>
  <si>
    <t>Ortiz Marmolejos</t>
  </si>
  <si>
    <t>Minito</t>
  </si>
  <si>
    <t>Hospital bonao</t>
  </si>
  <si>
    <t xml:space="preserve">Iluminación de la calle </t>
  </si>
  <si>
    <t>En la cera</t>
  </si>
  <si>
    <t>8IQEsrdToR</t>
  </si>
  <si>
    <t>Ortiz rodriguez</t>
  </si>
  <si>
    <t>Ani</t>
  </si>
  <si>
    <t>Los camino vecinales</t>
  </si>
  <si>
    <t>En un saco al lado de la casa</t>
  </si>
  <si>
    <t>JZZ8Fld06X</t>
  </si>
  <si>
    <t>Yoscarina</t>
  </si>
  <si>
    <t>Baez martinez</t>
  </si>
  <si>
    <t>Yoca</t>
  </si>
  <si>
    <t>24/03/1993</t>
  </si>
  <si>
    <t>849-269-0940</t>
  </si>
  <si>
    <t>lRJE120OHl</t>
  </si>
  <si>
    <t>Wikins</t>
  </si>
  <si>
    <t>Buki</t>
  </si>
  <si>
    <t>15/07/1992</t>
  </si>
  <si>
    <t>Parcelero</t>
  </si>
  <si>
    <t>Al dwntista</t>
  </si>
  <si>
    <t>En saco al frente de la casa</t>
  </si>
  <si>
    <t>b7aPUKRhhC</t>
  </si>
  <si>
    <t>Jesefina</t>
  </si>
  <si>
    <t>Luna hernandez</t>
  </si>
  <si>
    <t>Fina</t>
  </si>
  <si>
    <t>18/10/1963</t>
  </si>
  <si>
    <t>829-751-3192</t>
  </si>
  <si>
    <t>Los baños</t>
  </si>
  <si>
    <t>En un saco y la paso para la calle para que el camion se la lleve</t>
  </si>
  <si>
    <t>HVEVDIcJgW</t>
  </si>
  <si>
    <t>Lola</t>
  </si>
  <si>
    <t>23/07/1975</t>
  </si>
  <si>
    <t>809-953-3659</t>
  </si>
  <si>
    <t>Reparacion de vivienda los baños</t>
  </si>
  <si>
    <t>En saco y la cruso para la calle para que el camion sw la lleve</t>
  </si>
  <si>
    <t>sIFsRCtiBR</t>
  </si>
  <si>
    <t>25/10/1951</t>
  </si>
  <si>
    <t>809-484-6128</t>
  </si>
  <si>
    <t>La bega</t>
  </si>
  <si>
    <t>En el frente de la casa en un saco</t>
  </si>
  <si>
    <t>9GLbDkHtG7</t>
  </si>
  <si>
    <t>Exequiel</t>
  </si>
  <si>
    <t xml:space="preserve">De jesus lara </t>
  </si>
  <si>
    <t>19/11/1984</t>
  </si>
  <si>
    <t>KlJ6b2AL9z</t>
  </si>
  <si>
    <t>Beltre sabala</t>
  </si>
  <si>
    <t>30/09/1978</t>
  </si>
  <si>
    <t xml:space="preserve">Policlinico 
Gugua para estudiantes </t>
  </si>
  <si>
    <t>FkomehNqqi</t>
  </si>
  <si>
    <t>Liberata</t>
  </si>
  <si>
    <t>De la Cruz</t>
  </si>
  <si>
    <t>15/11/1939</t>
  </si>
  <si>
    <t>El Canal</t>
  </si>
  <si>
    <t>Ayuda a los ancianos</t>
  </si>
  <si>
    <t>f3Pu10lugb</t>
  </si>
  <si>
    <t>MflQTHWQTi</t>
  </si>
  <si>
    <t>Sl hospital</t>
  </si>
  <si>
    <t>jCU0yBDb4Y</t>
  </si>
  <si>
    <t>19/10/1995</t>
  </si>
  <si>
    <t>Las casas en mal estado</t>
  </si>
  <si>
    <t>Rn el frente</t>
  </si>
  <si>
    <t>9fI4v7GGJy</t>
  </si>
  <si>
    <t>Yanet</t>
  </si>
  <si>
    <t>Aquino Peralta</t>
  </si>
  <si>
    <t>14/03/1999</t>
  </si>
  <si>
    <t>Al dentosts privado</t>
  </si>
  <si>
    <t>TVzOkKEed2</t>
  </si>
  <si>
    <t>Pelsida</t>
  </si>
  <si>
    <t>De los Santos Del Gado</t>
  </si>
  <si>
    <t>21/01/1653</t>
  </si>
  <si>
    <t>5YTf2TFu02</t>
  </si>
  <si>
    <t>Amado De León</t>
  </si>
  <si>
    <t>15/10/1988</t>
  </si>
  <si>
    <t>A999pUyWgh</t>
  </si>
  <si>
    <t>Cruz Cruz</t>
  </si>
  <si>
    <t>15/05/1995</t>
  </si>
  <si>
    <t>Invernadero</t>
  </si>
  <si>
    <t>Las casas malas</t>
  </si>
  <si>
    <t>a7S9AQSNux</t>
  </si>
  <si>
    <t>Valentín</t>
  </si>
  <si>
    <t>Quelvin</t>
  </si>
  <si>
    <t>13/04/1991</t>
  </si>
  <si>
    <t>Empacadora</t>
  </si>
  <si>
    <t>LtBPEjTYGS</t>
  </si>
  <si>
    <t>Piadosa</t>
  </si>
  <si>
    <t>24/02/1976</t>
  </si>
  <si>
    <t>Al Hospital privado</t>
  </si>
  <si>
    <t>La falta de cancha</t>
  </si>
  <si>
    <t>MPvdSBRQIQ</t>
  </si>
  <si>
    <t>Corcino Durán</t>
  </si>
  <si>
    <t>Leivi</t>
  </si>
  <si>
    <t>14/12/1997</t>
  </si>
  <si>
    <t>DbCpFMlZtC</t>
  </si>
  <si>
    <t>Durán Durán</t>
  </si>
  <si>
    <t>Anyolina</t>
  </si>
  <si>
    <t>MPHM0E5q0C</t>
  </si>
  <si>
    <t>Maireny</t>
  </si>
  <si>
    <t>RqKfYbPp37</t>
  </si>
  <si>
    <t>Rosanny</t>
  </si>
  <si>
    <t>Rosandi</t>
  </si>
  <si>
    <t>28/12/1998</t>
  </si>
  <si>
    <t>0sGg6jcQoq</t>
  </si>
  <si>
    <t>Imelis</t>
  </si>
  <si>
    <t>SWwTCFmPKB</t>
  </si>
  <si>
    <t>Casas malas</t>
  </si>
  <si>
    <t>1IFcYawrxZ</t>
  </si>
  <si>
    <t>Justo</t>
  </si>
  <si>
    <t>De los Santos De los Santos</t>
  </si>
  <si>
    <t>eFseJxBcIb</t>
  </si>
  <si>
    <t xml:space="preserve">Ramón </t>
  </si>
  <si>
    <t>De La cruz Vargas</t>
  </si>
  <si>
    <t>vlqT9PxTHe</t>
  </si>
  <si>
    <t>Cristino</t>
  </si>
  <si>
    <t>Cruz Lara</t>
  </si>
  <si>
    <t>El Piso</t>
  </si>
  <si>
    <t>IGB83K9Gkw</t>
  </si>
  <si>
    <t>pCIFtojng4</t>
  </si>
  <si>
    <t>Yendry</t>
  </si>
  <si>
    <t>16/09/1987</t>
  </si>
  <si>
    <t>RBEa16ey51</t>
  </si>
  <si>
    <t>Mailenis</t>
  </si>
  <si>
    <t>Del Gado</t>
  </si>
  <si>
    <t>El baño</t>
  </si>
  <si>
    <t>2cAmdumIrU</t>
  </si>
  <si>
    <t>Norvelina</t>
  </si>
  <si>
    <t>fVHFfBkHWn</t>
  </si>
  <si>
    <t>13/11/1993</t>
  </si>
  <si>
    <t>En una Empacadora</t>
  </si>
  <si>
    <t>O1j6Vm6U9M</t>
  </si>
  <si>
    <t>20/03/1950</t>
  </si>
  <si>
    <t>Al Hospital</t>
  </si>
  <si>
    <t>OdGWlKpliG</t>
  </si>
  <si>
    <t xml:space="preserve">Yobani </t>
  </si>
  <si>
    <t>23/7/1965</t>
  </si>
  <si>
    <t xml:space="preserve">La corrucion </t>
  </si>
  <si>
    <t>5DvCBv0gXT</t>
  </si>
  <si>
    <t>Janny</t>
  </si>
  <si>
    <t>28/07/1995</t>
  </si>
  <si>
    <t xml:space="preserve"> La Vega</t>
  </si>
  <si>
    <t>2MWC95ho8P</t>
  </si>
  <si>
    <t>Demetrio</t>
  </si>
  <si>
    <t>Garcia De la Rosa</t>
  </si>
  <si>
    <t>15/11/1969</t>
  </si>
  <si>
    <t>La contaminación</t>
  </si>
  <si>
    <t>ZY7IyyXJm2</t>
  </si>
  <si>
    <t>Duran Victoriano</t>
  </si>
  <si>
    <t xml:space="preserve">Falta de algun tipo de entrenamiento para los jovenes </t>
  </si>
  <si>
    <t>GHA6BbfwHD</t>
  </si>
  <si>
    <t>Esteban</t>
  </si>
  <si>
    <t xml:space="preserve">Suriel Duran </t>
  </si>
  <si>
    <t xml:space="preserve">La falta de los baños </t>
  </si>
  <si>
    <t>eVF3f6uTjY</t>
  </si>
  <si>
    <t>Nicudemo Victoriano</t>
  </si>
  <si>
    <t>Alicaira</t>
  </si>
  <si>
    <t>14/02/1995</t>
  </si>
  <si>
    <t>Ama  de casa</t>
  </si>
  <si>
    <t>A un dentista privado</t>
  </si>
  <si>
    <t>6eJa38kSt4</t>
  </si>
  <si>
    <t xml:space="preserve">Valtolina </t>
  </si>
  <si>
    <t xml:space="preserve">Delgado peralta </t>
  </si>
  <si>
    <t>27/07/1975</t>
  </si>
  <si>
    <t xml:space="preserve">La falta de atención a los ancianos </t>
  </si>
  <si>
    <t>4JMHnLzZeQ</t>
  </si>
  <si>
    <t xml:space="preserve">Delgado Peralta </t>
  </si>
  <si>
    <t xml:space="preserve">Muchas casitas malas </t>
  </si>
  <si>
    <t>VNGkJYclyt</t>
  </si>
  <si>
    <t xml:space="preserve">Pinales Delgado </t>
  </si>
  <si>
    <t>18/03/1956</t>
  </si>
  <si>
    <t>ZAvdzDHJAf</t>
  </si>
  <si>
    <t xml:space="preserve">Miledis </t>
  </si>
  <si>
    <t>KBzUAIF3o0</t>
  </si>
  <si>
    <t xml:space="preserve">Segunda </t>
  </si>
  <si>
    <t xml:space="preserve">Cruz Lara </t>
  </si>
  <si>
    <t xml:space="preserve">La basura y la falta de desagüe </t>
  </si>
  <si>
    <t>fptpwJFPHF</t>
  </si>
  <si>
    <t xml:space="preserve">Migdalia </t>
  </si>
  <si>
    <t xml:space="preserve">Ferreras </t>
  </si>
  <si>
    <t>13/12/1984</t>
  </si>
  <si>
    <t xml:space="preserve">Las casas deterioradas </t>
  </si>
  <si>
    <t>VfqxODUpSF</t>
  </si>
  <si>
    <t>Emiliano</t>
  </si>
  <si>
    <t xml:space="preserve">Victoriano Victoriano </t>
  </si>
  <si>
    <t xml:space="preserve">Empleado publico </t>
  </si>
  <si>
    <t>vzaW8thJUx</t>
  </si>
  <si>
    <t xml:space="preserve">Clemencia </t>
  </si>
  <si>
    <t>Delgado Fulcar</t>
  </si>
  <si>
    <t>15/03/1966</t>
  </si>
  <si>
    <t>3PNARNp5l7</t>
  </si>
  <si>
    <t xml:space="preserve">Maria porfilia </t>
  </si>
  <si>
    <t>22/02/1967</t>
  </si>
  <si>
    <t xml:space="preserve">La delincuencia </t>
  </si>
  <si>
    <t>FEniMA7edR</t>
  </si>
  <si>
    <t xml:space="preserve">Josefa </t>
  </si>
  <si>
    <t>Consecion</t>
  </si>
  <si>
    <t xml:space="preserve">La falta de lámparas en la comunidad </t>
  </si>
  <si>
    <t>srQlXaRfA2</t>
  </si>
  <si>
    <t xml:space="preserve">Las casas deteriorada y la falta de lamparas en la comunidad </t>
  </si>
  <si>
    <t>BOoyPBZGEk</t>
  </si>
  <si>
    <t xml:space="preserve">Alicia </t>
  </si>
  <si>
    <t xml:space="preserve">Soto Delgado </t>
  </si>
  <si>
    <t xml:space="preserve">La falta de oportunidades para los niños y la calle </t>
  </si>
  <si>
    <t>EgRsnLeAR0</t>
  </si>
  <si>
    <t xml:space="preserve">Gustina </t>
  </si>
  <si>
    <t>17/5/1965</t>
  </si>
  <si>
    <t xml:space="preserve">Empleada privada </t>
  </si>
  <si>
    <t xml:space="preserve">Los baños y las casa en malas condiciones </t>
  </si>
  <si>
    <t>2zKpW1ZPwy</t>
  </si>
  <si>
    <t xml:space="preserve">Albania </t>
  </si>
  <si>
    <t>23/03/1992</t>
  </si>
  <si>
    <t xml:space="preserve">La calle y la basura </t>
  </si>
  <si>
    <t>tsQ9jvssgO</t>
  </si>
  <si>
    <t xml:space="preserve">La falta de baño y la casa deterioradas </t>
  </si>
  <si>
    <t>ZZsMaAzxTu</t>
  </si>
  <si>
    <t>26/12/1967</t>
  </si>
  <si>
    <t>av53tXd1qD</t>
  </si>
  <si>
    <t xml:space="preserve">Los baños y los caminos vecinales </t>
  </si>
  <si>
    <t>pjFQQI2qqo</t>
  </si>
  <si>
    <t>Delgado Delgado</t>
  </si>
  <si>
    <t>20/5/1956</t>
  </si>
  <si>
    <t xml:space="preserve">Los puntos de drogas </t>
  </si>
  <si>
    <t>pyBtrEwlRi</t>
  </si>
  <si>
    <t>Delgado Ramirez</t>
  </si>
  <si>
    <t>Vartola</t>
  </si>
  <si>
    <t>29/01/1998</t>
  </si>
  <si>
    <t>zdhx3ecE3i</t>
  </si>
  <si>
    <t>Patricia</t>
  </si>
  <si>
    <t>Peña Perez</t>
  </si>
  <si>
    <t xml:space="preserve">La basura </t>
  </si>
  <si>
    <t>OOgjRb2mcQ</t>
  </si>
  <si>
    <t xml:space="preserve">Ana Rita </t>
  </si>
  <si>
    <t>22/06/1960</t>
  </si>
  <si>
    <t>La droga y la falta de baño</t>
  </si>
  <si>
    <t>tUP8lAAEuP</t>
  </si>
  <si>
    <t xml:space="preserve">Carlita </t>
  </si>
  <si>
    <t xml:space="preserve">Ramirez Pinales </t>
  </si>
  <si>
    <t>14/04/1975</t>
  </si>
  <si>
    <t xml:space="preserve">La falta de baños y la basura </t>
  </si>
  <si>
    <t>QW3wHvXMR7</t>
  </si>
  <si>
    <t>Diaz Cruz</t>
  </si>
  <si>
    <t xml:space="preserve">Empleado del gobierno </t>
  </si>
  <si>
    <t>Ars Semma</t>
  </si>
  <si>
    <t xml:space="preserve">Falta de piso </t>
  </si>
  <si>
    <t>GQ5kKYRz0Q</t>
  </si>
  <si>
    <t>Santa Cristina</t>
  </si>
  <si>
    <t>Minalla caraballo</t>
  </si>
  <si>
    <t xml:space="preserve">La basura y la falta de piso y de baño 
</t>
  </si>
  <si>
    <t>xNzQ57cq9o</t>
  </si>
  <si>
    <t>14/02/1991</t>
  </si>
  <si>
    <t xml:space="preserve">La basura y la carretera </t>
  </si>
  <si>
    <t>Rw3uQefk8o</t>
  </si>
  <si>
    <t xml:space="preserve">Cruz Garcia </t>
  </si>
  <si>
    <t>18/5/1994</t>
  </si>
  <si>
    <t xml:space="preserve">La falta de baños y cambiar los piso de tierra por cemento </t>
  </si>
  <si>
    <t>xwl8UdXVOA</t>
  </si>
  <si>
    <t xml:space="preserve">Ariel </t>
  </si>
  <si>
    <t xml:space="preserve">Abreu colporan </t>
  </si>
  <si>
    <t xml:space="preserve">Las casa en mala  condicion </t>
  </si>
  <si>
    <t>QNjtVJn8GA</t>
  </si>
  <si>
    <t>Elijio</t>
  </si>
  <si>
    <t xml:space="preserve">Aybar </t>
  </si>
  <si>
    <t>23/12/1957</t>
  </si>
  <si>
    <t xml:space="preserve">A un dentista </t>
  </si>
  <si>
    <t xml:space="preserve">Muchas viviendas deterioradas </t>
  </si>
  <si>
    <t>Dv0BX61XPM</t>
  </si>
  <si>
    <t xml:space="preserve">Cruz Cruz </t>
  </si>
  <si>
    <t>25/05/1989</t>
  </si>
  <si>
    <t xml:space="preserve">Una escuela </t>
  </si>
  <si>
    <t>Z0k2u949jJ</t>
  </si>
  <si>
    <t xml:space="preserve">Leida </t>
  </si>
  <si>
    <t>TAOpud5GMT</t>
  </si>
  <si>
    <t xml:space="preserve">Jinett Elizabeth </t>
  </si>
  <si>
    <t>Baez Genao</t>
  </si>
  <si>
    <t>21/10/1990</t>
  </si>
  <si>
    <t>G6CgsERrDa</t>
  </si>
  <si>
    <t xml:space="preserve">Arelis </t>
  </si>
  <si>
    <t xml:space="preserve">Quelis </t>
  </si>
  <si>
    <t>WrUfYhZrHt</t>
  </si>
  <si>
    <t>Sunida</t>
  </si>
  <si>
    <t xml:space="preserve">Santos Ferrera </t>
  </si>
  <si>
    <t>xnBsCkpQZx</t>
  </si>
  <si>
    <t xml:space="preserve">Reinoso </t>
  </si>
  <si>
    <t>19/10/1981</t>
  </si>
  <si>
    <t>0VJdsNYgE2</t>
  </si>
  <si>
    <t xml:space="preserve">Santos Reyes </t>
  </si>
  <si>
    <t>14/11/1978</t>
  </si>
  <si>
    <t>opXXjCp20X</t>
  </si>
  <si>
    <t xml:space="preserve">Juana maria </t>
  </si>
  <si>
    <t xml:space="preserve">Beltre valenzuela </t>
  </si>
  <si>
    <t>18/11/1950</t>
  </si>
  <si>
    <t>XBeGvVkZUu</t>
  </si>
  <si>
    <t>24/12/1999</t>
  </si>
  <si>
    <t>La falta de baños</t>
  </si>
  <si>
    <t>S5AFVlp6zV</t>
  </si>
  <si>
    <t xml:space="preserve">Santos Pinales </t>
  </si>
  <si>
    <t>27/11/1997</t>
  </si>
  <si>
    <t>tf5aPKE6j9</t>
  </si>
  <si>
    <t>0CYCFoUAG8</t>
  </si>
  <si>
    <t xml:space="preserve">Navidad </t>
  </si>
  <si>
    <t>SddWEO7FEO</t>
  </si>
  <si>
    <t>Minnolia</t>
  </si>
  <si>
    <t>Suriel Victoriano</t>
  </si>
  <si>
    <t>20/08/1978</t>
  </si>
  <si>
    <t>Agricultora</t>
  </si>
  <si>
    <t>ZR7Z3Ux8yV</t>
  </si>
  <si>
    <t>Peralta Brioso</t>
  </si>
  <si>
    <t>19/11/1977</t>
  </si>
  <si>
    <t>VYpmsLrnGI</t>
  </si>
  <si>
    <t xml:space="preserve">Victoriano victoriano </t>
  </si>
  <si>
    <t>14/12/1992</t>
  </si>
  <si>
    <t>9nEoOgOAv2</t>
  </si>
  <si>
    <t xml:space="preserve">Morelia </t>
  </si>
  <si>
    <t>Delgado Peralta</t>
  </si>
  <si>
    <t>18/05/2002</t>
  </si>
  <si>
    <t>B8WlS5eBjO</t>
  </si>
  <si>
    <t xml:space="preserve">Tabalan </t>
  </si>
  <si>
    <t>HetL0Nx4op</t>
  </si>
  <si>
    <t xml:space="preserve">Pinales Rosado </t>
  </si>
  <si>
    <t>FSs8u8nSrD</t>
  </si>
  <si>
    <t xml:space="preserve">Fabio </t>
  </si>
  <si>
    <t xml:space="preserve">Delgado Duran </t>
  </si>
  <si>
    <t xml:space="preserve">Falta de baños </t>
  </si>
  <si>
    <t>TecTn0jVBn</t>
  </si>
  <si>
    <t>64EdsewZHZ</t>
  </si>
  <si>
    <t xml:space="preserve">Abreu Delgado </t>
  </si>
  <si>
    <t>22/04/2004</t>
  </si>
  <si>
    <t>5L8i6wB7gZ</t>
  </si>
  <si>
    <t>Velquis</t>
  </si>
  <si>
    <t>Vicente Espinoza</t>
  </si>
  <si>
    <t>I83qcs8MKG</t>
  </si>
  <si>
    <t>wZJwxXyvV6</t>
  </si>
  <si>
    <t>Geraldo</t>
  </si>
  <si>
    <t>15/06/1975</t>
  </si>
  <si>
    <t>QPoLmc7ncT</t>
  </si>
  <si>
    <t>25/10/1982</t>
  </si>
  <si>
    <t xml:space="preserve">La cotorra </t>
  </si>
  <si>
    <t>Clinica privadas</t>
  </si>
  <si>
    <t xml:space="preserve">Falta de una cancha para los jóvenes </t>
  </si>
  <si>
    <t>En tanques a la orilla de la calle</t>
  </si>
  <si>
    <t>mMazZTihXM</t>
  </si>
  <si>
    <t>Trabjadora domestica</t>
  </si>
  <si>
    <t>Clinica polibon</t>
  </si>
  <si>
    <t>KsTND2Zekg</t>
  </si>
  <si>
    <t>Coronado Diaz</t>
  </si>
  <si>
    <t>Clinica la fatima</t>
  </si>
  <si>
    <t>Viviendas sin baños</t>
  </si>
  <si>
    <t>gtDnOEbYmz</t>
  </si>
  <si>
    <t xml:space="preserve">Diaz Tiburcio </t>
  </si>
  <si>
    <t>14/08/1965</t>
  </si>
  <si>
    <t>A la clinica la Fatima</t>
  </si>
  <si>
    <t>A la clínica la fatima</t>
  </si>
  <si>
    <t>En un tanque en la calle</t>
  </si>
  <si>
    <t>a5KMxzZmnz</t>
  </si>
  <si>
    <t>Manzueta</t>
  </si>
  <si>
    <t>DEJpDfph0v</t>
  </si>
  <si>
    <t>Ambiorix</t>
  </si>
  <si>
    <t>Hernández delgado</t>
  </si>
  <si>
    <t>Bolita</t>
  </si>
  <si>
    <t>18/3/1996</t>
  </si>
  <si>
    <t>ZMP0Qr9RKC</t>
  </si>
  <si>
    <t>Franco de los santos</t>
  </si>
  <si>
    <t>Ale</t>
  </si>
  <si>
    <t>6k7gryNbvN</t>
  </si>
  <si>
    <t>Langumas</t>
  </si>
  <si>
    <t>g0vxipOBkJ</t>
  </si>
  <si>
    <t>Queilina</t>
  </si>
  <si>
    <t>Feneliz</t>
  </si>
  <si>
    <t>Flaka</t>
  </si>
  <si>
    <t>policlino</t>
  </si>
  <si>
    <t>aXDP1DF54P</t>
  </si>
  <si>
    <t xml:space="preserve">Sonia maria </t>
  </si>
  <si>
    <t>7tNqQhmN8T</t>
  </si>
  <si>
    <t>Gloria maria</t>
  </si>
  <si>
    <t>León</t>
  </si>
  <si>
    <t>El zafacón</t>
  </si>
  <si>
    <t>xB0epGGGuJ</t>
  </si>
  <si>
    <t>Aracena Hernández</t>
  </si>
  <si>
    <t>Hospital pública</t>
  </si>
  <si>
    <t>s7aBOHeI5b</t>
  </si>
  <si>
    <t>Margarita Maria</t>
  </si>
  <si>
    <t>De La Rosa</t>
  </si>
  <si>
    <t>25/10/1956</t>
  </si>
  <si>
    <t xml:space="preserve">La falta de una cancha </t>
  </si>
  <si>
    <t>En tanque a la orilla de la calle</t>
  </si>
  <si>
    <t>T2DAMizng3</t>
  </si>
  <si>
    <t>Luis Fernando</t>
  </si>
  <si>
    <t>Ortiz Rodríguez</t>
  </si>
  <si>
    <t>Jenri</t>
  </si>
  <si>
    <t>22/11/1991</t>
  </si>
  <si>
    <t>BXLMY0nS2U</t>
  </si>
  <si>
    <t>Bonifacio ortiz</t>
  </si>
  <si>
    <t>809-252-2585</t>
  </si>
  <si>
    <t>Los baño reparacion de vivienda</t>
  </si>
  <si>
    <t>En el frente de la casa en saco</t>
  </si>
  <si>
    <t>kDxbxUMqxh</t>
  </si>
  <si>
    <t>Garbanza</t>
  </si>
  <si>
    <t>El rio</t>
  </si>
  <si>
    <t>2N1uwhKR93</t>
  </si>
  <si>
    <t>Alcadio rafael</t>
  </si>
  <si>
    <t>En el zafacòn</t>
  </si>
  <si>
    <t>kvGWLDJaTA</t>
  </si>
  <si>
    <t>Duran lopez</t>
  </si>
  <si>
    <t>Marina</t>
  </si>
  <si>
    <t>eugdPyrZVD</t>
  </si>
  <si>
    <t>Aurelis</t>
  </si>
  <si>
    <t>GCyEzc63Jm</t>
  </si>
  <si>
    <t xml:space="preserve">Martinez rodriguez </t>
  </si>
  <si>
    <t>17/08/1991</t>
  </si>
  <si>
    <t>La carretera
Agua</t>
  </si>
  <si>
    <t>uYaH0HZFXi</t>
  </si>
  <si>
    <t xml:space="preserve">Hector marino </t>
  </si>
  <si>
    <t>Rodriguez levron</t>
  </si>
  <si>
    <t>29/12/1957</t>
  </si>
  <si>
    <t>829-321-4142</t>
  </si>
  <si>
    <t>La caratera y los baños</t>
  </si>
  <si>
    <t>En funda y la hecho en el tanque</t>
  </si>
  <si>
    <t>QhwrR1LGPp</t>
  </si>
  <si>
    <t>Jennifer</t>
  </si>
  <si>
    <t>16/11/1987</t>
  </si>
  <si>
    <t>SVEycghCtP</t>
  </si>
  <si>
    <t>Rosa herminia</t>
  </si>
  <si>
    <t>Lopez rosa</t>
  </si>
  <si>
    <t>17/09/1983</t>
  </si>
  <si>
    <t>829-606-6886</t>
  </si>
  <si>
    <t>Clinica en constanza</t>
  </si>
  <si>
    <t>Areglo de calle</t>
  </si>
  <si>
    <t>mwZ7gVZLcL</t>
  </si>
  <si>
    <t>S0ETAuFSCe</t>
  </si>
  <si>
    <t>Rosayris</t>
  </si>
  <si>
    <t>G2AWPFBE0X</t>
  </si>
  <si>
    <t xml:space="preserve">Ana malreny </t>
  </si>
  <si>
    <t>Beato abreu</t>
  </si>
  <si>
    <t>Maireni</t>
  </si>
  <si>
    <t>829-853-1335</t>
  </si>
  <si>
    <t>Q33RcG6wpe</t>
  </si>
  <si>
    <t xml:space="preserve">La carretera 
Reparacion de viviendas </t>
  </si>
  <si>
    <t>W5bQ4GMgGM</t>
  </si>
  <si>
    <t>Danelis</t>
  </si>
  <si>
    <t>Soto reyes</t>
  </si>
  <si>
    <t>Danilsi</t>
  </si>
  <si>
    <t>14/2/1997</t>
  </si>
  <si>
    <t>En horrilla de la calle</t>
  </si>
  <si>
    <t>nmNfuZ1cZI</t>
  </si>
  <si>
    <t>Rodriguez castillo</t>
  </si>
  <si>
    <t>Antolino</t>
  </si>
  <si>
    <t>29/08/1939</t>
  </si>
  <si>
    <t>809-376-6448</t>
  </si>
  <si>
    <t>Lectrinizacion</t>
  </si>
  <si>
    <t>En un tanque al lado de la casa</t>
  </si>
  <si>
    <t>Sxom4ihPBX</t>
  </si>
  <si>
    <t>29/04/1969</t>
  </si>
  <si>
    <t>Agua 
Carretera
Baño</t>
  </si>
  <si>
    <t>mPj5gwGU3q</t>
  </si>
  <si>
    <t>27/06/1981</t>
  </si>
  <si>
    <t>El agua y calle</t>
  </si>
  <si>
    <t>GtnKgPmrfl</t>
  </si>
  <si>
    <t xml:space="preserve">Carretera
Baño 
Agua </t>
  </si>
  <si>
    <t>lSTnQ74iNt</t>
  </si>
  <si>
    <t>Gissela</t>
  </si>
  <si>
    <t>Pie</t>
  </si>
  <si>
    <t>26/11/1997</t>
  </si>
  <si>
    <t>VEpInPHJ6i</t>
  </si>
  <si>
    <t>Caremi</t>
  </si>
  <si>
    <t>EM4xSxDtkS</t>
  </si>
  <si>
    <t>Queliz Diaz</t>
  </si>
  <si>
    <t>25/05/1965</t>
  </si>
  <si>
    <t xml:space="preserve">Al hospital pedro Antonio zespedes </t>
  </si>
  <si>
    <t>ZdFFoeoGLY</t>
  </si>
  <si>
    <t xml:space="preserve">Roza  María </t>
  </si>
  <si>
    <t>Roza</t>
  </si>
  <si>
    <t>20/08/1999</t>
  </si>
  <si>
    <t>gzdJ0gFGNB</t>
  </si>
  <si>
    <t>Cresio</t>
  </si>
  <si>
    <t>La gringa</t>
  </si>
  <si>
    <t>Negosiante</t>
  </si>
  <si>
    <t xml:space="preserve">Hospital pedro Antonio zespedes </t>
  </si>
  <si>
    <t>LMS89ZYlOV</t>
  </si>
  <si>
    <t>Férreira</t>
  </si>
  <si>
    <t xml:space="preserve">Afuera de la casa </t>
  </si>
  <si>
    <t>se5F1mkCUv</t>
  </si>
  <si>
    <t xml:space="preserve">Rodríguez, </t>
  </si>
  <si>
    <t xml:space="preserve">Barrio Las Flores </t>
  </si>
  <si>
    <t>L0A5PpRgNt</t>
  </si>
  <si>
    <t xml:space="preserve">Bárbara </t>
  </si>
  <si>
    <t>De la roza</t>
  </si>
  <si>
    <t xml:space="preserve">Sol maría </t>
  </si>
  <si>
    <t xml:space="preserve">En un callejón </t>
  </si>
  <si>
    <t>CjOq0tgjJR</t>
  </si>
  <si>
    <t xml:space="preserve">Marianela </t>
  </si>
  <si>
    <t>26/05/1992</t>
  </si>
  <si>
    <t>El agua, la basura</t>
  </si>
  <si>
    <t>Al lado del rio</t>
  </si>
  <si>
    <t>cZhEta583H</t>
  </si>
  <si>
    <t xml:space="preserve">Ana Maria </t>
  </si>
  <si>
    <t>Manira</t>
  </si>
  <si>
    <t>Que duran mucho para recojer la basura</t>
  </si>
  <si>
    <t>Afuera de la casa</t>
  </si>
  <si>
    <t>KZcAxdO8lD</t>
  </si>
  <si>
    <t xml:space="preserve">Luigi </t>
  </si>
  <si>
    <t>15/08/1989</t>
  </si>
  <si>
    <t>Baño 
Arreglo de casas</t>
  </si>
  <si>
    <t>BH7ecSS7un</t>
  </si>
  <si>
    <t xml:space="preserve">Diaz castillo </t>
  </si>
  <si>
    <t>Robertico</t>
  </si>
  <si>
    <t xml:space="preserve">Venta de comida </t>
  </si>
  <si>
    <t>PHAIgJPNBj</t>
  </si>
  <si>
    <t>Abreu de los santos</t>
  </si>
  <si>
    <t>17/01/1968</t>
  </si>
  <si>
    <t>Policlinico
Parque
Cancha</t>
  </si>
  <si>
    <t>j3T6Hjefx5</t>
  </si>
  <si>
    <t xml:space="preserve">Ignacio </t>
  </si>
  <si>
    <t>Pinales gratero</t>
  </si>
  <si>
    <t>Jobita</t>
  </si>
  <si>
    <t>14/01/1978</t>
  </si>
  <si>
    <t xml:space="preserve">Baño
Techo </t>
  </si>
  <si>
    <t>UoF23sCiSs</t>
  </si>
  <si>
    <t>Orlando  Antonio</t>
  </si>
  <si>
    <t>Baez ortiz</t>
  </si>
  <si>
    <t>Polloli</t>
  </si>
  <si>
    <t>18/3/1971</t>
  </si>
  <si>
    <t xml:space="preserve">atendiendo una casa </t>
  </si>
  <si>
    <t>WYQ6MF6rR3</t>
  </si>
  <si>
    <t>Luz mersedes</t>
  </si>
  <si>
    <t>Bueno Albarez</t>
  </si>
  <si>
    <t>A una clinica</t>
  </si>
  <si>
    <t xml:space="preserve">A una clínica </t>
  </si>
  <si>
    <t xml:space="preserve">Falta de vivienda </t>
  </si>
  <si>
    <t>T8V8vjXFXz</t>
  </si>
  <si>
    <t>Marmolejos Ortiz</t>
  </si>
  <si>
    <t xml:space="preserve">En flores </t>
  </si>
  <si>
    <t>Viviendas sin baño</t>
  </si>
  <si>
    <t xml:space="preserve">En la calle en un tanque </t>
  </si>
  <si>
    <t>44qgwIYRfR</t>
  </si>
  <si>
    <t>Tiburcio Diaz</t>
  </si>
  <si>
    <t>Altagrasita</t>
  </si>
  <si>
    <t>Trabaja en un jardin</t>
  </si>
  <si>
    <t>eRl8dXLIQ8</t>
  </si>
  <si>
    <t>Antony</t>
  </si>
  <si>
    <t>Hernández ortiz</t>
  </si>
  <si>
    <t xml:space="preserve">El pato </t>
  </si>
  <si>
    <t>Al hospital  Cabral y baez</t>
  </si>
  <si>
    <t>Al hospital Cabral y baez</t>
  </si>
  <si>
    <t>Las viviendas sin baño</t>
  </si>
  <si>
    <t>P5cNuiqiJ9</t>
  </si>
  <si>
    <t>QD17lc6yIB</t>
  </si>
  <si>
    <t xml:space="preserve">Ortiz infante </t>
  </si>
  <si>
    <t>Viviendas en mala condiaion</t>
  </si>
  <si>
    <t>UU3VCYkuEg</t>
  </si>
  <si>
    <t>Zocorro</t>
  </si>
  <si>
    <t>Zoco</t>
  </si>
  <si>
    <t>29/10/1958</t>
  </si>
  <si>
    <t>Hospital, José zespedes</t>
  </si>
  <si>
    <t xml:space="preserve">Al hospital José zespedes </t>
  </si>
  <si>
    <t xml:space="preserve">Vivienda sin casas </t>
  </si>
  <si>
    <t>mD97sD2bGy</t>
  </si>
  <si>
    <t>27/6/1995</t>
  </si>
  <si>
    <t xml:space="preserve">Al hospital pedro Antonio </t>
  </si>
  <si>
    <t>Las casas sin baño</t>
  </si>
  <si>
    <t>31FR5lJX5T</t>
  </si>
  <si>
    <t xml:space="preserve">Hospital (Luis marchen a) </t>
  </si>
  <si>
    <t>Viviendas en mala Condision</t>
  </si>
  <si>
    <t>FH9dhi2RAt</t>
  </si>
  <si>
    <t>Maria idalia</t>
  </si>
  <si>
    <t>Ortiz Dilone</t>
  </si>
  <si>
    <t xml:space="preserve">Al hospital Cabral y baez </t>
  </si>
  <si>
    <t xml:space="preserve">Vivienda en málas condiciones </t>
  </si>
  <si>
    <t>zG0vuGFZ9b</t>
  </si>
  <si>
    <t>Hospital prof juan boch</t>
  </si>
  <si>
    <t>Eliainy</t>
  </si>
  <si>
    <t>Detinta</t>
  </si>
  <si>
    <t>Resparacion de vivieda</t>
  </si>
  <si>
    <t>El saco</t>
  </si>
  <si>
    <t>J9d0qDEK77</t>
  </si>
  <si>
    <t>Roselio</t>
  </si>
  <si>
    <t>Langumaz</t>
  </si>
  <si>
    <t>27/12/1980</t>
  </si>
  <si>
    <t>829-837-0525</t>
  </si>
  <si>
    <t xml:space="preserve">Hospita pedro antonio cespede </t>
  </si>
  <si>
    <t>En el hospital</t>
  </si>
  <si>
    <t>Reparacion de vivieda</t>
  </si>
  <si>
    <t>d4kGkvWMl5</t>
  </si>
  <si>
    <t>Eliaini</t>
  </si>
  <si>
    <t>24/01/2005</t>
  </si>
  <si>
    <t>829-805-4339</t>
  </si>
  <si>
    <t>Hospital  doctor pedro cepede</t>
  </si>
  <si>
    <t>Al hospital doctor pedro cespede</t>
  </si>
  <si>
    <t>Arreglos de los camino vecinales</t>
  </si>
  <si>
    <t>tcjofgb50f</t>
  </si>
  <si>
    <t xml:space="preserve">García collado </t>
  </si>
  <si>
    <t xml:space="preserve">Hospital municipal </t>
  </si>
  <si>
    <t xml:space="preserve">Personas necesitan ayudas de alimentación y medicamentos </t>
  </si>
  <si>
    <t xml:space="preserve">El patio trasero </t>
  </si>
  <si>
    <t>l0VdFnqMQa</t>
  </si>
  <si>
    <t xml:space="preserve">Báez </t>
  </si>
  <si>
    <t xml:space="preserve">Clary </t>
  </si>
  <si>
    <t>15/04/1993</t>
  </si>
  <si>
    <t xml:space="preserve">Al hospital municipal </t>
  </si>
  <si>
    <t xml:space="preserve">Dentista del hospital municipal </t>
  </si>
  <si>
    <t xml:space="preserve">Personas necesitan </t>
  </si>
  <si>
    <t xml:space="preserve">Parte frontale </t>
  </si>
  <si>
    <t>OAElJRsT7j</t>
  </si>
  <si>
    <t>19/04/1963</t>
  </si>
  <si>
    <t>xtQJQuSrla</t>
  </si>
  <si>
    <t xml:space="preserve">Malas viviendas </t>
  </si>
  <si>
    <t>8riFi0rp2C</t>
  </si>
  <si>
    <t xml:space="preserve">Pichardo </t>
  </si>
  <si>
    <t>20/9/1964</t>
  </si>
  <si>
    <t xml:space="preserve">Viviendas en malas condiciones </t>
  </si>
  <si>
    <t>pvJSQ3d4Fq</t>
  </si>
  <si>
    <t>Maria dilenia</t>
  </si>
  <si>
    <t xml:space="preserve">Diaz pichardo </t>
  </si>
  <si>
    <t xml:space="preserve">Las malas condiciones en la comunidad </t>
  </si>
  <si>
    <t>I9OU3R0HRA</t>
  </si>
  <si>
    <t>24/6/1985</t>
  </si>
  <si>
    <t>Las malas condiciones de vivienda</t>
  </si>
  <si>
    <t>pTK8nUmCS2</t>
  </si>
  <si>
    <t xml:space="preserve">Maria bueno </t>
  </si>
  <si>
    <t xml:space="preserve">Las vivienda en mala condición </t>
  </si>
  <si>
    <t>biVrPfCFtR</t>
  </si>
  <si>
    <t>Angel maria</t>
  </si>
  <si>
    <t>Carmona</t>
  </si>
  <si>
    <t>Carmonita</t>
  </si>
  <si>
    <t xml:space="preserve">Viviendas en malas codisiones </t>
  </si>
  <si>
    <t>rwusOlFOP4</t>
  </si>
  <si>
    <t>Zenobia</t>
  </si>
  <si>
    <t>Abrew queliz</t>
  </si>
  <si>
    <t>13/09/1941</t>
  </si>
  <si>
    <t>829-924-8177</t>
  </si>
  <si>
    <t xml:space="preserve">Personas necesitan ayudas alimentaria y medicamentos </t>
  </si>
  <si>
    <t>2nREAqWl0J</t>
  </si>
  <si>
    <t xml:space="preserve">León García </t>
  </si>
  <si>
    <t>28/11/1980</t>
  </si>
  <si>
    <t>829-708-8579</t>
  </si>
  <si>
    <t xml:space="preserve">Las viviendas en mal condición </t>
  </si>
  <si>
    <t xml:space="preserve">En un tanque de basura </t>
  </si>
  <si>
    <t>hVJElSKGGW</t>
  </si>
  <si>
    <t xml:space="preserve">Santo bencosme </t>
  </si>
  <si>
    <t>De la rosa hernandez</t>
  </si>
  <si>
    <t>Noel</t>
  </si>
  <si>
    <t>26/09/1985</t>
  </si>
  <si>
    <t>809-721-6846</t>
  </si>
  <si>
    <t>Grangero</t>
  </si>
  <si>
    <t>Arreglo de los camino vecinales</t>
  </si>
  <si>
    <t>9ENCmfv6qr</t>
  </si>
  <si>
    <t>Eladia</t>
  </si>
  <si>
    <t>Mazueta Quiroz</t>
  </si>
  <si>
    <t>Yoquelis</t>
  </si>
  <si>
    <t>20/03/1991</t>
  </si>
  <si>
    <t>849-4580998</t>
  </si>
  <si>
    <t>rxAPsMV3OH</t>
  </si>
  <si>
    <t>Marta maria</t>
  </si>
  <si>
    <t>Manzueta Quiroz</t>
  </si>
  <si>
    <t>809-3976521</t>
  </si>
  <si>
    <t>La vaga</t>
  </si>
  <si>
    <t>En tanque al lado de la casa</t>
  </si>
  <si>
    <t>xeBVLTI5Ed</t>
  </si>
  <si>
    <t>En saco</t>
  </si>
  <si>
    <t>ImVPXqzDCm</t>
  </si>
  <si>
    <t>Alcadio Rafael</t>
  </si>
  <si>
    <t>QpWM0dgbaj</t>
  </si>
  <si>
    <t>Clemente alfonso</t>
  </si>
  <si>
    <t>14/01/1953</t>
  </si>
  <si>
    <t>tSZz7Buhkg</t>
  </si>
  <si>
    <t xml:space="preserve">Brigida </t>
  </si>
  <si>
    <t>Coronado coronado</t>
  </si>
  <si>
    <t>809-842-0631</t>
  </si>
  <si>
    <t>Al demtista</t>
  </si>
  <si>
    <t>TX3jJReyYG</t>
  </si>
  <si>
    <t>Ifrain</t>
  </si>
  <si>
    <t>Rodriguez coronado</t>
  </si>
  <si>
    <t>20/10/1980</t>
  </si>
  <si>
    <t>809-694-5561</t>
  </si>
  <si>
    <t>2hk18obu7C</t>
  </si>
  <si>
    <t>Lopez aracena</t>
  </si>
  <si>
    <t>27/07/1976</t>
  </si>
  <si>
    <t>829-473-2943</t>
  </si>
  <si>
    <t>Reglo de la calle</t>
  </si>
  <si>
    <t>En cajas</t>
  </si>
  <si>
    <t>BekZf9UNTO</t>
  </si>
  <si>
    <t>Aracena ortiz</t>
  </si>
  <si>
    <t>26/02/1978</t>
  </si>
  <si>
    <t>829-853-9933</t>
  </si>
  <si>
    <t xml:space="preserve">Reparacion de vivienda </t>
  </si>
  <si>
    <t>aA1AVDZnCB</t>
  </si>
  <si>
    <t xml:space="preserve">Wendy altagracia </t>
  </si>
  <si>
    <t>Rodriguez Queliz</t>
  </si>
  <si>
    <t>809-457-5687</t>
  </si>
  <si>
    <t>Sb8xBXAn0s</t>
  </si>
  <si>
    <t>Milly</t>
  </si>
  <si>
    <t>28/11/1982</t>
  </si>
  <si>
    <t>829-518-9311</t>
  </si>
  <si>
    <t>En saco detras de la casa</t>
  </si>
  <si>
    <t>Zr2vjBv9MD</t>
  </si>
  <si>
    <t>Ana emilia</t>
  </si>
  <si>
    <t>Lebron ramirez</t>
  </si>
  <si>
    <t>829-527-7264</t>
  </si>
  <si>
    <t>Que haceres domestico</t>
  </si>
  <si>
    <t>7bSPy8Wfkk</t>
  </si>
  <si>
    <t>Loyda isaura</t>
  </si>
  <si>
    <t>Rodriguez lebron</t>
  </si>
  <si>
    <t>25/03/1990</t>
  </si>
  <si>
    <t>829-751-7264</t>
  </si>
  <si>
    <t>Los arreglos de los camino vecinales</t>
  </si>
  <si>
    <t>En el frente de la casa en un tanque</t>
  </si>
  <si>
    <t>j2FuCTOfsE</t>
  </si>
  <si>
    <t xml:space="preserve">Elsa Altagracia </t>
  </si>
  <si>
    <t>809-539-1615</t>
  </si>
  <si>
    <t xml:space="preserve">Hospital de </t>
  </si>
  <si>
    <t xml:space="preserve">Personas necesitan ayudas </t>
  </si>
  <si>
    <t>364GkXVwv1</t>
  </si>
  <si>
    <t xml:space="preserve">Nuris Mercedes </t>
  </si>
  <si>
    <t xml:space="preserve">García abrew </t>
  </si>
  <si>
    <t>Yeny</t>
  </si>
  <si>
    <t>809-904-0523</t>
  </si>
  <si>
    <t xml:space="preserve">Personas con necesidades económicas </t>
  </si>
  <si>
    <t xml:space="preserve">Parte frontal </t>
  </si>
  <si>
    <t>zDbEBNoYIM</t>
  </si>
  <si>
    <t xml:space="preserve">Ana María </t>
  </si>
  <si>
    <t xml:space="preserve">Calderón Quezada </t>
  </si>
  <si>
    <t>809-903-1255</t>
  </si>
  <si>
    <t xml:space="preserve">Ama casa </t>
  </si>
  <si>
    <t xml:space="preserve">Que no tienen escuela, para los niños pequeños </t>
  </si>
  <si>
    <t xml:space="preserve">Fuera la casa </t>
  </si>
  <si>
    <t>EU0alhTXAg</t>
  </si>
  <si>
    <t xml:space="preserve">Yoely </t>
  </si>
  <si>
    <t>25/07/1977</t>
  </si>
  <si>
    <t>829-384-5492</t>
  </si>
  <si>
    <t>Empleada</t>
  </si>
  <si>
    <t xml:space="preserve">Hospital o centro de salud </t>
  </si>
  <si>
    <t xml:space="preserve">Personas enfermas, sin recursos para comprar sus medicamentos </t>
  </si>
  <si>
    <t xml:space="preserve">Patio de la casa </t>
  </si>
  <si>
    <t>JNTpDuAwLK</t>
  </si>
  <si>
    <t>Yonathan</t>
  </si>
  <si>
    <t>Martinez soto</t>
  </si>
  <si>
    <t>Letrinizacion</t>
  </si>
  <si>
    <t>6gRiHcaSBT</t>
  </si>
  <si>
    <t>Bartolina</t>
  </si>
  <si>
    <t>Soto delgado</t>
  </si>
  <si>
    <t>23/06/1978</t>
  </si>
  <si>
    <t>6R0l9Wnfta</t>
  </si>
  <si>
    <t>Gloria senayda</t>
  </si>
  <si>
    <t>Langumas guzman</t>
  </si>
  <si>
    <t>31/05/1956</t>
  </si>
  <si>
    <t>829-206-3686</t>
  </si>
  <si>
    <t>QLdLXvYlQS</t>
  </si>
  <si>
    <t>Hernandez aracena</t>
  </si>
  <si>
    <t>MOb3FkoCUe</t>
  </si>
  <si>
    <t>Martinez hernandez</t>
  </si>
  <si>
    <t>En una caja</t>
  </si>
  <si>
    <t>Nu0skEhh61</t>
  </si>
  <si>
    <t>Ana sivia</t>
  </si>
  <si>
    <t>15/05/1972</t>
  </si>
  <si>
    <t>829-836-9615</t>
  </si>
  <si>
    <t>El desterioro de la carretera</t>
  </si>
  <si>
    <t>fIDpIcwcMf</t>
  </si>
  <si>
    <t>Geuderson</t>
  </si>
  <si>
    <t>Ortiz sanchez</t>
  </si>
  <si>
    <t>15/01/1990</t>
  </si>
  <si>
    <t>Janet M</t>
  </si>
  <si>
    <t>Qs20rVQ5yC</t>
  </si>
  <si>
    <t>Florentina</t>
  </si>
  <si>
    <t>xx6ipVvHCs</t>
  </si>
  <si>
    <t>Yenny</t>
  </si>
  <si>
    <t>Santos martinez</t>
  </si>
  <si>
    <t>15/05/1992</t>
  </si>
  <si>
    <t>wMMNbqbozg</t>
  </si>
  <si>
    <t>Eligio</t>
  </si>
  <si>
    <t>Vpq5XXDTof</t>
  </si>
  <si>
    <t>Rural</t>
  </si>
  <si>
    <t xml:space="preserve">Letrinisacion </t>
  </si>
  <si>
    <t>wXSyTd9FeU</t>
  </si>
  <si>
    <t>Duran rodriguez</t>
  </si>
  <si>
    <t>Al zafacon</t>
  </si>
  <si>
    <t>iLjX5e719l</t>
  </si>
  <si>
    <t>Yuribel</t>
  </si>
  <si>
    <t>Rodriguez martinez</t>
  </si>
  <si>
    <t xml:space="preserve">El safacon </t>
  </si>
  <si>
    <t>L2YuqWD2CJ</t>
  </si>
  <si>
    <t xml:space="preserve">Yinetza </t>
  </si>
  <si>
    <t>Alvarez martinez</t>
  </si>
  <si>
    <t>Yina</t>
  </si>
  <si>
    <t>23/03/1995</t>
  </si>
  <si>
    <t>A la clinica dental dr. Radame</t>
  </si>
  <si>
    <t xml:space="preserve">El agua potable </t>
  </si>
  <si>
    <t>Ab5COFvBlr</t>
  </si>
  <si>
    <t xml:space="preserve">Policlínico de tireo </t>
  </si>
  <si>
    <t>UAxtF0fPQD</t>
  </si>
  <si>
    <t>Maximina</t>
  </si>
  <si>
    <t xml:space="preserve">Castillo Guzmán </t>
  </si>
  <si>
    <t>Mimina</t>
  </si>
  <si>
    <t>15/09/1972</t>
  </si>
  <si>
    <t xml:space="preserve">Alguna distracción para los niños y jóvenes </t>
  </si>
  <si>
    <t xml:space="preserve">Al lado de la casa </t>
  </si>
  <si>
    <t>NCdynmyMZH</t>
  </si>
  <si>
    <t>Maria Del Carmen</t>
  </si>
  <si>
    <t xml:space="preserve">Gómez Durán </t>
  </si>
  <si>
    <t>Ady</t>
  </si>
  <si>
    <t>18/04/1984</t>
  </si>
  <si>
    <t>Al policlínico de tireo</t>
  </si>
  <si>
    <t xml:space="preserve">Falta de una cancha </t>
  </si>
  <si>
    <t>6fvgFvyqrc</t>
  </si>
  <si>
    <t xml:space="preserve">De León </t>
  </si>
  <si>
    <t>15/08/1959</t>
  </si>
  <si>
    <t xml:space="preserve">La falta de una cancha para los jóvenes </t>
  </si>
  <si>
    <t>mHE5VFUsHS</t>
  </si>
  <si>
    <t>25/09/1963</t>
  </si>
  <si>
    <t xml:space="preserve">En la orilla de la calle en tanque </t>
  </si>
  <si>
    <t>DQvuSOhnaz</t>
  </si>
  <si>
    <t>Seferina</t>
  </si>
  <si>
    <t>De Leon</t>
  </si>
  <si>
    <t>Promotora de salud</t>
  </si>
  <si>
    <t xml:space="preserve">Hospital o policlínico </t>
  </si>
  <si>
    <t xml:space="preserve">En la orilla de la calle en un tanqueta </t>
  </si>
  <si>
    <t>ugXglYkL6M</t>
  </si>
  <si>
    <t xml:space="preserve">El agua y la calles </t>
  </si>
  <si>
    <t>gYDHHaeSRl</t>
  </si>
  <si>
    <t>Vijilio</t>
  </si>
  <si>
    <t>25/01/1961</t>
  </si>
  <si>
    <t>4HQv2GX7q4</t>
  </si>
  <si>
    <t>20/08/1973</t>
  </si>
  <si>
    <t xml:space="preserve">El el frente </t>
  </si>
  <si>
    <t>zp3eqVe18T</t>
  </si>
  <si>
    <t xml:space="preserve">El la calle </t>
  </si>
  <si>
    <t>35bVwMONsK</t>
  </si>
  <si>
    <t>Justina</t>
  </si>
  <si>
    <t>Juta</t>
  </si>
  <si>
    <t>DEMz7zLbhW</t>
  </si>
  <si>
    <t>Arturo</t>
  </si>
  <si>
    <t xml:space="preserve">Santos Lagares </t>
  </si>
  <si>
    <t>Doble</t>
  </si>
  <si>
    <t>17/01/1988</t>
  </si>
  <si>
    <t xml:space="preserve">Guarda bosque </t>
  </si>
  <si>
    <t>eHn9d6GyHA</t>
  </si>
  <si>
    <t xml:space="preserve">Kiara Abreu </t>
  </si>
  <si>
    <t>1EINbwW5j0</t>
  </si>
  <si>
    <t>Leanny</t>
  </si>
  <si>
    <t>Ileany</t>
  </si>
  <si>
    <t>GL9ELyaY1F</t>
  </si>
  <si>
    <t>Francisco alberto</t>
  </si>
  <si>
    <t>30/4/84</t>
  </si>
  <si>
    <t>En la casa</t>
  </si>
  <si>
    <t>UD9z1nJifF</t>
  </si>
  <si>
    <t>Santo sirilo</t>
  </si>
  <si>
    <t>Naldo</t>
  </si>
  <si>
    <t>Algricultor</t>
  </si>
  <si>
    <t>Casas en mala condición</t>
  </si>
  <si>
    <t>QL5Fjx7vZx</t>
  </si>
  <si>
    <t>27/02/1997</t>
  </si>
  <si>
    <t>El Chorro</t>
  </si>
  <si>
    <t>La Vaga</t>
  </si>
  <si>
    <t>Fs6GXtoUKX</t>
  </si>
  <si>
    <t>Joselina</t>
  </si>
  <si>
    <t>23/11/2003</t>
  </si>
  <si>
    <t>Ls vega</t>
  </si>
  <si>
    <t>Calle en mal estado</t>
  </si>
  <si>
    <t>liHMRXGmiD</t>
  </si>
  <si>
    <t>De la cruz valgad</t>
  </si>
  <si>
    <t>El blanco</t>
  </si>
  <si>
    <t>15/1/61</t>
  </si>
  <si>
    <t>Casas en malas condicioness</t>
  </si>
  <si>
    <t>X22UyTbai6</t>
  </si>
  <si>
    <t>poy9fTEJaX</t>
  </si>
  <si>
    <t>f0TAfwYYDI</t>
  </si>
  <si>
    <t>Freddy</t>
  </si>
  <si>
    <t>19/05/1982</t>
  </si>
  <si>
    <t>Empleado</t>
  </si>
  <si>
    <t>ffAlOCBiaZ</t>
  </si>
  <si>
    <t>wQiJ6xER1y</t>
  </si>
  <si>
    <t>Deisy</t>
  </si>
  <si>
    <t>00/00/49</t>
  </si>
  <si>
    <t>KbQqiILTNG</t>
  </si>
  <si>
    <t>Anasario</t>
  </si>
  <si>
    <t>Saro</t>
  </si>
  <si>
    <t>28/07/1941</t>
  </si>
  <si>
    <t>8yrEbjoEBr</t>
  </si>
  <si>
    <t>Caridad</t>
  </si>
  <si>
    <t>UyTQIO3aUK</t>
  </si>
  <si>
    <t>Victoriano cruz</t>
  </si>
  <si>
    <t>31/10/96</t>
  </si>
  <si>
    <t xml:space="preserve">Calles en mala condiciones </t>
  </si>
  <si>
    <t>tlTjoQYueH</t>
  </si>
  <si>
    <t>Arimende</t>
  </si>
  <si>
    <t>Pinal Victoriano</t>
  </si>
  <si>
    <t>La casa</t>
  </si>
  <si>
    <t>vMLFksRBGW</t>
  </si>
  <si>
    <t>Juaquin</t>
  </si>
  <si>
    <t>Perez custodio</t>
  </si>
  <si>
    <t>27/8/53</t>
  </si>
  <si>
    <t xml:space="preserve">Calle en mala condición </t>
  </si>
  <si>
    <t>s3wVQEl1a1</t>
  </si>
  <si>
    <t xml:space="preserve">Sarina </t>
  </si>
  <si>
    <t>YvziqRsau6</t>
  </si>
  <si>
    <t>Npiz34p3gI</t>
  </si>
  <si>
    <t>Ana francisca</t>
  </si>
  <si>
    <t>Bolloya</t>
  </si>
  <si>
    <t>21/4/1953</t>
  </si>
  <si>
    <t xml:space="preserve">Carretera en mala condiciones </t>
  </si>
  <si>
    <t>qQSAKvuG20</t>
  </si>
  <si>
    <t>Fermín</t>
  </si>
  <si>
    <t>0/0/1958</t>
  </si>
  <si>
    <t>iCUwN7wem2</t>
  </si>
  <si>
    <t>Argentina</t>
  </si>
  <si>
    <t>Arenaso</t>
  </si>
  <si>
    <t>4vlAFJWFfJ</t>
  </si>
  <si>
    <t xml:space="preserve">Juana María </t>
  </si>
  <si>
    <t xml:space="preserve">Perez Victoriano </t>
  </si>
  <si>
    <t>Yova</t>
  </si>
  <si>
    <t>31/10/1982</t>
  </si>
  <si>
    <t>Mal estado de las calles</t>
  </si>
  <si>
    <t>X96EX3TUoh</t>
  </si>
  <si>
    <t>Clemencia</t>
  </si>
  <si>
    <t>Cleme</t>
  </si>
  <si>
    <t>Los Gajos</t>
  </si>
  <si>
    <t>1ODa83PUf4</t>
  </si>
  <si>
    <t>Juan Bautista</t>
  </si>
  <si>
    <t>Bautista victoriano</t>
  </si>
  <si>
    <t>Medio ambiente</t>
  </si>
  <si>
    <t>XjFHyH1I47</t>
  </si>
  <si>
    <t>Olgaliza</t>
  </si>
  <si>
    <t xml:space="preserve">Victorino </t>
  </si>
  <si>
    <t>Olgita</t>
  </si>
  <si>
    <t>Mal estado las calles</t>
  </si>
  <si>
    <t>8EZJwBSbpf</t>
  </si>
  <si>
    <t xml:space="preserve">La carretera, </t>
  </si>
  <si>
    <t>qMDqNwc4Qe</t>
  </si>
  <si>
    <t>Eduarda</t>
  </si>
  <si>
    <t>Neyi</t>
  </si>
  <si>
    <t>25/02/1983</t>
  </si>
  <si>
    <t>Falta de pisos  en las casas</t>
  </si>
  <si>
    <t>nh8LBt50Gm</t>
  </si>
  <si>
    <t>Venardina</t>
  </si>
  <si>
    <t>20/08/1969</t>
  </si>
  <si>
    <t>dy84SjDiS1</t>
  </si>
  <si>
    <t>VnLfd3qaq2</t>
  </si>
  <si>
    <t>22/12/1982</t>
  </si>
  <si>
    <t xml:space="preserve">Mal estado de las calles </t>
  </si>
  <si>
    <t>IKVBK7uBDO</t>
  </si>
  <si>
    <t>MNBoViRL6Y</t>
  </si>
  <si>
    <t>Yajairis</t>
  </si>
  <si>
    <t>trHkKGsIje</t>
  </si>
  <si>
    <t>Persida</t>
  </si>
  <si>
    <t>Ferrrera</t>
  </si>
  <si>
    <t>UHKshvYl8K</t>
  </si>
  <si>
    <t>21/09/1967</t>
  </si>
  <si>
    <t>La carretera, Condiciones de las casas.</t>
  </si>
  <si>
    <t>WoVCWjURFh</t>
  </si>
  <si>
    <t>Tejeda Reyes</t>
  </si>
  <si>
    <t xml:space="preserve">Mal estado de la calle </t>
  </si>
  <si>
    <t>QYbopkrsfK</t>
  </si>
  <si>
    <t>La pobreza</t>
  </si>
  <si>
    <t>BnGDqFSmL5</t>
  </si>
  <si>
    <t>Ramiro</t>
  </si>
  <si>
    <t>16/01/1961</t>
  </si>
  <si>
    <t>daWpA8aUSp</t>
  </si>
  <si>
    <t>Parque para niños</t>
  </si>
  <si>
    <t>LzRhIEDBqh</t>
  </si>
  <si>
    <t>Luci</t>
  </si>
  <si>
    <t>18/09/1979</t>
  </si>
  <si>
    <t>La sabina, constanza</t>
  </si>
  <si>
    <t>Cristel delos santos</t>
  </si>
  <si>
    <t>El agua
Arreglo de cada</t>
  </si>
  <si>
    <t>uzoPj2r19J</t>
  </si>
  <si>
    <t>Samiñon</t>
  </si>
  <si>
    <t>Cormenciante</t>
  </si>
  <si>
    <t>Villa Montaña</t>
  </si>
  <si>
    <t>La contaminacion</t>
  </si>
  <si>
    <t>EG3BGAO99a</t>
  </si>
  <si>
    <t xml:space="preserve">Felicia </t>
  </si>
  <si>
    <t>20/11/1981</t>
  </si>
  <si>
    <t xml:space="preserve">Villa montaña </t>
  </si>
  <si>
    <t>Reparación de vivienda</t>
  </si>
  <si>
    <t>NexNopzG3H</t>
  </si>
  <si>
    <t xml:space="preserve">Crucita </t>
  </si>
  <si>
    <t>5uxqbUuJKA</t>
  </si>
  <si>
    <t>Natael</t>
  </si>
  <si>
    <t xml:space="preserve">La sabina </t>
  </si>
  <si>
    <t>Cancha
Parque</t>
  </si>
  <si>
    <t>GbdIu7fqN6</t>
  </si>
  <si>
    <t>Yomairys</t>
  </si>
  <si>
    <t>En una banca</t>
  </si>
  <si>
    <t>Al hospital de Constanza</t>
  </si>
  <si>
    <t>Aen la calle</t>
  </si>
  <si>
    <t>dos2nzE0bA</t>
  </si>
  <si>
    <t>Virgen</t>
  </si>
  <si>
    <t>20/05/1977</t>
  </si>
  <si>
    <t>idoWckHBdE</t>
  </si>
  <si>
    <t>En salud publica</t>
  </si>
  <si>
    <t>A la Vega</t>
  </si>
  <si>
    <t>I3UvvMOPVs</t>
  </si>
  <si>
    <t xml:space="preserve">Cristina </t>
  </si>
  <si>
    <t xml:space="preserve">Cepeda </t>
  </si>
  <si>
    <t>13/03/1976</t>
  </si>
  <si>
    <t>elqpOPvXdx</t>
  </si>
  <si>
    <t xml:space="preserve">Cepada </t>
  </si>
  <si>
    <t>15/08/1986</t>
  </si>
  <si>
    <t xml:space="preserve">En el frente. En el tanque </t>
  </si>
  <si>
    <t>pQ506ZhdOA</t>
  </si>
  <si>
    <t>WFr7ozEMcc</t>
  </si>
  <si>
    <t>Marileidy</t>
  </si>
  <si>
    <t>Cepeda De Leon</t>
  </si>
  <si>
    <t>Nona</t>
  </si>
  <si>
    <t>Contributivo</t>
  </si>
  <si>
    <t>Al hospital publico</t>
  </si>
  <si>
    <t>Ala clinica</t>
  </si>
  <si>
    <t>RKqaDDm7wD</t>
  </si>
  <si>
    <t>No va</t>
  </si>
  <si>
    <t>Tanques</t>
  </si>
  <si>
    <t>Z1aCBIBd9B</t>
  </si>
  <si>
    <t xml:space="preserve">Melisa del carmen </t>
  </si>
  <si>
    <t xml:space="preserve">Gutierrez </t>
  </si>
  <si>
    <t>14/11/1991</t>
  </si>
  <si>
    <t xml:space="preserve">Arreglo de calle
</t>
  </si>
  <si>
    <t>gcEpvoTq1R</t>
  </si>
  <si>
    <t>Bellamin</t>
  </si>
  <si>
    <t>Marte ferrera</t>
  </si>
  <si>
    <t>ucXzsnSOwv</t>
  </si>
  <si>
    <t>Canela calderon</t>
  </si>
  <si>
    <t>27/11/1987</t>
  </si>
  <si>
    <t>Salonita</t>
  </si>
  <si>
    <t xml:space="preserve">Reparación </t>
  </si>
  <si>
    <t xml:space="preserve">En la frente </t>
  </si>
  <si>
    <t>Oi1fB4xzN3</t>
  </si>
  <si>
    <t>Cepeda De la Cruz</t>
  </si>
  <si>
    <t>Rosaida</t>
  </si>
  <si>
    <t>AxW4RThwE2</t>
  </si>
  <si>
    <t xml:space="preserve">Luz mirella </t>
  </si>
  <si>
    <t xml:space="preserve">ama de casa </t>
  </si>
  <si>
    <t>qjYKy2IZKP</t>
  </si>
  <si>
    <t>Bianela</t>
  </si>
  <si>
    <t>16/1/1991</t>
  </si>
  <si>
    <t>oDYj0AbjPy</t>
  </si>
  <si>
    <t xml:space="preserve">Bueno Gutiérrez </t>
  </si>
  <si>
    <t>zOsjmYz6oB</t>
  </si>
  <si>
    <t>Raily</t>
  </si>
  <si>
    <t>Keli</t>
  </si>
  <si>
    <t>No hay deporte, mantenimiento de calles</t>
  </si>
  <si>
    <t>mukAvyDFyL</t>
  </si>
  <si>
    <t>25/08/1960</t>
  </si>
  <si>
    <t>Concho</t>
  </si>
  <si>
    <t>Arreglo de calle</t>
  </si>
  <si>
    <t>PqjqlQ9BEN</t>
  </si>
  <si>
    <t xml:space="preserve">Claudia </t>
  </si>
  <si>
    <t xml:space="preserve">Sánchez Sepulveda </t>
  </si>
  <si>
    <t>19/01/1972</t>
  </si>
  <si>
    <t xml:space="preserve">Mal estado de las viviendas </t>
  </si>
  <si>
    <t>nBnNVAMXru</t>
  </si>
  <si>
    <t>A ma de casa</t>
  </si>
  <si>
    <t>Al hospotal publico</t>
  </si>
  <si>
    <t>Al hospital privado</t>
  </si>
  <si>
    <t>La calle y un parque de recreacion</t>
  </si>
  <si>
    <t>ycRnqs0n6B</t>
  </si>
  <si>
    <t>Miguel Angel</t>
  </si>
  <si>
    <t>Custodio Pimentel</t>
  </si>
  <si>
    <t xml:space="preserve">Mal estado de vivienda </t>
  </si>
  <si>
    <t>VUt4mn9HBs</t>
  </si>
  <si>
    <t>Santa Germania</t>
  </si>
  <si>
    <t>Mal estado de la calle</t>
  </si>
  <si>
    <t>CBiAchXbZl</t>
  </si>
  <si>
    <t>Curro</t>
  </si>
  <si>
    <t>15/08/1975</t>
  </si>
  <si>
    <t>G6xwXAqNS8</t>
  </si>
  <si>
    <t>Ines</t>
  </si>
  <si>
    <t xml:space="preserve"> Rosado</t>
  </si>
  <si>
    <t>Valeria</t>
  </si>
  <si>
    <t>28/01/1970</t>
  </si>
  <si>
    <t>A la capital</t>
  </si>
  <si>
    <t>GxSDIyXYCN</t>
  </si>
  <si>
    <t xml:space="preserve">Santa Del Carmen </t>
  </si>
  <si>
    <t xml:space="preserve">Minyety Suriel </t>
  </si>
  <si>
    <t>18/09/1977</t>
  </si>
  <si>
    <t xml:space="preserve">El policlínico </t>
  </si>
  <si>
    <t>Mal estdo de las viviendas,  mal estado de la calle</t>
  </si>
  <si>
    <t>gap1Dha45S</t>
  </si>
  <si>
    <t>Custodio sanchez</t>
  </si>
  <si>
    <t>El doctor</t>
  </si>
  <si>
    <t>25/04/1988</t>
  </si>
  <si>
    <t xml:space="preserve">Arreglo de casas 
Una cancha 
Parque infantil </t>
  </si>
  <si>
    <t>ZJhFUILn6Y</t>
  </si>
  <si>
    <t>Nieve maria</t>
  </si>
  <si>
    <t>Mancebos</t>
  </si>
  <si>
    <t>Ea8MjdoiFm</t>
  </si>
  <si>
    <t xml:space="preserve">Gloria </t>
  </si>
  <si>
    <t>Gutierez</t>
  </si>
  <si>
    <t>29/01/1996</t>
  </si>
  <si>
    <t>aHO4pMdBUu</t>
  </si>
  <si>
    <t>Yerisel</t>
  </si>
  <si>
    <t>i1paIx1OBY</t>
  </si>
  <si>
    <t>24/10/1971</t>
  </si>
  <si>
    <t>Falta de baño
Arreglo de calle 
Una cancha para los niños</t>
  </si>
  <si>
    <t>iy1WD6cUTH</t>
  </si>
  <si>
    <t>Rosa peralta</t>
  </si>
  <si>
    <t>18/9/1983</t>
  </si>
  <si>
    <t xml:space="preserve">Agricultura, cuidador de villas </t>
  </si>
  <si>
    <t xml:space="preserve">El acueducto </t>
  </si>
  <si>
    <t>YSTiw2NcaJ</t>
  </si>
  <si>
    <t>Yakeysi</t>
  </si>
  <si>
    <t xml:space="preserve">Abreu Victorino </t>
  </si>
  <si>
    <t>16/11/1994</t>
  </si>
  <si>
    <t xml:space="preserve">En tanque al lado de la calle </t>
  </si>
  <si>
    <t>f4u04qxSbt</t>
  </si>
  <si>
    <t>Camarera</t>
  </si>
  <si>
    <t xml:space="preserve">Reparación de casas </t>
  </si>
  <si>
    <t>d15EqWGzhd</t>
  </si>
  <si>
    <t>13/12/1986</t>
  </si>
  <si>
    <t>Al hospilal publico</t>
  </si>
  <si>
    <t>xhaNsqc5cU</t>
  </si>
  <si>
    <t>Anibelka</t>
  </si>
  <si>
    <t>Concepcion</t>
  </si>
  <si>
    <t xml:space="preserve">Dilenia </t>
  </si>
  <si>
    <t>XpFmXbpdDu</t>
  </si>
  <si>
    <t xml:space="preserve">Dolores </t>
  </si>
  <si>
    <t>20/11/1971</t>
  </si>
  <si>
    <t xml:space="preserve">El agua 
</t>
  </si>
  <si>
    <t>ADvBNzXhnG</t>
  </si>
  <si>
    <t>Carolin</t>
  </si>
  <si>
    <t>22/05/2006</t>
  </si>
  <si>
    <t>eowNemZcDK</t>
  </si>
  <si>
    <t>Jaso</t>
  </si>
  <si>
    <t>Carretera</t>
  </si>
  <si>
    <t>6GM1iTv0DA</t>
  </si>
  <si>
    <t xml:space="preserve">Jaquelin </t>
  </si>
  <si>
    <t>Pingua</t>
  </si>
  <si>
    <t>EL33xeETfA</t>
  </si>
  <si>
    <t xml:space="preserve">Secundina </t>
  </si>
  <si>
    <t xml:space="preserve">Carretera
</t>
  </si>
  <si>
    <t>4wwZWgd1Sp</t>
  </si>
  <si>
    <t>Agripino</t>
  </si>
  <si>
    <t>La caja</t>
  </si>
  <si>
    <t>18/05/1981</t>
  </si>
  <si>
    <t xml:space="preserve">Carretera </t>
  </si>
  <si>
    <t>Wt3dJ5GSt5</t>
  </si>
  <si>
    <t xml:space="preserve">Jeni </t>
  </si>
  <si>
    <t>24/03/1995</t>
  </si>
  <si>
    <t>Colonia japoneza</t>
  </si>
  <si>
    <t>DZLaQNFeJV</t>
  </si>
  <si>
    <t>Vini</t>
  </si>
  <si>
    <t>Carretera 
Policlinico</t>
  </si>
  <si>
    <t>OhA7qO0MN6</t>
  </si>
  <si>
    <t>4OgrhHSD4H</t>
  </si>
  <si>
    <t>Chucho</t>
  </si>
  <si>
    <t>Agricultua</t>
  </si>
  <si>
    <t>FnZsSRRobB</t>
  </si>
  <si>
    <t>dIduodU3q5</t>
  </si>
  <si>
    <t>Eugenia</t>
  </si>
  <si>
    <t>Delgado cruz</t>
  </si>
  <si>
    <t>18/5/1953</t>
  </si>
  <si>
    <t>Barrio Los siso</t>
  </si>
  <si>
    <t>Calle en mal estado, Falta de parques recreativos</t>
  </si>
  <si>
    <t>iwiNdXSDhM</t>
  </si>
  <si>
    <t>Soranyi</t>
  </si>
  <si>
    <t>Rosado duran</t>
  </si>
  <si>
    <t>15/5/1990</t>
  </si>
  <si>
    <t xml:space="preserve">Daños de carreteras e iluminación </t>
  </si>
  <si>
    <t>kNUSy7dKlA</t>
  </si>
  <si>
    <t>Rosado ortiz</t>
  </si>
  <si>
    <t>23/12/1981</t>
  </si>
  <si>
    <t>tinIHXMcO5</t>
  </si>
  <si>
    <t>Ismeldi</t>
  </si>
  <si>
    <t>28/2/1982</t>
  </si>
  <si>
    <t>Crostruncion de calles y agua</t>
  </si>
  <si>
    <t>fEqGbHKlX9</t>
  </si>
  <si>
    <t>Rianna</t>
  </si>
  <si>
    <t>31/12/1997</t>
  </si>
  <si>
    <t xml:space="preserve">En tanque </t>
  </si>
  <si>
    <t>BCHI4AGJi9</t>
  </si>
  <si>
    <t>Eriberto</t>
  </si>
  <si>
    <t>Pinales Galan</t>
  </si>
  <si>
    <t>Beje</t>
  </si>
  <si>
    <t>Al hospinal</t>
  </si>
  <si>
    <t>IaOGWajeeY</t>
  </si>
  <si>
    <t xml:space="preserve">Ely </t>
  </si>
  <si>
    <t>14/04/1974</t>
  </si>
  <si>
    <t>Estilista en belleza</t>
  </si>
  <si>
    <t>DgKpaRJvO1</t>
  </si>
  <si>
    <t>Johanna</t>
  </si>
  <si>
    <t>Joha</t>
  </si>
  <si>
    <t>21/05/2002</t>
  </si>
  <si>
    <t>46W2unouFx</t>
  </si>
  <si>
    <t>Gratero</t>
  </si>
  <si>
    <t>Arreglo de la calle
Falta de agua 
Arreglo de viviendas</t>
  </si>
  <si>
    <t>tWvx5L2ctJ</t>
  </si>
  <si>
    <t xml:space="preserve">Rodríguez Carballo </t>
  </si>
  <si>
    <t>15/07/1973</t>
  </si>
  <si>
    <t xml:space="preserve">El agua , baños , mal estado de la calle,  mal estado de las casa </t>
  </si>
  <si>
    <t>O48aVcHEU5</t>
  </si>
  <si>
    <t>Martinez Veraz</t>
  </si>
  <si>
    <t>19/01/1952</t>
  </si>
  <si>
    <t>jaKcnctiYv</t>
  </si>
  <si>
    <t>Eipidio</t>
  </si>
  <si>
    <t>Sapata</t>
  </si>
  <si>
    <t>Piringo</t>
  </si>
  <si>
    <t>En lacalle</t>
  </si>
  <si>
    <t>oAP2Pll8hd</t>
  </si>
  <si>
    <t>Milagro</t>
  </si>
  <si>
    <t>18/11/1965</t>
  </si>
  <si>
    <t>w6bC9BFOkb</t>
  </si>
  <si>
    <t>Lurden</t>
  </si>
  <si>
    <t>Ernandez</t>
  </si>
  <si>
    <t>Lurde</t>
  </si>
  <si>
    <t>NwGnt40aPr</t>
  </si>
  <si>
    <t>14/08/2001</t>
  </si>
  <si>
    <t>QituCnmiXa</t>
  </si>
  <si>
    <t>Reyna</t>
  </si>
  <si>
    <t>22/06/1967</t>
  </si>
  <si>
    <t xml:space="preserve"> Santiago </t>
  </si>
  <si>
    <t xml:space="preserve">El agua , el mal estdo de la calle </t>
  </si>
  <si>
    <t>J1enY3jEbq</t>
  </si>
  <si>
    <t>24/09/1974</t>
  </si>
  <si>
    <t>Presion alta</t>
  </si>
  <si>
    <t xml:space="preserve">La carretera, El agua </t>
  </si>
  <si>
    <t>Hy05XKS3nY</t>
  </si>
  <si>
    <t>Ortíz</t>
  </si>
  <si>
    <t>Riñones</t>
  </si>
  <si>
    <t>El agua, La carretera</t>
  </si>
  <si>
    <t>Sx0U3JVU65</t>
  </si>
  <si>
    <t>El desague</t>
  </si>
  <si>
    <t>o3YIrKXWgL</t>
  </si>
  <si>
    <t xml:space="preserve">Genao </t>
  </si>
  <si>
    <t>31/08/1982</t>
  </si>
  <si>
    <t>El mal estado de la calle,  el agua</t>
  </si>
  <si>
    <t>tUSop6BYt9</t>
  </si>
  <si>
    <t>Gillermina</t>
  </si>
  <si>
    <t xml:space="preserve">Mal estado de la calle,  el agua </t>
  </si>
  <si>
    <t>Zt9PrRQDsR</t>
  </si>
  <si>
    <t xml:space="preserve">La carretera , El agua </t>
  </si>
  <si>
    <t>ZsBqFpy04d</t>
  </si>
  <si>
    <t>Belgica del carmen</t>
  </si>
  <si>
    <t>Abreu olibo</t>
  </si>
  <si>
    <t>A un medico en la capital</t>
  </si>
  <si>
    <t>YNdDGd9qB0</t>
  </si>
  <si>
    <t>Francisco Manuel</t>
  </si>
  <si>
    <t>Coberio Baes</t>
  </si>
  <si>
    <t>El paletero</t>
  </si>
  <si>
    <t>B8s4iELn0V</t>
  </si>
  <si>
    <t>Rosiel</t>
  </si>
  <si>
    <t>25/07/2006</t>
  </si>
  <si>
    <t>Los siso</t>
  </si>
  <si>
    <t>A la clinica privada</t>
  </si>
  <si>
    <t>Pddq2hDNqi</t>
  </si>
  <si>
    <t>Juaquina</t>
  </si>
  <si>
    <t>eDNllcfJIF</t>
  </si>
  <si>
    <t>Peguero</t>
  </si>
  <si>
    <t>330w8zCWED</t>
  </si>
  <si>
    <t>Julia maria</t>
  </si>
  <si>
    <t>Baño y casa</t>
  </si>
  <si>
    <t>Sy8sVaKcmA</t>
  </si>
  <si>
    <t>Ferrera De los Santos</t>
  </si>
  <si>
    <t>-</t>
  </si>
  <si>
    <t>A l clinica publica</t>
  </si>
  <si>
    <t>El piso</t>
  </si>
  <si>
    <t>OoVJFvMFFy</t>
  </si>
  <si>
    <t>El aguay la calle</t>
  </si>
  <si>
    <t>En un saco en el patio</t>
  </si>
  <si>
    <t>wpQDLxJbcQ</t>
  </si>
  <si>
    <t>De Jesus</t>
  </si>
  <si>
    <t>Falta de escuela , centro de atencion medica</t>
  </si>
  <si>
    <t>JBHerSmKaL</t>
  </si>
  <si>
    <t>Yakeisi</t>
  </si>
  <si>
    <t>Raisia Castillo</t>
  </si>
  <si>
    <t>26/10/1993</t>
  </si>
  <si>
    <t>Los gajos</t>
  </si>
  <si>
    <t>Al hospital, publico</t>
  </si>
  <si>
    <t>A la clinica publica</t>
  </si>
  <si>
    <t>VfctIxtTNx</t>
  </si>
  <si>
    <t>Leonora</t>
  </si>
  <si>
    <t>01/07/ 197</t>
  </si>
  <si>
    <t>Los gajitos, el chorro</t>
  </si>
  <si>
    <t>A donde Jose Amado</t>
  </si>
  <si>
    <t>Bbadz54si7</t>
  </si>
  <si>
    <t>Eduardo</t>
  </si>
  <si>
    <t>Seberino peguero</t>
  </si>
  <si>
    <t>18/04/1971</t>
  </si>
  <si>
    <t>Plomero</t>
  </si>
  <si>
    <t>VImNFg9Efa</t>
  </si>
  <si>
    <t>Alcenia</t>
  </si>
  <si>
    <t>La reparacion de vivienda</t>
  </si>
  <si>
    <t>sgFUqUF0WD</t>
  </si>
  <si>
    <t>Tatingo</t>
  </si>
  <si>
    <t>30/05/1970</t>
  </si>
  <si>
    <t xml:space="preserve">La luz electrónica </t>
  </si>
  <si>
    <t>8DRFn98uZD</t>
  </si>
  <si>
    <t>Miledis</t>
  </si>
  <si>
    <t>Victoriano Ferreras</t>
  </si>
  <si>
    <t>Chita</t>
  </si>
  <si>
    <t>dTtaVp9ag2</t>
  </si>
  <si>
    <t>Santos Muñoz</t>
  </si>
  <si>
    <t>Minguito</t>
  </si>
  <si>
    <t>3qDgnWx0uK</t>
  </si>
  <si>
    <t>Mordan victoriano</t>
  </si>
  <si>
    <t>21/12/1968</t>
  </si>
  <si>
    <t>Qfr4GQpQHl</t>
  </si>
  <si>
    <t xml:space="preserve">Alina </t>
  </si>
  <si>
    <t>Nathalia</t>
  </si>
  <si>
    <t>21/02/1995</t>
  </si>
  <si>
    <t>ODO61DFtgD</t>
  </si>
  <si>
    <t>Carla</t>
  </si>
  <si>
    <t>14/07/1989</t>
  </si>
  <si>
    <t>H4BzhO7glv</t>
  </si>
  <si>
    <t>Calderon</t>
  </si>
  <si>
    <t>Motoconcho y hechando dia</t>
  </si>
  <si>
    <t>pC3z0EzqxL</t>
  </si>
  <si>
    <t>Ewri</t>
  </si>
  <si>
    <t>Ferrera de los santos</t>
  </si>
  <si>
    <t>14/11/2000</t>
  </si>
  <si>
    <t>GCrUHRr0di</t>
  </si>
  <si>
    <t xml:space="preserve">Iris </t>
  </si>
  <si>
    <t>Jasmin</t>
  </si>
  <si>
    <t>23/12/1995</t>
  </si>
  <si>
    <t>3lZMmOpeLV</t>
  </si>
  <si>
    <t>Espinal de los santos</t>
  </si>
  <si>
    <t>Todologo</t>
  </si>
  <si>
    <t>zVnBh1VTFi</t>
  </si>
  <si>
    <t>Degranando habichuela</t>
  </si>
  <si>
    <t>K2tkCADg7g</t>
  </si>
  <si>
    <t>Danilaida</t>
  </si>
  <si>
    <t>Hermandez</t>
  </si>
  <si>
    <t>13/03/1990</t>
  </si>
  <si>
    <t>dvwF29NKEd</t>
  </si>
  <si>
    <t>Adairis</t>
  </si>
  <si>
    <t>Vaniri</t>
  </si>
  <si>
    <t>Trabajadora domestica</t>
  </si>
  <si>
    <t>WoKMwwVepo</t>
  </si>
  <si>
    <t>Yaqueisy</t>
  </si>
  <si>
    <t xml:space="preserve">Garcia castillo </t>
  </si>
  <si>
    <t>Arreglo de la calle</t>
  </si>
  <si>
    <t>EQq1muJnNR</t>
  </si>
  <si>
    <t>Silverio garcia</t>
  </si>
  <si>
    <t>Barrio lo siso</t>
  </si>
  <si>
    <t>Hospital de comstanza</t>
  </si>
  <si>
    <t>El agua 
La calle</t>
  </si>
  <si>
    <t>GxHw75ifjT</t>
  </si>
  <si>
    <t>Leidy</t>
  </si>
  <si>
    <t>14/05/1983</t>
  </si>
  <si>
    <t>Arreglo de calle
Falta de agua</t>
  </si>
  <si>
    <t>FHivzHEpPT</t>
  </si>
  <si>
    <t>Seny</t>
  </si>
  <si>
    <t>Sime batista</t>
  </si>
  <si>
    <t>Senia</t>
  </si>
  <si>
    <t>15/01/1982</t>
  </si>
  <si>
    <t>Barrio los siso</t>
  </si>
  <si>
    <t>Arreglo de casa 
Arreglo de calle</t>
  </si>
  <si>
    <t>t9j6BT4vgS</t>
  </si>
  <si>
    <t>Arreglo de calle 
Arreglo de casas</t>
  </si>
  <si>
    <t>Vb9v6ylxc3</t>
  </si>
  <si>
    <t>Arreglo de casa
Arreglo de calle</t>
  </si>
  <si>
    <t>kWwkkGV2oR</t>
  </si>
  <si>
    <t>Richard</t>
  </si>
  <si>
    <t>15/09/1985</t>
  </si>
  <si>
    <t>Barrio siso</t>
  </si>
  <si>
    <t>GMOz7A2AKB</t>
  </si>
  <si>
    <t>Merdedez</t>
  </si>
  <si>
    <t>12/08/1881</t>
  </si>
  <si>
    <t xml:space="preserve">Trabajo domestica </t>
  </si>
  <si>
    <t xml:space="preserve">Grupo medico y asociados </t>
  </si>
  <si>
    <t>ozlWsoqiUU</t>
  </si>
  <si>
    <t>Siprian batista</t>
  </si>
  <si>
    <t>Vende cafe</t>
  </si>
  <si>
    <t>ZHdboxzIGK</t>
  </si>
  <si>
    <t>Castro</t>
  </si>
  <si>
    <t>El agua
La calle</t>
  </si>
  <si>
    <t>Mw9zNoe6LT</t>
  </si>
  <si>
    <t xml:space="preserve">Hipolito </t>
  </si>
  <si>
    <t>Luciano fernandez</t>
  </si>
  <si>
    <t>30/01/1989</t>
  </si>
  <si>
    <t>7ei6t1O3n2</t>
  </si>
  <si>
    <t xml:space="preserve">Ana Antonia </t>
  </si>
  <si>
    <t xml:space="preserve">Caña las palmas </t>
  </si>
  <si>
    <t>Reparación de calle</t>
  </si>
  <si>
    <t>69zbcx7kyA</t>
  </si>
  <si>
    <t xml:space="preserve">Altagracias </t>
  </si>
  <si>
    <t>hAXv4TwpPv</t>
  </si>
  <si>
    <t>Yasania</t>
  </si>
  <si>
    <t>21/11/1969</t>
  </si>
  <si>
    <t>La hospital</t>
  </si>
  <si>
    <t>Agua
Luz
Calle</t>
  </si>
  <si>
    <t>En frente</t>
  </si>
  <si>
    <t>CnzWIzYcbH</t>
  </si>
  <si>
    <t>Falta de baño
Arreglo de viviendas 
Piso</t>
  </si>
  <si>
    <t>K8H4fp0zwM</t>
  </si>
  <si>
    <t>17/05/1979</t>
  </si>
  <si>
    <t>Reparación de viviendas,  arreglo de baños</t>
  </si>
  <si>
    <t>5iy1CxJkV8</t>
  </si>
  <si>
    <t>Ester</t>
  </si>
  <si>
    <t>Profesora quisquella aprende contigo</t>
  </si>
  <si>
    <t>p4B1epglcL</t>
  </si>
  <si>
    <t>Victoriano victoriano</t>
  </si>
  <si>
    <t xml:space="preserve">Arreglo de calles
</t>
  </si>
  <si>
    <t>Lu0z2bzPYn</t>
  </si>
  <si>
    <t>Balo</t>
  </si>
  <si>
    <t>16/09/1981</t>
  </si>
  <si>
    <t xml:space="preserve">Arregló de calle </t>
  </si>
  <si>
    <t>cJYMpPK8ze</t>
  </si>
  <si>
    <t>Contriccion</t>
  </si>
  <si>
    <t>aJILJHFxPs</t>
  </si>
  <si>
    <t>Ulises</t>
  </si>
  <si>
    <t>Cercado</t>
  </si>
  <si>
    <t>Arreglo de casa
Falta de baño</t>
  </si>
  <si>
    <t>btre3LFU0E</t>
  </si>
  <si>
    <t>29/6/1993</t>
  </si>
  <si>
    <t xml:space="preserve">El paraíso </t>
  </si>
  <si>
    <t xml:space="preserve">Al hospital de constanza </t>
  </si>
  <si>
    <t>Hospital constanza</t>
  </si>
  <si>
    <t xml:space="preserve">Los caminos vecinales </t>
  </si>
  <si>
    <t>uEOge7rRd5</t>
  </si>
  <si>
    <t>Pjl7MoMAdN</t>
  </si>
  <si>
    <t>Arlyn</t>
  </si>
  <si>
    <t xml:space="preserve">Ramírez reyes </t>
  </si>
  <si>
    <t>15/8/1982</t>
  </si>
  <si>
    <t xml:space="preserve">La zanja y la iluminación de caminos </t>
  </si>
  <si>
    <t>lEnzka6BSX</t>
  </si>
  <si>
    <t>Yamilde</t>
  </si>
  <si>
    <t>Sabiñon diaz</t>
  </si>
  <si>
    <t>Rut</t>
  </si>
  <si>
    <t>22/1/1991</t>
  </si>
  <si>
    <t xml:space="preserve">La zanja y la iluminación de caminos vecinales </t>
  </si>
  <si>
    <t xml:space="preserve">Afuera en tanques </t>
  </si>
  <si>
    <t>6KS3J6UH9s</t>
  </si>
  <si>
    <t>María ester</t>
  </si>
  <si>
    <t>1BPIzqRbX9</t>
  </si>
  <si>
    <t>Esterbina</t>
  </si>
  <si>
    <t xml:space="preserve">Capellán </t>
  </si>
  <si>
    <t xml:space="preserve">A santo domingo </t>
  </si>
  <si>
    <t>La iluminación de caminos vecinales y la sanja</t>
  </si>
  <si>
    <t>CG85izLofM</t>
  </si>
  <si>
    <t>28/06/1990</t>
  </si>
  <si>
    <t>fUnkgyePlF</t>
  </si>
  <si>
    <t>Lauriano</t>
  </si>
  <si>
    <t>Ñano</t>
  </si>
  <si>
    <t>15/05/1968</t>
  </si>
  <si>
    <t>o4kEDmb25u</t>
  </si>
  <si>
    <t>Emeregildo</t>
  </si>
  <si>
    <t>Pancho</t>
  </si>
  <si>
    <t>16/02/1958</t>
  </si>
  <si>
    <t>Los embazadores</t>
  </si>
  <si>
    <t>Farta de letrina y el agua</t>
  </si>
  <si>
    <t>Construcion de sanitario</t>
  </si>
  <si>
    <t>BBLfCUmD2U</t>
  </si>
  <si>
    <t xml:space="preserve">Dignora </t>
  </si>
  <si>
    <t>Ñora</t>
  </si>
  <si>
    <t>eRYBACrWtt</t>
  </si>
  <si>
    <t>Contaminacion del rio farta de canalizacion de aguas negra</t>
  </si>
  <si>
    <t>97ahrWUuqZ</t>
  </si>
  <si>
    <t>Maria Del carmen</t>
  </si>
  <si>
    <t>Ramirez moresta</t>
  </si>
  <si>
    <t>26/07/2001</t>
  </si>
  <si>
    <t>Farta de encenmentado</t>
  </si>
  <si>
    <t>SCBKywDQF8</t>
  </si>
  <si>
    <t>Ana paola</t>
  </si>
  <si>
    <t>Aybar garcia</t>
  </si>
  <si>
    <t>31/08/1997</t>
  </si>
  <si>
    <t>Farta letrinizacion</t>
  </si>
  <si>
    <t>hZqVf4ib0f</t>
  </si>
  <si>
    <t>Landia</t>
  </si>
  <si>
    <t>Farta de letrina y encementado de casa</t>
  </si>
  <si>
    <t>ys8vHBf7mj</t>
  </si>
  <si>
    <t>Zabala</t>
  </si>
  <si>
    <t>Contaminacion del rio</t>
  </si>
  <si>
    <t>KCny1GYtXg</t>
  </si>
  <si>
    <t>Quirva</t>
  </si>
  <si>
    <t>21/08/1957</t>
  </si>
  <si>
    <t>Arreglos de baño y vivienda en la comunidad</t>
  </si>
  <si>
    <t>CIWriYrMNI</t>
  </si>
  <si>
    <t>Ferrera veloz</t>
  </si>
  <si>
    <t>Marioli</t>
  </si>
  <si>
    <t>YfbJaGaK8b</t>
  </si>
  <si>
    <t>Falta de encementado</t>
  </si>
  <si>
    <t>pPIf9JCVCU</t>
  </si>
  <si>
    <t>Milagrito</t>
  </si>
  <si>
    <t>L vega</t>
  </si>
  <si>
    <t>Canalizacion de aguas negras</t>
  </si>
  <si>
    <t>AQcApRxw82</t>
  </si>
  <si>
    <t>Mejia Delgado</t>
  </si>
  <si>
    <t>25/12/1994</t>
  </si>
  <si>
    <t>Farta de letrinizacion</t>
  </si>
  <si>
    <t>KUU98MLJ20</t>
  </si>
  <si>
    <t xml:space="preserve">La Colonita </t>
  </si>
  <si>
    <t xml:space="preserve">A la clínica dental </t>
  </si>
  <si>
    <t xml:space="preserve">La iluminación de las calles </t>
  </si>
  <si>
    <t>mqrFbgRMcZ</t>
  </si>
  <si>
    <t xml:space="preserve">Moreno Delgado </t>
  </si>
  <si>
    <t>Yubeiki</t>
  </si>
  <si>
    <t>28/09/1997</t>
  </si>
  <si>
    <t xml:space="preserve">La contaminación de las calles </t>
  </si>
  <si>
    <t>En frete de la casa</t>
  </si>
  <si>
    <t>FCeJJ8bIyP</t>
  </si>
  <si>
    <t>25/02/2000</t>
  </si>
  <si>
    <t>kwMymf2sIi</t>
  </si>
  <si>
    <t>La cotorra</t>
  </si>
  <si>
    <t>CmBhyWQpy7</t>
  </si>
  <si>
    <t xml:space="preserve">Eduvencia </t>
  </si>
  <si>
    <t>14/7/1970</t>
  </si>
  <si>
    <t>SvnTIFTkGA</t>
  </si>
  <si>
    <t xml:space="preserve">Ortiz Delgado </t>
  </si>
  <si>
    <t>En la orilla de las calles</t>
  </si>
  <si>
    <t>wMvWJW1MGp</t>
  </si>
  <si>
    <t xml:space="preserve">Ana Esther </t>
  </si>
  <si>
    <t xml:space="preserve">Santo Victorino </t>
  </si>
  <si>
    <t>Netel</t>
  </si>
  <si>
    <t>13/09/1990</t>
  </si>
  <si>
    <t>Iluminación de las calles</t>
  </si>
  <si>
    <t>3F1a1VX5Ca</t>
  </si>
  <si>
    <t>SS2h1pBlNj</t>
  </si>
  <si>
    <t>Vigelo</t>
  </si>
  <si>
    <t>20/11/1972</t>
  </si>
  <si>
    <t>Iluminación en las calles</t>
  </si>
  <si>
    <t xml:space="preserve">En las orillas de las calles </t>
  </si>
  <si>
    <t>fBVTlb3CU3</t>
  </si>
  <si>
    <t xml:space="preserve">Adalberto </t>
  </si>
  <si>
    <t>Beito</t>
  </si>
  <si>
    <t xml:space="preserve">Al Hospital </t>
  </si>
  <si>
    <t>La iluminación de la calle</t>
  </si>
  <si>
    <t>adMaEFvyL4</t>
  </si>
  <si>
    <t>Rosa Delia</t>
  </si>
  <si>
    <t xml:space="preserve">Gutiérrez </t>
  </si>
  <si>
    <t>Delia</t>
  </si>
  <si>
    <t>HPCQ6OM95P</t>
  </si>
  <si>
    <t>Nayely</t>
  </si>
  <si>
    <t>Danilsa</t>
  </si>
  <si>
    <t xml:space="preserve">Iluminación en las calles </t>
  </si>
  <si>
    <t>hxM05A0rHw</t>
  </si>
  <si>
    <t>Juan De Jesus</t>
  </si>
  <si>
    <t>Burdiez Quezada</t>
  </si>
  <si>
    <t>Abelito</t>
  </si>
  <si>
    <t>15/01/1994</t>
  </si>
  <si>
    <t>Reparación de viviendas</t>
  </si>
  <si>
    <t>EdKv4WdXNM</t>
  </si>
  <si>
    <t>Diaz Hernandez</t>
  </si>
  <si>
    <t>19/3/1995</t>
  </si>
  <si>
    <t xml:space="preserve">Limpieza de las calles </t>
  </si>
  <si>
    <t>3Pqu8rEk2t</t>
  </si>
  <si>
    <t>Nicanol</t>
  </si>
  <si>
    <t>Nico</t>
  </si>
  <si>
    <t>28/02/1992</t>
  </si>
  <si>
    <t>3U0j5e8ZGi</t>
  </si>
  <si>
    <t>Francelis Del Carmen</t>
  </si>
  <si>
    <t>Castillo Quiroz</t>
  </si>
  <si>
    <t>30/12/1988</t>
  </si>
  <si>
    <t>La iluminación de las calles</t>
  </si>
  <si>
    <t>HJUz4XVTrl</t>
  </si>
  <si>
    <t>Diaz garcia</t>
  </si>
  <si>
    <t>14/11/1965</t>
  </si>
  <si>
    <t>El paraiso</t>
  </si>
  <si>
    <t>Clinica privada constanza</t>
  </si>
  <si>
    <t xml:space="preserve">La sanja 
Muro para los niños
Cancha </t>
  </si>
  <si>
    <t>UjlVvGc62w</t>
  </si>
  <si>
    <t xml:space="preserve">Sabiñon diaz </t>
  </si>
  <si>
    <t>Policlinica tireo</t>
  </si>
  <si>
    <t xml:space="preserve">La sanja 
Falta de iluminacion (lampara) </t>
  </si>
  <si>
    <t>dsAZ52EDpk</t>
  </si>
  <si>
    <t xml:space="preserve">Yamilka </t>
  </si>
  <si>
    <t xml:space="preserve">  El Agua </t>
  </si>
  <si>
    <t>owy3RRygyi</t>
  </si>
  <si>
    <t>Falta de baño y encementado de callejones</t>
  </si>
  <si>
    <t>e27TDp2t6i</t>
  </si>
  <si>
    <t>Matilde</t>
  </si>
  <si>
    <t>Penca</t>
  </si>
  <si>
    <t>14/03/1947</t>
  </si>
  <si>
    <t>Letrinizacion arreglo de vivienda</t>
  </si>
  <si>
    <t>YeMVts2YHG</t>
  </si>
  <si>
    <t>Santa gregoria</t>
  </si>
  <si>
    <t>Delgadode los samtos</t>
  </si>
  <si>
    <t>Belki</t>
  </si>
  <si>
    <t>8V1SxjkRlb</t>
  </si>
  <si>
    <t xml:space="preserve">Kenia </t>
  </si>
  <si>
    <t>Caraballo castillo</t>
  </si>
  <si>
    <t>14/11/1977</t>
  </si>
  <si>
    <t>Farta</t>
  </si>
  <si>
    <t>AmBa958LSO</t>
  </si>
  <si>
    <t>14/11/1992</t>
  </si>
  <si>
    <t>Orquidea salazar</t>
  </si>
  <si>
    <t xml:space="preserve">Clinica titis, hospital pedro anotonio cepedes  </t>
  </si>
  <si>
    <t>Clinca de Jose Amado Queliz</t>
  </si>
  <si>
    <t>Los jovenes enfocados en los vocios</t>
  </si>
  <si>
    <t>En la entrada del el callejon</t>
  </si>
  <si>
    <t>VhjvrdvoFS</t>
  </si>
  <si>
    <t>13/09/1971</t>
  </si>
  <si>
    <t>Barrio Juan Pedro</t>
  </si>
  <si>
    <t>ARS Monumental</t>
  </si>
  <si>
    <t>Al hospital del municipio</t>
  </si>
  <si>
    <t>El acceso al algua</t>
  </si>
  <si>
    <t>febDEHh03m</t>
  </si>
  <si>
    <t xml:space="preserve">Mary carmen </t>
  </si>
  <si>
    <t>Bulula</t>
  </si>
  <si>
    <t>30/03/1993</t>
  </si>
  <si>
    <t xml:space="preserve">El alumbrado del camino </t>
  </si>
  <si>
    <t>5THNXHGs9G</t>
  </si>
  <si>
    <t>Colesterol</t>
  </si>
  <si>
    <t>Que se dificulta el agua</t>
  </si>
  <si>
    <t>tj1wmlUysz</t>
  </si>
  <si>
    <t>Angel sucre</t>
  </si>
  <si>
    <t>Santa lebron</t>
  </si>
  <si>
    <t>Sucre</t>
  </si>
  <si>
    <t>29/01/1953</t>
  </si>
  <si>
    <t>Hospital Pedro Antonio Cespede</t>
  </si>
  <si>
    <t>Acceso al agua</t>
  </si>
  <si>
    <t>vPvDQKNnrL</t>
  </si>
  <si>
    <t>Magalis</t>
  </si>
  <si>
    <t>27/05/1964</t>
  </si>
  <si>
    <t>Vice-presidente de junta de vecino</t>
  </si>
  <si>
    <t>Clinica Bueno Bonao</t>
  </si>
  <si>
    <t>Niguno</t>
  </si>
  <si>
    <t>63dy8VHtYz</t>
  </si>
  <si>
    <t xml:space="preserve">Amelia Lucía </t>
  </si>
  <si>
    <t>23/03/1984</t>
  </si>
  <si>
    <t>xpGBsxfiQ0</t>
  </si>
  <si>
    <t>Paniagua custodio</t>
  </si>
  <si>
    <t>Canalizacion de aguas negra</t>
  </si>
  <si>
    <t>eXrM9BMEfJ</t>
  </si>
  <si>
    <t>Victoriano  cabral</t>
  </si>
  <si>
    <t>14/02/1994</t>
  </si>
  <si>
    <t>Encementado de callejone</t>
  </si>
  <si>
    <t>TmjGnF8kmx</t>
  </si>
  <si>
    <t xml:space="preserve">Elva </t>
  </si>
  <si>
    <t>A la clinica dental</t>
  </si>
  <si>
    <t>La contaminacion del rio</t>
  </si>
  <si>
    <t>HvfEc3wBKy</t>
  </si>
  <si>
    <t>15/11/1962</t>
  </si>
  <si>
    <t>TosCgO8AUQ</t>
  </si>
  <si>
    <t xml:space="preserve">De León Pérez </t>
  </si>
  <si>
    <t xml:space="preserve">La iluminación de la calle </t>
  </si>
  <si>
    <t>Al lado de la calle</t>
  </si>
  <si>
    <t>ftLoPtPmqU</t>
  </si>
  <si>
    <t xml:space="preserve">Pamela Michel </t>
  </si>
  <si>
    <t>28/09/1987</t>
  </si>
  <si>
    <t>D9z6STlC4z</t>
  </si>
  <si>
    <t xml:space="preserve">Ana Luisa </t>
  </si>
  <si>
    <t>García Valerio</t>
  </si>
  <si>
    <t>25/11/1955</t>
  </si>
  <si>
    <t>mhYqPSxmLS</t>
  </si>
  <si>
    <t>Del Rosario veltres</t>
  </si>
  <si>
    <t>Pies</t>
  </si>
  <si>
    <t>20/11/1968</t>
  </si>
  <si>
    <t>El agua y los farta de sanitarios</t>
  </si>
  <si>
    <t>Qffwtgiwh1</t>
  </si>
  <si>
    <t>Marlenys</t>
  </si>
  <si>
    <t>Franyi</t>
  </si>
  <si>
    <t>Cajera comercial</t>
  </si>
  <si>
    <t>En una clinica dental</t>
  </si>
  <si>
    <t>El agua y la farta de baño</t>
  </si>
  <si>
    <t>zVyVRrcCMh</t>
  </si>
  <si>
    <t>German</t>
  </si>
  <si>
    <t>Cachimbo</t>
  </si>
  <si>
    <t>Encementado de callejones y los baños</t>
  </si>
  <si>
    <t>dTgdsZY36Z</t>
  </si>
  <si>
    <t>Las aguas negras ,fartas de lectrinas</t>
  </si>
  <si>
    <t>fOUYIpUrzW</t>
  </si>
  <si>
    <t>17/05/1973</t>
  </si>
  <si>
    <t>829-865-8745</t>
  </si>
  <si>
    <t>A una policlinica</t>
  </si>
  <si>
    <t>Al dentista del hospital</t>
  </si>
  <si>
    <t>kP6IasKzl8</t>
  </si>
  <si>
    <t>28/02/1999</t>
  </si>
  <si>
    <t>Las letrinas en mala condicion</t>
  </si>
  <si>
    <t>Farta de baños y las aguas negras</t>
  </si>
  <si>
    <t>PhquALlX4G</t>
  </si>
  <si>
    <t>Santa rosa</t>
  </si>
  <si>
    <t>Clinica rural tireo</t>
  </si>
  <si>
    <t>dlnN1ZHrEh</t>
  </si>
  <si>
    <t>Peluche</t>
  </si>
  <si>
    <t>Farta de letrinas y recanalizacion de aguas negras</t>
  </si>
  <si>
    <t>Hj4DLHoqii</t>
  </si>
  <si>
    <t xml:space="preserve">Ana Vitalina </t>
  </si>
  <si>
    <t xml:space="preserve">Moreno García </t>
  </si>
  <si>
    <t>Vita</t>
  </si>
  <si>
    <t>15/06/1931</t>
  </si>
  <si>
    <t>PSUqYVhPBb</t>
  </si>
  <si>
    <t xml:space="preserve">Cruz María </t>
  </si>
  <si>
    <t xml:space="preserve">De La Rosa </t>
  </si>
  <si>
    <t>A la clínica 3</t>
  </si>
  <si>
    <t>La contaminación de la calle</t>
  </si>
  <si>
    <t>LDu60QESfz</t>
  </si>
  <si>
    <t xml:space="preserve">José Adolfo </t>
  </si>
  <si>
    <t>Colega</t>
  </si>
  <si>
    <t>21/11/1946</t>
  </si>
  <si>
    <t>Al la clínica dental</t>
  </si>
  <si>
    <t>VA4awj4IVF</t>
  </si>
  <si>
    <t>Melanea</t>
  </si>
  <si>
    <t>En un tanque a la orilla de la calle</t>
  </si>
  <si>
    <t>2Tin8CTsbV</t>
  </si>
  <si>
    <t xml:space="preserve">Sandra Altagracia </t>
  </si>
  <si>
    <t xml:space="preserve">Rosa Castillo </t>
  </si>
  <si>
    <t>25/01/1987</t>
  </si>
  <si>
    <t>A la clínica dental</t>
  </si>
  <si>
    <t>y5EHxL9sHZ</t>
  </si>
  <si>
    <t>Olquiria</t>
  </si>
  <si>
    <t>13/07/1990</t>
  </si>
  <si>
    <t>Av. Mella, barrio juan pedro</t>
  </si>
  <si>
    <t>Casa por casa</t>
  </si>
  <si>
    <t>aj9nVZ4omU</t>
  </si>
  <si>
    <t>Cristian</t>
  </si>
  <si>
    <t>Corcino Almanzar</t>
  </si>
  <si>
    <t>Yoani</t>
  </si>
  <si>
    <t>27/05/1979</t>
  </si>
  <si>
    <t>Av. Mella, barrio Juan Pedro</t>
  </si>
  <si>
    <t>C Corcino</t>
  </si>
  <si>
    <t>En la calle y el camion se la lleva.</t>
  </si>
  <si>
    <t>0bf9QUxC37</t>
  </si>
  <si>
    <t>Dominicano</t>
  </si>
  <si>
    <t>Antoniod</t>
  </si>
  <si>
    <t>Al medico</t>
  </si>
  <si>
    <t>B6610jOv0Q</t>
  </si>
  <si>
    <t xml:space="preserve">Yaritza </t>
  </si>
  <si>
    <t>Beriguete De La Rosa</t>
  </si>
  <si>
    <t xml:space="preserve">Yary </t>
  </si>
  <si>
    <t>25/10/2002</t>
  </si>
  <si>
    <t>u5G8lxA4CK</t>
  </si>
  <si>
    <t>Efrain</t>
  </si>
  <si>
    <t>Frado</t>
  </si>
  <si>
    <t>18/08/1927</t>
  </si>
  <si>
    <t>Contaminacion</t>
  </si>
  <si>
    <t>kBV2raRLfO</t>
  </si>
  <si>
    <t xml:space="preserve">Georgina Altagracia </t>
  </si>
  <si>
    <t>Matias Canela</t>
  </si>
  <si>
    <t>Gima abajo ( la zanja)</t>
  </si>
  <si>
    <t>WBnrkCjJ1E</t>
  </si>
  <si>
    <t>Rosa Denis</t>
  </si>
  <si>
    <t xml:space="preserve">Geraldino Martínez </t>
  </si>
  <si>
    <t>Denis</t>
  </si>
  <si>
    <t>18/05/1996</t>
  </si>
  <si>
    <t xml:space="preserve">Barrio San Isidro </t>
  </si>
  <si>
    <t>Limpeza de rios3</t>
  </si>
  <si>
    <t>En tanques</t>
  </si>
  <si>
    <t>JAp7q6p7gc</t>
  </si>
  <si>
    <t>Anita</t>
  </si>
  <si>
    <t>20/8/1950</t>
  </si>
  <si>
    <t>Los pinos</t>
  </si>
  <si>
    <t>Deterioro de calle</t>
  </si>
  <si>
    <t>124FPChjUt</t>
  </si>
  <si>
    <t>Anazagates Cabral</t>
  </si>
  <si>
    <t>Urbanizacion los colegios</t>
  </si>
  <si>
    <t>La vga</t>
  </si>
  <si>
    <t>Seimal</t>
  </si>
  <si>
    <t>EYDwL3DXH6</t>
  </si>
  <si>
    <t>Elina altagracia</t>
  </si>
  <si>
    <t>19/11/1966</t>
  </si>
  <si>
    <t>URfJ6i5Vwx</t>
  </si>
  <si>
    <t>14/8/1961</t>
  </si>
  <si>
    <t>El ojo de Agua</t>
  </si>
  <si>
    <t>LA vega</t>
  </si>
  <si>
    <t>Falta de luz</t>
  </si>
  <si>
    <t>OGnrdMCS40</t>
  </si>
  <si>
    <t>Magarin</t>
  </si>
  <si>
    <t>Laa florea</t>
  </si>
  <si>
    <t>7T6DWRFQVO</t>
  </si>
  <si>
    <t xml:space="preserve">SUero </t>
  </si>
  <si>
    <t>Calles en mal estado</t>
  </si>
  <si>
    <t>0iJ0G7opDR</t>
  </si>
  <si>
    <t>26/9/65</t>
  </si>
  <si>
    <t>Tapiseria</t>
  </si>
  <si>
    <t>La delicuencia</t>
  </si>
  <si>
    <t>Pasan a buscarla</t>
  </si>
  <si>
    <t>Uq9dEFipSb</t>
  </si>
  <si>
    <t>16/6/1988</t>
  </si>
  <si>
    <t>Empleada perivada</t>
  </si>
  <si>
    <t>Futuro contributivo</t>
  </si>
  <si>
    <t>Cinica privada</t>
  </si>
  <si>
    <t>Km6eme7f3f</t>
  </si>
  <si>
    <t>Nevarda</t>
  </si>
  <si>
    <t>Cirvina</t>
  </si>
  <si>
    <t>Arreglo de cosinas</t>
  </si>
  <si>
    <t>f4Dya7WGTF</t>
  </si>
  <si>
    <t>Benecia</t>
  </si>
  <si>
    <t>20/01/1950</t>
  </si>
  <si>
    <t>Dentista pribado</t>
  </si>
  <si>
    <t>Arreglo de casas y construccion de calle</t>
  </si>
  <si>
    <t>En sacos</t>
  </si>
  <si>
    <t>yWfopkrCQg</t>
  </si>
  <si>
    <t>23/11/1985</t>
  </si>
  <si>
    <t>Ala clinica y al hospital</t>
  </si>
  <si>
    <t>La luz</t>
  </si>
  <si>
    <t>r3x0XDmtWv</t>
  </si>
  <si>
    <t>chiquita</t>
  </si>
  <si>
    <t>Construccion de carretera,construccion  de baños</t>
  </si>
  <si>
    <t>HaUUbixKxA</t>
  </si>
  <si>
    <t>31/8/1988</t>
  </si>
  <si>
    <t xml:space="preserve">Arreglo de calles
Falta de baños </t>
  </si>
  <si>
    <t>fRnR4TELLl</t>
  </si>
  <si>
    <t>Percida Ferrera</t>
  </si>
  <si>
    <t>Empleada dosmetica</t>
  </si>
  <si>
    <t>Deterioro de viviendas</t>
  </si>
  <si>
    <t>T23WrceFX1</t>
  </si>
  <si>
    <t>Tomasina</t>
  </si>
  <si>
    <t>La falta de baño
Vivienda en mala condicion</t>
  </si>
  <si>
    <t>reIEbsmM7Z</t>
  </si>
  <si>
    <t>Penelope</t>
  </si>
  <si>
    <t>Penita</t>
  </si>
  <si>
    <t>dlB5HyQZ1H</t>
  </si>
  <si>
    <t>15/8/1949</t>
  </si>
  <si>
    <t xml:space="preserve">Falta de luz </t>
  </si>
  <si>
    <t>BFrfCrSPw9</t>
  </si>
  <si>
    <t xml:space="preserve">Eduvigis </t>
  </si>
  <si>
    <t>26/7/1975</t>
  </si>
  <si>
    <t>mG4QVkTBf1</t>
  </si>
  <si>
    <t>Los gajitoa</t>
  </si>
  <si>
    <t>Medico privado</t>
  </si>
  <si>
    <t>Vivienda en mala condiciom</t>
  </si>
  <si>
    <t>2NpRJ0Zl43</t>
  </si>
  <si>
    <t>Sanabio</t>
  </si>
  <si>
    <t>0/0/59</t>
  </si>
  <si>
    <t>584HTKY2TP</t>
  </si>
  <si>
    <t>Mauro</t>
  </si>
  <si>
    <t>Ferrera de la rosa</t>
  </si>
  <si>
    <t>13/2/77</t>
  </si>
  <si>
    <t>15wmEqA6Km</t>
  </si>
  <si>
    <t>Dolorita</t>
  </si>
  <si>
    <t>Arreglo de viviendas y calles deteriradas</t>
  </si>
  <si>
    <t>lC3YZ9j9jK</t>
  </si>
  <si>
    <t>Australia</t>
  </si>
  <si>
    <t>Suli</t>
  </si>
  <si>
    <t>5Tms3hzHNk</t>
  </si>
  <si>
    <t>Maria antonia</t>
  </si>
  <si>
    <t>0/0/77</t>
  </si>
  <si>
    <t>uPYhFL10rA</t>
  </si>
  <si>
    <t xml:space="preserve">Duran duran </t>
  </si>
  <si>
    <t>Delmirio</t>
  </si>
  <si>
    <t>20/09/1984</t>
  </si>
  <si>
    <t>La calle
Arreglo de casa</t>
  </si>
  <si>
    <t xml:space="preserve">15 dias </t>
  </si>
  <si>
    <t>WaFMcVandR</t>
  </si>
  <si>
    <t>/0/1965</t>
  </si>
  <si>
    <t xml:space="preserve">Las casas
Calle
</t>
  </si>
  <si>
    <t xml:space="preserve">Cada 15 dias </t>
  </si>
  <si>
    <t>U1hCGk947d</t>
  </si>
  <si>
    <t>Reinardo</t>
  </si>
  <si>
    <t>De la cruz victoriano</t>
  </si>
  <si>
    <t>30/01/1992</t>
  </si>
  <si>
    <t xml:space="preserve">Hechae dia </t>
  </si>
  <si>
    <t>Hospital o cercado</t>
  </si>
  <si>
    <t xml:space="preserve">La casa sin piso
</t>
  </si>
  <si>
    <t>15 dias en el frente</t>
  </si>
  <si>
    <t>EZ9oKHLtXv</t>
  </si>
  <si>
    <t xml:space="preserve">Belkis </t>
  </si>
  <si>
    <t>27/12/1988</t>
  </si>
  <si>
    <t xml:space="preserve">Casas por arreglar </t>
  </si>
  <si>
    <t>ip36JQzkID</t>
  </si>
  <si>
    <t xml:space="preserve">Victoriano diaz </t>
  </si>
  <si>
    <t>Polis</t>
  </si>
  <si>
    <t xml:space="preserve">Un parque para niños, policlinica </t>
  </si>
  <si>
    <t>Cada 15 dias</t>
  </si>
  <si>
    <t>p2YDtV2bKn</t>
  </si>
  <si>
    <t xml:space="preserve">Jonathan </t>
  </si>
  <si>
    <t>El pollero</t>
  </si>
  <si>
    <t>18/09/1990</t>
  </si>
  <si>
    <t xml:space="preserve">El piso </t>
  </si>
  <si>
    <t>Cada 15 dias en el frente</t>
  </si>
  <si>
    <t>neoEkosSeM</t>
  </si>
  <si>
    <t xml:space="preserve">Luz Maria </t>
  </si>
  <si>
    <t xml:space="preserve">Rosado Reyes </t>
  </si>
  <si>
    <t xml:space="preserve">Paela </t>
  </si>
  <si>
    <t xml:space="preserve">Ninguna </t>
  </si>
  <si>
    <t>ARS Palic</t>
  </si>
  <si>
    <t>Yefripeña</t>
  </si>
  <si>
    <t>Al la salida de la calle</t>
  </si>
  <si>
    <t>eLmW6jI7S6</t>
  </si>
  <si>
    <t>Veatris</t>
  </si>
  <si>
    <t>Ferrerav</t>
  </si>
  <si>
    <t>Gl5VvFzJaD</t>
  </si>
  <si>
    <t xml:space="preserve">Niñera </t>
  </si>
  <si>
    <t xml:space="preserve">Poniclinica </t>
  </si>
  <si>
    <t>37HmEJqGDb</t>
  </si>
  <si>
    <t>IzglApEASI</t>
  </si>
  <si>
    <t>Faustino</t>
  </si>
  <si>
    <t>aquino</t>
  </si>
  <si>
    <t xml:space="preserve">santiago apostol </t>
  </si>
  <si>
    <t>Nayezca.A</t>
  </si>
  <si>
    <t>centro medico titi</t>
  </si>
  <si>
    <t>doctoro jose armando bermudez</t>
  </si>
  <si>
    <t>tigueraje</t>
  </si>
  <si>
    <t>En el tanque</t>
  </si>
  <si>
    <t>IahisvXsP5</t>
  </si>
  <si>
    <t>peralta</t>
  </si>
  <si>
    <t>calle primera</t>
  </si>
  <si>
    <t>ninguno</t>
  </si>
  <si>
    <t>tstsdaGSmN</t>
  </si>
  <si>
    <t>peralta de la cruz</t>
  </si>
  <si>
    <t>estudiante</t>
  </si>
  <si>
    <t xml:space="preserve">calle primera </t>
  </si>
  <si>
    <t>cosme</t>
  </si>
  <si>
    <t>bermudes</t>
  </si>
  <si>
    <t>ELpwo0fdys</t>
  </si>
  <si>
    <t>perez</t>
  </si>
  <si>
    <t>la calle primera</t>
  </si>
  <si>
    <t>Jduran</t>
  </si>
  <si>
    <t>jzX3nQwIf6</t>
  </si>
  <si>
    <t>Peña corcino</t>
  </si>
  <si>
    <t>las calles que estan deterior</t>
  </si>
  <si>
    <t>En el tanq</t>
  </si>
  <si>
    <t>DaNNvA6GBa</t>
  </si>
  <si>
    <t>juan</t>
  </si>
  <si>
    <t>batista</t>
  </si>
  <si>
    <t>El Coronel</t>
  </si>
  <si>
    <t>chofer</t>
  </si>
  <si>
    <t xml:space="preserve">el pino </t>
  </si>
  <si>
    <t>michas ratas</t>
  </si>
  <si>
    <t>eik1N2ZOjo</t>
  </si>
  <si>
    <t>Raimond</t>
  </si>
  <si>
    <t>reinoso</t>
  </si>
  <si>
    <t>ray</t>
  </si>
  <si>
    <t>WNANHKkIpp</t>
  </si>
  <si>
    <t>altagracia dolores</t>
  </si>
  <si>
    <t>reyes</t>
  </si>
  <si>
    <t>tagusa</t>
  </si>
  <si>
    <t>santiago apostol</t>
  </si>
  <si>
    <t>enfermedades por agua estancada</t>
  </si>
  <si>
    <t>en la acera</t>
  </si>
  <si>
    <t>TGlSDHT5Fp</t>
  </si>
  <si>
    <t>de la rosa</t>
  </si>
  <si>
    <t xml:space="preserve">ninguno </t>
  </si>
  <si>
    <t>Dos</t>
  </si>
  <si>
    <t>en el tanque</t>
  </si>
  <si>
    <t>7cDTEmzyy7</t>
  </si>
  <si>
    <t>susana</t>
  </si>
  <si>
    <t xml:space="preserve">cosma rosario </t>
  </si>
  <si>
    <t>clinica titi</t>
  </si>
  <si>
    <t>iJWEGDrAeR</t>
  </si>
  <si>
    <t>dilCI1mF5N</t>
  </si>
  <si>
    <t xml:space="preserve">gertrudiz </t>
  </si>
  <si>
    <t>soriano</t>
  </si>
  <si>
    <t>goya</t>
  </si>
  <si>
    <t>no hay empleos</t>
  </si>
  <si>
    <t>20Ua8cZJkU</t>
  </si>
  <si>
    <t>claritza</t>
  </si>
  <si>
    <t>la calle</t>
  </si>
  <si>
    <t>san6BTd2PG</t>
  </si>
  <si>
    <t xml:space="preserve">ramona cristina </t>
  </si>
  <si>
    <t>mateo</t>
  </si>
  <si>
    <t xml:space="preserve">pajon </t>
  </si>
  <si>
    <t>Calle primera</t>
  </si>
  <si>
    <t>La cloaca</t>
  </si>
  <si>
    <t>En la cer</t>
  </si>
  <si>
    <t>AAKAhg6fuX</t>
  </si>
  <si>
    <t xml:space="preserve">Robinson </t>
  </si>
  <si>
    <t xml:space="preserve">anazagatis </t>
  </si>
  <si>
    <t xml:space="preserve">agricultor </t>
  </si>
  <si>
    <t xml:space="preserve">la calle primera </t>
  </si>
  <si>
    <t xml:space="preserve">cenaza </t>
  </si>
  <si>
    <t xml:space="preserve">el camion de la basura </t>
  </si>
  <si>
    <t xml:space="preserve">En la cera </t>
  </si>
  <si>
    <t>F1IREQtI6p</t>
  </si>
  <si>
    <t xml:space="preserve">peralta Caraballo </t>
  </si>
  <si>
    <t xml:space="preserve">a la clinica </t>
  </si>
  <si>
    <t>PEXcrCSbyi</t>
  </si>
  <si>
    <t xml:space="preserve">ronny </t>
  </si>
  <si>
    <t xml:space="preserve">Peralta De La cruz </t>
  </si>
  <si>
    <t xml:space="preserve">humano </t>
  </si>
  <si>
    <t xml:space="preserve">la basura </t>
  </si>
  <si>
    <t>Fw263aKd5O</t>
  </si>
  <si>
    <t xml:space="preserve">duran </t>
  </si>
  <si>
    <t>juancito</t>
  </si>
  <si>
    <t>agricultor</t>
  </si>
  <si>
    <t>arroyo arriba</t>
  </si>
  <si>
    <t>hospitalñ</t>
  </si>
  <si>
    <t>la delincuencia</t>
  </si>
  <si>
    <t>frente a la casa</t>
  </si>
  <si>
    <t>7KNIzOJRre</t>
  </si>
  <si>
    <t>Ivan</t>
  </si>
  <si>
    <t>En el saco</t>
  </si>
  <si>
    <t>cx89qDZowO</t>
  </si>
  <si>
    <t>Maria Teresa</t>
  </si>
  <si>
    <t>Duran alcantara</t>
  </si>
  <si>
    <t>candy</t>
  </si>
  <si>
    <t>administradora</t>
  </si>
  <si>
    <t>odebrecht</t>
  </si>
  <si>
    <t>clínica constanza</t>
  </si>
  <si>
    <t>a una clinica</t>
  </si>
  <si>
    <t>el doctor perez</t>
  </si>
  <si>
    <t>el agua</t>
  </si>
  <si>
    <t>se saca el día q va el camión</t>
  </si>
  <si>
    <t>WZSHBytP9H</t>
  </si>
  <si>
    <t>garcia</t>
  </si>
  <si>
    <t>la que sea</t>
  </si>
  <si>
    <t>la calle deteriorada</t>
  </si>
  <si>
    <t>zj2uAPhmNs</t>
  </si>
  <si>
    <t xml:space="preserve">santa marta </t>
  </si>
  <si>
    <t>nieve</t>
  </si>
  <si>
    <t>santiago apóstol</t>
  </si>
  <si>
    <t>ARS</t>
  </si>
  <si>
    <t>titi</t>
  </si>
  <si>
    <t>doctor jose amado</t>
  </si>
  <si>
    <t>delicuencia</t>
  </si>
  <si>
    <t>vOkyvqLGuv</t>
  </si>
  <si>
    <t>fela</t>
  </si>
  <si>
    <t>colmadera</t>
  </si>
  <si>
    <t>oscuridad en laa calles</t>
  </si>
  <si>
    <t>en la calle</t>
  </si>
  <si>
    <t>m7ZXFHLCGR</t>
  </si>
  <si>
    <t>diana</t>
  </si>
  <si>
    <t>adbud</t>
  </si>
  <si>
    <t>chiqui</t>
  </si>
  <si>
    <t>enfermera</t>
  </si>
  <si>
    <t>o6x1aoq0FM</t>
  </si>
  <si>
    <t>altagracia</t>
  </si>
  <si>
    <t>duran ramirez</t>
  </si>
  <si>
    <t>la melliza</t>
  </si>
  <si>
    <t>ninguna</t>
  </si>
  <si>
    <t>clinica adbul</t>
  </si>
  <si>
    <t>casi no llega el agua</t>
  </si>
  <si>
    <t>en la cera</t>
  </si>
  <si>
    <t>TmvZ4yuwOb</t>
  </si>
  <si>
    <t xml:space="preserve">alberto </t>
  </si>
  <si>
    <t>garcia cabral</t>
  </si>
  <si>
    <t>vendedor</t>
  </si>
  <si>
    <t>Casa en alquiler</t>
  </si>
  <si>
    <t>F0kCOXgboR</t>
  </si>
  <si>
    <t>Darling</t>
  </si>
  <si>
    <t>de los santos</t>
  </si>
  <si>
    <t>JbDNPutrzu</t>
  </si>
  <si>
    <t>nicole</t>
  </si>
  <si>
    <t>valdez</t>
  </si>
  <si>
    <t>universitaria</t>
  </si>
  <si>
    <t>jose armando</t>
  </si>
  <si>
    <t>OrwjduvabV</t>
  </si>
  <si>
    <t>noe</t>
  </si>
  <si>
    <t>transporte</t>
  </si>
  <si>
    <t>caole primera</t>
  </si>
  <si>
    <t>bermudez</t>
  </si>
  <si>
    <t xml:space="preserve"> En la acera</t>
  </si>
  <si>
    <t>TMJBCCjpaL</t>
  </si>
  <si>
    <t xml:space="preserve">Carvajal peralta </t>
  </si>
  <si>
    <t xml:space="preserve">trabajador en parcela </t>
  </si>
  <si>
    <t xml:space="preserve">la xalle primera </t>
  </si>
  <si>
    <t xml:space="preserve">hospital </t>
  </si>
  <si>
    <t>VFTC1uZmCu</t>
  </si>
  <si>
    <t xml:space="preserve">diaz mateo </t>
  </si>
  <si>
    <t xml:space="preserve">secretaria </t>
  </si>
  <si>
    <t>D2AC40HlEF</t>
  </si>
  <si>
    <t xml:space="preserve">Luz </t>
  </si>
  <si>
    <t xml:space="preserve">Peralta De La Cruz </t>
  </si>
  <si>
    <t xml:space="preserve">la clinica </t>
  </si>
  <si>
    <t>nsrNQXVDLL</t>
  </si>
  <si>
    <t xml:space="preserve">mariela </t>
  </si>
  <si>
    <t xml:space="preserve">salonista </t>
  </si>
  <si>
    <t>C2fzmVTTgC</t>
  </si>
  <si>
    <t>jutiniano</t>
  </si>
  <si>
    <t>Peralta de los santos</t>
  </si>
  <si>
    <t>felo</t>
  </si>
  <si>
    <t>refijeracion</t>
  </si>
  <si>
    <t>el ruido y el agua</t>
  </si>
  <si>
    <t>SCo1Ibi7Pp</t>
  </si>
  <si>
    <t xml:space="preserve">Capellan Rivas </t>
  </si>
  <si>
    <t xml:space="preserve">profesora </t>
  </si>
  <si>
    <t>a la clini</t>
  </si>
  <si>
    <t xml:space="preserve">ca </t>
  </si>
  <si>
    <t>gd910u1tKZ</t>
  </si>
  <si>
    <t>ambioris de jesus</t>
  </si>
  <si>
    <t>Jiménez nuñez</t>
  </si>
  <si>
    <t>plomero</t>
  </si>
  <si>
    <t>clinica</t>
  </si>
  <si>
    <t>agua</t>
  </si>
  <si>
    <t>Q9p5hnxESx</t>
  </si>
  <si>
    <t>jhonny</t>
  </si>
  <si>
    <t>duran</t>
  </si>
  <si>
    <t>el pastor</t>
  </si>
  <si>
    <t>pastor</t>
  </si>
  <si>
    <t xml:space="preserve">no </t>
  </si>
  <si>
    <t>agua estancada</t>
  </si>
  <si>
    <t>igxs0KIH6U</t>
  </si>
  <si>
    <t>13/01/1959</t>
  </si>
  <si>
    <t>WJ3bgaWNns</t>
  </si>
  <si>
    <t>Margara</t>
  </si>
  <si>
    <t>0/0/1954</t>
  </si>
  <si>
    <t>xkK3UD3kjy</t>
  </si>
  <si>
    <t xml:space="preserve">Josi </t>
  </si>
  <si>
    <t>Pastora</t>
  </si>
  <si>
    <t>Pastoreando</t>
  </si>
  <si>
    <t>No hay fuentes de entretenimiento</t>
  </si>
  <si>
    <t>El baño, cacha</t>
  </si>
  <si>
    <t>VAdEbZATZ0</t>
  </si>
  <si>
    <t>Melida</t>
  </si>
  <si>
    <t xml:space="preserve">El baño, las calles, casas </t>
  </si>
  <si>
    <t>3IGfXg2139</t>
  </si>
  <si>
    <t>Vendedora de arepa</t>
  </si>
  <si>
    <t>El baño, arreglo de casa</t>
  </si>
  <si>
    <t>PQiZAuCwN7</t>
  </si>
  <si>
    <t>Sofia</t>
  </si>
  <si>
    <t>0/0/1965</t>
  </si>
  <si>
    <t>Arreglo de la casa</t>
  </si>
  <si>
    <t>El baño, la casa</t>
  </si>
  <si>
    <t>cXr4CcGmYG</t>
  </si>
  <si>
    <t>17/05/1970</t>
  </si>
  <si>
    <t>Arreglo de casa 
El agua</t>
  </si>
  <si>
    <t>El baño, las casas</t>
  </si>
  <si>
    <t>xlGBDrvHnt</t>
  </si>
  <si>
    <t>Santos victoriano</t>
  </si>
  <si>
    <t xml:space="preserve">Las calle, baño, agua </t>
  </si>
  <si>
    <t>hJG9GWblj4</t>
  </si>
  <si>
    <t>Ana hilda</t>
  </si>
  <si>
    <t>Martinez urbaez</t>
  </si>
  <si>
    <t>15/04/1998</t>
  </si>
  <si>
    <t>Fritura</t>
  </si>
  <si>
    <t xml:space="preserve">El baño, </t>
  </si>
  <si>
    <t>p33A50ds7u</t>
  </si>
  <si>
    <t>Colmado</t>
  </si>
  <si>
    <t xml:space="preserve">Baño, arreglo de casas </t>
  </si>
  <si>
    <t>op8V5adjIC</t>
  </si>
  <si>
    <t>Victoriano diaz</t>
  </si>
  <si>
    <t>Colmado, estudiante</t>
  </si>
  <si>
    <t>18cCE87Ilo</t>
  </si>
  <si>
    <t>Beyaniri</t>
  </si>
  <si>
    <t>15/08/1969</t>
  </si>
  <si>
    <t>La calle, arreglo de casa</t>
  </si>
  <si>
    <t>UT7495CADJ</t>
  </si>
  <si>
    <t>Erasmo</t>
  </si>
  <si>
    <t>Uribe</t>
  </si>
  <si>
    <t>0/0/1980</t>
  </si>
  <si>
    <t>TkEkMIknd6</t>
  </si>
  <si>
    <t>Felito</t>
  </si>
  <si>
    <t>Quino santos</t>
  </si>
  <si>
    <t>0/0/1959</t>
  </si>
  <si>
    <t>Arreglo de casas, calle, letrina</t>
  </si>
  <si>
    <t>hDWBmyI1A0</t>
  </si>
  <si>
    <t>Danissa</t>
  </si>
  <si>
    <t>Calle, arreglo de casas</t>
  </si>
  <si>
    <t>7AXozSHy5p</t>
  </si>
  <si>
    <t>Simona</t>
  </si>
  <si>
    <t>Arreglo de casas, calle</t>
  </si>
  <si>
    <t>kTItjNDHfK</t>
  </si>
  <si>
    <t>Midalia</t>
  </si>
  <si>
    <t>Marola</t>
  </si>
  <si>
    <t>23/12/1963</t>
  </si>
  <si>
    <t>gv7GND5Jm7</t>
  </si>
  <si>
    <t>14/10/1963</t>
  </si>
  <si>
    <t>La calle, tinaco</t>
  </si>
  <si>
    <t>3kujOGlQFg</t>
  </si>
  <si>
    <t>0/0/1953</t>
  </si>
  <si>
    <t>z9ASF2Wcqi</t>
  </si>
  <si>
    <t>26/05/2004</t>
  </si>
  <si>
    <t>m4TkmRzhWL</t>
  </si>
  <si>
    <t>Petronilda</t>
  </si>
  <si>
    <t>Anjolina</t>
  </si>
  <si>
    <t>0/0/1975</t>
  </si>
  <si>
    <t xml:space="preserve">La calle, casas </t>
  </si>
  <si>
    <t>FbK4zXjjuz</t>
  </si>
  <si>
    <t>Ymeli</t>
  </si>
  <si>
    <t>uDT8Uk8Vyy</t>
  </si>
  <si>
    <t>Calles</t>
  </si>
  <si>
    <t>E0xETCU1ds</t>
  </si>
  <si>
    <t>0/0/1952</t>
  </si>
  <si>
    <t>Degranadora de habichuela</t>
  </si>
  <si>
    <t>Arreglo de casa, la calle</t>
  </si>
  <si>
    <t>otScB7YHFx</t>
  </si>
  <si>
    <t>14/02/1990</t>
  </si>
  <si>
    <t>GL9QR9Di44</t>
  </si>
  <si>
    <t>Carmeneli</t>
  </si>
  <si>
    <t>Nellys</t>
  </si>
  <si>
    <t xml:space="preserve">Las calles, arreglo de casas </t>
  </si>
  <si>
    <t>kXGSXEuk29</t>
  </si>
  <si>
    <t>13/08/1996</t>
  </si>
  <si>
    <t>5cI7D2s8sI</t>
  </si>
  <si>
    <t xml:space="preserve">Limpieza </t>
  </si>
  <si>
    <t>La calles, baño</t>
  </si>
  <si>
    <t>W764gzYxeV</t>
  </si>
  <si>
    <t>E2hGEHCQIj</t>
  </si>
  <si>
    <t>Sula</t>
  </si>
  <si>
    <t>0/0/1949</t>
  </si>
  <si>
    <t>Arreglo casa</t>
  </si>
  <si>
    <t>GfOl4h8cDX</t>
  </si>
  <si>
    <t>0/0/1974</t>
  </si>
  <si>
    <t>Parcelal</t>
  </si>
  <si>
    <t>En el puenlo</t>
  </si>
  <si>
    <t>TVBBFknG1P</t>
  </si>
  <si>
    <t xml:space="preserve">Francosco </t>
  </si>
  <si>
    <t>20/09/1952</t>
  </si>
  <si>
    <t>jp5HEGoEbO</t>
  </si>
  <si>
    <t>Generoso</t>
  </si>
  <si>
    <t>14/03/1996</t>
  </si>
  <si>
    <t>Kduh8yEl53</t>
  </si>
  <si>
    <t>Sivina</t>
  </si>
  <si>
    <t>La veg</t>
  </si>
  <si>
    <t>Arreglo de casas y calles</t>
  </si>
  <si>
    <t>mxXurFoIaX</t>
  </si>
  <si>
    <t>Bachata</t>
  </si>
  <si>
    <t>Baño, arreglo de casas y calles</t>
  </si>
  <si>
    <t>MnFPL5PfBo</t>
  </si>
  <si>
    <t>14/09/1988</t>
  </si>
  <si>
    <t xml:space="preserve">No han  ido </t>
  </si>
  <si>
    <t xml:space="preserve">Los baños, calles, reparacion de viviendas </t>
  </si>
  <si>
    <t>U2kUMlx5Bk</t>
  </si>
  <si>
    <t>Prospera</t>
  </si>
  <si>
    <t>Las calles, baño, el piso</t>
  </si>
  <si>
    <t>Kt2ClMjMEA</t>
  </si>
  <si>
    <t xml:space="preserve">Guzman </t>
  </si>
  <si>
    <t>Albañik</t>
  </si>
  <si>
    <t xml:space="preserve">Arreglo de casas, baños, luz, calle </t>
  </si>
  <si>
    <t>iLU19J7xOt</t>
  </si>
  <si>
    <t>24/05/1984</t>
  </si>
  <si>
    <t>La calle, el piso</t>
  </si>
  <si>
    <t>P5QZBs3GcW</t>
  </si>
  <si>
    <t>Santos pichardo</t>
  </si>
  <si>
    <t>22/02/1970</t>
  </si>
  <si>
    <t xml:space="preserve">Agricultor, lo que encuentre </t>
  </si>
  <si>
    <t>Los gajitis</t>
  </si>
  <si>
    <t xml:space="preserve">La calle, el baño, piso </t>
  </si>
  <si>
    <t>JL5If0nB8w</t>
  </si>
  <si>
    <t>Rosada</t>
  </si>
  <si>
    <t>Falta de casa, la calle</t>
  </si>
  <si>
    <t>D2MQ7fKjXk</t>
  </si>
  <si>
    <t>Ramon silvestre</t>
  </si>
  <si>
    <t xml:space="preserve">Antonio suriel </t>
  </si>
  <si>
    <t>31/12/1985</t>
  </si>
  <si>
    <t>Trabajo en empanada</t>
  </si>
  <si>
    <t>Escuela y letrina</t>
  </si>
  <si>
    <t>HckB8KymYl</t>
  </si>
  <si>
    <t>Pinales rosado</t>
  </si>
  <si>
    <t>El gajito</t>
  </si>
  <si>
    <t>Semanal</t>
  </si>
  <si>
    <t>L9BweErBy2</t>
  </si>
  <si>
    <t>Miledi</t>
  </si>
  <si>
    <t xml:space="preserve">Rosmerlin </t>
  </si>
  <si>
    <t>El gajito(el canal)</t>
  </si>
  <si>
    <t xml:space="preserve">1 ves a la semana </t>
  </si>
  <si>
    <t>Frente a la calle( la principal)</t>
  </si>
  <si>
    <t>nWT5sy5bPq</t>
  </si>
  <si>
    <t xml:space="preserve">Austraila </t>
  </si>
  <si>
    <t>Lagare diaz</t>
  </si>
  <si>
    <t>C36AoB0Z2y</t>
  </si>
  <si>
    <t>A la policlinica el cercado</t>
  </si>
  <si>
    <t xml:space="preserve">1 a la semana </t>
  </si>
  <si>
    <t>uvspymsxSh</t>
  </si>
  <si>
    <t xml:space="preserve">Leonora </t>
  </si>
  <si>
    <t xml:space="preserve">Policlinica española </t>
  </si>
  <si>
    <t>1 vez al mes</t>
  </si>
  <si>
    <t>ysFRpdLrCw</t>
  </si>
  <si>
    <t>Maigara</t>
  </si>
  <si>
    <t>Frente a la calle(principal)</t>
  </si>
  <si>
    <t>XsoskekaBi</t>
  </si>
  <si>
    <t xml:space="preserve">Santo victoriano </t>
  </si>
  <si>
    <t xml:space="preserve">El agua  la calle </t>
  </si>
  <si>
    <t>1 dia</t>
  </si>
  <si>
    <t>Callr</t>
  </si>
  <si>
    <t>zIxJZEeqrt</t>
  </si>
  <si>
    <t xml:space="preserve">En el cercado </t>
  </si>
  <si>
    <t xml:space="preserve">Una vez </t>
  </si>
  <si>
    <t xml:space="preserve">Calle </t>
  </si>
  <si>
    <t>nCFU4UxfMb</t>
  </si>
  <si>
    <t xml:space="preserve">Yonatan </t>
  </si>
  <si>
    <t xml:space="preserve">Veloz </t>
  </si>
  <si>
    <t xml:space="preserve">El pollero </t>
  </si>
  <si>
    <t>El baño( no tiene)</t>
  </si>
  <si>
    <t xml:space="preserve">Frente de la calle </t>
  </si>
  <si>
    <t>YhK5pYwf7v</t>
  </si>
  <si>
    <t xml:space="preserve">Ana ilda </t>
  </si>
  <si>
    <t xml:space="preserve">Marrinez </t>
  </si>
  <si>
    <t xml:space="preserve">1 vez a la semana </t>
  </si>
  <si>
    <t>Frente de la calla( la principal)</t>
  </si>
  <si>
    <t>RCBh23SV3a</t>
  </si>
  <si>
    <t xml:space="preserve">Miladi maria </t>
  </si>
  <si>
    <t>rSqRi8Swfv</t>
  </si>
  <si>
    <t xml:space="preserve">Carmen Batista </t>
  </si>
  <si>
    <t>2CyXps3ey3</t>
  </si>
  <si>
    <t xml:space="preserve">Miguel abreu </t>
  </si>
  <si>
    <t>Migue</t>
  </si>
  <si>
    <t>aVLHwSrOb1</t>
  </si>
  <si>
    <t>Altagracia Paez</t>
  </si>
  <si>
    <t xml:space="preserve"> Dr.Radamez</t>
  </si>
  <si>
    <t>5dyZvTb9sL</t>
  </si>
  <si>
    <t>Carmen Reyes</t>
  </si>
  <si>
    <t>2aPxNh7wKB</t>
  </si>
  <si>
    <t>Elcilia calendario</t>
  </si>
  <si>
    <t>Santo domingo</t>
  </si>
  <si>
    <t>Dr.Carlos Gomez</t>
  </si>
  <si>
    <t xml:space="preserve">El agua ,camino vecinales </t>
  </si>
  <si>
    <t>Dr. Radamez</t>
  </si>
  <si>
    <t>uW2LIoWy0Q</t>
  </si>
  <si>
    <t xml:space="preserve">Gloria calendario </t>
  </si>
  <si>
    <t xml:space="preserve">Vivienda mal estado </t>
  </si>
  <si>
    <t>ane3sZtjmy</t>
  </si>
  <si>
    <t xml:space="preserve">Carlita calendario </t>
  </si>
  <si>
    <t>Nio</t>
  </si>
  <si>
    <t>GuWWLrXpAy</t>
  </si>
  <si>
    <t xml:space="preserve">Deny antonia </t>
  </si>
  <si>
    <t>Calendario</t>
  </si>
  <si>
    <t xml:space="preserve">Dr .radamez </t>
  </si>
  <si>
    <t>el piso de vivienda</t>
  </si>
  <si>
    <t>LJ6YFNrl75</t>
  </si>
  <si>
    <t xml:space="preserve">Dr.radamez </t>
  </si>
  <si>
    <t>Vivienda mal</t>
  </si>
  <si>
    <t>YK4V5AnZLV</t>
  </si>
  <si>
    <t xml:space="preserve">Andreiry </t>
  </si>
  <si>
    <t>Dr.radamez</t>
  </si>
  <si>
    <t>0LZD0BuARg</t>
  </si>
  <si>
    <t>Amalia calendario</t>
  </si>
  <si>
    <t>Malin</t>
  </si>
  <si>
    <t xml:space="preserve">Santo domingo </t>
  </si>
  <si>
    <t>Dr.Memo</t>
  </si>
  <si>
    <t>La luz,</t>
  </si>
  <si>
    <t>7E53m0vNTI</t>
  </si>
  <si>
    <t xml:space="preserve">Rosa maria </t>
  </si>
  <si>
    <t>Lima gomez</t>
  </si>
  <si>
    <t>La luz ,el agua</t>
  </si>
  <si>
    <t>2 veces</t>
  </si>
  <si>
    <t>jmXENPU2p3</t>
  </si>
  <si>
    <t xml:space="preserve">Graciela </t>
  </si>
  <si>
    <t>EGzFQd7ylK</t>
  </si>
  <si>
    <t>Graciala de los santos</t>
  </si>
  <si>
    <t>Clinica Radamez</t>
  </si>
  <si>
    <t>rr1qYCuzBW</t>
  </si>
  <si>
    <t>Preonila duran</t>
  </si>
  <si>
    <t>Dr.jose amado</t>
  </si>
  <si>
    <t>agua sucia ,casa mala</t>
  </si>
  <si>
    <t>EnQKSPy7cA</t>
  </si>
  <si>
    <t xml:space="preserve">Su piso </t>
  </si>
  <si>
    <t xml:space="preserve">1 ves por semana </t>
  </si>
  <si>
    <t xml:space="preserve">En la carretera </t>
  </si>
  <si>
    <t>Y8jCyTGIxD</t>
  </si>
  <si>
    <t xml:space="preserve">Mariluz perdomo </t>
  </si>
  <si>
    <t xml:space="preserve">Dr. Jose amado </t>
  </si>
  <si>
    <t>Una vez</t>
  </si>
  <si>
    <t xml:space="preserve"> Hospital </t>
  </si>
  <si>
    <t>RAYu3L7Q3s</t>
  </si>
  <si>
    <t xml:space="preserve">Ermitilio escalbente </t>
  </si>
  <si>
    <t>Roke</t>
  </si>
  <si>
    <t>Negocio</t>
  </si>
  <si>
    <t>Dr.hector</t>
  </si>
  <si>
    <t>K4DA9PmYSf</t>
  </si>
  <si>
    <t>La bega5</t>
  </si>
  <si>
    <t xml:space="preserve">calle </t>
  </si>
  <si>
    <t>rP1aDY46W5</t>
  </si>
  <si>
    <t>Alicia</t>
  </si>
  <si>
    <t xml:space="preserve">1 dia </t>
  </si>
  <si>
    <t>HOVuA2PoAS</t>
  </si>
  <si>
    <t xml:space="preserve">Osire duran </t>
  </si>
  <si>
    <t>Osire</t>
  </si>
  <si>
    <t>Anciano</t>
  </si>
  <si>
    <t>BfgQhkVNEg</t>
  </si>
  <si>
    <t>Cleotilde rosado</t>
  </si>
  <si>
    <t>Tona</t>
  </si>
  <si>
    <t>falta de agua</t>
  </si>
  <si>
    <t>Cañle</t>
  </si>
  <si>
    <t>TZGJJOG9z4</t>
  </si>
  <si>
    <t xml:space="preserve">Araceli gutierrez </t>
  </si>
  <si>
    <t>Ara</t>
  </si>
  <si>
    <t>rDdQtyIxuu</t>
  </si>
  <si>
    <t>Ramon tiburcio</t>
  </si>
  <si>
    <t>Dr. Jose amado</t>
  </si>
  <si>
    <t>g9LxRiJdXQ</t>
  </si>
  <si>
    <t xml:space="preserve">Elizabet Daniela </t>
  </si>
  <si>
    <t xml:space="preserve">Hospital o la clinica titi </t>
  </si>
  <si>
    <t xml:space="preserve">La calle falta de agua </t>
  </si>
  <si>
    <t>h74Thpr6sg</t>
  </si>
  <si>
    <t>Nelia espinal</t>
  </si>
  <si>
    <t>Dr. Radame</t>
  </si>
  <si>
    <t>El agua la zanja mal olor</t>
  </si>
  <si>
    <t>cAPJG8TAuH</t>
  </si>
  <si>
    <t xml:space="preserve">Claudia Valenzuela </t>
  </si>
  <si>
    <t>Celeste</t>
  </si>
  <si>
    <t>El agua, falta de vivienda ,</t>
  </si>
  <si>
    <t xml:space="preserve">2 veces </t>
  </si>
  <si>
    <t>nvIZh739a7</t>
  </si>
  <si>
    <t>Marlina infantes</t>
  </si>
  <si>
    <t>Va a herrera</t>
  </si>
  <si>
    <t>2 dias</t>
  </si>
  <si>
    <t>VS7AiZYn3J</t>
  </si>
  <si>
    <t>Elva rosa,medina</t>
  </si>
  <si>
    <t>Hospital o la vega</t>
  </si>
  <si>
    <t xml:space="preserve">Dos veces </t>
  </si>
  <si>
    <t>UVP4yf1dxB</t>
  </si>
  <si>
    <t>Merileyni</t>
  </si>
  <si>
    <t>Rl Agua</t>
  </si>
  <si>
    <t>tIo18lERiA</t>
  </si>
  <si>
    <t>Anacely espinal</t>
  </si>
  <si>
    <t>Ans</t>
  </si>
  <si>
    <t>ZVHW8dw4gv</t>
  </si>
  <si>
    <t>Anayelis espinal</t>
  </si>
  <si>
    <t>Amq de casa</t>
  </si>
  <si>
    <t>No tienne</t>
  </si>
  <si>
    <t>GQUQNm3Avc</t>
  </si>
  <si>
    <t xml:space="preserve">Dolores Ramírez </t>
  </si>
  <si>
    <t>Lore</t>
  </si>
  <si>
    <t xml:space="preserve">No sabes </t>
  </si>
  <si>
    <t>ayA9KLSMk0</t>
  </si>
  <si>
    <t>Felipina martes</t>
  </si>
  <si>
    <t xml:space="preserve">Hospital a la vega </t>
  </si>
  <si>
    <t>FGIV4lDSo7</t>
  </si>
  <si>
    <t>Anais ramirez</t>
  </si>
  <si>
    <t>Ama casa</t>
  </si>
  <si>
    <t>Los lunrs</t>
  </si>
  <si>
    <t>Dr.jhoan</t>
  </si>
  <si>
    <t>s0UOjVtBGz</t>
  </si>
  <si>
    <t xml:space="preserve">Amtoni duran </t>
  </si>
  <si>
    <t>Antoni</t>
  </si>
  <si>
    <t>1 dia a la srmana</t>
  </si>
  <si>
    <t>Gg09RKjGEh</t>
  </si>
  <si>
    <t xml:space="preserve">Acuana maria </t>
  </si>
  <si>
    <t>Sensa</t>
  </si>
  <si>
    <t>Cada 8 dia</t>
  </si>
  <si>
    <t>TUuWhr48Fu</t>
  </si>
  <si>
    <t>Francia ortiz</t>
  </si>
  <si>
    <t>Ama dr casa</t>
  </si>
  <si>
    <t xml:space="preserve"> Hospital</t>
  </si>
  <si>
    <t>MHupdVVWm8</t>
  </si>
  <si>
    <t>Grabiela cepeda</t>
  </si>
  <si>
    <t>Gabi</t>
  </si>
  <si>
    <t>El agua la zanja</t>
  </si>
  <si>
    <t>Semana</t>
  </si>
  <si>
    <t>fqikfj7JTe</t>
  </si>
  <si>
    <t>privado</t>
  </si>
  <si>
    <t>El agua es sucia</t>
  </si>
  <si>
    <t>xarM64RCcI</t>
  </si>
  <si>
    <t>Maribel Mellina</t>
  </si>
  <si>
    <t>Hospitañ</t>
  </si>
  <si>
    <t>El agua ,la luz</t>
  </si>
  <si>
    <t>ZkTAguyVSF</t>
  </si>
  <si>
    <t>Antonia abreu</t>
  </si>
  <si>
    <t xml:space="preserve">Cada 8 dia </t>
  </si>
  <si>
    <t>8XXQI7DC0m</t>
  </si>
  <si>
    <t>Miguelina ramirez</t>
  </si>
  <si>
    <t>Trabaja en el ayuntamiento</t>
  </si>
  <si>
    <t xml:space="preserve">Falta de baño ,la zanja ,casa mal estado ,falta de luz </t>
  </si>
  <si>
    <t xml:space="preserve">Cafa 8dia </t>
  </si>
  <si>
    <t>wCYaBMuA4e</t>
  </si>
  <si>
    <t xml:space="preserve">Yenny massiel de </t>
  </si>
  <si>
    <t>Leon</t>
  </si>
  <si>
    <t xml:space="preserve">Va a san Francisco </t>
  </si>
  <si>
    <t>Prividado</t>
  </si>
  <si>
    <t>1 vez</t>
  </si>
  <si>
    <t>3HE7lZpuia</t>
  </si>
  <si>
    <t>Ana deisi</t>
  </si>
  <si>
    <t>Peña hernandez</t>
  </si>
  <si>
    <t xml:space="preserve">Ana deisi </t>
  </si>
  <si>
    <t>La vegs</t>
  </si>
  <si>
    <t xml:space="preserve">La calle y falta de luz </t>
  </si>
  <si>
    <t>BRP4vtCgMA</t>
  </si>
  <si>
    <t>Juliana paez mora</t>
  </si>
  <si>
    <t>Falta de luz y falta de agua</t>
  </si>
  <si>
    <t>Los lunes</t>
  </si>
  <si>
    <t>owA8wHiUmL</t>
  </si>
  <si>
    <t xml:space="preserve">Jose contrera </t>
  </si>
  <si>
    <t>Belen</t>
  </si>
  <si>
    <t>Doctor</t>
  </si>
  <si>
    <t>Hospital y delos santos</t>
  </si>
  <si>
    <t>Lacalle y vivienda mala</t>
  </si>
  <si>
    <t>Cada 8 di</t>
  </si>
  <si>
    <t>calle</t>
  </si>
  <si>
    <t>Vibienda mal estado</t>
  </si>
  <si>
    <t>iiY9PIFasX</t>
  </si>
  <si>
    <t xml:space="preserve">Manuel antonio </t>
  </si>
  <si>
    <t xml:space="preserve">La calle mal estado </t>
  </si>
  <si>
    <t>jfPv24SIiX</t>
  </si>
  <si>
    <t>Ado Mercedes reyes</t>
  </si>
  <si>
    <t xml:space="preserve">Nada </t>
  </si>
  <si>
    <t>Dr.Arbul</t>
  </si>
  <si>
    <t>Dr.Radamez</t>
  </si>
  <si>
    <t>La delicuencia ,lampara</t>
  </si>
  <si>
    <t>Aqt8RJI8DW</t>
  </si>
  <si>
    <t>Soranyi adames</t>
  </si>
  <si>
    <t>Calle ,la zanja sin acueducto</t>
  </si>
  <si>
    <t>ekYrPgleNS</t>
  </si>
  <si>
    <t>Amauri caraballo</t>
  </si>
  <si>
    <t>Tico</t>
  </si>
  <si>
    <t>hTcodOFfS4</t>
  </si>
  <si>
    <t>Lurden abreu</t>
  </si>
  <si>
    <t>Lurdes</t>
  </si>
  <si>
    <t>80iDmPczEo</t>
  </si>
  <si>
    <t>Aritelio Emilio ramirez</t>
  </si>
  <si>
    <t>Coe</t>
  </si>
  <si>
    <t>Cañda seca</t>
  </si>
  <si>
    <t>Ls vegs</t>
  </si>
  <si>
    <t>iHYuLWNhoF</t>
  </si>
  <si>
    <t xml:space="preserve">Rony antonio </t>
  </si>
  <si>
    <t xml:space="preserve">Sec sec Hernández </t>
  </si>
  <si>
    <t>Rony</t>
  </si>
  <si>
    <t>Contructor</t>
  </si>
  <si>
    <t>zWUGpn4tC1</t>
  </si>
  <si>
    <t>Yerundi Altagracia duran</t>
  </si>
  <si>
    <t>Dr.abrahan</t>
  </si>
  <si>
    <t xml:space="preserve">La vega y Santiago </t>
  </si>
  <si>
    <t>Wz6H5oAHab</t>
  </si>
  <si>
    <t>Leonida muñoz</t>
  </si>
  <si>
    <t xml:space="preserve">La zanjas </t>
  </si>
  <si>
    <t xml:space="preserve"> Calle </t>
  </si>
  <si>
    <t>C1c18BBxBI</t>
  </si>
  <si>
    <t>Santa magdalena nuñez</t>
  </si>
  <si>
    <t xml:space="preserve">A santo dimgo </t>
  </si>
  <si>
    <t xml:space="preserve">La zanja </t>
  </si>
  <si>
    <t>m4zZRkCANT</t>
  </si>
  <si>
    <t>Jose antonio rosario</t>
  </si>
  <si>
    <t>2 veces semana</t>
  </si>
  <si>
    <t>YYlLETvSmE</t>
  </si>
  <si>
    <t xml:space="preserve">Antonia Ramírez </t>
  </si>
  <si>
    <t xml:space="preserve"> No tiene</t>
  </si>
  <si>
    <t>MJEuC6d0cE</t>
  </si>
  <si>
    <t>Jo se vigilio peña</t>
  </si>
  <si>
    <t>Vigilio</t>
  </si>
  <si>
    <t>Nads</t>
  </si>
  <si>
    <t xml:space="preserve">A la vega </t>
  </si>
  <si>
    <t>1 una vez</t>
  </si>
  <si>
    <t>mXNG43kMpB</t>
  </si>
  <si>
    <t>Julio cesar</t>
  </si>
  <si>
    <t>JrsQGVIDfj</t>
  </si>
  <si>
    <t xml:space="preserve">Matilde cespedes </t>
  </si>
  <si>
    <t>De escarlante</t>
  </si>
  <si>
    <t>Clinica o hospital</t>
  </si>
  <si>
    <t>ZTXOUyIOms</t>
  </si>
  <si>
    <t xml:space="preserve">Cruza duran </t>
  </si>
  <si>
    <t xml:space="preserve">Calle mala </t>
  </si>
  <si>
    <t xml:space="preserve">Una vez a la semana </t>
  </si>
  <si>
    <t>dyUYlwKhsW</t>
  </si>
  <si>
    <t>Rosa trinidad</t>
  </si>
  <si>
    <t>Hospital constanza o la vega</t>
  </si>
  <si>
    <t xml:space="preserve">No sabe </t>
  </si>
  <si>
    <t>No sabes</t>
  </si>
  <si>
    <t>8 dia</t>
  </si>
  <si>
    <t>aTGvwSQSxW</t>
  </si>
  <si>
    <t>Juana nuñez</t>
  </si>
  <si>
    <t xml:space="preserve">Canela .martes </t>
  </si>
  <si>
    <t>Caty</t>
  </si>
  <si>
    <t xml:space="preserve">2 veces a la semana </t>
  </si>
  <si>
    <t>qv2DjbG56c</t>
  </si>
  <si>
    <t xml:space="preserve">Juana corcino </t>
  </si>
  <si>
    <t>Lubiny</t>
  </si>
  <si>
    <t>1 veces a la semana</t>
  </si>
  <si>
    <t>s3Ga1qEnAZ</t>
  </si>
  <si>
    <t xml:space="preserve">Angela garcia </t>
  </si>
  <si>
    <t>Ams de casa</t>
  </si>
  <si>
    <t>MwCnSPbGks</t>
  </si>
  <si>
    <t>Teodoro rosado</t>
  </si>
  <si>
    <t xml:space="preserve">Una ves a la semana </t>
  </si>
  <si>
    <t>dXfxmb8miA</t>
  </si>
  <si>
    <t xml:space="preserve">Yulida de los santo </t>
  </si>
  <si>
    <t>2 veces a la srmna</t>
  </si>
  <si>
    <t>BK7ndijyLe</t>
  </si>
  <si>
    <t xml:space="preserve">Berlisario ramirez </t>
  </si>
  <si>
    <t>Gobierno</t>
  </si>
  <si>
    <t>2 veces a la semana</t>
  </si>
  <si>
    <t>D8u2o36D4z</t>
  </si>
  <si>
    <t>Alejandrina clara</t>
  </si>
  <si>
    <t>Aleja</t>
  </si>
  <si>
    <t>Clle</t>
  </si>
  <si>
    <t>U8DuQCVTok</t>
  </si>
  <si>
    <t xml:space="preserve">Roberto corcino </t>
  </si>
  <si>
    <t>Centro privado</t>
  </si>
  <si>
    <t>Falta de lampara</t>
  </si>
  <si>
    <t>ZB7F4R3cbL</t>
  </si>
  <si>
    <t>Wendy araceli</t>
  </si>
  <si>
    <t xml:space="preserve">Araceli </t>
  </si>
  <si>
    <t>Del gobierno</t>
  </si>
  <si>
    <t xml:space="preserve">2 veces a la semama </t>
  </si>
  <si>
    <t>x9ZBIHmqRF</t>
  </si>
  <si>
    <t xml:space="preserve">Maria de jesus Esther </t>
  </si>
  <si>
    <t>Trabajadora de fabrica</t>
  </si>
  <si>
    <t>Ningino</t>
  </si>
  <si>
    <t xml:space="preserve">Poca agua </t>
  </si>
  <si>
    <t>ol5y3s1s0i</t>
  </si>
  <si>
    <t>Juana josefina</t>
  </si>
  <si>
    <t>Estelista</t>
  </si>
  <si>
    <t>Delgobierno</t>
  </si>
  <si>
    <t>Dr. Hospitla</t>
  </si>
  <si>
    <t>Mal deterioro de la calle</t>
  </si>
  <si>
    <t>1EUzedE9uH</t>
  </si>
  <si>
    <t>Mileysi tavera</t>
  </si>
  <si>
    <t xml:space="preserve">Del gobierno </t>
  </si>
  <si>
    <t>Dr. jose amado</t>
  </si>
  <si>
    <t xml:space="preserve">La calle mala </t>
  </si>
  <si>
    <t>wMWwaCJzI4</t>
  </si>
  <si>
    <t>Georgina lagare</t>
  </si>
  <si>
    <t>La calle camino malo</t>
  </si>
  <si>
    <t xml:space="preserve">2 dia a la semana </t>
  </si>
  <si>
    <t>A9xaTnQRvL</t>
  </si>
  <si>
    <t>Catalina clemencia</t>
  </si>
  <si>
    <t>El agua ,la calle ,enveneno de la parcela</t>
  </si>
  <si>
    <t>P3ssMDlXyo</t>
  </si>
  <si>
    <t xml:space="preserve">Alba del rocio </t>
  </si>
  <si>
    <t>Romeri</t>
  </si>
  <si>
    <t>2 veces a la semama</t>
  </si>
  <si>
    <t>nc8hVQ0lLm</t>
  </si>
  <si>
    <t xml:space="preserve">Karlina Gutiérrez </t>
  </si>
  <si>
    <t xml:space="preserve">Del Gobierno </t>
  </si>
  <si>
    <t>1kUHGWH6aR</t>
  </si>
  <si>
    <t>Jarolin dilone</t>
  </si>
  <si>
    <t xml:space="preserve">No a ido </t>
  </si>
  <si>
    <t>La calle muy mala</t>
  </si>
  <si>
    <t>2 veces a la srmana</t>
  </si>
  <si>
    <t>0BVj5TGKKn</t>
  </si>
  <si>
    <t xml:space="preserve">Catalina bueno </t>
  </si>
  <si>
    <t>si</t>
  </si>
  <si>
    <t>Calle muy mala</t>
  </si>
  <si>
    <t>BiOQoK0ZHt</t>
  </si>
  <si>
    <t>Margarita lagarez</t>
  </si>
  <si>
    <t>Malgo</t>
  </si>
  <si>
    <t>Ama de cada</t>
  </si>
  <si>
    <t>Dr. Arillama</t>
  </si>
  <si>
    <t>Un camini muy malo</t>
  </si>
  <si>
    <t>Camino dañado ,falta de lampara</t>
  </si>
  <si>
    <t>bftmP2Bt7e</t>
  </si>
  <si>
    <t xml:space="preserve">Mercedes ortiz </t>
  </si>
  <si>
    <t>Melsa</t>
  </si>
  <si>
    <t xml:space="preserve">a la capital </t>
  </si>
  <si>
    <t>Em2I5ZrIX1</t>
  </si>
  <si>
    <t>Radeiky ramirez</t>
  </si>
  <si>
    <t>Gorbierno</t>
  </si>
  <si>
    <t>BC1yex4R44</t>
  </si>
  <si>
    <t>Gela lare</t>
  </si>
  <si>
    <t>Gela</t>
  </si>
  <si>
    <t>La varice ,la presion ,la ameba</t>
  </si>
  <si>
    <t>Agua ,calle averiada</t>
  </si>
  <si>
    <t>Dos veces a la semana</t>
  </si>
  <si>
    <t>OyO29bEcXc</t>
  </si>
  <si>
    <t>Lorenzo corcino</t>
  </si>
  <si>
    <t>Elpidio</t>
  </si>
  <si>
    <t>La azucar la presion</t>
  </si>
  <si>
    <t>La zanjas ,calle averiada y agua sucia</t>
  </si>
  <si>
    <t>2 a la semana</t>
  </si>
  <si>
    <t>ViC4O9ZyAt</t>
  </si>
  <si>
    <t>Agustina dilone</t>
  </si>
  <si>
    <t>Calle averiada</t>
  </si>
  <si>
    <t>2 veces la  semana</t>
  </si>
  <si>
    <t>mRr3yjpLxx</t>
  </si>
  <si>
    <t>Jordany</t>
  </si>
  <si>
    <t>Guerra</t>
  </si>
  <si>
    <t>La altagracia</t>
  </si>
  <si>
    <t>ARS Humano</t>
  </si>
  <si>
    <t xml:space="preserve">En los tanques de afuera </t>
  </si>
  <si>
    <t>bcUMH1kUoU</t>
  </si>
  <si>
    <t>Administradora</t>
  </si>
  <si>
    <t>Los peinados</t>
  </si>
  <si>
    <t>Esteff</t>
  </si>
  <si>
    <t>La cañada</t>
  </si>
  <si>
    <t>A fuera de la casa</t>
  </si>
  <si>
    <t>JqhkxBfrg9</t>
  </si>
  <si>
    <t>Camionero</t>
  </si>
  <si>
    <t>AQ7fhlfNtA</t>
  </si>
  <si>
    <t>Hospi</t>
  </si>
  <si>
    <t>ss1Bj1Brd3</t>
  </si>
  <si>
    <t>kCdqx8eIDR</t>
  </si>
  <si>
    <t>Maximo</t>
  </si>
  <si>
    <t>4ZGRSqJvlH</t>
  </si>
  <si>
    <t>Los contenes</t>
  </si>
  <si>
    <t>tPTjYWpGUB</t>
  </si>
  <si>
    <t>TSO7J8j3Y8</t>
  </si>
  <si>
    <t>mvmbokQF3C</t>
  </si>
  <si>
    <t>6N3y1aGbYY</t>
  </si>
  <si>
    <t>Gente mala</t>
  </si>
  <si>
    <t>Vr2egpmEdw</t>
  </si>
  <si>
    <t>Deiny</t>
  </si>
  <si>
    <t>Los perros</t>
  </si>
  <si>
    <t>ha97w8DytK</t>
  </si>
  <si>
    <t>Danel</t>
  </si>
  <si>
    <t>gWgDO6MwJW</t>
  </si>
  <si>
    <t>Guzmn</t>
  </si>
  <si>
    <t>hlSGTGtRON</t>
  </si>
  <si>
    <t>Centro diagnostico</t>
  </si>
  <si>
    <t>El rio y la cañada</t>
  </si>
  <si>
    <t>UFvoizMCBq</t>
  </si>
  <si>
    <t>Lusmila</t>
  </si>
  <si>
    <t>IwdJQwyNxY</t>
  </si>
  <si>
    <t>Salud segura</t>
  </si>
  <si>
    <t>2fXUbOG16X</t>
  </si>
  <si>
    <t>Cheila</t>
  </si>
  <si>
    <t>EsyGVOjXIY</t>
  </si>
  <si>
    <t>La caña</t>
  </si>
  <si>
    <t>ZXwbEohHCx</t>
  </si>
  <si>
    <t>Mitalia</t>
  </si>
  <si>
    <t>Clinica dental Queliz</t>
  </si>
  <si>
    <t>Ruido, luz, policia acotao</t>
  </si>
  <si>
    <t>iDngjXCGJL</t>
  </si>
  <si>
    <t>d9i1gknfna</t>
  </si>
  <si>
    <t>cUkGlTACBH</t>
  </si>
  <si>
    <t>a9iZCHHslM</t>
  </si>
  <si>
    <t>Refrigeracion</t>
  </si>
  <si>
    <t>N94HNIJ8Dp</t>
  </si>
  <si>
    <t>Eustaquio</t>
  </si>
  <si>
    <t>Construcciin</t>
  </si>
  <si>
    <t>oDvYvnJng4</t>
  </si>
  <si>
    <t xml:space="preserve">Clarisabel </t>
  </si>
  <si>
    <t>oyBvqOqXuy</t>
  </si>
  <si>
    <t>Fabian</t>
  </si>
  <si>
    <t xml:space="preserve">La carretera </t>
  </si>
  <si>
    <t>Xl21xCbNVc</t>
  </si>
  <si>
    <t xml:space="preserve">Frente de la carretera </t>
  </si>
  <si>
    <t>AaidQRAiUF</t>
  </si>
  <si>
    <t>lmUDnvGvfR</t>
  </si>
  <si>
    <t xml:space="preserve">Juaquin </t>
  </si>
  <si>
    <t xml:space="preserve">Perez </t>
  </si>
  <si>
    <t>ixVRCgcQMB</t>
  </si>
  <si>
    <t xml:space="preserve">Silvestre </t>
  </si>
  <si>
    <t>Damiáncito</t>
  </si>
  <si>
    <t>Kiaraabreu</t>
  </si>
  <si>
    <t>O3HaYUulQh</t>
  </si>
  <si>
    <t>Nereida</t>
  </si>
  <si>
    <t>gutd7AA5GW</t>
  </si>
  <si>
    <t>Wily</t>
  </si>
  <si>
    <t>Frerrera</t>
  </si>
  <si>
    <t>8vGnuQI4vg</t>
  </si>
  <si>
    <t xml:space="preserve">Deisi </t>
  </si>
  <si>
    <t>LoZNQ2Lah4</t>
  </si>
  <si>
    <t>Samira</t>
  </si>
  <si>
    <t>NzfmnScrZJ</t>
  </si>
  <si>
    <t xml:space="preserve">Fernando </t>
  </si>
  <si>
    <t xml:space="preserve">La carretcarretera </t>
  </si>
  <si>
    <t>qJ0UPDtT8i</t>
  </si>
  <si>
    <t>Frente de la carretera</t>
  </si>
  <si>
    <t>HgpBuJlY7a</t>
  </si>
  <si>
    <t>Antonieta</t>
  </si>
  <si>
    <t>Ama de cass</t>
  </si>
  <si>
    <t xml:space="preserve">La carrcarretera </t>
  </si>
  <si>
    <t>TyoEZyxlZC</t>
  </si>
  <si>
    <t xml:space="preserve">Lucía </t>
  </si>
  <si>
    <t>Ferra</t>
  </si>
  <si>
    <t>xnznmyUsoo</t>
  </si>
  <si>
    <t>Yule</t>
  </si>
  <si>
    <t xml:space="preserve">Frente de la </t>
  </si>
  <si>
    <t>BzVKcOpCsg</t>
  </si>
  <si>
    <t>Delgado Gil</t>
  </si>
  <si>
    <t xml:space="preserve">Vivienda, </t>
  </si>
  <si>
    <t>pZYAYmgq43</t>
  </si>
  <si>
    <t xml:space="preserve">De la cruz rosado </t>
  </si>
  <si>
    <t>hBMlPnSscp</t>
  </si>
  <si>
    <t>4DH4CAWD1N</t>
  </si>
  <si>
    <t>Arias taveras</t>
  </si>
  <si>
    <t>AFboh08FCc</t>
  </si>
  <si>
    <t xml:space="preserve">Emilio </t>
  </si>
  <si>
    <t>Mc7htZfv4t</t>
  </si>
  <si>
    <t xml:space="preserve">Areglar casas </t>
  </si>
  <si>
    <t>4D5ITorKjm</t>
  </si>
  <si>
    <t xml:space="preserve">Nicolas </t>
  </si>
  <si>
    <t>0YTUFHVWEf</t>
  </si>
  <si>
    <t>Vallejo</t>
  </si>
  <si>
    <t xml:space="preserve">CarreteraCarretera </t>
  </si>
  <si>
    <t>I3HtIsI41Q</t>
  </si>
  <si>
    <t xml:space="preserve">Toñi </t>
  </si>
  <si>
    <t xml:space="preserve">La junta de vecino </t>
  </si>
  <si>
    <t>3H4TcNH30x</t>
  </si>
  <si>
    <t xml:space="preserve">Fidelia </t>
  </si>
  <si>
    <t xml:space="preserve">De lo santo </t>
  </si>
  <si>
    <t xml:space="preserve">La viejita </t>
  </si>
  <si>
    <t>vz2s4eItaE</t>
  </si>
  <si>
    <t>jOJKW56IiO</t>
  </si>
  <si>
    <t xml:space="preserve">Lopez </t>
  </si>
  <si>
    <t xml:space="preserve">La gitana </t>
  </si>
  <si>
    <t>caboul3Kxq</t>
  </si>
  <si>
    <t xml:space="preserve">Vivienda, carretera </t>
  </si>
  <si>
    <t xml:space="preserve">La Callé </t>
  </si>
  <si>
    <t>MDFzcEpmM3</t>
  </si>
  <si>
    <t>Mendez</t>
  </si>
  <si>
    <t>412RHWtPS7</t>
  </si>
  <si>
    <t xml:space="preserve">Hisidro </t>
  </si>
  <si>
    <t xml:space="preserve">De lo santos ferrera </t>
  </si>
  <si>
    <t xml:space="preserve">Iluminado </t>
  </si>
  <si>
    <t xml:space="preserve">Hospital  </t>
  </si>
  <si>
    <t xml:space="preserve">Su casa </t>
  </si>
  <si>
    <t>7YUBds9xgS</t>
  </si>
  <si>
    <t xml:space="preserve">Orquidia </t>
  </si>
  <si>
    <t xml:space="preserve">Alcanera </t>
  </si>
  <si>
    <t>Poniclina</t>
  </si>
  <si>
    <t>Dentistas (Jose amado)</t>
  </si>
  <si>
    <t>yUtdP999PH</t>
  </si>
  <si>
    <t xml:space="preserve">Damián </t>
  </si>
  <si>
    <t>vvbLVWw4Um</t>
  </si>
  <si>
    <t xml:space="preserve">Estefani </t>
  </si>
  <si>
    <t xml:space="preserve">De lo Santos </t>
  </si>
  <si>
    <t xml:space="preserve">La chichi </t>
  </si>
  <si>
    <t xml:space="preserve">ARS Humano </t>
  </si>
  <si>
    <t>kEy9l2Lsjh</t>
  </si>
  <si>
    <t>XxAYBdeSQF</t>
  </si>
  <si>
    <t>18Hh9BRHzx</t>
  </si>
  <si>
    <t>Estefani</t>
  </si>
  <si>
    <t>Espinal vitoriano</t>
  </si>
  <si>
    <t>0ZwyBCIHHA</t>
  </si>
  <si>
    <t>Lisandro</t>
  </si>
  <si>
    <t>a94xW1KS8H</t>
  </si>
  <si>
    <t xml:space="preserve">El binbo </t>
  </si>
  <si>
    <t>WtHJh6vXro</t>
  </si>
  <si>
    <t xml:space="preserve">Johan </t>
  </si>
  <si>
    <t>Vitoriano</t>
  </si>
  <si>
    <t xml:space="preserve">El Yankito </t>
  </si>
  <si>
    <t xml:space="preserve">Frente de a carretera </t>
  </si>
  <si>
    <t>8rDNSO5Spc</t>
  </si>
  <si>
    <t>Rosanna</t>
  </si>
  <si>
    <t>Chachi</t>
  </si>
  <si>
    <t>oDrdF7ZY8j</t>
  </si>
  <si>
    <t>Rosanni</t>
  </si>
  <si>
    <t xml:space="preserve">Lara mendez </t>
  </si>
  <si>
    <t>BV7G23StWY</t>
  </si>
  <si>
    <t xml:space="preserve">La carretercarretera </t>
  </si>
  <si>
    <t>4FEEuIc91z</t>
  </si>
  <si>
    <t>Oriana</t>
  </si>
  <si>
    <t>rLvBoIhlMT</t>
  </si>
  <si>
    <t xml:space="preserve">El baño </t>
  </si>
  <si>
    <t>Frente de la calle</t>
  </si>
  <si>
    <t>VL4TWcNl04</t>
  </si>
  <si>
    <t>fxsFBag6XK</t>
  </si>
  <si>
    <t xml:space="preserve">Susana </t>
  </si>
  <si>
    <t>IvB3EBXGFt</t>
  </si>
  <si>
    <t>Pedrito</t>
  </si>
  <si>
    <t>JNIFZG7iOd</t>
  </si>
  <si>
    <t>0NlwAkl1Ja</t>
  </si>
  <si>
    <t xml:space="preserve">yinette </t>
  </si>
  <si>
    <t xml:space="preserve">candelario cabral </t>
  </si>
  <si>
    <t>idUlzsawrh</t>
  </si>
  <si>
    <t xml:space="preserve">Ramon Antonio </t>
  </si>
  <si>
    <t xml:space="preserve">Candelario Cabral </t>
  </si>
  <si>
    <t>rni8yBBafJ</t>
  </si>
  <si>
    <t xml:space="preserve">clinica </t>
  </si>
  <si>
    <t xml:space="preserve">el camion de oa basura </t>
  </si>
  <si>
    <t>374RsW2Awu</t>
  </si>
  <si>
    <t>ARS reserva</t>
  </si>
  <si>
    <t>XmF2FgY4y2</t>
  </si>
  <si>
    <t>La ciega</t>
  </si>
  <si>
    <t>HOspital</t>
  </si>
  <si>
    <t>0436u7yaUR</t>
  </si>
  <si>
    <t>Guaro</t>
  </si>
  <si>
    <t>La calle, agua</t>
  </si>
  <si>
    <t>6jKQpOX44H</t>
  </si>
  <si>
    <t>Bismar</t>
  </si>
  <si>
    <t>hospitak</t>
  </si>
  <si>
    <t>armando</t>
  </si>
  <si>
    <t>En e saco</t>
  </si>
  <si>
    <t>gDOINdU0di</t>
  </si>
  <si>
    <t>Arieliza</t>
  </si>
  <si>
    <t>MPQ5xS4Cma</t>
  </si>
  <si>
    <t>enmanuel</t>
  </si>
  <si>
    <t>quezada</t>
  </si>
  <si>
    <t>g3ZedxLMBZ</t>
  </si>
  <si>
    <t>Abraham</t>
  </si>
  <si>
    <t>D8FAiBArwG</t>
  </si>
  <si>
    <t>Las Flores</t>
  </si>
  <si>
    <t>U72L53bC7L</t>
  </si>
  <si>
    <t xml:space="preserve">mercedes </t>
  </si>
  <si>
    <t xml:space="preserve">Rodriguez pinales </t>
  </si>
  <si>
    <t>OLUUSfEtjm</t>
  </si>
  <si>
    <t>Aibaez</t>
  </si>
  <si>
    <t>GvsCfEhtGL</t>
  </si>
  <si>
    <t>Plascencia</t>
  </si>
  <si>
    <t>No tiene problemas</t>
  </si>
  <si>
    <t>3zHKJpv6vz</t>
  </si>
  <si>
    <t>Cristopher</t>
  </si>
  <si>
    <t>pelotero</t>
  </si>
  <si>
    <t>juan bosch</t>
  </si>
  <si>
    <t>memo</t>
  </si>
  <si>
    <t>bmcCshu1E7</t>
  </si>
  <si>
    <t>1tuP9Qc4up</t>
  </si>
  <si>
    <t>Mirabal</t>
  </si>
  <si>
    <t>XceUyaI84D</t>
  </si>
  <si>
    <t>Eletricidad</t>
  </si>
  <si>
    <t>Dn45cAxJLf</t>
  </si>
  <si>
    <t>WDN1pAnVOE</t>
  </si>
  <si>
    <t>de la cruz ramirez</t>
  </si>
  <si>
    <t>maestra</t>
  </si>
  <si>
    <t>En la acera</t>
  </si>
  <si>
    <t>Eyzb2z4k3Q</t>
  </si>
  <si>
    <t>W9MIWqY97j</t>
  </si>
  <si>
    <t xml:space="preserve">lopez </t>
  </si>
  <si>
    <t xml:space="preserve">Asalariado publico </t>
  </si>
  <si>
    <t>aRwOa2OOTH</t>
  </si>
  <si>
    <t>ramonita</t>
  </si>
  <si>
    <t>de la cruz</t>
  </si>
  <si>
    <t>esta ciega</t>
  </si>
  <si>
    <t>No puede</t>
  </si>
  <si>
    <t>wLf1CO3jI5</t>
  </si>
  <si>
    <t>Cenaida</t>
  </si>
  <si>
    <t>En lla calle</t>
  </si>
  <si>
    <t>nL2QW1F1er</t>
  </si>
  <si>
    <t>QHUE627YTK</t>
  </si>
  <si>
    <t>QLBAcj4raC</t>
  </si>
  <si>
    <t xml:space="preserve">maritza </t>
  </si>
  <si>
    <t xml:space="preserve">peralta nicudemo </t>
  </si>
  <si>
    <t xml:space="preserve">La calle primera </t>
  </si>
  <si>
    <t xml:space="preserve">la veg </t>
  </si>
  <si>
    <t xml:space="preserve">cenaz </t>
  </si>
  <si>
    <t xml:space="preserve">dentista </t>
  </si>
  <si>
    <t xml:space="preserve"> InterdiaRio </t>
  </si>
  <si>
    <t xml:space="preserve">en la cera </t>
  </si>
  <si>
    <t>c9bcfwFkBt</t>
  </si>
  <si>
    <t>En el ayuntamiento</t>
  </si>
  <si>
    <t>90mh0DT5MS</t>
  </si>
  <si>
    <t>iTLjLD1Epk</t>
  </si>
  <si>
    <t>kuGpE0vqQb</t>
  </si>
  <si>
    <t>Fioldaliza</t>
  </si>
  <si>
    <t>HospiTa</t>
  </si>
  <si>
    <t>Deterioro  de  la calle</t>
  </si>
  <si>
    <t>IKaW1T5QoS</t>
  </si>
  <si>
    <t>Anavicma</t>
  </si>
  <si>
    <t xml:space="preserve">Al camión </t>
  </si>
  <si>
    <t>ZtbwuYx3W3</t>
  </si>
  <si>
    <t>Yaya</t>
  </si>
  <si>
    <t>FVOIECS5w4</t>
  </si>
  <si>
    <t>azf387AfNw</t>
  </si>
  <si>
    <t>La calle y la basura</t>
  </si>
  <si>
    <t>D9DlemlD6J</t>
  </si>
  <si>
    <t>Ricauri</t>
  </si>
  <si>
    <t xml:space="preserve">Cuando Pasa el camión </t>
  </si>
  <si>
    <t>uHyy5Xc9sa</t>
  </si>
  <si>
    <t>Siro</t>
  </si>
  <si>
    <t>Ejercito nacional</t>
  </si>
  <si>
    <t>Los callejones</t>
  </si>
  <si>
    <t>H92hkQ6tGX</t>
  </si>
  <si>
    <t>Andreudy</t>
  </si>
  <si>
    <t>UkFIAXoGFE</t>
  </si>
  <si>
    <t>Alcenio</t>
  </si>
  <si>
    <t>Calle en deterioro</t>
  </si>
  <si>
    <t>sHXiHzpSMq</t>
  </si>
  <si>
    <t>Karla</t>
  </si>
  <si>
    <t>Victoriano Canario</t>
  </si>
  <si>
    <t>AbrAham</t>
  </si>
  <si>
    <t xml:space="preserve">Casas en Mal estado </t>
  </si>
  <si>
    <t>K0xOtGPEpv</t>
  </si>
  <si>
    <t>Jeffrey</t>
  </si>
  <si>
    <t>ARS Pali</t>
  </si>
  <si>
    <t xml:space="preserve">Casas en mal estado </t>
  </si>
  <si>
    <t>HzWJPZ8gQV</t>
  </si>
  <si>
    <t xml:space="preserve">Pichardo Duran </t>
  </si>
  <si>
    <t xml:space="preserve">Elii </t>
  </si>
  <si>
    <t xml:space="preserve">la calle </t>
  </si>
  <si>
    <t>S0hVikpnLm</t>
  </si>
  <si>
    <t xml:space="preserve">Elias </t>
  </si>
  <si>
    <t>YgjA1Xvqq5</t>
  </si>
  <si>
    <t>mayrenis</t>
  </si>
  <si>
    <t xml:space="preserve">maire </t>
  </si>
  <si>
    <t>I5GPbjpBHN</t>
  </si>
  <si>
    <t xml:space="preserve">Sanyi </t>
  </si>
  <si>
    <t xml:space="preserve">capellan </t>
  </si>
  <si>
    <t xml:space="preserve">estudiante </t>
  </si>
  <si>
    <t>aiieh35bGw</t>
  </si>
  <si>
    <t>Demetrina</t>
  </si>
  <si>
    <t>Villa ortaliza</t>
  </si>
  <si>
    <t>A la clinica de tireo</t>
  </si>
  <si>
    <t xml:space="preserve">Deterioro de viviendas </t>
  </si>
  <si>
    <t>4SXxbHAk1W</t>
  </si>
  <si>
    <t>Petra</t>
  </si>
  <si>
    <t>Cenass</t>
  </si>
  <si>
    <t>GEbyi1tiDS</t>
  </si>
  <si>
    <t>Ferrera Quiroz</t>
  </si>
  <si>
    <t>JW9U2DzOsu</t>
  </si>
  <si>
    <t xml:space="preserve">Sanabio </t>
  </si>
  <si>
    <t>Delgadov</t>
  </si>
  <si>
    <t xml:space="preserve">Julian </t>
  </si>
  <si>
    <t>vCjZWihIJL</t>
  </si>
  <si>
    <t>Sara</t>
  </si>
  <si>
    <t>GpuNDJGXv8</t>
  </si>
  <si>
    <t>Adrian</t>
  </si>
  <si>
    <t>tbVa2XaIoc</t>
  </si>
  <si>
    <t>8t7WQUxe0c</t>
  </si>
  <si>
    <t xml:space="preserve">Carla </t>
  </si>
  <si>
    <t>Gernaldo</t>
  </si>
  <si>
    <t>wcgRQNNzQd</t>
  </si>
  <si>
    <t>aNBEGGXDCJ</t>
  </si>
  <si>
    <t>5HfCQtRkFD</t>
  </si>
  <si>
    <t>Arturito</t>
  </si>
  <si>
    <t>MmSLS5bkNB</t>
  </si>
  <si>
    <t>Gy0EywKWXK</t>
  </si>
  <si>
    <t>GJxBndvIke</t>
  </si>
  <si>
    <t xml:space="preserve">Elpidio </t>
  </si>
  <si>
    <t>v8wwOeVWuG</t>
  </si>
  <si>
    <t>PENsvAmw4f</t>
  </si>
  <si>
    <t xml:space="preserve">Marcelina </t>
  </si>
  <si>
    <t xml:space="preserve">Soto Vargas </t>
  </si>
  <si>
    <t xml:space="preserve">Nuri </t>
  </si>
  <si>
    <t xml:space="preserve">Domistico </t>
  </si>
  <si>
    <t xml:space="preserve">Ceansa </t>
  </si>
  <si>
    <t>ZDFrDEAJKc</t>
  </si>
  <si>
    <t xml:space="preserve">Federico </t>
  </si>
  <si>
    <t>fPAaBBe2We</t>
  </si>
  <si>
    <t>SAKr01RyEj</t>
  </si>
  <si>
    <t>0bOakomksj</t>
  </si>
  <si>
    <t xml:space="preserve">Yoel </t>
  </si>
  <si>
    <t xml:space="preserve">Rodriguez Anazagatis </t>
  </si>
  <si>
    <t xml:space="preserve">el mutante </t>
  </si>
  <si>
    <t>SO4tuXBBMi</t>
  </si>
  <si>
    <t>Samil</t>
  </si>
  <si>
    <t>3oSBtRNM9C</t>
  </si>
  <si>
    <t xml:space="preserve">De lO Santos </t>
  </si>
  <si>
    <t xml:space="preserve">Pelao </t>
  </si>
  <si>
    <t>u6fRSThGNN</t>
  </si>
  <si>
    <t>wHzRyk4Pdi</t>
  </si>
  <si>
    <t>lXuraWlQAM</t>
  </si>
  <si>
    <t>De la rosa de la cruz</t>
  </si>
  <si>
    <t>Toni</t>
  </si>
  <si>
    <t>HKcSXzdbur</t>
  </si>
  <si>
    <t xml:space="preserve">Yerolin </t>
  </si>
  <si>
    <t>La cale primera</t>
  </si>
  <si>
    <t>En la ca</t>
  </si>
  <si>
    <t>2CEUxWxtOb</t>
  </si>
  <si>
    <t xml:space="preserve">Seneida </t>
  </si>
  <si>
    <t xml:space="preserve">De los santo Ferrera </t>
  </si>
  <si>
    <t xml:space="preserve">Cunin </t>
  </si>
  <si>
    <t xml:space="preserve">Frente la carretera </t>
  </si>
  <si>
    <t>nQvWplvD1u</t>
  </si>
  <si>
    <t xml:space="preserve">maquieli </t>
  </si>
  <si>
    <t>OzoFCNb0MT</t>
  </si>
  <si>
    <t>Anastacia</t>
  </si>
  <si>
    <t>Cenada</t>
  </si>
  <si>
    <t>La carretera las viviendas</t>
  </si>
  <si>
    <t>eRxoiGR7ir</t>
  </si>
  <si>
    <t>Leti</t>
  </si>
  <si>
    <t>9eKUkYwRvp</t>
  </si>
  <si>
    <t xml:space="preserve">franklin </t>
  </si>
  <si>
    <t xml:space="preserve">Cenaza </t>
  </si>
  <si>
    <t xml:space="preserve">Al dentista (Radames Perez </t>
  </si>
  <si>
    <t>PQvvvwhYu6</t>
  </si>
  <si>
    <t>Chea</t>
  </si>
  <si>
    <t>La calle primera</t>
  </si>
  <si>
    <t>Cose</t>
  </si>
  <si>
    <t>En el tnq</t>
  </si>
  <si>
    <t>Wk8SeyTSCP</t>
  </si>
  <si>
    <t>Abreu ureña</t>
  </si>
  <si>
    <t xml:space="preserve">Los caminos </t>
  </si>
  <si>
    <t>1cC0YWICAj</t>
  </si>
  <si>
    <t>Lila</t>
  </si>
  <si>
    <t>YTVWdHHSWR</t>
  </si>
  <si>
    <t xml:space="preserve">De los Santo Victoriano </t>
  </si>
  <si>
    <t xml:space="preserve">Yaqueisi </t>
  </si>
  <si>
    <t xml:space="preserve">Fucturo </t>
  </si>
  <si>
    <t xml:space="preserve">Frebte de la calle </t>
  </si>
  <si>
    <t>qDa67KWgdN</t>
  </si>
  <si>
    <t>Matias</t>
  </si>
  <si>
    <t>r2HiT5r1er</t>
  </si>
  <si>
    <t xml:space="preserve">Violeta </t>
  </si>
  <si>
    <t xml:space="preserve">corsino </t>
  </si>
  <si>
    <t xml:space="preserve">viola </t>
  </si>
  <si>
    <t xml:space="preserve"> hospital </t>
  </si>
  <si>
    <t>cHrjVf9jGq</t>
  </si>
  <si>
    <t>Aa de casa</t>
  </si>
  <si>
    <t>Cosme</t>
  </si>
  <si>
    <t>LVmo2U8W1m</t>
  </si>
  <si>
    <t xml:space="preserve">Alberto </t>
  </si>
  <si>
    <t>z97w8AL7wm</t>
  </si>
  <si>
    <t xml:space="preserve">Miguel </t>
  </si>
  <si>
    <t xml:space="preserve">Soriano peralta </t>
  </si>
  <si>
    <t>76Z4KkjybU</t>
  </si>
  <si>
    <t>La carretera el agua</t>
  </si>
  <si>
    <t>m2dmRx4TYk</t>
  </si>
  <si>
    <t xml:space="preserve">Heidy </t>
  </si>
  <si>
    <t>Gratereaux abreu</t>
  </si>
  <si>
    <t>Clinica c</t>
  </si>
  <si>
    <t>En la clle</t>
  </si>
  <si>
    <t>4PrOOnMk1D</t>
  </si>
  <si>
    <t>GNHnwGiOME</t>
  </si>
  <si>
    <t>YMAiOdxOdj</t>
  </si>
  <si>
    <t xml:space="preserve">Gertrudis </t>
  </si>
  <si>
    <t xml:space="preserve">minia </t>
  </si>
  <si>
    <t xml:space="preserve">la casa que esta en deteriodo </t>
  </si>
  <si>
    <t>CVT7jDjOSw</t>
  </si>
  <si>
    <t>Rosarina</t>
  </si>
  <si>
    <t>El ta</t>
  </si>
  <si>
    <t>Xosb8Whwf5</t>
  </si>
  <si>
    <t>Val95kuXan</t>
  </si>
  <si>
    <t>Anazagatismartes</t>
  </si>
  <si>
    <t>Pencionada</t>
  </si>
  <si>
    <t>La calle no sirve</t>
  </si>
  <si>
    <t>Tkyc33qAPl</t>
  </si>
  <si>
    <t>Garcia perez</t>
  </si>
  <si>
    <t xml:space="preserve">Ama de casa y estudiante </t>
  </si>
  <si>
    <t>Jesus vasquez</t>
  </si>
  <si>
    <t>El agua y caminos vecinales iluminacion y deterioro</t>
  </si>
  <si>
    <t>xnkWjTNVw7</t>
  </si>
  <si>
    <t xml:space="preserve">Fransico </t>
  </si>
  <si>
    <t>Delanol</t>
  </si>
  <si>
    <t>qU5rtn2RGF</t>
  </si>
  <si>
    <t>MsCAWMqiw4</t>
  </si>
  <si>
    <t>Vira</t>
  </si>
  <si>
    <t>ixpyUCV346</t>
  </si>
  <si>
    <t>La carretera!</t>
  </si>
  <si>
    <t>brQ1tQd9su</t>
  </si>
  <si>
    <t>Rodriguez diaz</t>
  </si>
  <si>
    <t>Maritsa</t>
  </si>
  <si>
    <t>FrIwWoTGNv</t>
  </si>
  <si>
    <t>X4dcnjUJ9c</t>
  </si>
  <si>
    <t>Marta roselia</t>
  </si>
  <si>
    <t>A la cliica de tireo</t>
  </si>
  <si>
    <t>kepzIZdfiz</t>
  </si>
  <si>
    <t>4cD2NIlHb1</t>
  </si>
  <si>
    <t>Hospitam</t>
  </si>
  <si>
    <t>,0</t>
  </si>
  <si>
    <t>bOpFABZvz9</t>
  </si>
  <si>
    <t xml:space="preserve">Jamin </t>
  </si>
  <si>
    <t>Memo</t>
  </si>
  <si>
    <t>VSQS2dVJtX</t>
  </si>
  <si>
    <t>Santo jose</t>
  </si>
  <si>
    <t>Delvi</t>
  </si>
  <si>
    <t>G9Xg6UYwz8</t>
  </si>
  <si>
    <t xml:space="preserve">Fatima </t>
  </si>
  <si>
    <t xml:space="preserve">Rosa de los santos </t>
  </si>
  <si>
    <t xml:space="preserve">La iluminacion de caminos </t>
  </si>
  <si>
    <t>KD2cq9Od4A</t>
  </si>
  <si>
    <t>Geuri</t>
  </si>
  <si>
    <t xml:space="preserve">Invalido </t>
  </si>
  <si>
    <t>Al hospital cabral santiago</t>
  </si>
  <si>
    <t>TQst68DOXU</t>
  </si>
  <si>
    <t>Oni</t>
  </si>
  <si>
    <t>LmIDHG5Ja1</t>
  </si>
  <si>
    <t>las Flores</t>
  </si>
  <si>
    <t xml:space="preserve"> la Vega</t>
  </si>
  <si>
    <t>Hospitsl</t>
  </si>
  <si>
    <t>2s5fVJBbrH</t>
  </si>
  <si>
    <t>Minader</t>
  </si>
  <si>
    <t>Los Peinados</t>
  </si>
  <si>
    <t>v1HUnQxFyZ</t>
  </si>
  <si>
    <t>Minyeti</t>
  </si>
  <si>
    <t>No hay problemas</t>
  </si>
  <si>
    <t>oOyHUsV8Pq</t>
  </si>
  <si>
    <t>Jose Luis</t>
  </si>
  <si>
    <t>BAizI4tUex</t>
  </si>
  <si>
    <t>Cosmetica</t>
  </si>
  <si>
    <t>OBhathVlHE</t>
  </si>
  <si>
    <t>A9ToVnJXiJ</t>
  </si>
  <si>
    <t>Katiuska</t>
  </si>
  <si>
    <t>Los niños molestando en la calle</t>
  </si>
  <si>
    <t>tB7ZV8T48d</t>
  </si>
  <si>
    <t>Ginaira</t>
  </si>
  <si>
    <t>6oOzVfYRLE</t>
  </si>
  <si>
    <t>Toma pastillas</t>
  </si>
  <si>
    <t>Mas arriba de su casa</t>
  </si>
  <si>
    <t>lG5CbTBkNv</t>
  </si>
  <si>
    <t>Trinidad Diaz</t>
  </si>
  <si>
    <t>ubGFK404Z0</t>
  </si>
  <si>
    <t>Agriculturs</t>
  </si>
  <si>
    <t>El agua la carretera la falta de recursos</t>
  </si>
  <si>
    <t>EjsIOSzFoq</t>
  </si>
  <si>
    <t>pvcgj708ez</t>
  </si>
  <si>
    <t>qFybSWYB8g</t>
  </si>
  <si>
    <t xml:space="preserve">Maricela </t>
  </si>
  <si>
    <t>C8JmVzzNGm</t>
  </si>
  <si>
    <t>La carretera El agua</t>
  </si>
  <si>
    <t>6J7Vyi1Dcv</t>
  </si>
  <si>
    <t>Gratereaux</t>
  </si>
  <si>
    <t>El Agua La Carretera</t>
  </si>
  <si>
    <t>dn704fluxw</t>
  </si>
  <si>
    <t>Yerissel</t>
  </si>
  <si>
    <t>La Mella</t>
  </si>
  <si>
    <t>El agua La carretera</t>
  </si>
  <si>
    <t>xPVfSEuQdz</t>
  </si>
  <si>
    <t xml:space="preserve">Araujo </t>
  </si>
  <si>
    <t>fPx7aKh3Xd</t>
  </si>
  <si>
    <t>zHqWQdjlvQ</t>
  </si>
  <si>
    <t>Juan Grabiel</t>
  </si>
  <si>
    <t>Bobolo</t>
  </si>
  <si>
    <t>Pintor</t>
  </si>
  <si>
    <t>CliNiCa</t>
  </si>
  <si>
    <t xml:space="preserve">La falta DE educación </t>
  </si>
  <si>
    <t>En la Calle</t>
  </si>
  <si>
    <t>Gmmp9a2Dqz</t>
  </si>
  <si>
    <t>Cuevas</t>
  </si>
  <si>
    <t>F8mIJLh31N</t>
  </si>
  <si>
    <t xml:space="preserve">Tucen </t>
  </si>
  <si>
    <t xml:space="preserve">pintor </t>
  </si>
  <si>
    <t xml:space="preserve">al hospital </t>
  </si>
  <si>
    <t>ld1Nzbz5aQ</t>
  </si>
  <si>
    <t xml:space="preserve">Rosalia </t>
  </si>
  <si>
    <t xml:space="preserve">Cabral Anazagatis </t>
  </si>
  <si>
    <t xml:space="preserve">dilenny </t>
  </si>
  <si>
    <t>znGtHEapFU</t>
  </si>
  <si>
    <t xml:space="preserve">Alcantara batista </t>
  </si>
  <si>
    <t xml:space="preserve">Caminos vecinales y el agua ,arreglo de viviendas </t>
  </si>
  <si>
    <t>YVTc5Q8oQ2</t>
  </si>
  <si>
    <t>Victoriano Magarin</t>
  </si>
  <si>
    <t xml:space="preserve">Memo </t>
  </si>
  <si>
    <t>ELa calle</t>
  </si>
  <si>
    <t>yGvEo6HGrC</t>
  </si>
  <si>
    <t xml:space="preserve">Milenia </t>
  </si>
  <si>
    <t xml:space="preserve">Gonzales Aibar </t>
  </si>
  <si>
    <t xml:space="preserve">El camion de la basura </t>
  </si>
  <si>
    <t>k6eZ90KBHB</t>
  </si>
  <si>
    <t>Memo constanza</t>
  </si>
  <si>
    <t>Los caminos vecinales y el agua</t>
  </si>
  <si>
    <t>zGFGBUHCTk</t>
  </si>
  <si>
    <t xml:space="preserve">Beibi </t>
  </si>
  <si>
    <t>JEzK8fCrQc</t>
  </si>
  <si>
    <t xml:space="preserve">teresa </t>
  </si>
  <si>
    <t xml:space="preserve">tete </t>
  </si>
  <si>
    <t xml:space="preserve">Duña de Casas </t>
  </si>
  <si>
    <t xml:space="preserve">donde jose amado </t>
  </si>
  <si>
    <t xml:space="preserve">el camion de labasura </t>
  </si>
  <si>
    <t>nhrmVBOH2r</t>
  </si>
  <si>
    <t>Nieves angelina</t>
  </si>
  <si>
    <t>Pujols custodio</t>
  </si>
  <si>
    <t>Johan</t>
  </si>
  <si>
    <t>V4JZZBvSRd</t>
  </si>
  <si>
    <t>Las Flore</t>
  </si>
  <si>
    <t>Casas en mala condicion</t>
  </si>
  <si>
    <t>sIbHU0Je4Q</t>
  </si>
  <si>
    <t xml:space="preserve">Isidro </t>
  </si>
  <si>
    <t>Furcal delgado</t>
  </si>
  <si>
    <t>Tabuco</t>
  </si>
  <si>
    <t>Jiromi</t>
  </si>
  <si>
    <t xml:space="preserve">Las viviendas deterioradas y el agua </t>
  </si>
  <si>
    <t>shFye7FwUo</t>
  </si>
  <si>
    <t>A la clinica o al hospital de constanza</t>
  </si>
  <si>
    <t xml:space="preserve">Las viviendas deterioradas </t>
  </si>
  <si>
    <t>escJYXzCKH</t>
  </si>
  <si>
    <t>EedIHyjr3M</t>
  </si>
  <si>
    <t xml:space="preserve">genao duran </t>
  </si>
  <si>
    <t xml:space="preserve">chelo </t>
  </si>
  <si>
    <t>Vc6rnHcx4O</t>
  </si>
  <si>
    <t xml:space="preserve">daniela </t>
  </si>
  <si>
    <t>k4uI0oFqpD</t>
  </si>
  <si>
    <t xml:space="preserve">lucia gabriela </t>
  </si>
  <si>
    <t xml:space="preserve">peña constanza </t>
  </si>
  <si>
    <t xml:space="preserve">wl camion de la basura </t>
  </si>
  <si>
    <t>yMYqII4kxH</t>
  </si>
  <si>
    <t xml:space="preserve">marina </t>
  </si>
  <si>
    <t>ew1gi0FFRB</t>
  </si>
  <si>
    <t>FBWIQkx8Kv</t>
  </si>
  <si>
    <t>La DelincUenc</t>
  </si>
  <si>
    <t xml:space="preserve"> La CaLle</t>
  </si>
  <si>
    <t>BGWmu6UzID</t>
  </si>
  <si>
    <t>La deli</t>
  </si>
  <si>
    <t>7zoEztVvNf</t>
  </si>
  <si>
    <t>igBN6maYVC</t>
  </si>
  <si>
    <t>FhJX31Dq02</t>
  </si>
  <si>
    <t>Oltaño</t>
  </si>
  <si>
    <t>Duba</t>
  </si>
  <si>
    <t>La Flores</t>
  </si>
  <si>
    <t>OVmGYrLpAa</t>
  </si>
  <si>
    <t>DbV7bH7wmb</t>
  </si>
  <si>
    <t>UgQDVkURBq</t>
  </si>
  <si>
    <t>Zalzuela</t>
  </si>
  <si>
    <t>La basura y delincuencia</t>
  </si>
  <si>
    <t>DI0jyjJXst</t>
  </si>
  <si>
    <t>Hospit</t>
  </si>
  <si>
    <t xml:space="preserve">Basura en eL río </t>
  </si>
  <si>
    <t>fPRcOEsi9E</t>
  </si>
  <si>
    <t>0WgpcVk8bB</t>
  </si>
  <si>
    <t>XFpDxkonAJ</t>
  </si>
  <si>
    <t>Cenasa C.</t>
  </si>
  <si>
    <t>KYaTynQHip</t>
  </si>
  <si>
    <t xml:space="preserve">Mirian Altagracia </t>
  </si>
  <si>
    <t xml:space="preserve">Perez Furcal </t>
  </si>
  <si>
    <t xml:space="preserve">mirian </t>
  </si>
  <si>
    <t>H7R5S93G8p</t>
  </si>
  <si>
    <t>franchesca</t>
  </si>
  <si>
    <t>reynoso</t>
  </si>
  <si>
    <t>estetica</t>
  </si>
  <si>
    <t xml:space="preserve">Barrio santiago apostol </t>
  </si>
  <si>
    <t>rwCS2CcuVZ</t>
  </si>
  <si>
    <t xml:space="preserve">luis henriquez </t>
  </si>
  <si>
    <t xml:space="preserve">Lora lora </t>
  </si>
  <si>
    <t>1QDTaVoGjN</t>
  </si>
  <si>
    <t xml:space="preserve">lucia </t>
  </si>
  <si>
    <t xml:space="preserve">Martes cabrera </t>
  </si>
  <si>
    <t xml:space="preserve">lucy </t>
  </si>
  <si>
    <t xml:space="preserve">el camion de la vasura </t>
  </si>
  <si>
    <t xml:space="preserve">En la  cera </t>
  </si>
  <si>
    <t>PiV8FFvsiA</t>
  </si>
  <si>
    <t xml:space="preserve">La calle peimera </t>
  </si>
  <si>
    <t xml:space="preserve">al dentista </t>
  </si>
  <si>
    <t>42BgnNoohb</t>
  </si>
  <si>
    <t xml:space="preserve">Iban Matias </t>
  </si>
  <si>
    <t xml:space="preserve">Quezada Ortiz </t>
  </si>
  <si>
    <t>OJgKpw7Bb1</t>
  </si>
  <si>
    <t xml:space="preserve">Arianna </t>
  </si>
  <si>
    <t xml:space="preserve">El camion de la basura solo pasa una sola vez </t>
  </si>
  <si>
    <t>RThO3itee0</t>
  </si>
  <si>
    <t xml:space="preserve">En la cCallé </t>
  </si>
  <si>
    <t>RUgBUeJRSO</t>
  </si>
  <si>
    <t xml:space="preserve">La Calle Primera </t>
  </si>
  <si>
    <t>HospiTal</t>
  </si>
  <si>
    <t xml:space="preserve">El camion de la basura que solo pasa 1a la semana </t>
  </si>
  <si>
    <t>3lOTxxtA8Q</t>
  </si>
  <si>
    <t xml:space="preserve">Angel </t>
  </si>
  <si>
    <t xml:space="preserve">Lucas </t>
  </si>
  <si>
    <t>Harold</t>
  </si>
  <si>
    <t>Av mella</t>
  </si>
  <si>
    <t>42sxptp1qF</t>
  </si>
  <si>
    <t>Yerald</t>
  </si>
  <si>
    <t>UPLFO2pO7p</t>
  </si>
  <si>
    <t>Delgado Matias</t>
  </si>
  <si>
    <t>Teresita</t>
  </si>
  <si>
    <t>La carreters</t>
  </si>
  <si>
    <t>A5vO6WktO7</t>
  </si>
  <si>
    <t>Octavio</t>
  </si>
  <si>
    <t>Av. mella</t>
  </si>
  <si>
    <t>RGdD7DEfaA</t>
  </si>
  <si>
    <t>Maria Esperanza</t>
  </si>
  <si>
    <t>Soriano Suriel</t>
  </si>
  <si>
    <t>Yuya</t>
  </si>
  <si>
    <t>Av. Mela</t>
  </si>
  <si>
    <t>UA5i1xQUwE</t>
  </si>
  <si>
    <t>Luis Olmedo</t>
  </si>
  <si>
    <t>Carrretera</t>
  </si>
  <si>
    <t>PchbeufBCw</t>
  </si>
  <si>
    <t>Jose Eliseo</t>
  </si>
  <si>
    <t>Abreu soriano</t>
  </si>
  <si>
    <t>Cheo</t>
  </si>
  <si>
    <t>wRWxNbDYKv</t>
  </si>
  <si>
    <t>Sujelisreynoso@gmail.com</t>
  </si>
  <si>
    <t>Mas abajo de su casa</t>
  </si>
  <si>
    <t>959wOdYkQY</t>
  </si>
  <si>
    <t>Anais</t>
  </si>
  <si>
    <t xml:space="preserve">Cenasa C </t>
  </si>
  <si>
    <t>sEvAb7jyni</t>
  </si>
  <si>
    <t>Hector Jose</t>
  </si>
  <si>
    <t>Cenasa contributivo</t>
  </si>
  <si>
    <t xml:space="preserve">Cenasa contributivo </t>
  </si>
  <si>
    <t>JIeZ3vKdLb</t>
  </si>
  <si>
    <t>Ana Digna</t>
  </si>
  <si>
    <t>Abreu Soriano</t>
  </si>
  <si>
    <t>MVTaM7nJ4P</t>
  </si>
  <si>
    <t xml:space="preserve">Unis </t>
  </si>
  <si>
    <t xml:space="preserve">La calle Primera </t>
  </si>
  <si>
    <t>TAz0FuF57Q</t>
  </si>
  <si>
    <t xml:space="preserve">Adonis </t>
  </si>
  <si>
    <t>jLgIyv1rwy</t>
  </si>
  <si>
    <t xml:space="preserve">Unices </t>
  </si>
  <si>
    <t>t9XfUxUIpA</t>
  </si>
  <si>
    <t xml:space="preserve">Angi </t>
  </si>
  <si>
    <t>XFyP8QbYHI</t>
  </si>
  <si>
    <t xml:space="preserve">Sao antonio </t>
  </si>
  <si>
    <t xml:space="preserve">Infante Cabral </t>
  </si>
  <si>
    <t xml:space="preserve">Trabajor en parcelas </t>
  </si>
  <si>
    <t xml:space="preserve">La Calle primera </t>
  </si>
  <si>
    <t>fzhCg5KdlV</t>
  </si>
  <si>
    <t>Chiquis</t>
  </si>
  <si>
    <t>hospi</t>
  </si>
  <si>
    <t xml:space="preserve">tal </t>
  </si>
  <si>
    <t xml:space="preserve">En la xera </t>
  </si>
  <si>
    <t>oki2CE9oZU</t>
  </si>
  <si>
    <t xml:space="preserve">Auxiliar de farmacia </t>
  </si>
  <si>
    <t xml:space="preserve">A santo domingo o en cresa en la vega </t>
  </si>
  <si>
    <t>Jose amado o radame perez</t>
  </si>
  <si>
    <t>0hmA0Hfj3K</t>
  </si>
  <si>
    <t>Jencarlos</t>
  </si>
  <si>
    <t>jan</t>
  </si>
  <si>
    <t xml:space="preserve">Centro medico </t>
  </si>
  <si>
    <t xml:space="preserve">armando </t>
  </si>
  <si>
    <t xml:space="preserve">Tanque de la basura </t>
  </si>
  <si>
    <t>Mzez5VGPzW</t>
  </si>
  <si>
    <t>Paez delgado</t>
  </si>
  <si>
    <t>zjjhzvhPrq</t>
  </si>
  <si>
    <t>Anilka</t>
  </si>
  <si>
    <t>Muños</t>
  </si>
  <si>
    <t xml:space="preserve">Dr reyes </t>
  </si>
  <si>
    <t xml:space="preserve">El agua y la iglesia </t>
  </si>
  <si>
    <t>1jhf6aBKnA</t>
  </si>
  <si>
    <t xml:space="preserve">Deyaniry </t>
  </si>
  <si>
    <t>Yaniri</t>
  </si>
  <si>
    <t>El agua y la iglesia de la comunidad</t>
  </si>
  <si>
    <t>arNGCXYuzU</t>
  </si>
  <si>
    <t>Anabel</t>
  </si>
  <si>
    <t>Duran mercedes</t>
  </si>
  <si>
    <t>p7KeiZhZPf</t>
  </si>
  <si>
    <t>Merely ester</t>
  </si>
  <si>
    <t xml:space="preserve">Alcantara sanches </t>
  </si>
  <si>
    <t>KvSmfv3B6t</t>
  </si>
  <si>
    <t xml:space="preserve">Irma estela </t>
  </si>
  <si>
    <t xml:space="preserve">Lopez soriano </t>
  </si>
  <si>
    <t xml:space="preserve">Mima </t>
  </si>
  <si>
    <t xml:space="preserve">El desempleo </t>
  </si>
  <si>
    <t xml:space="preserve">Eb la cera </t>
  </si>
  <si>
    <t>DaQyGohaui</t>
  </si>
  <si>
    <t xml:space="preserve">arcenio </t>
  </si>
  <si>
    <t>jimenez</t>
  </si>
  <si>
    <t>nene</t>
  </si>
  <si>
    <t>militar</t>
  </si>
  <si>
    <t>7sN4bcqlYS</t>
  </si>
  <si>
    <t>Luz miranni</t>
  </si>
  <si>
    <t xml:space="preserve">Pacheco </t>
  </si>
  <si>
    <t xml:space="preserve">el callejon </t>
  </si>
  <si>
    <t>b3RPvWbw4j</t>
  </si>
  <si>
    <t xml:space="preserve">tata </t>
  </si>
  <si>
    <t>Rodrigues</t>
  </si>
  <si>
    <t>tata</t>
  </si>
  <si>
    <t>maestra de catesismo</t>
  </si>
  <si>
    <t>clinica titu</t>
  </si>
  <si>
    <t>armando bermudez</t>
  </si>
  <si>
    <t xml:space="preserve">calles </t>
  </si>
  <si>
    <t>wSqOmCvnZo</t>
  </si>
  <si>
    <t>gilberto</t>
  </si>
  <si>
    <t>baez</t>
  </si>
  <si>
    <t>el gibert</t>
  </si>
  <si>
    <t>friturero</t>
  </si>
  <si>
    <t xml:space="preserve"> agricultores</t>
  </si>
  <si>
    <t>ikG8Pa8Eem</t>
  </si>
  <si>
    <t>Hernesto</t>
  </si>
  <si>
    <t>j1XHCGfa7u</t>
  </si>
  <si>
    <t xml:space="preserve">yohanna </t>
  </si>
  <si>
    <t>kxl72ETOD6</t>
  </si>
  <si>
    <t xml:space="preserve">edwin jose </t>
  </si>
  <si>
    <t>grullon</t>
  </si>
  <si>
    <t>farmaceutico</t>
  </si>
  <si>
    <t>las calles</t>
  </si>
  <si>
    <t>2ew4jnj3dU</t>
  </si>
  <si>
    <t xml:space="preserve">Celia </t>
  </si>
  <si>
    <t xml:space="preserve">el callejon que esta en malas cindiciones y la bulla </t>
  </si>
  <si>
    <t>O9rFSMx1dN</t>
  </si>
  <si>
    <t>Fraili</t>
  </si>
  <si>
    <t xml:space="preserve">la calles </t>
  </si>
  <si>
    <t>zuDuEM8jJM</t>
  </si>
  <si>
    <t xml:space="preserve">lebron de corsino </t>
  </si>
  <si>
    <t xml:space="preserve">las calles </t>
  </si>
  <si>
    <t>5vvxFS551k</t>
  </si>
  <si>
    <t xml:space="preserve">Eligia </t>
  </si>
  <si>
    <t xml:space="preserve">Corsino </t>
  </si>
  <si>
    <t>OBddmwo52l</t>
  </si>
  <si>
    <t>clinica adbud</t>
  </si>
  <si>
    <t>j7EycLWHc2</t>
  </si>
  <si>
    <t>La Jolla</t>
  </si>
  <si>
    <t>yHYRHnvj8V</t>
  </si>
  <si>
    <t>Poli-clinica</t>
  </si>
  <si>
    <t>ROiU71VHLE</t>
  </si>
  <si>
    <t>Feliciano</t>
  </si>
  <si>
    <t>3m0Ng6jjHe</t>
  </si>
  <si>
    <t>Salon de belleza</t>
  </si>
  <si>
    <t>Dclfc9N71c</t>
  </si>
  <si>
    <t>AFsDBCE5Tf</t>
  </si>
  <si>
    <t>gFZSZ2t3zz</t>
  </si>
  <si>
    <t>Poncho</t>
  </si>
  <si>
    <t>ro9OhtiAv6</t>
  </si>
  <si>
    <t>Neo</t>
  </si>
  <si>
    <t>bPKCfShBIx</t>
  </si>
  <si>
    <t>Jessica</t>
  </si>
  <si>
    <t>Gema</t>
  </si>
  <si>
    <t>Poli-clinico</t>
  </si>
  <si>
    <t>PpBc5R4eE7</t>
  </si>
  <si>
    <t>Joselin</t>
  </si>
  <si>
    <t>7i0F3LVq1x</t>
  </si>
  <si>
    <t>Carnicero</t>
  </si>
  <si>
    <t>KYBt8yQBHJ</t>
  </si>
  <si>
    <t>Saramon</t>
  </si>
  <si>
    <t>Patiño</t>
  </si>
  <si>
    <t>Chemon</t>
  </si>
  <si>
    <t>w90LEuOBBV</t>
  </si>
  <si>
    <t>Club gallistico</t>
  </si>
  <si>
    <t>Cerca del puente</t>
  </si>
  <si>
    <t>suVLCzGmpY</t>
  </si>
  <si>
    <t>Aneyda</t>
  </si>
  <si>
    <t>bxnEQSkczR</t>
  </si>
  <si>
    <t>LU5fPtBeIz</t>
  </si>
  <si>
    <t>Clarisa</t>
  </si>
  <si>
    <t>A0QVaBrMCl</t>
  </si>
  <si>
    <t xml:space="preserve">Garyvaldi </t>
  </si>
  <si>
    <t xml:space="preserve">Cabral Anazaguatis </t>
  </si>
  <si>
    <t xml:space="preserve">Gary </t>
  </si>
  <si>
    <t xml:space="preserve">El ruido de los motores </t>
  </si>
  <si>
    <t>Pf7Ls98QDw</t>
  </si>
  <si>
    <t>Patricio</t>
  </si>
  <si>
    <t>HhowSko0VK</t>
  </si>
  <si>
    <t>Henry</t>
  </si>
  <si>
    <t>El chino</t>
  </si>
  <si>
    <t>Tapicero</t>
  </si>
  <si>
    <t>C5PptxG6aA</t>
  </si>
  <si>
    <t>Cenasaa</t>
  </si>
  <si>
    <t>2rd4cm42MW</t>
  </si>
  <si>
    <t>Lucy</t>
  </si>
  <si>
    <t>FCmfrmQlY9</t>
  </si>
  <si>
    <t>tJVg7nNG1X</t>
  </si>
  <si>
    <t xml:space="preserve">Yoni miguel </t>
  </si>
  <si>
    <t xml:space="preserve">de los santos </t>
  </si>
  <si>
    <t>5P3zAXS29H</t>
  </si>
  <si>
    <t>Taxista</t>
  </si>
  <si>
    <t>VELFWHWD6X</t>
  </si>
  <si>
    <t>Clemente</t>
  </si>
  <si>
    <t>DVqUGvPrtV</t>
  </si>
  <si>
    <t>Crl3bCHebF</t>
  </si>
  <si>
    <t>Mendez Guzman</t>
  </si>
  <si>
    <t>La alimentacion la carretera</t>
  </si>
  <si>
    <t>e1tKWzAx1e</t>
  </si>
  <si>
    <t>Dirson</t>
  </si>
  <si>
    <t>vin515oFtF</t>
  </si>
  <si>
    <t>FbfzzMxZzs</t>
  </si>
  <si>
    <t>N9L2H6v1Cj</t>
  </si>
  <si>
    <t>Licenciada</t>
  </si>
  <si>
    <t>nbMMxIbEd6</t>
  </si>
  <si>
    <t>A lante de la casa</t>
  </si>
  <si>
    <t>Fas4fdUcBm</t>
  </si>
  <si>
    <t>9ySyG4GqmC</t>
  </si>
  <si>
    <t>Enmanuel</t>
  </si>
  <si>
    <t>4bgdMkBxN9</t>
  </si>
  <si>
    <t>V1CvVZtn5i</t>
  </si>
  <si>
    <t>xASlwCqitv</t>
  </si>
  <si>
    <t xml:space="preserve">Ferrera santo </t>
  </si>
  <si>
    <t>WWvsSLaNYQ</t>
  </si>
  <si>
    <t>MgklDUEPLv</t>
  </si>
  <si>
    <t>aHzxVrpF5b</t>
  </si>
  <si>
    <t xml:space="preserve">Parmero  Diaz </t>
  </si>
  <si>
    <t>wVA6QJXNNP</t>
  </si>
  <si>
    <t>QxRr9FTccp</t>
  </si>
  <si>
    <t>Dentist</t>
  </si>
  <si>
    <t>i0fILJG55Q</t>
  </si>
  <si>
    <t>Obidio</t>
  </si>
  <si>
    <t>MCdWf8arZu</t>
  </si>
  <si>
    <t>Digna</t>
  </si>
  <si>
    <t>zWo3C6uUGp</t>
  </si>
  <si>
    <t>deterioro de carretera</t>
  </si>
  <si>
    <t>88RERcR6rn</t>
  </si>
  <si>
    <t xml:space="preserve">modesta </t>
  </si>
  <si>
    <t>gonzales</t>
  </si>
  <si>
    <t>griselda</t>
  </si>
  <si>
    <t>las flores</t>
  </si>
  <si>
    <t xml:space="preserve"> la vega</t>
  </si>
  <si>
    <t xml:space="preserve"> al hospital</t>
  </si>
  <si>
    <t>Deterioro de caminos vecinales</t>
  </si>
  <si>
    <t>TqFRWoPTRn</t>
  </si>
  <si>
    <t xml:space="preserve">Inginio </t>
  </si>
  <si>
    <t>Deterioro de carrretera</t>
  </si>
  <si>
    <t>0N0kk0iaxR</t>
  </si>
  <si>
    <t>Garcia Santos</t>
  </si>
  <si>
    <t>Manela</t>
  </si>
  <si>
    <t>5gr0SRDFq7</t>
  </si>
  <si>
    <t>Desenvoque del agua</t>
  </si>
  <si>
    <t xml:space="preserve">Cuando llega el camion </t>
  </si>
  <si>
    <t>LUzNBHrkSX</t>
  </si>
  <si>
    <t xml:space="preserve">La Calle Primera Monseñor Nouel </t>
  </si>
  <si>
    <t xml:space="preserve">El ruido </t>
  </si>
  <si>
    <t>cm9sc6DbCI</t>
  </si>
  <si>
    <t>Edipo</t>
  </si>
  <si>
    <t xml:space="preserve"> La vega</t>
  </si>
  <si>
    <t>Primera ARS De Humano</t>
  </si>
  <si>
    <t>I1KDvPVLHv</t>
  </si>
  <si>
    <t xml:space="preserve">Bellanira </t>
  </si>
  <si>
    <t xml:space="preserve"> La gringa</t>
  </si>
  <si>
    <t>CZDzQJWN6U</t>
  </si>
  <si>
    <t>Tapicera</t>
  </si>
  <si>
    <t>Senasa siubsidiado</t>
  </si>
  <si>
    <t xml:space="preserve">El rio </t>
  </si>
  <si>
    <t>RNM8H6AcVU</t>
  </si>
  <si>
    <t>Cenassa</t>
  </si>
  <si>
    <t>qGdGvas1KG</t>
  </si>
  <si>
    <t>Prudencia</t>
  </si>
  <si>
    <t>iUzHIzMLC6</t>
  </si>
  <si>
    <t>Np1Fzh6h2S</t>
  </si>
  <si>
    <t xml:space="preserve">Los caminos y el agua </t>
  </si>
  <si>
    <t>Q3o6oWTXvt</t>
  </si>
  <si>
    <t>Jycg8fhPgs</t>
  </si>
  <si>
    <t xml:space="preserve">ARS </t>
  </si>
  <si>
    <t>U9MXp3uqaC</t>
  </si>
  <si>
    <t xml:space="preserve">Bienvenido </t>
  </si>
  <si>
    <t>Benido</t>
  </si>
  <si>
    <t>Arreglo  de viviendas</t>
  </si>
  <si>
    <t>DqOTeDF8o4</t>
  </si>
  <si>
    <t>Lourdes</t>
  </si>
  <si>
    <t>Bicha</t>
  </si>
  <si>
    <t>A la  clinica o al hospital</t>
  </si>
  <si>
    <t>Los caminos vecinales  y arreglo  viviendas</t>
  </si>
  <si>
    <t>ykUwlPSdxY</t>
  </si>
  <si>
    <t>Uscarina</t>
  </si>
  <si>
    <t xml:space="preserve">El agua y los caminos vecinales </t>
  </si>
  <si>
    <t>DrCbCtMqyt</t>
  </si>
  <si>
    <t xml:space="preserve">Yeni </t>
  </si>
  <si>
    <t>Ama de casa y estudiante</t>
  </si>
  <si>
    <t xml:space="preserve">Los caminos vecinales y el agua </t>
  </si>
  <si>
    <t>lp9j9jFlRW</t>
  </si>
  <si>
    <t>En el rio</t>
  </si>
  <si>
    <t>nhHZjepHbQ</t>
  </si>
  <si>
    <t>Al hospital y al seguro</t>
  </si>
  <si>
    <t>vGMAxU4pxB</t>
  </si>
  <si>
    <t>l2861UIk7F</t>
  </si>
  <si>
    <t>Envasador de vegetales</t>
  </si>
  <si>
    <t>YcsrcG3692</t>
  </si>
  <si>
    <t>Marino</t>
  </si>
  <si>
    <t>Judia</t>
  </si>
  <si>
    <t xml:space="preserve">Las Flores </t>
  </si>
  <si>
    <t>LOHaII9Nar</t>
  </si>
  <si>
    <t>Andi rafael</t>
  </si>
  <si>
    <t>Batista canela</t>
  </si>
  <si>
    <t>Z9qTCO7e2C</t>
  </si>
  <si>
    <t>Juanita</t>
  </si>
  <si>
    <t>Las flore</t>
  </si>
  <si>
    <t>ZQWFkdjCnr</t>
  </si>
  <si>
    <t>Radame</t>
  </si>
  <si>
    <t>OXuyBmtkSM</t>
  </si>
  <si>
    <t>Al seguro y a la clinica</t>
  </si>
  <si>
    <t>Problemas de basura</t>
  </si>
  <si>
    <t>d75MZx5pU5</t>
  </si>
  <si>
    <t>Toño</t>
  </si>
  <si>
    <t>A2NtjQ5Y9p</t>
  </si>
  <si>
    <t>Leovigildo</t>
  </si>
  <si>
    <t>Lubo</t>
  </si>
  <si>
    <t>1IpuEYAWMJ</t>
  </si>
  <si>
    <t>Santos santos</t>
  </si>
  <si>
    <t>La pobresa</t>
  </si>
  <si>
    <t>fmaYq7acz5</t>
  </si>
  <si>
    <t>Claro</t>
  </si>
  <si>
    <t>La delincuen</t>
  </si>
  <si>
    <t>PQvPCsMWkG</t>
  </si>
  <si>
    <t>Santos Rosado</t>
  </si>
  <si>
    <t>HCtpSzHwD9</t>
  </si>
  <si>
    <t>L delincuencia</t>
  </si>
  <si>
    <t>fkm2IRSEom</t>
  </si>
  <si>
    <t>Raul</t>
  </si>
  <si>
    <t>Limpieza</t>
  </si>
  <si>
    <t>ZFtB7diK56</t>
  </si>
  <si>
    <t>Magaly</t>
  </si>
  <si>
    <t>Casa domestica</t>
  </si>
  <si>
    <t>QEAqFs5ppg</t>
  </si>
  <si>
    <t>Natalia</t>
  </si>
  <si>
    <t>iHBJdNjIH7</t>
  </si>
  <si>
    <t>h4hoxDfTDq</t>
  </si>
  <si>
    <t>FCWAO3TJj8</t>
  </si>
  <si>
    <t>Griseida</t>
  </si>
  <si>
    <t>Amena</t>
  </si>
  <si>
    <t>dc8aJaBYyY</t>
  </si>
  <si>
    <t>No va ningun lado</t>
  </si>
  <si>
    <t>29SOvOJrnh</t>
  </si>
  <si>
    <t xml:space="preserve">Garivaldy </t>
  </si>
  <si>
    <t xml:space="preserve">Agronomo </t>
  </si>
  <si>
    <t xml:space="preserve">Los Que calibran motores viendo niños En la calle </t>
  </si>
  <si>
    <t>R3jtYq96i2</t>
  </si>
  <si>
    <t xml:space="preserve">Yoselin </t>
  </si>
  <si>
    <t xml:space="preserve">Yossi </t>
  </si>
  <si>
    <t>809-517-5809</t>
  </si>
  <si>
    <t xml:space="preserve">a donde Memo </t>
  </si>
  <si>
    <t xml:space="preserve">El mal olor de la cuneta </t>
  </si>
  <si>
    <t>g2uJMWZh74</t>
  </si>
  <si>
    <t>Jose Julian</t>
  </si>
  <si>
    <t>Perez Rosado</t>
  </si>
  <si>
    <t xml:space="preserve">Sub Gerente del Banco Reservas </t>
  </si>
  <si>
    <t xml:space="preserve">Los Laureles </t>
  </si>
  <si>
    <t>Clinica Titi</t>
  </si>
  <si>
    <t>Centró Dental Perez</t>
  </si>
  <si>
    <t>El Agua</t>
  </si>
  <si>
    <t>En la calzada frente a la casa</t>
  </si>
  <si>
    <t>GaCBoP3u6F</t>
  </si>
  <si>
    <t>Jose O.</t>
  </si>
  <si>
    <t>Perez Hernadez</t>
  </si>
  <si>
    <t>Los Laureles</t>
  </si>
  <si>
    <t>A la clínica local</t>
  </si>
  <si>
    <t>Centro Dental Perez</t>
  </si>
  <si>
    <t xml:space="preserve">En la calzada </t>
  </si>
  <si>
    <t>36F8TTCWN1</t>
  </si>
  <si>
    <t>Enger</t>
  </si>
  <si>
    <t>Rey</t>
  </si>
  <si>
    <t xml:space="preserve">A Santiago </t>
  </si>
  <si>
    <t>En la calzada</t>
  </si>
  <si>
    <t>jcColAWd08</t>
  </si>
  <si>
    <t xml:space="preserve">Marcos </t>
  </si>
  <si>
    <t>Reinaldo</t>
  </si>
  <si>
    <t xml:space="preserve">Villa ortaliza </t>
  </si>
  <si>
    <t xml:space="preserve">Caminos vecinales </t>
  </si>
  <si>
    <t>XQryoP815s</t>
  </si>
  <si>
    <t xml:space="preserve">Hector </t>
  </si>
  <si>
    <t xml:space="preserve">Los ceticos y el agua </t>
  </si>
  <si>
    <t>1sb07LutdK</t>
  </si>
  <si>
    <t>Mariano suriel</t>
  </si>
  <si>
    <t>Yessica</t>
  </si>
  <si>
    <t>Abrahan</t>
  </si>
  <si>
    <t xml:space="preserve">El agua y caminos vecinales </t>
  </si>
  <si>
    <t>vL8RlXQvwS</t>
  </si>
  <si>
    <t>Alcantara quezada</t>
  </si>
  <si>
    <t xml:space="preserve">Jose amado </t>
  </si>
  <si>
    <t>IDOOBdYuXl</t>
  </si>
  <si>
    <t>4lhiUQ4ACO</t>
  </si>
  <si>
    <t xml:space="preserve">Octaviano </t>
  </si>
  <si>
    <t>Morao</t>
  </si>
  <si>
    <t>Senasa sibsidiado</t>
  </si>
  <si>
    <t xml:space="preserve">Los caminos vecinales y arreglo de las viviendas </t>
  </si>
  <si>
    <t>Wpzn64rFok</t>
  </si>
  <si>
    <t>Rubi</t>
  </si>
  <si>
    <t>jJdcOrGUgK</t>
  </si>
  <si>
    <t xml:space="preserve">Norbit </t>
  </si>
  <si>
    <t>qNhVstlD4b</t>
  </si>
  <si>
    <t>M4kXHVewEU</t>
  </si>
  <si>
    <t>Modesta</t>
  </si>
  <si>
    <t>Zgsr6KmxCw</t>
  </si>
  <si>
    <t>Katica</t>
  </si>
  <si>
    <t>QBZJnFgqbw</t>
  </si>
  <si>
    <t>SDS57GBpBS</t>
  </si>
  <si>
    <t>Aracely</t>
  </si>
  <si>
    <t>gDfyGCNn31</t>
  </si>
  <si>
    <t>Benito</t>
  </si>
  <si>
    <t>Pastiño</t>
  </si>
  <si>
    <t>No ha ido</t>
  </si>
  <si>
    <t>IGUAtYFTzP</t>
  </si>
  <si>
    <t>p9b5mNedCF</t>
  </si>
  <si>
    <t>Q0jku7HyNl</t>
  </si>
  <si>
    <t>Trabaja en la loma</t>
  </si>
  <si>
    <t>YFEh5oZWaI</t>
  </si>
  <si>
    <t>8VwiHNveCn</t>
  </si>
  <si>
    <t>Luciana</t>
  </si>
  <si>
    <t>qZOcfxYPR0</t>
  </si>
  <si>
    <t>Amanda</t>
  </si>
  <si>
    <t>Estudios</t>
  </si>
  <si>
    <t>21zE10qHqx</t>
  </si>
  <si>
    <t>Venancio</t>
  </si>
  <si>
    <t>Elias piña</t>
  </si>
  <si>
    <t>os0MEjFF11</t>
  </si>
  <si>
    <t>Mata</t>
  </si>
  <si>
    <t>qzR4WYMZRG</t>
  </si>
  <si>
    <t>Chavela</t>
  </si>
  <si>
    <t>Ningun lado</t>
  </si>
  <si>
    <t>5fpS4VRcUt</t>
  </si>
  <si>
    <t>Paty</t>
  </si>
  <si>
    <t>gHRJijfV8O</t>
  </si>
  <si>
    <t>r5LhufHPyz</t>
  </si>
  <si>
    <t>Crismaria</t>
  </si>
  <si>
    <t>Fuera de casa</t>
  </si>
  <si>
    <t>7d4TpTaGxv</t>
  </si>
  <si>
    <t>Guare</t>
  </si>
  <si>
    <t>Independiente</t>
  </si>
  <si>
    <t>qZFfi6pNPK</t>
  </si>
  <si>
    <t>Silveria</t>
  </si>
  <si>
    <t>Alante de la casa</t>
  </si>
  <si>
    <t>AmJwD96m2l</t>
  </si>
  <si>
    <t>Arcenio</t>
  </si>
  <si>
    <t>Falta de alimentos</t>
  </si>
  <si>
    <t>1KCa8qIhvc</t>
  </si>
  <si>
    <t>Trabajo casa domestica</t>
  </si>
  <si>
    <t>Atras</t>
  </si>
  <si>
    <t>o4ZbzWX0XA</t>
  </si>
  <si>
    <t>A lante de su casa</t>
  </si>
  <si>
    <t>MdMpPRuJRY</t>
  </si>
  <si>
    <t xml:space="preserve">pedro </t>
  </si>
  <si>
    <t xml:space="preserve">Peres </t>
  </si>
  <si>
    <t xml:space="preserve">Santiago Apostor </t>
  </si>
  <si>
    <t xml:space="preserve">donde Abrahan </t>
  </si>
  <si>
    <t xml:space="preserve">el ruido </t>
  </si>
  <si>
    <t>k4lj88ND1h</t>
  </si>
  <si>
    <t xml:space="preserve">Galan Duran </t>
  </si>
  <si>
    <t>franche</t>
  </si>
  <si>
    <t xml:space="preserve">A La Clinica </t>
  </si>
  <si>
    <t xml:space="preserve">Donde Memo </t>
  </si>
  <si>
    <t>sApiCgGDTi</t>
  </si>
  <si>
    <t xml:space="preserve">santa irene </t>
  </si>
  <si>
    <t xml:space="preserve">Castillo Castillo </t>
  </si>
  <si>
    <t xml:space="preserve">ninguno hasta ahora </t>
  </si>
  <si>
    <t>KxaiPomQTU</t>
  </si>
  <si>
    <t xml:space="preserve">Ama de Casa </t>
  </si>
  <si>
    <t>l3WLPhv2kQ</t>
  </si>
  <si>
    <t xml:space="preserve">luis yoel </t>
  </si>
  <si>
    <t>rosado</t>
  </si>
  <si>
    <t>62MRq1Eim9</t>
  </si>
  <si>
    <t>lina</t>
  </si>
  <si>
    <t>agua sucia</t>
  </si>
  <si>
    <t>bDjJBA4jlu</t>
  </si>
  <si>
    <t xml:space="preserve">celenny </t>
  </si>
  <si>
    <t xml:space="preserve">Enfermera </t>
  </si>
  <si>
    <t xml:space="preserve">A la clinica titi o adbul </t>
  </si>
  <si>
    <t xml:space="preserve">a donde jose Amado </t>
  </si>
  <si>
    <t>dXueiogE5a</t>
  </si>
  <si>
    <t xml:space="preserve">Sara </t>
  </si>
  <si>
    <t xml:space="preserve">Guzman de los Santos </t>
  </si>
  <si>
    <t>mvFs8d4aNH</t>
  </si>
  <si>
    <t xml:space="preserve">Estefania </t>
  </si>
  <si>
    <t>slAWgSwT4b</t>
  </si>
  <si>
    <t xml:space="preserve">francisco antonio </t>
  </si>
  <si>
    <t>espinal</t>
  </si>
  <si>
    <t xml:space="preserve">fran </t>
  </si>
  <si>
    <t>DLOoE3ae3K</t>
  </si>
  <si>
    <t xml:space="preserve">Germocen Lora </t>
  </si>
  <si>
    <t xml:space="preserve">Conserge en la Escula </t>
  </si>
  <si>
    <t xml:space="preserve">Cemaza </t>
  </si>
  <si>
    <t>4vUZPOmpki</t>
  </si>
  <si>
    <t xml:space="preserve">Maria Altagracia </t>
  </si>
  <si>
    <t xml:space="preserve">Luna De Peralta </t>
  </si>
  <si>
    <t xml:space="preserve">No Hay </t>
  </si>
  <si>
    <t>UKbjrvkHMd</t>
  </si>
  <si>
    <t>felix</t>
  </si>
  <si>
    <t>jose</t>
  </si>
  <si>
    <t>QRcxdQouq0</t>
  </si>
  <si>
    <t xml:space="preserve">Ramiro </t>
  </si>
  <si>
    <t xml:space="preserve">Cucho </t>
  </si>
  <si>
    <t xml:space="preserve">al Hospital </t>
  </si>
  <si>
    <t>0yenAJGEgr</t>
  </si>
  <si>
    <t>jeni</t>
  </si>
  <si>
    <t>bautista</t>
  </si>
  <si>
    <t xml:space="preserve">elrio tiene mucha basura y eso trae enfermedad </t>
  </si>
  <si>
    <t>I0ZzRmmCUl</t>
  </si>
  <si>
    <t xml:space="preserve">enmanuel </t>
  </si>
  <si>
    <t>elias rodriguez</t>
  </si>
  <si>
    <t>cuco</t>
  </si>
  <si>
    <t xml:space="preserve"> repuestos</t>
  </si>
  <si>
    <t>WSNYFy3xWt</t>
  </si>
  <si>
    <t xml:space="preserve">Sofia </t>
  </si>
  <si>
    <t xml:space="preserve">Duran De Rodriguez </t>
  </si>
  <si>
    <t xml:space="preserve">Ama de casa y Aveces trabaja en el taller </t>
  </si>
  <si>
    <t xml:space="preserve">A La clinica </t>
  </si>
  <si>
    <t xml:space="preserve">no tiene </t>
  </si>
  <si>
    <t>IL7T0zD6xG</t>
  </si>
  <si>
    <t xml:space="preserve">Obtavia Quisquella </t>
  </si>
  <si>
    <t xml:space="preserve">Tejada Viñas </t>
  </si>
  <si>
    <t xml:space="preserve">El ruido y la luz de las lanparas </t>
  </si>
  <si>
    <t>r40A9T7bMX</t>
  </si>
  <si>
    <t xml:space="preserve">bernandina </t>
  </si>
  <si>
    <t>rodriguez</t>
  </si>
  <si>
    <t>johanan</t>
  </si>
  <si>
    <t xml:space="preserve">no hay empleos </t>
  </si>
  <si>
    <t>SOcfcQGugN</t>
  </si>
  <si>
    <t xml:space="preserve">rodriguez </t>
  </si>
  <si>
    <t xml:space="preserve">Las lamparas que no tienen luz </t>
  </si>
  <si>
    <t>liEsNFYvYH</t>
  </si>
  <si>
    <t xml:space="preserve">rosa </t>
  </si>
  <si>
    <t>r3wGX0wOBn</t>
  </si>
  <si>
    <t xml:space="preserve">La luz de las lamparas </t>
  </si>
  <si>
    <t>kRMJXEoLgH</t>
  </si>
  <si>
    <t xml:space="preserve">milagro </t>
  </si>
  <si>
    <t xml:space="preserve">encarnacion </t>
  </si>
  <si>
    <t>us6H80gVPG</t>
  </si>
  <si>
    <t xml:space="preserve">Ama De Casa </t>
  </si>
  <si>
    <t xml:space="preserve">El Ruido y La musica </t>
  </si>
  <si>
    <t>RhPtu4RWAV</t>
  </si>
  <si>
    <t xml:space="preserve">yajaira </t>
  </si>
  <si>
    <t>diaz</t>
  </si>
  <si>
    <t>estilista</t>
  </si>
  <si>
    <t xml:space="preserve">el ruido  </t>
  </si>
  <si>
    <t>kAxKK45Pqk</t>
  </si>
  <si>
    <t xml:space="preserve">El ruido de los motores y la musica </t>
  </si>
  <si>
    <t>oUgOxbhPvB</t>
  </si>
  <si>
    <t xml:space="preserve">Reyno </t>
  </si>
  <si>
    <t xml:space="preserve">muchos </t>
  </si>
  <si>
    <t>BCWgf3xrpT</t>
  </si>
  <si>
    <t xml:space="preserve">Helkin Rafael </t>
  </si>
  <si>
    <t xml:space="preserve">Duran Bello </t>
  </si>
  <si>
    <t xml:space="preserve">no hay </t>
  </si>
  <si>
    <t>rrJlglOR5D</t>
  </si>
  <si>
    <t xml:space="preserve">abreu </t>
  </si>
  <si>
    <t>809-345-5407</t>
  </si>
  <si>
    <t xml:space="preserve">a la clinica titi </t>
  </si>
  <si>
    <t>Fg2kwXKVQB</t>
  </si>
  <si>
    <t xml:space="preserve">santos </t>
  </si>
  <si>
    <t xml:space="preserve">mari </t>
  </si>
  <si>
    <t xml:space="preserve">Trabaja en una tienda </t>
  </si>
  <si>
    <t>J4dXESGblJ</t>
  </si>
  <si>
    <t xml:space="preserve">Viajante </t>
  </si>
  <si>
    <t>La caña de la palma</t>
  </si>
  <si>
    <t>4ysgbKUVoz</t>
  </si>
  <si>
    <t>Marissa</t>
  </si>
  <si>
    <t>De lo santos</t>
  </si>
  <si>
    <t xml:space="preserve">La caña la palma </t>
  </si>
  <si>
    <t>lqSvGjHSC7</t>
  </si>
  <si>
    <t>GwCQX3urRO</t>
  </si>
  <si>
    <t>La cañada de la palma/el chorro</t>
  </si>
  <si>
    <t>La calle , viviendas en mal estado , necesitamos un baño</t>
  </si>
  <si>
    <t>VIXmIiBvPl</t>
  </si>
  <si>
    <t>Victorianl</t>
  </si>
  <si>
    <t>La cañada de la palma</t>
  </si>
  <si>
    <t>La carretera , viviendas , El agua</t>
  </si>
  <si>
    <t>nB8TQKB8ok</t>
  </si>
  <si>
    <t>Amado</t>
  </si>
  <si>
    <t>4bfI85OLPT</t>
  </si>
  <si>
    <t>criss</t>
  </si>
  <si>
    <t xml:space="preserve">si </t>
  </si>
  <si>
    <t xml:space="preserve">el ruido de motores </t>
  </si>
  <si>
    <t>PLGBsGYD4v</t>
  </si>
  <si>
    <t xml:space="preserve">Neli </t>
  </si>
  <si>
    <t xml:space="preserve">carmen </t>
  </si>
  <si>
    <t>cenaza</t>
  </si>
  <si>
    <t xml:space="preserve">El ruido de los motores y otras cosas </t>
  </si>
  <si>
    <t>G5yp4ykUqn</t>
  </si>
  <si>
    <t>elena</t>
  </si>
  <si>
    <t>nena</t>
  </si>
  <si>
    <t>fritura</t>
  </si>
  <si>
    <t>gGeOcLDEOa</t>
  </si>
  <si>
    <t>valenzuela</t>
  </si>
  <si>
    <t>lfMEGEFXOy</t>
  </si>
  <si>
    <t>Susu</t>
  </si>
  <si>
    <t>La caña de la palma/el chorro</t>
  </si>
  <si>
    <t>Carretera , vivienda</t>
  </si>
  <si>
    <t>VSAmdnTw0V</t>
  </si>
  <si>
    <t>La cañada de la palma/El chorro</t>
  </si>
  <si>
    <t>La carretera , El agua viviendas</t>
  </si>
  <si>
    <t>3SoUN69wwY</t>
  </si>
  <si>
    <t>Samtiago apostor</t>
  </si>
  <si>
    <t>futuro</t>
  </si>
  <si>
    <t>la clinica titi</t>
  </si>
  <si>
    <t>9jtdXymIr0</t>
  </si>
  <si>
    <t>Ana anthonia</t>
  </si>
  <si>
    <t>La carretera ,El agua,Alimentos,Medicina</t>
  </si>
  <si>
    <t>uJIjZH421X</t>
  </si>
  <si>
    <t>aridio</t>
  </si>
  <si>
    <t>Santiago Apostor</t>
  </si>
  <si>
    <t>a la clinica abdul</t>
  </si>
  <si>
    <t>En la sera</t>
  </si>
  <si>
    <t>RGkMDYVUhN</t>
  </si>
  <si>
    <t>Hospiral</t>
  </si>
  <si>
    <t>La carretera,El agua</t>
  </si>
  <si>
    <t>ckdXWfrZ1J</t>
  </si>
  <si>
    <t>La carretera , El agua</t>
  </si>
  <si>
    <t>E3thMOdP5K</t>
  </si>
  <si>
    <t>Gaidy</t>
  </si>
  <si>
    <t>Patio tracero</t>
  </si>
  <si>
    <t>q4PqE9xpwZ</t>
  </si>
  <si>
    <t>Maxima</t>
  </si>
  <si>
    <t xml:space="preserve">Negra </t>
  </si>
  <si>
    <t>NAGMzTayHg</t>
  </si>
  <si>
    <t>Rumaldo</t>
  </si>
  <si>
    <t>La corrupcion</t>
  </si>
  <si>
    <t>dtRIw42Qx9</t>
  </si>
  <si>
    <t xml:space="preserve">No va </t>
  </si>
  <si>
    <t>El agua y arreglo de viviendas</t>
  </si>
  <si>
    <t>NZJxmdYF9o</t>
  </si>
  <si>
    <t>Pocas oportunidades de empleo</t>
  </si>
  <si>
    <t>FL8iPtmJkK</t>
  </si>
  <si>
    <t xml:space="preserve">Pamela </t>
  </si>
  <si>
    <t>Cruz veloz</t>
  </si>
  <si>
    <t>Yikelsi</t>
  </si>
  <si>
    <t xml:space="preserve">Al hospital o a una clinica privada </t>
  </si>
  <si>
    <t xml:space="preserve">El agua y las viviendas </t>
  </si>
  <si>
    <t>7ajW2XtcEH</t>
  </si>
  <si>
    <t xml:space="preserve">Maria beatriz </t>
  </si>
  <si>
    <t>Diaz calderon</t>
  </si>
  <si>
    <t xml:space="preserve">La escuela y el agua </t>
  </si>
  <si>
    <t>zyM9DstsGJ</t>
  </si>
  <si>
    <t>Suero santos</t>
  </si>
  <si>
    <t xml:space="preserve">Trabaja en un restaurante </t>
  </si>
  <si>
    <t xml:space="preserve">El camino y el agua </t>
  </si>
  <si>
    <t>10byb91b9J</t>
  </si>
  <si>
    <t>Yomeri</t>
  </si>
  <si>
    <t>Al hospital o a la clinica de tireo</t>
  </si>
  <si>
    <t>El agua y la corrupcion</t>
  </si>
  <si>
    <t>yYvtrXBo9w</t>
  </si>
  <si>
    <t xml:space="preserve">Brijida </t>
  </si>
  <si>
    <t>Vida</t>
  </si>
  <si>
    <t>ECkT6v0aYX</t>
  </si>
  <si>
    <t>Contreras paez</t>
  </si>
  <si>
    <t>El gago</t>
  </si>
  <si>
    <t>Seguridad de la escuela</t>
  </si>
  <si>
    <t>A ls clinica de tireo o al hospital</t>
  </si>
  <si>
    <t>Abrahan en constanza</t>
  </si>
  <si>
    <t xml:space="preserve">Los caminos vecinales y la falta de una escuela </t>
  </si>
  <si>
    <t>E7YhBTccNT</t>
  </si>
  <si>
    <t xml:space="preserve">Aura </t>
  </si>
  <si>
    <t>Contrera paez</t>
  </si>
  <si>
    <t>Al hospital de constanza y al pino(la vega)</t>
  </si>
  <si>
    <t xml:space="preserve">La corrupcion y el agua </t>
  </si>
  <si>
    <t>2gTqu8UI8a</t>
  </si>
  <si>
    <t xml:space="preserve">Daury </t>
  </si>
  <si>
    <t>Carrao</t>
  </si>
  <si>
    <t>S01sXg8bLj</t>
  </si>
  <si>
    <t>Luis Miguel</t>
  </si>
  <si>
    <t>El chuape</t>
  </si>
  <si>
    <t>qEmNFXBjnc</t>
  </si>
  <si>
    <t xml:space="preserve"> Delmerio</t>
  </si>
  <si>
    <t>VWt4cJqhU3</t>
  </si>
  <si>
    <t>Cirila</t>
  </si>
  <si>
    <t>Contreras hernandez</t>
  </si>
  <si>
    <t>El agua y la capilla de la comunidad y la corrupcion</t>
  </si>
  <si>
    <t>TZER03Yf49</t>
  </si>
  <si>
    <t>Roberto pascual</t>
  </si>
  <si>
    <t>Quezada Gil</t>
  </si>
  <si>
    <t>QMrsDmCLTQ</t>
  </si>
  <si>
    <t>Gabriela</t>
  </si>
  <si>
    <t>TJkNxbSwV2</t>
  </si>
  <si>
    <t>Anyela</t>
  </si>
  <si>
    <t>A la titi constanza</t>
  </si>
  <si>
    <t>A santiago</t>
  </si>
  <si>
    <t>8NpyCxSu86</t>
  </si>
  <si>
    <t>U3yHMdn3P5</t>
  </si>
  <si>
    <t>Vitelio</t>
  </si>
  <si>
    <t>9GQDfQlklt</t>
  </si>
  <si>
    <t xml:space="preserve">Riveli </t>
  </si>
  <si>
    <t>Reyes mora</t>
  </si>
  <si>
    <t>Villa</t>
  </si>
  <si>
    <t>gPVXuJHwSV</t>
  </si>
  <si>
    <t>Desiderio</t>
  </si>
  <si>
    <t>Reyes suriel</t>
  </si>
  <si>
    <t>Yeyo</t>
  </si>
  <si>
    <t>Invalido</t>
  </si>
  <si>
    <t>Al hospital y a la clinica de tireo</t>
  </si>
  <si>
    <t>9bkLkr1vgC</t>
  </si>
  <si>
    <t>Fatima</t>
  </si>
  <si>
    <t>Santos Santa</t>
  </si>
  <si>
    <t>Se8mXJxz18</t>
  </si>
  <si>
    <t xml:space="preserve">Angelina </t>
  </si>
  <si>
    <t>50kAZ630HC</t>
  </si>
  <si>
    <t>Pichica</t>
  </si>
  <si>
    <t>SQeSkCK3Di</t>
  </si>
  <si>
    <t>Anthonia</t>
  </si>
  <si>
    <t>uGzuU2Ayqm</t>
  </si>
  <si>
    <t xml:space="preserve">Yessenia </t>
  </si>
  <si>
    <t>UH7X52hMXv</t>
  </si>
  <si>
    <t xml:space="preserve">Anival </t>
  </si>
  <si>
    <t>El agua,caminos vecinales</t>
  </si>
  <si>
    <t>oWFe01dkuD</t>
  </si>
  <si>
    <t xml:space="preserve">Teodora </t>
  </si>
  <si>
    <t>La carretera,</t>
  </si>
  <si>
    <t>Mg1PauIDlp</t>
  </si>
  <si>
    <t>Maria Esther</t>
  </si>
  <si>
    <t>iaysjgkhMB</t>
  </si>
  <si>
    <t>Jimenez valdez</t>
  </si>
  <si>
    <t>Estudiante universitaria</t>
  </si>
  <si>
    <t>77DpV92KT5</t>
  </si>
  <si>
    <t>Sulina</t>
  </si>
  <si>
    <t xml:space="preserve">Almonte canela </t>
  </si>
  <si>
    <t>Ei1bmape6k</t>
  </si>
  <si>
    <t xml:space="preserve">Joan </t>
  </si>
  <si>
    <t>Suriel almonte</t>
  </si>
  <si>
    <t>Yeison</t>
  </si>
  <si>
    <t>Chef</t>
  </si>
  <si>
    <t>Los caminos vecinales,el agua y las viviendas</t>
  </si>
  <si>
    <t>A la clinica tireo</t>
  </si>
  <si>
    <t xml:space="preserve">Santiago dr arias </t>
  </si>
  <si>
    <t>FbHgsri3Mu</t>
  </si>
  <si>
    <t>Suriel valdez</t>
  </si>
  <si>
    <t>5gvtbHDfrA</t>
  </si>
  <si>
    <t>Rodin</t>
  </si>
  <si>
    <t>Corrupcion y delincuencia</t>
  </si>
  <si>
    <t>SWmA2RFFBm</t>
  </si>
  <si>
    <t>Jesus roberto</t>
  </si>
  <si>
    <t xml:space="preserve">Imbernaderos </t>
  </si>
  <si>
    <t>A una clinica privada o a la cliica de tireo</t>
  </si>
  <si>
    <t>No tiene ningun lugar especifico</t>
  </si>
  <si>
    <t xml:space="preserve">La delincuencia y el agua </t>
  </si>
  <si>
    <t>NoaP0HmIqp</t>
  </si>
  <si>
    <t>Rudelania</t>
  </si>
  <si>
    <t>Lania</t>
  </si>
  <si>
    <t xml:space="preserve">Venta </t>
  </si>
  <si>
    <t>Radame en constanza</t>
  </si>
  <si>
    <t>rq3ubmHvbm</t>
  </si>
  <si>
    <t>Oneida altagracia</t>
  </si>
  <si>
    <t>Goris</t>
  </si>
  <si>
    <t>La musica a horas no adecuadas y el agua</t>
  </si>
  <si>
    <t>iljWFsByp0</t>
  </si>
  <si>
    <t>nIbE6BaaGb</t>
  </si>
  <si>
    <t xml:space="preserve">Yedelca </t>
  </si>
  <si>
    <t>TJ9DKcCAAc</t>
  </si>
  <si>
    <t>Genao matias</t>
  </si>
  <si>
    <t>Suplente de conserje</t>
  </si>
  <si>
    <t>Dr reyes</t>
  </si>
  <si>
    <t>El agua ,la delincuencia y los caminos vecinales</t>
  </si>
  <si>
    <t>L53juF76fd</t>
  </si>
  <si>
    <t>Ama de casa y casas de familias</t>
  </si>
  <si>
    <t>A la clinica de  tireo</t>
  </si>
  <si>
    <t>El  agua</t>
  </si>
  <si>
    <t>19n2jZVxNZ</t>
  </si>
  <si>
    <t>Niña</t>
  </si>
  <si>
    <t xml:space="preserve">A la clinica centro medico real (santo domingo)o a constanza </t>
  </si>
  <si>
    <t xml:space="preserve">El agua y la delincuencia </t>
  </si>
  <si>
    <t>1fIa06UdbP</t>
  </si>
  <si>
    <t xml:space="preserve">Magali </t>
  </si>
  <si>
    <t xml:space="preserve">El canal abandonado </t>
  </si>
  <si>
    <t xml:space="preserve">Al final de la calle </t>
  </si>
  <si>
    <t>p3c3VQtLpm</t>
  </si>
  <si>
    <t>XHbvC85I0S</t>
  </si>
  <si>
    <t xml:space="preserve">Lion </t>
  </si>
  <si>
    <t>raIIwIKh21</t>
  </si>
  <si>
    <t>Yudit</t>
  </si>
  <si>
    <t xml:space="preserve">Cenasa Contributivo </t>
  </si>
  <si>
    <t>Xx3gF1wX7c</t>
  </si>
  <si>
    <t>La carretera el agua la delincuencia</t>
  </si>
  <si>
    <t>3kJBPRchH1</t>
  </si>
  <si>
    <t>Fw5iXAKh9l</t>
  </si>
  <si>
    <t xml:space="preserve">Anicaira </t>
  </si>
  <si>
    <t>bfl6L3UY7c</t>
  </si>
  <si>
    <t>La carretera,El agua,falta de trabajo,cancha</t>
  </si>
  <si>
    <t>rvEkuNmueR</t>
  </si>
  <si>
    <t>Sarina</t>
  </si>
  <si>
    <t xml:space="preserve">Morillo </t>
  </si>
  <si>
    <t>8B9abDxLXH</t>
  </si>
  <si>
    <t xml:space="preserve">Rosairis </t>
  </si>
  <si>
    <t>NM8Wncl46b</t>
  </si>
  <si>
    <t>Juana maria</t>
  </si>
  <si>
    <t>Loped trinida</t>
  </si>
  <si>
    <t>GPisAoDZkx</t>
  </si>
  <si>
    <t>Santa teresa</t>
  </si>
  <si>
    <t>Canario Bonifacio</t>
  </si>
  <si>
    <t>aEFDOaT4rI</t>
  </si>
  <si>
    <t>Frank</t>
  </si>
  <si>
    <t>Barrio santiago apostol</t>
  </si>
  <si>
    <t>no puede salor de la casa</t>
  </si>
  <si>
    <t>No puede salir de la casa</t>
  </si>
  <si>
    <t>N52tmEkn61</t>
  </si>
  <si>
    <t>Nayelis</t>
  </si>
  <si>
    <t>Naye</t>
  </si>
  <si>
    <t>Barrio Santiago Apostor</t>
  </si>
  <si>
    <t>DNIy9S2BHJ</t>
  </si>
  <si>
    <t xml:space="preserve">Chantal </t>
  </si>
  <si>
    <t xml:space="preserve">Monte de Oca </t>
  </si>
  <si>
    <t>chanty</t>
  </si>
  <si>
    <t xml:space="preserve">La Basura </t>
  </si>
  <si>
    <t>5yeb4Ce10a</t>
  </si>
  <si>
    <t>cabral</t>
  </si>
  <si>
    <t>jass</t>
  </si>
  <si>
    <t>Cenaza</t>
  </si>
  <si>
    <t>VJuSudfVtA</t>
  </si>
  <si>
    <t>wilson</t>
  </si>
  <si>
    <t>Monte De Oca</t>
  </si>
  <si>
    <t>El Deylon</t>
  </si>
  <si>
    <t>Cantante</t>
  </si>
  <si>
    <t>mG1XyWbAt1</t>
  </si>
  <si>
    <t xml:space="preserve">Cristian </t>
  </si>
  <si>
    <t>Disla</t>
  </si>
  <si>
    <t xml:space="preserve">La basura y la luz </t>
  </si>
  <si>
    <t>X8DXOpmRo3</t>
  </si>
  <si>
    <t>809-657-0933</t>
  </si>
  <si>
    <t>sGZ4Gjg7Dz</t>
  </si>
  <si>
    <t>La cera</t>
  </si>
  <si>
    <t>La basurA</t>
  </si>
  <si>
    <t>Ie58XEUzKM</t>
  </si>
  <si>
    <t xml:space="preserve">mabel </t>
  </si>
  <si>
    <t>baez espinal</t>
  </si>
  <si>
    <t>mabe</t>
  </si>
  <si>
    <t>banquera</t>
  </si>
  <si>
    <t xml:space="preserve">barrio santiago apostol </t>
  </si>
  <si>
    <t>agua con mal olor</t>
  </si>
  <si>
    <t>basura y agua estancada</t>
  </si>
  <si>
    <t>nYh1tD65Th</t>
  </si>
  <si>
    <t>darihana</t>
  </si>
  <si>
    <t>dahiana</t>
  </si>
  <si>
    <t>Trabajadora social</t>
  </si>
  <si>
    <t>TeRvOjWBy2</t>
  </si>
  <si>
    <t>Marinez</t>
  </si>
  <si>
    <t>Mecanica</t>
  </si>
  <si>
    <t>bxiKicM91y</t>
  </si>
  <si>
    <t>Alturo Daniel</t>
  </si>
  <si>
    <t xml:space="preserve"> Ruemmeley cabrera</t>
  </si>
  <si>
    <t>Eo</t>
  </si>
  <si>
    <t>ARS meta salud</t>
  </si>
  <si>
    <t>O5vsH3PWuZ</t>
  </si>
  <si>
    <t>Elena Antonia</t>
  </si>
  <si>
    <t>Una cañada</t>
  </si>
  <si>
    <t>b7k7Vm2eBK</t>
  </si>
  <si>
    <t>De los Santos Delgado</t>
  </si>
  <si>
    <t>Carretera,iluminacion</t>
  </si>
  <si>
    <t>fxMYP1aRV2</t>
  </si>
  <si>
    <t xml:space="preserve">Natanael </t>
  </si>
  <si>
    <t xml:space="preserve">Fernadez </t>
  </si>
  <si>
    <t xml:space="preserve">El canal bandonado </t>
  </si>
  <si>
    <t>8V1XkLIt84</t>
  </si>
  <si>
    <t xml:space="preserve">Vitoriano </t>
  </si>
  <si>
    <t>8b3ftiBQQR</t>
  </si>
  <si>
    <t xml:space="preserve">Alisa </t>
  </si>
  <si>
    <t xml:space="preserve">Zoto </t>
  </si>
  <si>
    <t xml:space="preserve">El canal de bandonada </t>
  </si>
  <si>
    <t>dzkEclDkh9</t>
  </si>
  <si>
    <t>El chorro/canal</t>
  </si>
  <si>
    <t>Carretera,economia</t>
  </si>
  <si>
    <t>Carretera,El Agua.</t>
  </si>
  <si>
    <t>FVoLps5S5B</t>
  </si>
  <si>
    <t>Eunises</t>
  </si>
  <si>
    <t>Rosa Elenny Duran Jimenez</t>
  </si>
  <si>
    <t>Jose amado constanza</t>
  </si>
  <si>
    <t>Helxx37jFi</t>
  </si>
  <si>
    <t>Rosa abreu</t>
  </si>
  <si>
    <t xml:space="preserve">Abrero de obras publicas </t>
  </si>
  <si>
    <t>Asp</t>
  </si>
  <si>
    <t>Al hospital y a la titi</t>
  </si>
  <si>
    <t>s7GYrpHOuG</t>
  </si>
  <si>
    <t>Yuri</t>
  </si>
  <si>
    <t>Estudiante y facilitadora tecnologica</t>
  </si>
  <si>
    <t>A la clinica de tireo y al hospital de constanza</t>
  </si>
  <si>
    <t>GxnMlw0OoY</t>
  </si>
  <si>
    <t>sWEZNgUPSu</t>
  </si>
  <si>
    <t>La jolla</t>
  </si>
  <si>
    <t>D García</t>
  </si>
  <si>
    <t>QZOxP4qP3h</t>
  </si>
  <si>
    <t>Estudia</t>
  </si>
  <si>
    <t xml:space="preserve">La jolla </t>
  </si>
  <si>
    <t>BoiuNZENGT</t>
  </si>
  <si>
    <t>Yubelquis</t>
  </si>
  <si>
    <t>MA4atykfE4</t>
  </si>
  <si>
    <t>Sedano</t>
  </si>
  <si>
    <t xml:space="preserve">fuera de la casa </t>
  </si>
  <si>
    <t>BjiBL32dsu</t>
  </si>
  <si>
    <t>W9hxvUnwvx</t>
  </si>
  <si>
    <t>Mairis</t>
  </si>
  <si>
    <t>Galbán v</t>
  </si>
  <si>
    <t>AHZvZSVQvW</t>
  </si>
  <si>
    <t>hGe5uMZoaQ</t>
  </si>
  <si>
    <t>Pilon</t>
  </si>
  <si>
    <t>ayMxiipq1X</t>
  </si>
  <si>
    <t>Victoriano Jimenez</t>
  </si>
  <si>
    <t>1CHjRZV47R</t>
  </si>
  <si>
    <t>Anny Rosarito</t>
  </si>
  <si>
    <t>ktsKG5r26s</t>
  </si>
  <si>
    <t>Donisa</t>
  </si>
  <si>
    <t>Rodriguez Canario</t>
  </si>
  <si>
    <t>GzlHYKDUDf</t>
  </si>
  <si>
    <t>Lorencio</t>
  </si>
  <si>
    <t>Oleibio</t>
  </si>
  <si>
    <t>Cuando pasa</t>
  </si>
  <si>
    <t>PwCkHNSGYC</t>
  </si>
  <si>
    <t xml:space="preserve">Yubeliza </t>
  </si>
  <si>
    <t>Adames Estebez</t>
  </si>
  <si>
    <t>ARS pali</t>
  </si>
  <si>
    <t>Clinica Cosme</t>
  </si>
  <si>
    <t>oj584wMIUX</t>
  </si>
  <si>
    <t>Amalia</t>
  </si>
  <si>
    <t>Cruz Diaz</t>
  </si>
  <si>
    <t>kkG1WOHI9o</t>
  </si>
  <si>
    <t xml:space="preserve">Duran garcia </t>
  </si>
  <si>
    <t>Papi</t>
  </si>
  <si>
    <t xml:space="preserve">Auxiliar de policia escolar </t>
  </si>
  <si>
    <t>AZOorQNq23</t>
  </si>
  <si>
    <t>Antonio javier</t>
  </si>
  <si>
    <t>Duran jimenez</t>
  </si>
  <si>
    <t>Hector en constanza</t>
  </si>
  <si>
    <t>H8Yt8qVaa5</t>
  </si>
  <si>
    <t xml:space="preserve">Leonela maria </t>
  </si>
  <si>
    <t>Quezada liranzo</t>
  </si>
  <si>
    <t xml:space="preserve">Maria o gemela </t>
  </si>
  <si>
    <t>A constanza en la clinica del dr abrahan</t>
  </si>
  <si>
    <t xml:space="preserve">No hay colmados </t>
  </si>
  <si>
    <t>c3hFsWRZik</t>
  </si>
  <si>
    <t xml:space="preserve">Cirilo </t>
  </si>
  <si>
    <t>Jibo</t>
  </si>
  <si>
    <t>0RfMgTjZY4</t>
  </si>
  <si>
    <t xml:space="preserve">Abby </t>
  </si>
  <si>
    <t>Trinidad batista</t>
  </si>
  <si>
    <t>Abby</t>
  </si>
  <si>
    <t xml:space="preserve">Barrio la altagracia </t>
  </si>
  <si>
    <t xml:space="preserve">Santo Domingo </t>
  </si>
  <si>
    <t>Inabima</t>
  </si>
  <si>
    <t>Hasta ahora ninguno</t>
  </si>
  <si>
    <t>Afuers</t>
  </si>
  <si>
    <t>5qrfFKSFQR</t>
  </si>
  <si>
    <t>Perez rosario</t>
  </si>
  <si>
    <t>Trabaja en casa de familia</t>
  </si>
  <si>
    <t xml:space="preserve">Humano privado </t>
  </si>
  <si>
    <t>No hay nada para los niños divertirse,camino vecinales,y el agua</t>
  </si>
  <si>
    <t>Fuera</t>
  </si>
  <si>
    <t>09adCfNa0B</t>
  </si>
  <si>
    <t>A la clinica la titi</t>
  </si>
  <si>
    <t>TnPbt5VF9r</t>
  </si>
  <si>
    <t>Roverto</t>
  </si>
  <si>
    <t>Perez garcia</t>
  </si>
  <si>
    <t>Radames en constanza</t>
  </si>
  <si>
    <t>Caminos  vecinales,agua,patios de viviendas</t>
  </si>
  <si>
    <t>DKk2YZodCT</t>
  </si>
  <si>
    <t>Cela</t>
  </si>
  <si>
    <t>El camino vecinal</t>
  </si>
  <si>
    <t>HfIchzOysE</t>
  </si>
  <si>
    <t>Rafael ivan</t>
  </si>
  <si>
    <t xml:space="preserve">Adames garcia </t>
  </si>
  <si>
    <t>Agua ,iluminacion  carreteras,y los caminos vecinales</t>
  </si>
  <si>
    <t>bY5jysdh2c</t>
  </si>
  <si>
    <t xml:space="preserve">Lusiano </t>
  </si>
  <si>
    <t>Garcia batista</t>
  </si>
  <si>
    <t xml:space="preserve">Siano o garcia </t>
  </si>
  <si>
    <t xml:space="preserve">El camino vecinal </t>
  </si>
  <si>
    <t>fYDc9VS7Su</t>
  </si>
  <si>
    <t xml:space="preserve">Yoenny </t>
  </si>
  <si>
    <t xml:space="preserve">No va a ningun lado </t>
  </si>
  <si>
    <t>dQdl8a6LqM</t>
  </si>
  <si>
    <t>Garcia trinidad</t>
  </si>
  <si>
    <t>Neli</t>
  </si>
  <si>
    <t xml:space="preserve">Senasa subsidiado </t>
  </si>
  <si>
    <t xml:space="preserve">El camino vecinal,iluminacion de carretera,y el agua </t>
  </si>
  <si>
    <t>40AWZJpsVF</t>
  </si>
  <si>
    <t>maria bernarda</t>
  </si>
  <si>
    <t>ureña</t>
  </si>
  <si>
    <t>bernarda</t>
  </si>
  <si>
    <t>barrio santiago apostol</t>
  </si>
  <si>
    <t>higiene falta de iluminacion</t>
  </si>
  <si>
    <t>9VdOKGWkR2</t>
  </si>
  <si>
    <t>Ivannia</t>
  </si>
  <si>
    <t>Piña Pichardo</t>
  </si>
  <si>
    <t>waLKHu6hTv</t>
  </si>
  <si>
    <t>Perez valdez</t>
  </si>
  <si>
    <t>Antilia</t>
  </si>
  <si>
    <t xml:space="preserve">Al hospital el pino en la vega </t>
  </si>
  <si>
    <t>Dr keli</t>
  </si>
  <si>
    <t>El agua y el camino vecinal</t>
  </si>
  <si>
    <t>2H4TYUo6aK</t>
  </si>
  <si>
    <t xml:space="preserve">antonia maria </t>
  </si>
  <si>
    <t>santos sanchez</t>
  </si>
  <si>
    <t>antonia</t>
  </si>
  <si>
    <t>la basura</t>
  </si>
  <si>
    <t>wtKCes5yFM</t>
  </si>
  <si>
    <t>Perez de la cruz</t>
  </si>
  <si>
    <t xml:space="preserve"> Si y sufre de la presion </t>
  </si>
  <si>
    <t xml:space="preserve">La luz </t>
  </si>
  <si>
    <t xml:space="preserve">En la sera </t>
  </si>
  <si>
    <t>L8WZCfSfGp</t>
  </si>
  <si>
    <t>Jelkys camila</t>
  </si>
  <si>
    <t>lorenzo duran</t>
  </si>
  <si>
    <t>jerka</t>
  </si>
  <si>
    <t>delincuencia</t>
  </si>
  <si>
    <t>0ABojeui4H</t>
  </si>
  <si>
    <t xml:space="preserve">Marlenis </t>
  </si>
  <si>
    <t>acosta rodriguez</t>
  </si>
  <si>
    <t>paola</t>
  </si>
  <si>
    <t>policlinico u hospital</t>
  </si>
  <si>
    <t>clinica hector</t>
  </si>
  <si>
    <t>DcNcrFI6Aa</t>
  </si>
  <si>
    <t>Hornalero</t>
  </si>
  <si>
    <t>El trabajo</t>
  </si>
  <si>
    <t>830aOQCTgZ</t>
  </si>
  <si>
    <t>Muchos problemas de economia</t>
  </si>
  <si>
    <t>YDAoFcHA1Y</t>
  </si>
  <si>
    <t>Jose Isabel</t>
  </si>
  <si>
    <t>Nardo</t>
  </si>
  <si>
    <t xml:space="preserve">La carretera ,Las lamparas </t>
  </si>
  <si>
    <t>JdM7v7vcxi</t>
  </si>
  <si>
    <t>Lissette</t>
  </si>
  <si>
    <t>Guzman rosa</t>
  </si>
  <si>
    <t xml:space="preserve">Santa rosa </t>
  </si>
  <si>
    <t>4ugIyaG340</t>
  </si>
  <si>
    <t>Casa de Familia</t>
  </si>
  <si>
    <t>El Agua ,Problema de de trabajo</t>
  </si>
  <si>
    <t>UKZTtutBjC</t>
  </si>
  <si>
    <t xml:space="preserve"> Carretera</t>
  </si>
  <si>
    <t>s6g6lAatce</t>
  </si>
  <si>
    <t xml:space="preserve">Castillo </t>
  </si>
  <si>
    <t xml:space="preserve">En el camion </t>
  </si>
  <si>
    <t>mkgfUj0Kfs</t>
  </si>
  <si>
    <t>Ana divina</t>
  </si>
  <si>
    <t xml:space="preserve">nina </t>
  </si>
  <si>
    <t>Daddul</t>
  </si>
  <si>
    <t>adbul</t>
  </si>
  <si>
    <t>basura</t>
  </si>
  <si>
    <t>Basurero</t>
  </si>
  <si>
    <t>ZaBuUzMf4e</t>
  </si>
  <si>
    <t>Yeily</t>
  </si>
  <si>
    <t xml:space="preserve">Bello Cabral </t>
  </si>
  <si>
    <t>Yee</t>
  </si>
  <si>
    <t xml:space="preserve">Cenaza contributivo </t>
  </si>
  <si>
    <t xml:space="preserve">cenasa contributivo </t>
  </si>
  <si>
    <t xml:space="preserve">los motores que oasan como locos </t>
  </si>
  <si>
    <t>X4gm8UiH9J</t>
  </si>
  <si>
    <t xml:space="preserve">Yordi miguel </t>
  </si>
  <si>
    <t>Nuñez Jimenez</t>
  </si>
  <si>
    <t>Harry</t>
  </si>
  <si>
    <t>Estudiante y Modelo</t>
  </si>
  <si>
    <t>Al doctor Addul</t>
  </si>
  <si>
    <t>no va</t>
  </si>
  <si>
    <t xml:space="preserve">El agua estancada y la basura </t>
  </si>
  <si>
    <t>En el camion</t>
  </si>
  <si>
    <t>clinica abdul</t>
  </si>
  <si>
    <t xml:space="preserve">  No</t>
  </si>
  <si>
    <t>La basura y el agua estancada</t>
  </si>
  <si>
    <t>En el camion de la basura</t>
  </si>
  <si>
    <t>DDiPRcC73G</t>
  </si>
  <si>
    <t>Ana mary</t>
  </si>
  <si>
    <t>marine</t>
  </si>
  <si>
    <t>rruido</t>
  </si>
  <si>
    <t>EtIFTBgZPA</t>
  </si>
  <si>
    <t>favia</t>
  </si>
  <si>
    <t xml:space="preserve"> vega</t>
  </si>
  <si>
    <t>hedb8FBtgj</t>
  </si>
  <si>
    <t>Bonifacio Duran</t>
  </si>
  <si>
    <t>No hay uno en especifico</t>
  </si>
  <si>
    <t>0XMIDfH8P1</t>
  </si>
  <si>
    <t>Tito</t>
  </si>
  <si>
    <t>Negociante de un colmado</t>
  </si>
  <si>
    <t>v9o66WwNVu</t>
  </si>
  <si>
    <t>Serrata Ramirez</t>
  </si>
  <si>
    <t>Petaca</t>
  </si>
  <si>
    <t>En laCalle</t>
  </si>
  <si>
    <t>wz9GWenAFh</t>
  </si>
  <si>
    <t>Maro</t>
  </si>
  <si>
    <t xml:space="preserve">Clinica(tireo)o al hospital </t>
  </si>
  <si>
    <t>Toni en el rio</t>
  </si>
  <si>
    <t>2xoBEEBRNY</t>
  </si>
  <si>
    <t>Seline</t>
  </si>
  <si>
    <t>8WdGLnzSA1</t>
  </si>
  <si>
    <t xml:space="preserve">Primitiva </t>
  </si>
  <si>
    <t>El hospital de constanza</t>
  </si>
  <si>
    <t xml:space="preserve">Falta del agua </t>
  </si>
  <si>
    <t>YY5pwmiFEh</t>
  </si>
  <si>
    <t>4UN56rfOMW</t>
  </si>
  <si>
    <t xml:space="preserve">Yamilca </t>
  </si>
  <si>
    <t xml:space="preserve">Delgado santo </t>
  </si>
  <si>
    <t>UnqsTjlLKx</t>
  </si>
  <si>
    <t>El Agua Y la calle</t>
  </si>
  <si>
    <t>YZmxsG08CL</t>
  </si>
  <si>
    <t xml:space="preserve">El Agua </t>
  </si>
  <si>
    <t>NUs2IAEypI</t>
  </si>
  <si>
    <t>Dentista /Jose amado</t>
  </si>
  <si>
    <t>El agua  y calle</t>
  </si>
  <si>
    <t>R4SSTHwDXI</t>
  </si>
  <si>
    <t>Al salir de la comunidad</t>
  </si>
  <si>
    <t>51C0mdJ9Zk</t>
  </si>
  <si>
    <t>KD4ggf7ErJ</t>
  </si>
  <si>
    <t xml:space="preserve">Espinal Rosado </t>
  </si>
  <si>
    <t>EcZgpHXlpN</t>
  </si>
  <si>
    <t>Sunilda</t>
  </si>
  <si>
    <t>Contreras</t>
  </si>
  <si>
    <t>En la celle</t>
  </si>
  <si>
    <t>6NTez2OazB</t>
  </si>
  <si>
    <t xml:space="preserve">Hilda </t>
  </si>
  <si>
    <t>Ningunob</t>
  </si>
  <si>
    <t>fxoTnUUTfS</t>
  </si>
  <si>
    <t xml:space="preserve">Garcia pinales </t>
  </si>
  <si>
    <t xml:space="preserve">Agua potable </t>
  </si>
  <si>
    <t>HYYhzdpTkN</t>
  </si>
  <si>
    <t>Neri</t>
  </si>
  <si>
    <t>chqazonkeq</t>
  </si>
  <si>
    <t>v1WRHN7pC1</t>
  </si>
  <si>
    <t>Francisco Antonio</t>
  </si>
  <si>
    <t>Ramirez Hernandez</t>
  </si>
  <si>
    <t>el ministro</t>
  </si>
  <si>
    <t>empleado privado</t>
  </si>
  <si>
    <t xml:space="preserve">arroyo arriba </t>
  </si>
  <si>
    <t>ctAgZpcOZ7</t>
  </si>
  <si>
    <t>Jesus Maris</t>
  </si>
  <si>
    <t>Moronta Bonifacio</t>
  </si>
  <si>
    <t>Calito</t>
  </si>
  <si>
    <t>yiyJX4Ez4E</t>
  </si>
  <si>
    <t>Antolina</t>
  </si>
  <si>
    <t>Reyes calderon</t>
  </si>
  <si>
    <t>EgeOrfRAzO</t>
  </si>
  <si>
    <t>Un dentista no especifico</t>
  </si>
  <si>
    <t>Vbq0GTl5e0</t>
  </si>
  <si>
    <t>Lebron</t>
  </si>
  <si>
    <t>8SbJkpm1HS</t>
  </si>
  <si>
    <t>Nairobis</t>
  </si>
  <si>
    <t>En el partio</t>
  </si>
  <si>
    <t>dSwjnmLhTM</t>
  </si>
  <si>
    <t>zPTiefSghK</t>
  </si>
  <si>
    <t>Dilsia</t>
  </si>
  <si>
    <t>A fuera</t>
  </si>
  <si>
    <t>Or5K0WKPm3</t>
  </si>
  <si>
    <t>Rossi</t>
  </si>
  <si>
    <t xml:space="preserve">La Jolla </t>
  </si>
  <si>
    <t>Si , la capital</t>
  </si>
  <si>
    <t>0R4Dn7PLkT</t>
  </si>
  <si>
    <t>Poli clinico</t>
  </si>
  <si>
    <t>No va a ningun lado</t>
  </si>
  <si>
    <t>bpoy1ufQmf</t>
  </si>
  <si>
    <t>Danila</t>
  </si>
  <si>
    <t xml:space="preserve">La llevan a un tanque </t>
  </si>
  <si>
    <t>5Tv47EWCwt</t>
  </si>
  <si>
    <t>Agueducto del residencial los pinos</t>
  </si>
  <si>
    <t>A dentro de la casa</t>
  </si>
  <si>
    <t>4UPAxCvTvX</t>
  </si>
  <si>
    <t>Andy nely</t>
  </si>
  <si>
    <t>Pili clinico</t>
  </si>
  <si>
    <t xml:space="preserve">Al lado </t>
  </si>
  <si>
    <t>uUHbPLGrg1</t>
  </si>
  <si>
    <t>Beronica</t>
  </si>
  <si>
    <t>En la entrada de comunidad</t>
  </si>
  <si>
    <t>IBF2UwJoY7</t>
  </si>
  <si>
    <t>El agua aposada</t>
  </si>
  <si>
    <t xml:space="preserve">Delante </t>
  </si>
  <si>
    <t>YF34QH25ez</t>
  </si>
  <si>
    <t>Tilin</t>
  </si>
  <si>
    <t>Al hospital y a la poli clinica</t>
  </si>
  <si>
    <t>fKFtPmH62L</t>
  </si>
  <si>
    <t>Yilda carolina</t>
  </si>
  <si>
    <t>Calderon j</t>
  </si>
  <si>
    <t>Ars</t>
  </si>
  <si>
    <t>Dr perez</t>
  </si>
  <si>
    <t xml:space="preserve">Las drogas </t>
  </si>
  <si>
    <t xml:space="preserve">En la calle o salen a sacarla </t>
  </si>
  <si>
    <t>keG3GZFJkj</t>
  </si>
  <si>
    <t xml:space="preserve">Jose Alberto </t>
  </si>
  <si>
    <t xml:space="preserve">Jimenez Rosa </t>
  </si>
  <si>
    <t xml:space="preserve">Papero </t>
  </si>
  <si>
    <t>Herrero</t>
  </si>
  <si>
    <t xml:space="preserve">Ruido de los motores </t>
  </si>
  <si>
    <t>Basudero</t>
  </si>
  <si>
    <t>Ruido de los motores</t>
  </si>
  <si>
    <t>PXysyewzgq</t>
  </si>
  <si>
    <t xml:space="preserve">Anticamente </t>
  </si>
  <si>
    <t xml:space="preserve">Mendes </t>
  </si>
  <si>
    <t xml:space="preserve">La calle principal </t>
  </si>
  <si>
    <t>podEmwBg6G</t>
  </si>
  <si>
    <t xml:space="preserve">La calle de la escuela </t>
  </si>
  <si>
    <t xml:space="preserve">Frente de su casa </t>
  </si>
  <si>
    <t>94Syqn5HDk</t>
  </si>
  <si>
    <t>luz mercedes</t>
  </si>
  <si>
    <t xml:space="preserve">rosario </t>
  </si>
  <si>
    <t>querida</t>
  </si>
  <si>
    <t>Trabajafora social</t>
  </si>
  <si>
    <t xml:space="preserve">En la clinica Addul </t>
  </si>
  <si>
    <t xml:space="preserve">Clinica Queliz </t>
  </si>
  <si>
    <t>Basura acumulada  Reconstruccuion de callejones</t>
  </si>
  <si>
    <t xml:space="preserve">En el vertedero </t>
  </si>
  <si>
    <t>clinica adbdul</t>
  </si>
  <si>
    <t xml:space="preserve">clinica keli </t>
  </si>
  <si>
    <t>Basura acumulada callejones destruidos</t>
  </si>
  <si>
    <t xml:space="preserve">El vertedero </t>
  </si>
  <si>
    <t>qe7QtNWbPu</t>
  </si>
  <si>
    <t>Brita</t>
  </si>
  <si>
    <t>La calle , el puente ,</t>
  </si>
  <si>
    <t>DFwdvyWcGG</t>
  </si>
  <si>
    <t>Lionel</t>
  </si>
  <si>
    <t>0FfwWMlQ8z</t>
  </si>
  <si>
    <t>Candelario Cruz</t>
  </si>
  <si>
    <t>El Moro</t>
  </si>
  <si>
    <t xml:space="preserve">Comunicador </t>
  </si>
  <si>
    <t>Senaza</t>
  </si>
  <si>
    <t xml:space="preserve">Contaminacion Ambiental </t>
  </si>
  <si>
    <t xml:space="preserve">En el camion de la basura </t>
  </si>
  <si>
    <t>nYGqujwrX6</t>
  </si>
  <si>
    <t xml:space="preserve">Jhonny </t>
  </si>
  <si>
    <t>candelario  cruz</t>
  </si>
  <si>
    <t>el moro</t>
  </si>
  <si>
    <t>Comunicador social</t>
  </si>
  <si>
    <t xml:space="preserve">independiente </t>
  </si>
  <si>
    <t xml:space="preserve">la contaminacion ambiental </t>
  </si>
  <si>
    <t xml:space="preserve">Camion de la basura </t>
  </si>
  <si>
    <t>OCdBbUeEwN</t>
  </si>
  <si>
    <t xml:space="preserve">Duran Rosario </t>
  </si>
  <si>
    <t xml:space="preserve">Poniclinico </t>
  </si>
  <si>
    <t>UZ6q1Bjktz</t>
  </si>
  <si>
    <t xml:space="preserve">Nelly </t>
  </si>
  <si>
    <t>La carretera y el agua</t>
  </si>
  <si>
    <t>rnNw8AxEix</t>
  </si>
  <si>
    <t xml:space="preserve">polinia </t>
  </si>
  <si>
    <t>espinal victoriano</t>
  </si>
  <si>
    <t>mary</t>
  </si>
  <si>
    <t>el agua estancada</t>
  </si>
  <si>
    <t>Camion de la basura</t>
  </si>
  <si>
    <t>GiArohoFUo</t>
  </si>
  <si>
    <t xml:space="preserve">aracelis </t>
  </si>
  <si>
    <t>hernandez</t>
  </si>
  <si>
    <t>ara</t>
  </si>
  <si>
    <t>Centro medico titi</t>
  </si>
  <si>
    <t xml:space="preserve">clinica dental jose armando </t>
  </si>
  <si>
    <t xml:space="preserve">La contaminacion ambiental </t>
  </si>
  <si>
    <t>Al camion de la basura</t>
  </si>
  <si>
    <t>FZwlRTaK8F</t>
  </si>
  <si>
    <t>Elupina</t>
  </si>
  <si>
    <t>DQN82bQNPI</t>
  </si>
  <si>
    <t>Alba aurora</t>
  </si>
  <si>
    <t xml:space="preserve">Los pleitos </t>
  </si>
  <si>
    <t>7bF6YFxuIz</t>
  </si>
  <si>
    <t>DiaZ</t>
  </si>
  <si>
    <t>Naina</t>
  </si>
  <si>
    <t>RQ5aRGHKXu</t>
  </si>
  <si>
    <t>El Puente</t>
  </si>
  <si>
    <t>Los haitianos</t>
  </si>
  <si>
    <t>Al lado de su casa</t>
  </si>
  <si>
    <t>SDsK4BRlDe</t>
  </si>
  <si>
    <t xml:space="preserve">Trabaja agricultura </t>
  </si>
  <si>
    <t>Pilesia , hospital</t>
  </si>
  <si>
    <t xml:space="preserve">El rio , el puente no sirve , la calle </t>
  </si>
  <si>
    <t>APd9DjCZZ8</t>
  </si>
  <si>
    <t xml:space="preserve">Mariluz </t>
  </si>
  <si>
    <t xml:space="preserve">ARS humano </t>
  </si>
  <si>
    <t xml:space="preserve">En la salida de la comunidad </t>
  </si>
  <si>
    <t>GEoANM3n9Y</t>
  </si>
  <si>
    <t>El puente y las casas malas</t>
  </si>
  <si>
    <t>En el safacon</t>
  </si>
  <si>
    <t>B1wK5USeq7</t>
  </si>
  <si>
    <t>YUDITH</t>
  </si>
  <si>
    <t>Yudith</t>
  </si>
  <si>
    <t>Dr hector</t>
  </si>
  <si>
    <t>El escandalo</t>
  </si>
  <si>
    <t>SAEiO6tSlJ</t>
  </si>
  <si>
    <t>Un consultorio</t>
  </si>
  <si>
    <t>La Delincuencia y el rio</t>
  </si>
  <si>
    <t>KccFyIxQJC</t>
  </si>
  <si>
    <t xml:space="preserve">Marcelina reyes </t>
  </si>
  <si>
    <t>Barrio san pedro (la caña )</t>
  </si>
  <si>
    <t xml:space="preserve">Senasa gobierno </t>
  </si>
  <si>
    <t xml:space="preserve">Senasa  gobierno </t>
  </si>
  <si>
    <t>Marioalfredo</t>
  </si>
  <si>
    <t xml:space="preserve">Los hermanos </t>
  </si>
  <si>
    <t>3GW1E8tsqh</t>
  </si>
  <si>
    <t>Recepcion en hoteleria</t>
  </si>
  <si>
    <t>O7iYx90krp</t>
  </si>
  <si>
    <t xml:space="preserve">Fue de aqui </t>
  </si>
  <si>
    <t>Jose amado , radames perez</t>
  </si>
  <si>
    <t>La droga</t>
  </si>
  <si>
    <t>RajJ65fc9S</t>
  </si>
  <si>
    <t>Minerva rodriguez</t>
  </si>
  <si>
    <t>Barrio san pedroa (la caña )</t>
  </si>
  <si>
    <t>Senasa Contrivutivo</t>
  </si>
  <si>
    <t xml:space="preserve">Capital </t>
  </si>
  <si>
    <t>Radamez</t>
  </si>
  <si>
    <t xml:space="preserve">Mal olor de cañada </t>
  </si>
  <si>
    <t>0KnEhDX7mk</t>
  </si>
  <si>
    <t>Barrio san pedro (la caña)</t>
  </si>
  <si>
    <t>TZLbc8HOO9</t>
  </si>
  <si>
    <t xml:space="preserve">Dilian mercedes </t>
  </si>
  <si>
    <t xml:space="preserve">Taveras </t>
  </si>
  <si>
    <t>Dilian</t>
  </si>
  <si>
    <t>Barrio san pedro ( la caña )</t>
  </si>
  <si>
    <t xml:space="preserve">Vivir mejor </t>
  </si>
  <si>
    <t>mr2QErRyOM</t>
  </si>
  <si>
    <t>Jorge cabral</t>
  </si>
  <si>
    <t>Yon</t>
  </si>
  <si>
    <t xml:space="preserve">Barrio  san pedro (La caña </t>
  </si>
  <si>
    <t xml:space="preserve">Ardul clinica </t>
  </si>
  <si>
    <t xml:space="preserve">Delicuencia Falta de empleo </t>
  </si>
  <si>
    <t>znX6B0Q8b5</t>
  </si>
  <si>
    <t>Jamileth</t>
  </si>
  <si>
    <t>Sevallo</t>
  </si>
  <si>
    <t>Yami</t>
  </si>
  <si>
    <t xml:space="preserve">Doctor reyes </t>
  </si>
  <si>
    <t xml:space="preserve">Mal olor de la cañada </t>
  </si>
  <si>
    <t>jTRfVVHAHN</t>
  </si>
  <si>
    <t>Barrio san pedro (caña)</t>
  </si>
  <si>
    <t xml:space="preserve">A la calle </t>
  </si>
  <si>
    <t>YBLTPHNqsH</t>
  </si>
  <si>
    <t>Jose del carmen</t>
  </si>
  <si>
    <t xml:space="preserve">Del carmen </t>
  </si>
  <si>
    <t xml:space="preserve">Segundo </t>
  </si>
  <si>
    <t>Camarero</t>
  </si>
  <si>
    <t>Barrio san pedro(lac caña)</t>
  </si>
  <si>
    <t xml:space="preserve">Radamez </t>
  </si>
  <si>
    <t xml:space="preserve">La junta de vecino no funciona </t>
  </si>
  <si>
    <t>LwMJ2wrMkZ</t>
  </si>
  <si>
    <t>Deyanira</t>
  </si>
  <si>
    <t>44vEJP3Of3</t>
  </si>
  <si>
    <t xml:space="preserve">Al policlinico o hospital </t>
  </si>
  <si>
    <t>Community</t>
  </si>
  <si>
    <t>Original</t>
  </si>
  <si>
    <t>Clean</t>
  </si>
  <si>
    <t>Community (Clean)</t>
  </si>
  <si>
    <t>City (Clean)</t>
  </si>
  <si>
    <t>City</t>
  </si>
  <si>
    <t>Correct Names Database</t>
  </si>
  <si>
    <t>La Planta, La Japonesa</t>
  </si>
  <si>
    <t>Alto Cerro 2</t>
  </si>
  <si>
    <t>Los Embassadores</t>
  </si>
  <si>
    <t>Cruz de Cuaba</t>
  </si>
  <si>
    <t>La Japonesa, La 57</t>
  </si>
  <si>
    <t>Barrio Nuevo</t>
  </si>
  <si>
    <t>La Libertad</t>
  </si>
  <si>
    <t>El Cercado</t>
  </si>
  <si>
    <t>Brisas del Llano</t>
  </si>
  <si>
    <t>El Puente, Arroyo Arriba</t>
  </si>
  <si>
    <t>barrio Las Flores</t>
  </si>
  <si>
    <t>flores</t>
  </si>
  <si>
    <t>Los Pinos</t>
  </si>
  <si>
    <t>las mercedes</t>
  </si>
  <si>
    <t>Los Guandules</t>
  </si>
  <si>
    <t>Paragua</t>
  </si>
  <si>
    <t>Guaricano</t>
  </si>
  <si>
    <t>Villa del Valle</t>
  </si>
  <si>
    <t>Paraiso Oeste</t>
  </si>
  <si>
    <t>Arenazo</t>
  </si>
  <si>
    <t>Barrio del Padre</t>
  </si>
  <si>
    <t>cuidad de dios</t>
  </si>
  <si>
    <t>cuidad de</t>
  </si>
  <si>
    <t>Ojo de Agua</t>
  </si>
  <si>
    <t>La Secadora</t>
  </si>
  <si>
    <t>el canal</t>
  </si>
  <si>
    <t>El Mirador Duarte</t>
  </si>
  <si>
    <t>Colonia Kennedy</t>
  </si>
  <si>
    <t>El Eden</t>
  </si>
  <si>
    <t>La Sieniguita</t>
  </si>
  <si>
    <t>Portezuelo</t>
  </si>
  <si>
    <t>La Pelada</t>
  </si>
  <si>
    <t>Cañada Seca</t>
  </si>
  <si>
    <t>La Cotorra</t>
  </si>
  <si>
    <t>Arroyo Arriba</t>
  </si>
  <si>
    <t>san isidro</t>
  </si>
  <si>
    <t>Los Siso</t>
  </si>
  <si>
    <t>La Altagracia</t>
  </si>
  <si>
    <t>tireo</t>
  </si>
  <si>
    <t>El Paraiso</t>
  </si>
  <si>
    <t>La Colonita</t>
  </si>
  <si>
    <t>Santa Rosa</t>
  </si>
  <si>
    <t>La Zanja</t>
  </si>
  <si>
    <t>La Calle Primera</t>
  </si>
  <si>
    <t>Villa Hortaliza</t>
  </si>
  <si>
    <t>Santiago Apostol</t>
  </si>
  <si>
    <t>Ave. Mella</t>
  </si>
  <si>
    <t>la jolla</t>
  </si>
  <si>
    <t>Arroyo arriba</t>
  </si>
  <si>
    <t>Barrio San Pedro</t>
  </si>
  <si>
    <t>#</t>
  </si>
  <si>
    <t>%</t>
  </si>
  <si>
    <t>Residents Surveyed</t>
  </si>
  <si>
    <t>Households Surveyed</t>
  </si>
  <si>
    <t>Average Family Size</t>
  </si>
  <si>
    <t>Education</t>
  </si>
  <si>
    <t>Some High School</t>
  </si>
  <si>
    <t>Some College</t>
  </si>
  <si>
    <t>College Degree</t>
  </si>
  <si>
    <t>Type/Condition of Floor</t>
  </si>
  <si>
    <t>Dirt/Bad</t>
  </si>
  <si>
    <t>Dirt/Functional</t>
  </si>
  <si>
    <t>Cement/Bad</t>
  </si>
  <si>
    <t>Cement/Functional</t>
  </si>
  <si>
    <t>Condition of Roof</t>
  </si>
  <si>
    <t>Needs Repair</t>
  </si>
  <si>
    <t>Housing Material</t>
  </si>
  <si>
    <t>Block</t>
  </si>
  <si>
    <t>Zinc</t>
  </si>
  <si>
    <t>None</t>
  </si>
  <si>
    <t>Community Priorities Dashboard</t>
  </si>
  <si>
    <t>Identification, Environmental</t>
  </si>
  <si>
    <t>Community Stats</t>
  </si>
  <si>
    <t>Communities Surveyed</t>
  </si>
  <si>
    <t>Avg. Family Size</t>
  </si>
  <si>
    <t>Estatiticos de la comunidad</t>
  </si>
  <si>
    <t>Comunidades Entrevistados</t>
  </si>
  <si>
    <t>Personas Entrevistados</t>
  </si>
  <si>
    <t>Promedia de personas en casa</t>
  </si>
  <si>
    <t>ID, Medio Ambiente</t>
  </si>
  <si>
    <t>&lt; Select Community</t>
  </si>
  <si>
    <t>&lt; Elege Comunidad</t>
  </si>
  <si>
    <t>Prioridades de Comunidad</t>
  </si>
  <si>
    <t>Population Demographic</t>
  </si>
  <si>
    <t>Children under age 5</t>
  </si>
  <si>
    <t>Number of People in Households Surveyed</t>
  </si>
  <si>
    <t>Info General</t>
  </si>
  <si>
    <t>Entrevistas Hecho</t>
  </si>
  <si>
    <t>Hembras</t>
  </si>
  <si>
    <t>Varones</t>
  </si>
  <si>
    <t>Ninos menos que 5 anos en casas</t>
  </si>
  <si>
    <t>Numero promedia de personas en casas</t>
  </si>
  <si>
    <t>Numero de personas en casas donde hicimos entrevistas</t>
  </si>
  <si>
    <t>Less than Grade School</t>
  </si>
  <si>
    <t>Grade School</t>
  </si>
  <si>
    <t>High School</t>
  </si>
  <si>
    <t>Educacion</t>
  </si>
  <si>
    <t>Primario Terminado</t>
  </si>
  <si>
    <t>Liceo Sin Terminar</t>
  </si>
  <si>
    <t>Liceo Terminado</t>
  </si>
  <si>
    <t>Universidad sin terminar</t>
  </si>
  <si>
    <t>Universidad terminado</t>
  </si>
  <si>
    <t>Primario sin terminar</t>
  </si>
  <si>
    <t>Housing Information</t>
  </si>
  <si>
    <t>Years Lived in House</t>
  </si>
  <si>
    <t>Less Than 1</t>
  </si>
  <si>
    <t>1 to 2</t>
  </si>
  <si>
    <t>3 to 4</t>
  </si>
  <si>
    <t>5 to 10</t>
  </si>
  <si>
    <t>More Than 10</t>
  </si>
  <si>
    <t>Rented</t>
  </si>
  <si>
    <t>Owned</t>
  </si>
  <si>
    <t>Home Ownership</t>
  </si>
  <si>
    <t>Informacion de Casa</t>
  </si>
  <si>
    <t>Anos en Comunidad</t>
  </si>
  <si>
    <t>Menos que 1</t>
  </si>
  <si>
    <t>1 a 2</t>
  </si>
  <si>
    <t>3 a 4</t>
  </si>
  <si>
    <t>5 a 10</t>
  </si>
  <si>
    <t>Mas que 10</t>
  </si>
  <si>
    <t>Estatus de Casa</t>
  </si>
  <si>
    <t>Alquilado</t>
  </si>
  <si>
    <t>Propio</t>
  </si>
  <si>
    <t>Bathroom</t>
  </si>
  <si>
    <t xml:space="preserve">Yes </t>
  </si>
  <si>
    <t>Latrine</t>
  </si>
  <si>
    <t>latriNoeAccess</t>
  </si>
  <si>
    <t>Funcional</t>
  </si>
  <si>
    <t>Wood</t>
  </si>
  <si>
    <t>DirtWorking</t>
  </si>
  <si>
    <t>Block and Wood</t>
  </si>
  <si>
    <t>Brick</t>
  </si>
  <si>
    <t>Water Access</t>
  </si>
  <si>
    <t>1x a month</t>
  </si>
  <si>
    <t>1x a week</t>
  </si>
  <si>
    <t>2-3x a week</t>
  </si>
  <si>
    <t>4-6x a week</t>
  </si>
  <si>
    <t>Drinking Water</t>
  </si>
  <si>
    <t>Bottled</t>
  </si>
  <si>
    <t>Filtered</t>
  </si>
  <si>
    <t>Tap</t>
  </si>
  <si>
    <t>Bano</t>
  </si>
  <si>
    <t>Latrina</t>
  </si>
  <si>
    <t>Tierra Mala</t>
  </si>
  <si>
    <t>Tierra Buena</t>
  </si>
  <si>
    <t>Cemento Mal</t>
  </si>
  <si>
    <t>Cemento Bueno</t>
  </si>
  <si>
    <t>Condicion del techo</t>
  </si>
  <si>
    <t>Necesita arreglado</t>
  </si>
  <si>
    <t>Material de casa</t>
  </si>
  <si>
    <t>Madera</t>
  </si>
  <si>
    <t>Bloc y madera</t>
  </si>
  <si>
    <t>Acesso a agua</t>
  </si>
  <si>
    <t>1x por mes</t>
  </si>
  <si>
    <t>1x por semana</t>
  </si>
  <si>
    <t>2-3x por semana</t>
  </si>
  <si>
    <t>4-6x por semana</t>
  </si>
  <si>
    <t>todos los dias</t>
  </si>
  <si>
    <t>Agua de tomar</t>
  </si>
  <si>
    <t>Bottelon</t>
  </si>
  <si>
    <t>Filtrado</t>
  </si>
  <si>
    <t>Llave</t>
  </si>
  <si>
    <t>Condicion del piso</t>
  </si>
  <si>
    <t>surveyingUserCustomForm</t>
  </si>
  <si>
    <t>surveyingOrganizationCustomForm</t>
  </si>
  <si>
    <t>createdAtCustomForm</t>
  </si>
  <si>
    <t>title</t>
  </si>
  <si>
    <t>waterSourceDrinking</t>
  </si>
  <si>
    <t>waterSourceOther</t>
  </si>
  <si>
    <t>problemsWater</t>
  </si>
  <si>
    <t>receiveWater</t>
  </si>
  <si>
    <t>timeToGetWater</t>
  </si>
  <si>
    <t>getsWaterHousehold</t>
  </si>
  <si>
    <t>litresRequired</t>
  </si>
  <si>
    <t>treatWater</t>
  </si>
  <si>
    <t>waterLocation</t>
  </si>
  <si>
    <t>storageCapacity</t>
  </si>
  <si>
    <t>tarifasServiciospúblicosAgua</t>
  </si>
  <si>
    <t>committeeOrganization</t>
  </si>
  <si>
    <t>2021-02-05T21:37:20.369Z</t>
  </si>
  <si>
    <t>2021-02-05T21:43:40.812Z</t>
  </si>
  <si>
    <t>Household Water Form (Spanish)</t>
  </si>
  <si>
    <t>CustomFormResult</t>
  </si>
  <si>
    <t>aqueduct</t>
  </si>
  <si>
    <t>none</t>
  </si>
  <si>
    <t>adultMaleadultFemale</t>
  </si>
  <si>
    <t>yard</t>
  </si>
  <si>
    <t>yes</t>
  </si>
  <si>
    <t>2021-02-07T21:42:58.231Z</t>
  </si>
  <si>
    <t>2021-02-07T21:46:09.800Z</t>
  </si>
  <si>
    <t>taste</t>
  </si>
  <si>
    <t>moreThan30</t>
  </si>
  <si>
    <t>adultFemale</t>
  </si>
  <si>
    <t>chlorineBleach</t>
  </si>
  <si>
    <t>elsewhere</t>
  </si>
  <si>
    <t>2021-02-07T21:28:39.273Z</t>
  </si>
  <si>
    <t>2021-02-07T21:31:29.630Z</t>
  </si>
  <si>
    <t>adultMaleboy</t>
  </si>
  <si>
    <t>2021-02-04T19:57:15.733Z</t>
  </si>
  <si>
    <t>2021-02-04T20:02:21.556Z</t>
  </si>
  <si>
    <t>insideHouse</t>
  </si>
  <si>
    <t>2021-02-05T20:42:36.326Z</t>
  </si>
  <si>
    <t>2021-02-05T20:44:46.346Z</t>
  </si>
  <si>
    <t>SJ1DErPjm8</t>
  </si>
  <si>
    <t>Amaury miguel</t>
  </si>
  <si>
    <t>2019-07-09T22:07:42.893Z</t>
  </si>
  <si>
    <t>2021-02-03T18:02:03.545Z</t>
  </si>
  <si>
    <t>adultFemaleadultMale</t>
  </si>
  <si>
    <t>2021-01-22T19:31:14.373Z</t>
  </si>
  <si>
    <t>2021-01-22T19:37:04.701Z</t>
  </si>
  <si>
    <t>adultMaleadultFemaleboygirl</t>
  </si>
  <si>
    <t>2020-10-13T21:01:28.859Z</t>
  </si>
  <si>
    <t>2021-02-03T18:02:03.399Z</t>
  </si>
  <si>
    <t>adultMaleadultFemaleboy</t>
  </si>
  <si>
    <t>2020-12-05T16:09:45.705Z</t>
  </si>
  <si>
    <t>2020-12-05T16:15:49.826Z</t>
  </si>
  <si>
    <t>river</t>
  </si>
  <si>
    <t>adultFemaleboygirladultMale</t>
  </si>
  <si>
    <t>unsure</t>
  </si>
  <si>
    <t>2020-12-05T17:35:18.342Z</t>
  </si>
  <si>
    <t>2020-12-05T17:43:38.534Z</t>
  </si>
  <si>
    <t>boil</t>
  </si>
  <si>
    <t>2021-02-07T21:50:21.250Z</t>
  </si>
  <si>
    <t>2021-02-07T21:54:00.963Z</t>
  </si>
  <si>
    <t>2021-01-22T20:48:37.176Z</t>
  </si>
  <si>
    <t>2021-01-22T20:48:50.026Z</t>
  </si>
  <si>
    <t>2021-02-04T19:52:13.708Z</t>
  </si>
  <si>
    <t>2021-02-04T19:54:37.007Z</t>
  </si>
  <si>
    <t>adultFemaleboy</t>
  </si>
  <si>
    <t>2021-02-04T19:58:47.481Z</t>
  </si>
  <si>
    <t>2021-02-04T20:01:56.224Z</t>
  </si>
  <si>
    <t>adultFemaleadultMaleboy</t>
  </si>
  <si>
    <t>2020-10-12T20:34:11.935Z</t>
  </si>
  <si>
    <t>2021-02-04T19:30:01.762Z</t>
  </si>
  <si>
    <t>2021-01-22T20:08:20.181Z</t>
  </si>
  <si>
    <t>2021-01-22T20:13:03.804Z</t>
  </si>
  <si>
    <t>2019-07-20T19:00:40.463Z</t>
  </si>
  <si>
    <t>2021-02-04T20:40:39.263Z</t>
  </si>
  <si>
    <t>2021-01-23T15:13:12.706Z</t>
  </si>
  <si>
    <t>2021-01-23T15:21:31.421Z</t>
  </si>
  <si>
    <t>spring</t>
  </si>
  <si>
    <t>2021-01-22T20:48:38.531Z</t>
  </si>
  <si>
    <t>2021-01-22T20:48:50.231Z</t>
  </si>
  <si>
    <t>2020-12-30T18:38:35.994Z</t>
  </si>
  <si>
    <t>2021-02-02T21:01:54.167Z</t>
  </si>
  <si>
    <t>2021-02-05T21:03:27.663Z</t>
  </si>
  <si>
    <t>2021-02-05T21:08:12.418Z</t>
  </si>
  <si>
    <t>chlorineBleachwaterfiler</t>
  </si>
  <si>
    <t>2021-02-04T19:37:44.508Z</t>
  </si>
  <si>
    <t>2021-02-04T19:42:58.236Z</t>
  </si>
  <si>
    <t>2020-12-05T14:48:18.950Z</t>
  </si>
  <si>
    <t>2021-01-24T19:16:12.915Z</t>
  </si>
  <si>
    <t>color</t>
  </si>
  <si>
    <t>2020-10-13T20:45:37.850Z</t>
  </si>
  <si>
    <t>2021-02-04T21:10:04.844Z</t>
  </si>
  <si>
    <t>2021-02-04T20:18:59.979Z</t>
  </si>
  <si>
    <t>2021-02-04T20:22:50.462Z</t>
  </si>
  <si>
    <t>2021-02-07T22:46:12.241Z</t>
  </si>
  <si>
    <t>2021-02-07T22:48:26.786Z</t>
  </si>
  <si>
    <t>2021-02-05T21:26:50.079Z</t>
  </si>
  <si>
    <t>2021-02-05T21:29:59.622Z</t>
  </si>
  <si>
    <t>2019-07-21T19:22:59.465Z</t>
  </si>
  <si>
    <t>2021-02-04T21:12:53.231Z</t>
  </si>
  <si>
    <t>F4FCPD7Rz1</t>
  </si>
  <si>
    <t>Dionisio</t>
  </si>
  <si>
    <t>Suriel Paes</t>
  </si>
  <si>
    <t>00/00/1983</t>
  </si>
  <si>
    <t>2021-01-19T14:23:23.161Z</t>
  </si>
  <si>
    <t>2021-01-19T14:23:23.528Z</t>
  </si>
  <si>
    <t>well</t>
  </si>
  <si>
    <t>adultMale</t>
  </si>
  <si>
    <t>2020-10-12T19:02:46.235Z</t>
  </si>
  <si>
    <t>2021-02-02T20:54:13.818Z</t>
  </si>
  <si>
    <t>2021-02-07T22:14:21.559Z</t>
  </si>
  <si>
    <t>2021-02-07T22:17:25.127Z</t>
  </si>
  <si>
    <t>2020-12-05T14:45:58.624Z</t>
  </si>
  <si>
    <t>2021-02-12T23:43:49.520Z</t>
  </si>
  <si>
    <t>tastecolor</t>
  </si>
  <si>
    <t>2021-01-22T22:27:41.129Z</t>
  </si>
  <si>
    <t>2021-01-22T22:27:42.606Z</t>
  </si>
  <si>
    <t>ST192Xy2av</t>
  </si>
  <si>
    <t xml:space="preserve">Eli maria </t>
  </si>
  <si>
    <t>Tineo custodio</t>
  </si>
  <si>
    <t>Yubelki</t>
  </si>
  <si>
    <t>2019-07-20T22:29:36.676Z</t>
  </si>
  <si>
    <t>2021-02-04T20:56:35.454Z</t>
  </si>
  <si>
    <t>2021-01-22T20:48:39.792Z</t>
  </si>
  <si>
    <t>2021-01-22T20:48:50.605Z</t>
  </si>
  <si>
    <t>boyadultMale</t>
  </si>
  <si>
    <t>2019-06-14T14:00:11.909Z</t>
  </si>
  <si>
    <t>2021-02-04T21:07:09.442Z</t>
  </si>
  <si>
    <t>2019-07-21T19:50:27.785Z</t>
  </si>
  <si>
    <t>2021-02-04T21:11:42.245Z</t>
  </si>
  <si>
    <t>2020-10-15T21:44:56.407Z</t>
  </si>
  <si>
    <t>2021-02-04T21:22:03.246Z</t>
  </si>
  <si>
    <t>2021-01-22T19:49:56.306Z</t>
  </si>
  <si>
    <t>2021-01-22T19:56:03.871Z</t>
  </si>
  <si>
    <t>2021-01-22T20:20:27.601Z</t>
  </si>
  <si>
    <t>2021-01-22T20:24:53.864Z</t>
  </si>
  <si>
    <t>v1JVMzsFen</t>
  </si>
  <si>
    <t xml:space="preserve">Fabián </t>
  </si>
  <si>
    <t>Zumbador</t>
  </si>
  <si>
    <t>2020-12-30T17:47:54.177Z</t>
  </si>
  <si>
    <t>2021-02-02T20:29:23.708Z</t>
  </si>
  <si>
    <t>2020-10-13T19:59:41.249Z</t>
  </si>
  <si>
    <t>2021-01-29T18:46:09.211Z</t>
  </si>
  <si>
    <t>2021-02-04T19:43:52.217Z</t>
  </si>
  <si>
    <t>2021-02-04T19:46:13.916Z</t>
  </si>
  <si>
    <t>2019-07-20T22:02:52.207Z</t>
  </si>
  <si>
    <t>2021-02-04T20:53:31.835Z</t>
  </si>
  <si>
    <t>7X7H1yv3s9</t>
  </si>
  <si>
    <t xml:space="preserve">Genaro </t>
  </si>
  <si>
    <t>2019-07-20T18:39:51.985Z</t>
  </si>
  <si>
    <t>2021-02-04T21:00:46.111Z</t>
  </si>
  <si>
    <t>2021-02-05T21:51:42.631Z</t>
  </si>
  <si>
    <t>2021-02-05T21:54:51.487Z</t>
  </si>
  <si>
    <t>KbReoSfB5v</t>
  </si>
  <si>
    <t>2021-02-07T22:34:02.811Z</t>
  </si>
  <si>
    <t>2021-02-07T22:36:18.377Z</t>
  </si>
  <si>
    <t>2020-10-12T19:50:03.178Z</t>
  </si>
  <si>
    <t>2021-02-04T21:04:59.150Z</t>
  </si>
  <si>
    <t>Mt64OzGdNG</t>
  </si>
  <si>
    <t xml:space="preserve">Ibelice </t>
  </si>
  <si>
    <t>2020-01-18T18:02:44.577Z</t>
  </si>
  <si>
    <t>2021-02-02T19:56:54.441Z</t>
  </si>
  <si>
    <t>2021-02-06T20:47:32.872Z</t>
  </si>
  <si>
    <t>2021-02-06T20:50:31.402Z</t>
  </si>
  <si>
    <t>chlorineBleachboil</t>
  </si>
  <si>
    <t>yesAgreed</t>
  </si>
  <si>
    <t>2020-12-30T19:06:10.730Z</t>
  </si>
  <si>
    <t>2021-02-02T21:06:46.590Z</t>
  </si>
  <si>
    <t>2021-02-06T20:41:52.209Z</t>
  </si>
  <si>
    <t>2021-02-06T20:45:40.611Z</t>
  </si>
  <si>
    <t>2021-02-07T22:39:38.746Z</t>
  </si>
  <si>
    <t>2021-02-07T22:42:36.738Z</t>
  </si>
  <si>
    <t>2019-07-09T22:48:30.208Z</t>
  </si>
  <si>
    <t>2021-02-02T19:52:33.427Z</t>
  </si>
  <si>
    <t>adultMaleboyadultFemale</t>
  </si>
  <si>
    <t>D3aGAiJkpX</t>
  </si>
  <si>
    <t>2021-01-23T18:23:06.106Z</t>
  </si>
  <si>
    <t>2021-01-23T18:23:07.319Z</t>
  </si>
  <si>
    <t>2021-02-07T22:22:03.034Z</t>
  </si>
  <si>
    <t>2021-02-07T22:26:10.276Z</t>
  </si>
  <si>
    <t>2021-02-07T22:55:22.545Z</t>
  </si>
  <si>
    <t>2021-02-07T22:57:43.696Z</t>
  </si>
  <si>
    <t>2021-02-06T20:22:53.676Z</t>
  </si>
  <si>
    <t>2021-02-06T20:27:06.368Z</t>
  </si>
  <si>
    <t>2021-01-22T20:48:33.944Z</t>
  </si>
  <si>
    <t>2021-01-22T20:48:49.656Z</t>
  </si>
  <si>
    <t>2021-02-07T22:46:14.366Z</t>
  </si>
  <si>
    <t>2021-02-07T22:49:38.894Z</t>
  </si>
  <si>
    <t>2021-02-06T21:07:22.630Z</t>
  </si>
  <si>
    <t>2021-02-06T21:10:06.292Z</t>
  </si>
  <si>
    <t>2020-12-30T18:18:02.282Z</t>
  </si>
  <si>
    <t>2021-02-02T20:46:29.422Z</t>
  </si>
  <si>
    <t>pTBxeSP41G</t>
  </si>
  <si>
    <t>Keila miguelina</t>
  </si>
  <si>
    <t>13/06/2006</t>
  </si>
  <si>
    <t>2019-07-09T22:04:34.865Z</t>
  </si>
  <si>
    <t>2021-02-04T20:48:53.029Z</t>
  </si>
  <si>
    <t>2019-07-09T21:52:07.411Z</t>
  </si>
  <si>
    <t>2021-02-04T20:49:24.559Z</t>
  </si>
  <si>
    <t>2019-07-21T18:02:25.989Z</t>
  </si>
  <si>
    <t>2021-02-04T21:08:02.951Z</t>
  </si>
  <si>
    <t>2021-01-22T19:35:19.457Z</t>
  </si>
  <si>
    <t>2021-01-22T19:39:35.884Z</t>
  </si>
  <si>
    <t>2021-02-06T20:12:17.489Z</t>
  </si>
  <si>
    <t>2021-02-06T20:16:50.141Z</t>
  </si>
  <si>
    <t>2020-10-10T20:59:12.078Z</t>
  </si>
  <si>
    <t>2021-02-02T15:08:35.163Z</t>
  </si>
  <si>
    <t>2021-01-22T21:20:35.448Z</t>
  </si>
  <si>
    <t>2021-01-22T21:24:10.906Z</t>
  </si>
  <si>
    <t>2021-02-06T20:54:41.964Z</t>
  </si>
  <si>
    <t>2021-02-06T20:57:54.812Z</t>
  </si>
  <si>
    <t>2021-02-05T20:32:29.959Z</t>
  </si>
  <si>
    <t>2021-02-05T20:37:03.575Z</t>
  </si>
  <si>
    <t>2020-10-12T18:45:08.224Z</t>
  </si>
  <si>
    <t>2021-02-02T20:32:59.690Z</t>
  </si>
  <si>
    <t>2021-01-22T19:19:24.589Z</t>
  </si>
  <si>
    <t>2021-01-22T19:25:10.428Z</t>
  </si>
  <si>
    <t>lw35hRsA3i</t>
  </si>
  <si>
    <t xml:space="preserve">Quesada Ramos </t>
  </si>
  <si>
    <t xml:space="preserve">Conchon  </t>
  </si>
  <si>
    <t>2021-01-22T20:48:39.381Z</t>
  </si>
  <si>
    <t>2021-01-22T20:48:50.451Z</t>
  </si>
  <si>
    <t>3qeJdtKdus</t>
  </si>
  <si>
    <t xml:space="preserve">Lucila </t>
  </si>
  <si>
    <t>2020-12-05T15:58:45.217Z</t>
  </si>
  <si>
    <t>2021-02-12T23:43:49.481Z</t>
  </si>
  <si>
    <t>2020-12-05T14:56:30.390Z</t>
  </si>
  <si>
    <t>2021-01-24T19:16:12.876Z</t>
  </si>
  <si>
    <t>2020-10-11T19:42:46.398Z</t>
  </si>
  <si>
    <t>2021-02-02T15:15:11.479Z</t>
  </si>
  <si>
    <t>2021-01-22T20:48:37.223Z</t>
  </si>
  <si>
    <t>2021-01-22T20:48:50.097Z</t>
  </si>
  <si>
    <t>2021-02-08T16:55:14.604Z</t>
  </si>
  <si>
    <t>2021-02-08T16:55:15.400Z</t>
  </si>
  <si>
    <t>2021-02-05T20:46:51.255Z</t>
  </si>
  <si>
    <t>2021-02-05T20:49:35.649Z</t>
  </si>
  <si>
    <t>2021-01-22T20:48:35.201Z</t>
  </si>
  <si>
    <t>2021-01-22T20:48:49.829Z</t>
  </si>
  <si>
    <t>2020-12-05T14:41:34.009Z</t>
  </si>
  <si>
    <t>2021-01-24T19:16:12.913Z</t>
  </si>
  <si>
    <t>2021-02-06T21:01:20.551Z</t>
  </si>
  <si>
    <t>2021-02-06T21:05:31.419Z</t>
  </si>
  <si>
    <t>2021-02-07T22:24:01.720Z</t>
  </si>
  <si>
    <t>2021-02-07T22:27:35.161Z</t>
  </si>
  <si>
    <t>DcjcYEbD2w</t>
  </si>
  <si>
    <t xml:space="preserve">Maria magdalena </t>
  </si>
  <si>
    <t>2021-01-23T15:27:22.927Z</t>
  </si>
  <si>
    <t>2021-01-23T15:33:16.548Z</t>
  </si>
  <si>
    <t>2020-10-13T21:05:44.262Z</t>
  </si>
  <si>
    <t>2021-02-08T16:55:15.468Z</t>
  </si>
  <si>
    <t>2020-12-07T14:17:29.762Z</t>
  </si>
  <si>
    <t>2021-02-02T20:49:12.232Z</t>
  </si>
  <si>
    <t>adultFemaleboyadultMale</t>
  </si>
  <si>
    <t>2021-02-07T21:42:49.174Z</t>
  </si>
  <si>
    <t>2021-02-07T21:50:58.199Z</t>
  </si>
  <si>
    <t>2021-02-05T21:12:16.023Z</t>
  </si>
  <si>
    <t>2021-02-05T21:17:01.580Z</t>
  </si>
  <si>
    <t>2021-01-22T20:48:35.673Z</t>
  </si>
  <si>
    <t>2021-01-22T20:48:49.885Z</t>
  </si>
  <si>
    <t>2021-02-04T20:16:07.341Z</t>
  </si>
  <si>
    <t>2021-02-04T20:20:35.908Z</t>
  </si>
  <si>
    <t>2021-02-07T22:32:40.940Z</t>
  </si>
  <si>
    <t>2021-02-07T22:35:40.682Z</t>
  </si>
  <si>
    <t>2019-07-09T23:07:50.797Z</t>
  </si>
  <si>
    <t>2021-02-02T20:27:58.683Z</t>
  </si>
  <si>
    <t>2021-02-05T21:20:10.168Z</t>
  </si>
  <si>
    <t>2021-02-05T21:27:38.838Z</t>
  </si>
  <si>
    <t>dAJSimxT72</t>
  </si>
  <si>
    <t>2019-07-09T22:54:03.348Z</t>
  </si>
  <si>
    <t>2021-02-02T19:51:39.932Z</t>
  </si>
  <si>
    <t>2020-10-12T19:21:20.759Z</t>
  </si>
  <si>
    <t>2021-02-02T20:59:09.156Z</t>
  </si>
  <si>
    <t>2020-10-12T20:24:30.255Z</t>
  </si>
  <si>
    <t>2021-02-04T19:24:44.333Z</t>
  </si>
  <si>
    <t>2021-02-07T21:36:57.569Z</t>
  </si>
  <si>
    <t>2021-02-07T21:39:30.071Z</t>
  </si>
  <si>
    <t>2021-02-07T22:55:59.685Z</t>
  </si>
  <si>
    <t>2021-02-07T22:58:23.898Z</t>
  </si>
  <si>
    <t>2020-10-12T18:54:09.746Z</t>
  </si>
  <si>
    <t>2021-02-02T20:35:38.296Z</t>
  </si>
  <si>
    <t>2021-02-08T16:55:14.627Z</t>
  </si>
  <si>
    <t>2021-02-08T16:55:15.625Z</t>
  </si>
  <si>
    <t>2021-02-05T20:26:10.083Z</t>
  </si>
  <si>
    <t>2021-02-05T20:32:05.298Z</t>
  </si>
  <si>
    <t>vGLULjPACD</t>
  </si>
  <si>
    <t>2019-06-10T14:41:18.509Z</t>
  </si>
  <si>
    <t>2021-02-02T15:23:33.934Z</t>
  </si>
  <si>
    <t>2021-02-05T20:51:35.472Z</t>
  </si>
  <si>
    <t>2021-02-05T20:54:47.725Z</t>
  </si>
  <si>
    <t>2021-01-22T20:36:21.306Z</t>
  </si>
  <si>
    <t>2021-01-22T20:40:00.187Z</t>
  </si>
  <si>
    <t>2021-02-08T16:55:14.552Z</t>
  </si>
  <si>
    <t>2021-02-08T16:55:15.373Z</t>
  </si>
  <si>
    <t>adultMaleboygirl</t>
  </si>
  <si>
    <t>2019-07-20T22:08:44.980Z</t>
  </si>
  <si>
    <t>2021-02-04T20:55:54.625Z</t>
  </si>
  <si>
    <t>2021-02-04T19:10:24.475Z</t>
  </si>
  <si>
    <t>2021-02-04T19:19:06.500Z</t>
  </si>
  <si>
    <t>2021-02-05T21:22:13.034Z</t>
  </si>
  <si>
    <t>2021-02-05T21:25:26.152Z</t>
  </si>
  <si>
    <t>2021-02-07T22:15:13.808Z</t>
  </si>
  <si>
    <t>2021-02-07T22:18:40.815Z</t>
  </si>
  <si>
    <t>2019-06-29T17:48:05.873Z</t>
  </si>
  <si>
    <t>2021-02-02T15:03:54.341Z</t>
  </si>
  <si>
    <t>2021-02-07T22:06:28.302Z</t>
  </si>
  <si>
    <t>2021-02-07T22:09:57.481Z</t>
  </si>
  <si>
    <t>2021-01-24T19:16:12.433Z</t>
  </si>
  <si>
    <t>2021-01-24T19:16:12.854Z</t>
  </si>
  <si>
    <t>2021-01-22T21:36:30.822Z</t>
  </si>
  <si>
    <t>2021-01-22T21:40:26.673Z</t>
  </si>
  <si>
    <t>2021-02-05T20:58:49.422Z</t>
  </si>
  <si>
    <t>2021-02-05T21:07:59.337Z</t>
  </si>
  <si>
    <t>2021-02-07T22:06:59.409Z</t>
  </si>
  <si>
    <t>2021-02-07T22:09:38.953Z</t>
  </si>
  <si>
    <t>2021-01-22T20:48:38.700Z</t>
  </si>
  <si>
    <t>2021-01-22T20:48:50.289Z</t>
  </si>
  <si>
    <t>girl</t>
  </si>
  <si>
    <t>2020-12-05T16:02:37.277Z</t>
  </si>
  <si>
    <t>2021-01-23T15:31:37.299Z</t>
  </si>
  <si>
    <t>2021-01-22T19:28:25.312Z</t>
  </si>
  <si>
    <t>2021-01-22T19:33:37.919Z</t>
  </si>
  <si>
    <t>2021-01-23T18:23:06.508Z</t>
  </si>
  <si>
    <t>2021-01-23T18:23:07.550Z</t>
  </si>
  <si>
    <t>2021-01-22T20:28:05.798Z</t>
  </si>
  <si>
    <t>2021-01-22T20:33:37.141Z</t>
  </si>
  <si>
    <t>girladultFemale</t>
  </si>
  <si>
    <t>2019-07-09T22:16:57.173Z</t>
  </si>
  <si>
    <t>2021-02-04T20:43:49.379Z</t>
  </si>
  <si>
    <t>iaGMfUTSTR</t>
  </si>
  <si>
    <t>Sebastian</t>
  </si>
  <si>
    <t>Bachan</t>
  </si>
  <si>
    <t>2019-07-09T23:21:06.211Z</t>
  </si>
  <si>
    <t>2021-02-02T20:38:42.243Z</t>
  </si>
  <si>
    <t>2021-02-07T22:40:02.168Z</t>
  </si>
  <si>
    <t>2021-02-07T22:43:17.835Z</t>
  </si>
  <si>
    <t>2021-02-04T19:16:23.096Z</t>
  </si>
  <si>
    <t>2021-02-04T19:20:42.473Z</t>
  </si>
  <si>
    <t>2020-10-12T19:44:19.870Z</t>
  </si>
  <si>
    <t>2021-02-04T20:14:36.794Z</t>
  </si>
  <si>
    <t>2020-12-05T14:35:51.272Z</t>
  </si>
  <si>
    <t>2020-12-18T17:27:45.508Z</t>
  </si>
  <si>
    <t>2021-02-02T15:14:30.302Z</t>
  </si>
  <si>
    <t>2021-01-22T20:48:38.718Z</t>
  </si>
  <si>
    <t>2021-01-22T20:48:50.468Z</t>
  </si>
  <si>
    <t>2021-01-22T21:04:51.360Z</t>
  </si>
  <si>
    <t>2021-01-22T21:08:43.417Z</t>
  </si>
  <si>
    <t>MqIwntiGf3</t>
  </si>
  <si>
    <t>Yery</t>
  </si>
  <si>
    <t>Rodriguez  rodriguez</t>
  </si>
  <si>
    <t>2019-06-29T22:55:50.690Z</t>
  </si>
  <si>
    <t>2021-02-02T15:09:05.503Z</t>
  </si>
  <si>
    <t>2021-02-06T20:33:57.664Z</t>
  </si>
  <si>
    <t>2021-02-06T20:38:03.450Z</t>
  </si>
  <si>
    <t>2021-02-04T19:36:57.454Z</t>
  </si>
  <si>
    <t>2021-02-04T19:40:53.477Z</t>
  </si>
  <si>
    <t>Correct Names Database (Household Water)</t>
  </si>
  <si>
    <t xml:space="preserve">Total Interviews </t>
  </si>
  <si>
    <t>Household Water Interviews</t>
  </si>
  <si>
    <t>Water Access (Env. Form)</t>
  </si>
  <si>
    <t>Water Access (Water Form)</t>
  </si>
  <si>
    <t>2-3x per week</t>
  </si>
  <si>
    <t>Everyday</t>
  </si>
  <si>
    <t>Water Source</t>
  </si>
  <si>
    <t>Aqueduct</t>
  </si>
  <si>
    <t>River</t>
  </si>
  <si>
    <t>Spring</t>
  </si>
  <si>
    <t>Well</t>
  </si>
  <si>
    <t>Water Location</t>
  </si>
  <si>
    <t>Inside House</t>
  </si>
  <si>
    <t>Yard</t>
  </si>
  <si>
    <t>Elsewhere</t>
  </si>
  <si>
    <t>Water Treatment</t>
  </si>
  <si>
    <t>Filter and Chlorine</t>
  </si>
  <si>
    <t>Chlorine</t>
  </si>
  <si>
    <t>Boil</t>
  </si>
  <si>
    <t>Bleach and Boil</t>
  </si>
  <si>
    <t>Time to Get Water</t>
  </si>
  <si>
    <t>No Time</t>
  </si>
  <si>
    <t>5-10 min</t>
  </si>
  <si>
    <t>10-30 min</t>
  </si>
  <si>
    <t>more than 30 min</t>
  </si>
  <si>
    <t>Unsure</t>
  </si>
  <si>
    <t>Problem with Water</t>
  </si>
  <si>
    <t>Color</t>
  </si>
  <si>
    <t>Taste</t>
  </si>
  <si>
    <t>Color and Taste</t>
  </si>
  <si>
    <t>Water Committee</t>
  </si>
  <si>
    <t>Water Fees</t>
  </si>
  <si>
    <t>Yes, as agreed upon</t>
  </si>
  <si>
    <t>GMCeJDLfoP</t>
  </si>
  <si>
    <t>el arenaza</t>
  </si>
  <si>
    <t>El canar</t>
  </si>
  <si>
    <t>gtE9PxPYY8</t>
  </si>
  <si>
    <t>Oracio</t>
  </si>
  <si>
    <t>el arenazo</t>
  </si>
  <si>
    <t>7uq8ljs6OK</t>
  </si>
  <si>
    <t>constanza,</t>
  </si>
  <si>
    <t>iAd1GYWMFC</t>
  </si>
  <si>
    <t>rfWMVmwgNF</t>
  </si>
  <si>
    <t>GoZf3Hfick</t>
  </si>
  <si>
    <t>Piña</t>
  </si>
  <si>
    <t>El Arenazo</t>
  </si>
  <si>
    <t>RnDsKplI9X</t>
  </si>
  <si>
    <t>Viajero</t>
  </si>
  <si>
    <t>1GPv4nW1Hy</t>
  </si>
  <si>
    <t>Viña</t>
  </si>
  <si>
    <t>El bazudero</t>
  </si>
  <si>
    <t>OTXh2o4jFH</t>
  </si>
  <si>
    <t xml:space="preserve">Elitzabet </t>
  </si>
  <si>
    <t>CutdYYYZvP</t>
  </si>
  <si>
    <t>S9i40QflmM</t>
  </si>
  <si>
    <t>VmQrlzeGPT</t>
  </si>
  <si>
    <t>VBzdLOfryb</t>
  </si>
  <si>
    <t xml:space="preserve">Chicho </t>
  </si>
  <si>
    <t>3zjEleQm9k</t>
  </si>
  <si>
    <t xml:space="preserve">Erica </t>
  </si>
  <si>
    <t>VO7ZiX95vO</t>
  </si>
  <si>
    <t>Artagracia</t>
  </si>
  <si>
    <t>Sin ayuda</t>
  </si>
  <si>
    <t>IzTecFv6bb</t>
  </si>
  <si>
    <t>Yosi magalis</t>
  </si>
  <si>
    <t>Aquino de Rodríguez</t>
  </si>
  <si>
    <t>Ana  Muñoz</t>
  </si>
  <si>
    <t>Las lámparas</t>
  </si>
  <si>
    <t>6ZKl91jbgF</t>
  </si>
  <si>
    <t xml:space="preserve">Duran garcai </t>
  </si>
  <si>
    <t xml:space="preserve">cosntanza </t>
  </si>
  <si>
    <t xml:space="preserve">La casa la basura </t>
  </si>
  <si>
    <t>XaZZ1o5jQ0</t>
  </si>
  <si>
    <t xml:space="preserve">La calle y las casa que necesitan baño </t>
  </si>
  <si>
    <t>0Nk1avzNND</t>
  </si>
  <si>
    <t xml:space="preserve">Los piso el agua y lo baño </t>
  </si>
  <si>
    <t xml:space="preserve">En el frente  </t>
  </si>
  <si>
    <t>9VzdOhoUwH</t>
  </si>
  <si>
    <t xml:space="preserve">El bertedero </t>
  </si>
  <si>
    <t>ZTZ9OTkqwn</t>
  </si>
  <si>
    <t>Profesora</t>
  </si>
  <si>
    <t>El peligro de la calle</t>
  </si>
  <si>
    <t>qvbHTBesyI</t>
  </si>
  <si>
    <t xml:space="preserve">Magalie </t>
  </si>
  <si>
    <t xml:space="preserve">El arenazo </t>
  </si>
  <si>
    <t>Arielis Hernandez</t>
  </si>
  <si>
    <t>xWzoYHvEzi</t>
  </si>
  <si>
    <t>Díaz</t>
  </si>
  <si>
    <t>El vertedero</t>
  </si>
  <si>
    <t>P0vgyhASw3</t>
  </si>
  <si>
    <t xml:space="preserve">Bernaver </t>
  </si>
  <si>
    <t>Ramirez cabral</t>
  </si>
  <si>
    <t>La pobresa la casa la calle</t>
  </si>
  <si>
    <t>k7cuyi4CrF</t>
  </si>
  <si>
    <t>Dergado</t>
  </si>
  <si>
    <t>Yessenia</t>
  </si>
  <si>
    <t>Estuar y ama de casa</t>
  </si>
  <si>
    <t>Fucturo</t>
  </si>
  <si>
    <t>Carla Yerlanis  Hernández De León</t>
  </si>
  <si>
    <t>sMSijUkcuB</t>
  </si>
  <si>
    <t xml:space="preserve">Al poli clínico </t>
  </si>
  <si>
    <t xml:space="preserve">La corrupción </t>
  </si>
  <si>
    <t>PfTxExjjuv</t>
  </si>
  <si>
    <t>RNiuoLKzFa</t>
  </si>
  <si>
    <t xml:space="preserve">Marcela </t>
  </si>
  <si>
    <t>FuzPUljsjC</t>
  </si>
  <si>
    <t xml:space="preserve">Tomasina </t>
  </si>
  <si>
    <t xml:space="preserve">El vertedero y el agua </t>
  </si>
  <si>
    <t>kxtoNmg5jn</t>
  </si>
  <si>
    <t>Nercilia</t>
  </si>
  <si>
    <t>En frete</t>
  </si>
  <si>
    <t>4vHEp9XtL3</t>
  </si>
  <si>
    <t>Jimenez abreu</t>
  </si>
  <si>
    <t xml:space="preserve">La casa  </t>
  </si>
  <si>
    <t>18e4VFrwL5</t>
  </si>
  <si>
    <t xml:space="preserve">Jose Antonio </t>
  </si>
  <si>
    <t xml:space="preserve">Taveraz Guzmán </t>
  </si>
  <si>
    <t>Bolo</t>
  </si>
  <si>
    <t xml:space="preserve">Empleado </t>
  </si>
  <si>
    <t>eNTbW0u7gp</t>
  </si>
  <si>
    <t>zkUHryQiU0</t>
  </si>
  <si>
    <t>Ana lisi</t>
  </si>
  <si>
    <t>Rosado Delgado</t>
  </si>
  <si>
    <t>Analisi</t>
  </si>
  <si>
    <t>IdJndUsAdJ</t>
  </si>
  <si>
    <t xml:space="preserve">Ana Miriam </t>
  </si>
  <si>
    <t>yBhBCsCAqz</t>
  </si>
  <si>
    <t>Boneli</t>
  </si>
  <si>
    <t>IaIgOE4dGK</t>
  </si>
  <si>
    <t>Elvis</t>
  </si>
  <si>
    <t>ZVAUtsqnAY</t>
  </si>
  <si>
    <t xml:space="preserve">Sixto </t>
  </si>
  <si>
    <t>Aere es</t>
  </si>
  <si>
    <t xml:space="preserve">Plaza de la salud </t>
  </si>
  <si>
    <t xml:space="preserve">La casa la calle y los baño </t>
  </si>
  <si>
    <t>BT0NcVNHgD</t>
  </si>
  <si>
    <t xml:space="preserve">Cosma ureña </t>
  </si>
  <si>
    <t xml:space="preserve">El gordo </t>
  </si>
  <si>
    <t>0530040900-9</t>
  </si>
  <si>
    <t xml:space="preserve">La carretera y hay que construir un puente y el agua </t>
  </si>
  <si>
    <t>2yQA4V8i2P</t>
  </si>
  <si>
    <t>Librada</t>
  </si>
  <si>
    <t>El bertedero</t>
  </si>
  <si>
    <t>TeIWH4RgS7</t>
  </si>
  <si>
    <t>Monica</t>
  </si>
  <si>
    <t>Monin</t>
  </si>
  <si>
    <t>Sejima</t>
  </si>
  <si>
    <t>El tal cibao</t>
  </si>
  <si>
    <t>En frente de la calle</t>
  </si>
  <si>
    <t>bBSc4YzBc4</t>
  </si>
  <si>
    <t xml:space="preserve">Félix </t>
  </si>
  <si>
    <t>cJrTiHyMgc</t>
  </si>
  <si>
    <t>Lohandri</t>
  </si>
  <si>
    <t>Martínez trinidad</t>
  </si>
  <si>
    <t>El humo del basurero</t>
  </si>
  <si>
    <t>0f2huiOhAZ</t>
  </si>
  <si>
    <t xml:space="preserve">Mi may </t>
  </si>
  <si>
    <t>ALhrwRUaan</t>
  </si>
  <si>
    <t>Martínez Sánchez</t>
  </si>
  <si>
    <t>A la calle</t>
  </si>
  <si>
    <t>BY60QvL2sw</t>
  </si>
  <si>
    <t>Mariama</t>
  </si>
  <si>
    <t>constaza</t>
  </si>
  <si>
    <t>aA0rGzgA0K</t>
  </si>
  <si>
    <t>Pio</t>
  </si>
  <si>
    <t>Agrilcutor</t>
  </si>
  <si>
    <t>El arenzo</t>
  </si>
  <si>
    <t xml:space="preserve">La casa mala </t>
  </si>
  <si>
    <t>WLs5hFjdV8</t>
  </si>
  <si>
    <t>rzOsIfTchL</t>
  </si>
  <si>
    <t>Adia</t>
  </si>
  <si>
    <t>En la escuela</t>
  </si>
  <si>
    <t>dbosymTErz</t>
  </si>
  <si>
    <t>uQKJKep9Ki</t>
  </si>
  <si>
    <t>De leon duran</t>
  </si>
  <si>
    <t>conatanza</t>
  </si>
  <si>
    <t xml:space="preserve">El vertedero la casa </t>
  </si>
  <si>
    <t>IQRBIpYe04</t>
  </si>
  <si>
    <t>Siso</t>
  </si>
  <si>
    <t>fIwIoLmsbQ</t>
  </si>
  <si>
    <t>Estilista de belleza</t>
  </si>
  <si>
    <t>La calle y la luz</t>
  </si>
  <si>
    <t>6bHtG2nyaX</t>
  </si>
  <si>
    <t>José fina</t>
  </si>
  <si>
    <t xml:space="preserve">Los colmado </t>
  </si>
  <si>
    <t>CQo6CRHqTM</t>
  </si>
  <si>
    <t>iZsgXX8ZPX</t>
  </si>
  <si>
    <t>El humo del beltedero</t>
  </si>
  <si>
    <t>NdGf12D3ro</t>
  </si>
  <si>
    <t>402-19224668-6</t>
  </si>
  <si>
    <t>XWyJ2zZAW0</t>
  </si>
  <si>
    <t>Fc0oyHMzVe</t>
  </si>
  <si>
    <t>RHSGUcgyUd</t>
  </si>
  <si>
    <t>JN7BIlWOKo</t>
  </si>
  <si>
    <t>BDZjvHCsEH</t>
  </si>
  <si>
    <t>Rosa hernandez</t>
  </si>
  <si>
    <t>Al policlinico el cercado</t>
  </si>
  <si>
    <t>E4ptuUVBqF</t>
  </si>
  <si>
    <t>aQpgRFPhCH</t>
  </si>
  <si>
    <t xml:space="preserve">Maria juana </t>
  </si>
  <si>
    <t xml:space="preserve">La bucha </t>
  </si>
  <si>
    <t>cfZ6N7r9Aa</t>
  </si>
  <si>
    <t xml:space="preserve">Magalie Antonia </t>
  </si>
  <si>
    <t>Magalie</t>
  </si>
  <si>
    <t>TUAV0ASkhh</t>
  </si>
  <si>
    <t xml:space="preserve">Ana maria </t>
  </si>
  <si>
    <t xml:space="preserve">De leon de la cruz </t>
  </si>
  <si>
    <t>O8EXMLjx2H</t>
  </si>
  <si>
    <t>Esfania</t>
  </si>
  <si>
    <t>De la cruz de la cruz</t>
  </si>
  <si>
    <t>LgaA21TfRM</t>
  </si>
  <si>
    <t>De la cruz reyes</t>
  </si>
  <si>
    <t>Gen</t>
  </si>
  <si>
    <t>Las casa</t>
  </si>
  <si>
    <t>LipDcN9Z1y</t>
  </si>
  <si>
    <t>Asgutisna</t>
  </si>
  <si>
    <t xml:space="preserve">La bucha y el bertedero </t>
  </si>
  <si>
    <t>AFJGTQVznz</t>
  </si>
  <si>
    <t>Duran de leon</t>
  </si>
  <si>
    <t>VPysMVRcby</t>
  </si>
  <si>
    <t>4PvNr5hMsr</t>
  </si>
  <si>
    <t>Delgado duran</t>
  </si>
  <si>
    <t>El betedero</t>
  </si>
  <si>
    <t>tvPGsDoMqn</t>
  </si>
  <si>
    <t>sL7aXDZLeL</t>
  </si>
  <si>
    <t>Anayelis</t>
  </si>
  <si>
    <t>Ferrera victorianos</t>
  </si>
  <si>
    <t>lcNclUck28</t>
  </si>
  <si>
    <t>Elidani</t>
  </si>
  <si>
    <t xml:space="preserve">El agua el  baño </t>
  </si>
  <si>
    <t>X8JtoESLhX</t>
  </si>
  <si>
    <t>Mireli</t>
  </si>
  <si>
    <t>1jOv9zGsEw</t>
  </si>
  <si>
    <t>costanza</t>
  </si>
  <si>
    <t>El de senasa</t>
  </si>
  <si>
    <t>dJb3n44AHo</t>
  </si>
  <si>
    <t>Blanca iris</t>
  </si>
  <si>
    <t xml:space="preserve">Saviñon </t>
  </si>
  <si>
    <t>aH0qbXqnrJ</t>
  </si>
  <si>
    <t>Ibelice</t>
  </si>
  <si>
    <t>27/11/1991</t>
  </si>
  <si>
    <t>G0wTNB6tmn</t>
  </si>
  <si>
    <t>Yomari</t>
  </si>
  <si>
    <t>bSgdNzMitQ</t>
  </si>
  <si>
    <t>Menas</t>
  </si>
  <si>
    <t>La bulla</t>
  </si>
  <si>
    <t>BgWOH4D80j</t>
  </si>
  <si>
    <t>Gris</t>
  </si>
  <si>
    <t>Invernaderos</t>
  </si>
  <si>
    <t>l41MTIN2yV</t>
  </si>
  <si>
    <t>Senasa contributibo</t>
  </si>
  <si>
    <t>El canal de agua</t>
  </si>
  <si>
    <t>FaTX2cudDj</t>
  </si>
  <si>
    <t>Gumer</t>
  </si>
  <si>
    <t>Gume</t>
  </si>
  <si>
    <t>El canal cuando se llena</t>
  </si>
  <si>
    <t>fYuon5Xk3t</t>
  </si>
  <si>
    <t>Yinnet</t>
  </si>
  <si>
    <t>AGFRmFSDHK</t>
  </si>
  <si>
    <t>Reinozo de valenzuela</t>
  </si>
  <si>
    <t>Trabajo domentico</t>
  </si>
  <si>
    <t>La calle y viviendas</t>
  </si>
  <si>
    <t>6oDEnpf4Gy</t>
  </si>
  <si>
    <t xml:space="preserve">Jr </t>
  </si>
  <si>
    <t>VBiAFMSF25</t>
  </si>
  <si>
    <t>Cuz de León</t>
  </si>
  <si>
    <t>Clínica titi</t>
  </si>
  <si>
    <t>ZNcJjz8h6z</t>
  </si>
  <si>
    <t xml:space="preserve">Galván victoriano </t>
  </si>
  <si>
    <t>68cOAPgI0H</t>
  </si>
  <si>
    <t xml:space="preserve">Innacio </t>
  </si>
  <si>
    <t>Rosa garcia</t>
  </si>
  <si>
    <t>El gringo</t>
  </si>
  <si>
    <t>ittzvQamRT</t>
  </si>
  <si>
    <t>Yacaira</t>
  </si>
  <si>
    <t>La carretera , las lámparas y personas sin baño</t>
  </si>
  <si>
    <t>CbcVUWKHbj</t>
  </si>
  <si>
    <t>Las calles , las lámparas y personas que no tienen baño</t>
  </si>
  <si>
    <t>Ox67v3MslW</t>
  </si>
  <si>
    <t>Coisino</t>
  </si>
  <si>
    <t>Entrada la mina</t>
  </si>
  <si>
    <t>El senasa</t>
  </si>
  <si>
    <t>Los ruidos</t>
  </si>
  <si>
    <t>8sEqJbTTdz</t>
  </si>
  <si>
    <t>oZ59ae65EX</t>
  </si>
  <si>
    <t>Vargas garcia</t>
  </si>
  <si>
    <t>La basura y el humo del vertedero</t>
  </si>
  <si>
    <t>gMwlu1SYso</t>
  </si>
  <si>
    <t>Mariag</t>
  </si>
  <si>
    <t>García garcia</t>
  </si>
  <si>
    <t>00/30/1984</t>
  </si>
  <si>
    <t>la</t>
  </si>
  <si>
    <t>IlrqlIi8SU</t>
  </si>
  <si>
    <t>Valensuela</t>
  </si>
  <si>
    <t>El agua uña calle</t>
  </si>
  <si>
    <t>yFezu5EqlV</t>
  </si>
  <si>
    <t xml:space="preserve">Ricardo </t>
  </si>
  <si>
    <t xml:space="preserve">Garban </t>
  </si>
  <si>
    <t>017-0004967-7</t>
  </si>
  <si>
    <t>d6mgfL19p1</t>
  </si>
  <si>
    <t>Al policlinico del cercado</t>
  </si>
  <si>
    <t>El humo del vertedero</t>
  </si>
  <si>
    <t>fBIneXNtIw</t>
  </si>
  <si>
    <t xml:space="preserve">Custodio Pérez </t>
  </si>
  <si>
    <t>053-0011811-3</t>
  </si>
  <si>
    <t>bPf0DoQgHq</t>
  </si>
  <si>
    <t xml:space="preserve">Dionisia Altagracia </t>
  </si>
  <si>
    <t>0530032494-3</t>
  </si>
  <si>
    <t>eljz2y5Hib</t>
  </si>
  <si>
    <t>Manolo joses</t>
  </si>
  <si>
    <t xml:space="preserve">El agua y el vetedero </t>
  </si>
  <si>
    <t>5JgBOsS6vs</t>
  </si>
  <si>
    <t>Jerardo</t>
  </si>
  <si>
    <t>Total Without Bathroom / Latrine</t>
  </si>
  <si>
    <t>Todos sin bano y latrina</t>
  </si>
  <si>
    <t>Household Water Dashboard</t>
  </si>
  <si>
    <t>Agua de Casa Dashboard</t>
  </si>
  <si>
    <t>&lt; Elege comunidad</t>
  </si>
  <si>
    <t>Estatidicos de comunidad</t>
  </si>
  <si>
    <t>Entrevistas en total</t>
  </si>
  <si>
    <t>Entrevistas de agua</t>
  </si>
  <si>
    <t>Duenos</t>
  </si>
  <si>
    <t>Acesso a agua (de medio ambiente)</t>
  </si>
  <si>
    <t>1x per mes</t>
  </si>
  <si>
    <t>Acesso a agua (agua form)</t>
  </si>
  <si>
    <t>Menos que 1x por semana</t>
  </si>
  <si>
    <t>Todos los dias</t>
  </si>
  <si>
    <t>Fuente de agua</t>
  </si>
  <si>
    <t>Acueducto</t>
  </si>
  <si>
    <t>Rio</t>
  </si>
  <si>
    <t>Arroyo</t>
  </si>
  <si>
    <t>Pozo</t>
  </si>
  <si>
    <t>Ubicacion de agua</t>
  </si>
  <si>
    <t>Dentro de casa</t>
  </si>
  <si>
    <t>Afuera de casa</t>
  </si>
  <si>
    <t>otra lugar</t>
  </si>
  <si>
    <t>Tratamiento de agua</t>
  </si>
  <si>
    <t>Cloro</t>
  </si>
  <si>
    <t>Hervir</t>
  </si>
  <si>
    <t>Filtro y Cloro</t>
  </si>
  <si>
    <t>Cloro y hervir</t>
  </si>
  <si>
    <t>Tiempo a buscar agua</t>
  </si>
  <si>
    <t>No tiempo</t>
  </si>
  <si>
    <t>mas que 30 min</t>
  </si>
  <si>
    <t>no seguro</t>
  </si>
  <si>
    <t>Problema con agua</t>
  </si>
  <si>
    <t>Sabor</t>
  </si>
  <si>
    <t>Color y Sabor</t>
  </si>
  <si>
    <t>Tarifa de agua</t>
  </si>
  <si>
    <t>Si, como es el acuerdo</t>
  </si>
  <si>
    <t>Household Water Forms</t>
  </si>
  <si>
    <t>Puente Forms &amp; Communities</t>
  </si>
  <si>
    <t>Formularios de agua de casa</t>
  </si>
  <si>
    <t>Formularios y comunidades de Puente</t>
  </si>
  <si>
    <t>Entrevistas &amp; Comunidades de Puente</t>
  </si>
  <si>
    <t>Puente Records &amp; Communities</t>
  </si>
  <si>
    <t>Quick Stats</t>
  </si>
  <si>
    <t>Number of Water Surveys</t>
  </si>
  <si>
    <t>Avg. Liters used per household</t>
  </si>
  <si>
    <t>Avg. Liters of Storage</t>
  </si>
  <si>
    <t>Estatidicos Rapidos</t>
  </si>
  <si>
    <t>Numero de entrevistas de agua</t>
  </si>
  <si>
    <t>Promedio de litros usado</t>
  </si>
  <si>
    <t>Promedio de litros guardado</t>
  </si>
  <si>
    <t>Constanza Communities</t>
  </si>
  <si>
    <t>Santiago Communities</t>
  </si>
  <si>
    <t>La Culata</t>
  </si>
  <si>
    <t>Introducion de comunidad</t>
  </si>
  <si>
    <t>recoleccion de data (diagnostico)</t>
  </si>
  <si>
    <t>Reuniones de prioridades</t>
  </si>
  <si>
    <t>Recoleccion de data (proyecto)</t>
  </si>
  <si>
    <t>Diseno del proyecto</t>
  </si>
  <si>
    <t>Implementacion del proyecto</t>
  </si>
  <si>
    <t>M&amp;E 3 meses</t>
  </si>
  <si>
    <t>M&amp;E Final</t>
  </si>
  <si>
    <t>Recoleccion de data (diagnostico)</t>
  </si>
  <si>
    <t>22:54:34.495Z</t>
  </si>
  <si>
    <t>22:54:34.407Z</t>
  </si>
  <si>
    <t>22:54:34.376Z</t>
  </si>
  <si>
    <t>22:54:34.307Z</t>
  </si>
  <si>
    <t>22:54:34.277Z</t>
  </si>
  <si>
    <t>22:54:34.189Z</t>
  </si>
  <si>
    <t>22:54:34.142Z</t>
  </si>
  <si>
    <t>22:54:34.123Z</t>
  </si>
  <si>
    <t>22:54:34.030Z</t>
  </si>
  <si>
    <t>22:54:33.975Z</t>
  </si>
  <si>
    <t>22:54:33.899Z</t>
  </si>
  <si>
    <t>22:54:33.870Z</t>
  </si>
  <si>
    <t>22:54:33.797Z</t>
  </si>
  <si>
    <t>22:54:33.735Z</t>
  </si>
  <si>
    <t>22:54:33.718Z</t>
  </si>
  <si>
    <t>18:43:14.143Z</t>
  </si>
  <si>
    <t>18:41:18.640Z</t>
  </si>
  <si>
    <t>18:41:18.163Z</t>
  </si>
  <si>
    <t>18:41:18.085Z</t>
  </si>
  <si>
    <t>18:41:17.853Z</t>
  </si>
  <si>
    <t>18:40:43.779Z</t>
  </si>
  <si>
    <t>18:36:39.858Z</t>
  </si>
  <si>
    <t>18:33:41.047Z</t>
  </si>
  <si>
    <t>18:31:49.269Z</t>
  </si>
  <si>
    <t>18:31:44.337Z</t>
  </si>
  <si>
    <t>18:30:35.444Z</t>
  </si>
  <si>
    <t>18:25:21.482Z</t>
  </si>
  <si>
    <t>18:24:51.785Z</t>
  </si>
  <si>
    <t>18:22:45.249Z</t>
  </si>
  <si>
    <t>18:21:35.966Z</t>
  </si>
  <si>
    <t>18:20:41.318Z</t>
  </si>
  <si>
    <t>18:19:28.448Z</t>
  </si>
  <si>
    <t>18:17:04.328Z</t>
  </si>
  <si>
    <t>18:15:50.967Z</t>
  </si>
  <si>
    <t>18:11:39.323Z</t>
  </si>
  <si>
    <t>18:09:43.643Z</t>
  </si>
  <si>
    <t>18:07:56.876Z</t>
  </si>
  <si>
    <t>18:06:34.828Z</t>
  </si>
  <si>
    <t>18:05:11.165Z</t>
  </si>
  <si>
    <t>18:04:55.430Z</t>
  </si>
  <si>
    <t>18:03:38.659Z</t>
  </si>
  <si>
    <t>17:57:25.253Z</t>
  </si>
  <si>
    <t>17:57:18.514Z</t>
  </si>
  <si>
    <t>17:55:30.104Z</t>
  </si>
  <si>
    <t>17:47:44.102Z</t>
  </si>
  <si>
    <t>17:47:43.698Z</t>
  </si>
  <si>
    <t>17:47:29.926Z</t>
  </si>
  <si>
    <t>17:45:42.902Z</t>
  </si>
  <si>
    <t>17:39:07.253Z</t>
  </si>
  <si>
    <t>17:38:53.345Z</t>
  </si>
  <si>
    <t>17:36:54.108Z</t>
  </si>
  <si>
    <t>17:36:00.014Z</t>
  </si>
  <si>
    <t>17:32:10.220Z</t>
  </si>
  <si>
    <t>17:31:18.811Z</t>
  </si>
  <si>
    <t>17:30:44.728Z</t>
  </si>
  <si>
    <t>17:28:09.627Z</t>
  </si>
  <si>
    <t>17:27:22.440Z</t>
  </si>
  <si>
    <t>17:26:19.014Z</t>
  </si>
  <si>
    <t>17:24:17.893Z</t>
  </si>
  <si>
    <t>17:23:39.067Z</t>
  </si>
  <si>
    <t>17:20:24.026Z</t>
  </si>
  <si>
    <t>17:18:38.091Z</t>
  </si>
  <si>
    <t>17:16:38.233Z</t>
  </si>
  <si>
    <t>17:15:40.951Z</t>
  </si>
  <si>
    <t>17:15:16.855Z</t>
  </si>
  <si>
    <t>17:12:14.973Z</t>
  </si>
  <si>
    <t>17:08:35.645Z</t>
  </si>
  <si>
    <t>17:06:42.573Z</t>
  </si>
  <si>
    <t>17:05:21.274Z</t>
  </si>
  <si>
    <t>17:04:39.424Z</t>
  </si>
  <si>
    <t>17:03:11.359Z</t>
  </si>
  <si>
    <t>17:02:05.690Z</t>
  </si>
  <si>
    <t>16:59:39.745Z</t>
  </si>
  <si>
    <t>16:10:57.535Z</t>
  </si>
  <si>
    <t>16:08:18.449Z</t>
  </si>
  <si>
    <t>16:07:47.853Z</t>
  </si>
  <si>
    <t>16:00:29.174Z</t>
  </si>
  <si>
    <t>15:56:54.091Z</t>
  </si>
  <si>
    <t>15:53:49.103Z</t>
  </si>
  <si>
    <t>15:53:05.558Z</t>
  </si>
  <si>
    <t>15:49:50.406Z</t>
  </si>
  <si>
    <t>15:46:44.362Z</t>
  </si>
  <si>
    <t>15:46:18.732Z</t>
  </si>
  <si>
    <t>15:45:10.390Z</t>
  </si>
  <si>
    <t>15:37:15.251Z</t>
  </si>
  <si>
    <t>15:34:00.393Z</t>
  </si>
  <si>
    <t>15:27:34.203Z</t>
  </si>
  <si>
    <t>15:26:31.473Z</t>
  </si>
  <si>
    <t>15:21:59.676Z</t>
  </si>
  <si>
    <t>15:20:53.892Z</t>
  </si>
  <si>
    <t>15:13:53.887Z</t>
  </si>
  <si>
    <t>15:12:28.323Z</t>
  </si>
  <si>
    <t>15:07:12.399Z</t>
  </si>
  <si>
    <t>15:00:03.564Z</t>
  </si>
  <si>
    <t>14:59:07.968Z</t>
  </si>
  <si>
    <t>14:54:53.092Z</t>
  </si>
  <si>
    <t>14:49:17.540Z</t>
  </si>
  <si>
    <t>14:49:04.795Z</t>
  </si>
  <si>
    <t>14:48:52.002Z</t>
  </si>
  <si>
    <t>14:47:56.062Z</t>
  </si>
  <si>
    <t>14:32:46.034Z</t>
  </si>
  <si>
    <t>14:12:19.906Z</t>
  </si>
  <si>
    <t>14:07:04.465Z</t>
  </si>
  <si>
    <t>00:49:02.685Z</t>
  </si>
  <si>
    <t>20:01:38.737Z</t>
  </si>
  <si>
    <t>17:07:41.543Z</t>
  </si>
  <si>
    <t>23:03:39.605Z</t>
  </si>
  <si>
    <t>21:48:36.255Z</t>
  </si>
  <si>
    <t>20:45:50.896Z</t>
  </si>
  <si>
    <t>16:07:06.817Z</t>
  </si>
  <si>
    <t>16:03:39.428Z</t>
  </si>
  <si>
    <t>15:45:18.224Z</t>
  </si>
  <si>
    <t>01:30:16.039Z</t>
  </si>
  <si>
    <t>01:30:16.019Z</t>
  </si>
  <si>
    <t>01:30:16.018Z</t>
  </si>
  <si>
    <t>01:30:15.962Z</t>
  </si>
  <si>
    <t>01:30:15.932Z</t>
  </si>
  <si>
    <t>01:30:15.776Z</t>
  </si>
  <si>
    <t>00:57:20.899Z</t>
  </si>
  <si>
    <t>00:57:20.713Z</t>
  </si>
  <si>
    <t>00:57:15.026Z</t>
  </si>
  <si>
    <t>00:57:14.948Z</t>
  </si>
  <si>
    <t>00:57:13.551Z</t>
  </si>
  <si>
    <t>00:57:13.437Z</t>
  </si>
  <si>
    <t>00:57:13.237Z</t>
  </si>
  <si>
    <t>00:57:13.236Z</t>
  </si>
  <si>
    <t>00:57:13.118Z</t>
  </si>
  <si>
    <t>00:57:13.117Z</t>
  </si>
  <si>
    <t>23:43:49.767Z</t>
  </si>
  <si>
    <t>23:43:49.641Z</t>
  </si>
  <si>
    <t>22:20:52.589Z</t>
  </si>
  <si>
    <t>22:20:52.586Z</t>
  </si>
  <si>
    <t>22:20:52.579Z</t>
  </si>
  <si>
    <t>22:20:52.555Z</t>
  </si>
  <si>
    <t>22:20:52.553Z</t>
  </si>
  <si>
    <t>22:20:52.365Z</t>
  </si>
  <si>
    <t>22:20:52.360Z</t>
  </si>
  <si>
    <t>22:20:52.351Z</t>
  </si>
  <si>
    <t>22:20:52.339Z</t>
  </si>
  <si>
    <t>22:20:52.148Z</t>
  </si>
  <si>
    <t>22:20:52.144Z</t>
  </si>
  <si>
    <t>22:20:52.138Z</t>
  </si>
  <si>
    <t>22:20:52.137Z</t>
  </si>
  <si>
    <t>22:20:52.131Z</t>
  </si>
  <si>
    <t>22:20:52.130Z</t>
  </si>
  <si>
    <t>22:20:51.945Z</t>
  </si>
  <si>
    <t>22:20:51.915Z</t>
  </si>
  <si>
    <t>22:20:51.899Z</t>
  </si>
  <si>
    <t>22:20:51.879Z</t>
  </si>
  <si>
    <t>22:20:51.878Z</t>
  </si>
  <si>
    <t>22:20:51.855Z</t>
  </si>
  <si>
    <t>22:20:51.841Z</t>
  </si>
  <si>
    <t>22:20:51.799Z</t>
  </si>
  <si>
    <t>22:20:51.779Z</t>
  </si>
  <si>
    <t>22:20:51.710Z</t>
  </si>
  <si>
    <t>22:20:51.685Z</t>
  </si>
  <si>
    <t>22:20:51.664Z</t>
  </si>
  <si>
    <t>22:20:51.593Z</t>
  </si>
  <si>
    <t>22:20:51.495Z</t>
  </si>
  <si>
    <t>22:20:51.483Z</t>
  </si>
  <si>
    <t>22:20:51.482Z</t>
  </si>
  <si>
    <t>22:20:51.437Z</t>
  </si>
  <si>
    <t>22:20:51.408Z</t>
  </si>
  <si>
    <t>22:20:51.354Z</t>
  </si>
  <si>
    <t>22:20:51.326Z</t>
  </si>
  <si>
    <t>22:20:51.308Z</t>
  </si>
  <si>
    <t>22:20:51.300Z</t>
  </si>
  <si>
    <t>22:20:51.178Z</t>
  </si>
  <si>
    <t>22:20:51.157Z</t>
  </si>
  <si>
    <t>22:20:51.156Z</t>
  </si>
  <si>
    <t>22:20:51.152Z</t>
  </si>
  <si>
    <t>22:20:50.868Z</t>
  </si>
  <si>
    <t>22:20:50.862Z</t>
  </si>
  <si>
    <t>22:20:50.849Z</t>
  </si>
  <si>
    <t>22:20:50.705Z</t>
  </si>
  <si>
    <t>22:20:50.310Z</t>
  </si>
  <si>
    <t>22:20:50.293Z</t>
  </si>
  <si>
    <t>21:31:45.157Z</t>
  </si>
  <si>
    <t>21:29:34.575Z</t>
  </si>
  <si>
    <t>21:28:51.625Z</t>
  </si>
  <si>
    <t>21:24:29.589Z</t>
  </si>
  <si>
    <t>21:19:30.057Z</t>
  </si>
  <si>
    <t>21:16:24.663Z</t>
  </si>
  <si>
    <t>21:04:42.869Z</t>
  </si>
  <si>
    <t>20:54:55.780Z</t>
  </si>
  <si>
    <t>20:50:12.078Z</t>
  </si>
  <si>
    <t>20:39:33.456Z</t>
  </si>
  <si>
    <t>20:38:35.976Z</t>
  </si>
  <si>
    <t>20:31:43.780Z</t>
  </si>
  <si>
    <t>20:28:05.380Z</t>
  </si>
  <si>
    <t>20:27:34.717Z</t>
  </si>
  <si>
    <t>20:26:46.571Z</t>
  </si>
  <si>
    <t>20:25:28.986Z</t>
  </si>
  <si>
    <t>20:22:04.900Z</t>
  </si>
  <si>
    <t>20:17:39.450Z</t>
  </si>
  <si>
    <t>20:16:22.214Z</t>
  </si>
  <si>
    <t>20:11:53.694Z</t>
  </si>
  <si>
    <t>20:07:25.142Z</t>
  </si>
  <si>
    <t>20:06:47.254Z</t>
  </si>
  <si>
    <t>20:06:23.081Z</t>
  </si>
  <si>
    <t>20:05:40.937Z</t>
  </si>
  <si>
    <t>20:01:11.211Z</t>
  </si>
  <si>
    <t>20:00:28.523Z</t>
  </si>
  <si>
    <t>20:00:22.034Z</t>
  </si>
  <si>
    <t>19:56:33.649Z</t>
  </si>
  <si>
    <t>19:56:32.981Z</t>
  </si>
  <si>
    <t>19:55:11.215Z</t>
  </si>
  <si>
    <t>19:53:34.523Z</t>
  </si>
  <si>
    <t>19:52:04.811Z</t>
  </si>
  <si>
    <t>19:50:50.557Z</t>
  </si>
  <si>
    <t>19:47:58.362Z</t>
  </si>
  <si>
    <t>19:47:41.650Z</t>
  </si>
  <si>
    <t>19:46:26.759Z</t>
  </si>
  <si>
    <t>19:41:50.346Z</t>
  </si>
  <si>
    <t>19:40:57.478Z</t>
  </si>
  <si>
    <t>19:37:01.180Z</t>
  </si>
  <si>
    <t>19:34:30.765Z</t>
  </si>
  <si>
    <t>19:30:47.496Z</t>
  </si>
  <si>
    <t>19:30:26.037Z</t>
  </si>
  <si>
    <t>19:27:28.967Z</t>
  </si>
  <si>
    <t>19:24:32.298Z</t>
  </si>
  <si>
    <t>19:22:24.363Z</t>
  </si>
  <si>
    <t>19:18:04.838Z</t>
  </si>
  <si>
    <t>19:18:03.546Z</t>
  </si>
  <si>
    <t>19:16:01.788Z</t>
  </si>
  <si>
    <t>15:55:29.031Z</t>
  </si>
  <si>
    <t>15:50:34.942Z</t>
  </si>
  <si>
    <t>15:43:53.069Z</t>
  </si>
  <si>
    <t>15:35:26.914Z</t>
  </si>
  <si>
    <t>15:30:24.832Z</t>
  </si>
  <si>
    <t>15:22:01.739Z</t>
  </si>
  <si>
    <t>15:06:21.005Z</t>
  </si>
  <si>
    <t>15:01:39.742Z</t>
  </si>
  <si>
    <t>14:56:37.463Z</t>
  </si>
  <si>
    <t>14:51:40.383Z</t>
  </si>
  <si>
    <t>14:45:37.361Z</t>
  </si>
  <si>
    <t>14:35:53.568Z</t>
  </si>
  <si>
    <t>14:28:32.763Z</t>
  </si>
  <si>
    <t>14:23:21.438Z</t>
  </si>
  <si>
    <t>14:17:38.660Z</t>
  </si>
  <si>
    <t>14:09:15.807Z</t>
  </si>
  <si>
    <t>14:07:04.493Z</t>
  </si>
  <si>
    <t>13:54:43.163Z</t>
  </si>
  <si>
    <t>13:51:36.178Z</t>
  </si>
  <si>
    <t>13:45:22.774Z</t>
  </si>
  <si>
    <t>19:27:41.200Z</t>
  </si>
  <si>
    <t>19:16:12.384Z</t>
  </si>
  <si>
    <t>21:38:44.090Z</t>
  </si>
  <si>
    <t>21:38:44.077Z</t>
  </si>
  <si>
    <t>21:38:43.946Z</t>
  </si>
  <si>
    <t>21:38:43.884Z</t>
  </si>
  <si>
    <t>21:38:43.842Z</t>
  </si>
  <si>
    <t>21:38:43.782Z</t>
  </si>
  <si>
    <t>21:38:43.719Z</t>
  </si>
  <si>
    <t>21:38:43.677Z</t>
  </si>
  <si>
    <t>21:38:43.662Z</t>
  </si>
  <si>
    <t>21:38:43.614Z</t>
  </si>
  <si>
    <t>21:38:43.542Z</t>
  </si>
  <si>
    <t>21:38:43.539Z</t>
  </si>
  <si>
    <t>21:38:43.472Z</t>
  </si>
  <si>
    <t>21:38:43.395Z</t>
  </si>
  <si>
    <t>21:38:43.390Z</t>
  </si>
  <si>
    <t>21:38:43.307Z</t>
  </si>
  <si>
    <t>21:37:46.399Z</t>
  </si>
  <si>
    <t>21:37:46.319Z</t>
  </si>
  <si>
    <t>21:37:46.245Z</t>
  </si>
  <si>
    <t>21:37:46.174Z</t>
  </si>
  <si>
    <t>21:37:46.173Z</t>
  </si>
  <si>
    <t>21:37:46.160Z</t>
  </si>
  <si>
    <t>21:37:46.090Z</t>
  </si>
  <si>
    <t>21:37:46.082Z</t>
  </si>
  <si>
    <t>21:37:46.012Z</t>
  </si>
  <si>
    <t>21:37:46.011Z</t>
  </si>
  <si>
    <t>21:37:45.995Z</t>
  </si>
  <si>
    <t>21:37:45.910Z</t>
  </si>
  <si>
    <t>21:37:45.846Z</t>
  </si>
  <si>
    <t>21:37:45.834Z</t>
  </si>
  <si>
    <t>21:37:45.831Z</t>
  </si>
  <si>
    <t>21:37:45.764Z</t>
  </si>
  <si>
    <t>20:49:32.258Z</t>
  </si>
  <si>
    <t>20:42:28.676Z</t>
  </si>
  <si>
    <t>20:26:29.381Z</t>
  </si>
  <si>
    <t>20:22:16.516Z</t>
  </si>
  <si>
    <t>20:14:30.715Z</t>
  </si>
  <si>
    <t>19:08:31.301Z</t>
  </si>
  <si>
    <t>19:02:28.000Z</t>
  </si>
  <si>
    <t>18:18:10.771Z</t>
  </si>
  <si>
    <t>16:55:15.529Z</t>
  </si>
  <si>
    <t>16:55:15.408Z</t>
  </si>
  <si>
    <t>16:55:15.333Z</t>
  </si>
  <si>
    <t>22:57:35.340Z</t>
  </si>
  <si>
    <t>22:57:01.937Z</t>
  </si>
  <si>
    <t>22:48:09.174Z</t>
  </si>
  <si>
    <t>22:47:35.457Z</t>
  </si>
  <si>
    <t>22:42:10.755Z</t>
  </si>
  <si>
    <t>22:41:15.034Z</t>
  </si>
  <si>
    <t>22:34:49.736Z</t>
  </si>
  <si>
    <t>22:26:35.428Z</t>
  </si>
  <si>
    <t>22:23:44.266Z</t>
  </si>
  <si>
    <t>22:17:25.564Z</t>
  </si>
  <si>
    <t>22:16:02.902Z</t>
  </si>
  <si>
    <t>22:08:35.030Z</t>
  </si>
  <si>
    <t>22:08:32.573Z</t>
  </si>
  <si>
    <t>21:52:50.312Z</t>
  </si>
  <si>
    <t>21:46:38.257Z</t>
  </si>
  <si>
    <t>21:45:02.717Z</t>
  </si>
  <si>
    <t>21:38:34.592Z</t>
  </si>
  <si>
    <t>21:30:02.637Z</t>
  </si>
  <si>
    <t>21:14:43.638Z</t>
  </si>
  <si>
    <t>21:09:25.364Z</t>
  </si>
  <si>
    <t>21:09:06.925Z</t>
  </si>
  <si>
    <t>21:03:02.677Z</t>
  </si>
  <si>
    <t>20:57:00.377Z</t>
  </si>
  <si>
    <t>20:56:46.431Z</t>
  </si>
  <si>
    <t>20:49:25.026Z</t>
  </si>
  <si>
    <t>20:46:13.916Z</t>
  </si>
  <si>
    <t>20:44:28.491Z</t>
  </si>
  <si>
    <t>20:38:43.512Z</t>
  </si>
  <si>
    <t>20:36:15.182Z</t>
  </si>
  <si>
    <t>20:33:31.772Z</t>
  </si>
  <si>
    <t>20:25:26.265Z</t>
  </si>
  <si>
    <t>20:22:30.939Z</t>
  </si>
  <si>
    <t>20:16:02.545Z</t>
  </si>
  <si>
    <t>20:15:29.182Z</t>
  </si>
  <si>
    <t>22:17:18.736Z</t>
  </si>
  <si>
    <t>22:15:18.022Z</t>
  </si>
  <si>
    <t>22:05:06.999Z</t>
  </si>
  <si>
    <t>21:56:39.361Z</t>
  </si>
  <si>
    <t>21:56:12.187Z</t>
  </si>
  <si>
    <t>21:53:46.835Z</t>
  </si>
  <si>
    <t>21:44:22.828Z</t>
  </si>
  <si>
    <t>21:40:17.204Z</t>
  </si>
  <si>
    <t>21:37:29.463Z</t>
  </si>
  <si>
    <t>21:28:19.481Z</t>
  </si>
  <si>
    <t>21:24:31.430Z</t>
  </si>
  <si>
    <t>21:24:24.889Z</t>
  </si>
  <si>
    <t>21:15:20.267Z</t>
  </si>
  <si>
    <t>21:12:14.505Z</t>
  </si>
  <si>
    <t>21:06:17.043Z</t>
  </si>
  <si>
    <t>21:05:03.346Z</t>
  </si>
  <si>
    <t>20:58:32.323Z</t>
  </si>
  <si>
    <t>20:53:11.958Z</t>
  </si>
  <si>
    <t>20:48:40.623Z</t>
  </si>
  <si>
    <t>20:47:12.267Z</t>
  </si>
  <si>
    <t>20:35:08.104Z</t>
  </si>
  <si>
    <t>20:29:47.754Z</t>
  </si>
  <si>
    <t>20:20:53.633Z</t>
  </si>
  <si>
    <t>20:18:06.707Z</t>
  </si>
  <si>
    <t>20:00:21.762Z</t>
  </si>
  <si>
    <t>19:59:56.150Z</t>
  </si>
  <si>
    <t>19:53:23.299Z</t>
  </si>
  <si>
    <t>19:45:10.024Z</t>
  </si>
  <si>
    <t>19:40:54.599Z</t>
  </si>
  <si>
    <t>19:38:46.719Z</t>
  </si>
  <si>
    <t>19:29:18.027Z</t>
  </si>
  <si>
    <t>19:18:19.488Z</t>
  </si>
  <si>
    <t>19:12:58.657Z</t>
  </si>
  <si>
    <t>19:16:12.874Z</t>
  </si>
  <si>
    <t>17:17:19.300Z</t>
  </si>
  <si>
    <t>17:17:19.205Z</t>
  </si>
  <si>
    <t>17:17:19.170Z</t>
  </si>
  <si>
    <t>17:17:19.169Z</t>
  </si>
  <si>
    <t>17:17:19.168Z</t>
  </si>
  <si>
    <t>17:17:19.167Z</t>
  </si>
  <si>
    <t>17:17:18.892Z</t>
  </si>
  <si>
    <t>17:17:18.891Z</t>
  </si>
  <si>
    <t>17:17:18.735Z</t>
  </si>
  <si>
    <t>17:17:18.725Z</t>
  </si>
  <si>
    <t>17:17:18.724Z</t>
  </si>
  <si>
    <t>17:17:18.715Z</t>
  </si>
  <si>
    <t>17:17:18.685Z</t>
  </si>
  <si>
    <t>17:17:18.652Z</t>
  </si>
  <si>
    <t>17:17:18.651Z</t>
  </si>
  <si>
    <t>17:17:18.595Z</t>
  </si>
  <si>
    <t>17:17:18.593Z</t>
  </si>
  <si>
    <t>17:17:18.591Z</t>
  </si>
  <si>
    <t>17:17:18.496Z</t>
  </si>
  <si>
    <t>17:13:19.379Z</t>
  </si>
  <si>
    <t>17:13:19.364Z</t>
  </si>
  <si>
    <t>17:13:19.239Z</t>
  </si>
  <si>
    <t>17:13:18.823Z</t>
  </si>
  <si>
    <t>17:13:18.441Z</t>
  </si>
  <si>
    <t>17:13:18.413Z</t>
  </si>
  <si>
    <t>17:13:18.410Z</t>
  </si>
  <si>
    <t>17:13:18.164Z</t>
  </si>
  <si>
    <t>17:13:17.669Z</t>
  </si>
  <si>
    <t>17:12:47.272Z</t>
  </si>
  <si>
    <t>14:46:51.395Z</t>
  </si>
  <si>
    <t>14:37:44.550Z</t>
  </si>
  <si>
    <t>14:30:59.448Z</t>
  </si>
  <si>
    <t>14:25:08.846Z</t>
  </si>
  <si>
    <t>14:04:23.597Z</t>
  </si>
  <si>
    <t>13:58:28.490Z</t>
  </si>
  <si>
    <t>13:39:04.892Z</t>
  </si>
  <si>
    <t>13:33:18.175Z</t>
  </si>
  <si>
    <t>13:24:50.289Z</t>
  </si>
  <si>
    <t>18:23:07.298Z</t>
  </si>
  <si>
    <t>15:17:52.486Z</t>
  </si>
  <si>
    <t>22:27:42.718Z</t>
  </si>
  <si>
    <t>22:27:42.678Z</t>
  </si>
  <si>
    <t>22:27:42.607Z</t>
  </si>
  <si>
    <t>22:27:42.473Z</t>
  </si>
  <si>
    <t>22:27:42.284Z</t>
  </si>
  <si>
    <t>22:27:42.219Z</t>
  </si>
  <si>
    <t>22:27:42.217Z</t>
  </si>
  <si>
    <t>22:27:42.160Z</t>
  </si>
  <si>
    <t>22:27:42.036Z</t>
  </si>
  <si>
    <t>22:27:42.035Z</t>
  </si>
  <si>
    <t>21:55:56.083Z</t>
  </si>
  <si>
    <t>21:51:26.399Z</t>
  </si>
  <si>
    <t>21:43:27.726Z</t>
  </si>
  <si>
    <t>21:38:23.106Z</t>
  </si>
  <si>
    <t>21:22:44.480Z</t>
  </si>
  <si>
    <t>21:07:10.072Z</t>
  </si>
  <si>
    <t>20:48:50.561Z</t>
  </si>
  <si>
    <t>20:48:50.320Z</t>
  </si>
  <si>
    <t>20:48:50.241Z</t>
  </si>
  <si>
    <t>20:48:50.197Z</t>
  </si>
  <si>
    <t>20:48:50.049Z</t>
  </si>
  <si>
    <t>20:48:50.011Z</t>
  </si>
  <si>
    <t>20:48:49.846Z</t>
  </si>
  <si>
    <t>20:48:49.785Z</t>
  </si>
  <si>
    <t>20:48:49.717Z</t>
  </si>
  <si>
    <t>20:48:49.646Z</t>
  </si>
  <si>
    <t>20:38:19.542Z</t>
  </si>
  <si>
    <t>20:31:00.353Z</t>
  </si>
  <si>
    <t>20:22:36.681Z</t>
  </si>
  <si>
    <t>20:17:11.731Z</t>
  </si>
  <si>
    <t>20:10:31.889Z</t>
  </si>
  <si>
    <t>20:02:36.900Z</t>
  </si>
  <si>
    <t>19:53:15.567Z</t>
  </si>
  <si>
    <t>19:37:02.181Z</t>
  </si>
  <si>
    <t>19:33:20.944Z</t>
  </si>
  <si>
    <t>19:31:02.049Z</t>
  </si>
  <si>
    <t>19:22:02.160Z</t>
  </si>
  <si>
    <t>20:28:46.717Z</t>
  </si>
  <si>
    <t>14:45:21.674Z</t>
  </si>
  <si>
    <t>14:31:29.509Z</t>
  </si>
  <si>
    <t>01:34:17.895Z</t>
  </si>
  <si>
    <t>01:34:17.800Z</t>
  </si>
  <si>
    <t>01:34:17.770Z</t>
  </si>
  <si>
    <t>01:34:17.590Z</t>
  </si>
  <si>
    <t>01:34:17.533Z</t>
  </si>
  <si>
    <t>01:34:17.493Z</t>
  </si>
  <si>
    <t>01:34:17.431Z</t>
  </si>
  <si>
    <t>01:34:17.327Z</t>
  </si>
  <si>
    <t>01:34:17.262Z</t>
  </si>
  <si>
    <t>01:34:17.218Z</t>
  </si>
  <si>
    <t>01:34:17.182Z</t>
  </si>
  <si>
    <t>01:34:17.039Z</t>
  </si>
  <si>
    <t>01:34:17.029Z</t>
  </si>
  <si>
    <t>01:34:16.948Z</t>
  </si>
  <si>
    <t>01:34:16.878Z</t>
  </si>
  <si>
    <t>01:34:16.850Z</t>
  </si>
  <si>
    <t>01:34:16.750Z</t>
  </si>
  <si>
    <t>01:27:15.465Z</t>
  </si>
  <si>
    <t>01:27:15.022Z</t>
  </si>
  <si>
    <t>01:27:14.864Z</t>
  </si>
  <si>
    <t>01:27:14.863Z</t>
  </si>
  <si>
    <t>01:27:14.860Z</t>
  </si>
  <si>
    <t>01:27:14.768Z</t>
  </si>
  <si>
    <t>01:13:06.528Z</t>
  </si>
  <si>
    <t>01:13:06.346Z</t>
  </si>
  <si>
    <t>01:13:05.752Z</t>
  </si>
  <si>
    <t>01:13:05.592Z</t>
  </si>
  <si>
    <t>01:13:05.566Z</t>
  </si>
  <si>
    <t>01:13:05.500Z</t>
  </si>
  <si>
    <t>01:13:05.480Z</t>
  </si>
  <si>
    <t>01:13:05.422Z</t>
  </si>
  <si>
    <t>01:13:05.158Z</t>
  </si>
  <si>
    <t>01:13:04.927Z</t>
  </si>
  <si>
    <t>01:13:04.765Z</t>
  </si>
  <si>
    <t>01:13:04.755Z</t>
  </si>
  <si>
    <t>01:05:33.987Z</t>
  </si>
  <si>
    <t>01:05:33.869Z</t>
  </si>
  <si>
    <t>01:05:33.864Z</t>
  </si>
  <si>
    <t>01:05:33.863Z</t>
  </si>
  <si>
    <t>01:05:33.741Z</t>
  </si>
  <si>
    <t>01:05:33.711Z</t>
  </si>
  <si>
    <t>01:05:33.710Z</t>
  </si>
  <si>
    <t>01:05:33.611Z</t>
  </si>
  <si>
    <t>01:05:33.544Z</t>
  </si>
  <si>
    <t>01:05:33.532Z</t>
  </si>
  <si>
    <t>01:05:33.531Z</t>
  </si>
  <si>
    <t>01:05:33.421Z</t>
  </si>
  <si>
    <t>01:05:33.362Z</t>
  </si>
  <si>
    <t>00:57:57.843Z</t>
  </si>
  <si>
    <t>00:57:57.679Z</t>
  </si>
  <si>
    <t>00:57:57.676Z</t>
  </si>
  <si>
    <t>00:57:57.675Z</t>
  </si>
  <si>
    <t>00:57:57.660Z</t>
  </si>
  <si>
    <t>00:57:57.652Z</t>
  </si>
  <si>
    <t>23:20:19.363Z</t>
  </si>
  <si>
    <t>23:20:19.292Z</t>
  </si>
  <si>
    <t>23:20:19.231Z</t>
  </si>
  <si>
    <t>23:20:19.179Z</t>
  </si>
  <si>
    <t>23:20:19.109Z</t>
  </si>
  <si>
    <t>23:20:19.092Z</t>
  </si>
  <si>
    <t>23:20:19.069Z</t>
  </si>
  <si>
    <t>23:20:18.974Z</t>
  </si>
  <si>
    <t>23:20:18.911Z</t>
  </si>
  <si>
    <t>23:20:18.829Z</t>
  </si>
  <si>
    <t>23:20:18.800Z</t>
  </si>
  <si>
    <t>23:20:18.789Z</t>
  </si>
  <si>
    <t>20:56:12.069Z</t>
  </si>
  <si>
    <t>20:44:26.750Z</t>
  </si>
  <si>
    <t>20:37:31.662Z</t>
  </si>
  <si>
    <t>20:31:33.213Z</t>
  </si>
  <si>
    <t>20:26:55.849Z</t>
  </si>
  <si>
    <t>20:26:04.899Z</t>
  </si>
  <si>
    <t>20:22:56.231Z</t>
  </si>
  <si>
    <t>20:01:31.834Z</t>
  </si>
  <si>
    <t>19:52:30.071Z</t>
  </si>
  <si>
    <t>19:50:08.655Z</t>
  </si>
  <si>
    <t>19:49:05.340Z</t>
  </si>
  <si>
    <t>19:11:07.417Z</t>
  </si>
  <si>
    <t>18:50:53.837Z</t>
  </si>
  <si>
    <t>16:52:28.745Z</t>
  </si>
  <si>
    <t>16:45:23.723Z</t>
  </si>
  <si>
    <t>16:36:54.692Z</t>
  </si>
  <si>
    <t>16:27:33.916Z</t>
  </si>
  <si>
    <t>16:18:12.469Z</t>
  </si>
  <si>
    <t>16:06:59.181Z</t>
  </si>
  <si>
    <t>16:03:43.098Z</t>
  </si>
  <si>
    <t>15:58:59.749Z</t>
  </si>
  <si>
    <t>15:46:56.366Z</t>
  </si>
  <si>
    <t>15:40:10.948Z</t>
  </si>
  <si>
    <t>15:37:10.485Z</t>
  </si>
  <si>
    <t>15:11:22.184Z</t>
  </si>
  <si>
    <t>15:04:28.686Z</t>
  </si>
  <si>
    <t>14:54:15.773Z</t>
  </si>
  <si>
    <t>14:42:44.792Z</t>
  </si>
  <si>
    <t>14:35:59.354Z</t>
  </si>
  <si>
    <t>14:22:48.282Z</t>
  </si>
  <si>
    <t>14:15:29.013Z</t>
  </si>
  <si>
    <t>14:07:58.657Z</t>
  </si>
  <si>
    <t>13:59:46.999Z</t>
  </si>
  <si>
    <t>13:06:12.686Z</t>
  </si>
  <si>
    <t>21:24:09.076Z</t>
  </si>
  <si>
    <t>15:52:12.717Z</t>
  </si>
  <si>
    <t>20:29:31.953Z</t>
  </si>
  <si>
    <t>22:44:54.270Z</t>
  </si>
  <si>
    <t>22:39:44.567Z</t>
  </si>
  <si>
    <t>22:32:20.577Z</t>
  </si>
  <si>
    <t>22:13:56.958Z</t>
  </si>
  <si>
    <t>21:55:04.167Z</t>
  </si>
  <si>
    <t>21:44:41.912Z</t>
  </si>
  <si>
    <t>21:37:27.107Z</t>
  </si>
  <si>
    <t>16:52:06.782Z</t>
  </si>
  <si>
    <t>02:35:04.253Z</t>
  </si>
  <si>
    <t>02:30:17.649Z</t>
  </si>
  <si>
    <t>02:26:37.058Z</t>
  </si>
  <si>
    <t>02:19:47.508Z</t>
  </si>
  <si>
    <t>02:14:56.261Z</t>
  </si>
  <si>
    <t>23:46:58.779Z</t>
  </si>
  <si>
    <t>14:49:25.093Z</t>
  </si>
  <si>
    <t>19:16:58.037Z</t>
  </si>
  <si>
    <t>19:09:08.706Z</t>
  </si>
  <si>
    <t>18:54:40.246Z</t>
  </si>
  <si>
    <t>18:53:43.832Z</t>
  </si>
  <si>
    <t>18:40:31.404Z</t>
  </si>
  <si>
    <t>18:36:34.762Z</t>
  </si>
  <si>
    <t>18:28:19.026Z</t>
  </si>
  <si>
    <t>18:20:27.542Z</t>
  </si>
  <si>
    <t>18:11:39.470Z</t>
  </si>
  <si>
    <t>17:57:14.987Z</t>
  </si>
  <si>
    <t>01:17:56.592Z</t>
  </si>
  <si>
    <t>17:58:04.695Z</t>
  </si>
  <si>
    <t>17:59:40.188Z</t>
  </si>
  <si>
    <t>17:41:57.656Z</t>
  </si>
  <si>
    <t>17:31:23.065Z</t>
  </si>
  <si>
    <t>17:30:10.157Z</t>
  </si>
  <si>
    <t>17:14:41.841Z</t>
  </si>
  <si>
    <t>17:10:37.219Z</t>
  </si>
  <si>
    <t>17:06:07.643Z</t>
  </si>
  <si>
    <t>17:00:23.308Z</t>
  </si>
  <si>
    <t>16:54:13.168Z</t>
  </si>
  <si>
    <t>16:52:37.927Z</t>
  </si>
  <si>
    <t>16:50:35.230Z</t>
  </si>
  <si>
    <t>16:46:44.585Z</t>
  </si>
  <si>
    <t>16:46:37.099Z</t>
  </si>
  <si>
    <t>16:41:13.223Z</t>
  </si>
  <si>
    <t>16:38:58.239Z</t>
  </si>
  <si>
    <t>16:38:48.872Z</t>
  </si>
  <si>
    <t>16:37:29.144Z</t>
  </si>
  <si>
    <t>16:35:04.599Z</t>
  </si>
  <si>
    <t>16:33:06.208Z</t>
  </si>
  <si>
    <t>16:33:01.756Z</t>
  </si>
  <si>
    <t>16:29:31.734Z</t>
  </si>
  <si>
    <t>16:29:30.231Z</t>
  </si>
  <si>
    <t>16:26:25.385Z</t>
  </si>
  <si>
    <t>16:26:16.775Z</t>
  </si>
  <si>
    <t>16:21:11.521Z</t>
  </si>
  <si>
    <t>16:17:30.331Z</t>
  </si>
  <si>
    <t>16:13:14.853Z</t>
  </si>
  <si>
    <t>16:11:15.893Z</t>
  </si>
  <si>
    <t>16:08:41.670Z</t>
  </si>
  <si>
    <t>16:05:48.941Z</t>
  </si>
  <si>
    <t>16:04:12.576Z</t>
  </si>
  <si>
    <t>16:02:04.645Z</t>
  </si>
  <si>
    <t>15:58:04.832Z</t>
  </si>
  <si>
    <t>15:56:44.899Z</t>
  </si>
  <si>
    <t>15:54:41.626Z</t>
  </si>
  <si>
    <t>15:50:06.753Z</t>
  </si>
  <si>
    <t>15:43:58.071Z</t>
  </si>
  <si>
    <t>15:43:44.641Z</t>
  </si>
  <si>
    <t>15:38:38.029Z</t>
  </si>
  <si>
    <t>15:36:55.997Z</t>
  </si>
  <si>
    <t>15:36:23.751Z</t>
  </si>
  <si>
    <t>15:32:18.071Z</t>
  </si>
  <si>
    <t>15:29:01.013Z</t>
  </si>
  <si>
    <t>15:27:12.086Z</t>
  </si>
  <si>
    <t>15:23:40.628Z</t>
  </si>
  <si>
    <t>15:21:43.785Z</t>
  </si>
  <si>
    <t>15:19:49.294Z</t>
  </si>
  <si>
    <t>15:06:19.600Z</t>
  </si>
  <si>
    <t>14:57:12.219Z</t>
  </si>
  <si>
    <t>14:57:05.986Z</t>
  </si>
  <si>
    <t>14:51:24.956Z</t>
  </si>
  <si>
    <t>14:27:06.596Z</t>
  </si>
  <si>
    <t>15:28:35.506Z</t>
  </si>
  <si>
    <t>20:25:24.086Z</t>
  </si>
  <si>
    <t>20:12:08.216Z</t>
  </si>
  <si>
    <t>17:12:50.606Z</t>
  </si>
  <si>
    <t>20:43:33.113Z</t>
  </si>
  <si>
    <t>19:08:32.931Z</t>
  </si>
  <si>
    <t>17:32:59.680Z</t>
  </si>
  <si>
    <t>17:30:57.913Z</t>
  </si>
  <si>
    <t>14:48:57.748Z</t>
  </si>
  <si>
    <t>14:38:46.207Z</t>
  </si>
  <si>
    <t>20:43:34.203Z</t>
  </si>
  <si>
    <t>20:29:37.207Z</t>
  </si>
  <si>
    <t>20:19:40.433Z</t>
  </si>
  <si>
    <t>20:10:24.173Z</t>
  </si>
  <si>
    <t>20:03:08.601Z</t>
  </si>
  <si>
    <t>19:49:22.147Z</t>
  </si>
  <si>
    <t>19:41:08.137Z</t>
  </si>
  <si>
    <t>19:33:21.874Z</t>
  </si>
  <si>
    <t>19:27:23.517Z</t>
  </si>
  <si>
    <t>19:20:04.102Z</t>
  </si>
  <si>
    <t>19:13:12.327Z</t>
  </si>
  <si>
    <t>19:11:49.128Z</t>
  </si>
  <si>
    <t>19:08:09.746Z</t>
  </si>
  <si>
    <t>19:02:42.487Z</t>
  </si>
  <si>
    <t>18:57:54.105Z</t>
  </si>
  <si>
    <t>21:03:52.912Z</t>
  </si>
  <si>
    <t>22:26:35.883Z</t>
  </si>
  <si>
    <t>21:52:34.019Z</t>
  </si>
  <si>
    <t>16:37:13.878Z</t>
  </si>
  <si>
    <t>16:30:37.666Z</t>
  </si>
  <si>
    <t>16:24:07.266Z</t>
  </si>
  <si>
    <t>16:22:02.041Z</t>
  </si>
  <si>
    <t>16:21:27.281Z</t>
  </si>
  <si>
    <t>16:18:45.854Z</t>
  </si>
  <si>
    <t>16:13:52.202Z</t>
  </si>
  <si>
    <t>16:11:17.700Z</t>
  </si>
  <si>
    <t>16:05:13.217Z</t>
  </si>
  <si>
    <t>16:03:03.199Z</t>
  </si>
  <si>
    <t>15:58:26.355Z</t>
  </si>
  <si>
    <t>15:53:24.604Z</t>
  </si>
  <si>
    <t>15:53:07.466Z</t>
  </si>
  <si>
    <t>15:50:09.658Z</t>
  </si>
  <si>
    <t>15:43:10.796Z</t>
  </si>
  <si>
    <t>15:41:51.019Z</t>
  </si>
  <si>
    <t>15:40:58.730Z</t>
  </si>
  <si>
    <t>15:30:12.940Z</t>
  </si>
  <si>
    <t>15:21:38.959Z</t>
  </si>
  <si>
    <t>15:17:43.864Z</t>
  </si>
  <si>
    <t>15:15:02.487Z</t>
  </si>
  <si>
    <t>15:09:55.211Z</t>
  </si>
  <si>
    <t>15:08:24.367Z</t>
  </si>
  <si>
    <t>15:05:11.651Z</t>
  </si>
  <si>
    <t>14:57:01.563Z</t>
  </si>
  <si>
    <t>14:56:42.929Z</t>
  </si>
  <si>
    <t>14:54:32.749Z</t>
  </si>
  <si>
    <t>14:49:28.346Z</t>
  </si>
  <si>
    <t>14:49:19.939Z</t>
  </si>
  <si>
    <t>14:45:35.718Z</t>
  </si>
  <si>
    <t>14:37:26.206Z</t>
  </si>
  <si>
    <t>14:34:33.046Z</t>
  </si>
  <si>
    <t>14:30:16.727Z</t>
  </si>
  <si>
    <t>14:25:17.071Z</t>
  </si>
  <si>
    <t>14:24:57.876Z</t>
  </si>
  <si>
    <t>14:15:57.529Z</t>
  </si>
  <si>
    <t>14:06:29.926Z</t>
  </si>
  <si>
    <t>21:53:55.630Z</t>
  </si>
  <si>
    <t>21:46:29.917Z</t>
  </si>
  <si>
    <t>21:41:36.619Z</t>
  </si>
  <si>
    <t>21:29:56.326Z</t>
  </si>
  <si>
    <t>21:17:16.286Z</t>
  </si>
  <si>
    <t>21:12:32.141Z</t>
  </si>
  <si>
    <t>21:05:45.316Z</t>
  </si>
  <si>
    <t>20:58:11.737Z</t>
  </si>
  <si>
    <t>20:49:22.107Z</t>
  </si>
  <si>
    <t>20:43:19.229Z</t>
  </si>
  <si>
    <t>20:36:14.284Z</t>
  </si>
  <si>
    <t>20:28:08.517Z</t>
  </si>
  <si>
    <t>20:21:46.276Z</t>
  </si>
  <si>
    <t>20:13:57.327Z</t>
  </si>
  <si>
    <t>20:08:42.460Z</t>
  </si>
  <si>
    <t>19:57:26.930Z</t>
  </si>
  <si>
    <t>19:24:58.705Z</t>
  </si>
  <si>
    <t>14:20:15.515Z</t>
  </si>
  <si>
    <t>21:50:35.573Z</t>
  </si>
  <si>
    <t>21:38:13.266Z</t>
  </si>
  <si>
    <t>21:30:41.685Z</t>
  </si>
  <si>
    <t>21:25:27.498Z</t>
  </si>
  <si>
    <t>21:19:22.393Z</t>
  </si>
  <si>
    <t>21:06:48.007Z</t>
  </si>
  <si>
    <t>21:00:01.647Z</t>
  </si>
  <si>
    <t>20:54:46.956Z</t>
  </si>
  <si>
    <t>20:47:03.465Z</t>
  </si>
  <si>
    <t>20:42:33.994Z</t>
  </si>
  <si>
    <t>20:11:25.340Z</t>
  </si>
  <si>
    <t>20:03:00.720Z</t>
  </si>
  <si>
    <t>19:53:51.098Z</t>
  </si>
  <si>
    <t>19:47:44.621Z</t>
  </si>
  <si>
    <t>19:38:29.322Z</t>
  </si>
  <si>
    <t>19:31:17.166Z</t>
  </si>
  <si>
    <t>19:26:48.262Z</t>
  </si>
  <si>
    <t>19:20:34.414Z</t>
  </si>
  <si>
    <t>19:13:19.174Z</t>
  </si>
  <si>
    <t>18:57:11.081Z</t>
  </si>
  <si>
    <t>18:46:39.242Z</t>
  </si>
  <si>
    <t>18:32:37.781Z</t>
  </si>
  <si>
    <t>18:15:01.446Z</t>
  </si>
  <si>
    <t>18:12:19.105Z</t>
  </si>
  <si>
    <t>17:54:17.160Z</t>
  </si>
  <si>
    <t>17:53:19.572Z</t>
  </si>
  <si>
    <t>17:52:24.640Z</t>
  </si>
  <si>
    <t>17:48:50.491Z</t>
  </si>
  <si>
    <t>17:41:25.495Z</t>
  </si>
  <si>
    <t>17:41:03.905Z</t>
  </si>
  <si>
    <t>17:38:34.822Z</t>
  </si>
  <si>
    <t>17:35:47.452Z</t>
  </si>
  <si>
    <t>16:40:06.509Z</t>
  </si>
  <si>
    <t>16:19:18.222Z</t>
  </si>
  <si>
    <t>16:13:51.252Z</t>
  </si>
  <si>
    <t>16:11:29.367Z</t>
  </si>
  <si>
    <t>16:07:56.380Z</t>
  </si>
  <si>
    <t>16:05:15.305Z</t>
  </si>
  <si>
    <t>16:02:05.595Z</t>
  </si>
  <si>
    <t>15:54:21.799Z</t>
  </si>
  <si>
    <t>15:52:01.924Z</t>
  </si>
  <si>
    <t>15:48:31.529Z</t>
  </si>
  <si>
    <t>15:42:06.961Z</t>
  </si>
  <si>
    <t>15:41:33.445Z</t>
  </si>
  <si>
    <t>15:40:11.105Z</t>
  </si>
  <si>
    <t>15:36:13.439Z</t>
  </si>
  <si>
    <t>15:35:56.910Z</t>
  </si>
  <si>
    <t>15:31:00.274Z</t>
  </si>
  <si>
    <t>15:28:43.861Z</t>
  </si>
  <si>
    <t>15:24:03.666Z</t>
  </si>
  <si>
    <t>15:11:26.258Z</t>
  </si>
  <si>
    <t>15:05:43.957Z</t>
  </si>
  <si>
    <t>15:05:39.451Z</t>
  </si>
  <si>
    <t>15:04:25.470Z</t>
  </si>
  <si>
    <t>15:00:36.960Z</t>
  </si>
  <si>
    <t>14:59:34.687Z</t>
  </si>
  <si>
    <t>14:59:26.635Z</t>
  </si>
  <si>
    <t>14:56:43.500Z</t>
  </si>
  <si>
    <t>14:55:56.795Z</t>
  </si>
  <si>
    <t>14:52:26.175Z</t>
  </si>
  <si>
    <t>14:50:52.215Z</t>
  </si>
  <si>
    <t>14:50:45.394Z</t>
  </si>
  <si>
    <t>14:49:16.306Z</t>
  </si>
  <si>
    <t>14:48:54.732Z</t>
  </si>
  <si>
    <t>14:44:15.184Z</t>
  </si>
  <si>
    <t>14:43:57.874Z</t>
  </si>
  <si>
    <t>14:41:30.993Z</t>
  </si>
  <si>
    <t>14:39:19.094Z</t>
  </si>
  <si>
    <t>14:36:30.057Z</t>
  </si>
  <si>
    <t>14:28:24.104Z</t>
  </si>
  <si>
    <t>14:26:28.631Z</t>
  </si>
  <si>
    <t>14:24:08.618Z</t>
  </si>
  <si>
    <t>14:21:13.878Z</t>
  </si>
  <si>
    <t>14:11:11.197Z</t>
  </si>
  <si>
    <t>14:02:39.024Z</t>
  </si>
  <si>
    <t>13:54:54.389Z</t>
  </si>
  <si>
    <t>13:47:13.549Z</t>
  </si>
  <si>
    <t>13:41:53.533Z</t>
  </si>
  <si>
    <t>13:33:13.427Z</t>
  </si>
  <si>
    <t>13:28:35.208Z</t>
  </si>
  <si>
    <t>19:58:53.642Z</t>
  </si>
  <si>
    <t>19:35:04.543Z</t>
  </si>
  <si>
    <t>19:28:30.362Z</t>
  </si>
  <si>
    <t>19:20:50.314Z</t>
  </si>
  <si>
    <t>19:20:34.858Z</t>
  </si>
  <si>
    <t>19:15:07.958Z</t>
  </si>
  <si>
    <t>19:11:25.939Z</t>
  </si>
  <si>
    <t>19:11:06.261Z</t>
  </si>
  <si>
    <t>19:09:42.279Z</t>
  </si>
  <si>
    <t>19:05:28.900Z</t>
  </si>
  <si>
    <t>19:04:44.764Z</t>
  </si>
  <si>
    <t>18:59:04.297Z</t>
  </si>
  <si>
    <t>18:53:23.312Z</t>
  </si>
  <si>
    <t>18:53:18.069Z</t>
  </si>
  <si>
    <t>18:52:43.730Z</t>
  </si>
  <si>
    <t>18:51:46.026Z</t>
  </si>
  <si>
    <t>18:48:24.330Z</t>
  </si>
  <si>
    <t>18:45:27.801Z</t>
  </si>
  <si>
    <t>18:44:34.048Z</t>
  </si>
  <si>
    <t>18:44:21.893Z</t>
  </si>
  <si>
    <t>18:42:06.509Z</t>
  </si>
  <si>
    <t>18:41:25.648Z</t>
  </si>
  <si>
    <t>18:38:28.143Z</t>
  </si>
  <si>
    <t>18:38:04.329Z</t>
  </si>
  <si>
    <t>18:36:01.815Z</t>
  </si>
  <si>
    <t>18:33:17.298Z</t>
  </si>
  <si>
    <t>18:30:59.329Z</t>
  </si>
  <si>
    <t>18:29:21.740Z</t>
  </si>
  <si>
    <t>18:28:06.735Z</t>
  </si>
  <si>
    <t>18:27:24.923Z</t>
  </si>
  <si>
    <t>18:26:14.676Z</t>
  </si>
  <si>
    <t>18:24:21.016Z</t>
  </si>
  <si>
    <t>18:21:00.905Z</t>
  </si>
  <si>
    <t>18:20:20.734Z</t>
  </si>
  <si>
    <t>18:18:22.717Z</t>
  </si>
  <si>
    <t>18:17:17.634Z</t>
  </si>
  <si>
    <t>18:16:50.481Z</t>
  </si>
  <si>
    <t>18:11:58.057Z</t>
  </si>
  <si>
    <t>18:11:53.643Z</t>
  </si>
  <si>
    <t>18:09:55.308Z</t>
  </si>
  <si>
    <t>18:06:46.271Z</t>
  </si>
  <si>
    <t>18:04:00.281Z</t>
  </si>
  <si>
    <t>18:03:17.867Z</t>
  </si>
  <si>
    <t>18:01:11.094Z</t>
  </si>
  <si>
    <t>17:58:34.974Z</t>
  </si>
  <si>
    <t>17:55:58.333Z</t>
  </si>
  <si>
    <t>17:55:33.449Z</t>
  </si>
  <si>
    <t>17:53:35.399Z</t>
  </si>
  <si>
    <t>17:53:06.615Z</t>
  </si>
  <si>
    <t>17:52:19.238Z</t>
  </si>
  <si>
    <t>17:51:26.190Z</t>
  </si>
  <si>
    <t>17:48:58.334Z</t>
  </si>
  <si>
    <t>17:46:35.766Z</t>
  </si>
  <si>
    <t>17:46:18.992Z</t>
  </si>
  <si>
    <t>17:43:41.349Z</t>
  </si>
  <si>
    <t>17:43:02.556Z</t>
  </si>
  <si>
    <t>17:42:41.089Z</t>
  </si>
  <si>
    <t>17:39:51.703Z</t>
  </si>
  <si>
    <t>17:39:33.823Z</t>
  </si>
  <si>
    <t>17:39:31.187Z</t>
  </si>
  <si>
    <t>17:37:11.500Z</t>
  </si>
  <si>
    <t>17:37:06.357Z</t>
  </si>
  <si>
    <t>17:33:57.413Z</t>
  </si>
  <si>
    <t>17:30:47.900Z</t>
  </si>
  <si>
    <t>17:30:47.521Z</t>
  </si>
  <si>
    <t>17:26:38.700Z</t>
  </si>
  <si>
    <t>17:25:54.310Z</t>
  </si>
  <si>
    <t>17:25:37.536Z</t>
  </si>
  <si>
    <t>17:23:13.818Z</t>
  </si>
  <si>
    <t>17:21:11.819Z</t>
  </si>
  <si>
    <t>17:19:20.847Z</t>
  </si>
  <si>
    <t>17:17:41.441Z</t>
  </si>
  <si>
    <t>17:15:39.246Z</t>
  </si>
  <si>
    <t>17:13:51.506Z</t>
  </si>
  <si>
    <t>17:12:54.862Z</t>
  </si>
  <si>
    <t>17:10:52.036Z</t>
  </si>
  <si>
    <t>17:10:32.431Z</t>
  </si>
  <si>
    <t>17:09:27.469Z</t>
  </si>
  <si>
    <t>17:05:55.352Z</t>
  </si>
  <si>
    <t>17:05:03.986Z</t>
  </si>
  <si>
    <t>17:02:59.810Z</t>
  </si>
  <si>
    <t>17:02:58.929Z</t>
  </si>
  <si>
    <t>16:58:41.093Z</t>
  </si>
  <si>
    <t>16:56:16.047Z</t>
  </si>
  <si>
    <t>16:55:48.341Z</t>
  </si>
  <si>
    <t>16:53:21.876Z</t>
  </si>
  <si>
    <t>16:53:03.345Z</t>
  </si>
  <si>
    <t>16:52:12.239Z</t>
  </si>
  <si>
    <t>16:50:41.689Z</t>
  </si>
  <si>
    <t>16:49:47.657Z</t>
  </si>
  <si>
    <t>16:47:40.204Z</t>
  </si>
  <si>
    <t>16:45:27.503Z</t>
  </si>
  <si>
    <t>16:44:37.666Z</t>
  </si>
  <si>
    <t>16:44:14.790Z</t>
  </si>
  <si>
    <t>16:43:19.186Z</t>
  </si>
  <si>
    <t>16:42:57.923Z</t>
  </si>
  <si>
    <t>16:40:04.256Z</t>
  </si>
  <si>
    <t>16:38:14.659Z</t>
  </si>
  <si>
    <t>16:38:00.675Z</t>
  </si>
  <si>
    <t>16:37:30.461Z</t>
  </si>
  <si>
    <t>16:37:29.958Z</t>
  </si>
  <si>
    <t>16:37:00.828Z</t>
  </si>
  <si>
    <t>16:31:54.184Z</t>
  </si>
  <si>
    <t>16:31:50.556Z</t>
  </si>
  <si>
    <t>16:29:37.109Z</t>
  </si>
  <si>
    <t>16:29:35.954Z</t>
  </si>
  <si>
    <t>16:24:06.201Z</t>
  </si>
  <si>
    <t>16:24:03.577Z</t>
  </si>
  <si>
    <t>16:23:21.774Z</t>
  </si>
  <si>
    <t>16:23:04.691Z</t>
  </si>
  <si>
    <t>16:20:48.286Z</t>
  </si>
  <si>
    <t>16:20:12.640Z</t>
  </si>
  <si>
    <t>16:15:52.018Z</t>
  </si>
  <si>
    <t>16:15:15.354Z</t>
  </si>
  <si>
    <t>16:15:14.514Z</t>
  </si>
  <si>
    <t>16:11:57.107Z</t>
  </si>
  <si>
    <t>16:11:02.862Z</t>
  </si>
  <si>
    <t>16:09:00.050Z</t>
  </si>
  <si>
    <t>16:04:09.598Z</t>
  </si>
  <si>
    <t>15:58:20.059Z</t>
  </si>
  <si>
    <t>15:49:16.638Z</t>
  </si>
  <si>
    <t>15:42:13.847Z</t>
  </si>
  <si>
    <t>15:36:49.989Z</t>
  </si>
  <si>
    <t>15:31:34.148Z</t>
  </si>
  <si>
    <t>15:04:54.726Z</t>
  </si>
  <si>
    <t>14:55:09.969Z</t>
  </si>
  <si>
    <t>14:48:38.814Z</t>
  </si>
  <si>
    <t>14:42:41.263Z</t>
  </si>
  <si>
    <t>14:37:27.885Z</t>
  </si>
  <si>
    <t>14:09:11.243Z</t>
  </si>
  <si>
    <t>21:35:42.265Z</t>
  </si>
  <si>
    <t>21:30:52.521Z</t>
  </si>
  <si>
    <t>21:25:03.077Z</t>
  </si>
  <si>
    <t>21:19:36.750Z</t>
  </si>
  <si>
    <t>21:13:23.227Z</t>
  </si>
  <si>
    <t>20:46:47.931Z</t>
  </si>
  <si>
    <t>20:33:49.296Z</t>
  </si>
  <si>
    <t>20:28:10.364Z</t>
  </si>
  <si>
    <t>20:10:45.064Z</t>
  </si>
  <si>
    <t>20:02:56.346Z</t>
  </si>
  <si>
    <t>19:57:34.022Z</t>
  </si>
  <si>
    <t>19:50:20.215Z</t>
  </si>
  <si>
    <t>19:43:14.273Z</t>
  </si>
  <si>
    <t>19:37:32.761Z</t>
  </si>
  <si>
    <t>19:29:07.584Z</t>
  </si>
  <si>
    <t>19:21:51.961Z</t>
  </si>
  <si>
    <t>19:14:09.984Z</t>
  </si>
  <si>
    <t>19:07:05.799Z</t>
  </si>
  <si>
    <t>18:59:35.099Z</t>
  </si>
  <si>
    <t>18:51:52.652Z</t>
  </si>
  <si>
    <t>18:45:58.417Z</t>
  </si>
  <si>
    <t>16:11:02.939Z</t>
  </si>
  <si>
    <t>15:40:00.594Z</t>
  </si>
  <si>
    <t>21:06:48.002Z</t>
  </si>
  <si>
    <t>19:30:18.352Z</t>
  </si>
  <si>
    <t>20:24:39.419Z</t>
  </si>
  <si>
    <t>21:12:28.560Z</t>
  </si>
  <si>
    <t>21:11:47.886Z</t>
  </si>
  <si>
    <t>20:52:54.198Z</t>
  </si>
  <si>
    <t>20:49:41.516Z</t>
  </si>
  <si>
    <t>20:35:05.633Z</t>
  </si>
  <si>
    <t>20:33:49.289Z</t>
  </si>
  <si>
    <t>20:23:36.829Z</t>
  </si>
  <si>
    <t>20:20:07.574Z</t>
  </si>
  <si>
    <t>20:10:27.825Z</t>
  </si>
  <si>
    <t>20:09:47.687Z</t>
  </si>
  <si>
    <t>20:03:56.430Z</t>
  </si>
  <si>
    <t>19:53:58.915Z</t>
  </si>
  <si>
    <t>19:45:54.925Z</t>
  </si>
  <si>
    <t>19:35:32.589Z</t>
  </si>
  <si>
    <t>19:33:57.619Z</t>
  </si>
  <si>
    <t>19:25:30.356Z</t>
  </si>
  <si>
    <t>19:15:27.324Z</t>
  </si>
  <si>
    <t>19:14:46.089Z</t>
  </si>
  <si>
    <t>19:03:38.104Z</t>
  </si>
  <si>
    <t>18:59:37.279Z</t>
  </si>
  <si>
    <t>18:55:54.043Z</t>
  </si>
  <si>
    <t>18:38:09.371Z</t>
  </si>
  <si>
    <t>15:14:39.810Z</t>
  </si>
  <si>
    <t>14:38:15.853Z</t>
  </si>
  <si>
    <t>14:26:10.518Z</t>
  </si>
  <si>
    <t>14:14:34.372Z</t>
  </si>
  <si>
    <t>14:03:10.606Z</t>
  </si>
  <si>
    <t>20:04:25.429Z</t>
  </si>
  <si>
    <t>19:58:45.317Z</t>
  </si>
  <si>
    <t>19:54:16.084Z</t>
  </si>
  <si>
    <t>19:50:01.414Z</t>
  </si>
  <si>
    <t>19:46:29.281Z</t>
  </si>
  <si>
    <t>19:37:26.366Z</t>
  </si>
  <si>
    <t>19:32:15.060Z</t>
  </si>
  <si>
    <t>19:27:39.600Z</t>
  </si>
  <si>
    <t>19:21:19.761Z</t>
  </si>
  <si>
    <t>19:18:40.180Z</t>
  </si>
  <si>
    <t>19:14:29.940Z</t>
  </si>
  <si>
    <t>19:11:04.843Z</t>
  </si>
  <si>
    <t>19:06:33.632Z</t>
  </si>
  <si>
    <t>19:01:57.256Z</t>
  </si>
  <si>
    <t>18:55:22.123Z</t>
  </si>
  <si>
    <t>18:50:25.713Z</t>
  </si>
  <si>
    <t>18:45:10.099Z</t>
  </si>
  <si>
    <t>18:39:13.995Z</t>
  </si>
  <si>
    <t>18:35:07.779Z</t>
  </si>
  <si>
    <t>18:31:23.319Z</t>
  </si>
  <si>
    <t>21:33:05.731Z</t>
  </si>
  <si>
    <t>21:28:07.795Z</t>
  </si>
  <si>
    <t>21:22:56.691Z</t>
  </si>
  <si>
    <t>21:19:28.150Z</t>
  </si>
  <si>
    <t>21:08:49.575Z</t>
  </si>
  <si>
    <t>21:04:18.410Z</t>
  </si>
  <si>
    <t>20:59:08.196Z</t>
  </si>
  <si>
    <t>20:52:42.657Z</t>
  </si>
  <si>
    <t>20:48:26.264Z</t>
  </si>
  <si>
    <t>20:45:24.249Z</t>
  </si>
  <si>
    <t>20:39:59.178Z</t>
  </si>
  <si>
    <t>20:35:41.444Z</t>
  </si>
  <si>
    <t>20:30:55.486Z</t>
  </si>
  <si>
    <t>20:25:45.072Z</t>
  </si>
  <si>
    <t>20:20:11.770Z</t>
  </si>
  <si>
    <t>20:16:33.636Z</t>
  </si>
  <si>
    <t>20:12:40.938Z</t>
  </si>
  <si>
    <t>20:08:55.486Z</t>
  </si>
  <si>
    <t>20:01:04.102Z</t>
  </si>
  <si>
    <t>19:56:03.966Z</t>
  </si>
  <si>
    <t>19:50:24.061Z</t>
  </si>
  <si>
    <t>19:44:33.002Z</t>
  </si>
  <si>
    <t>19:38:40.082Z</t>
  </si>
  <si>
    <t>19:33:09.313Z</t>
  </si>
  <si>
    <t>19:30:02.495Z</t>
  </si>
  <si>
    <t>19:22:56.687Z</t>
  </si>
  <si>
    <t>19:17:24.676Z</t>
  </si>
  <si>
    <t>19:12:53.605Z</t>
  </si>
  <si>
    <t>19:08:11.756Z</t>
  </si>
  <si>
    <t>19:01:21.340Z</t>
  </si>
  <si>
    <t>18:54:39.634Z</t>
  </si>
  <si>
    <t>18:49:23.080Z</t>
  </si>
  <si>
    <t>18:44:00.761Z</t>
  </si>
  <si>
    <t>18:39:50.787Z</t>
  </si>
  <si>
    <t>18:34:58.709Z</t>
  </si>
  <si>
    <t>18:31:16.615Z</t>
  </si>
  <si>
    <t>18:27:45.647Z</t>
  </si>
  <si>
    <t>18:19:50.223Z</t>
  </si>
  <si>
    <t>18:16:19.103Z</t>
  </si>
  <si>
    <t>18:12:08.794Z</t>
  </si>
  <si>
    <t>18:07:51.975Z</t>
  </si>
  <si>
    <t>18:04:13.609Z</t>
  </si>
  <si>
    <t>17:58:55.565Z</t>
  </si>
  <si>
    <t>17:54:31.626Z</t>
  </si>
  <si>
    <t>17:44:05.622Z</t>
  </si>
  <si>
    <t>20:06:25.647Z</t>
  </si>
  <si>
    <t>20:02:43.494Z</t>
  </si>
  <si>
    <t>19:59:12.634Z</t>
  </si>
  <si>
    <t>19:52:49.340Z</t>
  </si>
  <si>
    <t>19:48:23.252Z</t>
  </si>
  <si>
    <t>19:43:39.128Z</t>
  </si>
  <si>
    <t>19:39:08.791Z</t>
  </si>
  <si>
    <t>19:32:25.814Z</t>
  </si>
  <si>
    <t>19:27:49.788Z</t>
  </si>
  <si>
    <t>19:21:33.166Z</t>
  </si>
  <si>
    <t>19:17:13.478Z</t>
  </si>
  <si>
    <t>19:11:55.404Z</t>
  </si>
  <si>
    <t>19:07:10.341Z</t>
  </si>
  <si>
    <t>19:03:00.616Z</t>
  </si>
  <si>
    <t>18:59:15.389Z</t>
  </si>
  <si>
    <t>18:55:31.729Z</t>
  </si>
  <si>
    <t>18:50:39.952Z</t>
  </si>
  <si>
    <t>18:45:20.295Z</t>
  </si>
  <si>
    <t>18:30:02.180Z</t>
  </si>
  <si>
    <t>17:54:45.948Z</t>
  </si>
  <si>
    <t>17:49:38.540Z</t>
  </si>
  <si>
    <t>17:46:40.633Z</t>
  </si>
  <si>
    <t>17:37:05.817Z</t>
  </si>
  <si>
    <t>17:28:09.477Z</t>
  </si>
  <si>
    <t>17:24:43.726Z</t>
  </si>
  <si>
    <t>17:14:48.012Z</t>
  </si>
  <si>
    <t>17:09:11.543Z</t>
  </si>
  <si>
    <t>17:05:04.523Z</t>
  </si>
  <si>
    <t>17:00:56.150Z</t>
  </si>
  <si>
    <t>16:56:59.939Z</t>
  </si>
  <si>
    <t>16:37:32.911Z</t>
  </si>
  <si>
    <t>16:33:18.439Z</t>
  </si>
  <si>
    <t>16:26:28.214Z</t>
  </si>
  <si>
    <t>16:23:00.714Z</t>
  </si>
  <si>
    <t>16:18:59.597Z</t>
  </si>
  <si>
    <t>16:13:08.579Z</t>
  </si>
  <si>
    <t>16:08:12.287Z</t>
  </si>
  <si>
    <t>16:04:43.015Z</t>
  </si>
  <si>
    <t>15:56:27.431Z</t>
  </si>
  <si>
    <t>15:50:14.372Z</t>
  </si>
  <si>
    <t>15:46:24.482Z</t>
  </si>
  <si>
    <t>15:42:48.505Z</t>
  </si>
  <si>
    <t>15:37:33.703Z</t>
  </si>
  <si>
    <t>15:31:14.666Z</t>
  </si>
  <si>
    <t>15:25:32.122Z</t>
  </si>
  <si>
    <t>15:21:21.844Z</t>
  </si>
  <si>
    <t>15:16:57.177Z</t>
  </si>
  <si>
    <t>22:54:55.745Z</t>
  </si>
  <si>
    <t>22:24:00.629Z</t>
  </si>
  <si>
    <t>21:27:56.996Z</t>
  </si>
  <si>
    <t>17:55:51.707Z</t>
  </si>
  <si>
    <t>03:22:42.501Z</t>
  </si>
  <si>
    <t>23:08:22.095Z</t>
  </si>
  <si>
    <t>22:51:32.071Z</t>
  </si>
  <si>
    <t>22:45:26.182Z</t>
  </si>
  <si>
    <t>22:33:17.565Z</t>
  </si>
  <si>
    <t>22:27:34.217Z</t>
  </si>
  <si>
    <t>22:03:40.658Z</t>
  </si>
  <si>
    <t>22:02:44.911Z</t>
  </si>
  <si>
    <t>22:02:41.348Z</t>
  </si>
  <si>
    <t>21:59:43.884Z</t>
  </si>
  <si>
    <t>21:58:29.145Z</t>
  </si>
  <si>
    <t>21:58:03.717Z</t>
  </si>
  <si>
    <t>21:57:09.401Z</t>
  </si>
  <si>
    <t>21:57:07.902Z</t>
  </si>
  <si>
    <t>21:53:27.314Z</t>
  </si>
  <si>
    <t>21:51:14.020Z</t>
  </si>
  <si>
    <t>21:51:13.121Z</t>
  </si>
  <si>
    <t>21:49:11.942Z</t>
  </si>
  <si>
    <t>21:47:49.897Z</t>
  </si>
  <si>
    <t>21:47:14.675Z</t>
  </si>
  <si>
    <t>21:46:27.625Z</t>
  </si>
  <si>
    <t>21:43:33.670Z</t>
  </si>
  <si>
    <t>21:42:59.514Z</t>
  </si>
  <si>
    <t>21:42:22.894Z</t>
  </si>
  <si>
    <t>21:41:06.033Z</t>
  </si>
  <si>
    <t>21:37:54.918Z</t>
  </si>
  <si>
    <t>21:37:30.337Z</t>
  </si>
  <si>
    <t>21:35:45.006Z</t>
  </si>
  <si>
    <t>21:33:55.374Z</t>
  </si>
  <si>
    <t>21:33:54.470Z</t>
  </si>
  <si>
    <t>21:30:09.479Z</t>
  </si>
  <si>
    <t>21:28:35.385Z</t>
  </si>
  <si>
    <t>21:28:25.712Z</t>
  </si>
  <si>
    <t>21:27:08.209Z</t>
  </si>
  <si>
    <t>21:26:23.743Z</t>
  </si>
  <si>
    <t>21:20:41.318Z</t>
  </si>
  <si>
    <t>21:17:12.861Z</t>
  </si>
  <si>
    <t>21:16:41.430Z</t>
  </si>
  <si>
    <t>21:16:06.142Z</t>
  </si>
  <si>
    <t>21:13:59.158Z</t>
  </si>
  <si>
    <t>21:12:27.691Z</t>
  </si>
  <si>
    <t>21:09:43.045Z</t>
  </si>
  <si>
    <t>21:08:19.869Z</t>
  </si>
  <si>
    <t>21:07:31.308Z</t>
  </si>
  <si>
    <t>21:06:33.067Z</t>
  </si>
  <si>
    <t>21:04:35.440Z</t>
  </si>
  <si>
    <t>21:03:08.471Z</t>
  </si>
  <si>
    <t>20:59:17.608Z</t>
  </si>
  <si>
    <t>20:56:29.581Z</t>
  </si>
  <si>
    <t>20:55:37.345Z</t>
  </si>
  <si>
    <t>20:55:19.128Z</t>
  </si>
  <si>
    <t>20:53:17.651Z</t>
  </si>
  <si>
    <t>20:51:34.920Z</t>
  </si>
  <si>
    <t>20:50:57.489Z</t>
  </si>
  <si>
    <t>20:48:05.325Z</t>
  </si>
  <si>
    <t>20:47:52.934Z</t>
  </si>
  <si>
    <t>20:46:33.731Z</t>
  </si>
  <si>
    <t>20:45:42.325Z</t>
  </si>
  <si>
    <t>20:34:50.583Z</t>
  </si>
  <si>
    <t>20:34:28.612Z</t>
  </si>
  <si>
    <t>20:32:38.093Z</t>
  </si>
  <si>
    <t>20:30:52.366Z</t>
  </si>
  <si>
    <t>20:30:44.129Z</t>
  </si>
  <si>
    <t>20:28:46.671Z</t>
  </si>
  <si>
    <t>20:27:56.992Z</t>
  </si>
  <si>
    <t>20:27:08.096Z</t>
  </si>
  <si>
    <t>20:22:05.007Z</t>
  </si>
  <si>
    <t>20:16:58.382Z</t>
  </si>
  <si>
    <t>20:15:27.652Z</t>
  </si>
  <si>
    <t>20:14:47.832Z</t>
  </si>
  <si>
    <t>20:11:13.130Z</t>
  </si>
  <si>
    <t>20:09:33.225Z</t>
  </si>
  <si>
    <t>20:08:17.713Z</t>
  </si>
  <si>
    <t>20:06:57.600Z</t>
  </si>
  <si>
    <t>20:04:56.218Z</t>
  </si>
  <si>
    <t>20:03:35.366Z</t>
  </si>
  <si>
    <t>20:00:52.420Z</t>
  </si>
  <si>
    <t>20:00:24.884Z</t>
  </si>
  <si>
    <t>19:55:27.994Z</t>
  </si>
  <si>
    <t>19:54:10.723Z</t>
  </si>
  <si>
    <t>19:49:55.367Z</t>
  </si>
  <si>
    <t>19:49:51.456Z</t>
  </si>
  <si>
    <t>19:47:36.297Z</t>
  </si>
  <si>
    <t>21:46:58.735Z</t>
  </si>
  <si>
    <t>21:14:11.571Z</t>
  </si>
  <si>
    <t>16:48:19.046Z</t>
  </si>
  <si>
    <t>23:46:08.958Z</t>
  </si>
  <si>
    <t>23:38:37.128Z</t>
  </si>
  <si>
    <t>21:48:08.979Z</t>
  </si>
  <si>
    <t>21:46:53.225Z</t>
  </si>
  <si>
    <t>21:43:08.052Z</t>
  </si>
  <si>
    <t>21:41:26.974Z</t>
  </si>
  <si>
    <t>21:37:44.042Z</t>
  </si>
  <si>
    <t>21:36:10.017Z</t>
  </si>
  <si>
    <t>21:30:09.779Z</t>
  </si>
  <si>
    <t>21:28:56.579Z</t>
  </si>
  <si>
    <t>21:23:49.675Z</t>
  </si>
  <si>
    <t>21:22:44.897Z</t>
  </si>
  <si>
    <t>21:17:39.941Z</t>
  </si>
  <si>
    <t>20:58:21.488Z</t>
  </si>
  <si>
    <t>20:58:10.916Z</t>
  </si>
  <si>
    <t>20:53:47.710Z</t>
  </si>
  <si>
    <t>20:53:40.404Z</t>
  </si>
  <si>
    <t>20:51:15.462Z</t>
  </si>
  <si>
    <t>20:50:27.667Z</t>
  </si>
  <si>
    <t>20:47:14.557Z</t>
  </si>
  <si>
    <t>20:46:51.288Z</t>
  </si>
  <si>
    <t>20:45:22.844Z</t>
  </si>
  <si>
    <t>20:43:30.956Z</t>
  </si>
  <si>
    <t>20:42:49.410Z</t>
  </si>
  <si>
    <t>20:42:29.244Z</t>
  </si>
  <si>
    <t>20:39:30.460Z</t>
  </si>
  <si>
    <t>20:39:11.656Z</t>
  </si>
  <si>
    <t>20:37:46.265Z</t>
  </si>
  <si>
    <t>20:36:44.802Z</t>
  </si>
  <si>
    <t>20:36:08.722Z</t>
  </si>
  <si>
    <t>20:33:59.950Z</t>
  </si>
  <si>
    <t>20:33:23.146Z</t>
  </si>
  <si>
    <t>20:31:31.618Z</t>
  </si>
  <si>
    <t>20:29:14.191Z</t>
  </si>
  <si>
    <t>20:27:40.463Z</t>
  </si>
  <si>
    <t>20:26:37.743Z</t>
  </si>
  <si>
    <t>20:26:00.007Z</t>
  </si>
  <si>
    <t>20:25:42.600Z</t>
  </si>
  <si>
    <t>20:23:15.485Z</t>
  </si>
  <si>
    <t>20:22:10.064Z</t>
  </si>
  <si>
    <t>20:19:13.257Z</t>
  </si>
  <si>
    <t>20:18:38.198Z</t>
  </si>
  <si>
    <t>20:18:13.642Z</t>
  </si>
  <si>
    <t>20:18:13.147Z</t>
  </si>
  <si>
    <t>20:17:13.989Z</t>
  </si>
  <si>
    <t>20:14:12.708Z</t>
  </si>
  <si>
    <t>20:13:22.800Z</t>
  </si>
  <si>
    <t>20:13:16.945Z</t>
  </si>
  <si>
    <t>20:11:32.324Z</t>
  </si>
  <si>
    <t>20:10:15.238Z</t>
  </si>
  <si>
    <t>20:07:19.594Z</t>
  </si>
  <si>
    <t>20:07:11.131Z</t>
  </si>
  <si>
    <t>20:06:08.560Z</t>
  </si>
  <si>
    <t>20:05:52.256Z</t>
  </si>
  <si>
    <t>20:02:04.763Z</t>
  </si>
  <si>
    <t>20:01:12.282Z</t>
  </si>
  <si>
    <t>20:00:07.283Z</t>
  </si>
  <si>
    <t>19:57:37.170Z</t>
  </si>
  <si>
    <t>19:52:11.270Z</t>
  </si>
  <si>
    <t>19:50:34.114Z</t>
  </si>
  <si>
    <t>19:47:18.863Z</t>
  </si>
  <si>
    <t>19:46:14.353Z</t>
  </si>
  <si>
    <t>19:39:05.103Z</t>
  </si>
  <si>
    <t>19:36:51.065Z</t>
  </si>
  <si>
    <t>22:30:43.113Z</t>
  </si>
  <si>
    <t>22:24:56.257Z</t>
  </si>
  <si>
    <t>22:19:11.658Z</t>
  </si>
  <si>
    <t>22:16:48.748Z</t>
  </si>
  <si>
    <t>22:12:54.502Z</t>
  </si>
  <si>
    <t>22:09:26.291Z</t>
  </si>
  <si>
    <t>22:08:08.015Z</t>
  </si>
  <si>
    <t>22:03:02.279Z</t>
  </si>
  <si>
    <t>22:01:35.390Z</t>
  </si>
  <si>
    <t>21:55:25.033Z</t>
  </si>
  <si>
    <t>21:54:33.274Z</t>
  </si>
  <si>
    <t>21:50:27.889Z</t>
  </si>
  <si>
    <t>21:43:37.841Z</t>
  </si>
  <si>
    <t>21:41:55.685Z</t>
  </si>
  <si>
    <t>21:38:40.407Z</t>
  </si>
  <si>
    <t>21:34:23.272Z</t>
  </si>
  <si>
    <t>21:33:37.309Z</t>
  </si>
  <si>
    <t>21:29:37.978Z</t>
  </si>
  <si>
    <t>21:26:09.315Z</t>
  </si>
  <si>
    <t>21:26:06.790Z</t>
  </si>
  <si>
    <t>21:21:38.425Z</t>
  </si>
  <si>
    <t>21:17:37.462Z</t>
  </si>
  <si>
    <t>21:17:10.892Z</t>
  </si>
  <si>
    <t>21:07:25.654Z</t>
  </si>
  <si>
    <t>21:04:45.092Z</t>
  </si>
  <si>
    <t>21:00:18.636Z</t>
  </si>
  <si>
    <t>20:56:16.183Z</t>
  </si>
  <si>
    <t>20:55:40.456Z</t>
  </si>
  <si>
    <t>20:51:05.957Z</t>
  </si>
  <si>
    <t>20:47:17.737Z</t>
  </si>
  <si>
    <t>20:37:09.266Z</t>
  </si>
  <si>
    <t>20:30:27.608Z</t>
  </si>
  <si>
    <t>20:09:40.503Z</t>
  </si>
  <si>
    <t>20:01:03.596Z</t>
  </si>
  <si>
    <t>19:53:23.740Z</t>
  </si>
  <si>
    <t>19:53:02.675Z</t>
  </si>
  <si>
    <t>19:51:32.652Z</t>
  </si>
  <si>
    <t>21:12:15.920Z</t>
  </si>
  <si>
    <t>21:08:23.927Z</t>
  </si>
  <si>
    <t>21:06:54.060Z</t>
  </si>
  <si>
    <t>21:03:06.148Z</t>
  </si>
  <si>
    <t>21:01:23.632Z</t>
  </si>
  <si>
    <t>20:59:10.356Z</t>
  </si>
  <si>
    <t>20:58:49.557Z</t>
  </si>
  <si>
    <t>20:55:09.342Z</t>
  </si>
  <si>
    <t>20:54:35.464Z</t>
  </si>
  <si>
    <t>20:49:23.547Z</t>
  </si>
  <si>
    <t>20:47:59.609Z</t>
  </si>
  <si>
    <t>20:47:47.541Z</t>
  </si>
  <si>
    <t>20:47:38.897Z</t>
  </si>
  <si>
    <t>20:44:49.236Z</t>
  </si>
  <si>
    <t>20:42:55.961Z</t>
  </si>
  <si>
    <t>20:42:42.798Z</t>
  </si>
  <si>
    <t>20:42:25.427Z</t>
  </si>
  <si>
    <t>20:40:34.757Z</t>
  </si>
  <si>
    <t>20:38:37.045Z</t>
  </si>
  <si>
    <t>20:38:08.832Z</t>
  </si>
  <si>
    <t>20:37:34.899Z</t>
  </si>
  <si>
    <t>20:36:03.850Z</t>
  </si>
  <si>
    <t>20:35:28.247Z</t>
  </si>
  <si>
    <t>20:34:41.015Z</t>
  </si>
  <si>
    <t>20:34:29.502Z</t>
  </si>
  <si>
    <t>20:32:10.446Z</t>
  </si>
  <si>
    <t>20:31:25.686Z</t>
  </si>
  <si>
    <t>20:30:50.699Z</t>
  </si>
  <si>
    <t>20:27:58.034Z</t>
  </si>
  <si>
    <t>20:27:12.980Z</t>
  </si>
  <si>
    <t>20:25:45.142Z</t>
  </si>
  <si>
    <t>20:21:09.951Z</t>
  </si>
  <si>
    <t>20:19:17.531Z</t>
  </si>
  <si>
    <t>20:15:42.613Z</t>
  </si>
  <si>
    <t>20:14:34.779Z</t>
  </si>
  <si>
    <t>20:09:43.016Z</t>
  </si>
  <si>
    <t>20:06:26.355Z</t>
  </si>
  <si>
    <t>20:04:45.806Z</t>
  </si>
  <si>
    <t>20:02:53.891Z</t>
  </si>
  <si>
    <t>20:01:05.177Z</t>
  </si>
  <si>
    <t>19:59:45.417Z</t>
  </si>
  <si>
    <t>19:56:25.155Z</t>
  </si>
  <si>
    <t>19:54:42.302Z</t>
  </si>
  <si>
    <t>19:51:40.739Z</t>
  </si>
  <si>
    <t>19:50:02.695Z</t>
  </si>
  <si>
    <t>19:48:09.999Z</t>
  </si>
  <si>
    <t>19:46:54.573Z</t>
  </si>
  <si>
    <t>19:45:29.938Z</t>
  </si>
  <si>
    <t>19:43:56.964Z</t>
  </si>
  <si>
    <t>19:38:29.966Z</t>
  </si>
  <si>
    <t>19:36:09.410Z</t>
  </si>
  <si>
    <t>19:32:10.584Z</t>
  </si>
  <si>
    <t>19:29:26.787Z</t>
  </si>
  <si>
    <t>19:27:24.245Z</t>
  </si>
  <si>
    <t>19:23:18.441Z</t>
  </si>
  <si>
    <t>19:17:40.331Z</t>
  </si>
  <si>
    <t>19:12:10.914Z</t>
  </si>
  <si>
    <t>19:12:07.228Z</t>
  </si>
  <si>
    <t>19:09:15.586Z</t>
  </si>
  <si>
    <t>19:03:53.908Z</t>
  </si>
  <si>
    <t>19:03:41.896Z</t>
  </si>
  <si>
    <t>18:59:44.009Z</t>
  </si>
  <si>
    <t>18:55:31.686Z</t>
  </si>
  <si>
    <t>18:52:07.673Z</t>
  </si>
  <si>
    <t>18:49:21.303Z</t>
  </si>
  <si>
    <t>18:49:03.559Z</t>
  </si>
  <si>
    <t>18:48:06.510Z</t>
  </si>
  <si>
    <t>20:47:45.787Z</t>
  </si>
  <si>
    <t>19:46:43.606Z</t>
  </si>
  <si>
    <t>21:44:59.007Z</t>
  </si>
  <si>
    <t>21:44:30.817Z</t>
  </si>
  <si>
    <t>21:44:21.985Z</t>
  </si>
  <si>
    <t>21:38:29.157Z</t>
  </si>
  <si>
    <t>21:38:03.843Z</t>
  </si>
  <si>
    <t>21:30:43.805Z</t>
  </si>
  <si>
    <t>21:28:38.714Z</t>
  </si>
  <si>
    <t>21:26:38.646Z</t>
  </si>
  <si>
    <t>21:21:54.130Z</t>
  </si>
  <si>
    <t>21:16:47.746Z</t>
  </si>
  <si>
    <t>21:16:05.297Z</t>
  </si>
  <si>
    <t>21:10:11.952Z</t>
  </si>
  <si>
    <t>21:07:55.581Z</t>
  </si>
  <si>
    <t>21:04:49.013Z</t>
  </si>
  <si>
    <t>21:03:30.761Z</t>
  </si>
  <si>
    <t>21:02:44.604Z</t>
  </si>
  <si>
    <t>21:01:47.553Z</t>
  </si>
  <si>
    <t>20:59:24.250Z</t>
  </si>
  <si>
    <t>20:55:14.018Z</t>
  </si>
  <si>
    <t>20:53:12.711Z</t>
  </si>
  <si>
    <t>20:49:56.361Z</t>
  </si>
  <si>
    <t>20:48:56.973Z</t>
  </si>
  <si>
    <t>20:41:07.705Z</t>
  </si>
  <si>
    <t>20:40:50.570Z</t>
  </si>
  <si>
    <t>20:38:32.316Z</t>
  </si>
  <si>
    <t>20:26:41.256Z</t>
  </si>
  <si>
    <t>20:23:27.011Z</t>
  </si>
  <si>
    <t>20:21:25.682Z</t>
  </si>
  <si>
    <t>20:17:17.179Z</t>
  </si>
  <si>
    <t>20:11:01.672Z</t>
  </si>
  <si>
    <t>20:46:22.384Z</t>
  </si>
  <si>
    <t>20:41:00.325Z</t>
  </si>
  <si>
    <t>20:35:08.360Z</t>
  </si>
  <si>
    <t>20:29:31.759Z</t>
  </si>
  <si>
    <t>20:23:22.753Z</t>
  </si>
  <si>
    <t>20:17:59.224Z</t>
  </si>
  <si>
    <t>20:13:38.221Z</t>
  </si>
  <si>
    <t>20:08:28.414Z</t>
  </si>
  <si>
    <t>20:01:33.791Z</t>
  </si>
  <si>
    <t>19:56:38.098Z</t>
  </si>
  <si>
    <t>19:41:33.988Z</t>
  </si>
  <si>
    <t>19:35:21.523Z</t>
  </si>
  <si>
    <t>19:29:19.456Z</t>
  </si>
  <si>
    <t>19:24:14.205Z</t>
  </si>
  <si>
    <t>19:17:33.922Z</t>
  </si>
  <si>
    <t>20:02:53.182Z</t>
  </si>
  <si>
    <t>19:53:37.615Z</t>
  </si>
  <si>
    <t>19:53:06.562Z</t>
  </si>
  <si>
    <t>19:49:53.371Z</t>
  </si>
  <si>
    <t>19:40:55.768Z</t>
  </si>
  <si>
    <t>19:38:37.705Z</t>
  </si>
  <si>
    <t>19:34:06.187Z</t>
  </si>
  <si>
    <t>19:30:55.212Z</t>
  </si>
  <si>
    <t>19:27:22.150Z</t>
  </si>
  <si>
    <t>19:22:26.161Z</t>
  </si>
  <si>
    <t>19:22:07.796Z</t>
  </si>
  <si>
    <t>19:15:34.013Z</t>
  </si>
  <si>
    <t>19:14:22.401Z</t>
  </si>
  <si>
    <t>19:07:21.909Z</t>
  </si>
  <si>
    <t>19:02:48.982Z</t>
  </si>
  <si>
    <t>18:55:52.771Z</t>
  </si>
  <si>
    <t>18:51:39.679Z</t>
  </si>
  <si>
    <t>18:40:47.207Z</t>
  </si>
  <si>
    <t>18:36:54.206Z</t>
  </si>
  <si>
    <t>18:29:38.655Z</t>
  </si>
  <si>
    <t>18:25:58.238Z</t>
  </si>
  <si>
    <t>18:23:02.544Z</t>
  </si>
  <si>
    <t>18:18:42.551Z</t>
  </si>
  <si>
    <t>18:18:36.019Z</t>
  </si>
  <si>
    <t>18:10:06.889Z</t>
  </si>
  <si>
    <t>18:07:43.934Z</t>
  </si>
  <si>
    <t>18:00:36.828Z</t>
  </si>
  <si>
    <t>17:59:09.437Z</t>
  </si>
  <si>
    <t>17:55:30.294Z</t>
  </si>
  <si>
    <t>17:51:13.005Z</t>
  </si>
  <si>
    <t>17:48:39.482Z</t>
  </si>
  <si>
    <t>17:28:08.047Z</t>
  </si>
  <si>
    <t>18:43:58.093Z</t>
  </si>
  <si>
    <t>18:38:05.690Z</t>
  </si>
  <si>
    <t>18:33:39.346Z</t>
  </si>
  <si>
    <t>18:27:59.716Z</t>
  </si>
  <si>
    <t>18:23:20.236Z</t>
  </si>
  <si>
    <t>18:18:20.000Z</t>
  </si>
  <si>
    <t>18:13:33.138Z</t>
  </si>
  <si>
    <t>18:07:23.080Z</t>
  </si>
  <si>
    <t>18:02:21.484Z</t>
  </si>
  <si>
    <t>17:57:30.584Z</t>
  </si>
  <si>
    <t>17:50:18.134Z</t>
  </si>
  <si>
    <t>17:46:37.034Z</t>
  </si>
  <si>
    <t>17:43:02.098Z</t>
  </si>
  <si>
    <t>17:37:52.639Z</t>
  </si>
  <si>
    <t>17:32:22.240Z</t>
  </si>
  <si>
    <t>17:28:26.243Z</t>
  </si>
  <si>
    <t>17:23:55.838Z</t>
  </si>
  <si>
    <t>17:19:16.449Z</t>
  </si>
  <si>
    <t>17:15:27.812Z</t>
  </si>
  <si>
    <t>17:08:09.609Z</t>
  </si>
  <si>
    <t>17:05:30.277Z</t>
  </si>
  <si>
    <t>16:56:19.579Z</t>
  </si>
  <si>
    <t>16:51:04.076Z</t>
  </si>
  <si>
    <t>16:45:04.667Z</t>
  </si>
  <si>
    <t>21:00:55.265Z</t>
  </si>
  <si>
    <t>20:52:32.268Z</t>
  </si>
  <si>
    <t>20:49:13.444Z</t>
  </si>
  <si>
    <t>20:43:39.229Z</t>
  </si>
  <si>
    <t>20:42:01.921Z</t>
  </si>
  <si>
    <t>20:33:28.352Z</t>
  </si>
  <si>
    <t>20:32:34.006Z</t>
  </si>
  <si>
    <t>20:28:32.944Z</t>
  </si>
  <si>
    <t>20:25:36.351Z</t>
  </si>
  <si>
    <t>20:19:34.304Z</t>
  </si>
  <si>
    <t>20:19:29.269Z</t>
  </si>
  <si>
    <t>20:11:56.887Z</t>
  </si>
  <si>
    <t>20:09:03.197Z</t>
  </si>
  <si>
    <t>20:06:23.944Z</t>
  </si>
  <si>
    <t>19:59:30.710Z</t>
  </si>
  <si>
    <t>19:53:14.139Z</t>
  </si>
  <si>
    <t>19:50:55.612Z</t>
  </si>
  <si>
    <t>19:42:32.458Z</t>
  </si>
  <si>
    <t>19:36:46.302Z</t>
  </si>
  <si>
    <t>19:35:22.743Z</t>
  </si>
  <si>
    <t>19:28:15.328Z</t>
  </si>
  <si>
    <t>19:27:23.971Z</t>
  </si>
  <si>
    <t>19:21:55.358Z</t>
  </si>
  <si>
    <t>19:20:20.034Z</t>
  </si>
  <si>
    <t>19:18:02.626Z</t>
  </si>
  <si>
    <t>19:13:23.425Z</t>
  </si>
  <si>
    <t>19:11:08.606Z</t>
  </si>
  <si>
    <t>19:04:54.155Z</t>
  </si>
  <si>
    <t>18:55:37.827Z</t>
  </si>
  <si>
    <t>18:50:22.581Z</t>
  </si>
  <si>
    <t>20:52:03.406Z</t>
  </si>
  <si>
    <t>20:44:51.174Z</t>
  </si>
  <si>
    <t>20:41:04.884Z</t>
  </si>
  <si>
    <t>20:37:04.760Z</t>
  </si>
  <si>
    <t>20:28:53.342Z</t>
  </si>
  <si>
    <t>20:25:48.948Z</t>
  </si>
  <si>
    <t>20:23:51.794Z</t>
  </si>
  <si>
    <t>20:15:58.225Z</t>
  </si>
  <si>
    <t>20:08:20.281Z</t>
  </si>
  <si>
    <t>20:06:04.253Z</t>
  </si>
  <si>
    <t>20:02:10.229Z</t>
  </si>
  <si>
    <t>19:55:36.116Z</t>
  </si>
  <si>
    <t>19:54:21.395Z</t>
  </si>
  <si>
    <t>19:48:25.110Z</t>
  </si>
  <si>
    <t>19:46:04.816Z</t>
  </si>
  <si>
    <t>19:37:43.568Z</t>
  </si>
  <si>
    <t>19:36:45.532Z</t>
  </si>
  <si>
    <t>19:32:59.388Z</t>
  </si>
  <si>
    <t>19:27:49.239Z</t>
  </si>
  <si>
    <t>19:27:21.278Z</t>
  </si>
  <si>
    <t>19:23:06.688Z</t>
  </si>
  <si>
    <t>19:18:09.487Z</t>
  </si>
  <si>
    <t>19:17:13.681Z</t>
  </si>
  <si>
    <t>19:12:00.011Z</t>
  </si>
  <si>
    <t>19:07:08.824Z</t>
  </si>
  <si>
    <t>19:02:35.421Z</t>
  </si>
  <si>
    <t>18:59:04.846Z</t>
  </si>
  <si>
    <t>18:52:19.163Z</t>
  </si>
  <si>
    <t>18:52:18.510Z</t>
  </si>
  <si>
    <t>19:58:55.215Z</t>
  </si>
  <si>
    <t>19:53:15.052Z</t>
  </si>
  <si>
    <t>19:46:06.780Z</t>
  </si>
  <si>
    <t>19:40:06.320Z</t>
  </si>
  <si>
    <t>19:30:28.070Z</t>
  </si>
  <si>
    <t>19:25:31.692Z</t>
  </si>
  <si>
    <t>19:20:36.748Z</t>
  </si>
  <si>
    <t>19:13:48.540Z</t>
  </si>
  <si>
    <t>19:07:23.459Z</t>
  </si>
  <si>
    <t>19:00:43.429Z</t>
  </si>
  <si>
    <t>18:54:52.948Z</t>
  </si>
  <si>
    <t>18:48:30.242Z</t>
  </si>
  <si>
    <t>18:41:48.621Z</t>
  </si>
  <si>
    <t>22:28:27.635Z</t>
  </si>
  <si>
    <t>22:24:51.433Z</t>
  </si>
  <si>
    <t>22:23:02.768Z</t>
  </si>
  <si>
    <t>22:16:44.187Z</t>
  </si>
  <si>
    <t>22:13:41.926Z</t>
  </si>
  <si>
    <t>22:05:39.979Z</t>
  </si>
  <si>
    <t>22:01:24.339Z</t>
  </si>
  <si>
    <t>21:58:11.179Z</t>
  </si>
  <si>
    <t>21:53:09.246Z</t>
  </si>
  <si>
    <t>21:51:36.939Z</t>
  </si>
  <si>
    <t>21:48:56.285Z</t>
  </si>
  <si>
    <t>21:41:54.132Z</t>
  </si>
  <si>
    <t>21:35:52.757Z</t>
  </si>
  <si>
    <t>21:30:02.026Z</t>
  </si>
  <si>
    <t>21:23:25.763Z</t>
  </si>
  <si>
    <t>19:45:35.456Z</t>
  </si>
  <si>
    <t>19:41:25.797Z</t>
  </si>
  <si>
    <t>19:37:12.483Z</t>
  </si>
  <si>
    <t>19:31:40.185Z</t>
  </si>
  <si>
    <t>19:27:14.384Z</t>
  </si>
  <si>
    <t>19:21:39.977Z</t>
  </si>
  <si>
    <t>19:17:21.623Z</t>
  </si>
  <si>
    <t>19:05:03.152Z</t>
  </si>
  <si>
    <t>21:00:06.362Z</t>
  </si>
  <si>
    <t>20:56:54.035Z</t>
  </si>
  <si>
    <t>20:26:48.621Z</t>
  </si>
  <si>
    <t>20:16:16.984Z</t>
  </si>
  <si>
    <t>20:11:44.188Z</t>
  </si>
  <si>
    <t>20:02:25.234Z</t>
  </si>
  <si>
    <t>18:04:45.670Z</t>
  </si>
  <si>
    <t>18:00:39.247Z</t>
  </si>
  <si>
    <t>17:56:46.781Z</t>
  </si>
  <si>
    <t>17:56:30.521Z</t>
  </si>
  <si>
    <t>17:56:30.519Z</t>
  </si>
  <si>
    <t>17:46:13.114Z</t>
  </si>
  <si>
    <t>17:41:00.454Z</t>
  </si>
  <si>
    <t>17:36:02.885Z</t>
  </si>
  <si>
    <t>17:33:00.577Z</t>
  </si>
  <si>
    <t>17:28:19.471Z</t>
  </si>
  <si>
    <t>17:24:21.442Z</t>
  </si>
  <si>
    <t>17:21:12.593Z</t>
  </si>
  <si>
    <t>17:14:20.122Z</t>
  </si>
  <si>
    <t>17:00:27.699Z</t>
  </si>
  <si>
    <t>16:50:32.219Z</t>
  </si>
  <si>
    <t>16:45:57.163Z</t>
  </si>
  <si>
    <t>16:40:26.860Z</t>
  </si>
  <si>
    <t>20:50:14.616Z</t>
  </si>
  <si>
    <t>20:43:04.005Z</t>
  </si>
  <si>
    <t>20:39:55.193Z</t>
  </si>
  <si>
    <t>20:38:41.246Z</t>
  </si>
  <si>
    <t>20:34:34.228Z</t>
  </si>
  <si>
    <t>20:25:59.107Z</t>
  </si>
  <si>
    <t>20:20:06.387Z</t>
  </si>
  <si>
    <t>20:09:59.889Z</t>
  </si>
  <si>
    <t>20:09:52.364Z</t>
  </si>
  <si>
    <t>20:00:35.211Z</t>
  </si>
  <si>
    <t>19:57:04.099Z</t>
  </si>
  <si>
    <t>19:55:19.094Z</t>
  </si>
  <si>
    <t>19:48:50.177Z</t>
  </si>
  <si>
    <t>19:37:23.441Z</t>
  </si>
  <si>
    <t>19:27:42.091Z</t>
  </si>
  <si>
    <t>19:20:44.862Z</t>
  </si>
  <si>
    <t>19:09:04.468Z</t>
  </si>
  <si>
    <t>19:05:46.718Z</t>
  </si>
  <si>
    <t>19:00:02.301Z</t>
  </si>
  <si>
    <t>22:07:48.500Z</t>
  </si>
  <si>
    <t>21:48:14.448Z</t>
  </si>
  <si>
    <t>21:40:34.785Z</t>
  </si>
  <si>
    <t>21:33:05.740Z</t>
  </si>
  <si>
    <t>21:25:10.194Z</t>
  </si>
  <si>
    <t>20:54:32.301Z</t>
  </si>
  <si>
    <t>20:43:48.687Z</t>
  </si>
  <si>
    <t>20:43:43.369Z</t>
  </si>
  <si>
    <t>20:37:48.246Z</t>
  </si>
  <si>
    <t>20:35:57.996Z</t>
  </si>
  <si>
    <t>20:32:14.676Z</t>
  </si>
  <si>
    <t>20:30:57.818Z</t>
  </si>
  <si>
    <t>20:27:23.959Z</t>
  </si>
  <si>
    <t>20:26:54.686Z</t>
  </si>
  <si>
    <t>20:22:06.374Z</t>
  </si>
  <si>
    <t>20:21:31.180Z</t>
  </si>
  <si>
    <t>20:18:31.806Z</t>
  </si>
  <si>
    <t>20:17:54.024Z</t>
  </si>
  <si>
    <t>20:13:55.267Z</t>
  </si>
  <si>
    <t>20:13:37.761Z</t>
  </si>
  <si>
    <t>20:10:26.092Z</t>
  </si>
  <si>
    <t>20:09:33.234Z</t>
  </si>
  <si>
    <t>20:05:42.816Z</t>
  </si>
  <si>
    <t>20:01:59.377Z</t>
  </si>
  <si>
    <t>19:56:54.818Z</t>
  </si>
  <si>
    <t>19:54:42.128Z</t>
  </si>
  <si>
    <t>19:48:29.907Z</t>
  </si>
  <si>
    <t>19:45:26.234Z</t>
  </si>
  <si>
    <t>19:44:56.571Z</t>
  </si>
  <si>
    <t>19:41:20.291Z</t>
  </si>
  <si>
    <t>19:39:04.892Z</t>
  </si>
  <si>
    <t>19:37:55.231Z</t>
  </si>
  <si>
    <t>19:37:16.513Z</t>
  </si>
  <si>
    <t>19:33:25.649Z</t>
  </si>
  <si>
    <t>19:32:44.719Z</t>
  </si>
  <si>
    <t>19:27:14.134Z</t>
  </si>
  <si>
    <t>19:26:26.756Z</t>
  </si>
  <si>
    <t>19:24:26.786Z</t>
  </si>
  <si>
    <t>19:21:34.882Z</t>
  </si>
  <si>
    <t>19:19:21.216Z</t>
  </si>
  <si>
    <t>19:16:48.798Z</t>
  </si>
  <si>
    <t>19:13:02.983Z</t>
  </si>
  <si>
    <t>19:12:57.462Z</t>
  </si>
  <si>
    <t>19:04:15.590Z</t>
  </si>
  <si>
    <t>18:59:26.288Z</t>
  </si>
  <si>
    <t>18:52:36.287Z</t>
  </si>
  <si>
    <t>18:50:53.311Z</t>
  </si>
  <si>
    <t>18:42:40.854Z</t>
  </si>
  <si>
    <t>18:37:18.675Z</t>
  </si>
  <si>
    <t>21:08:42.420Z</t>
  </si>
  <si>
    <t>21:04:35.393Z</t>
  </si>
  <si>
    <t>20:59:39.456Z</t>
  </si>
  <si>
    <t>20:48:45.889Z</t>
  </si>
  <si>
    <t>20:45:10.500Z</t>
  </si>
  <si>
    <t>20:40:19.227Z</t>
  </si>
  <si>
    <t>20:33:23.371Z</t>
  </si>
  <si>
    <t>20:24:25.232Z</t>
  </si>
  <si>
    <t>20:18:45.321Z</t>
  </si>
  <si>
    <t>20:11:12.875Z</t>
  </si>
  <si>
    <t>20:05:16.388Z</t>
  </si>
  <si>
    <t>19:58:20.648Z</t>
  </si>
  <si>
    <t>19:53:39.718Z</t>
  </si>
  <si>
    <t>19:48:05.275Z</t>
  </si>
  <si>
    <t>19:43:07.101Z</t>
  </si>
  <si>
    <t>19:37:39.358Z</t>
  </si>
  <si>
    <t>19:33:09.355Z</t>
  </si>
  <si>
    <t>19:23:35.200Z</t>
  </si>
  <si>
    <t>19:18:06.556Z</t>
  </si>
  <si>
    <t>19:10:10.850Z</t>
  </si>
  <si>
    <t>19:03:19.450Z</t>
  </si>
  <si>
    <t>18:56:26.910Z</t>
  </si>
  <si>
    <t>18:52:23.192Z</t>
  </si>
  <si>
    <t>18:46:45.665Z</t>
  </si>
  <si>
    <t>18:39:35.855Z</t>
  </si>
  <si>
    <t>18:33:16.349Z</t>
  </si>
  <si>
    <t>18:24:33.490Z</t>
  </si>
  <si>
    <t>18:18:25.309Z</t>
  </si>
  <si>
    <t>18:11:42.814Z</t>
  </si>
  <si>
    <t>18:03:45.280Z</t>
  </si>
  <si>
    <t>17:57:48.317Z</t>
  </si>
  <si>
    <t>20:56:40.539Z</t>
  </si>
  <si>
    <t>20:45:57.175Z</t>
  </si>
  <si>
    <t>20:39:52.221Z</t>
  </si>
  <si>
    <t>20:32:55.188Z</t>
  </si>
  <si>
    <t>20:26:36.501Z</t>
  </si>
  <si>
    <t>20:15:04.902Z</t>
  </si>
  <si>
    <t>20:03:30.613Z</t>
  </si>
  <si>
    <t>19:58:27.167Z</t>
  </si>
  <si>
    <t>19:52:23.669Z</t>
  </si>
  <si>
    <t>19:48:02.673Z</t>
  </si>
  <si>
    <t>19:42:05.650Z</t>
  </si>
  <si>
    <t>19:31:15.666Z</t>
  </si>
  <si>
    <t>19:25:07.938Z</t>
  </si>
  <si>
    <t>19:19:34.223Z</t>
  </si>
  <si>
    <t>19:15:06.093Z</t>
  </si>
  <si>
    <t>19:09:13.397Z</t>
  </si>
  <si>
    <t>19:03:20.436Z</t>
  </si>
  <si>
    <t>18:53:56.108Z</t>
  </si>
  <si>
    <t>18:42:11.094Z</t>
  </si>
  <si>
    <t>18:35:42.289Z</t>
  </si>
  <si>
    <t>18:28:58.497Z</t>
  </si>
  <si>
    <t>18:24:27.318Z</t>
  </si>
  <si>
    <t>18:19:20.292Z</t>
  </si>
  <si>
    <t>18:13:18.630Z</t>
  </si>
  <si>
    <t>18:07:37.395Z</t>
  </si>
  <si>
    <t>18:00:13.750Z</t>
  </si>
  <si>
    <t>17:54:47.428Z</t>
  </si>
  <si>
    <t>17:45:15.991Z</t>
  </si>
  <si>
    <t>17:31:58.686Z</t>
  </si>
  <si>
    <t>17:20:41.496Z</t>
  </si>
  <si>
    <t>20:19:48.400Z</t>
  </si>
  <si>
    <t>20:16:31.718Z</t>
  </si>
  <si>
    <t>20:07:28.685Z</t>
  </si>
  <si>
    <t>20:01:59.538Z</t>
  </si>
  <si>
    <t>19:57:52.323Z</t>
  </si>
  <si>
    <t>19:56:18.484Z</t>
  </si>
  <si>
    <t>19:47:51.084Z</t>
  </si>
  <si>
    <t>21:33:27.237Z</t>
  </si>
  <si>
    <t>22:00:34.251Z</t>
  </si>
  <si>
    <t>21:59:23.624Z</t>
  </si>
  <si>
    <t>21:54:06.702Z</t>
  </si>
  <si>
    <t>21:53:55.390Z</t>
  </si>
  <si>
    <t>21:52:28.629Z</t>
  </si>
  <si>
    <t>21:48:25.010Z</t>
  </si>
  <si>
    <t>21:45:42.288Z</t>
  </si>
  <si>
    <t>21:43:45.609Z</t>
  </si>
  <si>
    <t>21:43:07.453Z</t>
  </si>
  <si>
    <t>21:39:05.421Z</t>
  </si>
  <si>
    <t>21:37:55.737Z</t>
  </si>
  <si>
    <t>21:36:15.118Z</t>
  </si>
  <si>
    <t>21:35:48.743Z</t>
  </si>
  <si>
    <t>21:34:45.244Z</t>
  </si>
  <si>
    <t>21:32:25.857Z</t>
  </si>
  <si>
    <t>21:26:34.323Z</t>
  </si>
  <si>
    <t>21:24:27.164Z</t>
  </si>
  <si>
    <t>21:21:29.291Z</t>
  </si>
  <si>
    <t>21:20:02.871Z</t>
  </si>
  <si>
    <t>21:19:15.066Z</t>
  </si>
  <si>
    <t>21:15:07.937Z</t>
  </si>
  <si>
    <t>21:13:40.873Z</t>
  </si>
  <si>
    <t>21:13:15.199Z</t>
  </si>
  <si>
    <t>21:11:08.461Z</t>
  </si>
  <si>
    <t>21:08:49.386Z</t>
  </si>
  <si>
    <t>21:08:24.190Z</t>
  </si>
  <si>
    <t>21:05:53.386Z</t>
  </si>
  <si>
    <t>21:03:02.943Z</t>
  </si>
  <si>
    <t>21:01:41.323Z</t>
  </si>
  <si>
    <t>21:01:28.417Z</t>
  </si>
  <si>
    <t>20:57:25.825Z</t>
  </si>
  <si>
    <t>20:55:55.067Z</t>
  </si>
  <si>
    <t>20:54:17.672Z</t>
  </si>
  <si>
    <t>20:49:33.131Z</t>
  </si>
  <si>
    <t>20:48:56.504Z</t>
  </si>
  <si>
    <t>20:48:24.758Z</t>
  </si>
  <si>
    <t>20:42:16.180Z</t>
  </si>
  <si>
    <t>20:41:11.191Z</t>
  </si>
  <si>
    <t>20:38:20.322Z</t>
  </si>
  <si>
    <t>20:37:14.941Z</t>
  </si>
  <si>
    <t>20:28:47.526Z</t>
  </si>
  <si>
    <t>19:09:03.689Z</t>
  </si>
  <si>
    <t>16:19:32.719Z</t>
  </si>
  <si>
    <t>21:31:41.565Z</t>
  </si>
  <si>
    <t>19:38:19.760Z</t>
  </si>
  <si>
    <t>22:39:17.475Z</t>
  </si>
  <si>
    <t>17:55:54.902Z</t>
  </si>
  <si>
    <t>21:08:24.301Z</t>
  </si>
  <si>
    <t>18:21:48.606Z</t>
  </si>
  <si>
    <t>18:11:39.575Z</t>
  </si>
  <si>
    <t>17:19:24.877Z</t>
  </si>
  <si>
    <t>17:04:08.069Z</t>
  </si>
  <si>
    <t>14:27:19.432Z</t>
  </si>
  <si>
    <t>14:02:16.985Z</t>
  </si>
  <si>
    <t>13:55:13.426Z</t>
  </si>
  <si>
    <t>13:52:02.341Z</t>
  </si>
  <si>
    <t>13:45:19.780Z</t>
  </si>
  <si>
    <t>13:38:44.390Z</t>
  </si>
  <si>
    <t>23:56:34.298Z</t>
  </si>
  <si>
    <t>23:44:14.599Z</t>
  </si>
  <si>
    <t>21:58:43.254Z</t>
  </si>
  <si>
    <t>21:41:58.835Z</t>
  </si>
  <si>
    <t>21:38:44.004Z</t>
  </si>
  <si>
    <t>21:30:27.581Z</t>
  </si>
  <si>
    <t>19:24:29.936Z</t>
  </si>
  <si>
    <t>19:17:26.888Z</t>
  </si>
  <si>
    <t>18:47:22.185Z</t>
  </si>
  <si>
    <t>16:00:29.150Z</t>
  </si>
  <si>
    <t>15:46:32.042Z</t>
  </si>
  <si>
    <t>22:43:05.033Z</t>
  </si>
  <si>
    <t>21:30:58.426Z</t>
  </si>
  <si>
    <t>20:26:56.714Z</t>
  </si>
  <si>
    <t>20:12:08.780Z</t>
  </si>
  <si>
    <t>18:55:37.310Z</t>
  </si>
  <si>
    <t>18:19:40.047Z</t>
  </si>
  <si>
    <t>18:16:20.879Z</t>
  </si>
  <si>
    <t>18:06:48.366Z</t>
  </si>
  <si>
    <t>18:04:57.082Z</t>
  </si>
  <si>
    <t>17:56:07.085Z</t>
  </si>
  <si>
    <t>17:04:26.422Z</t>
  </si>
  <si>
    <t>16:20:21.240Z</t>
  </si>
  <si>
    <t>16:06:57.258Z</t>
  </si>
  <si>
    <t>14:41:43.555Z</t>
  </si>
  <si>
    <t>14:04:45.605Z</t>
  </si>
  <si>
    <t>00:31:21.241Z</t>
  </si>
  <si>
    <t>00:15:07.337Z</t>
  </si>
  <si>
    <t>22:31:02.692Z</t>
  </si>
  <si>
    <t>22:20:25.457Z</t>
  </si>
  <si>
    <t>20:57:41.109Z</t>
  </si>
  <si>
    <t>19:48:07.966Z</t>
  </si>
  <si>
    <t>18:43:59.642Z</t>
  </si>
  <si>
    <t>17:13:38.723Z</t>
  </si>
  <si>
    <t>16:41:42.668Z</t>
  </si>
  <si>
    <t>15:46:21.689Z</t>
  </si>
  <si>
    <t>15:46:16.030Z</t>
  </si>
  <si>
    <t>21:57:58.192Z</t>
  </si>
  <si>
    <t>21:44:45.565Z</t>
  </si>
  <si>
    <t>21:20:46.799Z</t>
  </si>
  <si>
    <t>21:06:40.305Z</t>
  </si>
  <si>
    <t>18:26:26.380Z</t>
  </si>
  <si>
    <t>18:21:15.153Z</t>
  </si>
  <si>
    <t>21:10:26.417Z</t>
  </si>
  <si>
    <t>21:02:02.299Z</t>
  </si>
  <si>
    <t>20:55:35.828Z</t>
  </si>
  <si>
    <t>18:31:51.918Z</t>
  </si>
  <si>
    <t>18:22:38.195Z</t>
  </si>
  <si>
    <t>17:25:38.918Z</t>
  </si>
  <si>
    <t>17:23:36.885Z</t>
  </si>
  <si>
    <t>22:12:36.017Z</t>
  </si>
  <si>
    <t>22:08:40.639Z</t>
  </si>
  <si>
    <t>22:04:27.498Z</t>
  </si>
  <si>
    <t>22:00:12.974Z</t>
  </si>
  <si>
    <t>21:55:59.722Z</t>
  </si>
  <si>
    <t>21:50:39.802Z</t>
  </si>
  <si>
    <t>21:45:03.631Z</t>
  </si>
  <si>
    <t>21:43:34.033Z</t>
  </si>
  <si>
    <t>21:37:59.371Z</t>
  </si>
  <si>
    <t>21:29:16.679Z</t>
  </si>
  <si>
    <t>21:58:31.535Z</t>
  </si>
  <si>
    <t>17:09:34.822Z</t>
  </si>
  <si>
    <t>20:20:08.035Z</t>
  </si>
  <si>
    <t>20:06:34.654Z</t>
  </si>
  <si>
    <t>16:33:02.972Z</t>
  </si>
  <si>
    <t>15:50:11.087Z</t>
  </si>
  <si>
    <t>15:42:04.149Z</t>
  </si>
  <si>
    <t>15:04:30.463Z</t>
  </si>
  <si>
    <t>14:49:36.050Z</t>
  </si>
  <si>
    <t>14:38:39.775Z</t>
  </si>
  <si>
    <t>14:28:48.192Z</t>
  </si>
  <si>
    <t>13:56:21.305Z</t>
  </si>
  <si>
    <t>15:30:10.891Z</t>
  </si>
  <si>
    <t>20:55:37.330Z</t>
  </si>
  <si>
    <t>19:29:21.581Z</t>
  </si>
  <si>
    <t>18:49:46.040Z</t>
  </si>
  <si>
    <t>18:31:13.831Z</t>
  </si>
  <si>
    <t>18:00:26.861Z</t>
  </si>
  <si>
    <t>14:09:54.745Z</t>
  </si>
  <si>
    <t>15:04:48.433Z</t>
  </si>
  <si>
    <t>15:00:55.739Z</t>
  </si>
  <si>
    <t>14:52:13.253Z</t>
  </si>
  <si>
    <t>14:45:51.119Z</t>
  </si>
  <si>
    <t>21:05:17.520Z</t>
  </si>
  <si>
    <t>14:09:01.857Z</t>
  </si>
  <si>
    <t>13:55:08.004Z</t>
  </si>
  <si>
    <t>23:13:36.341Z</t>
  </si>
  <si>
    <t>19:35:26.703Z</t>
  </si>
  <si>
    <t>22:47:07.946Z</t>
  </si>
  <si>
    <t>22:02:25.802Z</t>
  </si>
  <si>
    <t>14:19:25.806Z</t>
  </si>
  <si>
    <t>14:07:37.333Z</t>
  </si>
  <si>
    <t>13:58:08.506Z</t>
  </si>
  <si>
    <t>13:50:08.929Z</t>
  </si>
  <si>
    <t>21:49:51.311Z</t>
  </si>
  <si>
    <t>21:43:07.730Z</t>
  </si>
  <si>
    <t>21:37:19.208Z</t>
  </si>
  <si>
    <t>21:35:56.736Z</t>
  </si>
  <si>
    <t>21:34:13.636Z</t>
  </si>
  <si>
    <t>21:31:15.023Z</t>
  </si>
  <si>
    <t>21:26:06.651Z</t>
  </si>
  <si>
    <t>21:25:55.265Z</t>
  </si>
  <si>
    <t>21:25:51.707Z</t>
  </si>
  <si>
    <t>21:25:00.702Z</t>
  </si>
  <si>
    <t>21:20:28.277Z</t>
  </si>
  <si>
    <t>21:20:13.689Z</t>
  </si>
  <si>
    <t>21:16:38.532Z</t>
  </si>
  <si>
    <t>21:16:15.245Z</t>
  </si>
  <si>
    <t>21:14:57.755Z</t>
  </si>
  <si>
    <t>21:07:27.921Z</t>
  </si>
  <si>
    <t>21:07:25.273Z</t>
  </si>
  <si>
    <t>21:06:48.328Z</t>
  </si>
  <si>
    <t>20:54:14.769Z</t>
  </si>
  <si>
    <t>20:43:54.381Z</t>
  </si>
  <si>
    <t>20:39:07.823Z</t>
  </si>
  <si>
    <t>20:37:33.572Z</t>
  </si>
  <si>
    <t>20:29:12.903Z</t>
  </si>
  <si>
    <t>20:26:53.655Z</t>
  </si>
  <si>
    <t>20:25:52.581Z</t>
  </si>
  <si>
    <t>20:20:49.518Z</t>
  </si>
  <si>
    <t>20:18:28.176Z</t>
  </si>
  <si>
    <t>20:15:21.425Z</t>
  </si>
  <si>
    <t>20:09:34.526Z</t>
  </si>
  <si>
    <t>20:06:23.415Z</t>
  </si>
  <si>
    <t>20:00:20.579Z</t>
  </si>
  <si>
    <t>19:58:55.427Z</t>
  </si>
  <si>
    <t>19:54:04.802Z</t>
  </si>
  <si>
    <t>19:50:16.615Z</t>
  </si>
  <si>
    <t>19:45:16.844Z</t>
  </si>
  <si>
    <t>19:42:01.395Z</t>
  </si>
  <si>
    <t>19:38:19.797Z</t>
  </si>
  <si>
    <t>19:35:57.661Z</t>
  </si>
  <si>
    <t>19:29:23.679Z</t>
  </si>
  <si>
    <t>19:23:20.187Z</t>
  </si>
  <si>
    <t>19:12:33.637Z</t>
  </si>
  <si>
    <t>19:06:13.308Z</t>
  </si>
  <si>
    <t>19:04:21.289Z</t>
  </si>
  <si>
    <t>19:03:33.800Z</t>
  </si>
  <si>
    <t>18:52:22.315Z</t>
  </si>
  <si>
    <t>18:51:47.602Z</t>
  </si>
  <si>
    <t>18:41:09.664Z</t>
  </si>
  <si>
    <t>18:40:30.839Z</t>
  </si>
  <si>
    <t>18:35:14.195Z</t>
  </si>
  <si>
    <t>18:29:42.444Z</t>
  </si>
  <si>
    <t>18:27:49.155Z</t>
  </si>
  <si>
    <t>18:22:50.668Z</t>
  </si>
  <si>
    <t>18:20:22.388Z</t>
  </si>
  <si>
    <t>18:15:19.346Z</t>
  </si>
  <si>
    <t>18:05:15.615Z</t>
  </si>
  <si>
    <t>19:37:15.947Z</t>
  </si>
  <si>
    <t>21:33:07.136Z</t>
  </si>
  <si>
    <t>20:34:28.986Z</t>
  </si>
  <si>
    <t>20:19:14.114Z</t>
  </si>
  <si>
    <t>20:32:34.371Z</t>
  </si>
  <si>
    <t>20:27:37.367Z</t>
  </si>
  <si>
    <t>20:20:37.549Z</t>
  </si>
  <si>
    <t>20:18:57.916Z</t>
  </si>
  <si>
    <t>20:16:01.765Z</t>
  </si>
  <si>
    <t>20:07:07.059Z</t>
  </si>
  <si>
    <t>20:06:17.223Z</t>
  </si>
  <si>
    <t>20:04:23.565Z</t>
  </si>
  <si>
    <t>20:01:25.065Z</t>
  </si>
  <si>
    <t>19:48:35.173Z</t>
  </si>
  <si>
    <t>19:45:02.791Z</t>
  </si>
  <si>
    <t>19:37:13.389Z</t>
  </si>
  <si>
    <t>19:34:58.095Z</t>
  </si>
  <si>
    <t>19:34:28.434Z</t>
  </si>
  <si>
    <t>19:23:43.081Z</t>
  </si>
  <si>
    <t>19:22:11.079Z</t>
  </si>
  <si>
    <t>19:21:38.652Z</t>
  </si>
  <si>
    <t>19:17:43.823Z</t>
  </si>
  <si>
    <t>19:10:37.232Z</t>
  </si>
  <si>
    <t>19:02:13.542Z</t>
  </si>
  <si>
    <t>19:01:56.149Z</t>
  </si>
  <si>
    <t>19:00:29.303Z</t>
  </si>
  <si>
    <t>18:51:55.825Z</t>
  </si>
  <si>
    <t>18:50:48.687Z</t>
  </si>
  <si>
    <t>18:43:48.368Z</t>
  </si>
  <si>
    <t>18:41:06.495Z</t>
  </si>
  <si>
    <t>18:39:38.018Z</t>
  </si>
  <si>
    <t>18:34:40.672Z</t>
  </si>
  <si>
    <t>18:34:31.267Z</t>
  </si>
  <si>
    <t>18:33:48.278Z</t>
  </si>
  <si>
    <t>18:32:28.059Z</t>
  </si>
  <si>
    <t>18:29:52.668Z</t>
  </si>
  <si>
    <t>18:15:42.196Z</t>
  </si>
  <si>
    <t>18:14:26.654Z</t>
  </si>
  <si>
    <t>18:11:13.695Z</t>
  </si>
  <si>
    <t>17:40:58.081Z</t>
  </si>
  <si>
    <t>17:30:33.169Z</t>
  </si>
  <si>
    <t>16:56:08.394Z</t>
  </si>
  <si>
    <t>16:55:40.262Z</t>
  </si>
  <si>
    <t>16:41:27.056Z</t>
  </si>
  <si>
    <t>16:31:19.026Z</t>
  </si>
  <si>
    <t>16:30:29.361Z</t>
  </si>
  <si>
    <t>16:28:42.223Z</t>
  </si>
  <si>
    <t>16:26:29.973Z</t>
  </si>
  <si>
    <t>16:23:01.934Z</t>
  </si>
  <si>
    <t>16:16:57.943Z</t>
  </si>
  <si>
    <t>16:14:34.095Z</t>
  </si>
  <si>
    <t>16:12:45.460Z</t>
  </si>
  <si>
    <t>16:10:44.269Z</t>
  </si>
  <si>
    <t>16:08:55.843Z</t>
  </si>
  <si>
    <t>16:01:18.136Z</t>
  </si>
  <si>
    <t>15:59:05.316Z</t>
  </si>
  <si>
    <t>15:51:36.665Z</t>
  </si>
  <si>
    <t>15:49:56.636Z</t>
  </si>
  <si>
    <t>15:49:48.911Z</t>
  </si>
  <si>
    <t>15:42:41.233Z</t>
  </si>
  <si>
    <t>15:40:43.827Z</t>
  </si>
  <si>
    <t>15:33:28.786Z</t>
  </si>
  <si>
    <t>15:29:54.102Z</t>
  </si>
  <si>
    <t>15:27:20.311Z</t>
  </si>
  <si>
    <t>15:21:51.346Z</t>
  </si>
  <si>
    <t>15:17:48.577Z</t>
  </si>
  <si>
    <t>15:14:17.292Z</t>
  </si>
  <si>
    <t>15:11:25.354Z</t>
  </si>
  <si>
    <t>15:02:41.366Z</t>
  </si>
  <si>
    <t>15:01:25.973Z</t>
  </si>
  <si>
    <t>14:57:32.306Z</t>
  </si>
  <si>
    <t>20:34:50.946Z</t>
  </si>
  <si>
    <t>20:29:29.412Z</t>
  </si>
  <si>
    <t>20:10:36.970Z</t>
  </si>
  <si>
    <t>19:53:07.156Z</t>
  </si>
  <si>
    <t>19:42:48.709Z</t>
  </si>
  <si>
    <t>20:41:51.073Z</t>
  </si>
  <si>
    <t>15:51:15.720Z</t>
  </si>
  <si>
    <t>15:04:23.201Z</t>
  </si>
  <si>
    <t>15:04:22.428Z</t>
  </si>
  <si>
    <t>22:50:58.710Z</t>
  </si>
  <si>
    <t>22:42:03.373Z</t>
  </si>
  <si>
    <t>22:37:30.723Z</t>
  </si>
  <si>
    <t>22:29:53.543Z</t>
  </si>
  <si>
    <t>22:18:11.189Z</t>
  </si>
  <si>
    <t>22:00:50.763Z</t>
  </si>
  <si>
    <t>21:47:58.786Z</t>
  </si>
  <si>
    <t>21:38:54.846Z</t>
  </si>
  <si>
    <t>21:28:58.235Z</t>
  </si>
  <si>
    <t>21:21:55.277Z</t>
  </si>
  <si>
    <t>21:14:08.125Z</t>
  </si>
  <si>
    <t>21:09:19.877Z</t>
  </si>
  <si>
    <t>21:00:27.565Z</t>
  </si>
  <si>
    <t>20:51:05.795Z</t>
  </si>
  <si>
    <t>20:47:06.875Z</t>
  </si>
  <si>
    <t>20:40:22.474Z</t>
  </si>
  <si>
    <t>20:28:05.761Z</t>
  </si>
  <si>
    <t>22:55:54.789Z</t>
  </si>
  <si>
    <t>22:47:19.763Z</t>
  </si>
  <si>
    <t>22:42:52.612Z</t>
  </si>
  <si>
    <t>22:35:39.531Z</t>
  </si>
  <si>
    <t>22:29:27.322Z</t>
  </si>
  <si>
    <t>22:21:17.511Z</t>
  </si>
  <si>
    <t>22:14:49.923Z</t>
  </si>
  <si>
    <t>22:07:16.295Z</t>
  </si>
  <si>
    <t>21:59:14.957Z</t>
  </si>
  <si>
    <t>21:59:05.494Z</t>
  </si>
  <si>
    <t>21:53:24.793Z</t>
  </si>
  <si>
    <t>21:52:37.220Z</t>
  </si>
  <si>
    <t>21:46:42.886Z</t>
  </si>
  <si>
    <t>21:45:39.828Z</t>
  </si>
  <si>
    <t>21:36:08.284Z</t>
  </si>
  <si>
    <t>21:27:33.510Z</t>
  </si>
  <si>
    <t>21:14:51.587Z</t>
  </si>
  <si>
    <t>21:08:50.035Z</t>
  </si>
  <si>
    <t>20:59:10.549Z</t>
  </si>
  <si>
    <t>20:48:38.596Z</t>
  </si>
  <si>
    <t>20:41:08.792Z</t>
  </si>
  <si>
    <t>20:30:46.748Z</t>
  </si>
  <si>
    <t>20:04:08.266Z</t>
  </si>
  <si>
    <t>19:57:26.148Z</t>
  </si>
  <si>
    <t>19:49:37.611Z</t>
  </si>
  <si>
    <t>18:18:04.437Z</t>
  </si>
  <si>
    <t>18:11:55.449Z</t>
  </si>
  <si>
    <t>18:05:36.253Z</t>
  </si>
  <si>
    <t>18:00:16.059Z</t>
  </si>
  <si>
    <t>18:00:16.016Z</t>
  </si>
  <si>
    <t>17:54:16.112Z</t>
  </si>
  <si>
    <t>17:46:18.968Z</t>
  </si>
  <si>
    <t>17:37:13.434Z</t>
  </si>
  <si>
    <t>17:27:59.736Z</t>
  </si>
  <si>
    <t>17:18:58.387Z</t>
  </si>
  <si>
    <t>17:09:03.896Z</t>
  </si>
  <si>
    <t>16:58:19.705Z</t>
  </si>
  <si>
    <t>16:50:46.064Z</t>
  </si>
  <si>
    <t>16:41:35.618Z</t>
  </si>
  <si>
    <t>16:36:30.950Z</t>
  </si>
  <si>
    <t>16:26:21.842Z</t>
  </si>
  <si>
    <t>16:19:50.695Z</t>
  </si>
  <si>
    <t>16:13:10.517Z</t>
  </si>
  <si>
    <t>16:02:37.880Z</t>
  </si>
  <si>
    <t>15:49:19.803Z</t>
  </si>
  <si>
    <t>15:40:19.232Z</t>
  </si>
  <si>
    <t>15:29:09.568Z</t>
  </si>
  <si>
    <t>15:18:13.371Z</t>
  </si>
  <si>
    <t>20:29:46.102Z</t>
  </si>
  <si>
    <t>19:17:33.805Z</t>
  </si>
  <si>
    <t>19:12:23.692Z</t>
  </si>
  <si>
    <t>19:00:18.388Z</t>
  </si>
  <si>
    <t>18:53:28.082Z</t>
  </si>
  <si>
    <t>18:45:21.176Z</t>
  </si>
  <si>
    <t>18:38:38.599Z</t>
  </si>
  <si>
    <t>18:29:43.003Z</t>
  </si>
  <si>
    <t>18:20:41.883Z</t>
  </si>
  <si>
    <t>18:12:44.692Z</t>
  </si>
  <si>
    <t>18:01:18.245Z</t>
  </si>
  <si>
    <t>17:55:01.153Z</t>
  </si>
  <si>
    <t>17:47:50.363Z</t>
  </si>
  <si>
    <t>17:40:07.054Z</t>
  </si>
  <si>
    <t>17:24:26.365Z</t>
  </si>
  <si>
    <t>17:17:50.592Z</t>
  </si>
  <si>
    <t>17:09:59.719Z</t>
  </si>
  <si>
    <t>17:04:57.377Z</t>
  </si>
  <si>
    <t>19:22:21.310Z</t>
  </si>
  <si>
    <t>22:09:14.858Z</t>
  </si>
  <si>
    <t>19:01:49.383Z</t>
  </si>
  <si>
    <t>18:42:56.258Z</t>
  </si>
  <si>
    <t>18:38:37.252Z</t>
  </si>
  <si>
    <t>20:47:29.077Z</t>
  </si>
  <si>
    <t>20:41:48.517Z</t>
  </si>
  <si>
    <t>20:29:42.297Z</t>
  </si>
  <si>
    <t>20:43:24.342Z</t>
  </si>
  <si>
    <t>20:16:32.528Z</t>
  </si>
  <si>
    <t>20:08:21.033Z</t>
  </si>
  <si>
    <t>20:06:48.400Z</t>
  </si>
  <si>
    <t>22:18:06.719Z</t>
  </si>
  <si>
    <t>22:08:18.468Z</t>
  </si>
  <si>
    <t>21:59:27.048Z</t>
  </si>
  <si>
    <t>21:17:42.749Z</t>
  </si>
  <si>
    <t>20:38:03.298Z</t>
  </si>
  <si>
    <t>20:37:05.863Z</t>
  </si>
  <si>
    <t>20:32:51.192Z</t>
  </si>
  <si>
    <t>20:28:12.714Z</t>
  </si>
  <si>
    <t>20:26:38.976Z</t>
  </si>
  <si>
    <t>20:25:53.093Z</t>
  </si>
  <si>
    <t>20:24:01.529Z</t>
  </si>
  <si>
    <t>20:17:06.360Z</t>
  </si>
  <si>
    <t>20:12:34.569Z</t>
  </si>
  <si>
    <t>20:07:10.281Z</t>
  </si>
  <si>
    <t>20:06:03.461Z</t>
  </si>
  <si>
    <t>20:03:26.299Z</t>
  </si>
  <si>
    <t>19:59:21.968Z</t>
  </si>
  <si>
    <t>19:57:26.915Z</t>
  </si>
  <si>
    <t>19:55:53.529Z</t>
  </si>
  <si>
    <t>19:53:10.901Z</t>
  </si>
  <si>
    <t>19:48:00.385Z</t>
  </si>
  <si>
    <t>19:47:18.407Z</t>
  </si>
  <si>
    <t>19:36:16.040Z</t>
  </si>
  <si>
    <t>02:20:18.751Z</t>
  </si>
  <si>
    <t>18:20:17.078Z</t>
  </si>
  <si>
    <t>18:08:04.778Z</t>
  </si>
  <si>
    <t>18:01:10.328Z</t>
  </si>
  <si>
    <t>17:57:26.640Z</t>
  </si>
  <si>
    <t>17:52:02.550Z</t>
  </si>
  <si>
    <t>17:40:02.759Z</t>
  </si>
  <si>
    <t>17:29:21.430Z</t>
  </si>
  <si>
    <t>21:45:25.199Z</t>
  </si>
  <si>
    <t>21:22:59.305Z</t>
  </si>
  <si>
    <t>20:40:40.157Z</t>
  </si>
  <si>
    <t>20:25:54.863Z</t>
  </si>
  <si>
    <t>20:18:21.286Z</t>
  </si>
  <si>
    <t>16:01:59.561Z</t>
  </si>
  <si>
    <t>15:57:19.862Z</t>
  </si>
  <si>
    <t>22:46:40.097Z</t>
  </si>
  <si>
    <t>02:24:48.444Z</t>
  </si>
  <si>
    <t>19:20:07.772Z</t>
  </si>
  <si>
    <t>13:14:28.523Z</t>
  </si>
  <si>
    <t>20:12:41.233Z</t>
  </si>
  <si>
    <t>20:09:00.880Z</t>
  </si>
  <si>
    <t>21:57:44.932Z</t>
  </si>
  <si>
    <t>23:16:41.508Z</t>
  </si>
  <si>
    <t>22:21:58.946Z</t>
  </si>
  <si>
    <t>20:18:38.702Z</t>
  </si>
  <si>
    <t>20:05:10.081Z</t>
  </si>
  <si>
    <t>20:00:46.701Z</t>
  </si>
  <si>
    <t>02:10:38.029Z</t>
  </si>
  <si>
    <t>02:02:17.156Z</t>
  </si>
  <si>
    <t>01:41:52.895Z</t>
  </si>
  <si>
    <t>00:20:08.882Z</t>
  </si>
  <si>
    <t>00:01:55.602Z</t>
  </si>
  <si>
    <t>23:48:10.210Z</t>
  </si>
  <si>
    <t>23:40:59.503Z</t>
  </si>
  <si>
    <t>19:56:52.746Z</t>
  </si>
  <si>
    <t>22:43:33.042Z</t>
  </si>
  <si>
    <t>22:16:03.713Z</t>
  </si>
  <si>
    <t>22:11:34.850Z</t>
  </si>
  <si>
    <t>22:07:19.713Z</t>
  </si>
  <si>
    <t>21:42:11.002Z</t>
  </si>
  <si>
    <t>21:09:07.005Z</t>
  </si>
  <si>
    <t>19:21:04.885Z</t>
  </si>
  <si>
    <t>17:34:35.854Z</t>
  </si>
  <si>
    <t>17:27:31.449Z</t>
  </si>
  <si>
    <t>17:21:41.037Z</t>
  </si>
  <si>
    <t>23:30:33.490Z</t>
  </si>
  <si>
    <t>23:26:13.389Z</t>
  </si>
  <si>
    <t>23:22:00.274Z</t>
  </si>
  <si>
    <t>23:15:15.797Z</t>
  </si>
  <si>
    <t>23:10:29.949Z</t>
  </si>
  <si>
    <t>23:04:38.987Z</t>
  </si>
  <si>
    <t>22:26:05.674Z</t>
  </si>
  <si>
    <t>22:18:33.073Z</t>
  </si>
  <si>
    <t>22:08:22.425Z</t>
  </si>
  <si>
    <t>22:02:50.165Z</t>
  </si>
  <si>
    <t>21:52:33.947Z</t>
  </si>
  <si>
    <t>20:45:40.129Z</t>
  </si>
  <si>
    <t>20:41:50.043Z</t>
  </si>
  <si>
    <t>20:36:07.399Z</t>
  </si>
  <si>
    <t>20:30:00.224Z</t>
  </si>
  <si>
    <t>20:23:06.587Z</t>
  </si>
  <si>
    <t>20:18:04.750Z</t>
  </si>
  <si>
    <t>21:43:08.617Z</t>
  </si>
  <si>
    <t>21:23:18.629Z</t>
  </si>
  <si>
    <t>21:16:21.181Z</t>
  </si>
  <si>
    <t>21:09:03.386Z</t>
  </si>
  <si>
    <t>20:59:51.974Z</t>
  </si>
  <si>
    <t>20:48:06.201Z</t>
  </si>
  <si>
    <t>21:52:41.766Z</t>
  </si>
  <si>
    <t>21:20:42.248Z</t>
  </si>
  <si>
    <t>23:46:33.811Z</t>
  </si>
  <si>
    <t>23:41:20.924Z</t>
  </si>
  <si>
    <t>23:31:29.883Z</t>
  </si>
  <si>
    <t>23:24:27.669Z</t>
  </si>
  <si>
    <t>23:02:43.791Z</t>
  </si>
  <si>
    <t>22:56:35.809Z</t>
  </si>
  <si>
    <t>18:50:24.115Z</t>
  </si>
  <si>
    <t>18:42:44.093Z</t>
  </si>
  <si>
    <t>18:33:53.825Z</t>
  </si>
  <si>
    <t>18:13:39.353Z</t>
  </si>
  <si>
    <t>17:52:18.587Z</t>
  </si>
  <si>
    <t>17:30:31.296Z</t>
  </si>
  <si>
    <t>18:14:48.742Z</t>
  </si>
  <si>
    <t>18:08:26.311Z</t>
  </si>
  <si>
    <t>17:54:06.923Z</t>
  </si>
  <si>
    <t>17:45:43.860Z</t>
  </si>
  <si>
    <t>17:37:57.409Z</t>
  </si>
  <si>
    <t>17:34:45.169Z</t>
  </si>
  <si>
    <t>17:23:35.572Z</t>
  </si>
  <si>
    <t>17:05:50.442Z</t>
  </si>
  <si>
    <t>16:48:28.667Z</t>
  </si>
  <si>
    <t>16:31:00.347Z</t>
  </si>
  <si>
    <t>16:03:57.488Z</t>
  </si>
  <si>
    <t>15:42:53.251Z</t>
  </si>
  <si>
    <t>15:42:45.938Z</t>
  </si>
  <si>
    <t>15:32:52.498Z</t>
  </si>
  <si>
    <t>15:26:51.400Z</t>
  </si>
  <si>
    <t>15:18:06.779Z</t>
  </si>
  <si>
    <t>15:17:19.589Z</t>
  </si>
  <si>
    <t>15:12:02.563Z</t>
  </si>
  <si>
    <t>15:03:16.371Z</t>
  </si>
  <si>
    <t>15:00:15.540Z</t>
  </si>
  <si>
    <t>14:56:06.343Z</t>
  </si>
  <si>
    <t>14:50:47.333Z</t>
  </si>
  <si>
    <t>14:48:10.411Z</t>
  </si>
  <si>
    <t>14:45:37.355Z</t>
  </si>
  <si>
    <t>14:39:05.258Z</t>
  </si>
  <si>
    <t>14:37:43.486Z</t>
  </si>
  <si>
    <t>14:31:36.704Z</t>
  </si>
  <si>
    <t>14:24:54.023Z</t>
  </si>
  <si>
    <t>14:19:49.796Z</t>
  </si>
  <si>
    <t>14:15:41.498Z</t>
  </si>
  <si>
    <t>14:15:35.853Z</t>
  </si>
  <si>
    <t>14:09:58.361Z</t>
  </si>
  <si>
    <t>14:08:50.611Z</t>
  </si>
  <si>
    <t>14:01:50.351Z</t>
  </si>
  <si>
    <t>13:57:09.221Z</t>
  </si>
  <si>
    <t>13:56:24.543Z</t>
  </si>
  <si>
    <t>13:53:10.322Z</t>
  </si>
  <si>
    <t>13:48:20.172Z</t>
  </si>
  <si>
    <t>17:03:45.854Z</t>
  </si>
  <si>
    <t>16:56:36.175Z</t>
  </si>
  <si>
    <t>16:49:19.241Z</t>
  </si>
  <si>
    <t>16:46:20.649Z</t>
  </si>
  <si>
    <t>16:42:39.833Z</t>
  </si>
  <si>
    <t>16:40:50.329Z</t>
  </si>
  <si>
    <t>16:38:47.452Z</t>
  </si>
  <si>
    <t>16:26:03.915Z</t>
  </si>
  <si>
    <t>16:21:48.621Z</t>
  </si>
  <si>
    <t>16:20:13.628Z</t>
  </si>
  <si>
    <t>16:19:50.642Z</t>
  </si>
  <si>
    <t>16:19:06.626Z</t>
  </si>
  <si>
    <t>16:15:18.356Z</t>
  </si>
  <si>
    <t>16:15:15.251Z</t>
  </si>
  <si>
    <t>16:09:29.727Z</t>
  </si>
  <si>
    <t>16:09:25.557Z</t>
  </si>
  <si>
    <t>16:04:25.344Z</t>
  </si>
  <si>
    <t>16:03:48.753Z</t>
  </si>
  <si>
    <t>16:02:46.228Z</t>
  </si>
  <si>
    <t>15:59:53.016Z</t>
  </si>
  <si>
    <t>15:58:20.452Z</t>
  </si>
  <si>
    <t>15:52:53.384Z</t>
  </si>
  <si>
    <t>15:51:41.820Z</t>
  </si>
  <si>
    <t>15:51:19.329Z</t>
  </si>
  <si>
    <t>15:51:16.881Z</t>
  </si>
  <si>
    <t>15:49:53.657Z</t>
  </si>
  <si>
    <t>15:45:14.433Z</t>
  </si>
  <si>
    <t>15:43:32.483Z</t>
  </si>
  <si>
    <t>15:43:24.848Z</t>
  </si>
  <si>
    <t>15:37:55.402Z</t>
  </si>
  <si>
    <t>15:37:42.929Z</t>
  </si>
  <si>
    <t>15:37:37.960Z</t>
  </si>
  <si>
    <t>15:32:25.037Z</t>
  </si>
  <si>
    <t>15:30:52.965Z</t>
  </si>
  <si>
    <t>15:29:02.496Z</t>
  </si>
  <si>
    <t>15:26:37.604Z</t>
  </si>
  <si>
    <t>15:25:37.461Z</t>
  </si>
  <si>
    <t>15:25:11.794Z</t>
  </si>
  <si>
    <t>15:19:18.715Z</t>
  </si>
  <si>
    <t>15:16:42.624Z</t>
  </si>
  <si>
    <t>15:09:20.935Z</t>
  </si>
  <si>
    <t>15:08:18.265Z</t>
  </si>
  <si>
    <t>15:05:47.239Z</t>
  </si>
  <si>
    <t>20:45:39.430Z</t>
  </si>
  <si>
    <t>20:41:35.798Z</t>
  </si>
  <si>
    <t>20:32:08.324Z</t>
  </si>
  <si>
    <t>20:26:28.973Z</t>
  </si>
  <si>
    <t>20:22:49.192Z</t>
  </si>
  <si>
    <t>20:19:14.703Z</t>
  </si>
  <si>
    <t>19:17:13.229Z</t>
  </si>
  <si>
    <t>13:56:01.273Z</t>
  </si>
  <si>
    <t>13:48:37.293Z</t>
  </si>
  <si>
    <t>19:49:42.217Z</t>
  </si>
  <si>
    <t>19:44:30.086Z</t>
  </si>
  <si>
    <t>01:00:17.658Z</t>
  </si>
  <si>
    <t>21:41:38.610Z</t>
  </si>
  <si>
    <t>20:57:33.417Z</t>
  </si>
  <si>
    <t>20:44:16.113Z</t>
  </si>
  <si>
    <t>20:18:00.883Z</t>
  </si>
  <si>
    <t>22:07:16.999Z</t>
  </si>
  <si>
    <t>21:54:15.423Z</t>
  </si>
  <si>
    <t>21:37:06.428Z</t>
  </si>
  <si>
    <t>21:11:56.857Z</t>
  </si>
  <si>
    <t>20:54:41.248Z</t>
  </si>
  <si>
    <t>22:54:30.230Z</t>
  </si>
  <si>
    <t>22:47:43.433Z</t>
  </si>
  <si>
    <t>22:43:00.176Z</t>
  </si>
  <si>
    <t>22:38:10.913Z</t>
  </si>
  <si>
    <t>22:23:37.763Z</t>
  </si>
  <si>
    <t>22:20:36.008Z</t>
  </si>
  <si>
    <t>22:11:14.184Z</t>
  </si>
  <si>
    <t>22:01:39.480Z</t>
  </si>
  <si>
    <t>21:54:23.343Z</t>
  </si>
  <si>
    <t>21:42:42.035Z</t>
  </si>
  <si>
    <t>21:37:43.995Z</t>
  </si>
  <si>
    <t>21:30:17.004Z</t>
  </si>
  <si>
    <t>21:24:54.279Z</t>
  </si>
  <si>
    <t>21:21:00.228Z</t>
  </si>
  <si>
    <t>17:03:09.969Z</t>
  </si>
  <si>
    <t>16:53:17.441Z</t>
  </si>
  <si>
    <t>16:50:35.506Z</t>
  </si>
  <si>
    <t>16:47:12.765Z</t>
  </si>
  <si>
    <t>16:44:30.746Z</t>
  </si>
  <si>
    <t>16:42:33.998Z</t>
  </si>
  <si>
    <t>16:41:27.271Z</t>
  </si>
  <si>
    <t>16:40:54.417Z</t>
  </si>
  <si>
    <t>16:38:44.758Z</t>
  </si>
  <si>
    <t>16:36:18.098Z</t>
  </si>
  <si>
    <t>16:33:02.213Z</t>
  </si>
  <si>
    <t>16:31:47.425Z</t>
  </si>
  <si>
    <t>16:30:02.994Z</t>
  </si>
  <si>
    <t>16:24:12.159Z</t>
  </si>
  <si>
    <t>16:21:11.381Z</t>
  </si>
  <si>
    <t>16:20:37.933Z</t>
  </si>
  <si>
    <t>16:18:01.797Z</t>
  </si>
  <si>
    <t>16:15:23.754Z</t>
  </si>
  <si>
    <t>16:12:35.418Z</t>
  </si>
  <si>
    <t>16:10:08.797Z</t>
  </si>
  <si>
    <t>16:07:44.165Z</t>
  </si>
  <si>
    <t>16:07:09.826Z</t>
  </si>
  <si>
    <t>16:01:30.792Z</t>
  </si>
  <si>
    <t>16:00:01.027Z</t>
  </si>
  <si>
    <t>15:59:52.927Z</t>
  </si>
  <si>
    <t>15:53:38.456Z</t>
  </si>
  <si>
    <t>15:50:25.659Z</t>
  </si>
  <si>
    <t>15:50:09.940Z</t>
  </si>
  <si>
    <t>15:48:36.457Z</t>
  </si>
  <si>
    <t>15:48:17.855Z</t>
  </si>
  <si>
    <t>15:44:38.508Z</t>
  </si>
  <si>
    <t>15:41:46.194Z</t>
  </si>
  <si>
    <t>15:35:54.701Z</t>
  </si>
  <si>
    <t>15:34:56.345Z</t>
  </si>
  <si>
    <t>15:34:48.288Z</t>
  </si>
  <si>
    <t>15:29:51.962Z</t>
  </si>
  <si>
    <t>17:14:23.276Z</t>
  </si>
  <si>
    <t>17:11:52.869Z</t>
  </si>
  <si>
    <t>16:57:58.751Z</t>
  </si>
  <si>
    <t>16:52:20.184Z</t>
  </si>
  <si>
    <t>16:44:08.820Z</t>
  </si>
  <si>
    <t>16:42:19.520Z</t>
  </si>
  <si>
    <t>16:35:49.882Z</t>
  </si>
  <si>
    <t>16:28:21.587Z</t>
  </si>
  <si>
    <t>16:26:28.021Z</t>
  </si>
  <si>
    <t>16:15:42.682Z</t>
  </si>
  <si>
    <t>16:05:37.390Z</t>
  </si>
  <si>
    <t>15:58:19.509Z</t>
  </si>
  <si>
    <t>15:57:18.787Z</t>
  </si>
  <si>
    <t>15:48:50.696Z</t>
  </si>
  <si>
    <t>15:40:58.600Z</t>
  </si>
  <si>
    <t>15:21:29.414Z</t>
  </si>
  <si>
    <t>15:21:22.699Z</t>
  </si>
  <si>
    <t>15:12:30.395Z</t>
  </si>
  <si>
    <t>14:58:21.475Z</t>
  </si>
  <si>
    <t>22:06:48.791Z</t>
  </si>
  <si>
    <t>21:46:58.256Z</t>
  </si>
  <si>
    <t>21:35:12.526Z</t>
  </si>
  <si>
    <t>21:33:46.570Z</t>
  </si>
  <si>
    <t>21:31:48.490Z</t>
  </si>
  <si>
    <t>21:26:05.724Z</t>
  </si>
  <si>
    <t>21:18:56.254Z</t>
  </si>
  <si>
    <t>21:11:38.345Z</t>
  </si>
  <si>
    <t>21:04:46.709Z</t>
  </si>
  <si>
    <t>20:58:44.451Z</t>
  </si>
  <si>
    <t>20:53:32.245Z</t>
  </si>
  <si>
    <t>20:41:24.228Z</t>
  </si>
  <si>
    <t>20:37:30.495Z</t>
  </si>
  <si>
    <t>20:27:55.982Z</t>
  </si>
  <si>
    <t>20:18:12.288Z</t>
  </si>
  <si>
    <t>20:06:46.180Z</t>
  </si>
  <si>
    <t>22:18:49.410Z</t>
  </si>
  <si>
    <t>22:14:52.916Z</t>
  </si>
  <si>
    <t>20:57:28.301Z</t>
  </si>
  <si>
    <t>20:48:51.848Z</t>
  </si>
  <si>
    <t>20:45:13.138Z</t>
  </si>
  <si>
    <t>20:40:54.374Z</t>
  </si>
  <si>
    <t>20:38:27.650Z</t>
  </si>
  <si>
    <t>20:33:55.474Z</t>
  </si>
  <si>
    <t>20:31:52.023Z</t>
  </si>
  <si>
    <t>20:27:05.362Z</t>
  </si>
  <si>
    <t>20:23:26.051Z</t>
  </si>
  <si>
    <t>20:20:28.830Z</t>
  </si>
  <si>
    <t>20:17:04.727Z</t>
  </si>
  <si>
    <t>20:08:50.431Z</t>
  </si>
  <si>
    <t>20:06:03.901Z</t>
  </si>
  <si>
    <t>20:00:32.303Z</t>
  </si>
  <si>
    <t>19:56:11.905Z</t>
  </si>
  <si>
    <t>19:54:39.429Z</t>
  </si>
  <si>
    <t>19:51:25.443Z</t>
  </si>
  <si>
    <t>19:18:02.147Z</t>
  </si>
  <si>
    <t>19:12:23.539Z</t>
  </si>
  <si>
    <t>19:09:43.098Z</t>
  </si>
  <si>
    <t>19:05:19.272Z</t>
  </si>
  <si>
    <t>19:00:00.248Z</t>
  </si>
  <si>
    <t>18:55:36.421Z</t>
  </si>
  <si>
    <t>18:53:40.796Z</t>
  </si>
  <si>
    <t>18:52:30.095Z</t>
  </si>
  <si>
    <t>18:51:58.781Z</t>
  </si>
  <si>
    <t>18:51:43.220Z</t>
  </si>
  <si>
    <t>18:47:51.441Z</t>
  </si>
  <si>
    <t>18:45:00.415Z</t>
  </si>
  <si>
    <t>18:44:37.750Z</t>
  </si>
  <si>
    <t>18:42:48.411Z</t>
  </si>
  <si>
    <t>18:40:49.607Z</t>
  </si>
  <si>
    <t>18:40:07.658Z</t>
  </si>
  <si>
    <t>18:35:40.963Z</t>
  </si>
  <si>
    <t>18:34:28.583Z</t>
  </si>
  <si>
    <t>18:33:03.755Z</t>
  </si>
  <si>
    <t>18:30:33.652Z</t>
  </si>
  <si>
    <t>18:20:41.259Z</t>
  </si>
  <si>
    <t>17:29:28.815Z</t>
  </si>
  <si>
    <t>17:22:23.376Z</t>
  </si>
  <si>
    <t>17:18:44.798Z</t>
  </si>
  <si>
    <t>17:17:50.789Z</t>
  </si>
  <si>
    <t>17:12:23.798Z</t>
  </si>
  <si>
    <t>17:09:00.369Z</t>
  </si>
  <si>
    <t>17:07:41.924Z</t>
  </si>
  <si>
    <t>17:04:50.561Z</t>
  </si>
  <si>
    <t>17:02:30.328Z</t>
  </si>
  <si>
    <t>17:02:04.742Z</t>
  </si>
  <si>
    <t>17:00:19.660Z</t>
  </si>
  <si>
    <t>16:57:41.059Z</t>
  </si>
  <si>
    <t>16:57:23.760Z</t>
  </si>
  <si>
    <t>16:57:09.512Z</t>
  </si>
  <si>
    <t>16:55:03.408Z</t>
  </si>
  <si>
    <t>16:53:22.022Z</t>
  </si>
  <si>
    <t>16:47:37.250Z</t>
  </si>
  <si>
    <t>16:45:52.515Z</t>
  </si>
  <si>
    <t>16:45:49.658Z</t>
  </si>
  <si>
    <t>16:45:15.822Z</t>
  </si>
  <si>
    <t>16:43:50.182Z</t>
  </si>
  <si>
    <t>16:38:56.616Z</t>
  </si>
  <si>
    <t>16:37:37.145Z</t>
  </si>
  <si>
    <t>16:37:04.893Z</t>
  </si>
  <si>
    <t>16:36:36.968Z</t>
  </si>
  <si>
    <t>16:33:10.603Z</t>
  </si>
  <si>
    <t>16:31:02.676Z</t>
  </si>
  <si>
    <t>16:29:03.729Z</t>
  </si>
  <si>
    <t>16:28:20.743Z</t>
  </si>
  <si>
    <t>16:20:32.097Z</t>
  </si>
  <si>
    <t>16:19:56.488Z</t>
  </si>
  <si>
    <t>21:07:41.877Z</t>
  </si>
  <si>
    <t>20:59:30.716Z</t>
  </si>
  <si>
    <t>20:54:53.437Z</t>
  </si>
  <si>
    <t>20:44:08.827Z</t>
  </si>
  <si>
    <t>20:43:54.294Z</t>
  </si>
  <si>
    <t>20:38:02.043Z</t>
  </si>
  <si>
    <t>20:31:56.674Z</t>
  </si>
  <si>
    <t>20:24:21.146Z</t>
  </si>
  <si>
    <t>20:18:05.918Z</t>
  </si>
  <si>
    <t>20:10:32.366Z</t>
  </si>
  <si>
    <t>20:00:17.880Z</t>
  </si>
  <si>
    <t>19:57:50.912Z</t>
  </si>
  <si>
    <t>19:52:58.176Z</t>
  </si>
  <si>
    <t>19:47:47.036Z</t>
  </si>
  <si>
    <t>19:40:34.525Z</t>
  </si>
  <si>
    <t>19:34:35.669Z</t>
  </si>
  <si>
    <t>19:30:37.272Z</t>
  </si>
  <si>
    <t>19:23:16.605Z</t>
  </si>
  <si>
    <t>19:16:42.382Z</t>
  </si>
  <si>
    <t>19:12:50.448Z</t>
  </si>
  <si>
    <t>19:06:53.147Z</t>
  </si>
  <si>
    <t>19:00:03.148Z</t>
  </si>
  <si>
    <t>18:52:23.590Z</t>
  </si>
  <si>
    <t>18:46:39.913Z</t>
  </si>
  <si>
    <t>18:42:07.143Z</t>
  </si>
  <si>
    <t>18:37:11.117Z</t>
  </si>
  <si>
    <t>18:30:29.567Z</t>
  </si>
  <si>
    <t>19:16:21.624Z</t>
  </si>
  <si>
    <t>19:10:00.582Z</t>
  </si>
  <si>
    <t>19:03:34.625Z</t>
  </si>
  <si>
    <t>18:39:46.139Z</t>
  </si>
  <si>
    <t>18:28:16.757Z</t>
  </si>
  <si>
    <t>18:13:59.493Z</t>
  </si>
  <si>
    <t>13:14:10.969Z</t>
  </si>
  <si>
    <t>13:08:30.712Z</t>
  </si>
  <si>
    <t>19:53:03.694Z</t>
  </si>
  <si>
    <t>19:26:11.482Z</t>
  </si>
  <si>
    <t>18:57:29.291Z</t>
  </si>
  <si>
    <t>18:51:18.772Z</t>
  </si>
  <si>
    <t>18:36:46.153Z</t>
  </si>
  <si>
    <t>18:05:07.999Z</t>
  </si>
  <si>
    <t>14:48:49.814Z</t>
  </si>
  <si>
    <t>22:13:38.073Z</t>
  </si>
  <si>
    <t>22:05:57.181Z</t>
  </si>
  <si>
    <t>19:06:17.749Z</t>
  </si>
  <si>
    <t>18:34:54.363Z</t>
  </si>
  <si>
    <t>18:23:46.199Z</t>
  </si>
  <si>
    <t>21:38:38.349Z</t>
  </si>
  <si>
    <t>21:29:47.593Z</t>
  </si>
  <si>
    <t>21:22:41.797Z</t>
  </si>
  <si>
    <t>21:02:15.154Z</t>
  </si>
  <si>
    <t>20:54:16.791Z</t>
  </si>
  <si>
    <t>20:45:09.125Z</t>
  </si>
  <si>
    <t>20:33:52.872Z</t>
  </si>
  <si>
    <t>20:21:41.388Z</t>
  </si>
  <si>
    <t>20:11:03.881Z</t>
  </si>
  <si>
    <t>20:00:58.135Z</t>
  </si>
  <si>
    <t>19:58:10.638Z</t>
  </si>
  <si>
    <t>19:50:07.357Z</t>
  </si>
  <si>
    <t>19:43:38.969Z</t>
  </si>
  <si>
    <t>19:34:09.836Z</t>
  </si>
  <si>
    <t>19:12:55.972Z</t>
  </si>
  <si>
    <t>19:03:39.147Z</t>
  </si>
  <si>
    <t>22:51:09.831Z</t>
  </si>
  <si>
    <t>22:47:15.004Z</t>
  </si>
  <si>
    <t>14:56:51.289Z</t>
  </si>
  <si>
    <t>23:15:22.746Z</t>
  </si>
  <si>
    <t>22:51:46.552Z</t>
  </si>
  <si>
    <t>22:24:27.014Z</t>
  </si>
  <si>
    <t>21:58:48.231Z</t>
  </si>
  <si>
    <t>12:10:28.401Z</t>
  </si>
  <si>
    <t>21:04:23.323Z</t>
  </si>
  <si>
    <t>19:36:38.466Z</t>
  </si>
  <si>
    <t>23:33:26.094Z</t>
  </si>
  <si>
    <t>23:18:11.769Z</t>
  </si>
  <si>
    <t>23:07:31.798Z</t>
  </si>
  <si>
    <t>22:10:02.855Z</t>
  </si>
  <si>
    <t>18:53:31.523Z</t>
  </si>
  <si>
    <t>18:45:25.695Z</t>
  </si>
  <si>
    <t>15:21:13.567Z</t>
  </si>
  <si>
    <t>15:10:32.770Z</t>
  </si>
  <si>
    <t>14:49:01.546Z</t>
  </si>
  <si>
    <t>00:43:55.042Z</t>
  </si>
  <si>
    <t>00:33:50.202Z</t>
  </si>
  <si>
    <t>00:23:02.471Z</t>
  </si>
  <si>
    <t>00:14:08.010Z</t>
  </si>
  <si>
    <t>22:50:52.964Z</t>
  </si>
  <si>
    <t>18:16:07.020Z</t>
  </si>
  <si>
    <t>18:08:10.036Z</t>
  </si>
  <si>
    <t>17:53:10.804Z</t>
  </si>
  <si>
    <t>19:53:39.158Z</t>
  </si>
  <si>
    <t>19:46:36.609Z</t>
  </si>
  <si>
    <t>19:37:04.900Z</t>
  </si>
  <si>
    <t>19:21:07.638Z</t>
  </si>
  <si>
    <t>19:12:26.475Z</t>
  </si>
  <si>
    <t>18:11:47.061Z</t>
  </si>
  <si>
    <t>13:58:04.530Z</t>
  </si>
  <si>
    <t>22:05:17.613Z</t>
  </si>
  <si>
    <t>14:52:19.753Z</t>
  </si>
  <si>
    <t>19:12:01.518Z</t>
  </si>
  <si>
    <t>19:05:49.559Z</t>
  </si>
  <si>
    <t>20:33:26.425Z</t>
  </si>
  <si>
    <t>19:19:29.487Z</t>
  </si>
  <si>
    <t>20:54:31.913Z</t>
  </si>
  <si>
    <t>20:53:02.560Z</t>
  </si>
  <si>
    <t>20:52:22.242Z</t>
  </si>
  <si>
    <t>20:52:15.593Z</t>
  </si>
  <si>
    <t>20:52:04.186Z</t>
  </si>
  <si>
    <t>14:42:06.620Z</t>
  </si>
  <si>
    <t>18:27:19.141Z</t>
  </si>
  <si>
    <t>18:27:19.106Z</t>
  </si>
  <si>
    <t>18:14:07.889Z</t>
  </si>
  <si>
    <t>14:13:45.146Z</t>
  </si>
  <si>
    <t>14:07:06.918Z</t>
  </si>
  <si>
    <t>14:02:47.887Z</t>
  </si>
  <si>
    <t>13:57:35.332Z</t>
  </si>
  <si>
    <t>13:51:06.467Z</t>
  </si>
  <si>
    <t>13:46:02.261Z</t>
  </si>
  <si>
    <t>13:42:10.115Z</t>
  </si>
  <si>
    <t>13:37:57.347Z</t>
  </si>
  <si>
    <t>15:00:00.678Z</t>
  </si>
  <si>
    <t>21:14:29.580Z</t>
  </si>
  <si>
    <t>20:57:17.611Z</t>
  </si>
  <si>
    <t>20:36:33.134Z</t>
  </si>
  <si>
    <t>20:22:59.107Z</t>
  </si>
  <si>
    <t>20:01:36.467Z</t>
  </si>
  <si>
    <t>19:45:14.975Z</t>
  </si>
  <si>
    <t>19:14:20.855Z</t>
  </si>
  <si>
    <t>18:45:49.148Z</t>
  </si>
  <si>
    <t>21:55:30.074Z</t>
  </si>
  <si>
    <t>23:16:09.072Z</t>
  </si>
  <si>
    <t>23:02:17.380Z</t>
  </si>
  <si>
    <t>23:02:15.098Z</t>
  </si>
  <si>
    <t>22:44:24.426Z</t>
  </si>
  <si>
    <t>21:28:53.495Z</t>
  </si>
  <si>
    <t>21:22:10.920Z</t>
  </si>
  <si>
    <t>17:42:00.890Z</t>
  </si>
  <si>
    <t>17:09:37.842Z</t>
  </si>
  <si>
    <t>22:13:27.013Z</t>
  </si>
  <si>
    <t>22:09:26.905Z</t>
  </si>
  <si>
    <t>21:52:06.575Z</t>
  </si>
  <si>
    <t>21:35:41.367Z</t>
  </si>
  <si>
    <t>21:17:45.480Z</t>
  </si>
  <si>
    <t>21:09:04.478Z</t>
  </si>
  <si>
    <t>20:54:49.059Z</t>
  </si>
  <si>
    <t>20:46:56.103Z</t>
  </si>
  <si>
    <t>20:36:05.456Z</t>
  </si>
  <si>
    <t>20:15:16.118Z</t>
  </si>
  <si>
    <t>20:38:36.031Z</t>
  </si>
  <si>
    <t>20:25:38.808Z</t>
  </si>
  <si>
    <t>20:15:26.166Z</t>
  </si>
  <si>
    <t>20:09:41.888Z</t>
  </si>
  <si>
    <t>19:54:33.694Z</t>
  </si>
  <si>
    <t>19:46:15.595Z</t>
  </si>
  <si>
    <t>19:41:41.704Z</t>
  </si>
  <si>
    <t>19:35:17.010Z</t>
  </si>
  <si>
    <t>19:19:08.722Z</t>
  </si>
  <si>
    <t>21:31:49.519Z</t>
  </si>
  <si>
    <t>21:28:49.189Z</t>
  </si>
  <si>
    <t>21:22:08.680Z</t>
  </si>
  <si>
    <t>21:18:46.533Z</t>
  </si>
  <si>
    <t>21:15:22.310Z</t>
  </si>
  <si>
    <t>21:12:25.683Z</t>
  </si>
  <si>
    <t>20:51:59.823Z</t>
  </si>
  <si>
    <t>20:48:33.822Z</t>
  </si>
  <si>
    <t>20:41:04.974Z</t>
  </si>
  <si>
    <t>20:34:49.509Z</t>
  </si>
  <si>
    <t>20:31:49.750Z</t>
  </si>
  <si>
    <t>20:28:57.742Z</t>
  </si>
  <si>
    <t>20:25:44.599Z</t>
  </si>
  <si>
    <t>20:21:32.884Z</t>
  </si>
  <si>
    <t>20:16:57.837Z</t>
  </si>
  <si>
    <t>19:44:07.015Z</t>
  </si>
  <si>
    <t>19:39:03.729Z</t>
  </si>
  <si>
    <t>19:34:33.003Z</t>
  </si>
  <si>
    <t>19:29:04.503Z</t>
  </si>
  <si>
    <t>19:24:57.637Z</t>
  </si>
  <si>
    <t>19:20:45.787Z</t>
  </si>
  <si>
    <t>19:17:51.699Z</t>
  </si>
  <si>
    <t>19:10:48.732Z</t>
  </si>
  <si>
    <t>19:02:44.838Z</t>
  </si>
  <si>
    <t>18:56:57.842Z</t>
  </si>
  <si>
    <t>18:52:59.874Z</t>
  </si>
  <si>
    <t>18:49:23.683Z</t>
  </si>
  <si>
    <t>20:30:28.000Z</t>
  </si>
  <si>
    <t>20:05:45.125Z</t>
  </si>
  <si>
    <t>19:56:24.266Z</t>
  </si>
  <si>
    <t>19:39:22.892Z</t>
  </si>
  <si>
    <t>19:30:48.786Z</t>
  </si>
  <si>
    <t>19:23:00.026Z</t>
  </si>
  <si>
    <t>19:10:00.610Z</t>
  </si>
  <si>
    <t>15:24:04.213Z</t>
  </si>
  <si>
    <t>15:23:33.551Z</t>
  </si>
  <si>
    <t>15:09:59.862Z</t>
  </si>
  <si>
    <t>15:08:40.023Z</t>
  </si>
  <si>
    <t>14:46:40.086Z</t>
  </si>
  <si>
    <t>14:32:06.641Z</t>
  </si>
  <si>
    <t>14:26:34.547Z</t>
  </si>
  <si>
    <t>14:19:04.877Z</t>
  </si>
  <si>
    <t>14:09:57.725Z</t>
  </si>
  <si>
    <t>13:58:26.573Z</t>
  </si>
  <si>
    <t>16:11:06.820Z</t>
  </si>
  <si>
    <t>16:01:41.978Z</t>
  </si>
  <si>
    <t>15:55:34.157Z</t>
  </si>
  <si>
    <t>15:40:30.219Z</t>
  </si>
  <si>
    <t>15:34:41.632Z</t>
  </si>
  <si>
    <t>15:27:24.541Z</t>
  </si>
  <si>
    <t>15:20:27.377Z</t>
  </si>
  <si>
    <t>15:11:39.156Z</t>
  </si>
  <si>
    <t>15:07:13.445Z</t>
  </si>
  <si>
    <t>15:00:16.310Z</t>
  </si>
  <si>
    <t>14:55:01.986Z</t>
  </si>
  <si>
    <t>14:50:57.347Z</t>
  </si>
  <si>
    <t>14:46:55.932Z</t>
  </si>
  <si>
    <t>14:42:06.159Z</t>
  </si>
  <si>
    <t>14:34:39.700Z</t>
  </si>
  <si>
    <t>14:28:10.774Z</t>
  </si>
  <si>
    <t>14:22:11.495Z</t>
  </si>
  <si>
    <t>14:13:14.384Z</t>
  </si>
  <si>
    <t>14:03:59.973Z</t>
  </si>
  <si>
    <t>15:00:01.770Z</t>
  </si>
  <si>
    <t>16:00:58.932Z</t>
  </si>
  <si>
    <t>15:55:38.479Z</t>
  </si>
  <si>
    <t>15:49:22.586Z</t>
  </si>
  <si>
    <t>15:40:12.343Z</t>
  </si>
  <si>
    <t>15:34:41.014Z</t>
  </si>
  <si>
    <t>15:28:18.458Z</t>
  </si>
  <si>
    <t>15:22:49.344Z</t>
  </si>
  <si>
    <t>15:16:46.369Z</t>
  </si>
  <si>
    <t>15:09:14.104Z</t>
  </si>
  <si>
    <t>15:02:35.375Z</t>
  </si>
  <si>
    <t>14:56:01.421Z</t>
  </si>
  <si>
    <t>14:47:11.703Z</t>
  </si>
  <si>
    <t>14:39:06.347Z</t>
  </si>
  <si>
    <t>14:32:19.418Z</t>
  </si>
  <si>
    <t>14:26:24.935Z</t>
  </si>
  <si>
    <t>14:19:57.746Z</t>
  </si>
  <si>
    <t>16:32:07.790Z</t>
  </si>
  <si>
    <t>16:24:47.103Z</t>
  </si>
  <si>
    <t>16:19:01.199Z</t>
  </si>
  <si>
    <t>16:14:57.150Z</t>
  </si>
  <si>
    <t>16:11:05.439Z</t>
  </si>
  <si>
    <t>16:05:01.107Z</t>
  </si>
  <si>
    <t>15:59:02.182Z</t>
  </si>
  <si>
    <t>15:50:00.489Z</t>
  </si>
  <si>
    <t>15:45:06.924Z</t>
  </si>
  <si>
    <t>15:35:12.856Z</t>
  </si>
  <si>
    <t>15:27:30.302Z</t>
  </si>
  <si>
    <t>15:22:04.651Z</t>
  </si>
  <si>
    <t>15:17:28.422Z</t>
  </si>
  <si>
    <t>15:13:29.924Z</t>
  </si>
  <si>
    <t>15:05:07.174Z</t>
  </si>
  <si>
    <t>14:56:58.727Z</t>
  </si>
  <si>
    <t>14:50:38.541Z</t>
  </si>
  <si>
    <t>14:44:14.059Z</t>
  </si>
  <si>
    <t>14:36:02.661Z</t>
  </si>
  <si>
    <t>14:29:39.230Z</t>
  </si>
  <si>
    <t>14:24:09.983Z</t>
  </si>
  <si>
    <t>14:17:34.648Z</t>
  </si>
  <si>
    <t>14:11:37.583Z</t>
  </si>
  <si>
    <t>14:03:10.981Z</t>
  </si>
  <si>
    <t>13:54:48.326Z</t>
  </si>
  <si>
    <t>13:47:56.339Z</t>
  </si>
  <si>
    <t>13:42:29.679Z</t>
  </si>
  <si>
    <t>13:37:00.056Z</t>
  </si>
  <si>
    <t>13:29:26.506Z</t>
  </si>
  <si>
    <t>13:24:42.562Z</t>
  </si>
  <si>
    <t>13:16:31.745Z</t>
  </si>
  <si>
    <t>22:26:26.813Z</t>
  </si>
  <si>
    <t>22:18:57.603Z</t>
  </si>
  <si>
    <t>22:12:48.179Z</t>
  </si>
  <si>
    <t>21:58:00.409Z</t>
  </si>
  <si>
    <t>21:47:53.683Z</t>
  </si>
  <si>
    <t>21:40:12.189Z</t>
  </si>
  <si>
    <t>21:31:02.026Z</t>
  </si>
  <si>
    <t>21:16:09.071Z</t>
  </si>
  <si>
    <t>21:06:17.657Z</t>
  </si>
  <si>
    <t>20:54:00.304Z</t>
  </si>
  <si>
    <t>20:46:42.075Z</t>
  </si>
  <si>
    <t>20:37:19.670Z</t>
  </si>
  <si>
    <t>20:28:47.892Z</t>
  </si>
  <si>
    <t>18:51:48.052Z</t>
  </si>
  <si>
    <t>18:44:03.033Z</t>
  </si>
  <si>
    <t>18:26:06.368Z</t>
  </si>
  <si>
    <t>18:19:35.815Z</t>
  </si>
  <si>
    <t>18:05:48.819Z</t>
  </si>
  <si>
    <t>16:59:01.874Z</t>
  </si>
  <si>
    <t>16:32:08.616Z</t>
  </si>
  <si>
    <t>16:06:19.968Z</t>
  </si>
  <si>
    <t>15:57:17.651Z</t>
  </si>
  <si>
    <t>15:47:40.870Z</t>
  </si>
  <si>
    <t>15:38:50.076Z</t>
  </si>
  <si>
    <t>15:30:45.735Z</t>
  </si>
  <si>
    <t>15:22:57.639Z</t>
  </si>
  <si>
    <t>15:15:39.457Z</t>
  </si>
  <si>
    <t>15:05:54.048Z</t>
  </si>
  <si>
    <t>14:57:20.128Z</t>
  </si>
  <si>
    <t>14:49:54.002Z</t>
  </si>
  <si>
    <t>14:42:31.093Z</t>
  </si>
  <si>
    <t>14:33:37.192Z</t>
  </si>
  <si>
    <t>14:22:02.846Z</t>
  </si>
  <si>
    <t>14:11:56.817Z</t>
  </si>
  <si>
    <t>20:53:58.761Z</t>
  </si>
  <si>
    <t>20:49:42.239Z</t>
  </si>
  <si>
    <t>20:42:33.039Z</t>
  </si>
  <si>
    <t>20:37:30.409Z</t>
  </si>
  <si>
    <t>20:32:27.372Z</t>
  </si>
  <si>
    <t>20:28:00.634Z</t>
  </si>
  <si>
    <t>20:23:10.565Z</t>
  </si>
  <si>
    <t>20:18:51.467Z</t>
  </si>
  <si>
    <t>20:08:12.160Z</t>
  </si>
  <si>
    <t>20:00:52.937Z</t>
  </si>
  <si>
    <t>19:54:52.637Z</t>
  </si>
  <si>
    <t>19:35:21.686Z</t>
  </si>
  <si>
    <t>19:28:47.168Z</t>
  </si>
  <si>
    <t>19:25:04.284Z</t>
  </si>
  <si>
    <t>19:11:32.901Z</t>
  </si>
  <si>
    <t>18:58:52.697Z</t>
  </si>
  <si>
    <t>18:54:44.572Z</t>
  </si>
  <si>
    <t>18:48:13.135Z</t>
  </si>
  <si>
    <t>18:41:46.916Z</t>
  </si>
  <si>
    <t>18:32:37.569Z</t>
  </si>
  <si>
    <t>15:03:50.131Z</t>
  </si>
  <si>
    <t>14:55:16.222Z</t>
  </si>
  <si>
    <t>14:50:40.031Z</t>
  </si>
  <si>
    <t>14:37:48.403Z</t>
  </si>
  <si>
    <t>20:57:43.508Z</t>
  </si>
  <si>
    <t>20:52:13.031Z</t>
  </si>
  <si>
    <t>20:46:26.779Z</t>
  </si>
  <si>
    <t>20:41:49.197Z</t>
  </si>
  <si>
    <t>20:36:20.205Z</t>
  </si>
  <si>
    <t>20:33:47.224Z</t>
  </si>
  <si>
    <t>20:26:58.966Z</t>
  </si>
  <si>
    <t>20:19:13.207Z</t>
  </si>
  <si>
    <t>20:19:10.021Z</t>
  </si>
  <si>
    <t>20:14:42.566Z</t>
  </si>
  <si>
    <t>20:09:50.655Z</t>
  </si>
  <si>
    <t>20:05:23.750Z</t>
  </si>
  <si>
    <t>20:03:16.868Z</t>
  </si>
  <si>
    <t>19:54:37.775Z</t>
  </si>
  <si>
    <t>19:53:27.859Z</t>
  </si>
  <si>
    <t>19:47:58.010Z</t>
  </si>
  <si>
    <t>19:44:10.722Z</t>
  </si>
  <si>
    <t>19:37:48.036Z</t>
  </si>
  <si>
    <t>19:34:25.926Z</t>
  </si>
  <si>
    <t>19:27:28.081Z</t>
  </si>
  <si>
    <t>19:27:25.212Z</t>
  </si>
  <si>
    <t>19:23:57.782Z</t>
  </si>
  <si>
    <t>19:20:44.625Z</t>
  </si>
  <si>
    <t>19:17:52.471Z</t>
  </si>
  <si>
    <t>19:08:31.765Z</t>
  </si>
  <si>
    <t>19:06:15.352Z</t>
  </si>
  <si>
    <t>19:01:54.234Z</t>
  </si>
  <si>
    <t>18:57:43.769Z</t>
  </si>
  <si>
    <t>18:47:46.315Z</t>
  </si>
  <si>
    <t>18:45:01.103Z</t>
  </si>
  <si>
    <t>18:32:40.719Z</t>
  </si>
  <si>
    <t>18:32:10.377Z</t>
  </si>
  <si>
    <t>22:05:18.136Z</t>
  </si>
  <si>
    <t>22:02:26.146Z</t>
  </si>
  <si>
    <t>21:59:59.780Z</t>
  </si>
  <si>
    <t>21:54:04.140Z</t>
  </si>
  <si>
    <t>21:53:24.921Z</t>
  </si>
  <si>
    <t>21:48:07.452Z</t>
  </si>
  <si>
    <t>21:42:20.008Z</t>
  </si>
  <si>
    <t>21:41:22.847Z</t>
  </si>
  <si>
    <t>21:36:04.733Z</t>
  </si>
  <si>
    <t>21:32:56.842Z</t>
  </si>
  <si>
    <t>21:27:25.610Z</t>
  </si>
  <si>
    <t>21:27:22.350Z</t>
  </si>
  <si>
    <t>21:24:31.914Z</t>
  </si>
  <si>
    <t>21:12:28.031Z</t>
  </si>
  <si>
    <t>21:10:18.976Z</t>
  </si>
  <si>
    <t>20:52:44.128Z</t>
  </si>
  <si>
    <t>21:57:53.357Z</t>
  </si>
  <si>
    <t>21:54:52.025Z</t>
  </si>
  <si>
    <t>21:52:02.164Z</t>
  </si>
  <si>
    <t>21:34:17.192Z</t>
  </si>
  <si>
    <t>21:29:09.131Z</t>
  </si>
  <si>
    <t>21:19:45.070Z</t>
  </si>
  <si>
    <t>21:08:31.133Z</t>
  </si>
  <si>
    <t>21:08:30.958Z</t>
  </si>
  <si>
    <t>21:03:04.599Z</t>
  </si>
  <si>
    <t>21:02:58.768Z</t>
  </si>
  <si>
    <t>20:57:28.042Z</t>
  </si>
  <si>
    <t>20:52:51.053Z</t>
  </si>
  <si>
    <t>20:47:45.586Z</t>
  </si>
  <si>
    <t>20:43:20.435Z</t>
  </si>
  <si>
    <t>20:35:35.501Z</t>
  </si>
  <si>
    <t>20:30:25.217Z</t>
  </si>
  <si>
    <t>20:26:49.981Z</t>
  </si>
  <si>
    <t>20:24:44.551Z</t>
  </si>
  <si>
    <t>20:21:30.533Z</t>
  </si>
  <si>
    <t>20:21:23.273Z</t>
  </si>
  <si>
    <t>20:19:55.763Z</t>
  </si>
  <si>
    <t>20:18:28.261Z</t>
  </si>
  <si>
    <t>20:16:52.510Z</t>
  </si>
  <si>
    <t>20:16:33.068Z</t>
  </si>
  <si>
    <t>20:12:47.596Z</t>
  </si>
  <si>
    <t>20:11:52.517Z</t>
  </si>
  <si>
    <t>20:09:17.182Z</t>
  </si>
  <si>
    <t>20:09:03.420Z</t>
  </si>
  <si>
    <t>20:06:31.670Z</t>
  </si>
  <si>
    <t>20:04:23.499Z</t>
  </si>
  <si>
    <t>20:02:32.814Z</t>
  </si>
  <si>
    <t>19:58:42.163Z</t>
  </si>
  <si>
    <t>19:57:08.711Z</t>
  </si>
  <si>
    <t>19:56:53.857Z</t>
  </si>
  <si>
    <t>19:52:50.608Z</t>
  </si>
  <si>
    <t>19:50:09.422Z</t>
  </si>
  <si>
    <t>19:47:48.105Z</t>
  </si>
  <si>
    <t>19:46:39.315Z</t>
  </si>
  <si>
    <t>19:38:10.043Z</t>
  </si>
  <si>
    <t>19:33:23.639Z</t>
  </si>
  <si>
    <t>19:32:57.995Z</t>
  </si>
  <si>
    <t>19:15:10.504Z</t>
  </si>
  <si>
    <t>15:03:31.162Z</t>
  </si>
  <si>
    <t>14:57:59.186Z</t>
  </si>
  <si>
    <t>14:33:15.009Z</t>
  </si>
  <si>
    <t>14:29:46.277Z</t>
  </si>
  <si>
    <t>14:18:40.275Z</t>
  </si>
  <si>
    <t>14:01:56.617Z</t>
  </si>
  <si>
    <t>13:52:56.226Z</t>
  </si>
  <si>
    <t>13:36:49.719Z</t>
  </si>
  <si>
    <t>13:29:40.695Z</t>
  </si>
  <si>
    <t>21:56:39.750Z</t>
  </si>
  <si>
    <t>21:54:00.669Z</t>
  </si>
  <si>
    <t>21:50:07.082Z</t>
  </si>
  <si>
    <t>21:26:18.083Z</t>
  </si>
  <si>
    <t>21:24:01.184Z</t>
  </si>
  <si>
    <t>21:18:51.575Z</t>
  </si>
  <si>
    <t>21:15:51.232Z</t>
  </si>
  <si>
    <t>21:15:00.073Z</t>
  </si>
  <si>
    <t>21:12:47.207Z</t>
  </si>
  <si>
    <t>21:08:56.309Z</t>
  </si>
  <si>
    <t>21:07:39.609Z</t>
  </si>
  <si>
    <t>21:06:24.105Z</t>
  </si>
  <si>
    <t>21:04:04.585Z</t>
  </si>
  <si>
    <t>20:57:50.857Z</t>
  </si>
  <si>
    <t>20:57:48.596Z</t>
  </si>
  <si>
    <t>20:54:06.006Z</t>
  </si>
  <si>
    <t>20:54:01.917Z</t>
  </si>
  <si>
    <t>20:50:54.682Z</t>
  </si>
  <si>
    <t>20:50:09.422Z</t>
  </si>
  <si>
    <t>20:48:20.742Z</t>
  </si>
  <si>
    <t>20:45:17.338Z</t>
  </si>
  <si>
    <t>20:44:44.117Z</t>
  </si>
  <si>
    <t>20:43:02.460Z</t>
  </si>
  <si>
    <t>20:39:43.908Z</t>
  </si>
  <si>
    <t>20:39:26.605Z</t>
  </si>
  <si>
    <t>20:38:55.955Z</t>
  </si>
  <si>
    <t>20:35:42.540Z</t>
  </si>
  <si>
    <t>20:33:31.272Z</t>
  </si>
  <si>
    <t>20:28:56.561Z</t>
  </si>
  <si>
    <t>20:28:56.264Z</t>
  </si>
  <si>
    <t>20:28:38.669Z</t>
  </si>
  <si>
    <t>20:27:40.227Z</t>
  </si>
  <si>
    <t>20:27:24.260Z</t>
  </si>
  <si>
    <t>20:25:47.130Z</t>
  </si>
  <si>
    <t>20:25:23.253Z</t>
  </si>
  <si>
    <t>20:23:47.742Z</t>
  </si>
  <si>
    <t>20:22:29.418Z</t>
  </si>
  <si>
    <t>20:22:20.196Z</t>
  </si>
  <si>
    <t>20:21:11.784Z</t>
  </si>
  <si>
    <t>20:17:25.984Z</t>
  </si>
  <si>
    <t>20:17:12.017Z</t>
  </si>
  <si>
    <t>20:13:36.542Z</t>
  </si>
  <si>
    <t>20:13:34.123Z</t>
  </si>
  <si>
    <t>20:11:49.414Z</t>
  </si>
  <si>
    <t>20:06:34.488Z</t>
  </si>
  <si>
    <t>20:04:13.994Z</t>
  </si>
  <si>
    <t>20:04:10.411Z</t>
  </si>
  <si>
    <t>20:03:50.852Z</t>
  </si>
  <si>
    <t>20:02:01.021Z</t>
  </si>
  <si>
    <t>19:57:37.345Z</t>
  </si>
  <si>
    <t>19:57:35.949Z</t>
  </si>
  <si>
    <t>19:57:12.560Z</t>
  </si>
  <si>
    <t>19:53:45.176Z</t>
  </si>
  <si>
    <t>19:51:17.271Z</t>
  </si>
  <si>
    <t>19:50:17.904Z</t>
  </si>
  <si>
    <t>19:48:41.387Z</t>
  </si>
  <si>
    <t>19:45:43.261Z</t>
  </si>
  <si>
    <t>19:38:55.689Z</t>
  </si>
  <si>
    <t>19:38:03.082Z</t>
  </si>
  <si>
    <t>19:26:31.474Z</t>
  </si>
  <si>
    <t>19:26:30.618Z</t>
  </si>
  <si>
    <t>19:20:31.197Z</t>
  </si>
  <si>
    <t>19:18:03.665Z</t>
  </si>
  <si>
    <t>19:05:54.472Z</t>
  </si>
  <si>
    <t>19:05:43.113Z</t>
  </si>
  <si>
    <t>19:03:43.680Z</t>
  </si>
  <si>
    <t>18:53:32.484Z</t>
  </si>
  <si>
    <t>18:44:08.159Z</t>
  </si>
  <si>
    <t>18:34:19.810Z</t>
  </si>
  <si>
    <t>18:21:41.235Z</t>
  </si>
  <si>
    <t>20:27:15.395Z</t>
  </si>
  <si>
    <t>16:02:51.568Z</t>
  </si>
  <si>
    <t>15:59:04.440Z</t>
  </si>
  <si>
    <t>15:52:53.025Z</t>
  </si>
  <si>
    <t>15:41:46.250Z</t>
  </si>
  <si>
    <t>15:34:54.239Z</t>
  </si>
  <si>
    <t>15:27:59.839Z</t>
  </si>
  <si>
    <t>15:22:29.384Z</t>
  </si>
  <si>
    <t>15:05:02.921Z</t>
  </si>
  <si>
    <t>22:50:53.023Z</t>
  </si>
  <si>
    <t>22:47:30.750Z</t>
  </si>
  <si>
    <t>22:42:06.395Z</t>
  </si>
  <si>
    <t>22:38:54.856Z</t>
  </si>
  <si>
    <t>22:34:40.068Z</t>
  </si>
  <si>
    <t>21:47:45.682Z</t>
  </si>
  <si>
    <t>21:34:50.086Z</t>
  </si>
  <si>
    <t>21:30:51.347Z</t>
  </si>
  <si>
    <t>21:24:03.438Z</t>
  </si>
  <si>
    <t>21:13:56.773Z</t>
  </si>
  <si>
    <t>21:58:07.456Z</t>
  </si>
  <si>
    <t>21:43:15.891Z</t>
  </si>
  <si>
    <t>21:41:00.016Z</t>
  </si>
  <si>
    <t>21:36:16.256Z</t>
  </si>
  <si>
    <t>21:08:24.562Z</t>
  </si>
  <si>
    <t>21:05:27.372Z</t>
  </si>
  <si>
    <t>21:05:08.681Z</t>
  </si>
  <si>
    <t>21:04:42.729Z</t>
  </si>
  <si>
    <t>20:59:13.019Z</t>
  </si>
  <si>
    <t>20:58:51.096Z</t>
  </si>
  <si>
    <t>20:55:40.924Z</t>
  </si>
  <si>
    <t>20:53:06.525Z</t>
  </si>
  <si>
    <t>20:33:52.695Z</t>
  </si>
  <si>
    <t>20:30:02.505Z</t>
  </si>
  <si>
    <t>20:24:44.862Z</t>
  </si>
  <si>
    <t>20:15:24.405Z</t>
  </si>
  <si>
    <t>20:01:29.030Z</t>
  </si>
  <si>
    <t>19:55:46.400Z</t>
  </si>
  <si>
    <t>19:53:02.610Z</t>
  </si>
  <si>
    <t>19:46:33.100Z</t>
  </si>
  <si>
    <t>19:44:04.076Z</t>
  </si>
  <si>
    <t>19:41:45.918Z</t>
  </si>
  <si>
    <t>19:36:06.372Z</t>
  </si>
  <si>
    <t>19:30:13.368Z</t>
  </si>
  <si>
    <t>19:28:25.717Z</t>
  </si>
  <si>
    <t>19:19:39.521Z</t>
  </si>
  <si>
    <t>19:16:09.407Z</t>
  </si>
  <si>
    <t>19:04:35.918Z</t>
  </si>
  <si>
    <t>19:01:47.812Z</t>
  </si>
  <si>
    <t>19:00:26.370Z</t>
  </si>
  <si>
    <t>18:58:56.634Z</t>
  </si>
  <si>
    <t>18:53:31.403Z</t>
  </si>
  <si>
    <t>18:46:25.649Z</t>
  </si>
  <si>
    <t>18:25:49.562Z</t>
  </si>
  <si>
    <t>18:25:04.203Z</t>
  </si>
  <si>
    <t>18:05:46.895Z</t>
  </si>
  <si>
    <t>17:31:03.536Z</t>
  </si>
  <si>
    <t>17:29:09.353Z</t>
  </si>
  <si>
    <t>17:27:48.272Z</t>
  </si>
  <si>
    <t>17:25:14.731Z</t>
  </si>
  <si>
    <t>17:22:43.932Z</t>
  </si>
  <si>
    <t>17:19:37.811Z</t>
  </si>
  <si>
    <t>17:16:53.440Z</t>
  </si>
  <si>
    <t>17:14:04.956Z</t>
  </si>
  <si>
    <t>17:12:18.236Z</t>
  </si>
  <si>
    <t>17:09:57.115Z</t>
  </si>
  <si>
    <t>17:03:43.307Z</t>
  </si>
  <si>
    <t>15:06:23.899Z</t>
  </si>
  <si>
    <t>14:57:49.196Z</t>
  </si>
  <si>
    <t>14:49:02.328Z</t>
  </si>
  <si>
    <t>14:37:40.789Z</t>
  </si>
  <si>
    <t>14:29:29.185Z</t>
  </si>
  <si>
    <t>14:23:55.510Z</t>
  </si>
  <si>
    <t>14:20:03.218Z</t>
  </si>
  <si>
    <t>14:09:28.880Z</t>
  </si>
  <si>
    <t>14:01:36.405Z</t>
  </si>
  <si>
    <t>13:55:53.757Z</t>
  </si>
  <si>
    <t>13:49:11.812Z</t>
  </si>
  <si>
    <t>00:06:31.434Z</t>
  </si>
  <si>
    <t>00:04:29.124Z</t>
  </si>
  <si>
    <t>00:00:40.736Z</t>
  </si>
  <si>
    <t>23:53:07.043Z</t>
  </si>
  <si>
    <t>20:47:29.987Z</t>
  </si>
  <si>
    <t>20:40:16.749Z</t>
  </si>
  <si>
    <t>20:35:23.205Z</t>
  </si>
  <si>
    <t>20:33:36.518Z</t>
  </si>
  <si>
    <t>20:32:12.158Z</t>
  </si>
  <si>
    <t>20:28:37.755Z</t>
  </si>
  <si>
    <t>20:27:00.347Z</t>
  </si>
  <si>
    <t>20:25:32.771Z</t>
  </si>
  <si>
    <t>20:25:32.050Z</t>
  </si>
  <si>
    <t>20:13:15.517Z</t>
  </si>
  <si>
    <t>19:49:50.270Z</t>
  </si>
  <si>
    <t>19:40:54.269Z</t>
  </si>
  <si>
    <t>19:28:20.721Z</t>
  </si>
  <si>
    <t>19:20:10.188Z</t>
  </si>
  <si>
    <t>19:13:16.798Z</t>
  </si>
  <si>
    <t>19:12:45.542Z</t>
  </si>
  <si>
    <t>19:05:57.979Z</t>
  </si>
  <si>
    <t>19:04:14.773Z</t>
  </si>
  <si>
    <t>18:58:32.411Z</t>
  </si>
  <si>
    <t>18:52:56.866Z</t>
  </si>
  <si>
    <t>18:52:08.400Z</t>
  </si>
  <si>
    <t>18:45:31.599Z</t>
  </si>
  <si>
    <t>18:45:27.423Z</t>
  </si>
  <si>
    <t>18:43:22.961Z</t>
  </si>
  <si>
    <t>18:35:15.943Z</t>
  </si>
  <si>
    <t>18:35:04.702Z</t>
  </si>
  <si>
    <t>18:26:37.258Z</t>
  </si>
  <si>
    <t>18:24:52.095Z</t>
  </si>
  <si>
    <t>18:22:05.941Z</t>
  </si>
  <si>
    <t>18:18:05.430Z</t>
  </si>
  <si>
    <t>18:12:20.807Z</t>
  </si>
  <si>
    <t>18:07:20.807Z</t>
  </si>
  <si>
    <t>18:02:54.647Z</t>
  </si>
  <si>
    <t>17:56:36.115Z</t>
  </si>
  <si>
    <t>17:50:49.240Z</t>
  </si>
  <si>
    <t>17:44:37.028Z</t>
  </si>
  <si>
    <t>17:34:13.635Z</t>
  </si>
  <si>
    <t>17:27:13.795Z</t>
  </si>
  <si>
    <t>17:19:30.788Z</t>
  </si>
  <si>
    <t>17:09:55.703Z</t>
  </si>
  <si>
    <t>17:04:55.270Z</t>
  </si>
  <si>
    <t>16:56:13.973Z</t>
  </si>
  <si>
    <t>16:42:53.409Z</t>
  </si>
  <si>
    <t>16:37:25.906Z</t>
  </si>
  <si>
    <t>16:34:42.665Z</t>
  </si>
  <si>
    <t>16:30:38.013Z</t>
  </si>
  <si>
    <t>16:28:42.056Z</t>
  </si>
  <si>
    <t>16:26:40.042Z</t>
  </si>
  <si>
    <t>16:20:06.976Z</t>
  </si>
  <si>
    <t>16:15:38.199Z</t>
  </si>
  <si>
    <t>16:15:04.729Z</t>
  </si>
  <si>
    <t>16:11:00.498Z</t>
  </si>
  <si>
    <t>16:08:34.912Z</t>
  </si>
  <si>
    <t>16:02:04.632Z</t>
  </si>
  <si>
    <t>15:56:36.221Z</t>
  </si>
  <si>
    <t>15:51:50.401Z</t>
  </si>
  <si>
    <t>15:51:12.053Z</t>
  </si>
  <si>
    <t>15:48:10.656Z</t>
  </si>
  <si>
    <t>15:46:10.400Z</t>
  </si>
  <si>
    <t>15:41:58.954Z</t>
  </si>
  <si>
    <t>15:38:37.353Z</t>
  </si>
  <si>
    <t>15:36:02.277Z</t>
  </si>
  <si>
    <t>15:33:06.520Z</t>
  </si>
  <si>
    <t>15:26:09.096Z</t>
  </si>
  <si>
    <t>15:17:30.431Z</t>
  </si>
  <si>
    <t>15:12:43.661Z</t>
  </si>
  <si>
    <t>15:12:22.903Z</t>
  </si>
  <si>
    <t>15:06:55.950Z</t>
  </si>
  <si>
    <t>15:06:00.000Z</t>
  </si>
  <si>
    <t>14:59:33.662Z</t>
  </si>
  <si>
    <t>14:58:58.937Z</t>
  </si>
  <si>
    <t>14:53:27.729Z</t>
  </si>
  <si>
    <t>14:50:54.849Z</t>
  </si>
  <si>
    <t>14:48:02.814Z</t>
  </si>
  <si>
    <t>14:41:58.907Z</t>
  </si>
  <si>
    <t>14:35:37.157Z</t>
  </si>
  <si>
    <t>22:15:32.085Z</t>
  </si>
  <si>
    <t>22:15:15.990Z</t>
  </si>
  <si>
    <t>22:10:56.116Z</t>
  </si>
  <si>
    <t>21:54:38.462Z</t>
  </si>
  <si>
    <t>21:43:36.965Z</t>
  </si>
  <si>
    <t>21:27:59.960Z</t>
  </si>
  <si>
    <t>21:01:27.270Z</t>
  </si>
  <si>
    <t>20:51:02.795Z</t>
  </si>
  <si>
    <t>01:55:40.946Z</t>
  </si>
  <si>
    <t>22:30:50.854Z</t>
  </si>
  <si>
    <t>22:21:31.570Z</t>
  </si>
  <si>
    <t>22:06:26.928Z</t>
  </si>
  <si>
    <t>22:02:16.651Z</t>
  </si>
  <si>
    <t>21:58:52.189Z</t>
  </si>
  <si>
    <t>21:50:52.621Z</t>
  </si>
  <si>
    <t>21:46:01.980Z</t>
  </si>
  <si>
    <t>21:44:09.101Z</t>
  </si>
  <si>
    <t>21:43:54.202Z</t>
  </si>
  <si>
    <t>21:35:43.529Z</t>
  </si>
  <si>
    <t>21:21:55.172Z</t>
  </si>
  <si>
    <t>21:10:39.005Z</t>
  </si>
  <si>
    <t>21:48:57.653Z</t>
  </si>
  <si>
    <t>21:39:36.811Z</t>
  </si>
  <si>
    <t>21:38:19.644Z</t>
  </si>
  <si>
    <t>21:30:16.120Z</t>
  </si>
  <si>
    <t>21:26:57.302Z</t>
  </si>
  <si>
    <t>21:18:16.569Z</t>
  </si>
  <si>
    <t>21:17:00.130Z</t>
  </si>
  <si>
    <t>21:08:56.930Z</t>
  </si>
  <si>
    <t>21:07:14.516Z</t>
  </si>
  <si>
    <t>20:58:09.448Z</t>
  </si>
  <si>
    <t>20:46:17.262Z</t>
  </si>
  <si>
    <t>20:45:57.742Z</t>
  </si>
  <si>
    <t>20:36:22.479Z</t>
  </si>
  <si>
    <t>20:33:52.277Z</t>
  </si>
  <si>
    <t>20:23:15.263Z</t>
  </si>
  <si>
    <t>23:18:13.269Z</t>
  </si>
  <si>
    <t>23:14:36.418Z</t>
  </si>
  <si>
    <t>23:07:31.541Z</t>
  </si>
  <si>
    <t>23:03:32.367Z</t>
  </si>
  <si>
    <t>23:01:59.553Z</t>
  </si>
  <si>
    <t>22:52:42.256Z</t>
  </si>
  <si>
    <t>22:45:52.505Z</t>
  </si>
  <si>
    <t>22:45:11.162Z</t>
  </si>
  <si>
    <t>16:19:03.490Z</t>
  </si>
  <si>
    <t>16:09:22.160Z</t>
  </si>
  <si>
    <t>02:59:32.390Z</t>
  </si>
  <si>
    <t>02:52:57.363Z</t>
  </si>
  <si>
    <t>02:30:56.840Z</t>
  </si>
  <si>
    <t>20:38:13.241Z</t>
  </si>
  <si>
    <t>20:22:46.382Z</t>
  </si>
  <si>
    <t>20:11:54.544Z</t>
  </si>
  <si>
    <t>19:58:56.275Z</t>
  </si>
  <si>
    <t>19:50:30.613Z</t>
  </si>
  <si>
    <t>19:44:15.492Z</t>
  </si>
  <si>
    <t>19:34:13.548Z</t>
  </si>
  <si>
    <t>19:15:05.326Z</t>
  </si>
  <si>
    <t>19:07:24.781Z</t>
  </si>
  <si>
    <t>18:48:53.278Z</t>
  </si>
  <si>
    <t>18:42:00.921Z</t>
  </si>
  <si>
    <t>18:26:54.824Z</t>
  </si>
  <si>
    <t>18:14:59.324Z</t>
  </si>
  <si>
    <t>18:10:36.345Z</t>
  </si>
  <si>
    <t>18:04:24.589Z</t>
  </si>
  <si>
    <t>17:59:10.681Z</t>
  </si>
  <si>
    <t>16:19:08.296Z</t>
  </si>
  <si>
    <t>16:00:19.758Z</t>
  </si>
  <si>
    <t>15:54:55.367Z</t>
  </si>
  <si>
    <t>15:47:12.563Z</t>
  </si>
  <si>
    <t>15:41:09.795Z</t>
  </si>
  <si>
    <t>15:37:10.580Z</t>
  </si>
  <si>
    <t>15:30:12.230Z</t>
  </si>
  <si>
    <t>15:18:36.633Z</t>
  </si>
  <si>
    <t>15:12:17.100Z</t>
  </si>
  <si>
    <t>15:08:15.804Z</t>
  </si>
  <si>
    <t>14:56:43.284Z</t>
  </si>
  <si>
    <t>14:49:43.194Z</t>
  </si>
  <si>
    <t>14:38:35.481Z</t>
  </si>
  <si>
    <t>14:33:22.580Z</t>
  </si>
  <si>
    <t>14:20:18.359Z</t>
  </si>
  <si>
    <t>14:13:38.046Z</t>
  </si>
  <si>
    <t>14:02:38.955Z</t>
  </si>
  <si>
    <t>21:10:39.042Z</t>
  </si>
  <si>
    <t>20:40:13.201Z</t>
  </si>
  <si>
    <t>20:36:44.432Z</t>
  </si>
  <si>
    <t>20:32:13.663Z</t>
  </si>
  <si>
    <t>20:31:55.604Z</t>
  </si>
  <si>
    <t>20:28:39.311Z</t>
  </si>
  <si>
    <t>20:24:29.069Z</t>
  </si>
  <si>
    <t>20:20:21.152Z</t>
  </si>
  <si>
    <t>20:17:36.130Z</t>
  </si>
  <si>
    <t>20:12:25.231Z</t>
  </si>
  <si>
    <t>20:09:51.136Z</t>
  </si>
  <si>
    <t>20:09:23.456Z</t>
  </si>
  <si>
    <t>20:04:19.935Z</t>
  </si>
  <si>
    <t>20:03:56.251Z</t>
  </si>
  <si>
    <t>19:59:58.189Z</t>
  </si>
  <si>
    <t>19:43:31.513Z</t>
  </si>
  <si>
    <t>19:43:09.140Z</t>
  </si>
  <si>
    <t>19:38:48.033Z</t>
  </si>
  <si>
    <t>19:38:32.032Z</t>
  </si>
  <si>
    <t>19:33:19.354Z</t>
  </si>
  <si>
    <t>19:32:21.616Z</t>
  </si>
  <si>
    <t>19:24:41.491Z</t>
  </si>
  <si>
    <t>19:23:35.856Z</t>
  </si>
  <si>
    <t>19:15:25.669Z</t>
  </si>
  <si>
    <t>19:14:38.520Z</t>
  </si>
  <si>
    <t>19:09:44.008Z</t>
  </si>
  <si>
    <t>19:08:08.582Z</t>
  </si>
  <si>
    <t>19:03:50.305Z</t>
  </si>
  <si>
    <t>19:02:51.563Z</t>
  </si>
  <si>
    <t>18:56:59.717Z</t>
  </si>
  <si>
    <t>18:56:42.316Z</t>
  </si>
  <si>
    <t>18:52:03.247Z</t>
  </si>
  <si>
    <t>18:50:12.325Z</t>
  </si>
  <si>
    <t>18:43:51.307Z</t>
  </si>
  <si>
    <t>18:41:51.452Z</t>
  </si>
  <si>
    <t>18:34:55.963Z</t>
  </si>
  <si>
    <t>18:33:52.993Z</t>
  </si>
  <si>
    <t>18:29:09.769Z</t>
  </si>
  <si>
    <t>21:07:10.575Z</t>
  </si>
  <si>
    <t>21:02:35.648Z</t>
  </si>
  <si>
    <t>20:56:52.494Z</t>
  </si>
  <si>
    <t>20:55:45.482Z</t>
  </si>
  <si>
    <t>20:46:30.262Z</t>
  </si>
  <si>
    <t>20:38:56.098Z</t>
  </si>
  <si>
    <t>20:37:56.497Z</t>
  </si>
  <si>
    <t>20:24:08.140Z</t>
  </si>
  <si>
    <t>20:17:27.157Z</t>
  </si>
  <si>
    <t>20:16:59.609Z</t>
  </si>
  <si>
    <t>20:15:39.247Z</t>
  </si>
  <si>
    <t>20:11:27.491Z</t>
  </si>
  <si>
    <t>20:10:28.778Z</t>
  </si>
  <si>
    <t>20:02:15.393Z</t>
  </si>
  <si>
    <t>20:00:42.124Z</t>
  </si>
  <si>
    <t>19:53:39.337Z</t>
  </si>
  <si>
    <t>19:53:03.080Z</t>
  </si>
  <si>
    <t>19:51:50.080Z</t>
  </si>
  <si>
    <t>19:51:02.530Z</t>
  </si>
  <si>
    <t>19:43:36.711Z</t>
  </si>
  <si>
    <t>19:43:19.459Z</t>
  </si>
  <si>
    <t>19:34:27.086Z</t>
  </si>
  <si>
    <t>19:33:11.367Z</t>
  </si>
  <si>
    <t>19:54:27.502Z</t>
  </si>
  <si>
    <t>19:46:38.730Z</t>
  </si>
  <si>
    <t>19:41:44.568Z</t>
  </si>
  <si>
    <t>19:26:52.447Z</t>
  </si>
  <si>
    <t>19:18:57.076Z</t>
  </si>
  <si>
    <t>19:04:29.879Z</t>
  </si>
  <si>
    <t>18:58:42.184Z</t>
  </si>
  <si>
    <t>18:51:14.969Z</t>
  </si>
  <si>
    <t>18:38:56.943Z</t>
  </si>
  <si>
    <t>18:26:56.545Z</t>
  </si>
  <si>
    <t>18:15:04.346Z</t>
  </si>
  <si>
    <t>18:02:22.200Z</t>
  </si>
  <si>
    <t>15:48:40.943Z</t>
  </si>
  <si>
    <t>15:47:40.452Z</t>
  </si>
  <si>
    <t>15:45:54.934Z</t>
  </si>
  <si>
    <t>15:38:46.132Z</t>
  </si>
  <si>
    <t>15:33:28.041Z</t>
  </si>
  <si>
    <t>15:33:14.176Z</t>
  </si>
  <si>
    <t>15:26:11.666Z</t>
  </si>
  <si>
    <t>15:22:43.133Z</t>
  </si>
  <si>
    <t>15:22:13.934Z</t>
  </si>
  <si>
    <t>15:16:06.897Z</t>
  </si>
  <si>
    <t>15:14:56.998Z</t>
  </si>
  <si>
    <t>15:09:25.717Z</t>
  </si>
  <si>
    <t>15:09:11.124Z</t>
  </si>
  <si>
    <t>15:01:19.877Z</t>
  </si>
  <si>
    <t>14:54:06.104Z</t>
  </si>
  <si>
    <t>14:43:05.982Z</t>
  </si>
  <si>
    <t>14:41:56.940Z</t>
  </si>
  <si>
    <t>14:31:10.929Z</t>
  </si>
  <si>
    <t>14:30:23.560Z</t>
  </si>
  <si>
    <t>20:07:59.008Z</t>
  </si>
  <si>
    <t>20:01:22.316Z</t>
  </si>
  <si>
    <t>19:50:23.076Z</t>
  </si>
  <si>
    <t>19:25:32.163Z</t>
  </si>
  <si>
    <t>19:14:58.664Z</t>
  </si>
  <si>
    <t>15:23:46.406Z</t>
  </si>
  <si>
    <t>15:15:08.371Z</t>
  </si>
  <si>
    <t>15:01:53.004Z</t>
  </si>
  <si>
    <t>14:50:33.553Z</t>
  </si>
  <si>
    <t>14:38:17.771Z</t>
  </si>
  <si>
    <t>14:20:31.752Z</t>
  </si>
  <si>
    <t>14:09:15.956Z</t>
  </si>
  <si>
    <t>19:53:08.743Z</t>
  </si>
  <si>
    <t>19:46:41.229Z</t>
  </si>
  <si>
    <t>19:41:15.255Z</t>
  </si>
  <si>
    <t>19:34:35.421Z</t>
  </si>
  <si>
    <t>19:24:08.344Z</t>
  </si>
  <si>
    <t>19:21:52.537Z</t>
  </si>
  <si>
    <t>19:14:13.980Z</t>
  </si>
  <si>
    <t>19:08:35.878Z</t>
  </si>
  <si>
    <t>19:00:15.386Z</t>
  </si>
  <si>
    <t>18:55:30.887Z</t>
  </si>
  <si>
    <t>18:48:20.194Z</t>
  </si>
  <si>
    <t>19:50:20.753Z</t>
  </si>
  <si>
    <t>19:45:52.098Z</t>
  </si>
  <si>
    <t>02:24:01.831Z</t>
  </si>
  <si>
    <t>02:21:07.328Z</t>
  </si>
  <si>
    <t>23:01:50.879Z</t>
  </si>
  <si>
    <t>22:56:31.261Z</t>
  </si>
  <si>
    <t>22:50:14.183Z</t>
  </si>
  <si>
    <t>22:42:28.422Z</t>
  </si>
  <si>
    <t>22:38:40.546Z</t>
  </si>
  <si>
    <t>22:33:35.277Z</t>
  </si>
  <si>
    <t>22:29:27.226Z</t>
  </si>
  <si>
    <t>22:03:26.292Z</t>
  </si>
  <si>
    <t>22:00:14.079Z</t>
  </si>
  <si>
    <t>21:52:48.485Z</t>
  </si>
  <si>
    <t>21:49:01.870Z</t>
  </si>
  <si>
    <t>00:00:49.018Z</t>
  </si>
  <si>
    <t>23:53:07.100Z</t>
  </si>
  <si>
    <t>23:46:33.895Z</t>
  </si>
  <si>
    <t>22:36:23.364Z</t>
  </si>
  <si>
    <t>22:24:33.418Z</t>
  </si>
  <si>
    <t>22:11:07.458Z</t>
  </si>
  <si>
    <t>22:06:40.021Z</t>
  </si>
  <si>
    <t>21:59:59.092Z</t>
  </si>
  <si>
    <t>21:50:15.787Z</t>
  </si>
  <si>
    <t>19:47:25.567Z</t>
  </si>
  <si>
    <t>19:44:26.494Z</t>
  </si>
  <si>
    <t>19:33:37.012Z</t>
  </si>
  <si>
    <t>19:21:25.315Z</t>
  </si>
  <si>
    <t>16:42:56.233Z</t>
  </si>
  <si>
    <t>16:25:11.845Z</t>
  </si>
  <si>
    <t>16:19:31.993Z</t>
  </si>
  <si>
    <t>16:08:57.987Z</t>
  </si>
  <si>
    <t>16:01:22.764Z</t>
  </si>
  <si>
    <t>15:54:33.198Z</t>
  </si>
  <si>
    <t>15:44:24.558Z</t>
  </si>
  <si>
    <t>15:32:42.922Z</t>
  </si>
  <si>
    <t>21:47:19.618Z</t>
  </si>
  <si>
    <t>21:41:02.357Z</t>
  </si>
  <si>
    <t>21:34:30.308Z</t>
  </si>
  <si>
    <t>21:30:35.584Z</t>
  </si>
  <si>
    <t>21:25:58.617Z</t>
  </si>
  <si>
    <t>21:20:42.118Z</t>
  </si>
  <si>
    <t>21:18:37.267Z</t>
  </si>
  <si>
    <t>21:10:02.213Z</t>
  </si>
  <si>
    <t>21:02:12.413Z</t>
  </si>
  <si>
    <t>20:52:30.264Z</t>
  </si>
  <si>
    <t>20:08:58.089Z</t>
  </si>
  <si>
    <t>19:07:11.821Z</t>
  </si>
  <si>
    <t>19:00:25.952Z</t>
  </si>
  <si>
    <t>18:52:20.053Z</t>
  </si>
  <si>
    <t>15:01:51.805Z</t>
  </si>
  <si>
    <t>14:28:34.932Z</t>
  </si>
  <si>
    <t>14:17:09.217Z</t>
  </si>
  <si>
    <t>14:01:57.461Z</t>
  </si>
  <si>
    <t>13:46:14.527Z</t>
  </si>
  <si>
    <t>13:29:22.950Z</t>
  </si>
  <si>
    <t>22:03:06.312Z</t>
  </si>
  <si>
    <t>21:53:43.576Z</t>
  </si>
  <si>
    <t>21:37:55.256Z</t>
  </si>
  <si>
    <t>21:37:06.526Z</t>
  </si>
  <si>
    <t>21:33:12.237Z</t>
  </si>
  <si>
    <t>21:25:47.362Z</t>
  </si>
  <si>
    <t>21:24:18.540Z</t>
  </si>
  <si>
    <t>21:17:03.087Z</t>
  </si>
  <si>
    <t>21:15:40.456Z</t>
  </si>
  <si>
    <t>22:07:03.744Z</t>
  </si>
  <si>
    <t>22:00:40.029Z</t>
  </si>
  <si>
    <t>21:53:02.821Z</t>
  </si>
  <si>
    <t>21:51:58.257Z</t>
  </si>
  <si>
    <t>21:47:07.043Z</t>
  </si>
  <si>
    <t>21:38:21.330Z</t>
  </si>
  <si>
    <t>13:29:38.344Z</t>
  </si>
  <si>
    <t>13:23:11.423Z</t>
  </si>
  <si>
    <t>13:21:46.737Z</t>
  </si>
  <si>
    <t>01:15:25.395Z</t>
  </si>
  <si>
    <t>23:08:27.574Z</t>
  </si>
  <si>
    <t>23:07:57.968Z</t>
  </si>
  <si>
    <t>22:20:48.086Z</t>
  </si>
  <si>
    <t>22:05:43.739Z</t>
  </si>
  <si>
    <t>21:58:10.102Z</t>
  </si>
  <si>
    <t>21:46:21.460Z</t>
  </si>
  <si>
    <t>21:38:44.273Z</t>
  </si>
  <si>
    <t>21:39:56.625Z</t>
  </si>
  <si>
    <t>21:02:17.862Z</t>
  </si>
  <si>
    <t>20:45:14.267Z</t>
  </si>
  <si>
    <t>20:44:45.674Z</t>
  </si>
  <si>
    <t>20:37:00.729Z</t>
  </si>
  <si>
    <t>20:25:35.184Z</t>
  </si>
  <si>
    <t>20:15:35.084Z</t>
  </si>
  <si>
    <t>19:17:23.452Z</t>
  </si>
  <si>
    <t>17:39:47.156Z</t>
  </si>
  <si>
    <t>17:28:47.923Z</t>
  </si>
  <si>
    <t>17:13:32.447Z</t>
  </si>
  <si>
    <t>17:04:20.206Z</t>
  </si>
  <si>
    <t>16:54:40.650Z</t>
  </si>
  <si>
    <t>16:41:26.240Z</t>
  </si>
  <si>
    <t>16:24:48.999Z</t>
  </si>
  <si>
    <t>16:07:49.518Z</t>
  </si>
  <si>
    <t>15:47:31.607Z</t>
  </si>
  <si>
    <t>15:34:08.992Z</t>
  </si>
  <si>
    <t>15:17:32.882Z</t>
  </si>
  <si>
    <t>15:02:48.980Z</t>
  </si>
  <si>
    <t>14:34:01.676Z</t>
  </si>
  <si>
    <t>00:40:56.810Z</t>
  </si>
  <si>
    <t>21:58:01.879Z</t>
  </si>
  <si>
    <t>21:27:49.991Z</t>
  </si>
  <si>
    <t>21:20:55.197Z</t>
  </si>
  <si>
    <t>20:52:37.437Z</t>
  </si>
  <si>
    <t>20:49:27.332Z</t>
  </si>
  <si>
    <t>20:33:23.048Z</t>
  </si>
  <si>
    <t>20:21:48.363Z</t>
  </si>
  <si>
    <t>20:13:59.300Z</t>
  </si>
  <si>
    <t>19:58:00.795Z</t>
  </si>
  <si>
    <t>19:47:23.012Z</t>
  </si>
  <si>
    <t>19:38:52.443Z</t>
  </si>
  <si>
    <t>19:35:08.730Z</t>
  </si>
  <si>
    <t>19:35:05.342Z</t>
  </si>
  <si>
    <t>19:34:11.877Z</t>
  </si>
  <si>
    <t>19:31:26.427Z</t>
  </si>
  <si>
    <t>19:24:06.557Z</t>
  </si>
  <si>
    <t>19:20:28.401Z</t>
  </si>
  <si>
    <t>19:14:06.757Z</t>
  </si>
  <si>
    <t>19:04:19.496Z</t>
  </si>
  <si>
    <t>19:01:39.855Z</t>
  </si>
  <si>
    <t>18:59:33.530Z</t>
  </si>
  <si>
    <t>18:44:13.767Z</t>
  </si>
  <si>
    <t>18:34:44.742Z</t>
  </si>
  <si>
    <t>18:27:31.297Z</t>
  </si>
  <si>
    <t>18:19:26.073Z</t>
  </si>
  <si>
    <t>18:03:31.147Z</t>
  </si>
  <si>
    <t>17:51:16.092Z</t>
  </si>
  <si>
    <t>17:45:14.127Z</t>
  </si>
  <si>
    <t>17:31:51.455Z</t>
  </si>
  <si>
    <t>17:25:06.389Z</t>
  </si>
  <si>
    <t>17:04:16.004Z</t>
  </si>
  <si>
    <t>16:45:46.198Z</t>
  </si>
  <si>
    <t>16:41:07.238Z</t>
  </si>
  <si>
    <t>16:37:33.828Z</t>
  </si>
  <si>
    <t>16:32:53.768Z</t>
  </si>
  <si>
    <t>16:27:28.514Z</t>
  </si>
  <si>
    <t>16:25:35.391Z</t>
  </si>
  <si>
    <t>16:16:57.427Z</t>
  </si>
  <si>
    <t>16:10:48.081Z</t>
  </si>
  <si>
    <t>15:44:41.767Z</t>
  </si>
  <si>
    <t>15:28:48.763Z</t>
  </si>
  <si>
    <t>15:27:28.768Z</t>
  </si>
  <si>
    <t>15:14:30.035Z</t>
  </si>
  <si>
    <t>15:04:01.493Z</t>
  </si>
  <si>
    <t>15:00:46.722Z</t>
  </si>
  <si>
    <t>14:54:12.620Z</t>
  </si>
  <si>
    <t>14:37:47.569Z</t>
  </si>
  <si>
    <t>14:23:58.275Z</t>
  </si>
  <si>
    <t>14:02:08.879Z</t>
  </si>
  <si>
    <t>13:47:34.963Z</t>
  </si>
  <si>
    <t>13:28:24.427Z</t>
  </si>
  <si>
    <t>18:48:18.483Z</t>
  </si>
  <si>
    <t>18:26:24.407Z</t>
  </si>
  <si>
    <t>Semana 1</t>
  </si>
  <si>
    <t>Semana 2</t>
  </si>
  <si>
    <t>Semana 3</t>
  </si>
  <si>
    <t>Semana 4</t>
  </si>
  <si>
    <t>Diciembre 2020</t>
  </si>
  <si>
    <t>Enero 2021</t>
  </si>
  <si>
    <t>Febrero 2021</t>
  </si>
  <si>
    <t>Data Recolectado por Semana</t>
  </si>
  <si>
    <t>28/2/2021</t>
  </si>
  <si>
    <t>En Cue</t>
  </si>
  <si>
    <t>29/2/2021</t>
  </si>
  <si>
    <t>kKq7tCW10M</t>
  </si>
  <si>
    <t>Luis Ángel</t>
  </si>
  <si>
    <t>Fernández Martinez</t>
  </si>
  <si>
    <t>FireMyhGUG</t>
  </si>
  <si>
    <t>Clari Dania</t>
  </si>
  <si>
    <t>Rodrigué Delgado</t>
  </si>
  <si>
    <t xml:space="preserve">la luisa </t>
  </si>
  <si>
    <t>Al deontología</t>
  </si>
  <si>
    <t>fVUOA9B0t0</t>
  </si>
  <si>
    <t>ZepEhEI4Qb</t>
  </si>
  <si>
    <t>Seleni</t>
  </si>
  <si>
    <t>la Planta</t>
  </si>
  <si>
    <t>cqJFRYP86v</t>
  </si>
  <si>
    <t>Elianny</t>
  </si>
  <si>
    <t>la planta</t>
  </si>
  <si>
    <t>La delinciencia</t>
  </si>
  <si>
    <t>lZjbxkYrEk</t>
  </si>
  <si>
    <t>Leovijildo</t>
  </si>
  <si>
    <t>Bijo</t>
  </si>
  <si>
    <t>hJVbSJ23lV</t>
  </si>
  <si>
    <t>6b1q9quKBh</t>
  </si>
  <si>
    <t>Al dentista de azua</t>
  </si>
  <si>
    <t>b1C7F9JfUn</t>
  </si>
  <si>
    <t>Dileniade</t>
  </si>
  <si>
    <t>uCGEnEyloP</t>
  </si>
  <si>
    <t>La calle y los caminos vecinales</t>
  </si>
  <si>
    <t>En la callesita</t>
  </si>
  <si>
    <t>9U0ea29H6m</t>
  </si>
  <si>
    <t>La planta, la japonesa</t>
  </si>
  <si>
    <t>zMlhrVDRDy</t>
  </si>
  <si>
    <t>Conmadera</t>
  </si>
  <si>
    <t xml:space="preserve">Pino de la vega </t>
  </si>
  <si>
    <t xml:space="preserve">Pino la vega </t>
  </si>
  <si>
    <t>hcVsksSTlL</t>
  </si>
  <si>
    <t>Ramirez  file</t>
  </si>
  <si>
    <t>Paralistico</t>
  </si>
  <si>
    <t>la planta la japonesa</t>
  </si>
  <si>
    <t>yZSylOdyKj</t>
  </si>
  <si>
    <t>nGoiMGkJRK</t>
  </si>
  <si>
    <t>l</t>
  </si>
  <si>
    <t>5oe49a1PNZ</t>
  </si>
  <si>
    <t>Galan herrera</t>
  </si>
  <si>
    <t>0907fGRXMI</t>
  </si>
  <si>
    <t>La calle, agua, la oscuridad</t>
  </si>
  <si>
    <t>oK3RoqXWpT</t>
  </si>
  <si>
    <t>Ana Dolores</t>
  </si>
  <si>
    <t>C5QJ5jY16c</t>
  </si>
  <si>
    <t>XMjZ3DmSNU</t>
  </si>
  <si>
    <t>Nelli isabel</t>
  </si>
  <si>
    <t>Los caminos vecinales y el canar</t>
  </si>
  <si>
    <t>ohWBXrrUAA</t>
  </si>
  <si>
    <t>Nelia maria</t>
  </si>
  <si>
    <t>Los caminos vecinales y las calles</t>
  </si>
  <si>
    <t>CrVW5RaNn3</t>
  </si>
  <si>
    <t>uG0waNIiCZ</t>
  </si>
  <si>
    <t>849-637-2637</t>
  </si>
  <si>
    <t>La calle y arreglo viviendas</t>
  </si>
  <si>
    <t>TpjESdEx6A</t>
  </si>
  <si>
    <t xml:space="preserve">Duarte </t>
  </si>
  <si>
    <t xml:space="preserve">Las calles y el tendido eléctrico </t>
  </si>
  <si>
    <t>Al frente de la calle</t>
  </si>
  <si>
    <t>zTnxi6C4MS</t>
  </si>
  <si>
    <t xml:space="preserve">La policlinico </t>
  </si>
  <si>
    <t>ReXCy5gEz7</t>
  </si>
  <si>
    <t>Almenia</t>
  </si>
  <si>
    <t>5bbAfLYbVL</t>
  </si>
  <si>
    <t>Criledy</t>
  </si>
  <si>
    <t>Loras</t>
  </si>
  <si>
    <t>2/08/996</t>
  </si>
  <si>
    <t>RQzywGk9NU</t>
  </si>
  <si>
    <t xml:space="preserve">Ebelin </t>
  </si>
  <si>
    <t>Delgado diaz</t>
  </si>
  <si>
    <t>UuT1DsjObk</t>
  </si>
  <si>
    <t>María Esther</t>
  </si>
  <si>
    <t>Viña Quiroz</t>
  </si>
  <si>
    <t>El canal y la calle</t>
  </si>
  <si>
    <t>whKTBCLZbG</t>
  </si>
  <si>
    <t>Eulogia</t>
  </si>
  <si>
    <t>Ynfante</t>
  </si>
  <si>
    <t>lNeLwoXhTq</t>
  </si>
  <si>
    <t>gVC5xySgCe</t>
  </si>
  <si>
    <t>Reinoso paniagua</t>
  </si>
  <si>
    <t>GpAhU4lr1f</t>
  </si>
  <si>
    <t>zJa1HDF3LQ</t>
  </si>
  <si>
    <t>Erolisa</t>
  </si>
  <si>
    <t>WJ4wjRHvzi</t>
  </si>
  <si>
    <t>Delgado Rosa</t>
  </si>
  <si>
    <t>o0NoqoQzO3</t>
  </si>
  <si>
    <t xml:space="preserve">El canal y la calle </t>
  </si>
  <si>
    <t>dgU0ZNDzQW</t>
  </si>
  <si>
    <t>Cruz Rosado</t>
  </si>
  <si>
    <t>KtuqG4qt3o</t>
  </si>
  <si>
    <t>SJ9x8d26h9</t>
  </si>
  <si>
    <t>Vijen maria</t>
  </si>
  <si>
    <t>Romelia</t>
  </si>
  <si>
    <t>constan</t>
  </si>
  <si>
    <t>gZgRWYnNC5</t>
  </si>
  <si>
    <t>WqdUkkG8js</t>
  </si>
  <si>
    <t xml:space="preserve">Jenaro </t>
  </si>
  <si>
    <t xml:space="preserve">Delgado rosa </t>
  </si>
  <si>
    <t>La calle el canal</t>
  </si>
  <si>
    <t>lV5ihwjItw</t>
  </si>
  <si>
    <t>S9nPBwHi5z</t>
  </si>
  <si>
    <t>Diaz hernandez</t>
  </si>
  <si>
    <t>yugUWtwQAL</t>
  </si>
  <si>
    <t>El canal y calle</t>
  </si>
  <si>
    <t>qvaIsxPduf</t>
  </si>
  <si>
    <t>El canal y la oscuridad</t>
  </si>
  <si>
    <t>REsO8MTVAd</t>
  </si>
  <si>
    <t>Francias</t>
  </si>
  <si>
    <t>Los callejones y el canal</t>
  </si>
  <si>
    <t>JZGXLecudO</t>
  </si>
  <si>
    <t>Maicon</t>
  </si>
  <si>
    <t>Bo78RgSzUp</t>
  </si>
  <si>
    <t>Jeylin franchezca</t>
  </si>
  <si>
    <t>De la cruz alonzo</t>
  </si>
  <si>
    <t>Constnza</t>
  </si>
  <si>
    <t>El baño y la calle</t>
  </si>
  <si>
    <t xml:space="preserve">En el frente de la calle </t>
  </si>
  <si>
    <t>pTJUvWK94I</t>
  </si>
  <si>
    <t>Nicaurys</t>
  </si>
  <si>
    <t>A la clinica dr felix</t>
  </si>
  <si>
    <t>0JjE4KNrL0</t>
  </si>
  <si>
    <t xml:space="preserve">Manuela altagracia </t>
  </si>
  <si>
    <t>nDFSD51WNe</t>
  </si>
  <si>
    <t>Diaz barga</t>
  </si>
  <si>
    <t>Hostel</t>
  </si>
  <si>
    <t xml:space="preserve">le vega </t>
  </si>
  <si>
    <t>vbqAwFiHj1</t>
  </si>
  <si>
    <t>Clarisol</t>
  </si>
  <si>
    <t>Castillo Tiburcio</t>
  </si>
  <si>
    <t>Clary</t>
  </si>
  <si>
    <t>0HuxFEGbMv</t>
  </si>
  <si>
    <t>Diana</t>
  </si>
  <si>
    <t>La Rubia</t>
  </si>
  <si>
    <t>DAdy3zByRD</t>
  </si>
  <si>
    <t>sBW76OgdEB</t>
  </si>
  <si>
    <t>sPS4ujkvOH</t>
  </si>
  <si>
    <t>7CR2jFU4yU</t>
  </si>
  <si>
    <t>LJWQb4BLQY</t>
  </si>
  <si>
    <t>1wF8Z7XtIe</t>
  </si>
  <si>
    <t>Wul8LyjKRw</t>
  </si>
  <si>
    <t>0lO53tG7bC</t>
  </si>
  <si>
    <t>ibS48jnGdr</t>
  </si>
  <si>
    <t>f5fcSuuTRb</t>
  </si>
  <si>
    <t>qYLjwuJHGw</t>
  </si>
  <si>
    <t>Elitzabeh</t>
  </si>
  <si>
    <t xml:space="preserve">La fefa </t>
  </si>
  <si>
    <t xml:space="preserve">Hospital de Constanzs </t>
  </si>
  <si>
    <t>Doctor ariyama</t>
  </si>
  <si>
    <t xml:space="preserve">El humo del basurero </t>
  </si>
  <si>
    <t>HEw9GVFJKd</t>
  </si>
  <si>
    <t>aVBR70R2pz</t>
  </si>
  <si>
    <t>MMWtF4AE45</t>
  </si>
  <si>
    <t>oR0DdPGFIk</t>
  </si>
  <si>
    <t>AgGtDtIaLv</t>
  </si>
  <si>
    <t>villa salina</t>
  </si>
  <si>
    <t>mkJ5Sbv9B9</t>
  </si>
  <si>
    <t>RAxKBXLeC6</t>
  </si>
  <si>
    <t xml:space="preserve">Américo </t>
  </si>
  <si>
    <t xml:space="preserve">Fello </t>
  </si>
  <si>
    <t xml:space="preserve">Poli clinica el cercado </t>
  </si>
  <si>
    <t>Escasez de agua</t>
  </si>
  <si>
    <t>AuYTzgQtCI</t>
  </si>
  <si>
    <t>UFAfoz2Ygf</t>
  </si>
  <si>
    <t>AGATyuyDUp</t>
  </si>
  <si>
    <t>vHFNoyYIq1</t>
  </si>
  <si>
    <t>mglzRsHFx9</t>
  </si>
  <si>
    <t>VHuFIywZVX</t>
  </si>
  <si>
    <t>N4ouudzGGI</t>
  </si>
  <si>
    <t>D3yAtC8k5y</t>
  </si>
  <si>
    <t>zM8xxGMnv3</t>
  </si>
  <si>
    <t>if9IbHYuay</t>
  </si>
  <si>
    <t>kAWsrVm4GN</t>
  </si>
  <si>
    <t>a3Xr8L8lA9</t>
  </si>
  <si>
    <t>FvVCiUj7EL</t>
  </si>
  <si>
    <t>yNLDTJaOwN</t>
  </si>
  <si>
    <t>BtgNgBtYLM</t>
  </si>
  <si>
    <t>maWoruuXOp</t>
  </si>
  <si>
    <t>Madelin nicol</t>
  </si>
  <si>
    <t>Duran gacia</t>
  </si>
  <si>
    <t xml:space="preserve">Cuando viene el humo del vertedero todos los niños se enferman </t>
  </si>
  <si>
    <t>not_sure</t>
  </si>
  <si>
    <t>GM8qzCAB81</t>
  </si>
  <si>
    <t>vrQcjtRd7a</t>
  </si>
  <si>
    <t>oHaQzBqwpE</t>
  </si>
  <si>
    <t xml:space="preserve">Sirilo </t>
  </si>
  <si>
    <t xml:space="preserve">Hospital de la comunidad </t>
  </si>
  <si>
    <t xml:space="preserve">Poca agua y el humo del basurero </t>
  </si>
  <si>
    <t>B8ka2vcHig</t>
  </si>
  <si>
    <t>OYorNrxyOC</t>
  </si>
  <si>
    <t>1D6chrCCYq</t>
  </si>
  <si>
    <t>nuoMgDtKeX</t>
  </si>
  <si>
    <t>SfMpEL6xfY</t>
  </si>
  <si>
    <t>sO8efCvX6s</t>
  </si>
  <si>
    <t>M5FFfA5GtB</t>
  </si>
  <si>
    <t>v4GBJolXNJ</t>
  </si>
  <si>
    <t>oczsBJc2Sr</t>
  </si>
  <si>
    <t>LkKB6JMj37</t>
  </si>
  <si>
    <t>77cSQoMewu</t>
  </si>
  <si>
    <t>phfgQhxW14</t>
  </si>
  <si>
    <t>cqa21yVkiF</t>
  </si>
  <si>
    <t>BIPRxiYknv</t>
  </si>
  <si>
    <t>SyvAcukKfn</t>
  </si>
  <si>
    <t xml:space="preserve">Feliciano </t>
  </si>
  <si>
    <t>Agricultor, presidente de la junta de vecinos</t>
  </si>
  <si>
    <t xml:space="preserve">Poli clinica del secado </t>
  </si>
  <si>
    <t>Familias que no tienen recursos para mejorar sus viviendas, el canal acumula mucha basura</t>
  </si>
  <si>
    <t>A1GVE9cm3E</t>
  </si>
  <si>
    <t>6tzDmDKg68</t>
  </si>
  <si>
    <t>cwYhDc6fRZ</t>
  </si>
  <si>
    <t xml:space="preserve">Felipe </t>
  </si>
  <si>
    <t>Arreglo de las calles, lugares recreativos y deportivo</t>
  </si>
  <si>
    <t>b7BAB3HqA7</t>
  </si>
  <si>
    <t xml:space="preserve">la planta, la japonesa </t>
  </si>
  <si>
    <t>th9EXAwXd1</t>
  </si>
  <si>
    <t>Luz mercedes</t>
  </si>
  <si>
    <t>36EzDYerg4</t>
  </si>
  <si>
    <t xml:space="preserve">Milka </t>
  </si>
  <si>
    <t xml:space="preserve">Dilone rodriguez </t>
  </si>
  <si>
    <t>Trabaja estudia</t>
  </si>
  <si>
    <t xml:space="preserve">La calle, parque </t>
  </si>
  <si>
    <t>1yZFRFTQUh</t>
  </si>
  <si>
    <t>Ceperino</t>
  </si>
  <si>
    <t xml:space="preserve">Valenzula vargas </t>
  </si>
  <si>
    <t xml:space="preserve">La calle, arreglo de casas </t>
  </si>
  <si>
    <t>1YFADdrMAA</t>
  </si>
  <si>
    <t xml:space="preserve">Solanka </t>
  </si>
  <si>
    <t>Ángela</t>
  </si>
  <si>
    <t xml:space="preserve">Policlinio </t>
  </si>
  <si>
    <t xml:space="preserve">Centro comunical </t>
  </si>
  <si>
    <t>En la calen</t>
  </si>
  <si>
    <t>AO04zVsbP5</t>
  </si>
  <si>
    <t xml:space="preserve">Rodado victoriano </t>
  </si>
  <si>
    <t xml:space="preserve">Areglo de casa, baño, arreglos e callejones </t>
  </si>
  <si>
    <t>asAyk6Q9Rv</t>
  </si>
  <si>
    <t>DSY5nNKrF6</t>
  </si>
  <si>
    <t xml:space="preserve">Pedro antonio </t>
  </si>
  <si>
    <t xml:space="preserve">Arreglo de callejones </t>
  </si>
  <si>
    <t>O6nt6B9kvU</t>
  </si>
  <si>
    <t xml:space="preserve">Yauger </t>
  </si>
  <si>
    <t xml:space="preserve">Calle, baño y arreglo de casa </t>
  </si>
  <si>
    <t>mfAqdnSMj5</t>
  </si>
  <si>
    <t xml:space="preserve">Angelica maria </t>
  </si>
  <si>
    <t xml:space="preserve">Niri </t>
  </si>
  <si>
    <t xml:space="preserve">Arreglo de casa, baño </t>
  </si>
  <si>
    <t>CukRjjBc0o</t>
  </si>
  <si>
    <t xml:space="preserve">Martinez capellan </t>
  </si>
  <si>
    <t>Chedy</t>
  </si>
  <si>
    <t>bBl7Aj6lNY</t>
  </si>
  <si>
    <t xml:space="preserve">Domitilia </t>
  </si>
  <si>
    <t xml:space="preserve">Centro comunal </t>
  </si>
  <si>
    <t>AgdEcVHpRS</t>
  </si>
  <si>
    <t xml:space="preserve">Corcino </t>
  </si>
  <si>
    <t>mLSEoNBbd7</t>
  </si>
  <si>
    <t xml:space="preserve">Marlenys </t>
  </si>
  <si>
    <t xml:space="preserve">Estudiante orientacion educativa </t>
  </si>
  <si>
    <t>VfcpKKQvnv</t>
  </si>
  <si>
    <t xml:space="preserve">Danilo </t>
  </si>
  <si>
    <t xml:space="preserve">Una cancha </t>
  </si>
  <si>
    <t>WN8kBkCnoB</t>
  </si>
  <si>
    <t xml:space="preserve">Grabriel </t>
  </si>
  <si>
    <t>Melon</t>
  </si>
  <si>
    <t>Comercante</t>
  </si>
  <si>
    <t xml:space="preserve">Arreglo de vivienda </t>
  </si>
  <si>
    <t>jb5rWn1DLy</t>
  </si>
  <si>
    <t xml:space="preserve">Juan antonio </t>
  </si>
  <si>
    <t xml:space="preserve">Amo de caso </t>
  </si>
  <si>
    <t xml:space="preserve">Calle, arreglo de casa </t>
  </si>
  <si>
    <t>kRgvWfLy7Y</t>
  </si>
  <si>
    <t xml:space="preserve">Tejada dominguez </t>
  </si>
  <si>
    <t xml:space="preserve">Electromecanica </t>
  </si>
  <si>
    <t>ID14WFFMSr</t>
  </si>
  <si>
    <t xml:space="preserve">Estela </t>
  </si>
  <si>
    <t>Policlnico</t>
  </si>
  <si>
    <t xml:space="preserve">Cancha y parque </t>
  </si>
  <si>
    <t>E6NmgqKpCV</t>
  </si>
  <si>
    <t>Juana concepcion</t>
  </si>
  <si>
    <t>Yaqui</t>
  </si>
  <si>
    <t xml:space="preserve">Arreglo de casa, cemillas para los agricultores </t>
  </si>
  <si>
    <t>uJErMgL6nD</t>
  </si>
  <si>
    <t xml:space="preserve">Paulina </t>
  </si>
  <si>
    <t xml:space="preserve">Ingrid </t>
  </si>
  <si>
    <t>E77MRpQVcJ</t>
  </si>
  <si>
    <t xml:space="preserve">Jose agustin </t>
  </si>
  <si>
    <t xml:space="preserve">Colonia japosea </t>
  </si>
  <si>
    <t xml:space="preserve">La calle, baños </t>
  </si>
  <si>
    <t>zI35hkxZlt</t>
  </si>
  <si>
    <t>Juana del rosario</t>
  </si>
  <si>
    <t>Cuello cuello</t>
  </si>
  <si>
    <t xml:space="preserve">La calle, el agua y casas malas </t>
  </si>
  <si>
    <t>17:15:32.006Z</t>
  </si>
  <si>
    <t>17:04:22.654Z</t>
  </si>
  <si>
    <t>15:17:37.098Z</t>
  </si>
  <si>
    <t>14:45:54.378Z</t>
  </si>
  <si>
    <t>14:45:54.365Z</t>
  </si>
  <si>
    <t>14:45:54.277Z</t>
  </si>
  <si>
    <t>14:45:54.238Z</t>
  </si>
  <si>
    <t>14:45:54.158Z</t>
  </si>
  <si>
    <t>14:45:54.135Z</t>
  </si>
  <si>
    <t>14:45:54.110Z</t>
  </si>
  <si>
    <t>14:15:07.410Z</t>
  </si>
  <si>
    <t>14:07:12.397Z</t>
  </si>
  <si>
    <t>14:02:31.313Z</t>
  </si>
  <si>
    <t>13:24:52.608Z</t>
  </si>
  <si>
    <t>13:24:52.548Z</t>
  </si>
  <si>
    <t>13:24:52.519Z</t>
  </si>
  <si>
    <t>13:24:52.394Z</t>
  </si>
  <si>
    <t>22:54:49.363Z</t>
  </si>
  <si>
    <t>22:23:23.816Z</t>
  </si>
  <si>
    <t>22:13:15.692Z</t>
  </si>
  <si>
    <t>22:08:44.738Z</t>
  </si>
  <si>
    <t>21:50:03.648Z</t>
  </si>
  <si>
    <t>21:43:13.177Z</t>
  </si>
  <si>
    <t>21:43:13.159Z</t>
  </si>
  <si>
    <t>21:43:13.133Z</t>
  </si>
  <si>
    <t>21:08:18.824Z</t>
  </si>
  <si>
    <t>20:57:41.372Z</t>
  </si>
  <si>
    <t>20:51:35.375Z</t>
  </si>
  <si>
    <t>20:42:08.634Z</t>
  </si>
  <si>
    <t>20:34:03.546Z</t>
  </si>
  <si>
    <t>20:32:01.623Z</t>
  </si>
  <si>
    <t>20:28:23.252Z</t>
  </si>
  <si>
    <t>20:22:06.230Z</t>
  </si>
  <si>
    <t>20:18:27.202Z</t>
  </si>
  <si>
    <t>20:16:44.671Z</t>
  </si>
  <si>
    <t>20:11:05.002Z</t>
  </si>
  <si>
    <t>20:07:51.683Z</t>
  </si>
  <si>
    <t>20:04:29.310Z</t>
  </si>
  <si>
    <t>20:03:35.680Z</t>
  </si>
  <si>
    <t>20:03:07.061Z</t>
  </si>
  <si>
    <t>19:57:10.319Z</t>
  </si>
  <si>
    <t>19:56:59.138Z</t>
  </si>
  <si>
    <t>19:54:13.198Z</t>
  </si>
  <si>
    <t>19:52:34.088Z</t>
  </si>
  <si>
    <t>19:46:20.978Z</t>
  </si>
  <si>
    <t>19:45:16.657Z</t>
  </si>
  <si>
    <t>19:44:48.410Z</t>
  </si>
  <si>
    <t>19:28:36.470Z</t>
  </si>
  <si>
    <t>19:26:17.890Z</t>
  </si>
  <si>
    <t>19:20:52.660Z</t>
  </si>
  <si>
    <t>19:17:30.118Z</t>
  </si>
  <si>
    <t>19:12:11.446Z</t>
  </si>
  <si>
    <t>19:01:25.465Z</t>
  </si>
  <si>
    <t>20:34:16.921Z</t>
  </si>
  <si>
    <t>20:34:15.799Z</t>
  </si>
  <si>
    <t>20:34:15.793Z</t>
  </si>
  <si>
    <t>20:34:15.692Z</t>
  </si>
  <si>
    <t>20:34:15.691Z</t>
  </si>
  <si>
    <t>20:34:15.689Z</t>
  </si>
  <si>
    <t>20:34:15.687Z</t>
  </si>
  <si>
    <t>20:34:15.686Z</t>
  </si>
  <si>
    <t>20:34:15.627Z</t>
  </si>
  <si>
    <t>20:34:15.625Z</t>
  </si>
  <si>
    <t>20:34:15.623Z</t>
  </si>
  <si>
    <t>20:34:15.613Z</t>
  </si>
  <si>
    <t>20:34:15.599Z</t>
  </si>
  <si>
    <t>20:34:15.586Z</t>
  </si>
  <si>
    <t>20:34:15.577Z</t>
  </si>
  <si>
    <t>20:34:15.560Z</t>
  </si>
  <si>
    <t>20:34:15.526Z</t>
  </si>
  <si>
    <t>20:34:15.521Z</t>
  </si>
  <si>
    <t>20:34:15.506Z</t>
  </si>
  <si>
    <t>20:34:15.495Z</t>
  </si>
  <si>
    <t>20:34:15.464Z</t>
  </si>
  <si>
    <t>20:34:15.443Z</t>
  </si>
  <si>
    <t>20:34:15.356Z</t>
  </si>
  <si>
    <t>20:34:15.345Z</t>
  </si>
  <si>
    <t>20:34:15.327Z</t>
  </si>
  <si>
    <t>20:34:15.271Z</t>
  </si>
  <si>
    <t>20:34:14.797Z</t>
  </si>
  <si>
    <t>20:34:14.758Z</t>
  </si>
  <si>
    <t>20:34:14.637Z</t>
  </si>
  <si>
    <t>20:34:14.586Z</t>
  </si>
  <si>
    <t>20:34:14.584Z</t>
  </si>
  <si>
    <t>20:34:14.303Z</t>
  </si>
  <si>
    <t>20:34:14.207Z</t>
  </si>
  <si>
    <t>20:34:14.189Z</t>
  </si>
  <si>
    <t>20:34:14.188Z</t>
  </si>
  <si>
    <t>20:34:14.186Z</t>
  </si>
  <si>
    <t>20:34:14.163Z</t>
  </si>
  <si>
    <t>20:34:14.158Z</t>
  </si>
  <si>
    <t>20:34:14.144Z</t>
  </si>
  <si>
    <t>20:34:13.986Z</t>
  </si>
  <si>
    <t>20:34:13.984Z</t>
  </si>
  <si>
    <t>20:34:13.982Z</t>
  </si>
  <si>
    <t>20:34:13.981Z</t>
  </si>
  <si>
    <t>20:34:13.980Z</t>
  </si>
  <si>
    <t>20:34:13.978Z</t>
  </si>
  <si>
    <t>20:34:13.929Z</t>
  </si>
  <si>
    <t>20:34:13.813Z</t>
  </si>
  <si>
    <t>20:34:13.769Z</t>
  </si>
  <si>
    <t>20:34:13.768Z</t>
  </si>
  <si>
    <t>20:34:13.761Z</t>
  </si>
  <si>
    <t>20:34:13.705Z</t>
  </si>
  <si>
    <t>20:34:13.477Z</t>
  </si>
  <si>
    <t>20:34:13.038Z</t>
  </si>
  <si>
    <t>20:34:11.215Z</t>
  </si>
  <si>
    <t>18:49:45.066Z</t>
  </si>
  <si>
    <t>18:49:43.401Z</t>
  </si>
  <si>
    <t>18:49:43.385Z</t>
  </si>
  <si>
    <t>18:49:43.082Z</t>
  </si>
  <si>
    <t>18:49:43.081Z</t>
  </si>
  <si>
    <t>18:49:43.023Z</t>
  </si>
  <si>
    <t>18:49:42.963Z</t>
  </si>
  <si>
    <t>18:49:42.934Z</t>
  </si>
  <si>
    <t>18:49:42.872Z</t>
  </si>
  <si>
    <t>18:49:42.862Z</t>
  </si>
  <si>
    <t>18:49:42.381Z</t>
  </si>
  <si>
    <t>18:49:42.121Z</t>
  </si>
  <si>
    <t>18:49:42.094Z</t>
  </si>
  <si>
    <t>18:49:42.080Z</t>
  </si>
  <si>
    <t>18:49:42.078Z</t>
  </si>
  <si>
    <t>18:49:42.068Z</t>
  </si>
  <si>
    <t>18:49:42.044Z</t>
  </si>
  <si>
    <t>18:49:41.988Z</t>
  </si>
  <si>
    <t>18:49:41.928Z</t>
  </si>
  <si>
    <t>18:49:41.922Z</t>
  </si>
  <si>
    <t>18:49:41.787Z</t>
  </si>
  <si>
    <t>18:49:41.781Z</t>
  </si>
  <si>
    <t>18:49:41.657Z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</si>
</sst>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11"/>
      <color theme="4"/>
      <name val="Calibri"/>
      <family val="2"/>
      <scheme val="minor"/>
    </font>
    <font>
      <sz val="24"/>
      <color theme="1"/>
      <name val="Calibri"/>
      <family val="2"/>
      <scheme val="minor"/>
    </font>
    <font>
      <b/>
      <i/>
      <sz val="11"/>
      <color theme="4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FF6FB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9" tint="0.399975585192419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1" xfId="0" applyBorder="1"/>
    <xf numFmtId="0" fontId="0" fillId="36" borderId="14" xfId="0" applyFill="1" applyBorder="1"/>
    <xf numFmtId="0" fontId="0" fillId="36" borderId="15" xfId="0" applyFill="1" applyBorder="1"/>
    <xf numFmtId="0" fontId="0" fillId="36" borderId="16" xfId="0" applyFill="1" applyBorder="1"/>
    <xf numFmtId="0" fontId="0" fillId="36" borderId="17" xfId="0" applyFill="1" applyBorder="1"/>
    <xf numFmtId="0" fontId="0" fillId="37" borderId="13" xfId="0" applyFill="1" applyBorder="1" applyAlignment="1">
      <alignment horizontal="left"/>
    </xf>
    <xf numFmtId="0" fontId="0" fillId="39" borderId="13" xfId="0" applyFont="1" applyFill="1" applyBorder="1"/>
    <xf numFmtId="164" fontId="0" fillId="36" borderId="15" xfId="0" applyNumberFormat="1" applyFill="1" applyBorder="1"/>
    <xf numFmtId="0" fontId="0" fillId="36" borderId="0" xfId="0" applyFill="1" applyBorder="1"/>
    <xf numFmtId="0" fontId="0" fillId="36" borderId="18" xfId="0" applyFill="1" applyBorder="1"/>
    <xf numFmtId="0" fontId="0" fillId="36" borderId="21" xfId="0" applyFill="1" applyBorder="1"/>
    <xf numFmtId="9" fontId="0" fillId="36" borderId="19" xfId="0" applyNumberFormat="1" applyFill="1" applyBorder="1"/>
    <xf numFmtId="9" fontId="0" fillId="36" borderId="15" xfId="0" applyNumberFormat="1" applyFill="1" applyBorder="1"/>
    <xf numFmtId="0" fontId="0" fillId="36" borderId="10" xfId="0" applyFill="1" applyBorder="1"/>
    <xf numFmtId="9" fontId="0" fillId="36" borderId="17" xfId="0" applyNumberFormat="1" applyFill="1" applyBorder="1"/>
    <xf numFmtId="0" fontId="0" fillId="39" borderId="20" xfId="0" applyFill="1" applyBorder="1"/>
    <xf numFmtId="0" fontId="0" fillId="39" borderId="13" xfId="0" applyFill="1" applyBorder="1"/>
    <xf numFmtId="0" fontId="0" fillId="39" borderId="20" xfId="0" applyFill="1" applyBorder="1" applyAlignment="1">
      <alignment horizontal="right"/>
    </xf>
    <xf numFmtId="0" fontId="0" fillId="39" borderId="13" xfId="0" applyFill="1" applyBorder="1" applyAlignment="1">
      <alignment horizontal="right"/>
    </xf>
    <xf numFmtId="164" fontId="0" fillId="36" borderId="17" xfId="0" applyNumberFormat="1" applyFill="1" applyBorder="1"/>
    <xf numFmtId="9" fontId="0" fillId="36" borderId="0" xfId="0" applyNumberFormat="1" applyFill="1" applyBorder="1"/>
    <xf numFmtId="0" fontId="0" fillId="36" borderId="0" xfId="0" applyFill="1"/>
    <xf numFmtId="0" fontId="0" fillId="36" borderId="14" xfId="0" applyNumberFormat="1" applyFill="1" applyBorder="1"/>
    <xf numFmtId="0" fontId="0" fillId="36" borderId="19" xfId="0" applyFill="1" applyBorder="1"/>
    <xf numFmtId="0" fontId="18" fillId="36" borderId="18" xfId="0" applyFont="1" applyFill="1" applyBorder="1"/>
    <xf numFmtId="0" fontId="16" fillId="39" borderId="12" xfId="0" applyFont="1" applyFill="1" applyBorder="1"/>
    <xf numFmtId="0" fontId="18" fillId="36" borderId="14" xfId="0" applyFont="1" applyFill="1" applyBorder="1"/>
    <xf numFmtId="0" fontId="16" fillId="36" borderId="14" xfId="0" applyFont="1" applyFill="1" applyBorder="1"/>
    <xf numFmtId="0" fontId="0" fillId="36" borderId="14" xfId="0" applyFill="1" applyBorder="1" applyAlignment="1">
      <alignment horizontal="left"/>
    </xf>
    <xf numFmtId="0" fontId="0" fillId="36" borderId="16" xfId="0" applyFill="1" applyBorder="1" applyAlignment="1">
      <alignment horizontal="left"/>
    </xf>
    <xf numFmtId="0" fontId="0" fillId="36" borderId="0" xfId="0" applyFill="1" applyBorder="1" applyAlignment="1">
      <alignment horizontal="right"/>
    </xf>
    <xf numFmtId="0" fontId="19" fillId="36" borderId="0" xfId="0" applyFont="1" applyFill="1"/>
    <xf numFmtId="0" fontId="21" fillId="36" borderId="0" xfId="0" applyFont="1" applyFill="1"/>
    <xf numFmtId="0" fontId="0" fillId="40" borderId="13" xfId="0" applyFill="1" applyBorder="1" applyAlignment="1">
      <alignment horizontal="right"/>
    </xf>
    <xf numFmtId="0" fontId="16" fillId="37" borderId="12" xfId="0" applyFont="1" applyFill="1" applyBorder="1" applyAlignment="1">
      <alignment horizontal="left"/>
    </xf>
    <xf numFmtId="0" fontId="0" fillId="36" borderId="14" xfId="0" applyFont="1" applyFill="1" applyBorder="1"/>
    <xf numFmtId="0" fontId="0" fillId="36" borderId="16" xfId="0" applyFont="1" applyFill="1" applyBorder="1"/>
    <xf numFmtId="0" fontId="16" fillId="38" borderId="22" xfId="0" applyFont="1" applyFill="1" applyBorder="1"/>
    <xf numFmtId="0" fontId="16" fillId="36" borderId="0" xfId="0" applyFont="1" applyFill="1"/>
    <xf numFmtId="0" fontId="16" fillId="40" borderId="12" xfId="0" applyFont="1" applyFill="1" applyBorder="1"/>
    <xf numFmtId="0" fontId="18" fillId="36" borderId="14" xfId="0" applyFont="1" applyFill="1" applyBorder="1" applyAlignment="1">
      <alignment horizontal="left"/>
    </xf>
    <xf numFmtId="0" fontId="22" fillId="36" borderId="0" xfId="0" applyFont="1" applyFill="1"/>
    <xf numFmtId="0" fontId="23" fillId="38" borderId="23" xfId="0" applyFont="1" applyFill="1" applyBorder="1"/>
    <xf numFmtId="0" fontId="0" fillId="40" borderId="20" xfId="0" applyFill="1" applyBorder="1" applyAlignment="1">
      <alignment horizontal="right"/>
    </xf>
    <xf numFmtId="1" fontId="0" fillId="36" borderId="0" xfId="0" applyNumberFormat="1" applyFill="1" applyBorder="1"/>
    <xf numFmtId="0" fontId="16" fillId="40" borderId="12" xfId="0" applyFont="1" applyFill="1" applyBorder="1" applyAlignment="1">
      <alignment horizontal="left"/>
    </xf>
    <xf numFmtId="0" fontId="0" fillId="40" borderId="20" xfId="0" applyFont="1" applyFill="1" applyBorder="1" applyAlignment="1">
      <alignment horizontal="right"/>
    </xf>
    <xf numFmtId="0" fontId="0" fillId="40" borderId="13" xfId="0" applyFont="1" applyFill="1" applyBorder="1" applyAlignment="1">
      <alignment horizontal="right"/>
    </xf>
    <xf numFmtId="0" fontId="24" fillId="36" borderId="0" xfId="0" applyFont="1" applyFill="1"/>
    <xf numFmtId="0" fontId="24" fillId="36" borderId="0" xfId="0" applyFont="1" applyFill="1" applyAlignment="1">
      <alignment horizontal="left"/>
    </xf>
    <xf numFmtId="4" fontId="0" fillId="36" borderId="0" xfId="0" applyNumberFormat="1" applyFill="1"/>
    <xf numFmtId="2" fontId="0" fillId="36" borderId="15" xfId="0" applyNumberFormat="1" applyFill="1" applyBorder="1"/>
    <xf numFmtId="0" fontId="22" fillId="36" borderId="16" xfId="0" applyFont="1" applyFill="1" applyBorder="1"/>
    <xf numFmtId="2" fontId="0" fillId="36" borderId="17" xfId="0" applyNumberFormat="1" applyFill="1" applyBorder="1"/>
    <xf numFmtId="0" fontId="0" fillId="35" borderId="13" xfId="0" applyFill="1" applyBorder="1"/>
    <xf numFmtId="0" fontId="16" fillId="35" borderId="12" xfId="0" applyFont="1" applyFill="1" applyBorder="1"/>
    <xf numFmtId="0" fontId="0" fillId="41" borderId="0" xfId="0" applyFill="1"/>
    <xf numFmtId="0" fontId="25" fillId="41" borderId="0" xfId="0" applyFont="1" applyFill="1"/>
    <xf numFmtId="0" fontId="0" fillId="41" borderId="0" xfId="0" applyFill="1" applyAlignment="1">
      <alignment textRotation="45"/>
    </xf>
    <xf numFmtId="0" fontId="16" fillId="0" borderId="11" xfId="0" applyFont="1" applyBorder="1" applyAlignment="1">
      <alignment wrapText="1"/>
    </xf>
    <xf numFmtId="0" fontId="0" fillId="42" borderId="0" xfId="0" applyFill="1"/>
    <xf numFmtId="0" fontId="0" fillId="42" borderId="0" xfId="0" applyFill="1" applyAlignment="1">
      <alignment textRotation="45"/>
    </xf>
    <xf numFmtId="0" fontId="16" fillId="0" borderId="11" xfId="0" applyFont="1" applyBorder="1" applyAlignment="1"/>
    <xf numFmtId="0" fontId="26" fillId="0" borderId="0" xfId="0" applyFont="1"/>
    <xf numFmtId="0" fontId="16" fillId="0" borderId="0" xfId="0" applyFont="1"/>
    <xf numFmtId="0" fontId="0" fillId="43" borderId="0" xfId="0" applyFill="1"/>
    <xf numFmtId="0" fontId="26" fillId="43" borderId="0" xfId="0" applyFont="1" applyFill="1"/>
    <xf numFmtId="0" fontId="27" fillId="43" borderId="0" xfId="0" applyFont="1" applyFill="1"/>
    <xf numFmtId="0" fontId="20" fillId="43" borderId="0" xfId="0" applyFont="1" applyFill="1"/>
    <xf numFmtId="0" fontId="28" fillId="36" borderId="0" xfId="0" applyFont="1" applyFill="1"/>
    <xf numFmtId="14" fontId="26" fillId="36" borderId="0" xfId="0" applyNumberFormat="1" applyFont="1" applyFill="1"/>
    <xf numFmtId="0" fontId="0" fillId="36" borderId="11" xfId="0" applyFill="1" applyBorder="1"/>
    <xf numFmtId="0" fontId="26" fillId="36" borderId="0" xfId="0" applyFont="1" applyFill="1"/>
    <xf numFmtId="0" fontId="18" fillId="36" borderId="0" xfId="0" applyFont="1" applyFill="1"/>
    <xf numFmtId="0" fontId="20" fillId="36" borderId="0" xfId="0" applyFont="1" applyFill="1"/>
    <xf numFmtId="14" fontId="0" fillId="0" borderId="11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006100"/>
      </font>
      <fill>
        <patternFill>
          <bgColor rgb="FFC6EFCE"/>
        </patternFill>
      </fill>
    </dxf>
    <dxf>
      <fill>
        <patternFill>
          <bgColor rgb="FFFF79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7979"/>
      <color rgb="FFFFF8E5"/>
      <color rgb="FFEFF6FB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checked="Checked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checked="Checked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checked="Checked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checked="Checked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checked="Checked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checked="Checked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checked="Checked" lockText="1" noThreeD="1"/>
</file>

<file path=xl/ctrlProps/ctrlProp109.xml><?xml version="1.0" encoding="utf-8"?>
<formControlPr xmlns="http://schemas.microsoft.com/office/spreadsheetml/2009/9/main" objectType="CheckBox" checked="Checked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checked="Checked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checked="Checked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checked="Checked" lockText="1" noThreeD="1"/>
</file>

<file path=xl/ctrlProps/ctrlProp130.xml><?xml version="1.0" encoding="utf-8"?>
<formControlPr xmlns="http://schemas.microsoft.com/office/spreadsheetml/2009/9/main" objectType="CheckBox" checked="Checked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checked="Checked" lockText="1" noThreeD="1"/>
</file>

<file path=xl/ctrlProps/ctrlProp133.xml><?xml version="1.0" encoding="utf-8"?>
<formControlPr xmlns="http://schemas.microsoft.com/office/spreadsheetml/2009/9/main" objectType="CheckBox" checked="Checked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checked="Checked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checked="Checked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checked="Checked" lockText="1" noThreeD="1"/>
</file>

<file path=xl/ctrlProps/ctrlProp142.xml><?xml version="1.0" encoding="utf-8"?>
<formControlPr xmlns="http://schemas.microsoft.com/office/spreadsheetml/2009/9/main" objectType="CheckBox" checked="Checked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checked="Checked" lockText="1" noThreeD="1"/>
</file>

<file path=xl/ctrlProps/ctrlProp145.xml><?xml version="1.0" encoding="utf-8"?>
<formControlPr xmlns="http://schemas.microsoft.com/office/spreadsheetml/2009/9/main" objectType="CheckBox" checked="Checked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checked="Checked" lockText="1" noThreeD="1"/>
</file>

<file path=xl/ctrlProps/ctrlProp148.xml><?xml version="1.0" encoding="utf-8"?>
<formControlPr xmlns="http://schemas.microsoft.com/office/spreadsheetml/2009/9/main" objectType="CheckBox" checked="Checked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checked="Checked" lockText="1" noThreeD="1"/>
</file>

<file path=xl/ctrlProps/ctrlProp151.xml><?xml version="1.0" encoding="utf-8"?>
<formControlPr xmlns="http://schemas.microsoft.com/office/spreadsheetml/2009/9/main" objectType="CheckBox" checked="Checked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checked="Checked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checked="Checked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219075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5" name="Check Box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6" name="Check Box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7" name="Check Box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78" name="Check Box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179" name="Check Box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0" name="Check Box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1" name="Check Box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2" name="Check Box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3" name="Check Box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4" name="Check Box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5" name="Check Box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6" name="Check Box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7" name="Check Box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8" name="Check Box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89" name="Check Box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0" name="Check Box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1" name="Check Box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2" name="Check Box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3" name="Check Box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4" name="Check Box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5" name="Check Box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6" name="Check Box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7" name="Check Box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8" name="Check Box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200" name="Check Box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201" name="Check Box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202" name="Check Box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203" name="Check Box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204" name="Check Box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171450</xdr:colOff>
          <xdr:row>2</xdr:row>
          <xdr:rowOff>47625</xdr:rowOff>
        </xdr:from>
        <xdr:to>
          <xdr:col>42</xdr:col>
          <xdr:colOff>276225</xdr:colOff>
          <xdr:row>2</xdr:row>
          <xdr:rowOff>323850</xdr:rowOff>
        </xdr:to>
        <xdr:sp macro="" textlink="">
          <xdr:nvSpPr>
            <xdr:cNvPr id="6205" name="Check Box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171450</xdr:colOff>
          <xdr:row>2</xdr:row>
          <xdr:rowOff>47625</xdr:rowOff>
        </xdr:from>
        <xdr:to>
          <xdr:col>42</xdr:col>
          <xdr:colOff>447675</xdr:colOff>
          <xdr:row>2</xdr:row>
          <xdr:rowOff>323850</xdr:rowOff>
        </xdr:to>
        <xdr:sp macro="" textlink="">
          <xdr:nvSpPr>
            <xdr:cNvPr id="6206" name="Check Box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171450</xdr:colOff>
          <xdr:row>2</xdr:row>
          <xdr:rowOff>47625</xdr:rowOff>
        </xdr:from>
        <xdr:to>
          <xdr:col>43</xdr:col>
          <xdr:colOff>447675</xdr:colOff>
          <xdr:row>2</xdr:row>
          <xdr:rowOff>323850</xdr:rowOff>
        </xdr:to>
        <xdr:sp macro="" textlink="">
          <xdr:nvSpPr>
            <xdr:cNvPr id="6207" name="Check Box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171450</xdr:colOff>
          <xdr:row>2</xdr:row>
          <xdr:rowOff>47625</xdr:rowOff>
        </xdr:from>
        <xdr:to>
          <xdr:col>44</xdr:col>
          <xdr:colOff>447675</xdr:colOff>
          <xdr:row>2</xdr:row>
          <xdr:rowOff>323850</xdr:rowOff>
        </xdr:to>
        <xdr:sp macro="" textlink="">
          <xdr:nvSpPr>
            <xdr:cNvPr id="6208" name="Check Box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171450</xdr:colOff>
          <xdr:row>2</xdr:row>
          <xdr:rowOff>47625</xdr:rowOff>
        </xdr:from>
        <xdr:to>
          <xdr:col>45</xdr:col>
          <xdr:colOff>447675</xdr:colOff>
          <xdr:row>2</xdr:row>
          <xdr:rowOff>323850</xdr:rowOff>
        </xdr:to>
        <xdr:sp macro="" textlink="">
          <xdr:nvSpPr>
            <xdr:cNvPr id="6209" name="Check Box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171450</xdr:colOff>
          <xdr:row>2</xdr:row>
          <xdr:rowOff>47625</xdr:rowOff>
        </xdr:from>
        <xdr:to>
          <xdr:col>46</xdr:col>
          <xdr:colOff>447675</xdr:colOff>
          <xdr:row>2</xdr:row>
          <xdr:rowOff>323850</xdr:rowOff>
        </xdr:to>
        <xdr:sp macro="" textlink="">
          <xdr:nvSpPr>
            <xdr:cNvPr id="6210" name="Check Box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171450</xdr:colOff>
          <xdr:row>2</xdr:row>
          <xdr:rowOff>47625</xdr:rowOff>
        </xdr:from>
        <xdr:to>
          <xdr:col>47</xdr:col>
          <xdr:colOff>447675</xdr:colOff>
          <xdr:row>2</xdr:row>
          <xdr:rowOff>323850</xdr:rowOff>
        </xdr:to>
        <xdr:sp macro="" textlink="">
          <xdr:nvSpPr>
            <xdr:cNvPr id="6211" name="Check Box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171450</xdr:colOff>
          <xdr:row>2</xdr:row>
          <xdr:rowOff>47625</xdr:rowOff>
        </xdr:from>
        <xdr:to>
          <xdr:col>48</xdr:col>
          <xdr:colOff>447675</xdr:colOff>
          <xdr:row>2</xdr:row>
          <xdr:rowOff>323850</xdr:rowOff>
        </xdr:to>
        <xdr:sp macro="" textlink="">
          <xdr:nvSpPr>
            <xdr:cNvPr id="6212" name="Check Box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171450</xdr:colOff>
          <xdr:row>2</xdr:row>
          <xdr:rowOff>47625</xdr:rowOff>
        </xdr:from>
        <xdr:to>
          <xdr:col>49</xdr:col>
          <xdr:colOff>447675</xdr:colOff>
          <xdr:row>2</xdr:row>
          <xdr:rowOff>323850</xdr:rowOff>
        </xdr:to>
        <xdr:sp macro="" textlink="">
          <xdr:nvSpPr>
            <xdr:cNvPr id="6213" name="Check Box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171450</xdr:colOff>
          <xdr:row>2</xdr:row>
          <xdr:rowOff>47625</xdr:rowOff>
        </xdr:from>
        <xdr:to>
          <xdr:col>50</xdr:col>
          <xdr:colOff>447675</xdr:colOff>
          <xdr:row>2</xdr:row>
          <xdr:rowOff>323850</xdr:rowOff>
        </xdr:to>
        <xdr:sp macro="" textlink="">
          <xdr:nvSpPr>
            <xdr:cNvPr id="6214" name="Check Box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171450</xdr:colOff>
          <xdr:row>2</xdr:row>
          <xdr:rowOff>47625</xdr:rowOff>
        </xdr:from>
        <xdr:to>
          <xdr:col>51</xdr:col>
          <xdr:colOff>447675</xdr:colOff>
          <xdr:row>2</xdr:row>
          <xdr:rowOff>323850</xdr:rowOff>
        </xdr:to>
        <xdr:sp macro="" textlink="">
          <xdr:nvSpPr>
            <xdr:cNvPr id="6215" name="Check Box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171450</xdr:colOff>
          <xdr:row>2</xdr:row>
          <xdr:rowOff>47625</xdr:rowOff>
        </xdr:from>
        <xdr:to>
          <xdr:col>52</xdr:col>
          <xdr:colOff>447675</xdr:colOff>
          <xdr:row>2</xdr:row>
          <xdr:rowOff>323850</xdr:rowOff>
        </xdr:to>
        <xdr:sp macro="" textlink="">
          <xdr:nvSpPr>
            <xdr:cNvPr id="6216" name="Check Box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171450</xdr:colOff>
          <xdr:row>2</xdr:row>
          <xdr:rowOff>47625</xdr:rowOff>
        </xdr:from>
        <xdr:to>
          <xdr:col>53</xdr:col>
          <xdr:colOff>447675</xdr:colOff>
          <xdr:row>2</xdr:row>
          <xdr:rowOff>323850</xdr:rowOff>
        </xdr:to>
        <xdr:sp macro="" textlink="">
          <xdr:nvSpPr>
            <xdr:cNvPr id="6217" name="Check Box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171450</xdr:colOff>
          <xdr:row>2</xdr:row>
          <xdr:rowOff>47625</xdr:rowOff>
        </xdr:from>
        <xdr:to>
          <xdr:col>54</xdr:col>
          <xdr:colOff>447675</xdr:colOff>
          <xdr:row>2</xdr:row>
          <xdr:rowOff>323850</xdr:rowOff>
        </xdr:to>
        <xdr:sp macro="" textlink="">
          <xdr:nvSpPr>
            <xdr:cNvPr id="6218" name="Check Box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171450</xdr:colOff>
          <xdr:row>2</xdr:row>
          <xdr:rowOff>47625</xdr:rowOff>
        </xdr:from>
        <xdr:to>
          <xdr:col>55</xdr:col>
          <xdr:colOff>447675</xdr:colOff>
          <xdr:row>2</xdr:row>
          <xdr:rowOff>323850</xdr:rowOff>
        </xdr:to>
        <xdr:sp macro="" textlink="">
          <xdr:nvSpPr>
            <xdr:cNvPr id="6219" name="Check Box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171450</xdr:colOff>
          <xdr:row>2</xdr:row>
          <xdr:rowOff>47625</xdr:rowOff>
        </xdr:from>
        <xdr:to>
          <xdr:col>56</xdr:col>
          <xdr:colOff>447675</xdr:colOff>
          <xdr:row>2</xdr:row>
          <xdr:rowOff>323850</xdr:rowOff>
        </xdr:to>
        <xdr:sp macro="" textlink="">
          <xdr:nvSpPr>
            <xdr:cNvPr id="6220" name="Check Box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171450</xdr:colOff>
          <xdr:row>2</xdr:row>
          <xdr:rowOff>47625</xdr:rowOff>
        </xdr:from>
        <xdr:to>
          <xdr:col>57</xdr:col>
          <xdr:colOff>447675</xdr:colOff>
          <xdr:row>2</xdr:row>
          <xdr:rowOff>323850</xdr:rowOff>
        </xdr:to>
        <xdr:sp macro="" textlink="">
          <xdr:nvSpPr>
            <xdr:cNvPr id="6221" name="Check Box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171450</xdr:colOff>
          <xdr:row>2</xdr:row>
          <xdr:rowOff>47625</xdr:rowOff>
        </xdr:from>
        <xdr:to>
          <xdr:col>58</xdr:col>
          <xdr:colOff>447675</xdr:colOff>
          <xdr:row>2</xdr:row>
          <xdr:rowOff>323850</xdr:rowOff>
        </xdr:to>
        <xdr:sp macro="" textlink="">
          <xdr:nvSpPr>
            <xdr:cNvPr id="6222" name="Check Box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171450</xdr:colOff>
          <xdr:row>2</xdr:row>
          <xdr:rowOff>47625</xdr:rowOff>
        </xdr:from>
        <xdr:to>
          <xdr:col>59</xdr:col>
          <xdr:colOff>447675</xdr:colOff>
          <xdr:row>2</xdr:row>
          <xdr:rowOff>323850</xdr:rowOff>
        </xdr:to>
        <xdr:sp macro="" textlink="">
          <xdr:nvSpPr>
            <xdr:cNvPr id="6223" name="Check Box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171450</xdr:colOff>
          <xdr:row>2</xdr:row>
          <xdr:rowOff>47625</xdr:rowOff>
        </xdr:from>
        <xdr:to>
          <xdr:col>60</xdr:col>
          <xdr:colOff>447675</xdr:colOff>
          <xdr:row>2</xdr:row>
          <xdr:rowOff>323850</xdr:rowOff>
        </xdr:to>
        <xdr:sp macro="" textlink="">
          <xdr:nvSpPr>
            <xdr:cNvPr id="6224" name="Check Box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171450</xdr:colOff>
          <xdr:row>2</xdr:row>
          <xdr:rowOff>47625</xdr:rowOff>
        </xdr:from>
        <xdr:to>
          <xdr:col>62</xdr:col>
          <xdr:colOff>447675</xdr:colOff>
          <xdr:row>2</xdr:row>
          <xdr:rowOff>323850</xdr:rowOff>
        </xdr:to>
        <xdr:sp macro="" textlink="">
          <xdr:nvSpPr>
            <xdr:cNvPr id="6225" name="Check Box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171450</xdr:colOff>
          <xdr:row>2</xdr:row>
          <xdr:rowOff>47625</xdr:rowOff>
        </xdr:from>
        <xdr:to>
          <xdr:col>61</xdr:col>
          <xdr:colOff>447675</xdr:colOff>
          <xdr:row>2</xdr:row>
          <xdr:rowOff>323850</xdr:rowOff>
        </xdr:to>
        <xdr:sp macro="" textlink="">
          <xdr:nvSpPr>
            <xdr:cNvPr id="6226" name="Check Box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180975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27" name="Check Box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28" name="Check Box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29" name="Check Box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0" name="Check Box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1" name="Check Box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2" name="Check Box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0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3" name="Check Box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4" name="Check Box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0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5" name="Check Box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0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6" name="Check Box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0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7" name="Check Box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0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8" name="Check Box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0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39" name="Check Box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0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0" name="Check Box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0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1" name="Check Box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0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2" name="Check Box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3" name="Check Box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0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4" name="Check Box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0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5" name="Check Box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0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6" name="Check Box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7" name="Check Box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0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8" name="Check Box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0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49" name="Check Box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0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50" name="Check Box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0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51" name="Check Box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0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171450</xdr:colOff>
          <xdr:row>4</xdr:row>
          <xdr:rowOff>47625</xdr:rowOff>
        </xdr:from>
        <xdr:to>
          <xdr:col>42</xdr:col>
          <xdr:colOff>276225</xdr:colOff>
          <xdr:row>4</xdr:row>
          <xdr:rowOff>323850</xdr:rowOff>
        </xdr:to>
        <xdr:sp macro="" textlink="">
          <xdr:nvSpPr>
            <xdr:cNvPr id="6252" name="Check Box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0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171450</xdr:colOff>
          <xdr:row>4</xdr:row>
          <xdr:rowOff>47625</xdr:rowOff>
        </xdr:from>
        <xdr:to>
          <xdr:col>42</xdr:col>
          <xdr:colOff>447675</xdr:colOff>
          <xdr:row>4</xdr:row>
          <xdr:rowOff>323850</xdr:rowOff>
        </xdr:to>
        <xdr:sp macro="" textlink="">
          <xdr:nvSpPr>
            <xdr:cNvPr id="6253" name="Check Box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0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171450</xdr:colOff>
          <xdr:row>4</xdr:row>
          <xdr:rowOff>47625</xdr:rowOff>
        </xdr:from>
        <xdr:to>
          <xdr:col>43</xdr:col>
          <xdr:colOff>447675</xdr:colOff>
          <xdr:row>4</xdr:row>
          <xdr:rowOff>323850</xdr:rowOff>
        </xdr:to>
        <xdr:sp macro="" textlink="">
          <xdr:nvSpPr>
            <xdr:cNvPr id="6254" name="Check Box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0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171450</xdr:colOff>
          <xdr:row>4</xdr:row>
          <xdr:rowOff>47625</xdr:rowOff>
        </xdr:from>
        <xdr:to>
          <xdr:col>44</xdr:col>
          <xdr:colOff>447675</xdr:colOff>
          <xdr:row>4</xdr:row>
          <xdr:rowOff>323850</xdr:rowOff>
        </xdr:to>
        <xdr:sp macro="" textlink="">
          <xdr:nvSpPr>
            <xdr:cNvPr id="6255" name="Check Box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171450</xdr:colOff>
          <xdr:row>4</xdr:row>
          <xdr:rowOff>47625</xdr:rowOff>
        </xdr:from>
        <xdr:to>
          <xdr:col>45</xdr:col>
          <xdr:colOff>447675</xdr:colOff>
          <xdr:row>4</xdr:row>
          <xdr:rowOff>323850</xdr:rowOff>
        </xdr:to>
        <xdr:sp macro="" textlink="">
          <xdr:nvSpPr>
            <xdr:cNvPr id="6256" name="Check Box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0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171450</xdr:colOff>
          <xdr:row>4</xdr:row>
          <xdr:rowOff>47625</xdr:rowOff>
        </xdr:from>
        <xdr:to>
          <xdr:col>46</xdr:col>
          <xdr:colOff>447675</xdr:colOff>
          <xdr:row>4</xdr:row>
          <xdr:rowOff>323850</xdr:rowOff>
        </xdr:to>
        <xdr:sp macro="" textlink="">
          <xdr:nvSpPr>
            <xdr:cNvPr id="6257" name="Check Box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0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171450</xdr:colOff>
          <xdr:row>4</xdr:row>
          <xdr:rowOff>47625</xdr:rowOff>
        </xdr:from>
        <xdr:to>
          <xdr:col>47</xdr:col>
          <xdr:colOff>447675</xdr:colOff>
          <xdr:row>4</xdr:row>
          <xdr:rowOff>323850</xdr:rowOff>
        </xdr:to>
        <xdr:sp macro="" textlink="">
          <xdr:nvSpPr>
            <xdr:cNvPr id="6258" name="Check Box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0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171450</xdr:colOff>
          <xdr:row>4</xdr:row>
          <xdr:rowOff>47625</xdr:rowOff>
        </xdr:from>
        <xdr:to>
          <xdr:col>48</xdr:col>
          <xdr:colOff>447675</xdr:colOff>
          <xdr:row>4</xdr:row>
          <xdr:rowOff>323850</xdr:rowOff>
        </xdr:to>
        <xdr:sp macro="" textlink="">
          <xdr:nvSpPr>
            <xdr:cNvPr id="6259" name="Check Box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171450</xdr:colOff>
          <xdr:row>4</xdr:row>
          <xdr:rowOff>47625</xdr:rowOff>
        </xdr:from>
        <xdr:to>
          <xdr:col>49</xdr:col>
          <xdr:colOff>447675</xdr:colOff>
          <xdr:row>4</xdr:row>
          <xdr:rowOff>323850</xdr:rowOff>
        </xdr:to>
        <xdr:sp macro="" textlink="">
          <xdr:nvSpPr>
            <xdr:cNvPr id="6260" name="Check Box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0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171450</xdr:colOff>
          <xdr:row>4</xdr:row>
          <xdr:rowOff>47625</xdr:rowOff>
        </xdr:from>
        <xdr:to>
          <xdr:col>50</xdr:col>
          <xdr:colOff>447675</xdr:colOff>
          <xdr:row>4</xdr:row>
          <xdr:rowOff>323850</xdr:rowOff>
        </xdr:to>
        <xdr:sp macro="" textlink="">
          <xdr:nvSpPr>
            <xdr:cNvPr id="6261" name="Check Box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0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171450</xdr:colOff>
          <xdr:row>4</xdr:row>
          <xdr:rowOff>47625</xdr:rowOff>
        </xdr:from>
        <xdr:to>
          <xdr:col>51</xdr:col>
          <xdr:colOff>447675</xdr:colOff>
          <xdr:row>4</xdr:row>
          <xdr:rowOff>323850</xdr:rowOff>
        </xdr:to>
        <xdr:sp macro="" textlink="">
          <xdr:nvSpPr>
            <xdr:cNvPr id="6262" name="Check Box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0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171450</xdr:colOff>
          <xdr:row>4</xdr:row>
          <xdr:rowOff>47625</xdr:rowOff>
        </xdr:from>
        <xdr:to>
          <xdr:col>52</xdr:col>
          <xdr:colOff>447675</xdr:colOff>
          <xdr:row>4</xdr:row>
          <xdr:rowOff>323850</xdr:rowOff>
        </xdr:to>
        <xdr:sp macro="" textlink="">
          <xdr:nvSpPr>
            <xdr:cNvPr id="6263" name="Check Box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0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171450</xdr:colOff>
          <xdr:row>4</xdr:row>
          <xdr:rowOff>47625</xdr:rowOff>
        </xdr:from>
        <xdr:to>
          <xdr:col>53</xdr:col>
          <xdr:colOff>447675</xdr:colOff>
          <xdr:row>4</xdr:row>
          <xdr:rowOff>323850</xdr:rowOff>
        </xdr:to>
        <xdr:sp macro="" textlink="">
          <xdr:nvSpPr>
            <xdr:cNvPr id="6264" name="Check Box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0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171450</xdr:colOff>
          <xdr:row>4</xdr:row>
          <xdr:rowOff>47625</xdr:rowOff>
        </xdr:from>
        <xdr:to>
          <xdr:col>54</xdr:col>
          <xdr:colOff>447675</xdr:colOff>
          <xdr:row>4</xdr:row>
          <xdr:rowOff>323850</xdr:rowOff>
        </xdr:to>
        <xdr:sp macro="" textlink="">
          <xdr:nvSpPr>
            <xdr:cNvPr id="6265" name="Check Box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0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171450</xdr:colOff>
          <xdr:row>4</xdr:row>
          <xdr:rowOff>47625</xdr:rowOff>
        </xdr:from>
        <xdr:to>
          <xdr:col>55</xdr:col>
          <xdr:colOff>447675</xdr:colOff>
          <xdr:row>4</xdr:row>
          <xdr:rowOff>323850</xdr:rowOff>
        </xdr:to>
        <xdr:sp macro="" textlink="">
          <xdr:nvSpPr>
            <xdr:cNvPr id="6266" name="Check Box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0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171450</xdr:colOff>
          <xdr:row>4</xdr:row>
          <xdr:rowOff>47625</xdr:rowOff>
        </xdr:from>
        <xdr:to>
          <xdr:col>56</xdr:col>
          <xdr:colOff>447675</xdr:colOff>
          <xdr:row>4</xdr:row>
          <xdr:rowOff>323850</xdr:rowOff>
        </xdr:to>
        <xdr:sp macro="" textlink="">
          <xdr:nvSpPr>
            <xdr:cNvPr id="6267" name="Check Box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0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171450</xdr:colOff>
          <xdr:row>4</xdr:row>
          <xdr:rowOff>47625</xdr:rowOff>
        </xdr:from>
        <xdr:to>
          <xdr:col>57</xdr:col>
          <xdr:colOff>447675</xdr:colOff>
          <xdr:row>4</xdr:row>
          <xdr:rowOff>323850</xdr:rowOff>
        </xdr:to>
        <xdr:sp macro="" textlink="">
          <xdr:nvSpPr>
            <xdr:cNvPr id="6268" name="Check Box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171450</xdr:colOff>
          <xdr:row>4</xdr:row>
          <xdr:rowOff>47625</xdr:rowOff>
        </xdr:from>
        <xdr:to>
          <xdr:col>58</xdr:col>
          <xdr:colOff>447675</xdr:colOff>
          <xdr:row>4</xdr:row>
          <xdr:rowOff>323850</xdr:rowOff>
        </xdr:to>
        <xdr:sp macro="" textlink="">
          <xdr:nvSpPr>
            <xdr:cNvPr id="6269" name="Check Box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0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171450</xdr:colOff>
          <xdr:row>4</xdr:row>
          <xdr:rowOff>47625</xdr:rowOff>
        </xdr:from>
        <xdr:to>
          <xdr:col>59</xdr:col>
          <xdr:colOff>447675</xdr:colOff>
          <xdr:row>4</xdr:row>
          <xdr:rowOff>323850</xdr:rowOff>
        </xdr:to>
        <xdr:sp macro="" textlink="">
          <xdr:nvSpPr>
            <xdr:cNvPr id="6270" name="Check Box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0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171450</xdr:colOff>
          <xdr:row>4</xdr:row>
          <xdr:rowOff>47625</xdr:rowOff>
        </xdr:from>
        <xdr:to>
          <xdr:col>60</xdr:col>
          <xdr:colOff>447675</xdr:colOff>
          <xdr:row>4</xdr:row>
          <xdr:rowOff>323850</xdr:rowOff>
        </xdr:to>
        <xdr:sp macro="" textlink="">
          <xdr:nvSpPr>
            <xdr:cNvPr id="6271" name="Check Box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0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171450</xdr:colOff>
          <xdr:row>4</xdr:row>
          <xdr:rowOff>47625</xdr:rowOff>
        </xdr:from>
        <xdr:to>
          <xdr:col>61</xdr:col>
          <xdr:colOff>447675</xdr:colOff>
          <xdr:row>4</xdr:row>
          <xdr:rowOff>323850</xdr:rowOff>
        </xdr:to>
        <xdr:sp macro="" textlink="">
          <xdr:nvSpPr>
            <xdr:cNvPr id="6272" name="Check Box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171450</xdr:colOff>
          <xdr:row>4</xdr:row>
          <xdr:rowOff>47625</xdr:rowOff>
        </xdr:from>
        <xdr:to>
          <xdr:col>62</xdr:col>
          <xdr:colOff>447675</xdr:colOff>
          <xdr:row>4</xdr:row>
          <xdr:rowOff>323850</xdr:rowOff>
        </xdr:to>
        <xdr:sp macro="" textlink="">
          <xdr:nvSpPr>
            <xdr:cNvPr id="6273" name="Check Box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0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171450</xdr:colOff>
          <xdr:row>4</xdr:row>
          <xdr:rowOff>47625</xdr:rowOff>
        </xdr:from>
        <xdr:to>
          <xdr:col>42</xdr:col>
          <xdr:colOff>447675</xdr:colOff>
          <xdr:row>4</xdr:row>
          <xdr:rowOff>323850</xdr:rowOff>
        </xdr:to>
        <xdr:sp macro="" textlink="">
          <xdr:nvSpPr>
            <xdr:cNvPr id="6274" name="Check Box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0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171450</xdr:colOff>
          <xdr:row>5</xdr:row>
          <xdr:rowOff>47625</xdr:rowOff>
        </xdr:from>
        <xdr:to>
          <xdr:col>42</xdr:col>
          <xdr:colOff>447675</xdr:colOff>
          <xdr:row>5</xdr:row>
          <xdr:rowOff>323850</xdr:rowOff>
        </xdr:to>
        <xdr:sp macro="" textlink="">
          <xdr:nvSpPr>
            <xdr:cNvPr id="6275" name="Check Box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0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171450</xdr:colOff>
          <xdr:row>6</xdr:row>
          <xdr:rowOff>47625</xdr:rowOff>
        </xdr:from>
        <xdr:to>
          <xdr:col>42</xdr:col>
          <xdr:colOff>447675</xdr:colOff>
          <xdr:row>6</xdr:row>
          <xdr:rowOff>323850</xdr:rowOff>
        </xdr:to>
        <xdr:sp macro="" textlink="">
          <xdr:nvSpPr>
            <xdr:cNvPr id="6276" name="Check Box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0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171450</xdr:colOff>
          <xdr:row>7</xdr:row>
          <xdr:rowOff>47625</xdr:rowOff>
        </xdr:from>
        <xdr:to>
          <xdr:col>42</xdr:col>
          <xdr:colOff>447675</xdr:colOff>
          <xdr:row>7</xdr:row>
          <xdr:rowOff>323850</xdr:rowOff>
        </xdr:to>
        <xdr:sp macro="" textlink="">
          <xdr:nvSpPr>
            <xdr:cNvPr id="6277" name="Check Box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0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171450</xdr:colOff>
          <xdr:row>5</xdr:row>
          <xdr:rowOff>47625</xdr:rowOff>
        </xdr:from>
        <xdr:to>
          <xdr:col>43</xdr:col>
          <xdr:colOff>447675</xdr:colOff>
          <xdr:row>5</xdr:row>
          <xdr:rowOff>323850</xdr:rowOff>
        </xdr:to>
        <xdr:sp macro="" textlink="">
          <xdr:nvSpPr>
            <xdr:cNvPr id="6278" name="Check Box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0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171450</xdr:colOff>
          <xdr:row>6</xdr:row>
          <xdr:rowOff>47625</xdr:rowOff>
        </xdr:from>
        <xdr:to>
          <xdr:col>43</xdr:col>
          <xdr:colOff>447675</xdr:colOff>
          <xdr:row>6</xdr:row>
          <xdr:rowOff>323850</xdr:rowOff>
        </xdr:to>
        <xdr:sp macro="" textlink="">
          <xdr:nvSpPr>
            <xdr:cNvPr id="6279" name="Check Box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0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171450</xdr:colOff>
          <xdr:row>7</xdr:row>
          <xdr:rowOff>47625</xdr:rowOff>
        </xdr:from>
        <xdr:to>
          <xdr:col>43</xdr:col>
          <xdr:colOff>447675</xdr:colOff>
          <xdr:row>7</xdr:row>
          <xdr:rowOff>323850</xdr:rowOff>
        </xdr:to>
        <xdr:sp macro="" textlink="">
          <xdr:nvSpPr>
            <xdr:cNvPr id="6280" name="Check Box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0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171450</xdr:colOff>
          <xdr:row>7</xdr:row>
          <xdr:rowOff>47625</xdr:rowOff>
        </xdr:from>
        <xdr:to>
          <xdr:col>44</xdr:col>
          <xdr:colOff>447675</xdr:colOff>
          <xdr:row>7</xdr:row>
          <xdr:rowOff>323850</xdr:rowOff>
        </xdr:to>
        <xdr:sp macro="" textlink="">
          <xdr:nvSpPr>
            <xdr:cNvPr id="6281" name="Check Box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171450</xdr:colOff>
          <xdr:row>6</xdr:row>
          <xdr:rowOff>47625</xdr:rowOff>
        </xdr:from>
        <xdr:to>
          <xdr:col>44</xdr:col>
          <xdr:colOff>447675</xdr:colOff>
          <xdr:row>6</xdr:row>
          <xdr:rowOff>323850</xdr:rowOff>
        </xdr:to>
        <xdr:sp macro="" textlink="">
          <xdr:nvSpPr>
            <xdr:cNvPr id="6282" name="Check Box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0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171450</xdr:colOff>
          <xdr:row>5</xdr:row>
          <xdr:rowOff>47625</xdr:rowOff>
        </xdr:from>
        <xdr:to>
          <xdr:col>44</xdr:col>
          <xdr:colOff>447675</xdr:colOff>
          <xdr:row>5</xdr:row>
          <xdr:rowOff>323850</xdr:rowOff>
        </xdr:to>
        <xdr:sp macro="" textlink="">
          <xdr:nvSpPr>
            <xdr:cNvPr id="6283" name="Check Box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0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171450</xdr:colOff>
          <xdr:row>5</xdr:row>
          <xdr:rowOff>47625</xdr:rowOff>
        </xdr:from>
        <xdr:to>
          <xdr:col>47</xdr:col>
          <xdr:colOff>447675</xdr:colOff>
          <xdr:row>5</xdr:row>
          <xdr:rowOff>323850</xdr:rowOff>
        </xdr:to>
        <xdr:sp macro="" textlink="">
          <xdr:nvSpPr>
            <xdr:cNvPr id="6284" name="Check Box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0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171450</xdr:colOff>
          <xdr:row>6</xdr:row>
          <xdr:rowOff>47625</xdr:rowOff>
        </xdr:from>
        <xdr:to>
          <xdr:col>47</xdr:col>
          <xdr:colOff>447675</xdr:colOff>
          <xdr:row>6</xdr:row>
          <xdr:rowOff>323850</xdr:rowOff>
        </xdr:to>
        <xdr:sp macro="" textlink="">
          <xdr:nvSpPr>
            <xdr:cNvPr id="6285" name="Check Box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171450</xdr:colOff>
          <xdr:row>7</xdr:row>
          <xdr:rowOff>47625</xdr:rowOff>
        </xdr:from>
        <xdr:to>
          <xdr:col>47</xdr:col>
          <xdr:colOff>447675</xdr:colOff>
          <xdr:row>7</xdr:row>
          <xdr:rowOff>323850</xdr:rowOff>
        </xdr:to>
        <xdr:sp macro="" textlink="">
          <xdr:nvSpPr>
            <xdr:cNvPr id="6286" name="Check Box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0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171450</xdr:colOff>
          <xdr:row>5</xdr:row>
          <xdr:rowOff>47625</xdr:rowOff>
        </xdr:from>
        <xdr:to>
          <xdr:col>48</xdr:col>
          <xdr:colOff>447675</xdr:colOff>
          <xdr:row>5</xdr:row>
          <xdr:rowOff>323850</xdr:rowOff>
        </xdr:to>
        <xdr:sp macro="" textlink="">
          <xdr:nvSpPr>
            <xdr:cNvPr id="6287" name="Check Box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0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171450</xdr:colOff>
          <xdr:row>6</xdr:row>
          <xdr:rowOff>47625</xdr:rowOff>
        </xdr:from>
        <xdr:to>
          <xdr:col>48</xdr:col>
          <xdr:colOff>447675</xdr:colOff>
          <xdr:row>6</xdr:row>
          <xdr:rowOff>323850</xdr:rowOff>
        </xdr:to>
        <xdr:sp macro="" textlink="">
          <xdr:nvSpPr>
            <xdr:cNvPr id="6288" name="Check Box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0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171450</xdr:colOff>
          <xdr:row>7</xdr:row>
          <xdr:rowOff>47625</xdr:rowOff>
        </xdr:from>
        <xdr:to>
          <xdr:col>48</xdr:col>
          <xdr:colOff>447675</xdr:colOff>
          <xdr:row>7</xdr:row>
          <xdr:rowOff>323850</xdr:rowOff>
        </xdr:to>
        <xdr:sp macro="" textlink="">
          <xdr:nvSpPr>
            <xdr:cNvPr id="6289" name="Check Box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0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171450</xdr:colOff>
          <xdr:row>5</xdr:row>
          <xdr:rowOff>47625</xdr:rowOff>
        </xdr:from>
        <xdr:to>
          <xdr:col>49</xdr:col>
          <xdr:colOff>447675</xdr:colOff>
          <xdr:row>5</xdr:row>
          <xdr:rowOff>323850</xdr:rowOff>
        </xdr:to>
        <xdr:sp macro="" textlink="">
          <xdr:nvSpPr>
            <xdr:cNvPr id="6290" name="Check Box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0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171450</xdr:colOff>
          <xdr:row>6</xdr:row>
          <xdr:rowOff>47625</xdr:rowOff>
        </xdr:from>
        <xdr:to>
          <xdr:col>49</xdr:col>
          <xdr:colOff>447675</xdr:colOff>
          <xdr:row>6</xdr:row>
          <xdr:rowOff>323850</xdr:rowOff>
        </xdr:to>
        <xdr:sp macro="" textlink="">
          <xdr:nvSpPr>
            <xdr:cNvPr id="6291" name="Check Box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0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171450</xdr:colOff>
          <xdr:row>7</xdr:row>
          <xdr:rowOff>47625</xdr:rowOff>
        </xdr:from>
        <xdr:to>
          <xdr:col>49</xdr:col>
          <xdr:colOff>447675</xdr:colOff>
          <xdr:row>7</xdr:row>
          <xdr:rowOff>323850</xdr:rowOff>
        </xdr:to>
        <xdr:sp macro="" textlink="">
          <xdr:nvSpPr>
            <xdr:cNvPr id="6292" name="Check Box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0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171450</xdr:colOff>
          <xdr:row>5</xdr:row>
          <xdr:rowOff>47625</xdr:rowOff>
        </xdr:from>
        <xdr:to>
          <xdr:col>50</xdr:col>
          <xdr:colOff>447675</xdr:colOff>
          <xdr:row>5</xdr:row>
          <xdr:rowOff>323850</xdr:rowOff>
        </xdr:to>
        <xdr:sp macro="" textlink="">
          <xdr:nvSpPr>
            <xdr:cNvPr id="6293" name="Check Box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0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171450</xdr:colOff>
          <xdr:row>5</xdr:row>
          <xdr:rowOff>47625</xdr:rowOff>
        </xdr:from>
        <xdr:to>
          <xdr:col>51</xdr:col>
          <xdr:colOff>447675</xdr:colOff>
          <xdr:row>5</xdr:row>
          <xdr:rowOff>323850</xdr:rowOff>
        </xdr:to>
        <xdr:sp macro="" textlink="">
          <xdr:nvSpPr>
            <xdr:cNvPr id="6294" name="Check Box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171450</xdr:colOff>
          <xdr:row>6</xdr:row>
          <xdr:rowOff>47625</xdr:rowOff>
        </xdr:from>
        <xdr:to>
          <xdr:col>51</xdr:col>
          <xdr:colOff>447675</xdr:colOff>
          <xdr:row>6</xdr:row>
          <xdr:rowOff>323850</xdr:rowOff>
        </xdr:to>
        <xdr:sp macro="" textlink="">
          <xdr:nvSpPr>
            <xdr:cNvPr id="6295" name="Check Box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0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171450</xdr:colOff>
          <xdr:row>7</xdr:row>
          <xdr:rowOff>47625</xdr:rowOff>
        </xdr:from>
        <xdr:to>
          <xdr:col>51</xdr:col>
          <xdr:colOff>447675</xdr:colOff>
          <xdr:row>7</xdr:row>
          <xdr:rowOff>323850</xdr:rowOff>
        </xdr:to>
        <xdr:sp macro="" textlink="">
          <xdr:nvSpPr>
            <xdr:cNvPr id="6296" name="Check Box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0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171450</xdr:colOff>
          <xdr:row>5</xdr:row>
          <xdr:rowOff>47625</xdr:rowOff>
        </xdr:from>
        <xdr:to>
          <xdr:col>52</xdr:col>
          <xdr:colOff>447675</xdr:colOff>
          <xdr:row>5</xdr:row>
          <xdr:rowOff>323850</xdr:rowOff>
        </xdr:to>
        <xdr:sp macro="" textlink="">
          <xdr:nvSpPr>
            <xdr:cNvPr id="6297" name="Check Box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0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171450</xdr:colOff>
          <xdr:row>2</xdr:row>
          <xdr:rowOff>47625</xdr:rowOff>
        </xdr:from>
        <xdr:to>
          <xdr:col>1</xdr:col>
          <xdr:colOff>447675</xdr:colOff>
          <xdr:row>2</xdr:row>
          <xdr:rowOff>323850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1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2</xdr:row>
          <xdr:rowOff>47625</xdr:rowOff>
        </xdr:from>
        <xdr:to>
          <xdr:col>2</xdr:col>
          <xdr:colOff>447675</xdr:colOff>
          <xdr:row>2</xdr:row>
          <xdr:rowOff>323850</xdr:rowOff>
        </xdr:to>
        <xdr:sp macro="" textlink="">
          <xdr:nvSpPr>
            <xdr:cNvPr id="8194" name="Check Box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1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171450</xdr:colOff>
          <xdr:row>2</xdr:row>
          <xdr:rowOff>47625</xdr:rowOff>
        </xdr:from>
        <xdr:to>
          <xdr:col>3</xdr:col>
          <xdr:colOff>447675</xdr:colOff>
          <xdr:row>2</xdr:row>
          <xdr:rowOff>323850</xdr:rowOff>
        </xdr:to>
        <xdr:sp macro="" textlink="">
          <xdr:nvSpPr>
            <xdr:cNvPr id="8195" name="Check Box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1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171450</xdr:colOff>
          <xdr:row>2</xdr:row>
          <xdr:rowOff>47625</xdr:rowOff>
        </xdr:from>
        <xdr:to>
          <xdr:col>4</xdr:col>
          <xdr:colOff>447675</xdr:colOff>
          <xdr:row>2</xdr:row>
          <xdr:rowOff>323850</xdr:rowOff>
        </xdr:to>
        <xdr:sp macro="" textlink="">
          <xdr:nvSpPr>
            <xdr:cNvPr id="8196" name="Check Box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1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2</xdr:row>
          <xdr:rowOff>47625</xdr:rowOff>
        </xdr:from>
        <xdr:to>
          <xdr:col>5</xdr:col>
          <xdr:colOff>447675</xdr:colOff>
          <xdr:row>2</xdr:row>
          <xdr:rowOff>323850</xdr:rowOff>
        </xdr:to>
        <xdr:sp macro="" textlink="">
          <xdr:nvSpPr>
            <xdr:cNvPr id="8197" name="Check Box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1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2</xdr:row>
          <xdr:rowOff>47625</xdr:rowOff>
        </xdr:from>
        <xdr:to>
          <xdr:col>6</xdr:col>
          <xdr:colOff>447675</xdr:colOff>
          <xdr:row>2</xdr:row>
          <xdr:rowOff>323850</xdr:rowOff>
        </xdr:to>
        <xdr:sp macro="" textlink="">
          <xdr:nvSpPr>
            <xdr:cNvPr id="8198" name="Check Box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1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2</xdr:row>
          <xdr:rowOff>47625</xdr:rowOff>
        </xdr:from>
        <xdr:to>
          <xdr:col>7</xdr:col>
          <xdr:colOff>447675</xdr:colOff>
          <xdr:row>2</xdr:row>
          <xdr:rowOff>323850</xdr:rowOff>
        </xdr:to>
        <xdr:sp macro="" textlink="">
          <xdr:nvSpPr>
            <xdr:cNvPr id="8199" name="Check Box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1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171450</xdr:colOff>
          <xdr:row>2</xdr:row>
          <xdr:rowOff>47625</xdr:rowOff>
        </xdr:from>
        <xdr:to>
          <xdr:col>8</xdr:col>
          <xdr:colOff>447675</xdr:colOff>
          <xdr:row>2</xdr:row>
          <xdr:rowOff>323850</xdr:rowOff>
        </xdr:to>
        <xdr:sp macro="" textlink="">
          <xdr:nvSpPr>
            <xdr:cNvPr id="8200" name="Check Box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1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171450</xdr:colOff>
          <xdr:row>2</xdr:row>
          <xdr:rowOff>47625</xdr:rowOff>
        </xdr:from>
        <xdr:to>
          <xdr:col>9</xdr:col>
          <xdr:colOff>447675</xdr:colOff>
          <xdr:row>2</xdr:row>
          <xdr:rowOff>323850</xdr:rowOff>
        </xdr:to>
        <xdr:sp macro="" textlink="">
          <xdr:nvSpPr>
            <xdr:cNvPr id="8201" name="Check Box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1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2</xdr:row>
          <xdr:rowOff>47625</xdr:rowOff>
        </xdr:from>
        <xdr:to>
          <xdr:col>10</xdr:col>
          <xdr:colOff>447675</xdr:colOff>
          <xdr:row>2</xdr:row>
          <xdr:rowOff>323850</xdr:rowOff>
        </xdr:to>
        <xdr:sp macro="" textlink="">
          <xdr:nvSpPr>
            <xdr:cNvPr id="8202" name="Check Box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1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171450</xdr:colOff>
          <xdr:row>2</xdr:row>
          <xdr:rowOff>47625</xdr:rowOff>
        </xdr:from>
        <xdr:to>
          <xdr:col>11</xdr:col>
          <xdr:colOff>447675</xdr:colOff>
          <xdr:row>2</xdr:row>
          <xdr:rowOff>323850</xdr:rowOff>
        </xdr:to>
        <xdr:sp macro="" textlink="">
          <xdr:nvSpPr>
            <xdr:cNvPr id="8203" name="Check Box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1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171450</xdr:colOff>
          <xdr:row>4</xdr:row>
          <xdr:rowOff>47625</xdr:rowOff>
        </xdr:from>
        <xdr:to>
          <xdr:col>1</xdr:col>
          <xdr:colOff>447675</xdr:colOff>
          <xdr:row>4</xdr:row>
          <xdr:rowOff>323850</xdr:rowOff>
        </xdr:to>
        <xdr:sp macro="" textlink="">
          <xdr:nvSpPr>
            <xdr:cNvPr id="8204" name="Check Box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1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4</xdr:row>
          <xdr:rowOff>47625</xdr:rowOff>
        </xdr:from>
        <xdr:to>
          <xdr:col>2</xdr:col>
          <xdr:colOff>447675</xdr:colOff>
          <xdr:row>4</xdr:row>
          <xdr:rowOff>323850</xdr:rowOff>
        </xdr:to>
        <xdr:sp macro="" textlink="">
          <xdr:nvSpPr>
            <xdr:cNvPr id="8205" name="Check Box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1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171450</xdr:colOff>
          <xdr:row>4</xdr:row>
          <xdr:rowOff>47625</xdr:rowOff>
        </xdr:from>
        <xdr:to>
          <xdr:col>3</xdr:col>
          <xdr:colOff>447675</xdr:colOff>
          <xdr:row>4</xdr:row>
          <xdr:rowOff>323850</xdr:rowOff>
        </xdr:to>
        <xdr:sp macro="" textlink="">
          <xdr:nvSpPr>
            <xdr:cNvPr id="8206" name="Check Box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1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171450</xdr:colOff>
          <xdr:row>4</xdr:row>
          <xdr:rowOff>47625</xdr:rowOff>
        </xdr:from>
        <xdr:to>
          <xdr:col>4</xdr:col>
          <xdr:colOff>447675</xdr:colOff>
          <xdr:row>4</xdr:row>
          <xdr:rowOff>323850</xdr:rowOff>
        </xdr:to>
        <xdr:sp macro="" textlink="">
          <xdr:nvSpPr>
            <xdr:cNvPr id="8207" name="Check Box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1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4</xdr:row>
          <xdr:rowOff>47625</xdr:rowOff>
        </xdr:from>
        <xdr:to>
          <xdr:col>5</xdr:col>
          <xdr:colOff>447675</xdr:colOff>
          <xdr:row>4</xdr:row>
          <xdr:rowOff>323850</xdr:rowOff>
        </xdr:to>
        <xdr:sp macro="" textlink="">
          <xdr:nvSpPr>
            <xdr:cNvPr id="8208" name="Check Box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1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4</xdr:row>
          <xdr:rowOff>47625</xdr:rowOff>
        </xdr:from>
        <xdr:to>
          <xdr:col>6</xdr:col>
          <xdr:colOff>447675</xdr:colOff>
          <xdr:row>4</xdr:row>
          <xdr:rowOff>323850</xdr:rowOff>
        </xdr:to>
        <xdr:sp macro="" textlink="">
          <xdr:nvSpPr>
            <xdr:cNvPr id="8209" name="Check Box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1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4</xdr:row>
          <xdr:rowOff>47625</xdr:rowOff>
        </xdr:from>
        <xdr:to>
          <xdr:col>7</xdr:col>
          <xdr:colOff>447675</xdr:colOff>
          <xdr:row>4</xdr:row>
          <xdr:rowOff>323850</xdr:rowOff>
        </xdr:to>
        <xdr:sp macro="" textlink="">
          <xdr:nvSpPr>
            <xdr:cNvPr id="8210" name="Check Box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1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171450</xdr:colOff>
          <xdr:row>4</xdr:row>
          <xdr:rowOff>47625</xdr:rowOff>
        </xdr:from>
        <xdr:to>
          <xdr:col>8</xdr:col>
          <xdr:colOff>447675</xdr:colOff>
          <xdr:row>4</xdr:row>
          <xdr:rowOff>323850</xdr:rowOff>
        </xdr:to>
        <xdr:sp macro="" textlink="">
          <xdr:nvSpPr>
            <xdr:cNvPr id="8211" name="Check Box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1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171450</xdr:colOff>
          <xdr:row>4</xdr:row>
          <xdr:rowOff>47625</xdr:rowOff>
        </xdr:from>
        <xdr:to>
          <xdr:col>9</xdr:col>
          <xdr:colOff>447675</xdr:colOff>
          <xdr:row>4</xdr:row>
          <xdr:rowOff>323850</xdr:rowOff>
        </xdr:to>
        <xdr:sp macro="" textlink="">
          <xdr:nvSpPr>
            <xdr:cNvPr id="8212" name="Check Box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1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4</xdr:row>
          <xdr:rowOff>47625</xdr:rowOff>
        </xdr:from>
        <xdr:to>
          <xdr:col>10</xdr:col>
          <xdr:colOff>447675</xdr:colOff>
          <xdr:row>4</xdr:row>
          <xdr:rowOff>323850</xdr:rowOff>
        </xdr:to>
        <xdr:sp macro="" textlink="">
          <xdr:nvSpPr>
            <xdr:cNvPr id="8213" name="Check Box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1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171450</xdr:colOff>
          <xdr:row>4</xdr:row>
          <xdr:rowOff>47625</xdr:rowOff>
        </xdr:from>
        <xdr:to>
          <xdr:col>11</xdr:col>
          <xdr:colOff>447675</xdr:colOff>
          <xdr:row>4</xdr:row>
          <xdr:rowOff>323850</xdr:rowOff>
        </xdr:to>
        <xdr:sp macro="" textlink="">
          <xdr:nvSpPr>
            <xdr:cNvPr id="8214" name="Check Box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1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33" Type="http://schemas.openxmlformats.org/officeDocument/2006/relationships/ctrlProp" Target="../ctrlProps/ctrlProp130.xml"/><Relationship Id="rId138" Type="http://schemas.openxmlformats.org/officeDocument/2006/relationships/ctrlProp" Target="../ctrlProps/ctrlProp135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28" Type="http://schemas.openxmlformats.org/officeDocument/2006/relationships/ctrlProp" Target="../ctrlProps/ctrlProp125.xml"/><Relationship Id="rId144" Type="http://schemas.openxmlformats.org/officeDocument/2006/relationships/ctrlProp" Target="../ctrlProps/ctrlProp141.xml"/><Relationship Id="rId149" Type="http://schemas.openxmlformats.org/officeDocument/2006/relationships/ctrlProp" Target="../ctrlProps/ctrlProp146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134" Type="http://schemas.openxmlformats.org/officeDocument/2006/relationships/ctrlProp" Target="../ctrlProps/ctrlProp131.xml"/><Relationship Id="rId139" Type="http://schemas.openxmlformats.org/officeDocument/2006/relationships/ctrlProp" Target="../ctrlProps/ctrlProp13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59" Type="http://schemas.openxmlformats.org/officeDocument/2006/relationships/ctrlProp" Target="../ctrlProps/ctrlProp56.xml"/><Relationship Id="rId67" Type="http://schemas.openxmlformats.org/officeDocument/2006/relationships/ctrlProp" Target="../ctrlProps/ctrlProp64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16" Type="http://schemas.openxmlformats.org/officeDocument/2006/relationships/ctrlProp" Target="../ctrlProps/ctrlProp113.xml"/><Relationship Id="rId124" Type="http://schemas.openxmlformats.org/officeDocument/2006/relationships/ctrlProp" Target="../ctrlProps/ctrlProp121.xml"/><Relationship Id="rId129" Type="http://schemas.openxmlformats.org/officeDocument/2006/relationships/ctrlProp" Target="../ctrlProps/ctrlProp126.xml"/><Relationship Id="rId137" Type="http://schemas.openxmlformats.org/officeDocument/2006/relationships/ctrlProp" Target="../ctrlProps/ctrlProp134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11" Type="http://schemas.openxmlformats.org/officeDocument/2006/relationships/ctrlProp" Target="../ctrlProps/ctrlProp108.xml"/><Relationship Id="rId132" Type="http://schemas.openxmlformats.org/officeDocument/2006/relationships/ctrlProp" Target="../ctrlProps/ctrlProp129.xml"/><Relationship Id="rId140" Type="http://schemas.openxmlformats.org/officeDocument/2006/relationships/ctrlProp" Target="../ctrlProps/ctrlProp137.xml"/><Relationship Id="rId145" Type="http://schemas.openxmlformats.org/officeDocument/2006/relationships/ctrlProp" Target="../ctrlProps/ctrlProp142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127" Type="http://schemas.openxmlformats.org/officeDocument/2006/relationships/ctrlProp" Target="../ctrlProps/ctrlProp12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130" Type="http://schemas.openxmlformats.org/officeDocument/2006/relationships/ctrlProp" Target="../ctrlProps/ctrlProp127.xml"/><Relationship Id="rId135" Type="http://schemas.openxmlformats.org/officeDocument/2006/relationships/ctrlProp" Target="../ctrlProps/ctrlProp132.xml"/><Relationship Id="rId143" Type="http://schemas.openxmlformats.org/officeDocument/2006/relationships/ctrlProp" Target="../ctrlProps/ctrlProp140.xml"/><Relationship Id="rId148" Type="http://schemas.openxmlformats.org/officeDocument/2006/relationships/ctrlProp" Target="../ctrlProps/ctrlProp145.xml"/><Relationship Id="rId151" Type="http://schemas.openxmlformats.org/officeDocument/2006/relationships/ctrlProp" Target="../ctrlProps/ctrlProp14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141" Type="http://schemas.openxmlformats.org/officeDocument/2006/relationships/ctrlProp" Target="../ctrlProps/ctrlProp138.xml"/><Relationship Id="rId146" Type="http://schemas.openxmlformats.org/officeDocument/2006/relationships/ctrlProp" Target="../ctrlProps/ctrlProp143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131" Type="http://schemas.openxmlformats.org/officeDocument/2006/relationships/ctrlProp" Target="../ctrlProps/ctrlProp128.xml"/><Relationship Id="rId136" Type="http://schemas.openxmlformats.org/officeDocument/2006/relationships/ctrlProp" Target="../ctrlProps/ctrlProp133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147" Type="http://schemas.openxmlformats.org/officeDocument/2006/relationships/ctrlProp" Target="../ctrlProps/ctrlProp144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42" Type="http://schemas.openxmlformats.org/officeDocument/2006/relationships/ctrlProp" Target="../ctrlProps/ctrlProp139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4.xml"/><Relationship Id="rId13" Type="http://schemas.openxmlformats.org/officeDocument/2006/relationships/ctrlProp" Target="../ctrlProps/ctrlProp159.xml"/><Relationship Id="rId18" Type="http://schemas.openxmlformats.org/officeDocument/2006/relationships/ctrlProp" Target="../ctrlProps/ctrlProp164.xml"/><Relationship Id="rId3" Type="http://schemas.openxmlformats.org/officeDocument/2006/relationships/ctrlProp" Target="../ctrlProps/ctrlProp149.xml"/><Relationship Id="rId21" Type="http://schemas.openxmlformats.org/officeDocument/2006/relationships/ctrlProp" Target="../ctrlProps/ctrlProp167.xml"/><Relationship Id="rId7" Type="http://schemas.openxmlformats.org/officeDocument/2006/relationships/ctrlProp" Target="../ctrlProps/ctrlProp153.xml"/><Relationship Id="rId12" Type="http://schemas.openxmlformats.org/officeDocument/2006/relationships/ctrlProp" Target="../ctrlProps/ctrlProp158.xml"/><Relationship Id="rId17" Type="http://schemas.openxmlformats.org/officeDocument/2006/relationships/ctrlProp" Target="../ctrlProps/ctrlProp163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162.xml"/><Relationship Id="rId20" Type="http://schemas.openxmlformats.org/officeDocument/2006/relationships/ctrlProp" Target="../ctrlProps/ctrlProp166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52.xml"/><Relationship Id="rId11" Type="http://schemas.openxmlformats.org/officeDocument/2006/relationships/ctrlProp" Target="../ctrlProps/ctrlProp157.xml"/><Relationship Id="rId24" Type="http://schemas.openxmlformats.org/officeDocument/2006/relationships/ctrlProp" Target="../ctrlProps/ctrlProp170.xml"/><Relationship Id="rId5" Type="http://schemas.openxmlformats.org/officeDocument/2006/relationships/ctrlProp" Target="../ctrlProps/ctrlProp151.xml"/><Relationship Id="rId15" Type="http://schemas.openxmlformats.org/officeDocument/2006/relationships/ctrlProp" Target="../ctrlProps/ctrlProp161.xml"/><Relationship Id="rId23" Type="http://schemas.openxmlformats.org/officeDocument/2006/relationships/ctrlProp" Target="../ctrlProps/ctrlProp169.xml"/><Relationship Id="rId10" Type="http://schemas.openxmlformats.org/officeDocument/2006/relationships/ctrlProp" Target="../ctrlProps/ctrlProp156.xml"/><Relationship Id="rId19" Type="http://schemas.openxmlformats.org/officeDocument/2006/relationships/ctrlProp" Target="../ctrlProps/ctrlProp165.xml"/><Relationship Id="rId4" Type="http://schemas.openxmlformats.org/officeDocument/2006/relationships/ctrlProp" Target="../ctrlProps/ctrlProp150.xml"/><Relationship Id="rId9" Type="http://schemas.openxmlformats.org/officeDocument/2006/relationships/ctrlProp" Target="../ctrlProps/ctrlProp155.xml"/><Relationship Id="rId14" Type="http://schemas.openxmlformats.org/officeDocument/2006/relationships/ctrlProp" Target="../ctrlProps/ctrlProp160.xml"/><Relationship Id="rId22" Type="http://schemas.openxmlformats.org/officeDocument/2006/relationships/ctrlProp" Target="../ctrlProps/ctrlProp16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FF6FB"/>
  </sheetPr>
  <dimension ref="A1:DD90"/>
  <sheetViews>
    <sheetView tabSelected="1" zoomScale="102" zoomScaleNormal="55" workbookViewId="0">
      <pane xSplit="1" ySplit="2" topLeftCell="AD3" activePane="bottomRight" state="frozen"/>
      <selection pane="topRight" activeCell="B1" sqref="B1"/>
      <selection pane="bottomLeft" activeCell="A3" sqref="A3"/>
      <selection pane="bottomRight" activeCell="AR5" sqref="AR5"/>
    </sheetView>
  </sheetViews>
  <sheetFormatPr defaultRowHeight="15" outlineLevelCol="1" x14ac:dyDescent="0.25"/>
  <cols>
    <col min="1" max="1" width="20.42578125" customWidth="1"/>
    <col min="2" max="7" width="9.140625" hidden="1" customWidth="1" outlineLevel="1"/>
    <col min="8" max="8" width="16.28515625" hidden="1" customWidth="1" outlineLevel="1"/>
    <col min="9" max="11" width="9.140625" hidden="1" customWidth="1" outlineLevel="1"/>
    <col min="12" max="12" width="9.140625" hidden="1" customWidth="1" outlineLevel="1" collapsed="1"/>
    <col min="13" max="13" width="9.140625" hidden="1" customWidth="1" outlineLevel="1"/>
    <col min="14" max="14" width="9.140625" hidden="1" customWidth="1" outlineLevel="1" collapsed="1"/>
    <col min="15" max="37" width="9.140625" hidden="1" customWidth="1" outlineLevel="1"/>
    <col min="38" max="38" width="9.140625" hidden="1" customWidth="1" outlineLevel="1" collapsed="1"/>
    <col min="39" max="42" width="9.140625" hidden="1" customWidth="1" outlineLevel="1"/>
    <col min="43" max="43" width="9.7109375" bestFit="1" customWidth="1" collapsed="1"/>
    <col min="44" max="44" width="11.85546875" customWidth="1"/>
    <col min="45" max="45" width="11.28515625" customWidth="1"/>
    <col min="48" max="48" width="12.7109375" customWidth="1"/>
    <col min="49" max="49" width="12.140625" customWidth="1"/>
    <col min="50" max="50" width="11.5703125" customWidth="1"/>
    <col min="53" max="53" width="11.42578125" customWidth="1"/>
    <col min="56" max="56" width="11.28515625" customWidth="1"/>
    <col min="60" max="60" width="14.140625" customWidth="1"/>
    <col min="62" max="62" width="12.7109375" customWidth="1"/>
    <col min="63" max="63" width="14.7109375" customWidth="1"/>
  </cols>
  <sheetData>
    <row r="1" spans="1:108" s="63" customFormat="1" ht="18.75" customHeight="1" x14ac:dyDescent="0.45">
      <c r="AQ1" s="64"/>
    </row>
    <row r="2" spans="1:108" s="65" customFormat="1" ht="92.25" x14ac:dyDescent="0.25">
      <c r="B2" s="65" t="s">
        <v>115</v>
      </c>
      <c r="C2" s="65" t="s">
        <v>8026</v>
      </c>
      <c r="D2" s="65" t="s">
        <v>13115</v>
      </c>
      <c r="E2" s="65" t="s">
        <v>126</v>
      </c>
      <c r="F2" s="65" t="s">
        <v>13113</v>
      </c>
      <c r="G2" s="65" t="s">
        <v>2788</v>
      </c>
      <c r="H2" s="65" t="s">
        <v>13117</v>
      </c>
      <c r="I2" s="65" t="s">
        <v>13120</v>
      </c>
      <c r="J2" s="65" t="s">
        <v>4083</v>
      </c>
      <c r="K2" s="65" t="s">
        <v>13125</v>
      </c>
      <c r="L2" s="65" t="s">
        <v>13128</v>
      </c>
      <c r="M2" s="65" t="s">
        <v>13131</v>
      </c>
      <c r="N2" s="65" t="s">
        <v>13132</v>
      </c>
      <c r="O2" s="65" t="s">
        <v>13120</v>
      </c>
      <c r="P2" s="65" t="s">
        <v>13135</v>
      </c>
      <c r="Q2" s="65" t="s">
        <v>13136</v>
      </c>
      <c r="R2" s="65" t="s">
        <v>13137</v>
      </c>
      <c r="S2" s="65" t="s">
        <v>13138</v>
      </c>
      <c r="T2" s="65" t="s">
        <v>9497</v>
      </c>
      <c r="U2" s="65" t="s">
        <v>13139</v>
      </c>
      <c r="V2" s="65" t="s">
        <v>13140</v>
      </c>
      <c r="W2" s="65" t="s">
        <v>7527</v>
      </c>
      <c r="X2" s="65" t="s">
        <v>13141</v>
      </c>
      <c r="Y2" s="65" t="s">
        <v>13142</v>
      </c>
      <c r="Z2" s="65" t="s">
        <v>7775</v>
      </c>
      <c r="AA2" s="65" t="s">
        <v>13144</v>
      </c>
      <c r="AB2" s="65" t="s">
        <v>13145</v>
      </c>
      <c r="AC2" s="65" t="s">
        <v>13147</v>
      </c>
      <c r="AD2" s="65" t="s">
        <v>13148</v>
      </c>
      <c r="AE2" s="65" t="s">
        <v>10109</v>
      </c>
      <c r="AF2" s="65" t="s">
        <v>13149</v>
      </c>
      <c r="AG2" s="65" t="s">
        <v>13150</v>
      </c>
      <c r="AH2" s="65" t="s">
        <v>11619</v>
      </c>
      <c r="AI2" s="65" t="s">
        <v>13151</v>
      </c>
      <c r="AJ2" s="65" t="s">
        <v>13152</v>
      </c>
      <c r="AK2" s="65" t="s">
        <v>13153</v>
      </c>
      <c r="AL2" s="65" t="s">
        <v>13154</v>
      </c>
      <c r="AM2" s="65" t="s">
        <v>11919</v>
      </c>
      <c r="AN2" s="65" t="s">
        <v>12130</v>
      </c>
      <c r="AO2" s="65" t="s">
        <v>13157</v>
      </c>
      <c r="AP2" s="65" t="s">
        <v>13024</v>
      </c>
      <c r="AQ2" s="65" t="s">
        <v>53</v>
      </c>
      <c r="AR2" s="65" t="s">
        <v>7362</v>
      </c>
      <c r="AS2" s="65" t="s">
        <v>8586</v>
      </c>
      <c r="AT2" s="65" t="s">
        <v>9381</v>
      </c>
      <c r="AU2" s="65" t="s">
        <v>2871</v>
      </c>
      <c r="AV2" s="65" t="s">
        <v>13110</v>
      </c>
      <c r="AW2" s="65" t="s">
        <v>1708</v>
      </c>
      <c r="AX2" s="65" t="s">
        <v>2771</v>
      </c>
      <c r="AY2" s="65" t="s">
        <v>6963</v>
      </c>
      <c r="AZ2" s="65" t="s">
        <v>7527</v>
      </c>
      <c r="BA2" s="65" t="s">
        <v>13111</v>
      </c>
      <c r="BB2" s="65" t="s">
        <v>13123</v>
      </c>
      <c r="BC2" s="65" t="s">
        <v>13112</v>
      </c>
      <c r="BD2" s="65" t="s">
        <v>1668</v>
      </c>
      <c r="BE2" s="65" t="s">
        <v>13108</v>
      </c>
      <c r="BF2" s="65" t="s">
        <v>1073</v>
      </c>
      <c r="BG2" s="65" t="s">
        <v>13134</v>
      </c>
      <c r="BH2" s="65" t="s">
        <v>13127</v>
      </c>
      <c r="BI2" s="65" t="s">
        <v>13124</v>
      </c>
      <c r="BJ2" s="65" t="s">
        <v>13109</v>
      </c>
      <c r="BK2" s="65" t="s">
        <v>13993</v>
      </c>
    </row>
    <row r="3" spans="1:108" ht="30" customHeight="1" x14ac:dyDescent="0.25">
      <c r="A3" s="66" t="s">
        <v>13994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</row>
    <row r="4" spans="1:108" ht="30" customHeight="1" x14ac:dyDescent="0.25">
      <c r="A4" s="66" t="s">
        <v>13995</v>
      </c>
      <c r="B4" s="7">
        <f>COUNTIFS('Environmental Data'!$A:$A,'Constanza Tracker de Comunidade'!B$2)</f>
        <v>84</v>
      </c>
      <c r="C4" s="7">
        <f>COUNTIFS('Environmental Data'!$A:$A,'Constanza Tracker de Comunidade'!C$2)</f>
        <v>67</v>
      </c>
      <c r="D4" s="7">
        <f>COUNTIFS('Environmental Data'!$A:$A,'Constanza Tracker de Comunidade'!D$2)</f>
        <v>8</v>
      </c>
      <c r="E4" s="7">
        <f>COUNTIFS('Environmental Data'!$A:$A,'Constanza Tracker de Comunidade'!E$2)</f>
        <v>26</v>
      </c>
      <c r="F4" s="7">
        <f>COUNTIFS('Environmental Data'!$A:$A,'Constanza Tracker de Comunidade'!F$2)</f>
        <v>2</v>
      </c>
      <c r="G4" s="7">
        <f>COUNTIFS('Environmental Data'!$A:$A,'Constanza Tracker de Comunidade'!G$2)</f>
        <v>2</v>
      </c>
      <c r="H4" s="7">
        <f>COUNTIFS('Environmental Data'!$A:$A,'Constanza Tracker de Comunidade'!H$2)</f>
        <v>1</v>
      </c>
      <c r="I4" s="7">
        <f>COUNTIFS('Environmental Data'!$A:$A,'Constanza Tracker de Comunidade'!I$2)</f>
        <v>2</v>
      </c>
      <c r="J4" s="7">
        <f>COUNTIFS('Environmental Data'!$A:$A,'Constanza Tracker de Comunidade'!J$2)</f>
        <v>1</v>
      </c>
      <c r="K4" s="7">
        <f>COUNTIFS('Environmental Data'!$A:$A,'Constanza Tracker de Comunidade'!K$2)</f>
        <v>67</v>
      </c>
      <c r="L4" s="7">
        <f>COUNTIFS('Environmental Data'!$A:$A,'Constanza Tracker de Comunidade'!L$2)</f>
        <v>12</v>
      </c>
      <c r="M4" s="7">
        <f>COUNTIFS('Environmental Data'!$A:$A,'Constanza Tracker de Comunidade'!M$2)</f>
        <v>47</v>
      </c>
      <c r="N4" s="7">
        <f>COUNTIFS('Environmental Data'!$A:$A,'Constanza Tracker de Comunidade'!N$2)</f>
        <v>2</v>
      </c>
      <c r="O4" s="7">
        <f>COUNTIFS('Environmental Data'!$A:$A,'Constanza Tracker de Comunidade'!O$2)</f>
        <v>2</v>
      </c>
      <c r="P4" s="7">
        <f>COUNTIFS('Environmental Data'!$A:$A,'Constanza Tracker de Comunidade'!P$2)</f>
        <v>1</v>
      </c>
      <c r="Q4" s="7">
        <f>COUNTIFS('Environmental Data'!$A:$A,'Constanza Tracker de Comunidade'!Q$2)</f>
        <v>1</v>
      </c>
      <c r="R4" s="7">
        <f>COUNTIFS('Environmental Data'!$A:$A,'Constanza Tracker de Comunidade'!R$2)</f>
        <v>3</v>
      </c>
      <c r="S4" s="7">
        <f>COUNTIFS('Environmental Data'!$A:$A,'Constanza Tracker de Comunidade'!S$2)</f>
        <v>1</v>
      </c>
      <c r="T4" s="7">
        <f>COUNTIFS('Environmental Data'!$A:$A,'Constanza Tracker de Comunidade'!T$2)</f>
        <v>46</v>
      </c>
      <c r="U4" s="7">
        <f>COUNTIFS('Environmental Data'!$A:$A,'Constanza Tracker de Comunidade'!U$2)</f>
        <v>73</v>
      </c>
      <c r="V4" s="7">
        <f>COUNTIFS('Environmental Data'!$A:$A,'Constanza Tracker de Comunidade'!V$2)</f>
        <v>133</v>
      </c>
      <c r="W4" s="7">
        <f>COUNTIFS('Environmental Data'!$A:$A,'Constanza Tracker de Comunidade'!W$2)</f>
        <v>68</v>
      </c>
      <c r="X4" s="7">
        <f>COUNTIFS('Environmental Data'!$A:$A,'Constanza Tracker de Comunidade'!X$2)</f>
        <v>34</v>
      </c>
      <c r="Y4" s="7">
        <f>COUNTIFS('Environmental Data'!$A:$A,'Constanza Tracker de Comunidade'!Y$2)</f>
        <v>9</v>
      </c>
      <c r="Z4" s="7">
        <f>COUNTIFS('Environmental Data'!$A:$A,'Constanza Tracker de Comunidade'!Z$2)</f>
        <v>46</v>
      </c>
      <c r="AA4" s="7">
        <f>COUNTIFS('Environmental Data'!$A:$A,'Constanza Tracker de Comunidade'!AA$2)</f>
        <v>35</v>
      </c>
      <c r="AB4" s="7">
        <f>COUNTIFS('Environmental Data'!$A:$A,'Constanza Tracker de Comunidade'!AB$2)</f>
        <v>3</v>
      </c>
      <c r="AC4" s="7">
        <f>COUNTIFS('Environmental Data'!$A:$A,'Constanza Tracker de Comunidade'!AC$2)</f>
        <v>8</v>
      </c>
      <c r="AD4" s="7">
        <f>COUNTIFS('Environmental Data'!$A:$A,'Constanza Tracker de Comunidade'!AD$2)</f>
        <v>1</v>
      </c>
      <c r="AE4" s="7">
        <f>COUNTIFS('Environmental Data'!$A:$A,'Constanza Tracker de Comunidade'!AE$2)</f>
        <v>7</v>
      </c>
      <c r="AF4" s="7">
        <f>COUNTIFS('Environmental Data'!$A:$A,'Constanza Tracker de Comunidade'!AF$2)</f>
        <v>24</v>
      </c>
      <c r="AG4" s="7">
        <f>COUNTIFS('Environmental Data'!$A:$A,'Constanza Tracker de Comunidade'!AG$2)</f>
        <v>2</v>
      </c>
      <c r="AH4" s="7">
        <f>COUNTIFS('Environmental Data'!$A:$A,'Constanza Tracker de Comunidade'!AH$2)</f>
        <v>33</v>
      </c>
      <c r="AI4" s="7">
        <f>COUNTIFS('Environmental Data'!$A:$A,'Constanza Tracker de Comunidade'!AI$2)</f>
        <v>90</v>
      </c>
      <c r="AJ4" s="7">
        <f>COUNTIFS('Environmental Data'!$A:$A,'Constanza Tracker de Comunidade'!AJ$2)</f>
        <v>68</v>
      </c>
      <c r="AK4" s="7">
        <f>COUNTIFS('Environmental Data'!$A:$A,'Constanza Tracker de Comunidade'!AK$2)</f>
        <v>85</v>
      </c>
      <c r="AL4" s="7">
        <f>COUNTIFS('Environmental Data'!$A:$A,'Constanza Tracker de Comunidade'!AL$2)</f>
        <v>12</v>
      </c>
      <c r="AM4" s="7">
        <f>COUNTIFS('Environmental Data'!$A:$A,'Constanza Tracker de Comunidade'!AM$2)</f>
        <v>83</v>
      </c>
      <c r="AN4" s="7">
        <f>COUNTIFS('Environmental Data'!$A:$A,'Constanza Tracker de Comunidade'!AN$2)</f>
        <v>3</v>
      </c>
      <c r="AO4" s="7">
        <f>COUNTIFS('Environmental Data'!$A:$A,'Constanza Tracker de Comunidade'!AO$2)</f>
        <v>9</v>
      </c>
      <c r="AP4" s="7">
        <f>COUNTIFS('Environmental Data'!$A:$A,'Constanza Tracker de Comunidade'!AP$2)</f>
        <v>1</v>
      </c>
      <c r="AQ4" s="7">
        <f>COUNTIFS('Environmental Data'!$A:$A,'Constanza Tracker de Comunidade'!AQ$2)</f>
        <v>173</v>
      </c>
      <c r="AR4" s="7">
        <f>COUNTIFS('Environmental Data'!$A:$A,'Constanza Tracker de Comunidade'!AR$2)</f>
        <v>44</v>
      </c>
      <c r="AS4" s="7">
        <f>COUNTIFS('Environmental Data'!$A:$A,'Constanza Tracker de Comunidade'!AS$2)</f>
        <v>139</v>
      </c>
      <c r="AT4" s="7">
        <f>COUNTIFS('Environmental Data'!$A:$A,'Constanza Tracker de Comunidade'!AT$2)</f>
        <v>156</v>
      </c>
      <c r="AU4" s="7">
        <f>COUNTIFS('Environmental Data'!$A:$A,'Constanza Tracker de Comunidade'!AU$2)</f>
        <v>119</v>
      </c>
      <c r="AV4" s="7">
        <f>COUNTIFS('Environmental Data'!$A:$A,'Constanza Tracker de Comunidade'!AV$2)</f>
        <v>104</v>
      </c>
      <c r="AW4" s="7">
        <f>COUNTIFS('Environmental Data'!$A:$A,'Constanza Tracker de Comunidade'!AW$2)</f>
        <v>80</v>
      </c>
      <c r="AX4" s="7">
        <f>COUNTIFS('Environmental Data'!$A:$A,'Constanza Tracker de Comunidade'!AX$2)</f>
        <v>121</v>
      </c>
      <c r="AY4" s="7">
        <f>COUNTIFS('Environmental Data'!$A:$A,'Constanza Tracker de Comunidade'!AY$2)</f>
        <v>50</v>
      </c>
      <c r="AZ4" s="7">
        <f>COUNTIFS('Environmental Data'!$A:$A,'Constanza Tracker de Comunidade'!AZ$2)</f>
        <v>68</v>
      </c>
      <c r="BA4" s="7">
        <f>COUNTIFS('Environmental Data'!$A:$A,'Constanza Tracker de Comunidade'!BA$2)</f>
        <v>27</v>
      </c>
      <c r="BB4" s="7">
        <f>COUNTIFS('Environmental Data'!$A:$A,'Constanza Tracker de Comunidade'!BB$2)</f>
        <v>9</v>
      </c>
      <c r="BC4" s="7">
        <f>COUNTIFS('Environmental Data'!$A:$A,'Constanza Tracker de Comunidade'!BC$2)</f>
        <v>82</v>
      </c>
      <c r="BD4" s="7">
        <f>COUNTIFS('Environmental Data'!$A:$A,'Constanza Tracker de Comunidade'!BD$2)</f>
        <v>55</v>
      </c>
      <c r="BE4" s="7">
        <f>COUNTIFS('Environmental Data'!$A:$A,'Constanza Tracker de Comunidade'!BE$2)</f>
        <v>71</v>
      </c>
      <c r="BF4" s="7">
        <f>COUNTIFS('Environmental Data'!$A:$A,'Constanza Tracker de Comunidade'!BF$2)</f>
        <v>161</v>
      </c>
      <c r="BG4" s="7">
        <f>COUNTIFS('Environmental Data'!$A:$A,'Constanza Tracker de Comunidade'!BG$2)</f>
        <v>1</v>
      </c>
      <c r="BH4" s="7">
        <f>COUNTIFS('Environmental Data'!$A:$A,'Constanza Tracker de Comunidade'!BH$2)</f>
        <v>159</v>
      </c>
      <c r="BI4" s="7">
        <f>COUNTIFS('Environmental Data'!$A:$A,'Constanza Tracker de Comunidade'!BI$2)</f>
        <v>112</v>
      </c>
      <c r="BJ4" s="7">
        <f>COUNTIFS('Environmental Data'!$A:$A,'Constanza Tracker de Comunidade'!BJ$2)</f>
        <v>16</v>
      </c>
      <c r="BK4" s="7">
        <f>COUNTIFS('Environmental Data'!$A:$A,'Constanza Tracker de Comunidade'!BK$2)</f>
        <v>0</v>
      </c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</row>
    <row r="5" spans="1:108" ht="30" customHeight="1" x14ac:dyDescent="0.25">
      <c r="A5" s="66" t="s">
        <v>13996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82">
        <v>44249</v>
      </c>
      <c r="BE5" s="7"/>
      <c r="BF5" s="7"/>
      <c r="BG5" s="7"/>
      <c r="BH5" s="7"/>
      <c r="BI5" s="7"/>
      <c r="BJ5" s="7"/>
      <c r="BK5" s="7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</row>
    <row r="6" spans="1:108" ht="30" customHeight="1" x14ac:dyDescent="0.25">
      <c r="A6" s="66" t="s">
        <v>13997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 t="s">
        <v>17457</v>
      </c>
      <c r="AV6" s="7"/>
      <c r="AW6" s="7"/>
      <c r="AX6" s="7"/>
      <c r="AY6" s="7"/>
      <c r="AZ6" s="7"/>
      <c r="BA6" s="7"/>
      <c r="BB6" s="7"/>
      <c r="BC6" s="7" t="s">
        <v>17457</v>
      </c>
      <c r="BD6" s="7"/>
      <c r="BE6" s="7"/>
      <c r="BF6" s="7" t="s">
        <v>17458</v>
      </c>
      <c r="BG6" s="7"/>
      <c r="BH6" s="82">
        <v>44249</v>
      </c>
      <c r="BI6" s="7" t="s">
        <v>17458</v>
      </c>
      <c r="BJ6" s="82">
        <v>44249</v>
      </c>
      <c r="BK6" s="7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</row>
    <row r="7" spans="1:108" ht="30" customHeight="1" x14ac:dyDescent="0.25">
      <c r="A7" s="66" t="s">
        <v>13998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82">
        <v>44249</v>
      </c>
      <c r="BB7" s="7"/>
      <c r="BC7" s="7"/>
      <c r="BD7" s="7"/>
      <c r="BE7" s="7"/>
      <c r="BF7" s="7"/>
      <c r="BG7" s="7"/>
      <c r="BH7" s="7"/>
      <c r="BI7" s="7"/>
      <c r="BJ7" s="7"/>
      <c r="BK7" s="7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</row>
    <row r="8" spans="1:108" ht="30" customHeight="1" x14ac:dyDescent="0.25">
      <c r="A8" s="66" t="s">
        <v>13999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</row>
    <row r="9" spans="1:108" ht="30" customHeight="1" x14ac:dyDescent="0.25">
      <c r="A9" s="66" t="s">
        <v>14000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82">
        <v>44249</v>
      </c>
      <c r="AW9" s="82">
        <v>44249</v>
      </c>
      <c r="AX9" s="82">
        <v>44249</v>
      </c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</row>
    <row r="10" spans="1:108" ht="30" customHeight="1" x14ac:dyDescent="0.25">
      <c r="A10" s="66" t="s">
        <v>14001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82">
        <v>44249</v>
      </c>
      <c r="AR10" s="82">
        <v>44249</v>
      </c>
      <c r="AS10" s="82">
        <v>44249</v>
      </c>
      <c r="AT10" s="7"/>
      <c r="AU10" s="7"/>
      <c r="AV10" s="7"/>
      <c r="AW10" s="7"/>
      <c r="AX10" s="7"/>
      <c r="AY10" s="7"/>
      <c r="AZ10" s="7" t="s">
        <v>17456</v>
      </c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</row>
    <row r="11" spans="1:108" x14ac:dyDescent="0.25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</row>
    <row r="12" spans="1:108" x14ac:dyDescent="0.25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</row>
    <row r="13" spans="1:108" x14ac:dyDescent="0.25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</row>
    <row r="14" spans="1:108" x14ac:dyDescent="0.25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</row>
    <row r="15" spans="1:108" x14ac:dyDescent="0.2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</row>
    <row r="16" spans="1:108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</row>
    <row r="17" spans="1:107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</row>
    <row r="18" spans="1:107" x14ac:dyDescent="0.25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</row>
    <row r="19" spans="1:107" x14ac:dyDescent="0.25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</row>
    <row r="20" spans="1:107" x14ac:dyDescent="0.25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</row>
    <row r="21" spans="1:107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</row>
    <row r="22" spans="1:107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</row>
    <row r="23" spans="1:107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</row>
    <row r="24" spans="1:107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</row>
    <row r="25" spans="1:107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</row>
    <row r="26" spans="1:107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</row>
    <row r="27" spans="1:107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</row>
    <row r="28" spans="1:107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</row>
    <row r="29" spans="1:107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</row>
    <row r="30" spans="1:107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</row>
    <row r="31" spans="1:107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</row>
    <row r="32" spans="1:107" x14ac:dyDescent="0.2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</row>
    <row r="33" spans="1:107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</row>
    <row r="34" spans="1:107" x14ac:dyDescent="0.2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</row>
    <row r="35" spans="1:107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</row>
    <row r="36" spans="1:107" x14ac:dyDescent="0.2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</row>
    <row r="37" spans="1:107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</row>
    <row r="38" spans="1:107" x14ac:dyDescent="0.2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</row>
    <row r="39" spans="1:107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</row>
    <row r="40" spans="1:107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</row>
    <row r="41" spans="1:107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</row>
    <row r="42" spans="1:107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</row>
    <row r="43" spans="1:107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</row>
    <row r="44" spans="1:107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</row>
    <row r="45" spans="1:107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</row>
    <row r="46" spans="1:107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</row>
    <row r="47" spans="1:107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</row>
    <row r="48" spans="1:107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</row>
    <row r="49" spans="1:107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</row>
    <row r="50" spans="1:107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</row>
    <row r="51" spans="1:107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</row>
    <row r="52" spans="1:107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</row>
    <row r="53" spans="1:107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</row>
    <row r="54" spans="1:107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</row>
    <row r="55" spans="1:107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</row>
    <row r="56" spans="1:107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</row>
    <row r="57" spans="1:107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</row>
    <row r="58" spans="1:107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</row>
    <row r="59" spans="1:107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</row>
    <row r="60" spans="1:107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</row>
    <row r="61" spans="1:107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</row>
    <row r="62" spans="1:107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</row>
    <row r="63" spans="1:107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</row>
    <row r="64" spans="1:107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</row>
    <row r="65" spans="1:107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</row>
    <row r="66" spans="1:107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</row>
    <row r="67" spans="1:107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</row>
    <row r="68" spans="1:107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</row>
    <row r="69" spans="1:107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</row>
    <row r="70" spans="1:107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</row>
    <row r="71" spans="1:107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</row>
    <row r="72" spans="1:107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</row>
    <row r="73" spans="1:107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</row>
    <row r="74" spans="1:107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</row>
    <row r="75" spans="1:107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</row>
    <row r="76" spans="1:107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</row>
    <row r="77" spans="1:107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</row>
    <row r="78" spans="1:107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</row>
    <row r="79" spans="1:107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</row>
    <row r="80" spans="1:107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</row>
    <row r="81" spans="1:107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</row>
    <row r="82" spans="1:107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</row>
    <row r="83" spans="1:107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</row>
    <row r="84" spans="1:107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</row>
    <row r="85" spans="1:107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</row>
    <row r="86" spans="1:107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</row>
    <row r="87" spans="1:107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</row>
    <row r="88" spans="1:107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</row>
    <row r="89" spans="1:107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</row>
    <row r="90" spans="1:107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</row>
  </sheetData>
  <conditionalFormatting sqref="AQ3:BK10">
    <cfRule type="timePeriod" dxfId="6" priority="1" timePeriod="thisWeek">
      <formula>AND(TODAY()-ROUNDDOWN(AQ3,0)&lt;=WEEKDAY(TODAY())-1,ROUNDDOWN(AQ3,0)-TODAY()&lt;=7-WEEKDAY(TODAY()))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9" r:id="rId4" name="Check Box 5">
              <controlPr defaultSize="0" autoFill="0" autoLine="0" autoPict="0">
                <anchor moveWithCells="1">
                  <from>
                    <xdr:col>1</xdr:col>
                    <xdr:colOff>190500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5" name="Check Box 6">
              <controlPr defaultSize="0" autoFill="0" autoLine="0" autoPict="0">
                <anchor moveWithCells="1">
                  <from>
                    <xdr:col>2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6" name="Check Box 7">
              <controlPr defaultSize="0" autoFill="0" autoLine="0" autoPict="0">
                <anchor moveWithCells="1">
                  <from>
                    <xdr:col>3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7" name="Check Box 8">
              <controlPr defaultSize="0" autoFill="0" autoLine="0" autoPict="0">
                <anchor moveWithCells="1">
                  <from>
                    <xdr:col>4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8" name="Check Box 9">
              <controlPr defaultSize="0" autoFill="0" autoLine="0" autoPict="0">
                <anchor moveWithCells="1">
                  <from>
                    <xdr:col>5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9" name="Check Box 10">
              <controlPr defaultSize="0" autoFill="0" autoLine="0" autoPict="0">
                <anchor moveWithCells="1">
                  <from>
                    <xdr:col>6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0" name="Check Box 11">
              <controlPr defaultSize="0" autoFill="0" autoLine="0" autoPict="0">
                <anchor moveWithCells="1">
                  <from>
                    <xdr:col>7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1" name="Check Box 13">
              <controlPr defaultSize="0" autoFill="0" autoLine="0" autoPict="0">
                <anchor moveWithCells="1">
                  <from>
                    <xdr:col>8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2" name="Check Box 14">
              <controlPr defaultSize="0" autoFill="0" autoLine="0" autoPict="0">
                <anchor moveWithCells="1">
                  <from>
                    <xdr:col>9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3" name="Check Box 15">
              <controlPr defaultSize="0" autoFill="0" autoLine="0" autoPict="0">
                <anchor moveWithCells="1">
                  <from>
                    <xdr:col>10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4" name="Check Box 16">
              <controlPr defaultSize="0" autoFill="0" autoLine="0" autoPict="0">
                <anchor moveWithCells="1">
                  <from>
                    <xdr:col>11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15" name="Check Box 17">
              <controlPr defaultSize="0" autoFill="0" autoLine="0" autoPict="0">
                <anchor moveWithCells="1">
                  <from>
                    <xdr:col>12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16" name="Check Box 18">
              <controlPr defaultSize="0" autoFill="0" autoLine="0" autoPict="0">
                <anchor moveWithCells="1">
                  <from>
                    <xdr:col>13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17" name="Check Box 19">
              <controlPr defaultSize="0" autoFill="0" autoLine="0" autoPict="0">
                <anchor moveWithCells="1">
                  <from>
                    <xdr:col>14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18" name="Check Box 20">
              <controlPr defaultSize="0" autoFill="0" autoLine="0" autoPict="0">
                <anchor moveWithCells="1">
                  <from>
                    <xdr:col>1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19" name="Check Box 21">
              <controlPr defaultSize="0" autoFill="0" autoLine="0" autoPict="0">
                <anchor moveWithCells="1">
                  <from>
                    <xdr:col>2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20" name="Check Box 22">
              <controlPr defaultSize="0" autoFill="0" autoLine="0" autoPict="0">
                <anchor moveWithCells="1">
                  <from>
                    <xdr:col>3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21" name="Check Box 23">
              <controlPr defaultSize="0" autoFill="0" autoLine="0" autoPict="0">
                <anchor moveWithCells="1">
                  <from>
                    <xdr:col>4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22" name="Check Box 24">
              <controlPr defaultSize="0" autoFill="0" autoLine="0" autoPict="0">
                <anchor moveWithCells="1">
                  <from>
                    <xdr:col>5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23" name="Check Box 25">
              <controlPr defaultSize="0" autoFill="0" autoLine="0" autoPict="0">
                <anchor moveWithCells="1">
                  <from>
                    <xdr:col>6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24" name="Check Box 26">
              <controlPr defaultSize="0" autoFill="0" autoLine="0" autoPict="0">
                <anchor moveWithCells="1">
                  <from>
                    <xdr:col>7</xdr:col>
                    <xdr:colOff>219075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25" name="Check Box 27">
              <controlPr defaultSize="0" autoFill="0" autoLine="0" autoPict="0">
                <anchor moveWithCells="1">
                  <from>
                    <xdr:col>8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26" name="Check Box 28">
              <controlPr defaultSize="0" autoFill="0" autoLine="0" autoPict="0">
                <anchor moveWithCells="1">
                  <from>
                    <xdr:col>9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27" name="Check Box 29">
              <controlPr defaultSize="0" autoFill="0" autoLine="0" autoPict="0">
                <anchor moveWithCells="1">
                  <from>
                    <xdr:col>10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28" name="Check Box 30">
              <controlPr defaultSize="0" autoFill="0" autoLine="0" autoPict="0">
                <anchor moveWithCells="1">
                  <from>
                    <xdr:col>11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29" name="Check Box 31">
              <controlPr defaultSize="0" autoFill="0" autoLine="0" autoPict="0">
                <anchor moveWithCells="1">
                  <from>
                    <xdr:col>12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30" name="Check Box 32">
              <controlPr defaultSize="0" autoFill="0" autoLine="0" autoPict="0">
                <anchor moveWithCells="1">
                  <from>
                    <xdr:col>13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31" name="Check Box 33">
              <controlPr defaultSize="0" autoFill="0" autoLine="0" autoPict="0">
                <anchor moveWithCells="1">
                  <from>
                    <xdr:col>14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32" name="Check Box 34">
              <controlPr defaultSize="0" autoFill="0" autoLine="0" autoPict="0">
                <anchor moveWithCells="1">
                  <from>
                    <xdr:col>15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33" name="Check Box 35">
              <controlPr defaultSize="0" autoFill="0" autoLine="0" autoPict="0">
                <anchor moveWithCells="1">
                  <from>
                    <xdr:col>15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34" name="Check Box 36">
              <controlPr defaultSize="0" autoFill="0" autoLine="0" autoPict="0">
                <anchor moveWithCells="1">
                  <from>
                    <xdr:col>16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35" name="Check Box 37">
              <controlPr defaultSize="0" autoFill="0" autoLine="0" autoPict="0">
                <anchor moveWithCells="1">
                  <from>
                    <xdr:col>17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36" name="Check Box 38">
              <controlPr defaultSize="0" autoFill="0" autoLine="0" autoPict="0">
                <anchor moveWithCells="1">
                  <from>
                    <xdr:col>18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37" name="Check Box 39">
              <controlPr defaultSize="0" autoFill="0" autoLine="0" autoPict="0">
                <anchor moveWithCells="1">
                  <from>
                    <xdr:col>19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38" name="Check Box 40">
              <controlPr defaultSize="0" autoFill="0" autoLine="0" autoPict="0">
                <anchor moveWithCells="1">
                  <from>
                    <xdr:col>20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39" name="Check Box 41">
              <controlPr defaultSize="0" autoFill="0" autoLine="0" autoPict="0">
                <anchor moveWithCells="1">
                  <from>
                    <xdr:col>21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40" name="Check Box 42">
              <controlPr defaultSize="0" autoFill="0" autoLine="0" autoPict="0">
                <anchor moveWithCells="1">
                  <from>
                    <xdr:col>22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41" name="Check Box 43">
              <controlPr defaultSize="0" autoFill="0" autoLine="0" autoPict="0">
                <anchor moveWithCells="1">
                  <from>
                    <xdr:col>23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42" name="Check Box 44">
              <controlPr defaultSize="0" autoFill="0" autoLine="0" autoPict="0">
                <anchor moveWithCells="1">
                  <from>
                    <xdr:col>24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43" name="Check Box 45">
              <controlPr defaultSize="0" autoFill="0" autoLine="0" autoPict="0">
                <anchor moveWithCells="1">
                  <from>
                    <xdr:col>25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44" name="Check Box 46">
              <controlPr defaultSize="0" autoFill="0" autoLine="0" autoPict="0">
                <anchor moveWithCells="1">
                  <from>
                    <xdr:col>26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45" name="Check Box 47">
              <controlPr defaultSize="0" autoFill="0" autoLine="0" autoPict="0">
                <anchor moveWithCells="1">
                  <from>
                    <xdr:col>27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46" name="Check Box 48">
              <controlPr defaultSize="0" autoFill="0" autoLine="0" autoPict="0">
                <anchor moveWithCells="1">
                  <from>
                    <xdr:col>28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47" name="Check Box 49">
              <controlPr defaultSize="0" autoFill="0" autoLine="0" autoPict="0">
                <anchor moveWithCells="1">
                  <from>
                    <xdr:col>29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48" name="Check Box 50">
              <controlPr defaultSize="0" autoFill="0" autoLine="0" autoPict="0">
                <anchor moveWithCells="1">
                  <from>
                    <xdr:col>30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49" name="Check Box 51">
              <controlPr defaultSize="0" autoFill="0" autoLine="0" autoPict="0">
                <anchor moveWithCells="1">
                  <from>
                    <xdr:col>31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0" name="Check Box 52">
              <controlPr defaultSize="0" autoFill="0" autoLine="0" autoPict="0">
                <anchor moveWithCells="1">
                  <from>
                    <xdr:col>32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1" name="Check Box 53">
              <controlPr defaultSize="0" autoFill="0" autoLine="0" autoPict="0">
                <anchor moveWithCells="1">
                  <from>
                    <xdr:col>33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2" name="Check Box 54">
              <controlPr defaultSize="0" autoFill="0" autoLine="0" autoPict="0">
                <anchor moveWithCells="1">
                  <from>
                    <xdr:col>34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3" name="Check Box 55">
              <controlPr defaultSize="0" autoFill="0" autoLine="0" autoPict="0">
                <anchor moveWithCells="1">
                  <from>
                    <xdr:col>35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4" name="Check Box 56">
              <controlPr defaultSize="0" autoFill="0" autoLine="0" autoPict="0">
                <anchor moveWithCells="1">
                  <from>
                    <xdr:col>36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55" name="Check Box 57">
              <controlPr defaultSize="0" autoFill="0" autoLine="0" autoPict="0">
                <anchor moveWithCells="1">
                  <from>
                    <xdr:col>37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56" name="Check Box 58">
              <controlPr defaultSize="0" autoFill="0" autoLine="0" autoPict="0">
                <anchor moveWithCells="1">
                  <from>
                    <xdr:col>38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57" name="Check Box 59">
              <controlPr defaultSize="0" autoFill="0" autoLine="0" autoPict="0">
                <anchor moveWithCells="1">
                  <from>
                    <xdr:col>39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58" name="Check Box 60">
              <controlPr defaultSize="0" autoFill="0" autoLine="0" autoPict="0">
                <anchor moveWithCells="1">
                  <from>
                    <xdr:col>40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59" name="Check Box 61">
              <controlPr defaultSize="0" autoFill="0" autoLine="0" autoPict="0">
                <anchor moveWithCells="1">
                  <from>
                    <xdr:col>41</xdr:col>
                    <xdr:colOff>171450</xdr:colOff>
                    <xdr:row>2</xdr:row>
                    <xdr:rowOff>47625</xdr:rowOff>
                  </from>
                  <to>
                    <xdr:col>42</xdr:col>
                    <xdr:colOff>276225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60" name="Check Box 62">
              <controlPr defaultSize="0" autoFill="0" autoLine="0" autoPict="0">
                <anchor moveWithCells="1">
                  <from>
                    <xdr:col>42</xdr:col>
                    <xdr:colOff>171450</xdr:colOff>
                    <xdr:row>2</xdr:row>
                    <xdr:rowOff>47625</xdr:rowOff>
                  </from>
                  <to>
                    <xdr:col>42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61" name="Check Box 63">
              <controlPr defaultSize="0" autoFill="0" autoLine="0" autoPict="0">
                <anchor moveWithCells="1">
                  <from>
                    <xdr:col>43</xdr:col>
                    <xdr:colOff>171450</xdr:colOff>
                    <xdr:row>2</xdr:row>
                    <xdr:rowOff>47625</xdr:rowOff>
                  </from>
                  <to>
                    <xdr:col>43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62" name="Check Box 64">
              <controlPr defaultSize="0" autoFill="0" autoLine="0" autoPict="0">
                <anchor moveWithCells="1">
                  <from>
                    <xdr:col>44</xdr:col>
                    <xdr:colOff>171450</xdr:colOff>
                    <xdr:row>2</xdr:row>
                    <xdr:rowOff>47625</xdr:rowOff>
                  </from>
                  <to>
                    <xdr:col>44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63" name="Check Box 65">
              <controlPr defaultSize="0" autoFill="0" autoLine="0" autoPict="0">
                <anchor moveWithCells="1">
                  <from>
                    <xdr:col>45</xdr:col>
                    <xdr:colOff>171450</xdr:colOff>
                    <xdr:row>2</xdr:row>
                    <xdr:rowOff>47625</xdr:rowOff>
                  </from>
                  <to>
                    <xdr:col>45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64" name="Check Box 66">
              <controlPr defaultSize="0" autoFill="0" autoLine="0" autoPict="0">
                <anchor moveWithCells="1">
                  <from>
                    <xdr:col>46</xdr:col>
                    <xdr:colOff>171450</xdr:colOff>
                    <xdr:row>2</xdr:row>
                    <xdr:rowOff>47625</xdr:rowOff>
                  </from>
                  <to>
                    <xdr:col>46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65" name="Check Box 67">
              <controlPr defaultSize="0" autoFill="0" autoLine="0" autoPict="0">
                <anchor moveWithCells="1">
                  <from>
                    <xdr:col>47</xdr:col>
                    <xdr:colOff>171450</xdr:colOff>
                    <xdr:row>2</xdr:row>
                    <xdr:rowOff>47625</xdr:rowOff>
                  </from>
                  <to>
                    <xdr:col>47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66" name="Check Box 68">
              <controlPr defaultSize="0" autoFill="0" autoLine="0" autoPict="0">
                <anchor moveWithCells="1">
                  <from>
                    <xdr:col>48</xdr:col>
                    <xdr:colOff>171450</xdr:colOff>
                    <xdr:row>2</xdr:row>
                    <xdr:rowOff>47625</xdr:rowOff>
                  </from>
                  <to>
                    <xdr:col>48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67" name="Check Box 69">
              <controlPr defaultSize="0" autoFill="0" autoLine="0" autoPict="0">
                <anchor moveWithCells="1">
                  <from>
                    <xdr:col>49</xdr:col>
                    <xdr:colOff>171450</xdr:colOff>
                    <xdr:row>2</xdr:row>
                    <xdr:rowOff>47625</xdr:rowOff>
                  </from>
                  <to>
                    <xdr:col>49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68" name="Check Box 70">
              <controlPr defaultSize="0" autoFill="0" autoLine="0" autoPict="0">
                <anchor moveWithCells="1">
                  <from>
                    <xdr:col>50</xdr:col>
                    <xdr:colOff>171450</xdr:colOff>
                    <xdr:row>2</xdr:row>
                    <xdr:rowOff>47625</xdr:rowOff>
                  </from>
                  <to>
                    <xdr:col>50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69" name="Check Box 71">
              <controlPr defaultSize="0" autoFill="0" autoLine="0" autoPict="0">
                <anchor moveWithCells="1">
                  <from>
                    <xdr:col>51</xdr:col>
                    <xdr:colOff>171450</xdr:colOff>
                    <xdr:row>2</xdr:row>
                    <xdr:rowOff>47625</xdr:rowOff>
                  </from>
                  <to>
                    <xdr:col>51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70" name="Check Box 72">
              <controlPr defaultSize="0" autoFill="0" autoLine="0" autoPict="0">
                <anchor moveWithCells="1">
                  <from>
                    <xdr:col>52</xdr:col>
                    <xdr:colOff>171450</xdr:colOff>
                    <xdr:row>2</xdr:row>
                    <xdr:rowOff>47625</xdr:rowOff>
                  </from>
                  <to>
                    <xdr:col>52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71" name="Check Box 73">
              <controlPr defaultSize="0" autoFill="0" autoLine="0" autoPict="0">
                <anchor moveWithCells="1">
                  <from>
                    <xdr:col>53</xdr:col>
                    <xdr:colOff>171450</xdr:colOff>
                    <xdr:row>2</xdr:row>
                    <xdr:rowOff>47625</xdr:rowOff>
                  </from>
                  <to>
                    <xdr:col>53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72" name="Check Box 74">
              <controlPr defaultSize="0" autoFill="0" autoLine="0" autoPict="0">
                <anchor moveWithCells="1">
                  <from>
                    <xdr:col>54</xdr:col>
                    <xdr:colOff>171450</xdr:colOff>
                    <xdr:row>2</xdr:row>
                    <xdr:rowOff>47625</xdr:rowOff>
                  </from>
                  <to>
                    <xdr:col>54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73" name="Check Box 75">
              <controlPr defaultSize="0" autoFill="0" autoLine="0" autoPict="0">
                <anchor moveWithCells="1">
                  <from>
                    <xdr:col>55</xdr:col>
                    <xdr:colOff>171450</xdr:colOff>
                    <xdr:row>2</xdr:row>
                    <xdr:rowOff>47625</xdr:rowOff>
                  </from>
                  <to>
                    <xdr:col>55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74" name="Check Box 76">
              <controlPr defaultSize="0" autoFill="0" autoLine="0" autoPict="0">
                <anchor moveWithCells="1">
                  <from>
                    <xdr:col>56</xdr:col>
                    <xdr:colOff>171450</xdr:colOff>
                    <xdr:row>2</xdr:row>
                    <xdr:rowOff>47625</xdr:rowOff>
                  </from>
                  <to>
                    <xdr:col>56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75" name="Check Box 77">
              <controlPr defaultSize="0" autoFill="0" autoLine="0" autoPict="0">
                <anchor moveWithCells="1">
                  <from>
                    <xdr:col>57</xdr:col>
                    <xdr:colOff>171450</xdr:colOff>
                    <xdr:row>2</xdr:row>
                    <xdr:rowOff>47625</xdr:rowOff>
                  </from>
                  <to>
                    <xdr:col>57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76" name="Check Box 78">
              <controlPr defaultSize="0" autoFill="0" autoLine="0" autoPict="0">
                <anchor moveWithCells="1">
                  <from>
                    <xdr:col>58</xdr:col>
                    <xdr:colOff>171450</xdr:colOff>
                    <xdr:row>2</xdr:row>
                    <xdr:rowOff>47625</xdr:rowOff>
                  </from>
                  <to>
                    <xdr:col>58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77" name="Check Box 79">
              <controlPr defaultSize="0" autoFill="0" autoLine="0" autoPict="0">
                <anchor moveWithCells="1">
                  <from>
                    <xdr:col>59</xdr:col>
                    <xdr:colOff>171450</xdr:colOff>
                    <xdr:row>2</xdr:row>
                    <xdr:rowOff>47625</xdr:rowOff>
                  </from>
                  <to>
                    <xdr:col>59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78" name="Check Box 80">
              <controlPr defaultSize="0" autoFill="0" autoLine="0" autoPict="0">
                <anchor moveWithCells="1">
                  <from>
                    <xdr:col>60</xdr:col>
                    <xdr:colOff>171450</xdr:colOff>
                    <xdr:row>2</xdr:row>
                    <xdr:rowOff>47625</xdr:rowOff>
                  </from>
                  <to>
                    <xdr:col>60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79" name="Check Box 81">
              <controlPr defaultSize="0" autoFill="0" autoLine="0" autoPict="0">
                <anchor moveWithCells="1">
                  <from>
                    <xdr:col>62</xdr:col>
                    <xdr:colOff>171450</xdr:colOff>
                    <xdr:row>2</xdr:row>
                    <xdr:rowOff>47625</xdr:rowOff>
                  </from>
                  <to>
                    <xdr:col>62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80" name="Check Box 82">
              <controlPr defaultSize="0" autoFill="0" autoLine="0" autoPict="0">
                <anchor moveWithCells="1">
                  <from>
                    <xdr:col>61</xdr:col>
                    <xdr:colOff>171450</xdr:colOff>
                    <xdr:row>2</xdr:row>
                    <xdr:rowOff>47625</xdr:rowOff>
                  </from>
                  <to>
                    <xdr:col>61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81" name="Check Box 83">
              <controlPr defaultSize="0" autoFill="0" autoLine="0" autoPict="0">
                <anchor moveWithCells="1">
                  <from>
                    <xdr:col>16</xdr:col>
                    <xdr:colOff>180975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82" name="Check Box 84">
              <controlPr defaultSize="0" autoFill="0" autoLine="0" autoPict="0">
                <anchor moveWithCells="1">
                  <from>
                    <xdr:col>17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83" name="Check Box 85">
              <controlPr defaultSize="0" autoFill="0" autoLine="0" autoPict="0">
                <anchor moveWithCells="1">
                  <from>
                    <xdr:col>18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84" name="Check Box 86">
              <controlPr defaultSize="0" autoFill="0" autoLine="0" autoPict="0">
                <anchor moveWithCells="1">
                  <from>
                    <xdr:col>19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85" name="Check Box 87">
              <controlPr defaultSize="0" autoFill="0" autoLine="0" autoPict="0">
                <anchor moveWithCells="1">
                  <from>
                    <xdr:col>20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86" name="Check Box 88">
              <controlPr defaultSize="0" autoFill="0" autoLine="0" autoPict="0">
                <anchor moveWithCells="1">
                  <from>
                    <xdr:col>21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87" name="Check Box 89">
              <controlPr defaultSize="0" autoFill="0" autoLine="0" autoPict="0">
                <anchor moveWithCells="1">
                  <from>
                    <xdr:col>22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88" name="Check Box 90">
              <controlPr defaultSize="0" autoFill="0" autoLine="0" autoPict="0">
                <anchor moveWithCells="1">
                  <from>
                    <xdr:col>23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89" name="Check Box 91">
              <controlPr defaultSize="0" autoFill="0" autoLine="0" autoPict="0">
                <anchor moveWithCells="1">
                  <from>
                    <xdr:col>24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90" name="Check Box 92">
              <controlPr defaultSize="0" autoFill="0" autoLine="0" autoPict="0">
                <anchor moveWithCells="1">
                  <from>
                    <xdr:col>25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91" name="Check Box 93">
              <controlPr defaultSize="0" autoFill="0" autoLine="0" autoPict="0">
                <anchor moveWithCells="1">
                  <from>
                    <xdr:col>26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92" name="Check Box 94">
              <controlPr defaultSize="0" autoFill="0" autoLine="0" autoPict="0">
                <anchor moveWithCells="1">
                  <from>
                    <xdr:col>27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93" name="Check Box 95">
              <controlPr defaultSize="0" autoFill="0" autoLine="0" autoPict="0">
                <anchor moveWithCells="1">
                  <from>
                    <xdr:col>28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94" name="Check Box 96">
              <controlPr defaultSize="0" autoFill="0" autoLine="0" autoPict="0">
                <anchor moveWithCells="1">
                  <from>
                    <xdr:col>29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95" name="Check Box 97">
              <controlPr defaultSize="0" autoFill="0" autoLine="0" autoPict="0">
                <anchor moveWithCells="1">
                  <from>
                    <xdr:col>30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96" name="Check Box 98">
              <controlPr defaultSize="0" autoFill="0" autoLine="0" autoPict="0">
                <anchor moveWithCells="1">
                  <from>
                    <xdr:col>31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97" name="Check Box 99">
              <controlPr defaultSize="0" autoFill="0" autoLine="0" autoPict="0">
                <anchor moveWithCells="1">
                  <from>
                    <xdr:col>32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98" name="Check Box 100">
              <controlPr defaultSize="0" autoFill="0" autoLine="0" autoPict="0">
                <anchor moveWithCells="1">
                  <from>
                    <xdr:col>33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99" name="Check Box 101">
              <controlPr defaultSize="0" autoFill="0" autoLine="0" autoPict="0">
                <anchor moveWithCells="1">
                  <from>
                    <xdr:col>34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100" name="Check Box 102">
              <controlPr defaultSize="0" autoFill="0" autoLine="0" autoPict="0">
                <anchor moveWithCells="1">
                  <from>
                    <xdr:col>35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101" name="Check Box 103">
              <controlPr defaultSize="0" autoFill="0" autoLine="0" autoPict="0">
                <anchor moveWithCells="1">
                  <from>
                    <xdr:col>36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102" name="Check Box 104">
              <controlPr defaultSize="0" autoFill="0" autoLine="0" autoPict="0">
                <anchor moveWithCells="1">
                  <from>
                    <xdr:col>37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103" name="Check Box 105">
              <controlPr defaultSize="0" autoFill="0" autoLine="0" autoPict="0">
                <anchor moveWithCells="1">
                  <from>
                    <xdr:col>38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104" name="Check Box 106">
              <controlPr defaultSize="0" autoFill="0" autoLine="0" autoPict="0">
                <anchor moveWithCells="1">
                  <from>
                    <xdr:col>39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105" name="Check Box 107">
              <controlPr defaultSize="0" autoFill="0" autoLine="0" autoPict="0">
                <anchor moveWithCells="1">
                  <from>
                    <xdr:col>40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106" name="Check Box 108">
              <controlPr defaultSize="0" autoFill="0" autoLine="0" autoPict="0">
                <anchor moveWithCells="1">
                  <from>
                    <xdr:col>41</xdr:col>
                    <xdr:colOff>171450</xdr:colOff>
                    <xdr:row>4</xdr:row>
                    <xdr:rowOff>47625</xdr:rowOff>
                  </from>
                  <to>
                    <xdr:col>42</xdr:col>
                    <xdr:colOff>276225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107" name="Check Box 109">
              <controlPr defaultSize="0" autoFill="0" autoLine="0" autoPict="0">
                <anchor moveWithCells="1">
                  <from>
                    <xdr:col>42</xdr:col>
                    <xdr:colOff>171450</xdr:colOff>
                    <xdr:row>4</xdr:row>
                    <xdr:rowOff>47625</xdr:rowOff>
                  </from>
                  <to>
                    <xdr:col>42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108" name="Check Box 110">
              <controlPr defaultSize="0" autoFill="0" autoLine="0" autoPict="0">
                <anchor moveWithCells="1">
                  <from>
                    <xdr:col>43</xdr:col>
                    <xdr:colOff>171450</xdr:colOff>
                    <xdr:row>4</xdr:row>
                    <xdr:rowOff>47625</xdr:rowOff>
                  </from>
                  <to>
                    <xdr:col>43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109" name="Check Box 111">
              <controlPr defaultSize="0" autoFill="0" autoLine="0" autoPict="0">
                <anchor moveWithCells="1">
                  <from>
                    <xdr:col>44</xdr:col>
                    <xdr:colOff>171450</xdr:colOff>
                    <xdr:row>4</xdr:row>
                    <xdr:rowOff>47625</xdr:rowOff>
                  </from>
                  <to>
                    <xdr:col>44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110" name="Check Box 112">
              <controlPr defaultSize="0" autoFill="0" autoLine="0" autoPict="0">
                <anchor moveWithCells="1">
                  <from>
                    <xdr:col>45</xdr:col>
                    <xdr:colOff>171450</xdr:colOff>
                    <xdr:row>4</xdr:row>
                    <xdr:rowOff>47625</xdr:rowOff>
                  </from>
                  <to>
                    <xdr:col>45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111" name="Check Box 113">
              <controlPr defaultSize="0" autoFill="0" autoLine="0" autoPict="0">
                <anchor moveWithCells="1">
                  <from>
                    <xdr:col>46</xdr:col>
                    <xdr:colOff>171450</xdr:colOff>
                    <xdr:row>4</xdr:row>
                    <xdr:rowOff>47625</xdr:rowOff>
                  </from>
                  <to>
                    <xdr:col>46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112" name="Check Box 114">
              <controlPr defaultSize="0" autoFill="0" autoLine="0" autoPict="0">
                <anchor moveWithCells="1">
                  <from>
                    <xdr:col>47</xdr:col>
                    <xdr:colOff>171450</xdr:colOff>
                    <xdr:row>4</xdr:row>
                    <xdr:rowOff>47625</xdr:rowOff>
                  </from>
                  <to>
                    <xdr:col>47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113" name="Check Box 115">
              <controlPr defaultSize="0" autoFill="0" autoLine="0" autoPict="0">
                <anchor moveWithCells="1">
                  <from>
                    <xdr:col>48</xdr:col>
                    <xdr:colOff>171450</xdr:colOff>
                    <xdr:row>4</xdr:row>
                    <xdr:rowOff>47625</xdr:rowOff>
                  </from>
                  <to>
                    <xdr:col>48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114" name="Check Box 116">
              <controlPr defaultSize="0" autoFill="0" autoLine="0" autoPict="0">
                <anchor moveWithCells="1">
                  <from>
                    <xdr:col>49</xdr:col>
                    <xdr:colOff>171450</xdr:colOff>
                    <xdr:row>4</xdr:row>
                    <xdr:rowOff>47625</xdr:rowOff>
                  </from>
                  <to>
                    <xdr:col>49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115" name="Check Box 117">
              <controlPr defaultSize="0" autoFill="0" autoLine="0" autoPict="0">
                <anchor moveWithCells="1">
                  <from>
                    <xdr:col>50</xdr:col>
                    <xdr:colOff>171450</xdr:colOff>
                    <xdr:row>4</xdr:row>
                    <xdr:rowOff>47625</xdr:rowOff>
                  </from>
                  <to>
                    <xdr:col>50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116" name="Check Box 118">
              <controlPr defaultSize="0" autoFill="0" autoLine="0" autoPict="0">
                <anchor moveWithCells="1">
                  <from>
                    <xdr:col>51</xdr:col>
                    <xdr:colOff>171450</xdr:colOff>
                    <xdr:row>4</xdr:row>
                    <xdr:rowOff>47625</xdr:rowOff>
                  </from>
                  <to>
                    <xdr:col>51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117" name="Check Box 119">
              <controlPr defaultSize="0" autoFill="0" autoLine="0" autoPict="0">
                <anchor moveWithCells="1">
                  <from>
                    <xdr:col>52</xdr:col>
                    <xdr:colOff>171450</xdr:colOff>
                    <xdr:row>4</xdr:row>
                    <xdr:rowOff>47625</xdr:rowOff>
                  </from>
                  <to>
                    <xdr:col>52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118" name="Check Box 120">
              <controlPr defaultSize="0" autoFill="0" autoLine="0" autoPict="0">
                <anchor moveWithCells="1">
                  <from>
                    <xdr:col>53</xdr:col>
                    <xdr:colOff>171450</xdr:colOff>
                    <xdr:row>4</xdr:row>
                    <xdr:rowOff>47625</xdr:rowOff>
                  </from>
                  <to>
                    <xdr:col>53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119" name="Check Box 121">
              <controlPr defaultSize="0" autoFill="0" autoLine="0" autoPict="0">
                <anchor moveWithCells="1">
                  <from>
                    <xdr:col>54</xdr:col>
                    <xdr:colOff>171450</xdr:colOff>
                    <xdr:row>4</xdr:row>
                    <xdr:rowOff>47625</xdr:rowOff>
                  </from>
                  <to>
                    <xdr:col>54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120" name="Check Box 122">
              <controlPr defaultSize="0" autoFill="0" autoLine="0" autoPict="0">
                <anchor moveWithCells="1">
                  <from>
                    <xdr:col>55</xdr:col>
                    <xdr:colOff>171450</xdr:colOff>
                    <xdr:row>4</xdr:row>
                    <xdr:rowOff>47625</xdr:rowOff>
                  </from>
                  <to>
                    <xdr:col>55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121" name="Check Box 123">
              <controlPr defaultSize="0" autoFill="0" autoLine="0" autoPict="0">
                <anchor moveWithCells="1">
                  <from>
                    <xdr:col>56</xdr:col>
                    <xdr:colOff>171450</xdr:colOff>
                    <xdr:row>4</xdr:row>
                    <xdr:rowOff>47625</xdr:rowOff>
                  </from>
                  <to>
                    <xdr:col>56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122" name="Check Box 124">
              <controlPr defaultSize="0" autoFill="0" autoLine="0" autoPict="0">
                <anchor moveWithCells="1">
                  <from>
                    <xdr:col>57</xdr:col>
                    <xdr:colOff>171450</xdr:colOff>
                    <xdr:row>4</xdr:row>
                    <xdr:rowOff>47625</xdr:rowOff>
                  </from>
                  <to>
                    <xdr:col>57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123" name="Check Box 125">
              <controlPr defaultSize="0" autoFill="0" autoLine="0" autoPict="0">
                <anchor moveWithCells="1">
                  <from>
                    <xdr:col>58</xdr:col>
                    <xdr:colOff>171450</xdr:colOff>
                    <xdr:row>4</xdr:row>
                    <xdr:rowOff>47625</xdr:rowOff>
                  </from>
                  <to>
                    <xdr:col>58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124" name="Check Box 126">
              <controlPr defaultSize="0" autoFill="0" autoLine="0" autoPict="0">
                <anchor moveWithCells="1">
                  <from>
                    <xdr:col>59</xdr:col>
                    <xdr:colOff>171450</xdr:colOff>
                    <xdr:row>4</xdr:row>
                    <xdr:rowOff>47625</xdr:rowOff>
                  </from>
                  <to>
                    <xdr:col>59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125" name="Check Box 127">
              <controlPr defaultSize="0" autoFill="0" autoLine="0" autoPict="0">
                <anchor moveWithCells="1">
                  <from>
                    <xdr:col>60</xdr:col>
                    <xdr:colOff>171450</xdr:colOff>
                    <xdr:row>4</xdr:row>
                    <xdr:rowOff>47625</xdr:rowOff>
                  </from>
                  <to>
                    <xdr:col>60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126" name="Check Box 128">
              <controlPr defaultSize="0" autoFill="0" autoLine="0" autoPict="0">
                <anchor moveWithCells="1">
                  <from>
                    <xdr:col>61</xdr:col>
                    <xdr:colOff>171450</xdr:colOff>
                    <xdr:row>4</xdr:row>
                    <xdr:rowOff>47625</xdr:rowOff>
                  </from>
                  <to>
                    <xdr:col>61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127" name="Check Box 129">
              <controlPr defaultSize="0" autoFill="0" autoLine="0" autoPict="0">
                <anchor moveWithCells="1">
                  <from>
                    <xdr:col>62</xdr:col>
                    <xdr:colOff>171450</xdr:colOff>
                    <xdr:row>4</xdr:row>
                    <xdr:rowOff>47625</xdr:rowOff>
                  </from>
                  <to>
                    <xdr:col>62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128" name="Check Box 130">
              <controlPr defaultSize="0" autoFill="0" autoLine="0" autoPict="0">
                <anchor moveWithCells="1">
                  <from>
                    <xdr:col>42</xdr:col>
                    <xdr:colOff>171450</xdr:colOff>
                    <xdr:row>4</xdr:row>
                    <xdr:rowOff>47625</xdr:rowOff>
                  </from>
                  <to>
                    <xdr:col>42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129" name="Check Box 131">
              <controlPr defaultSize="0" autoFill="0" autoLine="0" autoPict="0">
                <anchor moveWithCells="1">
                  <from>
                    <xdr:col>42</xdr:col>
                    <xdr:colOff>171450</xdr:colOff>
                    <xdr:row>5</xdr:row>
                    <xdr:rowOff>47625</xdr:rowOff>
                  </from>
                  <to>
                    <xdr:col>42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130" name="Check Box 132">
              <controlPr defaultSize="0" autoFill="0" autoLine="0" autoPict="0">
                <anchor moveWithCells="1">
                  <from>
                    <xdr:col>42</xdr:col>
                    <xdr:colOff>171450</xdr:colOff>
                    <xdr:row>6</xdr:row>
                    <xdr:rowOff>47625</xdr:rowOff>
                  </from>
                  <to>
                    <xdr:col>42</xdr:col>
                    <xdr:colOff>447675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131" name="Check Box 133">
              <controlPr defaultSize="0" autoFill="0" autoLine="0" autoPict="0">
                <anchor moveWithCells="1">
                  <from>
                    <xdr:col>42</xdr:col>
                    <xdr:colOff>171450</xdr:colOff>
                    <xdr:row>7</xdr:row>
                    <xdr:rowOff>47625</xdr:rowOff>
                  </from>
                  <to>
                    <xdr:col>42</xdr:col>
                    <xdr:colOff>447675</xdr:colOff>
                    <xdr:row>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132" name="Check Box 134">
              <controlPr defaultSize="0" autoFill="0" autoLine="0" autoPict="0">
                <anchor moveWithCells="1">
                  <from>
                    <xdr:col>43</xdr:col>
                    <xdr:colOff>171450</xdr:colOff>
                    <xdr:row>5</xdr:row>
                    <xdr:rowOff>47625</xdr:rowOff>
                  </from>
                  <to>
                    <xdr:col>43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133" name="Check Box 135">
              <controlPr defaultSize="0" autoFill="0" autoLine="0" autoPict="0">
                <anchor moveWithCells="1">
                  <from>
                    <xdr:col>43</xdr:col>
                    <xdr:colOff>171450</xdr:colOff>
                    <xdr:row>6</xdr:row>
                    <xdr:rowOff>47625</xdr:rowOff>
                  </from>
                  <to>
                    <xdr:col>43</xdr:col>
                    <xdr:colOff>447675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134" name="Check Box 136">
              <controlPr defaultSize="0" autoFill="0" autoLine="0" autoPict="0">
                <anchor moveWithCells="1">
                  <from>
                    <xdr:col>43</xdr:col>
                    <xdr:colOff>171450</xdr:colOff>
                    <xdr:row>7</xdr:row>
                    <xdr:rowOff>47625</xdr:rowOff>
                  </from>
                  <to>
                    <xdr:col>43</xdr:col>
                    <xdr:colOff>447675</xdr:colOff>
                    <xdr:row>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135" name="Check Box 137">
              <controlPr defaultSize="0" autoFill="0" autoLine="0" autoPict="0">
                <anchor moveWithCells="1">
                  <from>
                    <xdr:col>44</xdr:col>
                    <xdr:colOff>171450</xdr:colOff>
                    <xdr:row>7</xdr:row>
                    <xdr:rowOff>47625</xdr:rowOff>
                  </from>
                  <to>
                    <xdr:col>44</xdr:col>
                    <xdr:colOff>447675</xdr:colOff>
                    <xdr:row>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136" name="Check Box 138">
              <controlPr defaultSize="0" autoFill="0" autoLine="0" autoPict="0">
                <anchor moveWithCells="1">
                  <from>
                    <xdr:col>44</xdr:col>
                    <xdr:colOff>171450</xdr:colOff>
                    <xdr:row>6</xdr:row>
                    <xdr:rowOff>47625</xdr:rowOff>
                  </from>
                  <to>
                    <xdr:col>44</xdr:col>
                    <xdr:colOff>447675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137" name="Check Box 139">
              <controlPr defaultSize="0" autoFill="0" autoLine="0" autoPict="0">
                <anchor moveWithCells="1">
                  <from>
                    <xdr:col>44</xdr:col>
                    <xdr:colOff>171450</xdr:colOff>
                    <xdr:row>5</xdr:row>
                    <xdr:rowOff>47625</xdr:rowOff>
                  </from>
                  <to>
                    <xdr:col>44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138" name="Check Box 140">
              <controlPr defaultSize="0" autoFill="0" autoLine="0" autoPict="0">
                <anchor moveWithCells="1">
                  <from>
                    <xdr:col>47</xdr:col>
                    <xdr:colOff>171450</xdr:colOff>
                    <xdr:row>5</xdr:row>
                    <xdr:rowOff>47625</xdr:rowOff>
                  </from>
                  <to>
                    <xdr:col>47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139" name="Check Box 141">
              <controlPr defaultSize="0" autoFill="0" autoLine="0" autoPict="0">
                <anchor moveWithCells="1">
                  <from>
                    <xdr:col>47</xdr:col>
                    <xdr:colOff>171450</xdr:colOff>
                    <xdr:row>6</xdr:row>
                    <xdr:rowOff>47625</xdr:rowOff>
                  </from>
                  <to>
                    <xdr:col>47</xdr:col>
                    <xdr:colOff>447675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140" name="Check Box 142">
              <controlPr defaultSize="0" autoFill="0" autoLine="0" autoPict="0">
                <anchor moveWithCells="1">
                  <from>
                    <xdr:col>47</xdr:col>
                    <xdr:colOff>171450</xdr:colOff>
                    <xdr:row>7</xdr:row>
                    <xdr:rowOff>47625</xdr:rowOff>
                  </from>
                  <to>
                    <xdr:col>47</xdr:col>
                    <xdr:colOff>447675</xdr:colOff>
                    <xdr:row>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141" name="Check Box 143">
              <controlPr defaultSize="0" autoFill="0" autoLine="0" autoPict="0">
                <anchor moveWithCells="1">
                  <from>
                    <xdr:col>48</xdr:col>
                    <xdr:colOff>171450</xdr:colOff>
                    <xdr:row>5</xdr:row>
                    <xdr:rowOff>47625</xdr:rowOff>
                  </from>
                  <to>
                    <xdr:col>48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142" name="Check Box 144">
              <controlPr defaultSize="0" autoFill="0" autoLine="0" autoPict="0">
                <anchor moveWithCells="1">
                  <from>
                    <xdr:col>48</xdr:col>
                    <xdr:colOff>171450</xdr:colOff>
                    <xdr:row>6</xdr:row>
                    <xdr:rowOff>47625</xdr:rowOff>
                  </from>
                  <to>
                    <xdr:col>48</xdr:col>
                    <xdr:colOff>447675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143" name="Check Box 145">
              <controlPr defaultSize="0" autoFill="0" autoLine="0" autoPict="0">
                <anchor moveWithCells="1">
                  <from>
                    <xdr:col>48</xdr:col>
                    <xdr:colOff>171450</xdr:colOff>
                    <xdr:row>7</xdr:row>
                    <xdr:rowOff>47625</xdr:rowOff>
                  </from>
                  <to>
                    <xdr:col>48</xdr:col>
                    <xdr:colOff>447675</xdr:colOff>
                    <xdr:row>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144" name="Check Box 146">
              <controlPr defaultSize="0" autoFill="0" autoLine="0" autoPict="0">
                <anchor moveWithCells="1">
                  <from>
                    <xdr:col>49</xdr:col>
                    <xdr:colOff>171450</xdr:colOff>
                    <xdr:row>5</xdr:row>
                    <xdr:rowOff>47625</xdr:rowOff>
                  </from>
                  <to>
                    <xdr:col>49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145" name="Check Box 147">
              <controlPr defaultSize="0" autoFill="0" autoLine="0" autoPict="0">
                <anchor moveWithCells="1">
                  <from>
                    <xdr:col>49</xdr:col>
                    <xdr:colOff>171450</xdr:colOff>
                    <xdr:row>6</xdr:row>
                    <xdr:rowOff>47625</xdr:rowOff>
                  </from>
                  <to>
                    <xdr:col>49</xdr:col>
                    <xdr:colOff>447675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146" name="Check Box 148">
              <controlPr defaultSize="0" autoFill="0" autoLine="0" autoPict="0">
                <anchor moveWithCells="1">
                  <from>
                    <xdr:col>49</xdr:col>
                    <xdr:colOff>171450</xdr:colOff>
                    <xdr:row>7</xdr:row>
                    <xdr:rowOff>47625</xdr:rowOff>
                  </from>
                  <to>
                    <xdr:col>49</xdr:col>
                    <xdr:colOff>447675</xdr:colOff>
                    <xdr:row>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147" name="Check Box 149">
              <controlPr defaultSize="0" autoFill="0" autoLine="0" autoPict="0">
                <anchor moveWithCells="1">
                  <from>
                    <xdr:col>50</xdr:col>
                    <xdr:colOff>171450</xdr:colOff>
                    <xdr:row>5</xdr:row>
                    <xdr:rowOff>47625</xdr:rowOff>
                  </from>
                  <to>
                    <xdr:col>50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148" name="Check Box 150">
              <controlPr defaultSize="0" autoFill="0" autoLine="0" autoPict="0">
                <anchor moveWithCells="1">
                  <from>
                    <xdr:col>51</xdr:col>
                    <xdr:colOff>171450</xdr:colOff>
                    <xdr:row>5</xdr:row>
                    <xdr:rowOff>47625</xdr:rowOff>
                  </from>
                  <to>
                    <xdr:col>51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149" name="Check Box 151">
              <controlPr defaultSize="0" autoFill="0" autoLine="0" autoPict="0">
                <anchor moveWithCells="1">
                  <from>
                    <xdr:col>51</xdr:col>
                    <xdr:colOff>171450</xdr:colOff>
                    <xdr:row>6</xdr:row>
                    <xdr:rowOff>47625</xdr:rowOff>
                  </from>
                  <to>
                    <xdr:col>51</xdr:col>
                    <xdr:colOff>447675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150" name="Check Box 152">
              <controlPr defaultSize="0" autoFill="0" autoLine="0" autoPict="0">
                <anchor moveWithCells="1">
                  <from>
                    <xdr:col>51</xdr:col>
                    <xdr:colOff>171450</xdr:colOff>
                    <xdr:row>7</xdr:row>
                    <xdr:rowOff>47625</xdr:rowOff>
                  </from>
                  <to>
                    <xdr:col>51</xdr:col>
                    <xdr:colOff>447675</xdr:colOff>
                    <xdr:row>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151" name="Check Box 153">
              <controlPr defaultSize="0" autoFill="0" autoLine="0" autoPict="0">
                <anchor moveWithCells="1">
                  <from>
                    <xdr:col>52</xdr:col>
                    <xdr:colOff>171450</xdr:colOff>
                    <xdr:row>5</xdr:row>
                    <xdr:rowOff>47625</xdr:rowOff>
                  </from>
                  <to>
                    <xdr:col>52</xdr:col>
                    <xdr:colOff>447675</xdr:colOff>
                    <xdr:row>5</xdr:row>
                    <xdr:rowOff>323850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8E5"/>
  </sheetPr>
  <dimension ref="A1:DR89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27" sqref="F27"/>
    </sheetView>
  </sheetViews>
  <sheetFormatPr defaultRowHeight="15" x14ac:dyDescent="0.25"/>
  <cols>
    <col min="1" max="1" width="26.28515625" customWidth="1"/>
    <col min="3" max="3" width="13.28515625" customWidth="1"/>
    <col min="4" max="4" width="15.5703125" customWidth="1"/>
    <col min="5" max="5" width="10.85546875" customWidth="1"/>
    <col min="6" max="6" width="14" customWidth="1"/>
  </cols>
  <sheetData>
    <row r="1" spans="1:122" s="67" customFormat="1" x14ac:dyDescent="0.25"/>
    <row r="2" spans="1:122" s="67" customFormat="1" ht="69.75" x14ac:dyDescent="0.25">
      <c r="B2" s="68" t="s">
        <v>846</v>
      </c>
      <c r="C2" s="68" t="s">
        <v>13114</v>
      </c>
      <c r="D2" s="68" t="s">
        <v>2529</v>
      </c>
      <c r="E2" s="68" t="s">
        <v>13116</v>
      </c>
      <c r="F2" s="68" t="s">
        <v>2816</v>
      </c>
      <c r="G2" s="68" t="s">
        <v>2913</v>
      </c>
      <c r="H2" s="68" t="s">
        <v>13122</v>
      </c>
      <c r="I2" s="68" t="s">
        <v>3793</v>
      </c>
      <c r="J2" s="68" t="s">
        <v>4067</v>
      </c>
      <c r="K2" s="68" t="s">
        <v>13126</v>
      </c>
      <c r="L2" s="68" t="s">
        <v>5819</v>
      </c>
    </row>
    <row r="3" spans="1:122" ht="31.5" customHeight="1" x14ac:dyDescent="0.25">
      <c r="A3" s="69" t="s">
        <v>13994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</row>
    <row r="4" spans="1:122" ht="33.75" customHeight="1" x14ac:dyDescent="0.25">
      <c r="A4" s="66" t="s">
        <v>14002</v>
      </c>
      <c r="B4" s="7">
        <f>COUNTIF('Environmental Data'!$A:$A,'Santiago Tracker de Comunidades'!B$2)</f>
        <v>83</v>
      </c>
      <c r="C4" s="7">
        <f>COUNTIF('Environmental Data'!$A:$A,'Santiago Tracker de Comunidades'!C$2)</f>
        <v>3</v>
      </c>
      <c r="D4" s="7">
        <f>COUNTIF('Environmental Data'!$A:$A,'Santiago Tracker de Comunidades'!D$2)</f>
        <v>32</v>
      </c>
      <c r="E4" s="7">
        <f>COUNTIF('Environmental Data'!$A:$A,'Santiago Tracker de Comunidades'!E$2)</f>
        <v>21</v>
      </c>
      <c r="F4" s="7">
        <f>COUNTIF('Environmental Data'!$A:$A,'Santiago Tracker de Comunidades'!F$2)</f>
        <v>86</v>
      </c>
      <c r="G4" s="7">
        <f>COUNTIF('Environmental Data'!$A:$A,'Santiago Tracker de Comunidades'!G$2)</f>
        <v>14</v>
      </c>
      <c r="H4" s="7">
        <f>COUNTIF('Environmental Data'!$A:$A,'Santiago Tracker de Comunidades'!H$2)</f>
        <v>37</v>
      </c>
      <c r="I4" s="7">
        <f>COUNTIF('Environmental Data'!$A:$A,'Santiago Tracker de Comunidades'!I$2)</f>
        <v>16</v>
      </c>
      <c r="J4" s="7">
        <f>COUNTIF('Environmental Data'!$A:$A,'Santiago Tracker de Comunidades'!J$2)</f>
        <v>146</v>
      </c>
      <c r="K4" s="7">
        <f>COUNTIF('Environmental Data'!$A:$A,'Santiago Tracker de Comunidades'!K$2)</f>
        <v>45</v>
      </c>
      <c r="L4" s="7">
        <f>COUNTIF('Environmental Data'!$A:$A,'Santiago Tracker de Comunidades'!L$2)</f>
        <v>216</v>
      </c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</row>
    <row r="5" spans="1:122" ht="36" customHeight="1" x14ac:dyDescent="0.25">
      <c r="A5" s="69" t="s">
        <v>13996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  <c r="DE5" s="28"/>
    </row>
    <row r="6" spans="1:122" ht="32.25" customHeight="1" x14ac:dyDescent="0.25">
      <c r="A6" s="66" t="s">
        <v>13997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</row>
    <row r="7" spans="1:122" x14ac:dyDescent="0.25">
      <c r="A7" s="69" t="s">
        <v>13998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</row>
    <row r="8" spans="1:122" ht="30" x14ac:dyDescent="0.25">
      <c r="A8" s="66" t="s">
        <v>13999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</row>
    <row r="9" spans="1:122" x14ac:dyDescent="0.25">
      <c r="A9" s="69" t="s">
        <v>14000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</row>
    <row r="10" spans="1:122" x14ac:dyDescent="0.25">
      <c r="A10" s="69" t="s">
        <v>14001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</row>
    <row r="11" spans="1:122" x14ac:dyDescent="0.25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</row>
    <row r="12" spans="1:122" x14ac:dyDescent="0.25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</row>
    <row r="13" spans="1:122" x14ac:dyDescent="0.25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</row>
    <row r="14" spans="1:122" x14ac:dyDescent="0.25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</row>
    <row r="15" spans="1:122" x14ac:dyDescent="0.2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</row>
    <row r="16" spans="1:122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</row>
    <row r="17" spans="1:122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</row>
    <row r="18" spans="1:122" x14ac:dyDescent="0.25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</row>
    <row r="19" spans="1:122" x14ac:dyDescent="0.25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</row>
    <row r="20" spans="1:122" x14ac:dyDescent="0.25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</row>
    <row r="21" spans="1:122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</row>
    <row r="22" spans="1:122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</row>
    <row r="23" spans="1:122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</row>
    <row r="24" spans="1:122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</row>
    <row r="25" spans="1:122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</row>
    <row r="26" spans="1:122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</row>
    <row r="27" spans="1:122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</row>
    <row r="28" spans="1:122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</row>
    <row r="29" spans="1:122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</row>
    <row r="30" spans="1:122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</row>
    <row r="31" spans="1:122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</row>
    <row r="32" spans="1:122" x14ac:dyDescent="0.2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</row>
    <row r="33" spans="1:122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</row>
    <row r="34" spans="1:122" x14ac:dyDescent="0.2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</row>
    <row r="35" spans="1:122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</row>
    <row r="36" spans="1:122" x14ac:dyDescent="0.2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</row>
    <row r="37" spans="1:122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</row>
    <row r="38" spans="1:122" x14ac:dyDescent="0.2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</row>
    <row r="39" spans="1:122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</row>
    <row r="40" spans="1:122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</row>
    <row r="41" spans="1:122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</row>
    <row r="42" spans="1:122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</row>
    <row r="43" spans="1:122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</row>
    <row r="44" spans="1:122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</row>
    <row r="45" spans="1:122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</row>
    <row r="46" spans="1:122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</row>
    <row r="47" spans="1:122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</row>
    <row r="48" spans="1:122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</row>
    <row r="49" spans="1:122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</row>
    <row r="50" spans="1:122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</row>
    <row r="51" spans="1:122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</row>
    <row r="52" spans="1:122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</row>
    <row r="53" spans="1:122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</row>
    <row r="54" spans="1:122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</row>
    <row r="55" spans="1:122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</row>
    <row r="56" spans="1:122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</row>
    <row r="57" spans="1:122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</row>
    <row r="58" spans="1:122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</row>
    <row r="59" spans="1:122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</row>
    <row r="60" spans="1:122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</row>
    <row r="61" spans="1:122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</row>
    <row r="62" spans="1:122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</row>
    <row r="63" spans="1:122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</row>
    <row r="64" spans="1:122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</row>
    <row r="65" spans="1:122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</row>
    <row r="66" spans="1:122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</row>
    <row r="67" spans="1:122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</row>
    <row r="68" spans="1:122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</row>
    <row r="69" spans="1:122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</row>
    <row r="70" spans="1:122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</row>
    <row r="71" spans="1:122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</row>
    <row r="72" spans="1:122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</row>
    <row r="73" spans="1:122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</row>
    <row r="74" spans="1:122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</row>
    <row r="75" spans="1:122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</row>
    <row r="76" spans="1:122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</row>
    <row r="77" spans="1:122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</row>
    <row r="78" spans="1:122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</row>
    <row r="79" spans="1:122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</row>
    <row r="80" spans="1:122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</row>
    <row r="81" spans="1:122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</row>
    <row r="82" spans="1:122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</row>
    <row r="83" spans="1:122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</row>
    <row r="84" spans="1:122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</row>
    <row r="85" spans="1:122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</row>
    <row r="86" spans="1:122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</row>
    <row r="87" spans="1:122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</row>
    <row r="88" spans="1:122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</row>
    <row r="89" spans="1:122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</row>
    <row r="90" spans="1:122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</row>
    <row r="91" spans="1:122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</row>
    <row r="92" spans="1:122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</row>
    <row r="93" spans="1:122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</row>
    <row r="94" spans="1:122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</row>
    <row r="95" spans="1:122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</row>
    <row r="96" spans="1:122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</row>
    <row r="97" spans="1:122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</row>
    <row r="98" spans="1:122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</row>
    <row r="99" spans="1:122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</row>
    <row r="100" spans="1:122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</row>
    <row r="101" spans="1:122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</row>
    <row r="102" spans="1:122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</row>
    <row r="103" spans="1:122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</row>
    <row r="104" spans="1:122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</row>
    <row r="105" spans="1:122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</row>
    <row r="106" spans="1:122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</row>
    <row r="107" spans="1:122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</row>
    <row r="108" spans="1:122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</row>
    <row r="109" spans="1:122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</row>
    <row r="110" spans="1:122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</row>
    <row r="111" spans="1:122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</row>
    <row r="112" spans="1:122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</row>
    <row r="113" spans="1:122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</row>
    <row r="114" spans="1:122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</row>
    <row r="115" spans="1:122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</row>
    <row r="116" spans="1:122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</row>
    <row r="117" spans="1:122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</row>
    <row r="118" spans="1:122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</row>
    <row r="119" spans="1:122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</row>
    <row r="120" spans="1:122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</row>
    <row r="121" spans="1:122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</row>
    <row r="122" spans="1:122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</row>
    <row r="123" spans="1:122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</row>
    <row r="124" spans="1:122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</row>
    <row r="125" spans="1:122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</row>
    <row r="126" spans="1:122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</row>
    <row r="127" spans="1:122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</row>
    <row r="128" spans="1:122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</row>
    <row r="129" spans="1:122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</row>
    <row r="130" spans="1:122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</row>
    <row r="131" spans="1:122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</row>
    <row r="132" spans="1:122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</row>
    <row r="133" spans="1:122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</row>
    <row r="134" spans="1:122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</row>
    <row r="135" spans="1:122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</row>
    <row r="136" spans="1:122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</row>
    <row r="137" spans="1:122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</row>
    <row r="138" spans="1:122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</row>
    <row r="139" spans="1:122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</row>
    <row r="140" spans="1:122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</row>
    <row r="141" spans="1:122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</row>
    <row r="142" spans="1:122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</row>
    <row r="143" spans="1:122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</row>
    <row r="144" spans="1:122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</row>
    <row r="145" spans="1:122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</row>
    <row r="146" spans="1:122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</row>
    <row r="147" spans="1:122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</row>
    <row r="148" spans="1:122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</row>
    <row r="149" spans="1:122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</row>
    <row r="150" spans="1:122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</row>
    <row r="151" spans="1:122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</row>
    <row r="152" spans="1:122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</row>
    <row r="153" spans="1:122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</row>
    <row r="154" spans="1:122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</row>
    <row r="155" spans="1:122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</row>
    <row r="156" spans="1:122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</row>
    <row r="157" spans="1:122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</row>
    <row r="158" spans="1:122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</row>
    <row r="159" spans="1:122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</row>
    <row r="160" spans="1:122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</row>
    <row r="161" spans="1:122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</row>
    <row r="162" spans="1:122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</row>
    <row r="163" spans="1:122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</row>
    <row r="164" spans="1:122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</row>
    <row r="165" spans="1:122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</row>
    <row r="166" spans="1:122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</row>
    <row r="167" spans="1:122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</row>
    <row r="168" spans="1:122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</row>
    <row r="169" spans="1:122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</row>
    <row r="170" spans="1:122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</row>
    <row r="171" spans="1:122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</row>
    <row r="172" spans="1:122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</row>
    <row r="173" spans="1:122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</row>
    <row r="174" spans="1:122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</row>
    <row r="175" spans="1:122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</row>
    <row r="176" spans="1:122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</row>
    <row r="177" spans="1:122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</row>
    <row r="178" spans="1:122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</row>
    <row r="179" spans="1:122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</row>
    <row r="180" spans="1:122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</row>
    <row r="181" spans="1:122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</row>
    <row r="182" spans="1:122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</row>
    <row r="183" spans="1:122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</row>
    <row r="184" spans="1:122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</row>
    <row r="185" spans="1:122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</row>
    <row r="186" spans="1:122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</row>
    <row r="187" spans="1:122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</row>
    <row r="188" spans="1:122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</row>
    <row r="189" spans="1:122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</row>
    <row r="190" spans="1:122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</row>
    <row r="191" spans="1:122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</row>
    <row r="192" spans="1:122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</row>
    <row r="193" spans="1:122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</row>
    <row r="194" spans="1:122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</row>
    <row r="195" spans="1:122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</row>
    <row r="196" spans="1:122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</row>
    <row r="197" spans="1:122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</row>
    <row r="198" spans="1:122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</row>
    <row r="199" spans="1:122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</row>
    <row r="200" spans="1:122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</row>
    <row r="201" spans="1:122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</row>
    <row r="202" spans="1:122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</row>
    <row r="203" spans="1:122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</row>
    <row r="204" spans="1:122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</row>
    <row r="205" spans="1:122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</row>
    <row r="206" spans="1:122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</row>
    <row r="207" spans="1:122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</row>
    <row r="208" spans="1:122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</row>
    <row r="209" spans="1:122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</row>
    <row r="210" spans="1:122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</row>
    <row r="211" spans="1:122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</row>
    <row r="212" spans="1:122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</row>
    <row r="213" spans="1:122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</row>
    <row r="214" spans="1:122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</row>
    <row r="215" spans="1:122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</row>
    <row r="216" spans="1:122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</row>
    <row r="217" spans="1:122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</row>
    <row r="218" spans="1:122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</row>
    <row r="219" spans="1:122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</row>
    <row r="220" spans="1:122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</row>
    <row r="221" spans="1:122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</row>
    <row r="222" spans="1:122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</row>
    <row r="223" spans="1:122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</row>
    <row r="224" spans="1:122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</row>
    <row r="225" spans="1:122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</row>
    <row r="226" spans="1:122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</row>
    <row r="227" spans="1:122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</row>
    <row r="228" spans="1:122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</row>
    <row r="229" spans="1:122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</row>
    <row r="230" spans="1:122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</row>
    <row r="231" spans="1:122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</row>
    <row r="232" spans="1:122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</row>
    <row r="233" spans="1:122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</row>
    <row r="234" spans="1:122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</row>
    <row r="235" spans="1:122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</row>
    <row r="236" spans="1:122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</row>
    <row r="237" spans="1:122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</row>
    <row r="238" spans="1:122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</row>
    <row r="239" spans="1:122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</row>
    <row r="240" spans="1:122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</row>
    <row r="241" spans="1:122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</row>
    <row r="242" spans="1:122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</row>
    <row r="243" spans="1:122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</row>
    <row r="244" spans="1:122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</row>
    <row r="245" spans="1:122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</row>
    <row r="246" spans="1:122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</row>
    <row r="247" spans="1:122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</row>
    <row r="248" spans="1:122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</row>
    <row r="249" spans="1:122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</row>
    <row r="250" spans="1:122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</row>
    <row r="251" spans="1:122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</row>
    <row r="252" spans="1:122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</row>
    <row r="253" spans="1:122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</row>
    <row r="254" spans="1:122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</row>
    <row r="255" spans="1:122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</row>
    <row r="256" spans="1:122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</row>
    <row r="257" spans="1:122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</row>
    <row r="258" spans="1:122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</row>
    <row r="259" spans="1:122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</row>
    <row r="260" spans="1:122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</row>
    <row r="261" spans="1:122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</row>
    <row r="262" spans="1:122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</row>
    <row r="263" spans="1:122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</row>
    <row r="264" spans="1:122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</row>
    <row r="265" spans="1:122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</row>
    <row r="266" spans="1:122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</row>
    <row r="267" spans="1:122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</row>
    <row r="268" spans="1:122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</row>
    <row r="269" spans="1:122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</row>
    <row r="270" spans="1:122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</row>
    <row r="271" spans="1:122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</row>
    <row r="272" spans="1:122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</row>
    <row r="273" spans="1:122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</row>
    <row r="274" spans="1:122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</row>
    <row r="275" spans="1:122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</row>
    <row r="276" spans="1:122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</row>
    <row r="277" spans="1:122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</row>
    <row r="278" spans="1:122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</row>
    <row r="279" spans="1:122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</row>
    <row r="280" spans="1:122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</row>
    <row r="281" spans="1:122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</row>
    <row r="282" spans="1:122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</row>
    <row r="283" spans="1:122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</row>
    <row r="284" spans="1:122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</row>
    <row r="285" spans="1:122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</row>
    <row r="286" spans="1:122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</row>
    <row r="287" spans="1:122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</row>
    <row r="288" spans="1:122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</row>
    <row r="289" spans="1:122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</row>
    <row r="290" spans="1:122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</row>
    <row r="291" spans="1:122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</row>
    <row r="292" spans="1:122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</row>
    <row r="293" spans="1:122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</row>
    <row r="294" spans="1:122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</row>
    <row r="295" spans="1:122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</row>
    <row r="296" spans="1:122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</row>
    <row r="297" spans="1:122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</row>
    <row r="298" spans="1:122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</row>
    <row r="299" spans="1:122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</row>
    <row r="300" spans="1:122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  <c r="BR300" s="28"/>
      <c r="BS300" s="28"/>
      <c r="BT300" s="28"/>
      <c r="BU300" s="28"/>
      <c r="BV300" s="28"/>
      <c r="BW300" s="28"/>
      <c r="BX300" s="28"/>
      <c r="BY300" s="28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8"/>
      <c r="CY300" s="28"/>
      <c r="CZ300" s="28"/>
      <c r="DA300" s="28"/>
      <c r="DB300" s="28"/>
      <c r="DC300" s="28"/>
      <c r="DD300" s="28"/>
      <c r="DE300" s="28"/>
      <c r="DF300" s="28"/>
      <c r="DG300" s="28"/>
      <c r="DH300" s="28"/>
      <c r="DI300" s="28"/>
      <c r="DJ300" s="28"/>
      <c r="DK300" s="28"/>
      <c r="DL300" s="28"/>
      <c r="DM300" s="28"/>
      <c r="DN300" s="28"/>
      <c r="DO300" s="28"/>
      <c r="DP300" s="28"/>
      <c r="DQ300" s="28"/>
      <c r="DR300" s="28"/>
    </row>
    <row r="301" spans="1:122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  <c r="BR301" s="28"/>
      <c r="BS301" s="28"/>
      <c r="BT301" s="28"/>
      <c r="BU301" s="28"/>
      <c r="BV301" s="28"/>
      <c r="BW301" s="28"/>
      <c r="BX301" s="28"/>
      <c r="BY301" s="28"/>
      <c r="BZ301" s="28"/>
      <c r="CA301" s="28"/>
      <c r="CB301" s="28"/>
      <c r="CC301" s="28"/>
      <c r="CD301" s="28"/>
      <c r="CE301" s="28"/>
      <c r="CF301" s="28"/>
      <c r="CG301" s="28"/>
      <c r="CH301" s="28"/>
      <c r="CI301" s="28"/>
      <c r="CJ301" s="28"/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28"/>
      <c r="CV301" s="28"/>
      <c r="CW301" s="28"/>
      <c r="CX301" s="28"/>
      <c r="CY301" s="28"/>
      <c r="CZ301" s="28"/>
      <c r="DA301" s="28"/>
      <c r="DB301" s="28"/>
      <c r="DC301" s="28"/>
      <c r="DD301" s="28"/>
      <c r="DE301" s="28"/>
      <c r="DF301" s="28"/>
      <c r="DG301" s="28"/>
      <c r="DH301" s="28"/>
      <c r="DI301" s="28"/>
      <c r="DJ301" s="28"/>
      <c r="DK301" s="28"/>
      <c r="DL301" s="28"/>
      <c r="DM301" s="28"/>
      <c r="DN301" s="28"/>
      <c r="DO301" s="28"/>
      <c r="DP301" s="28"/>
      <c r="DQ301" s="28"/>
      <c r="DR301" s="28"/>
    </row>
    <row r="302" spans="1:122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  <c r="BR302" s="28"/>
      <c r="BS302" s="28"/>
      <c r="BT302" s="28"/>
      <c r="BU302" s="28"/>
      <c r="BV302" s="28"/>
      <c r="BW302" s="28"/>
      <c r="BX302" s="28"/>
      <c r="BY302" s="28"/>
      <c r="BZ302" s="28"/>
      <c r="CA302" s="28"/>
      <c r="CB302" s="28"/>
      <c r="CC302" s="28"/>
      <c r="CD302" s="28"/>
      <c r="CE302" s="28"/>
      <c r="CF302" s="28"/>
      <c r="CG302" s="28"/>
      <c r="CH302" s="28"/>
      <c r="CI302" s="28"/>
      <c r="CJ302" s="28"/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28"/>
      <c r="CV302" s="28"/>
      <c r="CW302" s="28"/>
      <c r="CX302" s="28"/>
      <c r="CY302" s="28"/>
      <c r="CZ302" s="28"/>
      <c r="DA302" s="28"/>
      <c r="DB302" s="28"/>
      <c r="DC302" s="28"/>
      <c r="DD302" s="28"/>
      <c r="DE302" s="28"/>
      <c r="DF302" s="28"/>
      <c r="DG302" s="28"/>
      <c r="DH302" s="28"/>
      <c r="DI302" s="28"/>
      <c r="DJ302" s="28"/>
      <c r="DK302" s="28"/>
      <c r="DL302" s="28"/>
      <c r="DM302" s="28"/>
      <c r="DN302" s="28"/>
      <c r="DO302" s="28"/>
      <c r="DP302" s="28"/>
      <c r="DQ302" s="28"/>
      <c r="DR302" s="28"/>
    </row>
    <row r="303" spans="1:122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  <c r="BR303" s="28"/>
      <c r="BS303" s="28"/>
      <c r="BT303" s="28"/>
      <c r="BU303" s="28"/>
      <c r="BV303" s="28"/>
      <c r="BW303" s="28"/>
      <c r="BX303" s="28"/>
      <c r="BY303" s="28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8"/>
      <c r="CY303" s="28"/>
      <c r="CZ303" s="28"/>
      <c r="DA303" s="28"/>
      <c r="DB303" s="28"/>
      <c r="DC303" s="28"/>
      <c r="DD303" s="28"/>
      <c r="DE303" s="28"/>
      <c r="DF303" s="28"/>
      <c r="DG303" s="28"/>
      <c r="DH303" s="28"/>
      <c r="DI303" s="28"/>
      <c r="DJ303" s="28"/>
      <c r="DK303" s="28"/>
      <c r="DL303" s="28"/>
      <c r="DM303" s="28"/>
      <c r="DN303" s="28"/>
      <c r="DO303" s="28"/>
      <c r="DP303" s="28"/>
      <c r="DQ303" s="28"/>
      <c r="DR303" s="28"/>
    </row>
    <row r="304" spans="1:122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  <c r="BR304" s="28"/>
      <c r="BS304" s="28"/>
      <c r="BT304" s="28"/>
      <c r="BU304" s="28"/>
      <c r="BV304" s="28"/>
      <c r="BW304" s="28"/>
      <c r="BX304" s="28"/>
      <c r="BY304" s="28"/>
      <c r="BZ304" s="28"/>
      <c r="CA304" s="28"/>
      <c r="CB304" s="28"/>
      <c r="CC304" s="28"/>
      <c r="CD304" s="28"/>
      <c r="CE304" s="28"/>
      <c r="CF304" s="28"/>
      <c r="CG304" s="28"/>
      <c r="CH304" s="28"/>
      <c r="CI304" s="28"/>
      <c r="CJ304" s="28"/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28"/>
      <c r="CV304" s="28"/>
      <c r="CW304" s="28"/>
      <c r="CX304" s="28"/>
      <c r="CY304" s="28"/>
      <c r="CZ304" s="28"/>
      <c r="DA304" s="28"/>
      <c r="DB304" s="28"/>
      <c r="DC304" s="28"/>
      <c r="DD304" s="28"/>
      <c r="DE304" s="28"/>
      <c r="DF304" s="28"/>
      <c r="DG304" s="28"/>
      <c r="DH304" s="28"/>
      <c r="DI304" s="28"/>
      <c r="DJ304" s="28"/>
      <c r="DK304" s="28"/>
      <c r="DL304" s="28"/>
      <c r="DM304" s="28"/>
      <c r="DN304" s="28"/>
      <c r="DO304" s="28"/>
      <c r="DP304" s="28"/>
      <c r="DQ304" s="28"/>
      <c r="DR304" s="28"/>
    </row>
    <row r="305" spans="1:122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  <c r="BR305" s="28"/>
      <c r="BS305" s="28"/>
      <c r="BT305" s="28"/>
      <c r="BU305" s="28"/>
      <c r="BV305" s="28"/>
      <c r="BW305" s="28"/>
      <c r="BX305" s="28"/>
      <c r="BY305" s="28"/>
      <c r="BZ305" s="28"/>
      <c r="CA305" s="28"/>
      <c r="CB305" s="28"/>
      <c r="CC305" s="28"/>
      <c r="CD305" s="28"/>
      <c r="CE305" s="28"/>
      <c r="CF305" s="28"/>
      <c r="CG305" s="28"/>
      <c r="CH305" s="28"/>
      <c r="CI305" s="28"/>
      <c r="CJ305" s="28"/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28"/>
      <c r="CV305" s="28"/>
      <c r="CW305" s="28"/>
      <c r="CX305" s="28"/>
      <c r="CY305" s="28"/>
      <c r="CZ305" s="28"/>
      <c r="DA305" s="28"/>
      <c r="DB305" s="28"/>
      <c r="DC305" s="28"/>
      <c r="DD305" s="28"/>
      <c r="DE305" s="28"/>
      <c r="DF305" s="28"/>
      <c r="DG305" s="28"/>
      <c r="DH305" s="28"/>
      <c r="DI305" s="28"/>
      <c r="DJ305" s="28"/>
      <c r="DK305" s="28"/>
      <c r="DL305" s="28"/>
      <c r="DM305" s="28"/>
      <c r="DN305" s="28"/>
      <c r="DO305" s="28"/>
      <c r="DP305" s="28"/>
      <c r="DQ305" s="28"/>
      <c r="DR305" s="28"/>
    </row>
    <row r="306" spans="1:122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</row>
    <row r="307" spans="1:122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</row>
    <row r="308" spans="1:122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28"/>
      <c r="BZ308" s="28"/>
      <c r="CA308" s="28"/>
      <c r="CB308" s="28"/>
      <c r="CC308" s="28"/>
      <c r="CD308" s="28"/>
      <c r="CE308" s="28"/>
      <c r="CF308" s="28"/>
      <c r="CG308" s="28"/>
      <c r="CH308" s="28"/>
      <c r="CI308" s="28"/>
      <c r="CJ308" s="28"/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28"/>
      <c r="CV308" s="28"/>
      <c r="CW308" s="28"/>
      <c r="CX308" s="28"/>
      <c r="CY308" s="28"/>
      <c r="CZ308" s="28"/>
      <c r="DA308" s="28"/>
      <c r="DB308" s="28"/>
      <c r="DC308" s="28"/>
      <c r="DD308" s="28"/>
      <c r="DE308" s="28"/>
      <c r="DF308" s="28"/>
      <c r="DG308" s="28"/>
      <c r="DH308" s="28"/>
      <c r="DI308" s="28"/>
      <c r="DJ308" s="28"/>
      <c r="DK308" s="28"/>
      <c r="DL308" s="28"/>
      <c r="DM308" s="28"/>
      <c r="DN308" s="28"/>
      <c r="DO308" s="28"/>
      <c r="DP308" s="28"/>
      <c r="DQ308" s="28"/>
      <c r="DR308" s="28"/>
    </row>
    <row r="309" spans="1:122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8"/>
      <c r="BS309" s="28"/>
      <c r="BT309" s="28"/>
      <c r="BU309" s="28"/>
      <c r="BV309" s="28"/>
      <c r="BW309" s="28"/>
      <c r="BX309" s="28"/>
      <c r="BY309" s="28"/>
      <c r="BZ309" s="28"/>
      <c r="CA309" s="28"/>
      <c r="CB309" s="28"/>
      <c r="CC309" s="28"/>
      <c r="CD309" s="28"/>
      <c r="CE309" s="28"/>
      <c r="CF309" s="28"/>
      <c r="CG309" s="28"/>
      <c r="CH309" s="28"/>
      <c r="CI309" s="28"/>
      <c r="CJ309" s="28"/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28"/>
      <c r="CV309" s="28"/>
      <c r="CW309" s="28"/>
      <c r="CX309" s="28"/>
      <c r="CY309" s="28"/>
      <c r="CZ309" s="28"/>
      <c r="DA309" s="28"/>
      <c r="DB309" s="28"/>
      <c r="DC309" s="28"/>
      <c r="DD309" s="28"/>
      <c r="DE309" s="28"/>
      <c r="DF309" s="28"/>
      <c r="DG309" s="28"/>
      <c r="DH309" s="28"/>
      <c r="DI309" s="28"/>
      <c r="DJ309" s="28"/>
      <c r="DK309" s="28"/>
      <c r="DL309" s="28"/>
      <c r="DM309" s="28"/>
      <c r="DN309" s="28"/>
      <c r="DO309" s="28"/>
      <c r="DP309" s="28"/>
      <c r="DQ309" s="28"/>
      <c r="DR309" s="28"/>
    </row>
    <row r="310" spans="1:122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</row>
    <row r="311" spans="1:122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</row>
    <row r="312" spans="1:122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8"/>
      <c r="BS312" s="28"/>
      <c r="BT312" s="28"/>
      <c r="BU312" s="28"/>
      <c r="BV312" s="28"/>
      <c r="BW312" s="28"/>
      <c r="BX312" s="28"/>
      <c r="BY312" s="28"/>
      <c r="BZ312" s="28"/>
      <c r="CA312" s="28"/>
      <c r="CB312" s="28"/>
      <c r="CC312" s="28"/>
      <c r="CD312" s="28"/>
      <c r="CE312" s="28"/>
      <c r="CF312" s="28"/>
      <c r="CG312" s="28"/>
      <c r="CH312" s="28"/>
      <c r="CI312" s="28"/>
      <c r="CJ312" s="28"/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28"/>
      <c r="CV312" s="28"/>
      <c r="CW312" s="28"/>
      <c r="CX312" s="28"/>
      <c r="CY312" s="28"/>
      <c r="CZ312" s="28"/>
      <c r="DA312" s="28"/>
      <c r="DB312" s="28"/>
      <c r="DC312" s="28"/>
      <c r="DD312" s="28"/>
      <c r="DE312" s="28"/>
      <c r="DF312" s="28"/>
      <c r="DG312" s="28"/>
      <c r="DH312" s="28"/>
      <c r="DI312" s="28"/>
      <c r="DJ312" s="28"/>
      <c r="DK312" s="28"/>
      <c r="DL312" s="28"/>
      <c r="DM312" s="28"/>
      <c r="DN312" s="28"/>
      <c r="DO312" s="28"/>
      <c r="DP312" s="28"/>
      <c r="DQ312" s="28"/>
      <c r="DR312" s="28"/>
    </row>
    <row r="313" spans="1:122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28"/>
      <c r="BZ313" s="28"/>
      <c r="CA313" s="28"/>
      <c r="CB313" s="28"/>
      <c r="CC313" s="28"/>
      <c r="CD313" s="28"/>
      <c r="CE313" s="28"/>
      <c r="CF313" s="28"/>
      <c r="CG313" s="28"/>
      <c r="CH313" s="28"/>
      <c r="CI313" s="28"/>
      <c r="CJ313" s="28"/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28"/>
      <c r="CV313" s="28"/>
      <c r="CW313" s="28"/>
      <c r="CX313" s="28"/>
      <c r="CY313" s="28"/>
      <c r="CZ313" s="28"/>
      <c r="DA313" s="28"/>
      <c r="DB313" s="28"/>
      <c r="DC313" s="28"/>
      <c r="DD313" s="28"/>
      <c r="DE313" s="28"/>
      <c r="DF313" s="28"/>
      <c r="DG313" s="28"/>
      <c r="DH313" s="28"/>
      <c r="DI313" s="28"/>
      <c r="DJ313" s="28"/>
      <c r="DK313" s="28"/>
      <c r="DL313" s="28"/>
      <c r="DM313" s="28"/>
      <c r="DN313" s="28"/>
      <c r="DO313" s="28"/>
      <c r="DP313" s="28"/>
      <c r="DQ313" s="28"/>
      <c r="DR313" s="28"/>
    </row>
    <row r="314" spans="1:122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CZ314" s="28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</row>
    <row r="315" spans="1:122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</row>
    <row r="316" spans="1:122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</row>
    <row r="317" spans="1:122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8"/>
      <c r="BS317" s="28"/>
      <c r="BT317" s="28"/>
      <c r="BU317" s="28"/>
      <c r="BV317" s="28"/>
      <c r="BW317" s="28"/>
      <c r="BX317" s="28"/>
      <c r="BY317" s="28"/>
      <c r="BZ317" s="28"/>
      <c r="CA317" s="28"/>
      <c r="CB317" s="28"/>
      <c r="CC317" s="28"/>
      <c r="CD317" s="28"/>
      <c r="CE317" s="28"/>
      <c r="CF317" s="28"/>
      <c r="CG317" s="28"/>
      <c r="CH317" s="28"/>
      <c r="CI317" s="28"/>
      <c r="CJ317" s="28"/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28"/>
      <c r="CV317" s="28"/>
      <c r="CW317" s="28"/>
      <c r="CX317" s="28"/>
      <c r="CY317" s="28"/>
      <c r="CZ317" s="28"/>
      <c r="DA317" s="28"/>
      <c r="DB317" s="28"/>
      <c r="DC317" s="28"/>
      <c r="DD317" s="28"/>
      <c r="DE317" s="28"/>
      <c r="DF317" s="28"/>
      <c r="DG317" s="28"/>
      <c r="DH317" s="28"/>
      <c r="DI317" s="28"/>
      <c r="DJ317" s="28"/>
      <c r="DK317" s="28"/>
      <c r="DL317" s="28"/>
      <c r="DM317" s="28"/>
      <c r="DN317" s="28"/>
      <c r="DO317" s="28"/>
      <c r="DP317" s="28"/>
      <c r="DQ317" s="28"/>
      <c r="DR317" s="28"/>
    </row>
    <row r="318" spans="1:122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8"/>
      <c r="BZ318" s="28"/>
      <c r="CA318" s="28"/>
      <c r="CB318" s="28"/>
      <c r="CC318" s="28"/>
      <c r="CD318" s="28"/>
      <c r="CE318" s="28"/>
      <c r="CF318" s="28"/>
      <c r="CG318" s="28"/>
      <c r="CH318" s="28"/>
      <c r="CI318" s="28"/>
      <c r="CJ318" s="28"/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28"/>
      <c r="CV318" s="28"/>
      <c r="CW318" s="28"/>
      <c r="CX318" s="28"/>
      <c r="CY318" s="28"/>
      <c r="CZ318" s="28"/>
      <c r="DA318" s="28"/>
      <c r="DB318" s="28"/>
      <c r="DC318" s="28"/>
      <c r="DD318" s="28"/>
      <c r="DE318" s="28"/>
      <c r="DF318" s="28"/>
      <c r="DG318" s="28"/>
      <c r="DH318" s="28"/>
      <c r="DI318" s="28"/>
      <c r="DJ318" s="28"/>
      <c r="DK318" s="28"/>
      <c r="DL318" s="28"/>
      <c r="DM318" s="28"/>
      <c r="DN318" s="28"/>
      <c r="DO318" s="28"/>
      <c r="DP318" s="28"/>
      <c r="DQ318" s="28"/>
      <c r="DR318" s="28"/>
    </row>
    <row r="319" spans="1:122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</row>
    <row r="320" spans="1:122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</row>
    <row r="321" spans="1:122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  <c r="BR321" s="28"/>
      <c r="BS321" s="28"/>
      <c r="BT321" s="28"/>
      <c r="BU321" s="28"/>
      <c r="BV321" s="28"/>
      <c r="BW321" s="28"/>
      <c r="BX321" s="28"/>
      <c r="BY321" s="28"/>
      <c r="BZ321" s="28"/>
      <c r="CA321" s="28"/>
      <c r="CB321" s="28"/>
      <c r="CC321" s="28"/>
      <c r="CD321" s="28"/>
      <c r="CE321" s="28"/>
      <c r="CF321" s="28"/>
      <c r="CG321" s="28"/>
      <c r="CH321" s="28"/>
      <c r="CI321" s="28"/>
      <c r="CJ321" s="28"/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28"/>
      <c r="CV321" s="28"/>
      <c r="CW321" s="28"/>
      <c r="CX321" s="28"/>
      <c r="CY321" s="28"/>
      <c r="CZ321" s="28"/>
      <c r="DA321" s="28"/>
      <c r="DB321" s="28"/>
      <c r="DC321" s="28"/>
      <c r="DD321" s="28"/>
      <c r="DE321" s="28"/>
      <c r="DF321" s="28"/>
      <c r="DG321" s="28"/>
      <c r="DH321" s="28"/>
      <c r="DI321" s="28"/>
      <c r="DJ321" s="28"/>
      <c r="DK321" s="28"/>
      <c r="DL321" s="28"/>
      <c r="DM321" s="28"/>
      <c r="DN321" s="28"/>
      <c r="DO321" s="28"/>
      <c r="DP321" s="28"/>
      <c r="DQ321" s="28"/>
      <c r="DR321" s="28"/>
    </row>
    <row r="322" spans="1:122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28"/>
      <c r="CV322" s="28"/>
      <c r="CW322" s="28"/>
      <c r="CX322" s="28"/>
      <c r="CY322" s="28"/>
      <c r="CZ322" s="28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</row>
    <row r="323" spans="1:122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28"/>
      <c r="BZ323" s="28"/>
      <c r="CA323" s="28"/>
      <c r="CB323" s="28"/>
      <c r="CC323" s="28"/>
      <c r="CD323" s="28"/>
      <c r="CE323" s="28"/>
      <c r="CF323" s="28"/>
      <c r="CG323" s="28"/>
      <c r="CH323" s="28"/>
      <c r="CI323" s="28"/>
      <c r="CJ323" s="28"/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28"/>
      <c r="CV323" s="28"/>
      <c r="CW323" s="28"/>
      <c r="CX323" s="28"/>
      <c r="CY323" s="28"/>
      <c r="CZ323" s="28"/>
      <c r="DA323" s="28"/>
      <c r="DB323" s="28"/>
      <c r="DC323" s="28"/>
      <c r="DD323" s="28"/>
      <c r="DE323" s="28"/>
      <c r="DF323" s="28"/>
      <c r="DG323" s="28"/>
      <c r="DH323" s="28"/>
      <c r="DI323" s="28"/>
      <c r="DJ323" s="28"/>
      <c r="DK323" s="28"/>
      <c r="DL323" s="28"/>
      <c r="DM323" s="28"/>
      <c r="DN323" s="28"/>
      <c r="DO323" s="28"/>
      <c r="DP323" s="28"/>
      <c r="DQ323" s="28"/>
      <c r="DR323" s="28"/>
    </row>
    <row r="324" spans="1:122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  <c r="BR324" s="28"/>
      <c r="BS324" s="28"/>
      <c r="BT324" s="28"/>
      <c r="BU324" s="28"/>
      <c r="BV324" s="28"/>
      <c r="BW324" s="28"/>
      <c r="BX324" s="28"/>
      <c r="BY324" s="28"/>
      <c r="BZ324" s="28"/>
      <c r="CA324" s="28"/>
      <c r="CB324" s="28"/>
      <c r="CC324" s="28"/>
      <c r="CD324" s="28"/>
      <c r="CE324" s="28"/>
      <c r="CF324" s="28"/>
      <c r="CG324" s="28"/>
      <c r="CH324" s="28"/>
      <c r="CI324" s="28"/>
      <c r="CJ324" s="28"/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28"/>
      <c r="CV324" s="28"/>
      <c r="CW324" s="28"/>
      <c r="CX324" s="28"/>
      <c r="CY324" s="28"/>
      <c r="CZ324" s="28"/>
      <c r="DA324" s="28"/>
      <c r="DB324" s="28"/>
      <c r="DC324" s="28"/>
      <c r="DD324" s="28"/>
      <c r="DE324" s="28"/>
      <c r="DF324" s="28"/>
      <c r="DG324" s="28"/>
      <c r="DH324" s="28"/>
      <c r="DI324" s="28"/>
      <c r="DJ324" s="28"/>
      <c r="DK324" s="28"/>
      <c r="DL324" s="28"/>
      <c r="DM324" s="28"/>
      <c r="DN324" s="28"/>
      <c r="DO324" s="28"/>
      <c r="DP324" s="28"/>
      <c r="DQ324" s="28"/>
      <c r="DR324" s="28"/>
    </row>
    <row r="325" spans="1:122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  <c r="BR325" s="28"/>
      <c r="BS325" s="28"/>
      <c r="BT325" s="28"/>
      <c r="BU325" s="28"/>
      <c r="BV325" s="28"/>
      <c r="BW325" s="28"/>
      <c r="BX325" s="28"/>
      <c r="BY325" s="28"/>
      <c r="BZ325" s="28"/>
      <c r="CA325" s="28"/>
      <c r="CB325" s="28"/>
      <c r="CC325" s="28"/>
      <c r="CD325" s="28"/>
      <c r="CE325" s="28"/>
      <c r="CF325" s="28"/>
      <c r="CG325" s="28"/>
      <c r="CH325" s="28"/>
      <c r="CI325" s="28"/>
      <c r="CJ325" s="28"/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28"/>
      <c r="CV325" s="28"/>
      <c r="CW325" s="28"/>
      <c r="CX325" s="28"/>
      <c r="CY325" s="28"/>
      <c r="CZ325" s="28"/>
      <c r="DA325" s="28"/>
      <c r="DB325" s="28"/>
      <c r="DC325" s="28"/>
      <c r="DD325" s="28"/>
      <c r="DE325" s="28"/>
      <c r="DF325" s="28"/>
      <c r="DG325" s="28"/>
      <c r="DH325" s="28"/>
      <c r="DI325" s="28"/>
      <c r="DJ325" s="28"/>
      <c r="DK325" s="28"/>
      <c r="DL325" s="28"/>
      <c r="DM325" s="28"/>
      <c r="DN325" s="28"/>
      <c r="DO325" s="28"/>
      <c r="DP325" s="28"/>
      <c r="DQ325" s="28"/>
      <c r="DR325" s="28"/>
    </row>
    <row r="326" spans="1:122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  <c r="BR326" s="28"/>
      <c r="BS326" s="28"/>
      <c r="BT326" s="28"/>
      <c r="BU326" s="28"/>
      <c r="BV326" s="28"/>
      <c r="BW326" s="28"/>
      <c r="BX326" s="28"/>
      <c r="BY326" s="28"/>
      <c r="BZ326" s="28"/>
      <c r="CA326" s="28"/>
      <c r="CB326" s="28"/>
      <c r="CC326" s="28"/>
      <c r="CD326" s="28"/>
      <c r="CE326" s="28"/>
      <c r="CF326" s="28"/>
      <c r="CG326" s="28"/>
      <c r="CH326" s="28"/>
      <c r="CI326" s="28"/>
      <c r="CJ326" s="28"/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28"/>
      <c r="CV326" s="28"/>
      <c r="CW326" s="28"/>
      <c r="CX326" s="28"/>
      <c r="CY326" s="28"/>
      <c r="CZ326" s="28"/>
      <c r="DA326" s="28"/>
      <c r="DB326" s="28"/>
      <c r="DC326" s="28"/>
      <c r="DD326" s="28"/>
      <c r="DE326" s="28"/>
      <c r="DF326" s="28"/>
      <c r="DG326" s="28"/>
      <c r="DH326" s="28"/>
      <c r="DI326" s="28"/>
      <c r="DJ326" s="28"/>
      <c r="DK326" s="28"/>
      <c r="DL326" s="28"/>
      <c r="DM326" s="28"/>
      <c r="DN326" s="28"/>
      <c r="DO326" s="28"/>
      <c r="DP326" s="28"/>
      <c r="DQ326" s="28"/>
      <c r="DR326" s="28"/>
    </row>
    <row r="327" spans="1:122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8"/>
      <c r="BS327" s="28"/>
      <c r="BT327" s="28"/>
      <c r="BU327" s="28"/>
      <c r="BV327" s="28"/>
      <c r="BW327" s="28"/>
      <c r="BX327" s="28"/>
      <c r="BY327" s="28"/>
      <c r="BZ327" s="28"/>
      <c r="CA327" s="28"/>
      <c r="CB327" s="28"/>
      <c r="CC327" s="28"/>
      <c r="CD327" s="28"/>
      <c r="CE327" s="28"/>
      <c r="CF327" s="28"/>
      <c r="CG327" s="28"/>
      <c r="CH327" s="28"/>
      <c r="CI327" s="28"/>
      <c r="CJ327" s="28"/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28"/>
      <c r="CV327" s="28"/>
      <c r="CW327" s="28"/>
      <c r="CX327" s="28"/>
      <c r="CY327" s="28"/>
      <c r="CZ327" s="28"/>
      <c r="DA327" s="28"/>
      <c r="DB327" s="28"/>
      <c r="DC327" s="28"/>
      <c r="DD327" s="28"/>
      <c r="DE327" s="28"/>
      <c r="DF327" s="28"/>
      <c r="DG327" s="28"/>
      <c r="DH327" s="28"/>
      <c r="DI327" s="28"/>
      <c r="DJ327" s="28"/>
      <c r="DK327" s="28"/>
      <c r="DL327" s="28"/>
      <c r="DM327" s="28"/>
      <c r="DN327" s="28"/>
      <c r="DO327" s="28"/>
      <c r="DP327" s="28"/>
      <c r="DQ327" s="28"/>
      <c r="DR327" s="28"/>
    </row>
    <row r="328" spans="1:122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  <c r="BR328" s="28"/>
      <c r="BS328" s="28"/>
      <c r="BT328" s="28"/>
      <c r="BU328" s="28"/>
      <c r="BV328" s="28"/>
      <c r="BW328" s="28"/>
      <c r="BX328" s="28"/>
      <c r="BY328" s="28"/>
      <c r="BZ328" s="28"/>
      <c r="CA328" s="28"/>
      <c r="CB328" s="28"/>
      <c r="CC328" s="28"/>
      <c r="CD328" s="28"/>
      <c r="CE328" s="28"/>
      <c r="CF328" s="28"/>
      <c r="CG328" s="28"/>
      <c r="CH328" s="28"/>
      <c r="CI328" s="28"/>
      <c r="CJ328" s="28"/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28"/>
      <c r="CV328" s="28"/>
      <c r="CW328" s="28"/>
      <c r="CX328" s="28"/>
      <c r="CY328" s="28"/>
      <c r="CZ328" s="28"/>
      <c r="DA328" s="28"/>
      <c r="DB328" s="28"/>
      <c r="DC328" s="28"/>
      <c r="DD328" s="28"/>
      <c r="DE328" s="28"/>
      <c r="DF328" s="28"/>
      <c r="DG328" s="28"/>
      <c r="DH328" s="28"/>
      <c r="DI328" s="28"/>
      <c r="DJ328" s="28"/>
      <c r="DK328" s="28"/>
      <c r="DL328" s="28"/>
      <c r="DM328" s="28"/>
      <c r="DN328" s="28"/>
      <c r="DO328" s="28"/>
      <c r="DP328" s="28"/>
      <c r="DQ328" s="28"/>
      <c r="DR328" s="28"/>
    </row>
    <row r="329" spans="1:122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8"/>
      <c r="CC329" s="28"/>
      <c r="CD329" s="28"/>
      <c r="CE329" s="28"/>
      <c r="CF329" s="28"/>
      <c r="CG329" s="28"/>
      <c r="CH329" s="28"/>
      <c r="CI329" s="28"/>
      <c r="CJ329" s="28"/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28"/>
      <c r="CV329" s="28"/>
      <c r="CW329" s="28"/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</row>
    <row r="330" spans="1:122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28"/>
      <c r="BZ330" s="28"/>
      <c r="CA330" s="28"/>
      <c r="CB330" s="28"/>
      <c r="CC330" s="28"/>
      <c r="CD330" s="28"/>
      <c r="CE330" s="28"/>
      <c r="CF330" s="28"/>
      <c r="CG330" s="28"/>
      <c r="CH330" s="28"/>
      <c r="CI330" s="28"/>
      <c r="CJ330" s="28"/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28"/>
      <c r="CV330" s="28"/>
      <c r="CW330" s="28"/>
      <c r="CX330" s="28"/>
      <c r="CY330" s="28"/>
      <c r="CZ330" s="28"/>
      <c r="DA330" s="28"/>
      <c r="DB330" s="28"/>
      <c r="DC330" s="28"/>
      <c r="DD330" s="28"/>
      <c r="DE330" s="28"/>
      <c r="DF330" s="28"/>
      <c r="DG330" s="28"/>
      <c r="DH330" s="28"/>
      <c r="DI330" s="28"/>
      <c r="DJ330" s="28"/>
      <c r="DK330" s="28"/>
      <c r="DL330" s="28"/>
      <c r="DM330" s="28"/>
      <c r="DN330" s="28"/>
      <c r="DO330" s="28"/>
      <c r="DP330" s="28"/>
      <c r="DQ330" s="28"/>
      <c r="DR330" s="28"/>
    </row>
    <row r="331" spans="1:122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  <c r="BR331" s="28"/>
      <c r="BS331" s="28"/>
      <c r="BT331" s="28"/>
      <c r="BU331" s="28"/>
      <c r="BV331" s="28"/>
      <c r="BW331" s="28"/>
      <c r="BX331" s="28"/>
      <c r="BY331" s="28"/>
      <c r="BZ331" s="28"/>
      <c r="CA331" s="28"/>
      <c r="CB331" s="28"/>
      <c r="CC331" s="28"/>
      <c r="CD331" s="28"/>
      <c r="CE331" s="28"/>
      <c r="CF331" s="28"/>
      <c r="CG331" s="28"/>
      <c r="CH331" s="28"/>
      <c r="CI331" s="28"/>
      <c r="CJ331" s="28"/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28"/>
      <c r="CV331" s="28"/>
      <c r="CW331" s="28"/>
      <c r="CX331" s="28"/>
      <c r="CY331" s="28"/>
      <c r="CZ331" s="28"/>
      <c r="DA331" s="28"/>
      <c r="DB331" s="28"/>
      <c r="DC331" s="28"/>
      <c r="DD331" s="28"/>
      <c r="DE331" s="28"/>
      <c r="DF331" s="28"/>
      <c r="DG331" s="28"/>
      <c r="DH331" s="28"/>
      <c r="DI331" s="28"/>
      <c r="DJ331" s="28"/>
      <c r="DK331" s="28"/>
      <c r="DL331" s="28"/>
      <c r="DM331" s="28"/>
      <c r="DN331" s="28"/>
      <c r="DO331" s="28"/>
      <c r="DP331" s="28"/>
      <c r="DQ331" s="28"/>
      <c r="DR331" s="28"/>
    </row>
    <row r="332" spans="1:122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8"/>
      <c r="BS332" s="28"/>
      <c r="BT332" s="28"/>
      <c r="BU332" s="28"/>
      <c r="BV332" s="28"/>
      <c r="BW332" s="28"/>
      <c r="BX332" s="28"/>
      <c r="BY332" s="28"/>
      <c r="BZ332" s="28"/>
      <c r="CA332" s="28"/>
      <c r="CB332" s="28"/>
      <c r="CC332" s="28"/>
      <c r="CD332" s="28"/>
      <c r="CE332" s="28"/>
      <c r="CF332" s="28"/>
      <c r="CG332" s="28"/>
      <c r="CH332" s="28"/>
      <c r="CI332" s="28"/>
      <c r="CJ332" s="28"/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28"/>
      <c r="CV332" s="28"/>
      <c r="CW332" s="28"/>
      <c r="CX332" s="28"/>
      <c r="CY332" s="28"/>
      <c r="CZ332" s="28"/>
      <c r="DA332" s="28"/>
      <c r="DB332" s="28"/>
      <c r="DC332" s="28"/>
      <c r="DD332" s="28"/>
      <c r="DE332" s="28"/>
      <c r="DF332" s="28"/>
      <c r="DG332" s="28"/>
      <c r="DH332" s="28"/>
      <c r="DI332" s="28"/>
      <c r="DJ332" s="28"/>
      <c r="DK332" s="28"/>
      <c r="DL332" s="28"/>
      <c r="DM332" s="28"/>
      <c r="DN332" s="28"/>
      <c r="DO332" s="28"/>
      <c r="DP332" s="28"/>
      <c r="DQ332" s="28"/>
      <c r="DR332" s="28"/>
    </row>
    <row r="333" spans="1:122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  <c r="BR333" s="28"/>
      <c r="BS333" s="28"/>
      <c r="BT333" s="28"/>
      <c r="BU333" s="28"/>
      <c r="BV333" s="28"/>
      <c r="BW333" s="28"/>
      <c r="BX333" s="28"/>
      <c r="BY333" s="28"/>
      <c r="BZ333" s="28"/>
      <c r="CA333" s="28"/>
      <c r="CB333" s="28"/>
      <c r="CC333" s="28"/>
      <c r="CD333" s="28"/>
      <c r="CE333" s="28"/>
      <c r="CF333" s="28"/>
      <c r="CG333" s="28"/>
      <c r="CH333" s="28"/>
      <c r="CI333" s="28"/>
      <c r="CJ333" s="28"/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28"/>
      <c r="CV333" s="28"/>
      <c r="CW333" s="28"/>
      <c r="CX333" s="28"/>
      <c r="CY333" s="28"/>
      <c r="CZ333" s="28"/>
      <c r="DA333" s="28"/>
      <c r="DB333" s="28"/>
      <c r="DC333" s="28"/>
      <c r="DD333" s="28"/>
      <c r="DE333" s="28"/>
      <c r="DF333" s="28"/>
      <c r="DG333" s="28"/>
      <c r="DH333" s="28"/>
      <c r="DI333" s="28"/>
      <c r="DJ333" s="28"/>
      <c r="DK333" s="28"/>
      <c r="DL333" s="28"/>
      <c r="DM333" s="28"/>
      <c r="DN333" s="28"/>
      <c r="DO333" s="28"/>
      <c r="DP333" s="28"/>
      <c r="DQ333" s="28"/>
      <c r="DR333" s="28"/>
    </row>
    <row r="334" spans="1:122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</row>
    <row r="335" spans="1:122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</row>
    <row r="336" spans="1:122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</row>
    <row r="337" spans="1:122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</row>
    <row r="338" spans="1:122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  <c r="BR338" s="28"/>
      <c r="BS338" s="28"/>
      <c r="BT338" s="28"/>
      <c r="BU338" s="28"/>
      <c r="BV338" s="28"/>
      <c r="BW338" s="28"/>
      <c r="BX338" s="28"/>
      <c r="BY338" s="28"/>
      <c r="BZ338" s="28"/>
      <c r="CA338" s="28"/>
      <c r="CB338" s="28"/>
      <c r="CC338" s="28"/>
      <c r="CD338" s="28"/>
      <c r="CE338" s="28"/>
      <c r="CF338" s="28"/>
      <c r="CG338" s="28"/>
      <c r="CH338" s="28"/>
      <c r="CI338" s="28"/>
      <c r="CJ338" s="28"/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28"/>
      <c r="CV338" s="28"/>
      <c r="CW338" s="28"/>
      <c r="CX338" s="28"/>
      <c r="CY338" s="28"/>
      <c r="CZ338" s="28"/>
      <c r="DA338" s="28"/>
      <c r="DB338" s="28"/>
      <c r="DC338" s="28"/>
      <c r="DD338" s="28"/>
      <c r="DE338" s="28"/>
      <c r="DF338" s="28"/>
      <c r="DG338" s="28"/>
      <c r="DH338" s="28"/>
      <c r="DI338" s="28"/>
      <c r="DJ338" s="28"/>
      <c r="DK338" s="28"/>
      <c r="DL338" s="28"/>
      <c r="DM338" s="28"/>
      <c r="DN338" s="28"/>
      <c r="DO338" s="28"/>
      <c r="DP338" s="28"/>
      <c r="DQ338" s="28"/>
      <c r="DR338" s="28"/>
    </row>
    <row r="339" spans="1:122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28"/>
      <c r="BZ339" s="28"/>
      <c r="CA339" s="28"/>
      <c r="CB339" s="28"/>
      <c r="CC339" s="28"/>
      <c r="CD339" s="28"/>
      <c r="CE339" s="28"/>
      <c r="CF339" s="28"/>
      <c r="CG339" s="28"/>
      <c r="CH339" s="28"/>
      <c r="CI339" s="28"/>
      <c r="CJ339" s="28"/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28"/>
      <c r="CV339" s="28"/>
      <c r="CW339" s="28"/>
      <c r="CX339" s="28"/>
      <c r="CY339" s="28"/>
      <c r="CZ339" s="28"/>
      <c r="DA339" s="28"/>
      <c r="DB339" s="28"/>
      <c r="DC339" s="28"/>
      <c r="DD339" s="28"/>
      <c r="DE339" s="28"/>
      <c r="DF339" s="28"/>
      <c r="DG339" s="28"/>
      <c r="DH339" s="28"/>
      <c r="DI339" s="28"/>
      <c r="DJ339" s="28"/>
      <c r="DK339" s="28"/>
      <c r="DL339" s="28"/>
      <c r="DM339" s="28"/>
      <c r="DN339" s="28"/>
      <c r="DO339" s="28"/>
      <c r="DP339" s="28"/>
      <c r="DQ339" s="28"/>
      <c r="DR339" s="28"/>
    </row>
    <row r="340" spans="1:122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R340" s="28"/>
      <c r="BS340" s="28"/>
      <c r="BT340" s="28"/>
      <c r="BU340" s="28"/>
      <c r="BV340" s="28"/>
      <c r="BW340" s="28"/>
      <c r="BX340" s="28"/>
      <c r="BY340" s="28"/>
      <c r="BZ340" s="28"/>
      <c r="CA340" s="28"/>
      <c r="CB340" s="28"/>
      <c r="CC340" s="28"/>
      <c r="CD340" s="28"/>
      <c r="CE340" s="28"/>
      <c r="CF340" s="28"/>
      <c r="CG340" s="28"/>
      <c r="CH340" s="28"/>
      <c r="CI340" s="28"/>
      <c r="CJ340" s="28"/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28"/>
      <c r="CV340" s="28"/>
      <c r="CW340" s="28"/>
      <c r="CX340" s="28"/>
      <c r="CY340" s="28"/>
      <c r="CZ340" s="28"/>
      <c r="DA340" s="28"/>
      <c r="DB340" s="28"/>
      <c r="DC340" s="28"/>
      <c r="DD340" s="28"/>
      <c r="DE340" s="28"/>
      <c r="DF340" s="28"/>
      <c r="DG340" s="28"/>
      <c r="DH340" s="28"/>
      <c r="DI340" s="28"/>
      <c r="DJ340" s="28"/>
      <c r="DK340" s="28"/>
      <c r="DL340" s="28"/>
      <c r="DM340" s="28"/>
      <c r="DN340" s="28"/>
      <c r="DO340" s="28"/>
      <c r="DP340" s="28"/>
      <c r="DQ340" s="28"/>
      <c r="DR340" s="28"/>
    </row>
    <row r="341" spans="1:122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</row>
    <row r="342" spans="1:122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  <c r="BR342" s="28"/>
      <c r="BS342" s="28"/>
      <c r="BT342" s="28"/>
      <c r="BU342" s="28"/>
      <c r="BV342" s="28"/>
      <c r="BW342" s="28"/>
      <c r="BX342" s="28"/>
      <c r="BY342" s="28"/>
      <c r="BZ342" s="28"/>
      <c r="CA342" s="28"/>
      <c r="CB342" s="28"/>
      <c r="CC342" s="28"/>
      <c r="CD342" s="28"/>
      <c r="CE342" s="28"/>
      <c r="CF342" s="28"/>
      <c r="CG342" s="28"/>
      <c r="CH342" s="28"/>
      <c r="CI342" s="28"/>
      <c r="CJ342" s="28"/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28"/>
      <c r="CV342" s="28"/>
      <c r="CW342" s="28"/>
      <c r="CX342" s="28"/>
      <c r="CY342" s="28"/>
      <c r="CZ342" s="28"/>
      <c r="DA342" s="28"/>
      <c r="DB342" s="28"/>
      <c r="DC342" s="28"/>
      <c r="DD342" s="28"/>
      <c r="DE342" s="28"/>
      <c r="DF342" s="28"/>
      <c r="DG342" s="28"/>
      <c r="DH342" s="28"/>
      <c r="DI342" s="28"/>
      <c r="DJ342" s="28"/>
      <c r="DK342" s="28"/>
      <c r="DL342" s="28"/>
      <c r="DM342" s="28"/>
      <c r="DN342" s="28"/>
      <c r="DO342" s="28"/>
      <c r="DP342" s="28"/>
      <c r="DQ342" s="28"/>
      <c r="DR342" s="28"/>
    </row>
    <row r="343" spans="1:122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  <c r="BR343" s="28"/>
      <c r="BS343" s="28"/>
      <c r="BT343" s="28"/>
      <c r="BU343" s="28"/>
      <c r="BV343" s="28"/>
      <c r="BW343" s="28"/>
      <c r="BX343" s="28"/>
      <c r="BY343" s="28"/>
      <c r="BZ343" s="28"/>
      <c r="CA343" s="28"/>
      <c r="CB343" s="28"/>
      <c r="CC343" s="28"/>
      <c r="CD343" s="28"/>
      <c r="CE343" s="28"/>
      <c r="CF343" s="28"/>
      <c r="CG343" s="28"/>
      <c r="CH343" s="28"/>
      <c r="CI343" s="28"/>
      <c r="CJ343" s="28"/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28"/>
      <c r="CV343" s="28"/>
      <c r="CW343" s="28"/>
      <c r="CX343" s="28"/>
      <c r="CY343" s="28"/>
      <c r="CZ343" s="28"/>
      <c r="DA343" s="28"/>
      <c r="DB343" s="28"/>
      <c r="DC343" s="28"/>
      <c r="DD343" s="28"/>
      <c r="DE343" s="28"/>
      <c r="DF343" s="28"/>
      <c r="DG343" s="28"/>
      <c r="DH343" s="28"/>
      <c r="DI343" s="28"/>
      <c r="DJ343" s="28"/>
      <c r="DK343" s="28"/>
      <c r="DL343" s="28"/>
      <c r="DM343" s="28"/>
      <c r="DN343" s="28"/>
      <c r="DO343" s="28"/>
      <c r="DP343" s="28"/>
      <c r="DQ343" s="28"/>
      <c r="DR343" s="28"/>
    </row>
    <row r="344" spans="1:122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8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28"/>
      <c r="CV344" s="28"/>
      <c r="CW344" s="28"/>
      <c r="CX344" s="28"/>
      <c r="CY344" s="28"/>
      <c r="CZ344" s="28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</row>
    <row r="345" spans="1:122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  <c r="BR345" s="28"/>
      <c r="BS345" s="28"/>
      <c r="BT345" s="28"/>
      <c r="BU345" s="28"/>
      <c r="BV345" s="28"/>
      <c r="BW345" s="28"/>
      <c r="BX345" s="28"/>
      <c r="BY345" s="28"/>
      <c r="BZ345" s="28"/>
      <c r="CA345" s="28"/>
      <c r="CB345" s="28"/>
      <c r="CC345" s="28"/>
      <c r="CD345" s="28"/>
      <c r="CE345" s="28"/>
      <c r="CF345" s="28"/>
      <c r="CG345" s="28"/>
      <c r="CH345" s="28"/>
      <c r="CI345" s="28"/>
      <c r="CJ345" s="28"/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28"/>
      <c r="CV345" s="28"/>
      <c r="CW345" s="28"/>
      <c r="CX345" s="28"/>
      <c r="CY345" s="28"/>
      <c r="CZ345" s="28"/>
      <c r="DA345" s="28"/>
      <c r="DB345" s="28"/>
      <c r="DC345" s="28"/>
      <c r="DD345" s="28"/>
      <c r="DE345" s="28"/>
      <c r="DF345" s="28"/>
      <c r="DG345" s="28"/>
      <c r="DH345" s="28"/>
      <c r="DI345" s="28"/>
      <c r="DJ345" s="28"/>
      <c r="DK345" s="28"/>
      <c r="DL345" s="28"/>
      <c r="DM345" s="28"/>
      <c r="DN345" s="28"/>
      <c r="DO345" s="28"/>
      <c r="DP345" s="28"/>
      <c r="DQ345" s="28"/>
      <c r="DR345" s="28"/>
    </row>
    <row r="346" spans="1:122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28"/>
      <c r="BZ346" s="28"/>
      <c r="CA346" s="28"/>
      <c r="CB346" s="28"/>
      <c r="CC346" s="28"/>
      <c r="CD346" s="28"/>
      <c r="CE346" s="28"/>
      <c r="CF346" s="28"/>
      <c r="CG346" s="28"/>
      <c r="CH346" s="28"/>
      <c r="CI346" s="28"/>
      <c r="CJ346" s="28"/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28"/>
      <c r="CV346" s="28"/>
      <c r="CW346" s="28"/>
      <c r="CX346" s="28"/>
      <c r="CY346" s="28"/>
      <c r="CZ346" s="28"/>
      <c r="DA346" s="28"/>
      <c r="DB346" s="28"/>
      <c r="DC346" s="28"/>
      <c r="DD346" s="28"/>
      <c r="DE346" s="28"/>
      <c r="DF346" s="28"/>
      <c r="DG346" s="28"/>
      <c r="DH346" s="28"/>
      <c r="DI346" s="28"/>
      <c r="DJ346" s="28"/>
      <c r="DK346" s="28"/>
      <c r="DL346" s="28"/>
      <c r="DM346" s="28"/>
      <c r="DN346" s="28"/>
      <c r="DO346" s="28"/>
      <c r="DP346" s="28"/>
      <c r="DQ346" s="28"/>
      <c r="DR346" s="28"/>
    </row>
    <row r="347" spans="1:122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28"/>
      <c r="CV347" s="28"/>
      <c r="CW347" s="28"/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</row>
    <row r="348" spans="1:122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28"/>
      <c r="BZ348" s="28"/>
      <c r="CA348" s="28"/>
      <c r="CB348" s="28"/>
      <c r="CC348" s="28"/>
      <c r="CD348" s="28"/>
      <c r="CE348" s="28"/>
      <c r="CF348" s="28"/>
      <c r="CG348" s="28"/>
      <c r="CH348" s="28"/>
      <c r="CI348" s="28"/>
      <c r="CJ348" s="28"/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28"/>
      <c r="CV348" s="28"/>
      <c r="CW348" s="28"/>
      <c r="CX348" s="28"/>
      <c r="CY348" s="28"/>
      <c r="CZ348" s="28"/>
      <c r="DA348" s="28"/>
      <c r="DB348" s="28"/>
      <c r="DC348" s="28"/>
      <c r="DD348" s="28"/>
      <c r="DE348" s="28"/>
      <c r="DF348" s="28"/>
      <c r="DG348" s="28"/>
      <c r="DH348" s="28"/>
      <c r="DI348" s="28"/>
      <c r="DJ348" s="28"/>
      <c r="DK348" s="28"/>
      <c r="DL348" s="28"/>
      <c r="DM348" s="28"/>
      <c r="DN348" s="28"/>
      <c r="DO348" s="28"/>
      <c r="DP348" s="28"/>
      <c r="DQ348" s="28"/>
      <c r="DR348" s="28"/>
    </row>
    <row r="349" spans="1:122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28"/>
      <c r="CV349" s="28"/>
      <c r="CW349" s="28"/>
      <c r="CX349" s="28"/>
      <c r="CY349" s="28"/>
      <c r="CZ349" s="28"/>
      <c r="DA349" s="28"/>
      <c r="DB349" s="28"/>
      <c r="DC349" s="28"/>
      <c r="DD349" s="28"/>
      <c r="DE349" s="28"/>
      <c r="DF349" s="28"/>
      <c r="DG349" s="28"/>
      <c r="DH349" s="28"/>
      <c r="DI349" s="28"/>
      <c r="DJ349" s="28"/>
      <c r="DK349" s="28"/>
      <c r="DL349" s="28"/>
      <c r="DM349" s="28"/>
      <c r="DN349" s="28"/>
      <c r="DO349" s="28"/>
      <c r="DP349" s="28"/>
      <c r="DQ349" s="28"/>
      <c r="DR349" s="28"/>
    </row>
    <row r="350" spans="1:122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28"/>
      <c r="BZ350" s="28"/>
      <c r="CA350" s="28"/>
      <c r="CB350" s="28"/>
      <c r="CC350" s="28"/>
      <c r="CD350" s="28"/>
      <c r="CE350" s="28"/>
      <c r="CF350" s="28"/>
      <c r="CG350" s="28"/>
      <c r="CH350" s="28"/>
      <c r="CI350" s="28"/>
      <c r="CJ350" s="28"/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28"/>
      <c r="CV350" s="28"/>
      <c r="CW350" s="28"/>
      <c r="CX350" s="28"/>
      <c r="CY350" s="28"/>
      <c r="CZ350" s="28"/>
      <c r="DA350" s="28"/>
      <c r="DB350" s="28"/>
      <c r="DC350" s="28"/>
      <c r="DD350" s="28"/>
      <c r="DE350" s="28"/>
      <c r="DF350" s="28"/>
      <c r="DG350" s="28"/>
      <c r="DH350" s="28"/>
      <c r="DI350" s="28"/>
      <c r="DJ350" s="28"/>
      <c r="DK350" s="28"/>
      <c r="DL350" s="28"/>
      <c r="DM350" s="28"/>
      <c r="DN350" s="28"/>
      <c r="DO350" s="28"/>
      <c r="DP350" s="28"/>
      <c r="DQ350" s="28"/>
      <c r="DR350" s="28"/>
    </row>
    <row r="351" spans="1:122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</row>
    <row r="352" spans="1:122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28"/>
      <c r="BZ352" s="28"/>
      <c r="CA352" s="28"/>
      <c r="CB352" s="28"/>
      <c r="CC352" s="28"/>
      <c r="CD352" s="28"/>
      <c r="CE352" s="28"/>
      <c r="CF352" s="28"/>
      <c r="CG352" s="28"/>
      <c r="CH352" s="28"/>
      <c r="CI352" s="28"/>
      <c r="CJ352" s="28"/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28"/>
      <c r="CV352" s="28"/>
      <c r="CW352" s="28"/>
      <c r="CX352" s="28"/>
      <c r="CY352" s="28"/>
      <c r="CZ352" s="28"/>
      <c r="DA352" s="28"/>
      <c r="DB352" s="28"/>
      <c r="DC352" s="28"/>
      <c r="DD352" s="28"/>
      <c r="DE352" s="28"/>
      <c r="DF352" s="28"/>
      <c r="DG352" s="28"/>
      <c r="DH352" s="28"/>
      <c r="DI352" s="28"/>
      <c r="DJ352" s="28"/>
      <c r="DK352" s="28"/>
      <c r="DL352" s="28"/>
      <c r="DM352" s="28"/>
      <c r="DN352" s="28"/>
      <c r="DO352" s="28"/>
      <c r="DP352" s="28"/>
      <c r="DQ352" s="28"/>
      <c r="DR352" s="28"/>
    </row>
    <row r="353" spans="1:122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28"/>
      <c r="CV353" s="28"/>
      <c r="CW353" s="28"/>
      <c r="CX353" s="28"/>
      <c r="CY353" s="28"/>
      <c r="CZ353" s="28"/>
      <c r="DA353" s="28"/>
      <c r="DB353" s="28"/>
      <c r="DC353" s="28"/>
      <c r="DD353" s="28"/>
      <c r="DE353" s="28"/>
      <c r="DF353" s="28"/>
      <c r="DG353" s="28"/>
      <c r="DH353" s="28"/>
      <c r="DI353" s="28"/>
      <c r="DJ353" s="28"/>
      <c r="DK353" s="28"/>
      <c r="DL353" s="28"/>
      <c r="DM353" s="28"/>
      <c r="DN353" s="28"/>
      <c r="DO353" s="28"/>
      <c r="DP353" s="28"/>
      <c r="DQ353" s="28"/>
      <c r="DR353" s="28"/>
    </row>
    <row r="354" spans="1:122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28"/>
      <c r="BZ354" s="28"/>
      <c r="CA354" s="28"/>
      <c r="CB354" s="28"/>
      <c r="CC354" s="28"/>
      <c r="CD354" s="28"/>
      <c r="CE354" s="28"/>
      <c r="CF354" s="28"/>
      <c r="CG354" s="28"/>
      <c r="CH354" s="28"/>
      <c r="CI354" s="28"/>
      <c r="CJ354" s="28"/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28"/>
      <c r="CV354" s="28"/>
      <c r="CW354" s="28"/>
      <c r="CX354" s="28"/>
      <c r="CY354" s="28"/>
      <c r="CZ354" s="28"/>
      <c r="DA354" s="28"/>
      <c r="DB354" s="28"/>
      <c r="DC354" s="28"/>
      <c r="DD354" s="28"/>
      <c r="DE354" s="28"/>
      <c r="DF354" s="28"/>
      <c r="DG354" s="28"/>
      <c r="DH354" s="28"/>
      <c r="DI354" s="28"/>
      <c r="DJ354" s="28"/>
      <c r="DK354" s="28"/>
      <c r="DL354" s="28"/>
      <c r="DM354" s="28"/>
      <c r="DN354" s="28"/>
      <c r="DO354" s="28"/>
      <c r="DP354" s="28"/>
      <c r="DQ354" s="28"/>
      <c r="DR354" s="28"/>
    </row>
    <row r="355" spans="1:122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28"/>
      <c r="CE355" s="28"/>
      <c r="CF355" s="28"/>
      <c r="CG355" s="28"/>
      <c r="CH355" s="28"/>
      <c r="CI355" s="28"/>
      <c r="CJ355" s="28"/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28"/>
      <c r="CV355" s="28"/>
      <c r="CW355" s="28"/>
      <c r="CX355" s="28"/>
      <c r="CY355" s="28"/>
      <c r="CZ355" s="28"/>
      <c r="DA355" s="28"/>
      <c r="DB355" s="28"/>
      <c r="DC355" s="28"/>
      <c r="DD355" s="28"/>
      <c r="DE355" s="28"/>
      <c r="DF355" s="28"/>
      <c r="DG355" s="28"/>
      <c r="DH355" s="28"/>
      <c r="DI355" s="28"/>
      <c r="DJ355" s="28"/>
      <c r="DK355" s="28"/>
      <c r="DL355" s="28"/>
      <c r="DM355" s="28"/>
      <c r="DN355" s="28"/>
      <c r="DO355" s="28"/>
      <c r="DP355" s="28"/>
      <c r="DQ355" s="28"/>
      <c r="DR355" s="28"/>
    </row>
    <row r="356" spans="1:122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28"/>
      <c r="BZ356" s="28"/>
      <c r="CA356" s="28"/>
      <c r="CB356" s="28"/>
      <c r="CC356" s="28"/>
      <c r="CD356" s="28"/>
      <c r="CE356" s="28"/>
      <c r="CF356" s="28"/>
      <c r="CG356" s="28"/>
      <c r="CH356" s="28"/>
      <c r="CI356" s="28"/>
      <c r="CJ356" s="28"/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28"/>
      <c r="CV356" s="28"/>
      <c r="CW356" s="28"/>
      <c r="CX356" s="28"/>
      <c r="CY356" s="28"/>
      <c r="CZ356" s="28"/>
      <c r="DA356" s="28"/>
      <c r="DB356" s="28"/>
      <c r="DC356" s="28"/>
      <c r="DD356" s="28"/>
      <c r="DE356" s="28"/>
      <c r="DF356" s="28"/>
      <c r="DG356" s="28"/>
      <c r="DH356" s="28"/>
      <c r="DI356" s="28"/>
      <c r="DJ356" s="28"/>
      <c r="DK356" s="28"/>
      <c r="DL356" s="28"/>
      <c r="DM356" s="28"/>
      <c r="DN356" s="28"/>
      <c r="DO356" s="28"/>
      <c r="DP356" s="28"/>
      <c r="DQ356" s="28"/>
      <c r="DR356" s="28"/>
    </row>
    <row r="357" spans="1:122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28"/>
      <c r="BZ357" s="28"/>
      <c r="CA357" s="28"/>
      <c r="CB357" s="28"/>
      <c r="CC357" s="28"/>
      <c r="CD357" s="28"/>
      <c r="CE357" s="28"/>
      <c r="CF357" s="28"/>
      <c r="CG357" s="28"/>
      <c r="CH357" s="28"/>
      <c r="CI357" s="28"/>
      <c r="CJ357" s="28"/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28"/>
      <c r="CV357" s="28"/>
      <c r="CW357" s="28"/>
      <c r="CX357" s="28"/>
      <c r="CY357" s="28"/>
      <c r="CZ357" s="28"/>
      <c r="DA357" s="28"/>
      <c r="DB357" s="28"/>
      <c r="DC357" s="28"/>
      <c r="DD357" s="28"/>
      <c r="DE357" s="28"/>
      <c r="DF357" s="28"/>
      <c r="DG357" s="28"/>
      <c r="DH357" s="28"/>
      <c r="DI357" s="28"/>
      <c r="DJ357" s="28"/>
      <c r="DK357" s="28"/>
      <c r="DL357" s="28"/>
      <c r="DM357" s="28"/>
      <c r="DN357" s="28"/>
      <c r="DO357" s="28"/>
      <c r="DP357" s="28"/>
      <c r="DQ357" s="28"/>
      <c r="DR357" s="28"/>
    </row>
    <row r="358" spans="1:122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28"/>
      <c r="BZ358" s="28"/>
      <c r="CA358" s="28"/>
      <c r="CB358" s="28"/>
      <c r="CC358" s="28"/>
      <c r="CD358" s="28"/>
      <c r="CE358" s="28"/>
      <c r="CF358" s="28"/>
      <c r="CG358" s="28"/>
      <c r="CH358" s="28"/>
      <c r="CI358" s="28"/>
      <c r="CJ358" s="28"/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28"/>
      <c r="CV358" s="28"/>
      <c r="CW358" s="28"/>
      <c r="CX358" s="28"/>
      <c r="CY358" s="28"/>
      <c r="CZ358" s="28"/>
      <c r="DA358" s="28"/>
      <c r="DB358" s="28"/>
      <c r="DC358" s="28"/>
      <c r="DD358" s="28"/>
      <c r="DE358" s="28"/>
      <c r="DF358" s="28"/>
      <c r="DG358" s="28"/>
      <c r="DH358" s="28"/>
      <c r="DI358" s="28"/>
      <c r="DJ358" s="28"/>
      <c r="DK358" s="28"/>
      <c r="DL358" s="28"/>
      <c r="DM358" s="28"/>
      <c r="DN358" s="28"/>
      <c r="DO358" s="28"/>
      <c r="DP358" s="28"/>
      <c r="DQ358" s="28"/>
      <c r="DR358" s="28"/>
    </row>
    <row r="359" spans="1:122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  <c r="BR359" s="28"/>
      <c r="BS359" s="28"/>
      <c r="BT359" s="28"/>
      <c r="BU359" s="28"/>
      <c r="BV359" s="28"/>
      <c r="BW359" s="28"/>
      <c r="BX359" s="28"/>
      <c r="BY359" s="28"/>
      <c r="BZ359" s="28"/>
      <c r="CA359" s="28"/>
      <c r="CB359" s="28"/>
      <c r="CC359" s="28"/>
      <c r="CD359" s="28"/>
      <c r="CE359" s="28"/>
      <c r="CF359" s="28"/>
      <c r="CG359" s="28"/>
      <c r="CH359" s="28"/>
      <c r="CI359" s="28"/>
      <c r="CJ359" s="28"/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28"/>
      <c r="CV359" s="28"/>
      <c r="CW359" s="28"/>
      <c r="CX359" s="28"/>
      <c r="CY359" s="28"/>
      <c r="CZ359" s="28"/>
      <c r="DA359" s="28"/>
      <c r="DB359" s="28"/>
      <c r="DC359" s="28"/>
      <c r="DD359" s="28"/>
      <c r="DE359" s="28"/>
      <c r="DF359" s="28"/>
      <c r="DG359" s="28"/>
      <c r="DH359" s="28"/>
      <c r="DI359" s="28"/>
      <c r="DJ359" s="28"/>
      <c r="DK359" s="28"/>
      <c r="DL359" s="28"/>
      <c r="DM359" s="28"/>
      <c r="DN359" s="28"/>
      <c r="DO359" s="28"/>
      <c r="DP359" s="28"/>
      <c r="DQ359" s="28"/>
      <c r="DR359" s="28"/>
    </row>
    <row r="360" spans="1:122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28"/>
      <c r="CV360" s="28"/>
      <c r="CW360" s="28"/>
      <c r="CX360" s="28"/>
      <c r="CY360" s="28"/>
      <c r="CZ360" s="28"/>
      <c r="DA360" s="28"/>
      <c r="DB360" s="28"/>
      <c r="DC360" s="28"/>
      <c r="DD360" s="28"/>
      <c r="DE360" s="28"/>
      <c r="DF360" s="28"/>
      <c r="DG360" s="28"/>
      <c r="DH360" s="28"/>
      <c r="DI360" s="28"/>
      <c r="DJ360" s="28"/>
      <c r="DK360" s="28"/>
      <c r="DL360" s="28"/>
      <c r="DM360" s="28"/>
      <c r="DN360" s="28"/>
      <c r="DO360" s="28"/>
      <c r="DP360" s="28"/>
      <c r="DQ360" s="28"/>
      <c r="DR360" s="28"/>
    </row>
    <row r="361" spans="1:122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28"/>
      <c r="CV361" s="28"/>
      <c r="CW361" s="28"/>
      <c r="CX361" s="28"/>
      <c r="CY361" s="28"/>
      <c r="CZ361" s="28"/>
      <c r="DA361" s="28"/>
      <c r="DB361" s="28"/>
      <c r="DC361" s="28"/>
      <c r="DD361" s="28"/>
      <c r="DE361" s="28"/>
      <c r="DF361" s="28"/>
      <c r="DG361" s="28"/>
      <c r="DH361" s="28"/>
      <c r="DI361" s="28"/>
      <c r="DJ361" s="28"/>
      <c r="DK361" s="28"/>
      <c r="DL361" s="28"/>
      <c r="DM361" s="28"/>
      <c r="DN361" s="28"/>
      <c r="DO361" s="28"/>
      <c r="DP361" s="28"/>
      <c r="DQ361" s="28"/>
      <c r="DR361" s="28"/>
    </row>
    <row r="362" spans="1:122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</row>
    <row r="363" spans="1:122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28"/>
      <c r="CF363" s="28"/>
      <c r="CG363" s="28"/>
      <c r="CH363" s="28"/>
      <c r="CI363" s="28"/>
      <c r="CJ363" s="28"/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28"/>
      <c r="CV363" s="28"/>
      <c r="CW363" s="28"/>
      <c r="CX363" s="28"/>
      <c r="CY363" s="28"/>
      <c r="CZ363" s="28"/>
      <c r="DA363" s="28"/>
      <c r="DB363" s="28"/>
      <c r="DC363" s="28"/>
      <c r="DD363" s="28"/>
      <c r="DE363" s="28"/>
      <c r="DF363" s="28"/>
      <c r="DG363" s="28"/>
      <c r="DH363" s="28"/>
      <c r="DI363" s="28"/>
      <c r="DJ363" s="28"/>
      <c r="DK363" s="28"/>
      <c r="DL363" s="28"/>
      <c r="DM363" s="28"/>
      <c r="DN363" s="28"/>
      <c r="DO363" s="28"/>
      <c r="DP363" s="28"/>
      <c r="DQ363" s="28"/>
      <c r="DR363" s="28"/>
    </row>
    <row r="364" spans="1:122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28"/>
      <c r="CE364" s="28"/>
      <c r="CF364" s="28"/>
      <c r="CG364" s="28"/>
      <c r="CH364" s="28"/>
      <c r="CI364" s="28"/>
      <c r="CJ364" s="28"/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28"/>
      <c r="CV364" s="28"/>
      <c r="CW364" s="28"/>
      <c r="CX364" s="28"/>
      <c r="CY364" s="28"/>
      <c r="CZ364" s="28"/>
      <c r="DA364" s="28"/>
      <c r="DB364" s="28"/>
      <c r="DC364" s="28"/>
      <c r="DD364" s="28"/>
      <c r="DE364" s="28"/>
      <c r="DF364" s="28"/>
      <c r="DG364" s="28"/>
      <c r="DH364" s="28"/>
      <c r="DI364" s="28"/>
      <c r="DJ364" s="28"/>
      <c r="DK364" s="28"/>
      <c r="DL364" s="28"/>
      <c r="DM364" s="28"/>
      <c r="DN364" s="28"/>
      <c r="DO364" s="28"/>
      <c r="DP364" s="28"/>
      <c r="DQ364" s="28"/>
      <c r="DR364" s="28"/>
    </row>
    <row r="365" spans="1:122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BY365" s="28"/>
      <c r="BZ365" s="28"/>
      <c r="CA365" s="28"/>
      <c r="CB365" s="28"/>
      <c r="CC365" s="28"/>
      <c r="CD365" s="28"/>
      <c r="CE365" s="28"/>
      <c r="CF365" s="28"/>
      <c r="CG365" s="28"/>
      <c r="CH365" s="28"/>
      <c r="CI365" s="28"/>
      <c r="CJ365" s="28"/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28"/>
      <c r="CV365" s="28"/>
      <c r="CW365" s="28"/>
      <c r="CX365" s="28"/>
      <c r="CY365" s="28"/>
      <c r="CZ365" s="28"/>
      <c r="DA365" s="28"/>
      <c r="DB365" s="28"/>
      <c r="DC365" s="28"/>
      <c r="DD365" s="28"/>
      <c r="DE365" s="28"/>
      <c r="DF365" s="28"/>
      <c r="DG365" s="28"/>
      <c r="DH365" s="28"/>
      <c r="DI365" s="28"/>
      <c r="DJ365" s="28"/>
      <c r="DK365" s="28"/>
      <c r="DL365" s="28"/>
      <c r="DM365" s="28"/>
      <c r="DN365" s="28"/>
      <c r="DO365" s="28"/>
      <c r="DP365" s="28"/>
      <c r="DQ365" s="28"/>
      <c r="DR365" s="28"/>
    </row>
    <row r="366" spans="1:122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BY366" s="28"/>
      <c r="BZ366" s="28"/>
      <c r="CA366" s="28"/>
      <c r="CB366" s="28"/>
      <c r="CC366" s="28"/>
      <c r="CD366" s="28"/>
      <c r="CE366" s="28"/>
      <c r="CF366" s="28"/>
      <c r="CG366" s="28"/>
      <c r="CH366" s="28"/>
      <c r="CI366" s="28"/>
      <c r="CJ366" s="28"/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28"/>
      <c r="CV366" s="28"/>
      <c r="CW366" s="28"/>
      <c r="CX366" s="28"/>
      <c r="CY366" s="28"/>
      <c r="CZ366" s="28"/>
      <c r="DA366" s="28"/>
      <c r="DB366" s="28"/>
      <c r="DC366" s="28"/>
      <c r="DD366" s="28"/>
      <c r="DE366" s="28"/>
      <c r="DF366" s="28"/>
      <c r="DG366" s="28"/>
      <c r="DH366" s="28"/>
      <c r="DI366" s="28"/>
      <c r="DJ366" s="28"/>
      <c r="DK366" s="28"/>
      <c r="DL366" s="28"/>
      <c r="DM366" s="28"/>
      <c r="DN366" s="28"/>
      <c r="DO366" s="28"/>
      <c r="DP366" s="28"/>
      <c r="DQ366" s="28"/>
      <c r="DR366" s="28"/>
    </row>
    <row r="367" spans="1:122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BY367" s="28"/>
      <c r="BZ367" s="28"/>
      <c r="CA367" s="28"/>
      <c r="CB367" s="28"/>
      <c r="CC367" s="28"/>
      <c r="CD367" s="28"/>
      <c r="CE367" s="28"/>
      <c r="CF367" s="28"/>
      <c r="CG367" s="28"/>
      <c r="CH367" s="28"/>
      <c r="CI367" s="28"/>
      <c r="CJ367" s="28"/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28"/>
      <c r="CV367" s="28"/>
      <c r="CW367" s="28"/>
      <c r="CX367" s="28"/>
      <c r="CY367" s="28"/>
      <c r="CZ367" s="28"/>
      <c r="DA367" s="28"/>
      <c r="DB367" s="28"/>
      <c r="DC367" s="28"/>
      <c r="DD367" s="28"/>
      <c r="DE367" s="28"/>
      <c r="DF367" s="28"/>
      <c r="DG367" s="28"/>
      <c r="DH367" s="28"/>
      <c r="DI367" s="28"/>
      <c r="DJ367" s="28"/>
      <c r="DK367" s="28"/>
      <c r="DL367" s="28"/>
      <c r="DM367" s="28"/>
      <c r="DN367" s="28"/>
      <c r="DO367" s="28"/>
      <c r="DP367" s="28"/>
      <c r="DQ367" s="28"/>
      <c r="DR367" s="28"/>
    </row>
    <row r="368" spans="1:122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28"/>
      <c r="CV368" s="28"/>
      <c r="CW368" s="28"/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</row>
    <row r="369" spans="1:122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28"/>
      <c r="CV369" s="28"/>
      <c r="CW369" s="28"/>
      <c r="CX369" s="28"/>
      <c r="CY369" s="28"/>
      <c r="CZ369" s="28"/>
      <c r="DA369" s="28"/>
      <c r="DB369" s="28"/>
      <c r="DC369" s="28"/>
      <c r="DD369" s="28"/>
      <c r="DE369" s="28"/>
      <c r="DF369" s="28"/>
      <c r="DG369" s="28"/>
      <c r="DH369" s="28"/>
      <c r="DI369" s="28"/>
      <c r="DJ369" s="28"/>
      <c r="DK369" s="28"/>
      <c r="DL369" s="28"/>
      <c r="DM369" s="28"/>
      <c r="DN369" s="28"/>
      <c r="DO369" s="28"/>
      <c r="DP369" s="28"/>
      <c r="DQ369" s="28"/>
      <c r="DR369" s="28"/>
    </row>
    <row r="370" spans="1:122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28"/>
      <c r="CV370" s="28"/>
      <c r="CW370" s="28"/>
      <c r="CX370" s="28"/>
      <c r="CY370" s="28"/>
      <c r="CZ370" s="28"/>
      <c r="DA370" s="28"/>
      <c r="DB370" s="28"/>
      <c r="DC370" s="28"/>
      <c r="DD370" s="28"/>
      <c r="DE370" s="28"/>
      <c r="DF370" s="28"/>
      <c r="DG370" s="28"/>
      <c r="DH370" s="28"/>
      <c r="DI370" s="28"/>
      <c r="DJ370" s="28"/>
      <c r="DK370" s="28"/>
      <c r="DL370" s="28"/>
      <c r="DM370" s="28"/>
      <c r="DN370" s="28"/>
      <c r="DO370" s="28"/>
      <c r="DP370" s="28"/>
      <c r="DQ370" s="28"/>
      <c r="DR370" s="28"/>
    </row>
    <row r="371" spans="1:122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28"/>
      <c r="CV371" s="28"/>
      <c r="CW371" s="28"/>
      <c r="CX371" s="28"/>
      <c r="CY371" s="28"/>
      <c r="CZ371" s="28"/>
      <c r="DA371" s="28"/>
      <c r="DB371" s="28"/>
      <c r="DC371" s="28"/>
      <c r="DD371" s="28"/>
      <c r="DE371" s="28"/>
      <c r="DF371" s="28"/>
      <c r="DG371" s="28"/>
      <c r="DH371" s="28"/>
      <c r="DI371" s="28"/>
      <c r="DJ371" s="28"/>
      <c r="DK371" s="28"/>
      <c r="DL371" s="28"/>
      <c r="DM371" s="28"/>
      <c r="DN371" s="28"/>
      <c r="DO371" s="28"/>
      <c r="DP371" s="28"/>
      <c r="DQ371" s="28"/>
      <c r="DR371" s="28"/>
    </row>
    <row r="372" spans="1:122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28"/>
      <c r="CV372" s="28"/>
      <c r="CW372" s="28"/>
      <c r="CX372" s="28"/>
      <c r="CY372" s="28"/>
      <c r="CZ372" s="28"/>
      <c r="DA372" s="28"/>
      <c r="DB372" s="28"/>
      <c r="DC372" s="28"/>
      <c r="DD372" s="28"/>
      <c r="DE372" s="28"/>
      <c r="DF372" s="28"/>
      <c r="DG372" s="28"/>
      <c r="DH372" s="28"/>
      <c r="DI372" s="28"/>
      <c r="DJ372" s="28"/>
      <c r="DK372" s="28"/>
      <c r="DL372" s="28"/>
      <c r="DM372" s="28"/>
      <c r="DN372" s="28"/>
      <c r="DO372" s="28"/>
      <c r="DP372" s="28"/>
      <c r="DQ372" s="28"/>
      <c r="DR372" s="28"/>
    </row>
    <row r="373" spans="1:122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28"/>
      <c r="CV373" s="28"/>
      <c r="CW373" s="28"/>
      <c r="CX373" s="28"/>
      <c r="CY373" s="28"/>
      <c r="CZ373" s="28"/>
      <c r="DA373" s="28"/>
      <c r="DB373" s="28"/>
      <c r="DC373" s="28"/>
      <c r="DD373" s="28"/>
      <c r="DE373" s="28"/>
      <c r="DF373" s="28"/>
      <c r="DG373" s="28"/>
      <c r="DH373" s="28"/>
      <c r="DI373" s="28"/>
      <c r="DJ373" s="28"/>
      <c r="DK373" s="28"/>
      <c r="DL373" s="28"/>
      <c r="DM373" s="28"/>
      <c r="DN373" s="28"/>
      <c r="DO373" s="28"/>
      <c r="DP373" s="28"/>
      <c r="DQ373" s="28"/>
      <c r="DR373" s="28"/>
    </row>
    <row r="374" spans="1:122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</row>
    <row r="375" spans="1:122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28"/>
      <c r="CV375" s="28"/>
      <c r="CW375" s="28"/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</row>
    <row r="376" spans="1:122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28"/>
      <c r="CV376" s="28"/>
      <c r="CW376" s="28"/>
      <c r="CX376" s="28"/>
      <c r="CY376" s="28"/>
      <c r="CZ376" s="28"/>
      <c r="DA376" s="28"/>
      <c r="DB376" s="28"/>
      <c r="DC376" s="28"/>
      <c r="DD376" s="28"/>
      <c r="DE376" s="28"/>
      <c r="DF376" s="28"/>
      <c r="DG376" s="28"/>
      <c r="DH376" s="28"/>
      <c r="DI376" s="28"/>
      <c r="DJ376" s="28"/>
      <c r="DK376" s="28"/>
      <c r="DL376" s="28"/>
      <c r="DM376" s="28"/>
      <c r="DN376" s="28"/>
      <c r="DO376" s="28"/>
      <c r="DP376" s="28"/>
      <c r="DQ376" s="28"/>
      <c r="DR376" s="28"/>
    </row>
    <row r="377" spans="1:122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28"/>
      <c r="CV377" s="28"/>
      <c r="CW377" s="28"/>
      <c r="CX377" s="28"/>
      <c r="CY377" s="28"/>
      <c r="CZ377" s="28"/>
      <c r="DA377" s="28"/>
      <c r="DB377" s="28"/>
      <c r="DC377" s="28"/>
      <c r="DD377" s="28"/>
      <c r="DE377" s="28"/>
      <c r="DF377" s="28"/>
      <c r="DG377" s="28"/>
      <c r="DH377" s="28"/>
      <c r="DI377" s="28"/>
      <c r="DJ377" s="28"/>
      <c r="DK377" s="28"/>
      <c r="DL377" s="28"/>
      <c r="DM377" s="28"/>
      <c r="DN377" s="28"/>
      <c r="DO377" s="28"/>
      <c r="DP377" s="28"/>
      <c r="DQ377" s="28"/>
      <c r="DR377" s="28"/>
    </row>
    <row r="378" spans="1:122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28"/>
      <c r="CV378" s="28"/>
      <c r="CW378" s="28"/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</row>
    <row r="379" spans="1:122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28"/>
      <c r="CV379" s="28"/>
      <c r="CW379" s="28"/>
      <c r="CX379" s="28"/>
      <c r="CY379" s="28"/>
      <c r="CZ379" s="28"/>
      <c r="DA379" s="28"/>
      <c r="DB379" s="28"/>
      <c r="DC379" s="28"/>
      <c r="DD379" s="28"/>
      <c r="DE379" s="28"/>
      <c r="DF379" s="28"/>
      <c r="DG379" s="28"/>
      <c r="DH379" s="28"/>
      <c r="DI379" s="28"/>
      <c r="DJ379" s="28"/>
      <c r="DK379" s="28"/>
      <c r="DL379" s="28"/>
      <c r="DM379" s="28"/>
      <c r="DN379" s="28"/>
      <c r="DO379" s="28"/>
      <c r="DP379" s="28"/>
      <c r="DQ379" s="28"/>
      <c r="DR379" s="28"/>
    </row>
    <row r="380" spans="1:122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28"/>
      <c r="CV380" s="28"/>
      <c r="CW380" s="28"/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</row>
    <row r="381" spans="1:122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28"/>
      <c r="CV381" s="28"/>
      <c r="CW381" s="28"/>
      <c r="CX381" s="28"/>
      <c r="CY381" s="28"/>
      <c r="CZ381" s="28"/>
      <c r="DA381" s="28"/>
      <c r="DB381" s="28"/>
      <c r="DC381" s="28"/>
      <c r="DD381" s="28"/>
      <c r="DE381" s="28"/>
      <c r="DF381" s="28"/>
      <c r="DG381" s="28"/>
      <c r="DH381" s="28"/>
      <c r="DI381" s="28"/>
      <c r="DJ381" s="28"/>
      <c r="DK381" s="28"/>
      <c r="DL381" s="28"/>
      <c r="DM381" s="28"/>
      <c r="DN381" s="28"/>
      <c r="DO381" s="28"/>
      <c r="DP381" s="28"/>
      <c r="DQ381" s="28"/>
      <c r="DR381" s="28"/>
    </row>
    <row r="382" spans="1:122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28"/>
      <c r="CV382" s="28"/>
      <c r="CW382" s="28"/>
      <c r="CX382" s="28"/>
      <c r="CY382" s="28"/>
      <c r="CZ382" s="28"/>
      <c r="DA382" s="28"/>
      <c r="DB382" s="28"/>
      <c r="DC382" s="28"/>
      <c r="DD382" s="28"/>
      <c r="DE382" s="28"/>
      <c r="DF382" s="28"/>
      <c r="DG382" s="28"/>
      <c r="DH382" s="28"/>
      <c r="DI382" s="28"/>
      <c r="DJ382" s="28"/>
      <c r="DK382" s="28"/>
      <c r="DL382" s="28"/>
      <c r="DM382" s="28"/>
      <c r="DN382" s="28"/>
      <c r="DO382" s="28"/>
      <c r="DP382" s="28"/>
      <c r="DQ382" s="28"/>
      <c r="DR382" s="28"/>
    </row>
    <row r="383" spans="1:122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28"/>
      <c r="CV383" s="28"/>
      <c r="CW383" s="28"/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</row>
    <row r="384" spans="1:122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28"/>
      <c r="CV384" s="28"/>
      <c r="CW384" s="28"/>
      <c r="CX384" s="28"/>
      <c r="CY384" s="28"/>
      <c r="CZ384" s="28"/>
      <c r="DA384" s="28"/>
      <c r="DB384" s="28"/>
      <c r="DC384" s="28"/>
      <c r="DD384" s="28"/>
      <c r="DE384" s="28"/>
      <c r="DF384" s="28"/>
      <c r="DG384" s="28"/>
      <c r="DH384" s="28"/>
      <c r="DI384" s="28"/>
      <c r="DJ384" s="28"/>
      <c r="DK384" s="28"/>
      <c r="DL384" s="28"/>
      <c r="DM384" s="28"/>
      <c r="DN384" s="28"/>
      <c r="DO384" s="28"/>
      <c r="DP384" s="28"/>
      <c r="DQ384" s="28"/>
      <c r="DR384" s="28"/>
    </row>
    <row r="385" spans="1:122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28"/>
      <c r="CV385" s="28"/>
      <c r="CW385" s="28"/>
      <c r="CX385" s="28"/>
      <c r="CY385" s="28"/>
      <c r="CZ385" s="28"/>
      <c r="DA385" s="28"/>
      <c r="DB385" s="28"/>
      <c r="DC385" s="28"/>
      <c r="DD385" s="28"/>
      <c r="DE385" s="28"/>
      <c r="DF385" s="28"/>
      <c r="DG385" s="28"/>
      <c r="DH385" s="28"/>
      <c r="DI385" s="28"/>
      <c r="DJ385" s="28"/>
      <c r="DK385" s="28"/>
      <c r="DL385" s="28"/>
      <c r="DM385" s="28"/>
      <c r="DN385" s="28"/>
      <c r="DO385" s="28"/>
      <c r="DP385" s="28"/>
      <c r="DQ385" s="28"/>
      <c r="DR385" s="28"/>
    </row>
    <row r="386" spans="1:122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28"/>
      <c r="CV386" s="28"/>
      <c r="CW386" s="28"/>
      <c r="CX386" s="28"/>
      <c r="CY386" s="28"/>
      <c r="CZ386" s="28"/>
      <c r="DA386" s="28"/>
      <c r="DB386" s="28"/>
      <c r="DC386" s="28"/>
      <c r="DD386" s="28"/>
      <c r="DE386" s="28"/>
      <c r="DF386" s="28"/>
      <c r="DG386" s="28"/>
      <c r="DH386" s="28"/>
      <c r="DI386" s="28"/>
      <c r="DJ386" s="28"/>
      <c r="DK386" s="28"/>
      <c r="DL386" s="28"/>
      <c r="DM386" s="28"/>
      <c r="DN386" s="28"/>
      <c r="DO386" s="28"/>
      <c r="DP386" s="28"/>
      <c r="DQ386" s="28"/>
      <c r="DR386" s="28"/>
    </row>
    <row r="387" spans="1:122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</row>
    <row r="388" spans="1:122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28"/>
      <c r="CV388" s="28"/>
      <c r="CW388" s="28"/>
      <c r="CX388" s="28"/>
      <c r="CY388" s="28"/>
      <c r="CZ388" s="28"/>
      <c r="DA388" s="28"/>
      <c r="DB388" s="28"/>
      <c r="DC388" s="28"/>
      <c r="DD388" s="28"/>
      <c r="DE388" s="28"/>
      <c r="DF388" s="28"/>
      <c r="DG388" s="28"/>
      <c r="DH388" s="28"/>
      <c r="DI388" s="28"/>
      <c r="DJ388" s="28"/>
      <c r="DK388" s="28"/>
      <c r="DL388" s="28"/>
      <c r="DM388" s="28"/>
      <c r="DN388" s="28"/>
      <c r="DO388" s="28"/>
      <c r="DP388" s="28"/>
      <c r="DQ388" s="28"/>
      <c r="DR388" s="28"/>
    </row>
    <row r="389" spans="1:122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  <c r="BR389" s="28"/>
      <c r="BS389" s="28"/>
      <c r="BT389" s="28"/>
      <c r="BU389" s="28"/>
      <c r="BV389" s="28"/>
      <c r="BW389" s="28"/>
      <c r="BX389" s="28"/>
      <c r="BY389" s="28"/>
      <c r="BZ389" s="28"/>
      <c r="CA389" s="28"/>
      <c r="CB389" s="28"/>
      <c r="CC389" s="28"/>
      <c r="CD389" s="28"/>
      <c r="CE389" s="28"/>
      <c r="CF389" s="28"/>
      <c r="CG389" s="28"/>
      <c r="CH389" s="28"/>
      <c r="CI389" s="28"/>
      <c r="CJ389" s="28"/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28"/>
      <c r="CV389" s="28"/>
      <c r="CW389" s="28"/>
      <c r="CX389" s="28"/>
      <c r="CY389" s="28"/>
      <c r="CZ389" s="28"/>
      <c r="DA389" s="28"/>
      <c r="DB389" s="28"/>
      <c r="DC389" s="28"/>
      <c r="DD389" s="28"/>
      <c r="DE389" s="28"/>
      <c r="DF389" s="28"/>
      <c r="DG389" s="28"/>
      <c r="DH389" s="28"/>
      <c r="DI389" s="28"/>
      <c r="DJ389" s="28"/>
      <c r="DK389" s="28"/>
      <c r="DL389" s="28"/>
      <c r="DM389" s="28"/>
      <c r="DN389" s="28"/>
      <c r="DO389" s="28"/>
      <c r="DP389" s="28"/>
      <c r="DQ389" s="28"/>
      <c r="DR389" s="28"/>
    </row>
    <row r="390" spans="1:122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  <c r="BR390" s="28"/>
      <c r="BS390" s="28"/>
      <c r="BT390" s="28"/>
      <c r="BU390" s="28"/>
      <c r="BV390" s="28"/>
      <c r="BW390" s="28"/>
      <c r="BX390" s="28"/>
      <c r="BY390" s="28"/>
      <c r="BZ390" s="28"/>
      <c r="CA390" s="28"/>
      <c r="CB390" s="28"/>
      <c r="CC390" s="28"/>
      <c r="CD390" s="28"/>
      <c r="CE390" s="28"/>
      <c r="CF390" s="28"/>
      <c r="CG390" s="28"/>
      <c r="CH390" s="28"/>
      <c r="CI390" s="28"/>
      <c r="CJ390" s="28"/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28"/>
      <c r="CV390" s="28"/>
      <c r="CW390" s="28"/>
      <c r="CX390" s="28"/>
      <c r="CY390" s="28"/>
      <c r="CZ390" s="28"/>
      <c r="DA390" s="28"/>
      <c r="DB390" s="28"/>
      <c r="DC390" s="28"/>
      <c r="DD390" s="28"/>
      <c r="DE390" s="28"/>
      <c r="DF390" s="28"/>
      <c r="DG390" s="28"/>
      <c r="DH390" s="28"/>
      <c r="DI390" s="28"/>
      <c r="DJ390" s="28"/>
      <c r="DK390" s="28"/>
      <c r="DL390" s="28"/>
      <c r="DM390" s="28"/>
      <c r="DN390" s="28"/>
      <c r="DO390" s="28"/>
      <c r="DP390" s="28"/>
      <c r="DQ390" s="28"/>
      <c r="DR390" s="28"/>
    </row>
    <row r="391" spans="1:122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BY391" s="28"/>
      <c r="BZ391" s="28"/>
      <c r="CA391" s="28"/>
      <c r="CB391" s="28"/>
      <c r="CC391" s="28"/>
      <c r="CD391" s="28"/>
      <c r="CE391" s="28"/>
      <c r="CF391" s="28"/>
      <c r="CG391" s="28"/>
      <c r="CH391" s="28"/>
      <c r="CI391" s="28"/>
      <c r="CJ391" s="28"/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28"/>
      <c r="CV391" s="28"/>
      <c r="CW391" s="28"/>
      <c r="CX391" s="28"/>
      <c r="CY391" s="28"/>
      <c r="CZ391" s="28"/>
      <c r="DA391" s="28"/>
      <c r="DB391" s="28"/>
      <c r="DC391" s="28"/>
      <c r="DD391" s="28"/>
      <c r="DE391" s="28"/>
      <c r="DF391" s="28"/>
      <c r="DG391" s="28"/>
      <c r="DH391" s="28"/>
      <c r="DI391" s="28"/>
      <c r="DJ391" s="28"/>
      <c r="DK391" s="28"/>
      <c r="DL391" s="28"/>
      <c r="DM391" s="28"/>
      <c r="DN391" s="28"/>
      <c r="DO391" s="28"/>
      <c r="DP391" s="28"/>
      <c r="DQ391" s="28"/>
      <c r="DR391" s="28"/>
    </row>
    <row r="392" spans="1:122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  <c r="BR392" s="28"/>
      <c r="BS392" s="28"/>
      <c r="BT392" s="28"/>
      <c r="BU392" s="28"/>
      <c r="BV392" s="28"/>
      <c r="BW392" s="28"/>
      <c r="BX392" s="28"/>
      <c r="BY392" s="28"/>
      <c r="BZ392" s="28"/>
      <c r="CA392" s="28"/>
      <c r="CB392" s="28"/>
      <c r="CC392" s="28"/>
      <c r="CD392" s="28"/>
      <c r="CE392" s="28"/>
      <c r="CF392" s="28"/>
      <c r="CG392" s="28"/>
      <c r="CH392" s="28"/>
      <c r="CI392" s="28"/>
      <c r="CJ392" s="28"/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28"/>
      <c r="CV392" s="28"/>
      <c r="CW392" s="28"/>
      <c r="CX392" s="28"/>
      <c r="CY392" s="28"/>
      <c r="CZ392" s="28"/>
      <c r="DA392" s="28"/>
      <c r="DB392" s="28"/>
      <c r="DC392" s="28"/>
      <c r="DD392" s="28"/>
      <c r="DE392" s="28"/>
      <c r="DF392" s="28"/>
      <c r="DG392" s="28"/>
      <c r="DH392" s="28"/>
      <c r="DI392" s="28"/>
      <c r="DJ392" s="28"/>
      <c r="DK392" s="28"/>
      <c r="DL392" s="28"/>
      <c r="DM392" s="28"/>
      <c r="DN392" s="28"/>
      <c r="DO392" s="28"/>
      <c r="DP392" s="28"/>
      <c r="DQ392" s="28"/>
      <c r="DR392" s="28"/>
    </row>
    <row r="393" spans="1:122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  <c r="BR393" s="28"/>
      <c r="BS393" s="28"/>
      <c r="BT393" s="28"/>
      <c r="BU393" s="28"/>
      <c r="BV393" s="28"/>
      <c r="BW393" s="28"/>
      <c r="BX393" s="28"/>
      <c r="BY393" s="28"/>
      <c r="BZ393" s="28"/>
      <c r="CA393" s="28"/>
      <c r="CB393" s="28"/>
      <c r="CC393" s="28"/>
      <c r="CD393" s="28"/>
      <c r="CE393" s="28"/>
      <c r="CF393" s="28"/>
      <c r="CG393" s="28"/>
      <c r="CH393" s="28"/>
      <c r="CI393" s="28"/>
      <c r="CJ393" s="28"/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28"/>
      <c r="CV393" s="28"/>
      <c r="CW393" s="28"/>
      <c r="CX393" s="28"/>
      <c r="CY393" s="28"/>
      <c r="CZ393" s="28"/>
      <c r="DA393" s="28"/>
      <c r="DB393" s="28"/>
      <c r="DC393" s="28"/>
      <c r="DD393" s="28"/>
      <c r="DE393" s="28"/>
      <c r="DF393" s="28"/>
      <c r="DG393" s="28"/>
      <c r="DH393" s="28"/>
      <c r="DI393" s="28"/>
      <c r="DJ393" s="28"/>
      <c r="DK393" s="28"/>
      <c r="DL393" s="28"/>
      <c r="DM393" s="28"/>
      <c r="DN393" s="28"/>
      <c r="DO393" s="28"/>
      <c r="DP393" s="28"/>
      <c r="DQ393" s="28"/>
      <c r="DR393" s="28"/>
    </row>
    <row r="394" spans="1:122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  <c r="BR394" s="28"/>
      <c r="BS394" s="28"/>
      <c r="BT394" s="28"/>
      <c r="BU394" s="28"/>
      <c r="BV394" s="28"/>
      <c r="BW394" s="28"/>
      <c r="BX394" s="28"/>
      <c r="BY394" s="28"/>
      <c r="BZ394" s="28"/>
      <c r="CA394" s="28"/>
      <c r="CB394" s="28"/>
      <c r="CC394" s="28"/>
      <c r="CD394" s="28"/>
      <c r="CE394" s="28"/>
      <c r="CF394" s="28"/>
      <c r="CG394" s="28"/>
      <c r="CH394" s="28"/>
      <c r="CI394" s="28"/>
      <c r="CJ394" s="28"/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28"/>
      <c r="CV394" s="28"/>
      <c r="CW394" s="28"/>
      <c r="CX394" s="28"/>
      <c r="CY394" s="28"/>
      <c r="CZ394" s="28"/>
      <c r="DA394" s="28"/>
      <c r="DB394" s="28"/>
      <c r="DC394" s="28"/>
      <c r="DD394" s="28"/>
      <c r="DE394" s="28"/>
      <c r="DF394" s="28"/>
      <c r="DG394" s="28"/>
      <c r="DH394" s="28"/>
      <c r="DI394" s="28"/>
      <c r="DJ394" s="28"/>
      <c r="DK394" s="28"/>
      <c r="DL394" s="28"/>
      <c r="DM394" s="28"/>
      <c r="DN394" s="28"/>
      <c r="DO394" s="28"/>
      <c r="DP394" s="28"/>
      <c r="DQ394" s="28"/>
      <c r="DR394" s="28"/>
    </row>
    <row r="395" spans="1:122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  <c r="BR395" s="28"/>
      <c r="BS395" s="28"/>
      <c r="BT395" s="28"/>
      <c r="BU395" s="28"/>
      <c r="BV395" s="28"/>
      <c r="BW395" s="28"/>
      <c r="BX395" s="28"/>
      <c r="BY395" s="28"/>
      <c r="BZ395" s="28"/>
      <c r="CA395" s="28"/>
      <c r="CB395" s="28"/>
      <c r="CC395" s="28"/>
      <c r="CD395" s="28"/>
      <c r="CE395" s="28"/>
      <c r="CF395" s="28"/>
      <c r="CG395" s="28"/>
      <c r="CH395" s="28"/>
      <c r="CI395" s="28"/>
      <c r="CJ395" s="28"/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28"/>
      <c r="CV395" s="28"/>
      <c r="CW395" s="28"/>
      <c r="CX395" s="28"/>
      <c r="CY395" s="28"/>
      <c r="CZ395" s="28"/>
      <c r="DA395" s="28"/>
      <c r="DB395" s="28"/>
      <c r="DC395" s="28"/>
      <c r="DD395" s="28"/>
      <c r="DE395" s="28"/>
      <c r="DF395" s="28"/>
      <c r="DG395" s="28"/>
      <c r="DH395" s="28"/>
      <c r="DI395" s="28"/>
      <c r="DJ395" s="28"/>
      <c r="DK395" s="28"/>
      <c r="DL395" s="28"/>
      <c r="DM395" s="28"/>
      <c r="DN395" s="28"/>
      <c r="DO395" s="28"/>
      <c r="DP395" s="28"/>
      <c r="DQ395" s="28"/>
      <c r="DR395" s="28"/>
    </row>
    <row r="396" spans="1:122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  <c r="BR396" s="28"/>
      <c r="BS396" s="28"/>
      <c r="BT396" s="28"/>
      <c r="BU396" s="28"/>
      <c r="BV396" s="28"/>
      <c r="BW396" s="28"/>
      <c r="BX396" s="28"/>
      <c r="BY396" s="28"/>
      <c r="BZ396" s="28"/>
      <c r="CA396" s="28"/>
      <c r="CB396" s="28"/>
      <c r="CC396" s="28"/>
      <c r="CD396" s="28"/>
      <c r="CE396" s="28"/>
      <c r="CF396" s="28"/>
      <c r="CG396" s="28"/>
      <c r="CH396" s="28"/>
      <c r="CI396" s="28"/>
      <c r="CJ396" s="28"/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28"/>
      <c r="CV396" s="28"/>
      <c r="CW396" s="28"/>
      <c r="CX396" s="28"/>
      <c r="CY396" s="28"/>
      <c r="CZ396" s="28"/>
      <c r="DA396" s="28"/>
      <c r="DB396" s="28"/>
      <c r="DC396" s="28"/>
      <c r="DD396" s="28"/>
      <c r="DE396" s="28"/>
      <c r="DF396" s="28"/>
      <c r="DG396" s="28"/>
      <c r="DH396" s="28"/>
      <c r="DI396" s="28"/>
      <c r="DJ396" s="28"/>
      <c r="DK396" s="28"/>
      <c r="DL396" s="28"/>
      <c r="DM396" s="28"/>
      <c r="DN396" s="28"/>
      <c r="DO396" s="28"/>
      <c r="DP396" s="28"/>
      <c r="DQ396" s="28"/>
      <c r="DR396" s="28"/>
    </row>
    <row r="397" spans="1:122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  <c r="BR397" s="28"/>
      <c r="BS397" s="28"/>
      <c r="BT397" s="28"/>
      <c r="BU397" s="28"/>
      <c r="BV397" s="28"/>
      <c r="BW397" s="28"/>
      <c r="BX397" s="28"/>
      <c r="BY397" s="28"/>
      <c r="BZ397" s="28"/>
      <c r="CA397" s="28"/>
      <c r="CB397" s="28"/>
      <c r="CC397" s="28"/>
      <c r="CD397" s="28"/>
      <c r="CE397" s="28"/>
      <c r="CF397" s="28"/>
      <c r="CG397" s="28"/>
      <c r="CH397" s="28"/>
      <c r="CI397" s="28"/>
      <c r="CJ397" s="28"/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28"/>
      <c r="CV397" s="28"/>
      <c r="CW397" s="28"/>
      <c r="CX397" s="28"/>
      <c r="CY397" s="28"/>
      <c r="CZ397" s="28"/>
      <c r="DA397" s="28"/>
      <c r="DB397" s="28"/>
      <c r="DC397" s="28"/>
      <c r="DD397" s="28"/>
      <c r="DE397" s="28"/>
      <c r="DF397" s="28"/>
      <c r="DG397" s="28"/>
      <c r="DH397" s="28"/>
      <c r="DI397" s="28"/>
      <c r="DJ397" s="28"/>
      <c r="DK397" s="28"/>
      <c r="DL397" s="28"/>
      <c r="DM397" s="28"/>
      <c r="DN397" s="28"/>
      <c r="DO397" s="28"/>
      <c r="DP397" s="28"/>
      <c r="DQ397" s="28"/>
      <c r="DR397" s="28"/>
    </row>
    <row r="398" spans="1:122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8"/>
      <c r="BS398" s="28"/>
      <c r="BT398" s="28"/>
      <c r="BU398" s="28"/>
      <c r="BV398" s="28"/>
      <c r="BW398" s="28"/>
      <c r="BX398" s="28"/>
      <c r="BY398" s="28"/>
      <c r="BZ398" s="28"/>
      <c r="CA398" s="28"/>
      <c r="CB398" s="28"/>
      <c r="CC398" s="28"/>
      <c r="CD398" s="28"/>
      <c r="CE398" s="28"/>
      <c r="CF398" s="28"/>
      <c r="CG398" s="28"/>
      <c r="CH398" s="28"/>
      <c r="CI398" s="28"/>
      <c r="CJ398" s="28"/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28"/>
      <c r="CV398" s="28"/>
      <c r="CW398" s="28"/>
      <c r="CX398" s="28"/>
      <c r="CY398" s="28"/>
      <c r="CZ398" s="28"/>
      <c r="DA398" s="28"/>
      <c r="DB398" s="28"/>
      <c r="DC398" s="28"/>
      <c r="DD398" s="28"/>
      <c r="DE398" s="28"/>
      <c r="DF398" s="28"/>
      <c r="DG398" s="28"/>
      <c r="DH398" s="28"/>
      <c r="DI398" s="28"/>
      <c r="DJ398" s="28"/>
      <c r="DK398" s="28"/>
      <c r="DL398" s="28"/>
      <c r="DM398" s="28"/>
      <c r="DN398" s="28"/>
      <c r="DO398" s="28"/>
      <c r="DP398" s="28"/>
      <c r="DQ398" s="28"/>
      <c r="DR398" s="28"/>
    </row>
    <row r="399" spans="1:122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  <c r="BR399" s="28"/>
      <c r="BS399" s="28"/>
      <c r="BT399" s="28"/>
      <c r="BU399" s="28"/>
      <c r="BV399" s="28"/>
      <c r="BW399" s="28"/>
      <c r="BX399" s="28"/>
      <c r="BY399" s="28"/>
      <c r="BZ399" s="28"/>
      <c r="CA399" s="28"/>
      <c r="CB399" s="28"/>
      <c r="CC399" s="28"/>
      <c r="CD399" s="28"/>
      <c r="CE399" s="28"/>
      <c r="CF399" s="28"/>
      <c r="CG399" s="28"/>
      <c r="CH399" s="28"/>
      <c r="CI399" s="28"/>
      <c r="CJ399" s="28"/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28"/>
      <c r="CV399" s="28"/>
      <c r="CW399" s="28"/>
      <c r="CX399" s="28"/>
      <c r="CY399" s="28"/>
      <c r="CZ399" s="28"/>
      <c r="DA399" s="28"/>
      <c r="DB399" s="28"/>
      <c r="DC399" s="28"/>
      <c r="DD399" s="28"/>
      <c r="DE399" s="28"/>
      <c r="DF399" s="28"/>
      <c r="DG399" s="28"/>
      <c r="DH399" s="28"/>
      <c r="DI399" s="28"/>
      <c r="DJ399" s="28"/>
      <c r="DK399" s="28"/>
      <c r="DL399" s="28"/>
      <c r="DM399" s="28"/>
      <c r="DN399" s="28"/>
      <c r="DO399" s="28"/>
      <c r="DP399" s="28"/>
      <c r="DQ399" s="28"/>
      <c r="DR399" s="28"/>
    </row>
    <row r="400" spans="1:122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BY400" s="28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8"/>
      <c r="CY400" s="28"/>
      <c r="CZ400" s="28"/>
      <c r="DA400" s="28"/>
      <c r="DB400" s="28"/>
      <c r="DC400" s="28"/>
      <c r="DD400" s="28"/>
      <c r="DE400" s="28"/>
      <c r="DF400" s="28"/>
      <c r="DG400" s="28"/>
      <c r="DH400" s="28"/>
      <c r="DI400" s="28"/>
      <c r="DJ400" s="28"/>
      <c r="DK400" s="28"/>
      <c r="DL400" s="28"/>
      <c r="DM400" s="28"/>
      <c r="DN400" s="28"/>
      <c r="DO400" s="28"/>
      <c r="DP400" s="28"/>
      <c r="DQ400" s="28"/>
      <c r="DR400" s="28"/>
    </row>
    <row r="401" spans="1:122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8"/>
      <c r="BS401" s="28"/>
      <c r="BT401" s="28"/>
      <c r="BU401" s="28"/>
      <c r="BV401" s="28"/>
      <c r="BW401" s="28"/>
      <c r="BX401" s="28"/>
      <c r="BY401" s="28"/>
      <c r="BZ401" s="28"/>
      <c r="CA401" s="28"/>
      <c r="CB401" s="28"/>
      <c r="CC401" s="28"/>
      <c r="CD401" s="28"/>
      <c r="CE401" s="28"/>
      <c r="CF401" s="28"/>
      <c r="CG401" s="28"/>
      <c r="CH401" s="28"/>
      <c r="CI401" s="28"/>
      <c r="CJ401" s="28"/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28"/>
      <c r="CV401" s="28"/>
      <c r="CW401" s="28"/>
      <c r="CX401" s="28"/>
      <c r="CY401" s="28"/>
      <c r="CZ401" s="28"/>
      <c r="DA401" s="28"/>
      <c r="DB401" s="28"/>
      <c r="DC401" s="28"/>
      <c r="DD401" s="28"/>
      <c r="DE401" s="28"/>
      <c r="DF401" s="28"/>
      <c r="DG401" s="28"/>
      <c r="DH401" s="28"/>
      <c r="DI401" s="28"/>
      <c r="DJ401" s="28"/>
      <c r="DK401" s="28"/>
      <c r="DL401" s="28"/>
      <c r="DM401" s="28"/>
      <c r="DN401" s="28"/>
      <c r="DO401" s="28"/>
      <c r="DP401" s="28"/>
      <c r="DQ401" s="28"/>
      <c r="DR401" s="28"/>
    </row>
    <row r="402" spans="1:122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  <c r="BR402" s="28"/>
      <c r="BS402" s="28"/>
      <c r="BT402" s="28"/>
      <c r="BU402" s="28"/>
      <c r="BV402" s="28"/>
      <c r="BW402" s="28"/>
      <c r="BX402" s="28"/>
      <c r="BY402" s="28"/>
      <c r="BZ402" s="28"/>
      <c r="CA402" s="28"/>
      <c r="CB402" s="28"/>
      <c r="CC402" s="28"/>
      <c r="CD402" s="28"/>
      <c r="CE402" s="28"/>
      <c r="CF402" s="28"/>
      <c r="CG402" s="28"/>
      <c r="CH402" s="28"/>
      <c r="CI402" s="28"/>
      <c r="CJ402" s="28"/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28"/>
      <c r="CV402" s="28"/>
      <c r="CW402" s="28"/>
      <c r="CX402" s="28"/>
      <c r="CY402" s="28"/>
      <c r="CZ402" s="28"/>
      <c r="DA402" s="28"/>
      <c r="DB402" s="28"/>
      <c r="DC402" s="28"/>
      <c r="DD402" s="28"/>
      <c r="DE402" s="28"/>
      <c r="DF402" s="28"/>
      <c r="DG402" s="28"/>
      <c r="DH402" s="28"/>
      <c r="DI402" s="28"/>
      <c r="DJ402" s="28"/>
      <c r="DK402" s="28"/>
      <c r="DL402" s="28"/>
      <c r="DM402" s="28"/>
      <c r="DN402" s="28"/>
      <c r="DO402" s="28"/>
      <c r="DP402" s="28"/>
      <c r="DQ402" s="28"/>
      <c r="DR402" s="28"/>
    </row>
    <row r="403" spans="1:122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  <c r="BR403" s="28"/>
      <c r="BS403" s="28"/>
      <c r="BT403" s="28"/>
      <c r="BU403" s="28"/>
      <c r="BV403" s="28"/>
      <c r="BW403" s="28"/>
      <c r="BX403" s="28"/>
      <c r="BY403" s="28"/>
      <c r="BZ403" s="28"/>
      <c r="CA403" s="28"/>
      <c r="CB403" s="28"/>
      <c r="CC403" s="28"/>
      <c r="CD403" s="28"/>
      <c r="CE403" s="28"/>
      <c r="CF403" s="28"/>
      <c r="CG403" s="28"/>
      <c r="CH403" s="28"/>
      <c r="CI403" s="28"/>
      <c r="CJ403" s="28"/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28"/>
      <c r="CV403" s="28"/>
      <c r="CW403" s="28"/>
      <c r="CX403" s="28"/>
      <c r="CY403" s="28"/>
      <c r="CZ403" s="28"/>
      <c r="DA403" s="28"/>
      <c r="DB403" s="28"/>
      <c r="DC403" s="28"/>
      <c r="DD403" s="28"/>
      <c r="DE403" s="28"/>
      <c r="DF403" s="28"/>
      <c r="DG403" s="28"/>
      <c r="DH403" s="28"/>
      <c r="DI403" s="28"/>
      <c r="DJ403" s="28"/>
      <c r="DK403" s="28"/>
      <c r="DL403" s="28"/>
      <c r="DM403" s="28"/>
      <c r="DN403" s="28"/>
      <c r="DO403" s="28"/>
      <c r="DP403" s="28"/>
      <c r="DQ403" s="28"/>
      <c r="DR403" s="28"/>
    </row>
    <row r="404" spans="1:122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BY404" s="28"/>
      <c r="BZ404" s="28"/>
      <c r="CA404" s="28"/>
      <c r="CB404" s="28"/>
      <c r="CC404" s="28"/>
      <c r="CD404" s="28"/>
      <c r="CE404" s="28"/>
      <c r="CF404" s="28"/>
      <c r="CG404" s="28"/>
      <c r="CH404" s="28"/>
      <c r="CI404" s="28"/>
      <c r="CJ404" s="28"/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28"/>
      <c r="CV404" s="28"/>
      <c r="CW404" s="28"/>
      <c r="CX404" s="28"/>
      <c r="CY404" s="28"/>
      <c r="CZ404" s="28"/>
      <c r="DA404" s="28"/>
      <c r="DB404" s="28"/>
      <c r="DC404" s="28"/>
      <c r="DD404" s="28"/>
      <c r="DE404" s="28"/>
      <c r="DF404" s="28"/>
      <c r="DG404" s="28"/>
      <c r="DH404" s="28"/>
      <c r="DI404" s="28"/>
      <c r="DJ404" s="28"/>
      <c r="DK404" s="28"/>
      <c r="DL404" s="28"/>
      <c r="DM404" s="28"/>
      <c r="DN404" s="28"/>
      <c r="DO404" s="28"/>
      <c r="DP404" s="28"/>
      <c r="DQ404" s="28"/>
      <c r="DR404" s="28"/>
    </row>
    <row r="405" spans="1:122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  <c r="BR405" s="28"/>
      <c r="BS405" s="28"/>
      <c r="BT405" s="28"/>
      <c r="BU405" s="28"/>
      <c r="BV405" s="28"/>
      <c r="BW405" s="28"/>
      <c r="BX405" s="28"/>
      <c r="BY405" s="28"/>
      <c r="BZ405" s="28"/>
      <c r="CA405" s="28"/>
      <c r="CB405" s="28"/>
      <c r="CC405" s="28"/>
      <c r="CD405" s="28"/>
      <c r="CE405" s="28"/>
      <c r="CF405" s="28"/>
      <c r="CG405" s="28"/>
      <c r="CH405" s="28"/>
      <c r="CI405" s="28"/>
      <c r="CJ405" s="28"/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28"/>
      <c r="CV405" s="28"/>
      <c r="CW405" s="28"/>
      <c r="CX405" s="28"/>
      <c r="CY405" s="28"/>
      <c r="CZ405" s="28"/>
      <c r="DA405" s="28"/>
      <c r="DB405" s="28"/>
      <c r="DC405" s="28"/>
      <c r="DD405" s="28"/>
      <c r="DE405" s="28"/>
      <c r="DF405" s="28"/>
      <c r="DG405" s="28"/>
      <c r="DH405" s="28"/>
      <c r="DI405" s="28"/>
      <c r="DJ405" s="28"/>
      <c r="DK405" s="28"/>
      <c r="DL405" s="28"/>
      <c r="DM405" s="28"/>
      <c r="DN405" s="28"/>
      <c r="DO405" s="28"/>
      <c r="DP405" s="28"/>
      <c r="DQ405" s="28"/>
      <c r="DR405" s="28"/>
    </row>
    <row r="406" spans="1:122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  <c r="BR406" s="28"/>
      <c r="BS406" s="28"/>
      <c r="BT406" s="28"/>
      <c r="BU406" s="28"/>
      <c r="BV406" s="28"/>
      <c r="BW406" s="28"/>
      <c r="BX406" s="28"/>
      <c r="BY406" s="28"/>
      <c r="BZ406" s="28"/>
      <c r="CA406" s="28"/>
      <c r="CB406" s="28"/>
      <c r="CC406" s="28"/>
      <c r="CD406" s="28"/>
      <c r="CE406" s="28"/>
      <c r="CF406" s="28"/>
      <c r="CG406" s="28"/>
      <c r="CH406" s="28"/>
      <c r="CI406" s="28"/>
      <c r="CJ406" s="28"/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28"/>
      <c r="CV406" s="28"/>
      <c r="CW406" s="28"/>
      <c r="CX406" s="28"/>
      <c r="CY406" s="28"/>
      <c r="CZ406" s="28"/>
      <c r="DA406" s="28"/>
      <c r="DB406" s="28"/>
      <c r="DC406" s="28"/>
      <c r="DD406" s="28"/>
      <c r="DE406" s="28"/>
      <c r="DF406" s="28"/>
      <c r="DG406" s="28"/>
      <c r="DH406" s="28"/>
      <c r="DI406" s="28"/>
      <c r="DJ406" s="28"/>
      <c r="DK406" s="28"/>
      <c r="DL406" s="28"/>
      <c r="DM406" s="28"/>
      <c r="DN406" s="28"/>
      <c r="DO406" s="28"/>
      <c r="DP406" s="28"/>
      <c r="DQ406" s="28"/>
      <c r="DR406" s="28"/>
    </row>
    <row r="407" spans="1:122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  <c r="BN407" s="28"/>
      <c r="BO407" s="28"/>
      <c r="BP407" s="28"/>
      <c r="BQ407" s="28"/>
      <c r="BR407" s="28"/>
      <c r="BS407" s="28"/>
      <c r="BT407" s="28"/>
      <c r="BU407" s="28"/>
      <c r="BV407" s="28"/>
      <c r="BW407" s="28"/>
      <c r="BX407" s="28"/>
      <c r="BY407" s="28"/>
      <c r="BZ407" s="28"/>
      <c r="CA407" s="28"/>
      <c r="CB407" s="28"/>
      <c r="CC407" s="28"/>
      <c r="CD407" s="28"/>
      <c r="CE407" s="28"/>
      <c r="CF407" s="28"/>
      <c r="CG407" s="28"/>
      <c r="CH407" s="28"/>
      <c r="CI407" s="28"/>
      <c r="CJ407" s="28"/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28"/>
      <c r="CV407" s="28"/>
      <c r="CW407" s="28"/>
      <c r="CX407" s="28"/>
      <c r="CY407" s="28"/>
      <c r="CZ407" s="28"/>
      <c r="DA407" s="28"/>
      <c r="DB407" s="28"/>
      <c r="DC407" s="28"/>
      <c r="DD407" s="28"/>
      <c r="DE407" s="28"/>
      <c r="DF407" s="28"/>
      <c r="DG407" s="28"/>
      <c r="DH407" s="28"/>
      <c r="DI407" s="28"/>
      <c r="DJ407" s="28"/>
      <c r="DK407" s="28"/>
      <c r="DL407" s="28"/>
      <c r="DM407" s="28"/>
      <c r="DN407" s="28"/>
      <c r="DO407" s="28"/>
      <c r="DP407" s="28"/>
      <c r="DQ407" s="28"/>
      <c r="DR407" s="28"/>
    </row>
    <row r="408" spans="1:122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  <c r="BF408" s="28"/>
      <c r="BG408" s="28"/>
      <c r="BH408" s="28"/>
      <c r="BI408" s="28"/>
      <c r="BJ408" s="28"/>
      <c r="BK408" s="28"/>
      <c r="BL408" s="28"/>
      <c r="BM408" s="28"/>
      <c r="BN408" s="28"/>
      <c r="BO408" s="28"/>
      <c r="BP408" s="28"/>
      <c r="BQ408" s="28"/>
      <c r="BR408" s="28"/>
      <c r="BS408" s="28"/>
      <c r="BT408" s="28"/>
      <c r="BU408" s="28"/>
      <c r="BV408" s="28"/>
      <c r="BW408" s="28"/>
      <c r="BX408" s="28"/>
      <c r="BY408" s="28"/>
      <c r="BZ408" s="28"/>
      <c r="CA408" s="28"/>
      <c r="CB408" s="28"/>
      <c r="CC408" s="28"/>
      <c r="CD408" s="28"/>
      <c r="CE408" s="28"/>
      <c r="CF408" s="28"/>
      <c r="CG408" s="28"/>
      <c r="CH408" s="28"/>
      <c r="CI408" s="28"/>
      <c r="CJ408" s="28"/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28"/>
      <c r="CV408" s="28"/>
      <c r="CW408" s="28"/>
      <c r="CX408" s="28"/>
      <c r="CY408" s="28"/>
      <c r="CZ408" s="28"/>
      <c r="DA408" s="28"/>
      <c r="DB408" s="28"/>
      <c r="DC408" s="28"/>
      <c r="DD408" s="28"/>
      <c r="DE408" s="28"/>
      <c r="DF408" s="28"/>
      <c r="DG408" s="28"/>
      <c r="DH408" s="28"/>
      <c r="DI408" s="28"/>
      <c r="DJ408" s="28"/>
      <c r="DK408" s="28"/>
      <c r="DL408" s="28"/>
      <c r="DM408" s="28"/>
      <c r="DN408" s="28"/>
      <c r="DO408" s="28"/>
      <c r="DP408" s="28"/>
      <c r="DQ408" s="28"/>
      <c r="DR408" s="28"/>
    </row>
    <row r="409" spans="1:122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  <c r="BF409" s="28"/>
      <c r="BG409" s="28"/>
      <c r="BH409" s="28"/>
      <c r="BI409" s="28"/>
      <c r="BJ409" s="28"/>
      <c r="BK409" s="28"/>
      <c r="BL409" s="28"/>
      <c r="BM409" s="28"/>
      <c r="BN409" s="28"/>
      <c r="BO409" s="28"/>
      <c r="BP409" s="28"/>
      <c r="BQ409" s="28"/>
      <c r="BR409" s="28"/>
      <c r="BS409" s="28"/>
      <c r="BT409" s="28"/>
      <c r="BU409" s="28"/>
      <c r="BV409" s="28"/>
      <c r="BW409" s="28"/>
      <c r="BX409" s="28"/>
      <c r="BY409" s="28"/>
      <c r="BZ409" s="28"/>
      <c r="CA409" s="28"/>
      <c r="CB409" s="28"/>
      <c r="CC409" s="28"/>
      <c r="CD409" s="28"/>
      <c r="CE409" s="28"/>
      <c r="CF409" s="28"/>
      <c r="CG409" s="28"/>
      <c r="CH409" s="28"/>
      <c r="CI409" s="28"/>
      <c r="CJ409" s="28"/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28"/>
      <c r="CV409" s="28"/>
      <c r="CW409" s="28"/>
      <c r="CX409" s="28"/>
      <c r="CY409" s="28"/>
      <c r="CZ409" s="28"/>
      <c r="DA409" s="28"/>
      <c r="DB409" s="28"/>
      <c r="DC409" s="28"/>
      <c r="DD409" s="28"/>
      <c r="DE409" s="28"/>
      <c r="DF409" s="28"/>
      <c r="DG409" s="28"/>
      <c r="DH409" s="28"/>
      <c r="DI409" s="28"/>
      <c r="DJ409" s="28"/>
      <c r="DK409" s="28"/>
      <c r="DL409" s="28"/>
      <c r="DM409" s="28"/>
      <c r="DN409" s="28"/>
      <c r="DO409" s="28"/>
      <c r="DP409" s="28"/>
      <c r="DQ409" s="28"/>
      <c r="DR409" s="28"/>
    </row>
    <row r="410" spans="1:122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  <c r="BN410" s="28"/>
      <c r="BO410" s="28"/>
      <c r="BP410" s="28"/>
      <c r="BQ410" s="28"/>
      <c r="BR410" s="28"/>
      <c r="BS410" s="28"/>
      <c r="BT410" s="28"/>
      <c r="BU410" s="28"/>
      <c r="BV410" s="28"/>
      <c r="BW410" s="28"/>
      <c r="BX410" s="28"/>
      <c r="BY410" s="28"/>
      <c r="BZ410" s="28"/>
      <c r="CA410" s="28"/>
      <c r="CB410" s="28"/>
      <c r="CC410" s="28"/>
      <c r="CD410" s="28"/>
      <c r="CE410" s="28"/>
      <c r="CF410" s="28"/>
      <c r="CG410" s="28"/>
      <c r="CH410" s="28"/>
      <c r="CI410" s="28"/>
      <c r="CJ410" s="28"/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28"/>
      <c r="CV410" s="28"/>
      <c r="CW410" s="28"/>
      <c r="CX410" s="28"/>
      <c r="CY410" s="28"/>
      <c r="CZ410" s="28"/>
      <c r="DA410" s="28"/>
      <c r="DB410" s="28"/>
      <c r="DC410" s="28"/>
      <c r="DD410" s="28"/>
      <c r="DE410" s="28"/>
      <c r="DF410" s="28"/>
      <c r="DG410" s="28"/>
      <c r="DH410" s="28"/>
      <c r="DI410" s="28"/>
      <c r="DJ410" s="28"/>
      <c r="DK410" s="28"/>
      <c r="DL410" s="28"/>
      <c r="DM410" s="28"/>
      <c r="DN410" s="28"/>
      <c r="DO410" s="28"/>
      <c r="DP410" s="28"/>
      <c r="DQ410" s="28"/>
      <c r="DR410" s="28"/>
    </row>
    <row r="411" spans="1:122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  <c r="BF411" s="28"/>
      <c r="BG411" s="28"/>
      <c r="BH411" s="28"/>
      <c r="BI411" s="28"/>
      <c r="BJ411" s="28"/>
      <c r="BK411" s="28"/>
      <c r="BL411" s="28"/>
      <c r="BM411" s="28"/>
      <c r="BN411" s="28"/>
      <c r="BO411" s="28"/>
      <c r="BP411" s="28"/>
      <c r="BQ411" s="28"/>
      <c r="BR411" s="28"/>
      <c r="BS411" s="28"/>
      <c r="BT411" s="28"/>
      <c r="BU411" s="28"/>
      <c r="BV411" s="28"/>
      <c r="BW411" s="28"/>
      <c r="BX411" s="28"/>
      <c r="BY411" s="28"/>
      <c r="BZ411" s="28"/>
      <c r="CA411" s="28"/>
      <c r="CB411" s="28"/>
      <c r="CC411" s="28"/>
      <c r="CD411" s="28"/>
      <c r="CE411" s="28"/>
      <c r="CF411" s="28"/>
      <c r="CG411" s="28"/>
      <c r="CH411" s="28"/>
      <c r="CI411" s="28"/>
      <c r="CJ411" s="28"/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28"/>
      <c r="CV411" s="28"/>
      <c r="CW411" s="28"/>
      <c r="CX411" s="28"/>
      <c r="CY411" s="28"/>
      <c r="CZ411" s="28"/>
      <c r="DA411" s="28"/>
      <c r="DB411" s="28"/>
      <c r="DC411" s="28"/>
      <c r="DD411" s="28"/>
      <c r="DE411" s="28"/>
      <c r="DF411" s="28"/>
      <c r="DG411" s="28"/>
      <c r="DH411" s="28"/>
      <c r="DI411" s="28"/>
      <c r="DJ411" s="28"/>
      <c r="DK411" s="28"/>
      <c r="DL411" s="28"/>
      <c r="DM411" s="28"/>
      <c r="DN411" s="28"/>
      <c r="DO411" s="28"/>
      <c r="DP411" s="28"/>
      <c r="DQ411" s="28"/>
      <c r="DR411" s="28"/>
    </row>
    <row r="412" spans="1:122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8"/>
      <c r="BO412" s="28"/>
      <c r="BP412" s="28"/>
      <c r="BQ412" s="28"/>
      <c r="BR412" s="28"/>
      <c r="BS412" s="28"/>
      <c r="BT412" s="28"/>
      <c r="BU412" s="28"/>
      <c r="BV412" s="28"/>
      <c r="BW412" s="28"/>
      <c r="BX412" s="28"/>
      <c r="BY412" s="28"/>
      <c r="BZ412" s="28"/>
      <c r="CA412" s="28"/>
      <c r="CB412" s="28"/>
      <c r="CC412" s="28"/>
      <c r="CD412" s="28"/>
      <c r="CE412" s="28"/>
      <c r="CF412" s="28"/>
      <c r="CG412" s="28"/>
      <c r="CH412" s="28"/>
      <c r="CI412" s="28"/>
      <c r="CJ412" s="28"/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28"/>
      <c r="CV412" s="28"/>
      <c r="CW412" s="28"/>
      <c r="CX412" s="28"/>
      <c r="CY412" s="28"/>
      <c r="CZ412" s="28"/>
      <c r="DA412" s="28"/>
      <c r="DB412" s="28"/>
      <c r="DC412" s="28"/>
      <c r="DD412" s="28"/>
      <c r="DE412" s="28"/>
      <c r="DF412" s="28"/>
      <c r="DG412" s="28"/>
      <c r="DH412" s="28"/>
      <c r="DI412" s="28"/>
      <c r="DJ412" s="28"/>
      <c r="DK412" s="28"/>
      <c r="DL412" s="28"/>
      <c r="DM412" s="28"/>
      <c r="DN412" s="28"/>
      <c r="DO412" s="28"/>
      <c r="DP412" s="28"/>
      <c r="DQ412" s="28"/>
      <c r="DR412" s="28"/>
    </row>
    <row r="413" spans="1:122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  <c r="BN413" s="28"/>
      <c r="BO413" s="28"/>
      <c r="BP413" s="28"/>
      <c r="BQ413" s="28"/>
      <c r="BR413" s="28"/>
      <c r="BS413" s="28"/>
      <c r="BT413" s="28"/>
      <c r="BU413" s="28"/>
      <c r="BV413" s="28"/>
      <c r="BW413" s="28"/>
      <c r="BX413" s="28"/>
      <c r="BY413" s="28"/>
      <c r="BZ413" s="28"/>
      <c r="CA413" s="28"/>
      <c r="CB413" s="28"/>
      <c r="CC413" s="28"/>
      <c r="CD413" s="28"/>
      <c r="CE413" s="28"/>
      <c r="CF413" s="28"/>
      <c r="CG413" s="28"/>
      <c r="CH413" s="28"/>
      <c r="CI413" s="28"/>
      <c r="CJ413" s="28"/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28"/>
      <c r="CV413" s="28"/>
      <c r="CW413" s="28"/>
      <c r="CX413" s="28"/>
      <c r="CY413" s="28"/>
      <c r="CZ413" s="28"/>
      <c r="DA413" s="28"/>
      <c r="DB413" s="28"/>
      <c r="DC413" s="28"/>
      <c r="DD413" s="28"/>
      <c r="DE413" s="28"/>
      <c r="DF413" s="28"/>
      <c r="DG413" s="28"/>
      <c r="DH413" s="28"/>
      <c r="DI413" s="28"/>
      <c r="DJ413" s="28"/>
      <c r="DK413" s="28"/>
      <c r="DL413" s="28"/>
      <c r="DM413" s="28"/>
      <c r="DN413" s="28"/>
      <c r="DO413" s="28"/>
      <c r="DP413" s="28"/>
      <c r="DQ413" s="28"/>
      <c r="DR413" s="28"/>
    </row>
    <row r="414" spans="1:122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  <c r="BL414" s="28"/>
      <c r="BM414" s="28"/>
      <c r="BN414" s="28"/>
      <c r="BO414" s="28"/>
      <c r="BP414" s="28"/>
      <c r="BQ414" s="28"/>
      <c r="BR414" s="28"/>
      <c r="BS414" s="28"/>
      <c r="BT414" s="28"/>
      <c r="BU414" s="28"/>
      <c r="BV414" s="28"/>
      <c r="BW414" s="28"/>
      <c r="BX414" s="28"/>
      <c r="BY414" s="28"/>
      <c r="BZ414" s="28"/>
      <c r="CA414" s="28"/>
      <c r="CB414" s="28"/>
      <c r="CC414" s="28"/>
      <c r="CD414" s="28"/>
      <c r="CE414" s="28"/>
      <c r="CF414" s="28"/>
      <c r="CG414" s="28"/>
      <c r="CH414" s="28"/>
      <c r="CI414" s="28"/>
      <c r="CJ414" s="28"/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28"/>
      <c r="CV414" s="28"/>
      <c r="CW414" s="28"/>
      <c r="CX414" s="28"/>
      <c r="CY414" s="28"/>
      <c r="CZ414" s="28"/>
      <c r="DA414" s="28"/>
      <c r="DB414" s="28"/>
      <c r="DC414" s="28"/>
      <c r="DD414" s="28"/>
      <c r="DE414" s="28"/>
      <c r="DF414" s="28"/>
      <c r="DG414" s="28"/>
      <c r="DH414" s="28"/>
      <c r="DI414" s="28"/>
      <c r="DJ414" s="28"/>
      <c r="DK414" s="28"/>
      <c r="DL414" s="28"/>
      <c r="DM414" s="28"/>
      <c r="DN414" s="28"/>
      <c r="DO414" s="28"/>
      <c r="DP414" s="28"/>
      <c r="DQ414" s="28"/>
      <c r="DR414" s="28"/>
    </row>
    <row r="415" spans="1:122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  <c r="BR415" s="28"/>
      <c r="BS415" s="28"/>
      <c r="BT415" s="28"/>
      <c r="BU415" s="28"/>
      <c r="BV415" s="28"/>
      <c r="BW415" s="28"/>
      <c r="BX415" s="28"/>
      <c r="BY415" s="28"/>
      <c r="BZ415" s="28"/>
      <c r="CA415" s="28"/>
      <c r="CB415" s="28"/>
      <c r="CC415" s="28"/>
      <c r="CD415" s="28"/>
      <c r="CE415" s="28"/>
      <c r="CF415" s="28"/>
      <c r="CG415" s="28"/>
      <c r="CH415" s="28"/>
      <c r="CI415" s="28"/>
      <c r="CJ415" s="28"/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28"/>
      <c r="CV415" s="28"/>
      <c r="CW415" s="28"/>
      <c r="CX415" s="28"/>
      <c r="CY415" s="28"/>
      <c r="CZ415" s="28"/>
      <c r="DA415" s="28"/>
      <c r="DB415" s="28"/>
      <c r="DC415" s="28"/>
      <c r="DD415" s="28"/>
      <c r="DE415" s="28"/>
      <c r="DF415" s="28"/>
      <c r="DG415" s="28"/>
      <c r="DH415" s="28"/>
      <c r="DI415" s="28"/>
      <c r="DJ415" s="28"/>
      <c r="DK415" s="28"/>
      <c r="DL415" s="28"/>
      <c r="DM415" s="28"/>
      <c r="DN415" s="28"/>
      <c r="DO415" s="28"/>
      <c r="DP415" s="28"/>
      <c r="DQ415" s="28"/>
      <c r="DR415" s="28"/>
    </row>
    <row r="416" spans="1:122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  <c r="BN416" s="28"/>
      <c r="BO416" s="28"/>
      <c r="BP416" s="28"/>
      <c r="BQ416" s="28"/>
      <c r="BR416" s="28"/>
      <c r="BS416" s="28"/>
      <c r="BT416" s="28"/>
      <c r="BU416" s="28"/>
      <c r="BV416" s="28"/>
      <c r="BW416" s="28"/>
      <c r="BX416" s="28"/>
      <c r="BY416" s="28"/>
      <c r="BZ416" s="28"/>
      <c r="CA416" s="28"/>
      <c r="CB416" s="28"/>
      <c r="CC416" s="28"/>
      <c r="CD416" s="28"/>
      <c r="CE416" s="28"/>
      <c r="CF416" s="28"/>
      <c r="CG416" s="28"/>
      <c r="CH416" s="28"/>
      <c r="CI416" s="28"/>
      <c r="CJ416" s="28"/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28"/>
      <c r="CV416" s="28"/>
      <c r="CW416" s="28"/>
      <c r="CX416" s="28"/>
      <c r="CY416" s="28"/>
      <c r="CZ416" s="28"/>
      <c r="DA416" s="28"/>
      <c r="DB416" s="28"/>
      <c r="DC416" s="28"/>
      <c r="DD416" s="28"/>
      <c r="DE416" s="28"/>
      <c r="DF416" s="28"/>
      <c r="DG416" s="28"/>
      <c r="DH416" s="28"/>
      <c r="DI416" s="28"/>
      <c r="DJ416" s="28"/>
      <c r="DK416" s="28"/>
      <c r="DL416" s="28"/>
      <c r="DM416" s="28"/>
      <c r="DN416" s="28"/>
      <c r="DO416" s="28"/>
      <c r="DP416" s="28"/>
      <c r="DQ416" s="28"/>
      <c r="DR416" s="28"/>
    </row>
    <row r="417" spans="1:122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8"/>
      <c r="BS417" s="28"/>
      <c r="BT417" s="28"/>
      <c r="BU417" s="28"/>
      <c r="BV417" s="28"/>
      <c r="BW417" s="28"/>
      <c r="BX417" s="28"/>
      <c r="BY417" s="28"/>
      <c r="BZ417" s="28"/>
      <c r="CA417" s="28"/>
      <c r="CB417" s="28"/>
      <c r="CC417" s="28"/>
      <c r="CD417" s="28"/>
      <c r="CE417" s="28"/>
      <c r="CF417" s="28"/>
      <c r="CG417" s="28"/>
      <c r="CH417" s="28"/>
      <c r="CI417" s="28"/>
      <c r="CJ417" s="28"/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28"/>
      <c r="CV417" s="28"/>
      <c r="CW417" s="28"/>
      <c r="CX417" s="28"/>
      <c r="CY417" s="28"/>
      <c r="CZ417" s="28"/>
      <c r="DA417" s="28"/>
      <c r="DB417" s="28"/>
      <c r="DC417" s="28"/>
      <c r="DD417" s="28"/>
      <c r="DE417" s="28"/>
      <c r="DF417" s="28"/>
      <c r="DG417" s="28"/>
      <c r="DH417" s="28"/>
      <c r="DI417" s="28"/>
      <c r="DJ417" s="28"/>
      <c r="DK417" s="28"/>
      <c r="DL417" s="28"/>
      <c r="DM417" s="28"/>
      <c r="DN417" s="28"/>
      <c r="DO417" s="28"/>
      <c r="DP417" s="28"/>
      <c r="DQ417" s="28"/>
      <c r="DR417" s="28"/>
    </row>
    <row r="418" spans="1:122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  <c r="BN418" s="28"/>
      <c r="BO418" s="28"/>
      <c r="BP418" s="28"/>
      <c r="BQ418" s="28"/>
      <c r="BR418" s="28"/>
      <c r="BS418" s="28"/>
      <c r="BT418" s="28"/>
      <c r="BU418" s="28"/>
      <c r="BV418" s="28"/>
      <c r="BW418" s="28"/>
      <c r="BX418" s="28"/>
      <c r="BY418" s="28"/>
      <c r="BZ418" s="28"/>
      <c r="CA418" s="28"/>
      <c r="CB418" s="28"/>
      <c r="CC418" s="28"/>
      <c r="CD418" s="28"/>
      <c r="CE418" s="28"/>
      <c r="CF418" s="28"/>
      <c r="CG418" s="28"/>
      <c r="CH418" s="28"/>
      <c r="CI418" s="28"/>
      <c r="CJ418" s="28"/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28"/>
      <c r="CV418" s="28"/>
      <c r="CW418" s="28"/>
      <c r="CX418" s="28"/>
      <c r="CY418" s="28"/>
      <c r="CZ418" s="28"/>
      <c r="DA418" s="28"/>
      <c r="DB418" s="28"/>
      <c r="DC418" s="28"/>
      <c r="DD418" s="28"/>
      <c r="DE418" s="28"/>
      <c r="DF418" s="28"/>
      <c r="DG418" s="28"/>
      <c r="DH418" s="28"/>
      <c r="DI418" s="28"/>
      <c r="DJ418" s="28"/>
      <c r="DK418" s="28"/>
      <c r="DL418" s="28"/>
      <c r="DM418" s="28"/>
      <c r="DN418" s="28"/>
      <c r="DO418" s="28"/>
      <c r="DP418" s="28"/>
      <c r="DQ418" s="28"/>
      <c r="DR418" s="28"/>
    </row>
    <row r="419" spans="1:122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8"/>
      <c r="BS419" s="28"/>
      <c r="BT419" s="28"/>
      <c r="BU419" s="28"/>
      <c r="BV419" s="28"/>
      <c r="BW419" s="28"/>
      <c r="BX419" s="28"/>
      <c r="BY419" s="28"/>
      <c r="BZ419" s="28"/>
      <c r="CA419" s="28"/>
      <c r="CB419" s="28"/>
      <c r="CC419" s="28"/>
      <c r="CD419" s="28"/>
      <c r="CE419" s="28"/>
      <c r="CF419" s="28"/>
      <c r="CG419" s="28"/>
      <c r="CH419" s="28"/>
      <c r="CI419" s="28"/>
      <c r="CJ419" s="28"/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28"/>
      <c r="CV419" s="28"/>
      <c r="CW419" s="28"/>
      <c r="CX419" s="28"/>
      <c r="CY419" s="28"/>
      <c r="CZ419" s="28"/>
      <c r="DA419" s="28"/>
      <c r="DB419" s="28"/>
      <c r="DC419" s="28"/>
      <c r="DD419" s="28"/>
      <c r="DE419" s="28"/>
      <c r="DF419" s="28"/>
      <c r="DG419" s="28"/>
      <c r="DH419" s="28"/>
      <c r="DI419" s="28"/>
      <c r="DJ419" s="28"/>
      <c r="DK419" s="28"/>
      <c r="DL419" s="28"/>
      <c r="DM419" s="28"/>
      <c r="DN419" s="28"/>
      <c r="DO419" s="28"/>
      <c r="DP419" s="28"/>
      <c r="DQ419" s="28"/>
      <c r="DR419" s="28"/>
    </row>
    <row r="420" spans="1:122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8"/>
      <c r="BO420" s="28"/>
      <c r="BP420" s="28"/>
      <c r="BQ420" s="28"/>
      <c r="BR420" s="28"/>
      <c r="BS420" s="28"/>
      <c r="BT420" s="28"/>
      <c r="BU420" s="28"/>
      <c r="BV420" s="28"/>
      <c r="BW420" s="28"/>
      <c r="BX420" s="28"/>
      <c r="BY420" s="28"/>
      <c r="BZ420" s="28"/>
      <c r="CA420" s="28"/>
      <c r="CB420" s="28"/>
      <c r="CC420" s="28"/>
      <c r="CD420" s="28"/>
      <c r="CE420" s="28"/>
      <c r="CF420" s="28"/>
      <c r="CG420" s="28"/>
      <c r="CH420" s="28"/>
      <c r="CI420" s="28"/>
      <c r="CJ420" s="28"/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28"/>
      <c r="CV420" s="28"/>
      <c r="CW420" s="28"/>
      <c r="CX420" s="28"/>
      <c r="CY420" s="28"/>
      <c r="CZ420" s="28"/>
      <c r="DA420" s="28"/>
      <c r="DB420" s="28"/>
      <c r="DC420" s="28"/>
      <c r="DD420" s="28"/>
      <c r="DE420" s="28"/>
      <c r="DF420" s="28"/>
      <c r="DG420" s="28"/>
      <c r="DH420" s="28"/>
      <c r="DI420" s="28"/>
      <c r="DJ420" s="28"/>
      <c r="DK420" s="28"/>
      <c r="DL420" s="28"/>
      <c r="DM420" s="28"/>
      <c r="DN420" s="28"/>
      <c r="DO420" s="28"/>
      <c r="DP420" s="28"/>
      <c r="DQ420" s="28"/>
      <c r="DR420" s="28"/>
    </row>
    <row r="421" spans="1:122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  <c r="BR421" s="28"/>
      <c r="BS421" s="28"/>
      <c r="BT421" s="28"/>
      <c r="BU421" s="28"/>
      <c r="BV421" s="28"/>
      <c r="BW421" s="28"/>
      <c r="BX421" s="28"/>
      <c r="BY421" s="28"/>
      <c r="BZ421" s="28"/>
      <c r="CA421" s="28"/>
      <c r="CB421" s="28"/>
      <c r="CC421" s="28"/>
      <c r="CD421" s="28"/>
      <c r="CE421" s="28"/>
      <c r="CF421" s="28"/>
      <c r="CG421" s="28"/>
      <c r="CH421" s="28"/>
      <c r="CI421" s="28"/>
      <c r="CJ421" s="28"/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28"/>
      <c r="CV421" s="28"/>
      <c r="CW421" s="28"/>
      <c r="CX421" s="28"/>
      <c r="CY421" s="28"/>
      <c r="CZ421" s="28"/>
      <c r="DA421" s="28"/>
      <c r="DB421" s="28"/>
      <c r="DC421" s="28"/>
      <c r="DD421" s="28"/>
      <c r="DE421" s="28"/>
      <c r="DF421" s="28"/>
      <c r="DG421" s="28"/>
      <c r="DH421" s="28"/>
      <c r="DI421" s="28"/>
      <c r="DJ421" s="28"/>
      <c r="DK421" s="28"/>
      <c r="DL421" s="28"/>
      <c r="DM421" s="28"/>
      <c r="DN421" s="28"/>
      <c r="DO421" s="28"/>
      <c r="DP421" s="28"/>
      <c r="DQ421" s="28"/>
      <c r="DR421" s="28"/>
    </row>
    <row r="422" spans="1:122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  <c r="BN422" s="28"/>
      <c r="BO422" s="28"/>
      <c r="BP422" s="28"/>
      <c r="BQ422" s="28"/>
      <c r="BR422" s="28"/>
      <c r="BS422" s="28"/>
      <c r="BT422" s="28"/>
      <c r="BU422" s="28"/>
      <c r="BV422" s="28"/>
      <c r="BW422" s="28"/>
      <c r="BX422" s="28"/>
      <c r="BY422" s="28"/>
      <c r="BZ422" s="28"/>
      <c r="CA422" s="28"/>
      <c r="CB422" s="28"/>
      <c r="CC422" s="28"/>
      <c r="CD422" s="28"/>
      <c r="CE422" s="28"/>
      <c r="CF422" s="28"/>
      <c r="CG422" s="28"/>
      <c r="CH422" s="28"/>
      <c r="CI422" s="28"/>
      <c r="CJ422" s="28"/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28"/>
      <c r="CV422" s="28"/>
      <c r="CW422" s="28"/>
      <c r="CX422" s="28"/>
      <c r="CY422" s="28"/>
      <c r="CZ422" s="28"/>
      <c r="DA422" s="28"/>
      <c r="DB422" s="28"/>
      <c r="DC422" s="28"/>
      <c r="DD422" s="28"/>
      <c r="DE422" s="28"/>
      <c r="DF422" s="28"/>
      <c r="DG422" s="28"/>
      <c r="DH422" s="28"/>
      <c r="DI422" s="28"/>
      <c r="DJ422" s="28"/>
      <c r="DK422" s="28"/>
      <c r="DL422" s="28"/>
      <c r="DM422" s="28"/>
      <c r="DN422" s="28"/>
      <c r="DO422" s="28"/>
      <c r="DP422" s="28"/>
      <c r="DQ422" s="28"/>
      <c r="DR422" s="28"/>
    </row>
    <row r="423" spans="1:122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  <c r="BR423" s="28"/>
      <c r="BS423" s="28"/>
      <c r="BT423" s="28"/>
      <c r="BU423" s="28"/>
      <c r="BV423" s="28"/>
      <c r="BW423" s="28"/>
      <c r="BX423" s="28"/>
      <c r="BY423" s="28"/>
      <c r="BZ423" s="28"/>
      <c r="CA423" s="28"/>
      <c r="CB423" s="28"/>
      <c r="CC423" s="28"/>
      <c r="CD423" s="28"/>
      <c r="CE423" s="28"/>
      <c r="CF423" s="28"/>
      <c r="CG423" s="28"/>
      <c r="CH423" s="28"/>
      <c r="CI423" s="28"/>
      <c r="CJ423" s="28"/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28"/>
      <c r="CV423" s="28"/>
      <c r="CW423" s="28"/>
      <c r="CX423" s="28"/>
      <c r="CY423" s="28"/>
      <c r="CZ423" s="28"/>
      <c r="DA423" s="28"/>
      <c r="DB423" s="28"/>
      <c r="DC423" s="28"/>
      <c r="DD423" s="28"/>
      <c r="DE423" s="28"/>
      <c r="DF423" s="28"/>
      <c r="DG423" s="28"/>
      <c r="DH423" s="28"/>
      <c r="DI423" s="28"/>
      <c r="DJ423" s="28"/>
      <c r="DK423" s="28"/>
      <c r="DL423" s="28"/>
      <c r="DM423" s="28"/>
      <c r="DN423" s="28"/>
      <c r="DO423" s="28"/>
      <c r="DP423" s="28"/>
      <c r="DQ423" s="28"/>
      <c r="DR423" s="28"/>
    </row>
    <row r="424" spans="1:122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  <c r="BN424" s="28"/>
      <c r="BO424" s="28"/>
      <c r="BP424" s="28"/>
      <c r="BQ424" s="28"/>
      <c r="BR424" s="28"/>
      <c r="BS424" s="28"/>
      <c r="BT424" s="28"/>
      <c r="BU424" s="28"/>
      <c r="BV424" s="28"/>
      <c r="BW424" s="28"/>
      <c r="BX424" s="28"/>
      <c r="BY424" s="28"/>
      <c r="BZ424" s="28"/>
      <c r="CA424" s="28"/>
      <c r="CB424" s="28"/>
      <c r="CC424" s="28"/>
      <c r="CD424" s="28"/>
      <c r="CE424" s="28"/>
      <c r="CF424" s="28"/>
      <c r="CG424" s="28"/>
      <c r="CH424" s="28"/>
      <c r="CI424" s="28"/>
      <c r="CJ424" s="28"/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28"/>
      <c r="CV424" s="28"/>
      <c r="CW424" s="28"/>
      <c r="CX424" s="28"/>
      <c r="CY424" s="28"/>
      <c r="CZ424" s="28"/>
      <c r="DA424" s="28"/>
      <c r="DB424" s="28"/>
      <c r="DC424" s="28"/>
      <c r="DD424" s="28"/>
      <c r="DE424" s="28"/>
      <c r="DF424" s="28"/>
      <c r="DG424" s="28"/>
      <c r="DH424" s="28"/>
      <c r="DI424" s="28"/>
      <c r="DJ424" s="28"/>
      <c r="DK424" s="28"/>
      <c r="DL424" s="28"/>
      <c r="DM424" s="28"/>
      <c r="DN424" s="28"/>
      <c r="DO424" s="28"/>
      <c r="DP424" s="28"/>
      <c r="DQ424" s="28"/>
      <c r="DR424" s="28"/>
    </row>
    <row r="425" spans="1:122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  <c r="BR425" s="28"/>
      <c r="BS425" s="28"/>
      <c r="BT425" s="28"/>
      <c r="BU425" s="28"/>
      <c r="BV425" s="28"/>
      <c r="BW425" s="28"/>
      <c r="BX425" s="28"/>
      <c r="BY425" s="28"/>
      <c r="BZ425" s="28"/>
      <c r="CA425" s="28"/>
      <c r="CB425" s="28"/>
      <c r="CC425" s="28"/>
      <c r="CD425" s="28"/>
      <c r="CE425" s="28"/>
      <c r="CF425" s="28"/>
      <c r="CG425" s="28"/>
      <c r="CH425" s="28"/>
      <c r="CI425" s="28"/>
      <c r="CJ425" s="28"/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28"/>
      <c r="CV425" s="28"/>
      <c r="CW425" s="28"/>
      <c r="CX425" s="28"/>
      <c r="CY425" s="28"/>
      <c r="CZ425" s="28"/>
      <c r="DA425" s="28"/>
      <c r="DB425" s="28"/>
      <c r="DC425" s="28"/>
      <c r="DD425" s="28"/>
      <c r="DE425" s="28"/>
      <c r="DF425" s="28"/>
      <c r="DG425" s="28"/>
      <c r="DH425" s="28"/>
      <c r="DI425" s="28"/>
      <c r="DJ425" s="28"/>
      <c r="DK425" s="28"/>
      <c r="DL425" s="28"/>
      <c r="DM425" s="28"/>
      <c r="DN425" s="28"/>
      <c r="DO425" s="28"/>
      <c r="DP425" s="28"/>
      <c r="DQ425" s="28"/>
      <c r="DR425" s="28"/>
    </row>
    <row r="426" spans="1:122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  <c r="BR426" s="28"/>
      <c r="BS426" s="28"/>
      <c r="BT426" s="28"/>
      <c r="BU426" s="28"/>
      <c r="BV426" s="28"/>
      <c r="BW426" s="28"/>
      <c r="BX426" s="28"/>
      <c r="BY426" s="28"/>
      <c r="BZ426" s="28"/>
      <c r="CA426" s="28"/>
      <c r="CB426" s="28"/>
      <c r="CC426" s="28"/>
      <c r="CD426" s="28"/>
      <c r="CE426" s="28"/>
      <c r="CF426" s="28"/>
      <c r="CG426" s="28"/>
      <c r="CH426" s="28"/>
      <c r="CI426" s="28"/>
      <c r="CJ426" s="28"/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28"/>
      <c r="CV426" s="28"/>
      <c r="CW426" s="28"/>
      <c r="CX426" s="28"/>
      <c r="CY426" s="28"/>
      <c r="CZ426" s="28"/>
      <c r="DA426" s="28"/>
      <c r="DB426" s="28"/>
      <c r="DC426" s="28"/>
      <c r="DD426" s="28"/>
      <c r="DE426" s="28"/>
      <c r="DF426" s="28"/>
      <c r="DG426" s="28"/>
      <c r="DH426" s="28"/>
      <c r="DI426" s="28"/>
      <c r="DJ426" s="28"/>
      <c r="DK426" s="28"/>
      <c r="DL426" s="28"/>
      <c r="DM426" s="28"/>
      <c r="DN426" s="28"/>
      <c r="DO426" s="28"/>
      <c r="DP426" s="28"/>
      <c r="DQ426" s="28"/>
      <c r="DR426" s="28"/>
    </row>
    <row r="427" spans="1:122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8"/>
      <c r="BS427" s="28"/>
      <c r="BT427" s="28"/>
      <c r="BU427" s="28"/>
      <c r="BV427" s="28"/>
      <c r="BW427" s="28"/>
      <c r="BX427" s="28"/>
      <c r="BY427" s="28"/>
      <c r="BZ427" s="28"/>
      <c r="CA427" s="28"/>
      <c r="CB427" s="28"/>
      <c r="CC427" s="28"/>
      <c r="CD427" s="28"/>
      <c r="CE427" s="28"/>
      <c r="CF427" s="28"/>
      <c r="CG427" s="28"/>
      <c r="CH427" s="28"/>
      <c r="CI427" s="28"/>
      <c r="CJ427" s="28"/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28"/>
      <c r="CV427" s="28"/>
      <c r="CW427" s="28"/>
      <c r="CX427" s="28"/>
      <c r="CY427" s="28"/>
      <c r="CZ427" s="28"/>
      <c r="DA427" s="28"/>
      <c r="DB427" s="28"/>
      <c r="DC427" s="28"/>
      <c r="DD427" s="28"/>
      <c r="DE427" s="28"/>
      <c r="DF427" s="28"/>
      <c r="DG427" s="28"/>
      <c r="DH427" s="28"/>
      <c r="DI427" s="28"/>
      <c r="DJ427" s="28"/>
      <c r="DK427" s="28"/>
      <c r="DL427" s="28"/>
      <c r="DM427" s="28"/>
      <c r="DN427" s="28"/>
      <c r="DO427" s="28"/>
      <c r="DP427" s="28"/>
      <c r="DQ427" s="28"/>
      <c r="DR427" s="28"/>
    </row>
    <row r="428" spans="1:122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  <c r="BN428" s="28"/>
      <c r="BO428" s="28"/>
      <c r="BP428" s="28"/>
      <c r="BQ428" s="28"/>
      <c r="BR428" s="28"/>
      <c r="BS428" s="28"/>
      <c r="BT428" s="28"/>
      <c r="BU428" s="28"/>
      <c r="BV428" s="28"/>
      <c r="BW428" s="28"/>
      <c r="BX428" s="28"/>
      <c r="BY428" s="28"/>
      <c r="BZ428" s="28"/>
      <c r="CA428" s="28"/>
      <c r="CB428" s="28"/>
      <c r="CC428" s="28"/>
      <c r="CD428" s="28"/>
      <c r="CE428" s="28"/>
      <c r="CF428" s="28"/>
      <c r="CG428" s="28"/>
      <c r="CH428" s="28"/>
      <c r="CI428" s="28"/>
      <c r="CJ428" s="28"/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28"/>
      <c r="CV428" s="28"/>
      <c r="CW428" s="28"/>
      <c r="CX428" s="28"/>
      <c r="CY428" s="28"/>
      <c r="CZ428" s="28"/>
      <c r="DA428" s="28"/>
      <c r="DB428" s="28"/>
      <c r="DC428" s="28"/>
      <c r="DD428" s="28"/>
      <c r="DE428" s="28"/>
      <c r="DF428" s="28"/>
      <c r="DG428" s="28"/>
      <c r="DH428" s="28"/>
      <c r="DI428" s="28"/>
      <c r="DJ428" s="28"/>
      <c r="DK428" s="28"/>
      <c r="DL428" s="28"/>
      <c r="DM428" s="28"/>
      <c r="DN428" s="28"/>
      <c r="DO428" s="28"/>
      <c r="DP428" s="28"/>
      <c r="DQ428" s="28"/>
      <c r="DR428" s="28"/>
    </row>
    <row r="429" spans="1:122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  <c r="BR429" s="28"/>
      <c r="BS429" s="28"/>
      <c r="BT429" s="28"/>
      <c r="BU429" s="28"/>
      <c r="BV429" s="28"/>
      <c r="BW429" s="28"/>
      <c r="BX429" s="28"/>
      <c r="BY429" s="28"/>
      <c r="BZ429" s="28"/>
      <c r="CA429" s="28"/>
      <c r="CB429" s="28"/>
      <c r="CC429" s="28"/>
      <c r="CD429" s="28"/>
      <c r="CE429" s="28"/>
      <c r="CF429" s="28"/>
      <c r="CG429" s="28"/>
      <c r="CH429" s="28"/>
      <c r="CI429" s="28"/>
      <c r="CJ429" s="28"/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28"/>
      <c r="CV429" s="28"/>
      <c r="CW429" s="28"/>
      <c r="CX429" s="28"/>
      <c r="CY429" s="28"/>
      <c r="CZ429" s="28"/>
      <c r="DA429" s="28"/>
      <c r="DB429" s="28"/>
      <c r="DC429" s="28"/>
      <c r="DD429" s="28"/>
      <c r="DE429" s="28"/>
      <c r="DF429" s="28"/>
      <c r="DG429" s="28"/>
      <c r="DH429" s="28"/>
      <c r="DI429" s="28"/>
      <c r="DJ429" s="28"/>
      <c r="DK429" s="28"/>
      <c r="DL429" s="28"/>
      <c r="DM429" s="28"/>
      <c r="DN429" s="28"/>
      <c r="DO429" s="28"/>
      <c r="DP429" s="28"/>
      <c r="DQ429" s="28"/>
      <c r="DR429" s="28"/>
    </row>
    <row r="430" spans="1:122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8"/>
      <c r="BS430" s="28"/>
      <c r="BT430" s="28"/>
      <c r="BU430" s="28"/>
      <c r="BV430" s="28"/>
      <c r="BW430" s="28"/>
      <c r="BX430" s="28"/>
      <c r="BY430" s="28"/>
      <c r="BZ430" s="28"/>
      <c r="CA430" s="28"/>
      <c r="CB430" s="28"/>
      <c r="CC430" s="28"/>
      <c r="CD430" s="28"/>
      <c r="CE430" s="28"/>
      <c r="CF430" s="28"/>
      <c r="CG430" s="28"/>
      <c r="CH430" s="28"/>
      <c r="CI430" s="28"/>
      <c r="CJ430" s="28"/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28"/>
      <c r="CV430" s="28"/>
      <c r="CW430" s="28"/>
      <c r="CX430" s="28"/>
      <c r="CY430" s="28"/>
      <c r="CZ430" s="28"/>
      <c r="DA430" s="28"/>
      <c r="DB430" s="28"/>
      <c r="DC430" s="28"/>
      <c r="DD430" s="28"/>
      <c r="DE430" s="28"/>
      <c r="DF430" s="28"/>
      <c r="DG430" s="28"/>
      <c r="DH430" s="28"/>
      <c r="DI430" s="28"/>
      <c r="DJ430" s="28"/>
      <c r="DK430" s="28"/>
      <c r="DL430" s="28"/>
      <c r="DM430" s="28"/>
      <c r="DN430" s="28"/>
      <c r="DO430" s="28"/>
      <c r="DP430" s="28"/>
      <c r="DQ430" s="28"/>
      <c r="DR430" s="28"/>
    </row>
    <row r="431" spans="1:122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  <c r="BR431" s="28"/>
      <c r="BS431" s="28"/>
      <c r="BT431" s="28"/>
      <c r="BU431" s="28"/>
      <c r="BV431" s="28"/>
      <c r="BW431" s="28"/>
      <c r="BX431" s="28"/>
      <c r="BY431" s="28"/>
      <c r="BZ431" s="28"/>
      <c r="CA431" s="28"/>
      <c r="CB431" s="28"/>
      <c r="CC431" s="28"/>
      <c r="CD431" s="28"/>
      <c r="CE431" s="28"/>
      <c r="CF431" s="28"/>
      <c r="CG431" s="28"/>
      <c r="CH431" s="28"/>
      <c r="CI431" s="28"/>
      <c r="CJ431" s="28"/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28"/>
      <c r="CV431" s="28"/>
      <c r="CW431" s="28"/>
      <c r="CX431" s="28"/>
      <c r="CY431" s="28"/>
      <c r="CZ431" s="28"/>
      <c r="DA431" s="28"/>
      <c r="DB431" s="28"/>
      <c r="DC431" s="28"/>
      <c r="DD431" s="28"/>
      <c r="DE431" s="28"/>
      <c r="DF431" s="28"/>
      <c r="DG431" s="28"/>
      <c r="DH431" s="28"/>
      <c r="DI431" s="28"/>
      <c r="DJ431" s="28"/>
      <c r="DK431" s="28"/>
      <c r="DL431" s="28"/>
      <c r="DM431" s="28"/>
      <c r="DN431" s="28"/>
      <c r="DO431" s="28"/>
      <c r="DP431" s="28"/>
      <c r="DQ431" s="28"/>
      <c r="DR431" s="28"/>
    </row>
    <row r="432" spans="1:122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  <c r="BR432" s="28"/>
      <c r="BS432" s="28"/>
      <c r="BT432" s="28"/>
      <c r="BU432" s="28"/>
      <c r="BV432" s="28"/>
      <c r="BW432" s="28"/>
      <c r="BX432" s="28"/>
      <c r="BY432" s="28"/>
      <c r="BZ432" s="28"/>
      <c r="CA432" s="28"/>
      <c r="CB432" s="28"/>
      <c r="CC432" s="28"/>
      <c r="CD432" s="28"/>
      <c r="CE432" s="28"/>
      <c r="CF432" s="28"/>
      <c r="CG432" s="28"/>
      <c r="CH432" s="28"/>
      <c r="CI432" s="28"/>
      <c r="CJ432" s="28"/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28"/>
      <c r="CV432" s="28"/>
      <c r="CW432" s="28"/>
      <c r="CX432" s="28"/>
      <c r="CY432" s="28"/>
      <c r="CZ432" s="28"/>
      <c r="DA432" s="28"/>
      <c r="DB432" s="28"/>
      <c r="DC432" s="28"/>
      <c r="DD432" s="28"/>
      <c r="DE432" s="28"/>
      <c r="DF432" s="28"/>
      <c r="DG432" s="28"/>
      <c r="DH432" s="28"/>
      <c r="DI432" s="28"/>
      <c r="DJ432" s="28"/>
      <c r="DK432" s="28"/>
      <c r="DL432" s="28"/>
      <c r="DM432" s="28"/>
      <c r="DN432" s="28"/>
      <c r="DO432" s="28"/>
      <c r="DP432" s="28"/>
      <c r="DQ432" s="28"/>
      <c r="DR432" s="28"/>
    </row>
    <row r="433" spans="1:122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  <c r="BR433" s="28"/>
      <c r="BS433" s="28"/>
      <c r="BT433" s="28"/>
      <c r="BU433" s="28"/>
      <c r="BV433" s="28"/>
      <c r="BW433" s="28"/>
      <c r="BX433" s="28"/>
      <c r="BY433" s="28"/>
      <c r="BZ433" s="28"/>
      <c r="CA433" s="28"/>
      <c r="CB433" s="28"/>
      <c r="CC433" s="28"/>
      <c r="CD433" s="28"/>
      <c r="CE433" s="28"/>
      <c r="CF433" s="28"/>
      <c r="CG433" s="28"/>
      <c r="CH433" s="28"/>
      <c r="CI433" s="28"/>
      <c r="CJ433" s="28"/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28"/>
      <c r="CV433" s="28"/>
      <c r="CW433" s="28"/>
      <c r="CX433" s="28"/>
      <c r="CY433" s="28"/>
      <c r="CZ433" s="28"/>
      <c r="DA433" s="28"/>
      <c r="DB433" s="28"/>
      <c r="DC433" s="28"/>
      <c r="DD433" s="28"/>
      <c r="DE433" s="28"/>
      <c r="DF433" s="28"/>
      <c r="DG433" s="28"/>
      <c r="DH433" s="28"/>
      <c r="DI433" s="28"/>
      <c r="DJ433" s="28"/>
      <c r="DK433" s="28"/>
      <c r="DL433" s="28"/>
      <c r="DM433" s="28"/>
      <c r="DN433" s="28"/>
      <c r="DO433" s="28"/>
      <c r="DP433" s="28"/>
      <c r="DQ433" s="28"/>
      <c r="DR433" s="28"/>
    </row>
    <row r="434" spans="1:122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  <c r="BR434" s="28"/>
      <c r="BS434" s="28"/>
      <c r="BT434" s="28"/>
      <c r="BU434" s="28"/>
      <c r="BV434" s="28"/>
      <c r="BW434" s="28"/>
      <c r="BX434" s="28"/>
      <c r="BY434" s="28"/>
      <c r="BZ434" s="28"/>
      <c r="CA434" s="28"/>
      <c r="CB434" s="28"/>
      <c r="CC434" s="28"/>
      <c r="CD434" s="28"/>
      <c r="CE434" s="28"/>
      <c r="CF434" s="28"/>
      <c r="CG434" s="28"/>
      <c r="CH434" s="28"/>
      <c r="CI434" s="28"/>
      <c r="CJ434" s="28"/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28"/>
      <c r="CV434" s="28"/>
      <c r="CW434" s="28"/>
      <c r="CX434" s="28"/>
      <c r="CY434" s="28"/>
      <c r="CZ434" s="28"/>
      <c r="DA434" s="28"/>
      <c r="DB434" s="28"/>
      <c r="DC434" s="28"/>
      <c r="DD434" s="28"/>
      <c r="DE434" s="28"/>
      <c r="DF434" s="28"/>
      <c r="DG434" s="28"/>
      <c r="DH434" s="28"/>
      <c r="DI434" s="28"/>
      <c r="DJ434" s="28"/>
      <c r="DK434" s="28"/>
      <c r="DL434" s="28"/>
      <c r="DM434" s="28"/>
      <c r="DN434" s="28"/>
      <c r="DO434" s="28"/>
      <c r="DP434" s="28"/>
      <c r="DQ434" s="28"/>
      <c r="DR434" s="28"/>
    </row>
    <row r="435" spans="1:122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  <c r="BR435" s="28"/>
      <c r="BS435" s="28"/>
      <c r="BT435" s="28"/>
      <c r="BU435" s="28"/>
      <c r="BV435" s="28"/>
      <c r="BW435" s="28"/>
      <c r="BX435" s="28"/>
      <c r="BY435" s="28"/>
      <c r="BZ435" s="28"/>
      <c r="CA435" s="28"/>
      <c r="CB435" s="28"/>
      <c r="CC435" s="28"/>
      <c r="CD435" s="28"/>
      <c r="CE435" s="28"/>
      <c r="CF435" s="28"/>
      <c r="CG435" s="28"/>
      <c r="CH435" s="28"/>
      <c r="CI435" s="28"/>
      <c r="CJ435" s="28"/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28"/>
      <c r="CV435" s="28"/>
      <c r="CW435" s="28"/>
      <c r="CX435" s="28"/>
      <c r="CY435" s="28"/>
      <c r="CZ435" s="28"/>
      <c r="DA435" s="28"/>
      <c r="DB435" s="28"/>
      <c r="DC435" s="28"/>
      <c r="DD435" s="28"/>
      <c r="DE435" s="28"/>
      <c r="DF435" s="28"/>
      <c r="DG435" s="28"/>
      <c r="DH435" s="28"/>
      <c r="DI435" s="28"/>
      <c r="DJ435" s="28"/>
      <c r="DK435" s="28"/>
      <c r="DL435" s="28"/>
      <c r="DM435" s="28"/>
      <c r="DN435" s="28"/>
      <c r="DO435" s="28"/>
      <c r="DP435" s="28"/>
      <c r="DQ435" s="28"/>
      <c r="DR435" s="28"/>
    </row>
    <row r="436" spans="1:122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8"/>
      <c r="BS436" s="28"/>
      <c r="BT436" s="28"/>
      <c r="BU436" s="28"/>
      <c r="BV436" s="28"/>
      <c r="BW436" s="28"/>
      <c r="BX436" s="28"/>
      <c r="BY436" s="28"/>
      <c r="BZ436" s="28"/>
      <c r="CA436" s="28"/>
      <c r="CB436" s="28"/>
      <c r="CC436" s="28"/>
      <c r="CD436" s="28"/>
      <c r="CE436" s="28"/>
      <c r="CF436" s="28"/>
      <c r="CG436" s="28"/>
      <c r="CH436" s="28"/>
      <c r="CI436" s="28"/>
      <c r="CJ436" s="28"/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28"/>
      <c r="CV436" s="28"/>
      <c r="CW436" s="28"/>
      <c r="CX436" s="28"/>
      <c r="CY436" s="28"/>
      <c r="CZ436" s="28"/>
      <c r="DA436" s="28"/>
      <c r="DB436" s="28"/>
      <c r="DC436" s="28"/>
      <c r="DD436" s="28"/>
      <c r="DE436" s="28"/>
      <c r="DF436" s="28"/>
      <c r="DG436" s="28"/>
      <c r="DH436" s="28"/>
      <c r="DI436" s="28"/>
      <c r="DJ436" s="28"/>
      <c r="DK436" s="28"/>
      <c r="DL436" s="28"/>
      <c r="DM436" s="28"/>
      <c r="DN436" s="28"/>
      <c r="DO436" s="28"/>
      <c r="DP436" s="28"/>
      <c r="DQ436" s="28"/>
      <c r="DR436" s="28"/>
    </row>
    <row r="437" spans="1:122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  <c r="BR437" s="28"/>
      <c r="BS437" s="28"/>
      <c r="BT437" s="28"/>
      <c r="BU437" s="28"/>
      <c r="BV437" s="28"/>
      <c r="BW437" s="28"/>
      <c r="BX437" s="28"/>
      <c r="BY437" s="28"/>
      <c r="BZ437" s="28"/>
      <c r="CA437" s="28"/>
      <c r="CB437" s="28"/>
      <c r="CC437" s="28"/>
      <c r="CD437" s="28"/>
      <c r="CE437" s="28"/>
      <c r="CF437" s="28"/>
      <c r="CG437" s="28"/>
      <c r="CH437" s="28"/>
      <c r="CI437" s="28"/>
      <c r="CJ437" s="28"/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28"/>
      <c r="CV437" s="28"/>
      <c r="CW437" s="28"/>
      <c r="CX437" s="28"/>
      <c r="CY437" s="28"/>
      <c r="CZ437" s="28"/>
      <c r="DA437" s="28"/>
      <c r="DB437" s="28"/>
      <c r="DC437" s="28"/>
      <c r="DD437" s="28"/>
      <c r="DE437" s="28"/>
      <c r="DF437" s="28"/>
      <c r="DG437" s="28"/>
      <c r="DH437" s="28"/>
      <c r="DI437" s="28"/>
      <c r="DJ437" s="28"/>
      <c r="DK437" s="28"/>
      <c r="DL437" s="28"/>
      <c r="DM437" s="28"/>
      <c r="DN437" s="28"/>
      <c r="DO437" s="28"/>
      <c r="DP437" s="28"/>
      <c r="DQ437" s="28"/>
      <c r="DR437" s="28"/>
    </row>
    <row r="438" spans="1:122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  <c r="BR438" s="28"/>
      <c r="BS438" s="28"/>
      <c r="BT438" s="28"/>
      <c r="BU438" s="28"/>
      <c r="BV438" s="28"/>
      <c r="BW438" s="28"/>
      <c r="BX438" s="28"/>
      <c r="BY438" s="28"/>
      <c r="BZ438" s="28"/>
      <c r="CA438" s="28"/>
      <c r="CB438" s="28"/>
      <c r="CC438" s="28"/>
      <c r="CD438" s="28"/>
      <c r="CE438" s="28"/>
      <c r="CF438" s="28"/>
      <c r="CG438" s="28"/>
      <c r="CH438" s="28"/>
      <c r="CI438" s="28"/>
      <c r="CJ438" s="28"/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28"/>
      <c r="CV438" s="28"/>
      <c r="CW438" s="28"/>
      <c r="CX438" s="28"/>
      <c r="CY438" s="28"/>
      <c r="CZ438" s="28"/>
      <c r="DA438" s="28"/>
      <c r="DB438" s="28"/>
      <c r="DC438" s="28"/>
      <c r="DD438" s="28"/>
      <c r="DE438" s="28"/>
      <c r="DF438" s="28"/>
      <c r="DG438" s="28"/>
      <c r="DH438" s="28"/>
      <c r="DI438" s="28"/>
      <c r="DJ438" s="28"/>
      <c r="DK438" s="28"/>
      <c r="DL438" s="28"/>
      <c r="DM438" s="28"/>
      <c r="DN438" s="28"/>
      <c r="DO438" s="28"/>
      <c r="DP438" s="28"/>
      <c r="DQ438" s="28"/>
      <c r="DR438" s="28"/>
    </row>
    <row r="439" spans="1:122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8"/>
      <c r="BO439" s="28"/>
      <c r="BP439" s="28"/>
      <c r="BQ439" s="28"/>
      <c r="BR439" s="28"/>
      <c r="BS439" s="28"/>
      <c r="BT439" s="28"/>
      <c r="BU439" s="28"/>
      <c r="BV439" s="28"/>
      <c r="BW439" s="28"/>
      <c r="BX439" s="28"/>
      <c r="BY439" s="28"/>
      <c r="BZ439" s="28"/>
      <c r="CA439" s="28"/>
      <c r="CB439" s="28"/>
      <c r="CC439" s="28"/>
      <c r="CD439" s="28"/>
      <c r="CE439" s="28"/>
      <c r="CF439" s="28"/>
      <c r="CG439" s="28"/>
      <c r="CH439" s="28"/>
      <c r="CI439" s="28"/>
      <c r="CJ439" s="28"/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28"/>
      <c r="CV439" s="28"/>
      <c r="CW439" s="28"/>
      <c r="CX439" s="28"/>
      <c r="CY439" s="28"/>
      <c r="CZ439" s="28"/>
      <c r="DA439" s="28"/>
      <c r="DB439" s="28"/>
      <c r="DC439" s="28"/>
      <c r="DD439" s="28"/>
      <c r="DE439" s="28"/>
      <c r="DF439" s="28"/>
      <c r="DG439" s="28"/>
      <c r="DH439" s="28"/>
      <c r="DI439" s="28"/>
      <c r="DJ439" s="28"/>
      <c r="DK439" s="28"/>
      <c r="DL439" s="28"/>
      <c r="DM439" s="28"/>
      <c r="DN439" s="28"/>
      <c r="DO439" s="28"/>
      <c r="DP439" s="28"/>
      <c r="DQ439" s="28"/>
      <c r="DR439" s="28"/>
    </row>
    <row r="440" spans="1:122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8"/>
      <c r="BO440" s="28"/>
      <c r="BP440" s="28"/>
      <c r="BQ440" s="28"/>
      <c r="BR440" s="28"/>
      <c r="BS440" s="28"/>
      <c r="BT440" s="28"/>
      <c r="BU440" s="28"/>
      <c r="BV440" s="28"/>
      <c r="BW440" s="28"/>
      <c r="BX440" s="28"/>
      <c r="BY440" s="28"/>
      <c r="BZ440" s="28"/>
      <c r="CA440" s="28"/>
      <c r="CB440" s="28"/>
      <c r="CC440" s="28"/>
      <c r="CD440" s="28"/>
      <c r="CE440" s="28"/>
      <c r="CF440" s="28"/>
      <c r="CG440" s="28"/>
      <c r="CH440" s="28"/>
      <c r="CI440" s="28"/>
      <c r="CJ440" s="28"/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28"/>
      <c r="CV440" s="28"/>
      <c r="CW440" s="28"/>
      <c r="CX440" s="28"/>
      <c r="CY440" s="28"/>
      <c r="CZ440" s="28"/>
      <c r="DA440" s="28"/>
      <c r="DB440" s="28"/>
      <c r="DC440" s="28"/>
      <c r="DD440" s="28"/>
      <c r="DE440" s="28"/>
      <c r="DF440" s="28"/>
      <c r="DG440" s="28"/>
      <c r="DH440" s="28"/>
      <c r="DI440" s="28"/>
      <c r="DJ440" s="28"/>
      <c r="DK440" s="28"/>
      <c r="DL440" s="28"/>
      <c r="DM440" s="28"/>
      <c r="DN440" s="28"/>
      <c r="DO440" s="28"/>
      <c r="DP440" s="28"/>
      <c r="DQ440" s="28"/>
      <c r="DR440" s="28"/>
    </row>
    <row r="441" spans="1:122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  <c r="BF441" s="28"/>
      <c r="BG441" s="28"/>
      <c r="BH441" s="28"/>
      <c r="BI441" s="28"/>
      <c r="BJ441" s="28"/>
      <c r="BK441" s="28"/>
      <c r="BL441" s="28"/>
      <c r="BM441" s="28"/>
      <c r="BN441" s="28"/>
      <c r="BO441" s="28"/>
      <c r="BP441" s="28"/>
      <c r="BQ441" s="28"/>
      <c r="BR441" s="28"/>
      <c r="BS441" s="28"/>
      <c r="BT441" s="28"/>
      <c r="BU441" s="28"/>
      <c r="BV441" s="28"/>
      <c r="BW441" s="28"/>
      <c r="BX441" s="28"/>
      <c r="BY441" s="28"/>
      <c r="BZ441" s="28"/>
      <c r="CA441" s="28"/>
      <c r="CB441" s="28"/>
      <c r="CC441" s="28"/>
      <c r="CD441" s="28"/>
      <c r="CE441" s="28"/>
      <c r="CF441" s="28"/>
      <c r="CG441" s="28"/>
      <c r="CH441" s="28"/>
      <c r="CI441" s="28"/>
      <c r="CJ441" s="28"/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28"/>
      <c r="CV441" s="28"/>
      <c r="CW441" s="28"/>
      <c r="CX441" s="28"/>
      <c r="CY441" s="28"/>
      <c r="CZ441" s="28"/>
      <c r="DA441" s="28"/>
      <c r="DB441" s="28"/>
      <c r="DC441" s="28"/>
      <c r="DD441" s="28"/>
      <c r="DE441" s="28"/>
      <c r="DF441" s="28"/>
      <c r="DG441" s="28"/>
      <c r="DH441" s="28"/>
      <c r="DI441" s="28"/>
      <c r="DJ441" s="28"/>
      <c r="DK441" s="28"/>
      <c r="DL441" s="28"/>
      <c r="DM441" s="28"/>
      <c r="DN441" s="28"/>
      <c r="DO441" s="28"/>
      <c r="DP441" s="28"/>
      <c r="DQ441" s="28"/>
      <c r="DR441" s="28"/>
    </row>
    <row r="442" spans="1:122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  <c r="BN442" s="28"/>
      <c r="BO442" s="28"/>
      <c r="BP442" s="28"/>
      <c r="BQ442" s="28"/>
      <c r="BR442" s="28"/>
      <c r="BS442" s="28"/>
      <c r="BT442" s="28"/>
      <c r="BU442" s="28"/>
      <c r="BV442" s="28"/>
      <c r="BW442" s="28"/>
      <c r="BX442" s="28"/>
      <c r="BY442" s="28"/>
      <c r="BZ442" s="28"/>
      <c r="CA442" s="28"/>
      <c r="CB442" s="28"/>
      <c r="CC442" s="28"/>
      <c r="CD442" s="28"/>
      <c r="CE442" s="28"/>
      <c r="CF442" s="28"/>
      <c r="CG442" s="28"/>
      <c r="CH442" s="28"/>
      <c r="CI442" s="28"/>
      <c r="CJ442" s="28"/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28"/>
      <c r="CV442" s="28"/>
      <c r="CW442" s="28"/>
      <c r="CX442" s="28"/>
      <c r="CY442" s="28"/>
      <c r="CZ442" s="28"/>
      <c r="DA442" s="28"/>
      <c r="DB442" s="28"/>
      <c r="DC442" s="28"/>
      <c r="DD442" s="28"/>
      <c r="DE442" s="28"/>
      <c r="DF442" s="28"/>
      <c r="DG442" s="28"/>
      <c r="DH442" s="28"/>
      <c r="DI442" s="28"/>
      <c r="DJ442" s="28"/>
      <c r="DK442" s="28"/>
      <c r="DL442" s="28"/>
      <c r="DM442" s="28"/>
      <c r="DN442" s="28"/>
      <c r="DO442" s="28"/>
      <c r="DP442" s="28"/>
      <c r="DQ442" s="28"/>
      <c r="DR442" s="28"/>
    </row>
    <row r="443" spans="1:122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  <c r="BN443" s="28"/>
      <c r="BO443" s="28"/>
      <c r="BP443" s="28"/>
      <c r="BQ443" s="28"/>
      <c r="BR443" s="28"/>
      <c r="BS443" s="28"/>
      <c r="BT443" s="28"/>
      <c r="BU443" s="28"/>
      <c r="BV443" s="28"/>
      <c r="BW443" s="28"/>
      <c r="BX443" s="28"/>
      <c r="BY443" s="28"/>
      <c r="BZ443" s="28"/>
      <c r="CA443" s="28"/>
      <c r="CB443" s="28"/>
      <c r="CC443" s="28"/>
      <c r="CD443" s="28"/>
      <c r="CE443" s="28"/>
      <c r="CF443" s="28"/>
      <c r="CG443" s="28"/>
      <c r="CH443" s="28"/>
      <c r="CI443" s="28"/>
      <c r="CJ443" s="28"/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28"/>
      <c r="CV443" s="28"/>
      <c r="CW443" s="28"/>
      <c r="CX443" s="28"/>
      <c r="CY443" s="28"/>
      <c r="CZ443" s="28"/>
      <c r="DA443" s="28"/>
      <c r="DB443" s="28"/>
      <c r="DC443" s="28"/>
      <c r="DD443" s="28"/>
      <c r="DE443" s="28"/>
      <c r="DF443" s="28"/>
      <c r="DG443" s="28"/>
      <c r="DH443" s="28"/>
      <c r="DI443" s="28"/>
      <c r="DJ443" s="28"/>
      <c r="DK443" s="28"/>
      <c r="DL443" s="28"/>
      <c r="DM443" s="28"/>
      <c r="DN443" s="28"/>
      <c r="DO443" s="28"/>
      <c r="DP443" s="28"/>
      <c r="DQ443" s="28"/>
      <c r="DR443" s="28"/>
    </row>
    <row r="444" spans="1:122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  <c r="BF444" s="28"/>
      <c r="BG444" s="28"/>
      <c r="BH444" s="28"/>
      <c r="BI444" s="28"/>
      <c r="BJ444" s="28"/>
      <c r="BK444" s="28"/>
      <c r="BL444" s="28"/>
      <c r="BM444" s="28"/>
      <c r="BN444" s="28"/>
      <c r="BO444" s="28"/>
      <c r="BP444" s="28"/>
      <c r="BQ444" s="28"/>
      <c r="BR444" s="28"/>
      <c r="BS444" s="28"/>
      <c r="BT444" s="28"/>
      <c r="BU444" s="28"/>
      <c r="BV444" s="28"/>
      <c r="BW444" s="28"/>
      <c r="BX444" s="28"/>
      <c r="BY444" s="28"/>
      <c r="BZ444" s="28"/>
      <c r="CA444" s="28"/>
      <c r="CB444" s="28"/>
      <c r="CC444" s="28"/>
      <c r="CD444" s="28"/>
      <c r="CE444" s="28"/>
      <c r="CF444" s="28"/>
      <c r="CG444" s="28"/>
      <c r="CH444" s="28"/>
      <c r="CI444" s="28"/>
      <c r="CJ444" s="28"/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28"/>
      <c r="CV444" s="28"/>
      <c r="CW444" s="28"/>
      <c r="CX444" s="28"/>
      <c r="CY444" s="28"/>
      <c r="CZ444" s="28"/>
      <c r="DA444" s="28"/>
      <c r="DB444" s="28"/>
      <c r="DC444" s="28"/>
      <c r="DD444" s="28"/>
      <c r="DE444" s="28"/>
      <c r="DF444" s="28"/>
      <c r="DG444" s="28"/>
      <c r="DH444" s="28"/>
      <c r="DI444" s="28"/>
      <c r="DJ444" s="28"/>
      <c r="DK444" s="28"/>
      <c r="DL444" s="28"/>
      <c r="DM444" s="28"/>
      <c r="DN444" s="28"/>
      <c r="DO444" s="28"/>
      <c r="DP444" s="28"/>
      <c r="DQ444" s="28"/>
      <c r="DR444" s="28"/>
    </row>
    <row r="445" spans="1:122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  <c r="BN445" s="28"/>
      <c r="BO445" s="28"/>
      <c r="BP445" s="28"/>
      <c r="BQ445" s="28"/>
      <c r="BR445" s="28"/>
      <c r="BS445" s="28"/>
      <c r="BT445" s="28"/>
      <c r="BU445" s="28"/>
      <c r="BV445" s="28"/>
      <c r="BW445" s="28"/>
      <c r="BX445" s="28"/>
      <c r="BY445" s="28"/>
      <c r="BZ445" s="28"/>
      <c r="CA445" s="28"/>
      <c r="CB445" s="28"/>
      <c r="CC445" s="28"/>
      <c r="CD445" s="28"/>
      <c r="CE445" s="28"/>
      <c r="CF445" s="28"/>
      <c r="CG445" s="28"/>
      <c r="CH445" s="28"/>
      <c r="CI445" s="28"/>
      <c r="CJ445" s="28"/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28"/>
      <c r="CV445" s="28"/>
      <c r="CW445" s="28"/>
      <c r="CX445" s="28"/>
      <c r="CY445" s="28"/>
      <c r="CZ445" s="28"/>
      <c r="DA445" s="28"/>
      <c r="DB445" s="28"/>
      <c r="DC445" s="28"/>
      <c r="DD445" s="28"/>
      <c r="DE445" s="28"/>
      <c r="DF445" s="28"/>
      <c r="DG445" s="28"/>
      <c r="DH445" s="28"/>
      <c r="DI445" s="28"/>
      <c r="DJ445" s="28"/>
      <c r="DK445" s="28"/>
      <c r="DL445" s="28"/>
      <c r="DM445" s="28"/>
      <c r="DN445" s="28"/>
      <c r="DO445" s="28"/>
      <c r="DP445" s="28"/>
      <c r="DQ445" s="28"/>
      <c r="DR445" s="28"/>
    </row>
    <row r="446" spans="1:122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  <c r="BL446" s="28"/>
      <c r="BM446" s="28"/>
      <c r="BN446" s="28"/>
      <c r="BO446" s="28"/>
      <c r="BP446" s="28"/>
      <c r="BQ446" s="28"/>
      <c r="BR446" s="28"/>
      <c r="BS446" s="28"/>
      <c r="BT446" s="28"/>
      <c r="BU446" s="28"/>
      <c r="BV446" s="28"/>
      <c r="BW446" s="28"/>
      <c r="BX446" s="28"/>
      <c r="BY446" s="28"/>
      <c r="BZ446" s="28"/>
      <c r="CA446" s="28"/>
      <c r="CB446" s="28"/>
      <c r="CC446" s="28"/>
      <c r="CD446" s="28"/>
      <c r="CE446" s="28"/>
      <c r="CF446" s="28"/>
      <c r="CG446" s="28"/>
      <c r="CH446" s="28"/>
      <c r="CI446" s="28"/>
      <c r="CJ446" s="28"/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28"/>
      <c r="CV446" s="28"/>
      <c r="CW446" s="28"/>
      <c r="CX446" s="28"/>
      <c r="CY446" s="28"/>
      <c r="CZ446" s="28"/>
      <c r="DA446" s="28"/>
      <c r="DB446" s="28"/>
      <c r="DC446" s="28"/>
      <c r="DD446" s="28"/>
      <c r="DE446" s="28"/>
      <c r="DF446" s="28"/>
      <c r="DG446" s="28"/>
      <c r="DH446" s="28"/>
      <c r="DI446" s="28"/>
      <c r="DJ446" s="28"/>
      <c r="DK446" s="28"/>
      <c r="DL446" s="28"/>
      <c r="DM446" s="28"/>
      <c r="DN446" s="28"/>
      <c r="DO446" s="28"/>
      <c r="DP446" s="28"/>
      <c r="DQ446" s="28"/>
      <c r="DR446" s="28"/>
    </row>
    <row r="447" spans="1:122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  <c r="BL447" s="28"/>
      <c r="BM447" s="28"/>
      <c r="BN447" s="28"/>
      <c r="BO447" s="28"/>
      <c r="BP447" s="28"/>
      <c r="BQ447" s="28"/>
      <c r="BR447" s="28"/>
      <c r="BS447" s="28"/>
      <c r="BT447" s="28"/>
      <c r="BU447" s="28"/>
      <c r="BV447" s="28"/>
      <c r="BW447" s="28"/>
      <c r="BX447" s="28"/>
      <c r="BY447" s="28"/>
      <c r="BZ447" s="28"/>
      <c r="CA447" s="28"/>
      <c r="CB447" s="28"/>
      <c r="CC447" s="28"/>
      <c r="CD447" s="28"/>
      <c r="CE447" s="28"/>
      <c r="CF447" s="28"/>
      <c r="CG447" s="28"/>
      <c r="CH447" s="28"/>
      <c r="CI447" s="28"/>
      <c r="CJ447" s="28"/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28"/>
      <c r="CV447" s="28"/>
      <c r="CW447" s="28"/>
      <c r="CX447" s="28"/>
      <c r="CY447" s="28"/>
      <c r="CZ447" s="28"/>
      <c r="DA447" s="28"/>
      <c r="DB447" s="28"/>
      <c r="DC447" s="28"/>
      <c r="DD447" s="28"/>
      <c r="DE447" s="28"/>
      <c r="DF447" s="28"/>
      <c r="DG447" s="28"/>
      <c r="DH447" s="28"/>
      <c r="DI447" s="28"/>
      <c r="DJ447" s="28"/>
      <c r="DK447" s="28"/>
      <c r="DL447" s="28"/>
      <c r="DM447" s="28"/>
      <c r="DN447" s="28"/>
      <c r="DO447" s="28"/>
      <c r="DP447" s="28"/>
      <c r="DQ447" s="28"/>
      <c r="DR447" s="28"/>
    </row>
    <row r="448" spans="1:122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  <c r="BN448" s="28"/>
      <c r="BO448" s="28"/>
      <c r="BP448" s="28"/>
      <c r="BQ448" s="28"/>
      <c r="BR448" s="28"/>
      <c r="BS448" s="28"/>
      <c r="BT448" s="28"/>
      <c r="BU448" s="28"/>
      <c r="BV448" s="28"/>
      <c r="BW448" s="28"/>
      <c r="BX448" s="28"/>
      <c r="BY448" s="28"/>
      <c r="BZ448" s="28"/>
      <c r="CA448" s="28"/>
      <c r="CB448" s="28"/>
      <c r="CC448" s="28"/>
      <c r="CD448" s="28"/>
      <c r="CE448" s="28"/>
      <c r="CF448" s="28"/>
      <c r="CG448" s="28"/>
      <c r="CH448" s="28"/>
      <c r="CI448" s="28"/>
      <c r="CJ448" s="28"/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28"/>
      <c r="CV448" s="28"/>
      <c r="CW448" s="28"/>
      <c r="CX448" s="28"/>
      <c r="CY448" s="28"/>
      <c r="CZ448" s="28"/>
      <c r="DA448" s="28"/>
      <c r="DB448" s="28"/>
      <c r="DC448" s="28"/>
      <c r="DD448" s="28"/>
      <c r="DE448" s="28"/>
      <c r="DF448" s="28"/>
      <c r="DG448" s="28"/>
      <c r="DH448" s="28"/>
      <c r="DI448" s="28"/>
      <c r="DJ448" s="28"/>
      <c r="DK448" s="28"/>
      <c r="DL448" s="28"/>
      <c r="DM448" s="28"/>
      <c r="DN448" s="28"/>
      <c r="DO448" s="28"/>
      <c r="DP448" s="28"/>
      <c r="DQ448" s="28"/>
      <c r="DR448" s="28"/>
    </row>
    <row r="449" spans="1:122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  <c r="BN449" s="28"/>
      <c r="BO449" s="28"/>
      <c r="BP449" s="28"/>
      <c r="BQ449" s="28"/>
      <c r="BR449" s="28"/>
      <c r="BS449" s="28"/>
      <c r="BT449" s="28"/>
      <c r="BU449" s="28"/>
      <c r="BV449" s="28"/>
      <c r="BW449" s="28"/>
      <c r="BX449" s="28"/>
      <c r="BY449" s="28"/>
      <c r="BZ449" s="28"/>
      <c r="CA449" s="28"/>
      <c r="CB449" s="28"/>
      <c r="CC449" s="28"/>
      <c r="CD449" s="28"/>
      <c r="CE449" s="28"/>
      <c r="CF449" s="28"/>
      <c r="CG449" s="28"/>
      <c r="CH449" s="28"/>
      <c r="CI449" s="28"/>
      <c r="CJ449" s="28"/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28"/>
      <c r="CV449" s="28"/>
      <c r="CW449" s="28"/>
      <c r="CX449" s="28"/>
      <c r="CY449" s="28"/>
      <c r="CZ449" s="28"/>
      <c r="DA449" s="28"/>
      <c r="DB449" s="28"/>
      <c r="DC449" s="28"/>
      <c r="DD449" s="28"/>
      <c r="DE449" s="28"/>
      <c r="DF449" s="28"/>
      <c r="DG449" s="28"/>
      <c r="DH449" s="28"/>
      <c r="DI449" s="28"/>
      <c r="DJ449" s="28"/>
      <c r="DK449" s="28"/>
      <c r="DL449" s="28"/>
      <c r="DM449" s="28"/>
      <c r="DN449" s="28"/>
      <c r="DO449" s="28"/>
      <c r="DP449" s="28"/>
      <c r="DQ449" s="28"/>
      <c r="DR449" s="28"/>
    </row>
    <row r="450" spans="1:122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8"/>
      <c r="BS450" s="28"/>
      <c r="BT450" s="28"/>
      <c r="BU450" s="28"/>
      <c r="BV450" s="28"/>
      <c r="BW450" s="28"/>
      <c r="BX450" s="28"/>
      <c r="BY450" s="28"/>
      <c r="BZ450" s="28"/>
      <c r="CA450" s="28"/>
      <c r="CB450" s="28"/>
      <c r="CC450" s="28"/>
      <c r="CD450" s="28"/>
      <c r="CE450" s="28"/>
      <c r="CF450" s="28"/>
      <c r="CG450" s="28"/>
      <c r="CH450" s="28"/>
      <c r="CI450" s="28"/>
      <c r="CJ450" s="28"/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28"/>
      <c r="CV450" s="28"/>
      <c r="CW450" s="28"/>
      <c r="CX450" s="28"/>
      <c r="CY450" s="28"/>
      <c r="CZ450" s="28"/>
      <c r="DA450" s="28"/>
      <c r="DB450" s="28"/>
      <c r="DC450" s="28"/>
      <c r="DD450" s="28"/>
      <c r="DE450" s="28"/>
      <c r="DF450" s="28"/>
      <c r="DG450" s="28"/>
      <c r="DH450" s="28"/>
      <c r="DI450" s="28"/>
      <c r="DJ450" s="28"/>
      <c r="DK450" s="28"/>
      <c r="DL450" s="28"/>
      <c r="DM450" s="28"/>
      <c r="DN450" s="28"/>
      <c r="DO450" s="28"/>
      <c r="DP450" s="28"/>
      <c r="DQ450" s="28"/>
      <c r="DR450" s="28"/>
    </row>
    <row r="451" spans="1:122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8"/>
      <c r="BO451" s="28"/>
      <c r="BP451" s="28"/>
      <c r="BQ451" s="28"/>
      <c r="BR451" s="28"/>
      <c r="BS451" s="28"/>
      <c r="BT451" s="28"/>
      <c r="BU451" s="28"/>
      <c r="BV451" s="28"/>
      <c r="BW451" s="28"/>
      <c r="BX451" s="28"/>
      <c r="BY451" s="28"/>
      <c r="BZ451" s="28"/>
      <c r="CA451" s="28"/>
      <c r="CB451" s="28"/>
      <c r="CC451" s="28"/>
      <c r="CD451" s="28"/>
      <c r="CE451" s="28"/>
      <c r="CF451" s="28"/>
      <c r="CG451" s="28"/>
      <c r="CH451" s="28"/>
      <c r="CI451" s="28"/>
      <c r="CJ451" s="28"/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28"/>
      <c r="CV451" s="28"/>
      <c r="CW451" s="28"/>
      <c r="CX451" s="28"/>
      <c r="CY451" s="28"/>
      <c r="CZ451" s="28"/>
      <c r="DA451" s="28"/>
      <c r="DB451" s="28"/>
      <c r="DC451" s="28"/>
      <c r="DD451" s="28"/>
      <c r="DE451" s="28"/>
      <c r="DF451" s="28"/>
      <c r="DG451" s="28"/>
      <c r="DH451" s="28"/>
      <c r="DI451" s="28"/>
      <c r="DJ451" s="28"/>
      <c r="DK451" s="28"/>
      <c r="DL451" s="28"/>
      <c r="DM451" s="28"/>
      <c r="DN451" s="28"/>
      <c r="DO451" s="28"/>
      <c r="DP451" s="28"/>
      <c r="DQ451" s="28"/>
      <c r="DR451" s="28"/>
    </row>
    <row r="452" spans="1:122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8"/>
      <c r="BS452" s="28"/>
      <c r="BT452" s="28"/>
      <c r="BU452" s="28"/>
      <c r="BV452" s="28"/>
      <c r="BW452" s="28"/>
      <c r="BX452" s="28"/>
      <c r="BY452" s="28"/>
      <c r="BZ452" s="28"/>
      <c r="CA452" s="28"/>
      <c r="CB452" s="28"/>
      <c r="CC452" s="28"/>
      <c r="CD452" s="28"/>
      <c r="CE452" s="28"/>
      <c r="CF452" s="28"/>
      <c r="CG452" s="28"/>
      <c r="CH452" s="28"/>
      <c r="CI452" s="28"/>
      <c r="CJ452" s="28"/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28"/>
      <c r="CV452" s="28"/>
      <c r="CW452" s="28"/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</row>
    <row r="453" spans="1:122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BY453" s="28"/>
      <c r="BZ453" s="28"/>
      <c r="CA453" s="28"/>
      <c r="CB453" s="28"/>
      <c r="CC453" s="28"/>
      <c r="CD453" s="28"/>
      <c r="CE453" s="28"/>
      <c r="CF453" s="28"/>
      <c r="CG453" s="28"/>
      <c r="CH453" s="28"/>
      <c r="CI453" s="28"/>
      <c r="CJ453" s="28"/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28"/>
      <c r="CV453" s="28"/>
      <c r="CW453" s="28"/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</row>
    <row r="454" spans="1:122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BY454" s="28"/>
      <c r="BZ454" s="28"/>
      <c r="CA454" s="28"/>
      <c r="CB454" s="28"/>
      <c r="CC454" s="28"/>
      <c r="CD454" s="28"/>
      <c r="CE454" s="28"/>
      <c r="CF454" s="28"/>
      <c r="CG454" s="28"/>
      <c r="CH454" s="28"/>
      <c r="CI454" s="28"/>
      <c r="CJ454" s="28"/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28"/>
      <c r="CV454" s="28"/>
      <c r="CW454" s="28"/>
      <c r="CX454" s="28"/>
      <c r="CY454" s="28"/>
      <c r="CZ454" s="28"/>
      <c r="DA454" s="28"/>
      <c r="DB454" s="28"/>
      <c r="DC454" s="28"/>
      <c r="DD454" s="28"/>
      <c r="DE454" s="28"/>
      <c r="DF454" s="28"/>
      <c r="DG454" s="28"/>
      <c r="DH454" s="28"/>
      <c r="DI454" s="28"/>
      <c r="DJ454" s="28"/>
      <c r="DK454" s="28"/>
      <c r="DL454" s="28"/>
      <c r="DM454" s="28"/>
      <c r="DN454" s="28"/>
      <c r="DO454" s="28"/>
      <c r="DP454" s="28"/>
      <c r="DQ454" s="28"/>
      <c r="DR454" s="28"/>
    </row>
    <row r="455" spans="1:122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  <c r="BR455" s="28"/>
      <c r="BS455" s="28"/>
      <c r="BT455" s="28"/>
      <c r="BU455" s="28"/>
      <c r="BV455" s="28"/>
      <c r="BW455" s="28"/>
      <c r="BX455" s="28"/>
      <c r="BY455" s="28"/>
      <c r="BZ455" s="28"/>
      <c r="CA455" s="28"/>
      <c r="CB455" s="28"/>
      <c r="CC455" s="28"/>
      <c r="CD455" s="28"/>
      <c r="CE455" s="28"/>
      <c r="CF455" s="28"/>
      <c r="CG455" s="28"/>
      <c r="CH455" s="28"/>
      <c r="CI455" s="28"/>
      <c r="CJ455" s="28"/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28"/>
      <c r="CV455" s="28"/>
      <c r="CW455" s="28"/>
      <c r="CX455" s="28"/>
      <c r="CY455" s="28"/>
      <c r="CZ455" s="28"/>
      <c r="DA455" s="28"/>
      <c r="DB455" s="28"/>
      <c r="DC455" s="28"/>
      <c r="DD455" s="28"/>
      <c r="DE455" s="28"/>
      <c r="DF455" s="28"/>
      <c r="DG455" s="28"/>
      <c r="DH455" s="28"/>
      <c r="DI455" s="28"/>
      <c r="DJ455" s="28"/>
      <c r="DK455" s="28"/>
      <c r="DL455" s="28"/>
      <c r="DM455" s="28"/>
      <c r="DN455" s="28"/>
      <c r="DO455" s="28"/>
      <c r="DP455" s="28"/>
      <c r="DQ455" s="28"/>
      <c r="DR455" s="28"/>
    </row>
    <row r="456" spans="1:122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  <c r="BN456" s="28"/>
      <c r="BO456" s="28"/>
      <c r="BP456" s="28"/>
      <c r="BQ456" s="28"/>
      <c r="BR456" s="28"/>
      <c r="BS456" s="28"/>
      <c r="BT456" s="28"/>
      <c r="BU456" s="28"/>
      <c r="BV456" s="28"/>
      <c r="BW456" s="28"/>
      <c r="BX456" s="28"/>
      <c r="BY456" s="28"/>
      <c r="BZ456" s="28"/>
      <c r="CA456" s="28"/>
      <c r="CB456" s="28"/>
      <c r="CC456" s="28"/>
      <c r="CD456" s="28"/>
      <c r="CE456" s="28"/>
      <c r="CF456" s="28"/>
      <c r="CG456" s="28"/>
      <c r="CH456" s="28"/>
      <c r="CI456" s="28"/>
      <c r="CJ456" s="28"/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28"/>
      <c r="CV456" s="28"/>
      <c r="CW456" s="28"/>
      <c r="CX456" s="28"/>
      <c r="CY456" s="28"/>
      <c r="CZ456" s="28"/>
      <c r="DA456" s="28"/>
      <c r="DB456" s="28"/>
      <c r="DC456" s="28"/>
      <c r="DD456" s="28"/>
      <c r="DE456" s="28"/>
      <c r="DF456" s="28"/>
      <c r="DG456" s="28"/>
      <c r="DH456" s="28"/>
      <c r="DI456" s="28"/>
      <c r="DJ456" s="28"/>
      <c r="DK456" s="28"/>
      <c r="DL456" s="28"/>
      <c r="DM456" s="28"/>
      <c r="DN456" s="28"/>
      <c r="DO456" s="28"/>
      <c r="DP456" s="28"/>
      <c r="DQ456" s="28"/>
      <c r="DR456" s="28"/>
    </row>
    <row r="457" spans="1:122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  <c r="BF457" s="28"/>
      <c r="BG457" s="28"/>
      <c r="BH457" s="28"/>
      <c r="BI457" s="28"/>
      <c r="BJ457" s="28"/>
      <c r="BK457" s="28"/>
      <c r="BL457" s="28"/>
      <c r="BM457" s="28"/>
      <c r="BN457" s="28"/>
      <c r="BO457" s="28"/>
      <c r="BP457" s="28"/>
      <c r="BQ457" s="28"/>
      <c r="BR457" s="28"/>
      <c r="BS457" s="28"/>
      <c r="BT457" s="28"/>
      <c r="BU457" s="28"/>
      <c r="BV457" s="28"/>
      <c r="BW457" s="28"/>
      <c r="BX457" s="28"/>
      <c r="BY457" s="28"/>
      <c r="BZ457" s="28"/>
      <c r="CA457" s="28"/>
      <c r="CB457" s="28"/>
      <c r="CC457" s="28"/>
      <c r="CD457" s="28"/>
      <c r="CE457" s="28"/>
      <c r="CF457" s="28"/>
      <c r="CG457" s="28"/>
      <c r="CH457" s="28"/>
      <c r="CI457" s="28"/>
      <c r="CJ457" s="28"/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28"/>
      <c r="CV457" s="28"/>
      <c r="CW457" s="28"/>
      <c r="CX457" s="28"/>
      <c r="CY457" s="28"/>
      <c r="CZ457" s="28"/>
      <c r="DA457" s="28"/>
      <c r="DB457" s="28"/>
      <c r="DC457" s="28"/>
      <c r="DD457" s="28"/>
      <c r="DE457" s="28"/>
      <c r="DF457" s="28"/>
      <c r="DG457" s="28"/>
      <c r="DH457" s="28"/>
      <c r="DI457" s="28"/>
      <c r="DJ457" s="28"/>
      <c r="DK457" s="28"/>
      <c r="DL457" s="28"/>
      <c r="DM457" s="28"/>
      <c r="DN457" s="28"/>
      <c r="DO457" s="28"/>
      <c r="DP457" s="28"/>
      <c r="DQ457" s="28"/>
      <c r="DR457" s="28"/>
    </row>
    <row r="458" spans="1:122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  <c r="BF458" s="28"/>
      <c r="BG458" s="28"/>
      <c r="BH458" s="28"/>
      <c r="BI458" s="28"/>
      <c r="BJ458" s="28"/>
      <c r="BK458" s="28"/>
      <c r="BL458" s="28"/>
      <c r="BM458" s="28"/>
      <c r="BN458" s="28"/>
      <c r="BO458" s="28"/>
      <c r="BP458" s="28"/>
      <c r="BQ458" s="28"/>
      <c r="BR458" s="28"/>
      <c r="BS458" s="28"/>
      <c r="BT458" s="28"/>
      <c r="BU458" s="28"/>
      <c r="BV458" s="28"/>
      <c r="BW458" s="28"/>
      <c r="BX458" s="28"/>
      <c r="BY458" s="28"/>
      <c r="BZ458" s="28"/>
      <c r="CA458" s="28"/>
      <c r="CB458" s="28"/>
      <c r="CC458" s="28"/>
      <c r="CD458" s="28"/>
      <c r="CE458" s="28"/>
      <c r="CF458" s="28"/>
      <c r="CG458" s="28"/>
      <c r="CH458" s="28"/>
      <c r="CI458" s="28"/>
      <c r="CJ458" s="28"/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28"/>
      <c r="CV458" s="28"/>
      <c r="CW458" s="28"/>
      <c r="CX458" s="28"/>
      <c r="CY458" s="28"/>
      <c r="CZ458" s="28"/>
      <c r="DA458" s="28"/>
      <c r="DB458" s="28"/>
      <c r="DC458" s="28"/>
      <c r="DD458" s="28"/>
      <c r="DE458" s="28"/>
      <c r="DF458" s="28"/>
      <c r="DG458" s="28"/>
      <c r="DH458" s="28"/>
      <c r="DI458" s="28"/>
      <c r="DJ458" s="28"/>
      <c r="DK458" s="28"/>
      <c r="DL458" s="28"/>
      <c r="DM458" s="28"/>
      <c r="DN458" s="28"/>
      <c r="DO458" s="28"/>
      <c r="DP458" s="28"/>
      <c r="DQ458" s="28"/>
      <c r="DR458" s="28"/>
    </row>
    <row r="459" spans="1:122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  <c r="BN459" s="28"/>
      <c r="BO459" s="28"/>
      <c r="BP459" s="28"/>
      <c r="BQ459" s="28"/>
      <c r="BR459" s="28"/>
      <c r="BS459" s="28"/>
      <c r="BT459" s="28"/>
      <c r="BU459" s="28"/>
      <c r="BV459" s="28"/>
      <c r="BW459" s="28"/>
      <c r="BX459" s="28"/>
      <c r="BY459" s="28"/>
      <c r="BZ459" s="28"/>
      <c r="CA459" s="28"/>
      <c r="CB459" s="28"/>
      <c r="CC459" s="28"/>
      <c r="CD459" s="28"/>
      <c r="CE459" s="28"/>
      <c r="CF459" s="28"/>
      <c r="CG459" s="28"/>
      <c r="CH459" s="28"/>
      <c r="CI459" s="28"/>
      <c r="CJ459" s="28"/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28"/>
      <c r="CV459" s="28"/>
      <c r="CW459" s="28"/>
      <c r="CX459" s="28"/>
      <c r="CY459" s="28"/>
      <c r="CZ459" s="28"/>
      <c r="DA459" s="28"/>
      <c r="DB459" s="28"/>
      <c r="DC459" s="28"/>
      <c r="DD459" s="28"/>
      <c r="DE459" s="28"/>
      <c r="DF459" s="28"/>
      <c r="DG459" s="28"/>
      <c r="DH459" s="28"/>
      <c r="DI459" s="28"/>
      <c r="DJ459" s="28"/>
      <c r="DK459" s="28"/>
      <c r="DL459" s="28"/>
      <c r="DM459" s="28"/>
      <c r="DN459" s="28"/>
      <c r="DO459" s="28"/>
      <c r="DP459" s="28"/>
      <c r="DQ459" s="28"/>
      <c r="DR459" s="28"/>
    </row>
    <row r="460" spans="1:122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8"/>
      <c r="BO460" s="28"/>
      <c r="BP460" s="28"/>
      <c r="BQ460" s="28"/>
      <c r="BR460" s="28"/>
      <c r="BS460" s="28"/>
      <c r="BT460" s="28"/>
      <c r="BU460" s="28"/>
      <c r="BV460" s="28"/>
      <c r="BW460" s="28"/>
      <c r="BX460" s="28"/>
      <c r="BY460" s="28"/>
      <c r="BZ460" s="28"/>
      <c r="CA460" s="28"/>
      <c r="CB460" s="28"/>
      <c r="CC460" s="28"/>
      <c r="CD460" s="28"/>
      <c r="CE460" s="28"/>
      <c r="CF460" s="28"/>
      <c r="CG460" s="28"/>
      <c r="CH460" s="28"/>
      <c r="CI460" s="28"/>
      <c r="CJ460" s="28"/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28"/>
      <c r="CV460" s="28"/>
      <c r="CW460" s="28"/>
      <c r="CX460" s="28"/>
      <c r="CY460" s="28"/>
      <c r="CZ460" s="28"/>
      <c r="DA460" s="28"/>
      <c r="DB460" s="28"/>
      <c r="DC460" s="28"/>
      <c r="DD460" s="28"/>
      <c r="DE460" s="28"/>
      <c r="DF460" s="28"/>
      <c r="DG460" s="28"/>
      <c r="DH460" s="28"/>
      <c r="DI460" s="28"/>
      <c r="DJ460" s="28"/>
      <c r="DK460" s="28"/>
      <c r="DL460" s="28"/>
      <c r="DM460" s="28"/>
      <c r="DN460" s="28"/>
      <c r="DO460" s="28"/>
      <c r="DP460" s="28"/>
      <c r="DQ460" s="28"/>
      <c r="DR460" s="28"/>
    </row>
    <row r="461" spans="1:122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  <c r="BR461" s="28"/>
      <c r="BS461" s="28"/>
      <c r="BT461" s="28"/>
      <c r="BU461" s="28"/>
      <c r="BV461" s="28"/>
      <c r="BW461" s="28"/>
      <c r="BX461" s="28"/>
      <c r="BY461" s="28"/>
      <c r="BZ461" s="28"/>
      <c r="CA461" s="28"/>
      <c r="CB461" s="28"/>
      <c r="CC461" s="28"/>
      <c r="CD461" s="28"/>
      <c r="CE461" s="28"/>
      <c r="CF461" s="28"/>
      <c r="CG461" s="28"/>
      <c r="CH461" s="28"/>
      <c r="CI461" s="28"/>
      <c r="CJ461" s="28"/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28"/>
      <c r="CV461" s="28"/>
      <c r="CW461" s="28"/>
      <c r="CX461" s="28"/>
      <c r="CY461" s="28"/>
      <c r="CZ461" s="28"/>
      <c r="DA461" s="28"/>
      <c r="DB461" s="28"/>
      <c r="DC461" s="28"/>
      <c r="DD461" s="28"/>
      <c r="DE461" s="28"/>
      <c r="DF461" s="28"/>
      <c r="DG461" s="28"/>
      <c r="DH461" s="28"/>
      <c r="DI461" s="28"/>
      <c r="DJ461" s="28"/>
      <c r="DK461" s="28"/>
      <c r="DL461" s="28"/>
      <c r="DM461" s="28"/>
      <c r="DN461" s="28"/>
      <c r="DO461" s="28"/>
      <c r="DP461" s="28"/>
      <c r="DQ461" s="28"/>
      <c r="DR461" s="28"/>
    </row>
    <row r="462" spans="1:122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  <c r="BR462" s="28"/>
      <c r="BS462" s="28"/>
      <c r="BT462" s="28"/>
      <c r="BU462" s="28"/>
      <c r="BV462" s="28"/>
      <c r="BW462" s="28"/>
      <c r="BX462" s="28"/>
      <c r="BY462" s="28"/>
      <c r="BZ462" s="28"/>
      <c r="CA462" s="28"/>
      <c r="CB462" s="28"/>
      <c r="CC462" s="28"/>
      <c r="CD462" s="28"/>
      <c r="CE462" s="28"/>
      <c r="CF462" s="28"/>
      <c r="CG462" s="28"/>
      <c r="CH462" s="28"/>
      <c r="CI462" s="28"/>
      <c r="CJ462" s="28"/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28"/>
      <c r="CV462" s="28"/>
      <c r="CW462" s="28"/>
      <c r="CX462" s="28"/>
      <c r="CY462" s="28"/>
      <c r="CZ462" s="28"/>
      <c r="DA462" s="28"/>
      <c r="DB462" s="28"/>
      <c r="DC462" s="28"/>
      <c r="DD462" s="28"/>
      <c r="DE462" s="28"/>
      <c r="DF462" s="28"/>
      <c r="DG462" s="28"/>
      <c r="DH462" s="28"/>
      <c r="DI462" s="28"/>
      <c r="DJ462" s="28"/>
      <c r="DK462" s="28"/>
      <c r="DL462" s="28"/>
      <c r="DM462" s="28"/>
      <c r="DN462" s="28"/>
      <c r="DO462" s="28"/>
      <c r="DP462" s="28"/>
      <c r="DQ462" s="28"/>
      <c r="DR462" s="28"/>
    </row>
    <row r="463" spans="1:122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  <c r="BN463" s="28"/>
      <c r="BO463" s="28"/>
      <c r="BP463" s="28"/>
      <c r="BQ463" s="28"/>
      <c r="BR463" s="28"/>
      <c r="BS463" s="28"/>
      <c r="BT463" s="28"/>
      <c r="BU463" s="28"/>
      <c r="BV463" s="28"/>
      <c r="BW463" s="28"/>
      <c r="BX463" s="28"/>
      <c r="BY463" s="28"/>
      <c r="BZ463" s="28"/>
      <c r="CA463" s="28"/>
      <c r="CB463" s="28"/>
      <c r="CC463" s="28"/>
      <c r="CD463" s="28"/>
      <c r="CE463" s="28"/>
      <c r="CF463" s="28"/>
      <c r="CG463" s="28"/>
      <c r="CH463" s="28"/>
      <c r="CI463" s="28"/>
      <c r="CJ463" s="28"/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28"/>
      <c r="CV463" s="28"/>
      <c r="CW463" s="28"/>
      <c r="CX463" s="28"/>
      <c r="CY463" s="28"/>
      <c r="CZ463" s="28"/>
      <c r="DA463" s="28"/>
      <c r="DB463" s="28"/>
      <c r="DC463" s="28"/>
      <c r="DD463" s="28"/>
      <c r="DE463" s="28"/>
      <c r="DF463" s="28"/>
      <c r="DG463" s="28"/>
      <c r="DH463" s="28"/>
      <c r="DI463" s="28"/>
      <c r="DJ463" s="28"/>
      <c r="DK463" s="28"/>
      <c r="DL463" s="28"/>
      <c r="DM463" s="28"/>
      <c r="DN463" s="28"/>
      <c r="DO463" s="28"/>
      <c r="DP463" s="28"/>
      <c r="DQ463" s="28"/>
      <c r="DR463" s="28"/>
    </row>
    <row r="464" spans="1:122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  <c r="BF464" s="28"/>
      <c r="BG464" s="28"/>
      <c r="BH464" s="28"/>
      <c r="BI464" s="28"/>
      <c r="BJ464" s="28"/>
      <c r="BK464" s="28"/>
      <c r="BL464" s="28"/>
      <c r="BM464" s="28"/>
      <c r="BN464" s="28"/>
      <c r="BO464" s="28"/>
      <c r="BP464" s="28"/>
      <c r="BQ464" s="28"/>
      <c r="BR464" s="28"/>
      <c r="BS464" s="28"/>
      <c r="BT464" s="28"/>
      <c r="BU464" s="28"/>
      <c r="BV464" s="28"/>
      <c r="BW464" s="28"/>
      <c r="BX464" s="28"/>
      <c r="BY464" s="28"/>
      <c r="BZ464" s="28"/>
      <c r="CA464" s="28"/>
      <c r="CB464" s="28"/>
      <c r="CC464" s="28"/>
      <c r="CD464" s="28"/>
      <c r="CE464" s="28"/>
      <c r="CF464" s="28"/>
      <c r="CG464" s="28"/>
      <c r="CH464" s="28"/>
      <c r="CI464" s="28"/>
      <c r="CJ464" s="28"/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28"/>
      <c r="CV464" s="28"/>
      <c r="CW464" s="28"/>
      <c r="CX464" s="28"/>
      <c r="CY464" s="28"/>
      <c r="CZ464" s="28"/>
      <c r="DA464" s="28"/>
      <c r="DB464" s="28"/>
      <c r="DC464" s="28"/>
      <c r="DD464" s="28"/>
      <c r="DE464" s="28"/>
      <c r="DF464" s="28"/>
      <c r="DG464" s="28"/>
      <c r="DH464" s="28"/>
      <c r="DI464" s="28"/>
      <c r="DJ464" s="28"/>
      <c r="DK464" s="28"/>
      <c r="DL464" s="28"/>
      <c r="DM464" s="28"/>
      <c r="DN464" s="28"/>
      <c r="DO464" s="28"/>
      <c r="DP464" s="28"/>
      <c r="DQ464" s="28"/>
      <c r="DR464" s="28"/>
    </row>
    <row r="465" spans="1:122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  <c r="BF465" s="28"/>
      <c r="BG465" s="28"/>
      <c r="BH465" s="28"/>
      <c r="BI465" s="28"/>
      <c r="BJ465" s="28"/>
      <c r="BK465" s="28"/>
      <c r="BL465" s="28"/>
      <c r="BM465" s="28"/>
      <c r="BN465" s="28"/>
      <c r="BO465" s="28"/>
      <c r="BP465" s="28"/>
      <c r="BQ465" s="28"/>
      <c r="BR465" s="28"/>
      <c r="BS465" s="28"/>
      <c r="BT465" s="28"/>
      <c r="BU465" s="28"/>
      <c r="BV465" s="28"/>
      <c r="BW465" s="28"/>
      <c r="BX465" s="28"/>
      <c r="BY465" s="28"/>
      <c r="BZ465" s="28"/>
      <c r="CA465" s="28"/>
      <c r="CB465" s="28"/>
      <c r="CC465" s="28"/>
      <c r="CD465" s="28"/>
      <c r="CE465" s="28"/>
      <c r="CF465" s="28"/>
      <c r="CG465" s="28"/>
      <c r="CH465" s="28"/>
      <c r="CI465" s="28"/>
      <c r="CJ465" s="28"/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28"/>
      <c r="CV465" s="28"/>
      <c r="CW465" s="28"/>
      <c r="CX465" s="28"/>
      <c r="CY465" s="28"/>
      <c r="CZ465" s="28"/>
      <c r="DA465" s="28"/>
      <c r="DB465" s="28"/>
      <c r="DC465" s="28"/>
      <c r="DD465" s="28"/>
      <c r="DE465" s="28"/>
      <c r="DF465" s="28"/>
      <c r="DG465" s="28"/>
      <c r="DH465" s="28"/>
      <c r="DI465" s="28"/>
      <c r="DJ465" s="28"/>
      <c r="DK465" s="28"/>
      <c r="DL465" s="28"/>
      <c r="DM465" s="28"/>
      <c r="DN465" s="28"/>
      <c r="DO465" s="28"/>
      <c r="DP465" s="28"/>
      <c r="DQ465" s="28"/>
      <c r="DR465" s="28"/>
    </row>
    <row r="466" spans="1:122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  <c r="BF466" s="28"/>
      <c r="BG466" s="28"/>
      <c r="BH466" s="28"/>
      <c r="BI466" s="28"/>
      <c r="BJ466" s="28"/>
      <c r="BK466" s="28"/>
      <c r="BL466" s="28"/>
      <c r="BM466" s="28"/>
      <c r="BN466" s="28"/>
      <c r="BO466" s="28"/>
      <c r="BP466" s="28"/>
      <c r="BQ466" s="28"/>
      <c r="BR466" s="28"/>
      <c r="BS466" s="28"/>
      <c r="BT466" s="28"/>
      <c r="BU466" s="28"/>
      <c r="BV466" s="28"/>
      <c r="BW466" s="28"/>
      <c r="BX466" s="28"/>
      <c r="BY466" s="28"/>
      <c r="BZ466" s="28"/>
      <c r="CA466" s="28"/>
      <c r="CB466" s="28"/>
      <c r="CC466" s="28"/>
      <c r="CD466" s="28"/>
      <c r="CE466" s="28"/>
      <c r="CF466" s="28"/>
      <c r="CG466" s="28"/>
      <c r="CH466" s="28"/>
      <c r="CI466" s="28"/>
      <c r="CJ466" s="28"/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28"/>
      <c r="CV466" s="28"/>
      <c r="CW466" s="28"/>
      <c r="CX466" s="28"/>
      <c r="CY466" s="28"/>
      <c r="CZ466" s="28"/>
      <c r="DA466" s="28"/>
      <c r="DB466" s="28"/>
      <c r="DC466" s="28"/>
      <c r="DD466" s="28"/>
      <c r="DE466" s="28"/>
      <c r="DF466" s="28"/>
      <c r="DG466" s="28"/>
      <c r="DH466" s="28"/>
      <c r="DI466" s="28"/>
      <c r="DJ466" s="28"/>
      <c r="DK466" s="28"/>
      <c r="DL466" s="28"/>
      <c r="DM466" s="28"/>
      <c r="DN466" s="28"/>
      <c r="DO466" s="28"/>
      <c r="DP466" s="28"/>
      <c r="DQ466" s="28"/>
      <c r="DR466" s="28"/>
    </row>
    <row r="467" spans="1:122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  <c r="BN467" s="28"/>
      <c r="BO467" s="28"/>
      <c r="BP467" s="28"/>
      <c r="BQ467" s="28"/>
      <c r="BR467" s="28"/>
      <c r="BS467" s="28"/>
      <c r="BT467" s="28"/>
      <c r="BU467" s="28"/>
      <c r="BV467" s="28"/>
      <c r="BW467" s="28"/>
      <c r="BX467" s="28"/>
      <c r="BY467" s="28"/>
      <c r="BZ467" s="28"/>
      <c r="CA467" s="28"/>
      <c r="CB467" s="28"/>
      <c r="CC467" s="28"/>
      <c r="CD467" s="28"/>
      <c r="CE467" s="28"/>
      <c r="CF467" s="28"/>
      <c r="CG467" s="28"/>
      <c r="CH467" s="28"/>
      <c r="CI467" s="28"/>
      <c r="CJ467" s="28"/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28"/>
      <c r="CV467" s="28"/>
      <c r="CW467" s="28"/>
      <c r="CX467" s="28"/>
      <c r="CY467" s="28"/>
      <c r="CZ467" s="28"/>
      <c r="DA467" s="28"/>
      <c r="DB467" s="28"/>
      <c r="DC467" s="28"/>
      <c r="DD467" s="28"/>
      <c r="DE467" s="28"/>
      <c r="DF467" s="28"/>
      <c r="DG467" s="28"/>
      <c r="DH467" s="28"/>
      <c r="DI467" s="28"/>
      <c r="DJ467" s="28"/>
      <c r="DK467" s="28"/>
      <c r="DL467" s="28"/>
      <c r="DM467" s="28"/>
      <c r="DN467" s="28"/>
      <c r="DO467" s="28"/>
      <c r="DP467" s="28"/>
      <c r="DQ467" s="28"/>
      <c r="DR467" s="28"/>
    </row>
    <row r="468" spans="1:122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  <c r="BF468" s="28"/>
      <c r="BG468" s="28"/>
      <c r="BH468" s="28"/>
      <c r="BI468" s="28"/>
      <c r="BJ468" s="28"/>
      <c r="BK468" s="28"/>
      <c r="BL468" s="28"/>
      <c r="BM468" s="28"/>
      <c r="BN468" s="28"/>
      <c r="BO468" s="28"/>
      <c r="BP468" s="28"/>
      <c r="BQ468" s="28"/>
      <c r="BR468" s="28"/>
      <c r="BS468" s="28"/>
      <c r="BT468" s="28"/>
      <c r="BU468" s="28"/>
      <c r="BV468" s="28"/>
      <c r="BW468" s="28"/>
      <c r="BX468" s="28"/>
      <c r="BY468" s="28"/>
      <c r="BZ468" s="28"/>
      <c r="CA468" s="28"/>
      <c r="CB468" s="28"/>
      <c r="CC468" s="28"/>
      <c r="CD468" s="28"/>
      <c r="CE468" s="28"/>
      <c r="CF468" s="28"/>
      <c r="CG468" s="28"/>
      <c r="CH468" s="28"/>
      <c r="CI468" s="28"/>
      <c r="CJ468" s="28"/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28"/>
      <c r="CV468" s="28"/>
      <c r="CW468" s="28"/>
      <c r="CX468" s="28"/>
      <c r="CY468" s="28"/>
      <c r="CZ468" s="28"/>
      <c r="DA468" s="28"/>
      <c r="DB468" s="28"/>
      <c r="DC468" s="28"/>
      <c r="DD468" s="28"/>
      <c r="DE468" s="28"/>
      <c r="DF468" s="28"/>
      <c r="DG468" s="28"/>
      <c r="DH468" s="28"/>
      <c r="DI468" s="28"/>
      <c r="DJ468" s="28"/>
      <c r="DK468" s="28"/>
      <c r="DL468" s="28"/>
      <c r="DM468" s="28"/>
      <c r="DN468" s="28"/>
      <c r="DO468" s="28"/>
      <c r="DP468" s="28"/>
      <c r="DQ468" s="28"/>
      <c r="DR468" s="28"/>
    </row>
    <row r="469" spans="1:122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  <c r="BN469" s="28"/>
      <c r="BO469" s="28"/>
      <c r="BP469" s="28"/>
      <c r="BQ469" s="28"/>
      <c r="BR469" s="28"/>
      <c r="BS469" s="28"/>
      <c r="BT469" s="28"/>
      <c r="BU469" s="28"/>
      <c r="BV469" s="28"/>
      <c r="BW469" s="28"/>
      <c r="BX469" s="28"/>
      <c r="BY469" s="28"/>
      <c r="BZ469" s="28"/>
      <c r="CA469" s="28"/>
      <c r="CB469" s="28"/>
      <c r="CC469" s="28"/>
      <c r="CD469" s="28"/>
      <c r="CE469" s="28"/>
      <c r="CF469" s="28"/>
      <c r="CG469" s="28"/>
      <c r="CH469" s="28"/>
      <c r="CI469" s="28"/>
      <c r="CJ469" s="28"/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28"/>
      <c r="CV469" s="28"/>
      <c r="CW469" s="28"/>
      <c r="CX469" s="28"/>
      <c r="CY469" s="28"/>
      <c r="CZ469" s="28"/>
      <c r="DA469" s="28"/>
      <c r="DB469" s="28"/>
      <c r="DC469" s="28"/>
      <c r="DD469" s="28"/>
      <c r="DE469" s="28"/>
      <c r="DF469" s="28"/>
      <c r="DG469" s="28"/>
      <c r="DH469" s="28"/>
      <c r="DI469" s="28"/>
      <c r="DJ469" s="28"/>
      <c r="DK469" s="28"/>
      <c r="DL469" s="28"/>
      <c r="DM469" s="28"/>
      <c r="DN469" s="28"/>
      <c r="DO469" s="28"/>
      <c r="DP469" s="28"/>
      <c r="DQ469" s="28"/>
      <c r="DR469" s="28"/>
    </row>
    <row r="470" spans="1:122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8"/>
      <c r="BO470" s="28"/>
      <c r="BP470" s="28"/>
      <c r="BQ470" s="28"/>
      <c r="BR470" s="28"/>
      <c r="BS470" s="28"/>
      <c r="BT470" s="28"/>
      <c r="BU470" s="28"/>
      <c r="BV470" s="28"/>
      <c r="BW470" s="28"/>
      <c r="BX470" s="28"/>
      <c r="BY470" s="28"/>
      <c r="BZ470" s="28"/>
      <c r="CA470" s="28"/>
      <c r="CB470" s="28"/>
      <c r="CC470" s="28"/>
      <c r="CD470" s="28"/>
      <c r="CE470" s="28"/>
      <c r="CF470" s="28"/>
      <c r="CG470" s="28"/>
      <c r="CH470" s="28"/>
      <c r="CI470" s="28"/>
      <c r="CJ470" s="28"/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28"/>
      <c r="CV470" s="28"/>
      <c r="CW470" s="28"/>
      <c r="CX470" s="28"/>
      <c r="CY470" s="28"/>
      <c r="CZ470" s="28"/>
      <c r="DA470" s="28"/>
      <c r="DB470" s="28"/>
      <c r="DC470" s="28"/>
      <c r="DD470" s="28"/>
      <c r="DE470" s="28"/>
      <c r="DF470" s="28"/>
      <c r="DG470" s="28"/>
      <c r="DH470" s="28"/>
      <c r="DI470" s="28"/>
      <c r="DJ470" s="28"/>
      <c r="DK470" s="28"/>
      <c r="DL470" s="28"/>
      <c r="DM470" s="28"/>
      <c r="DN470" s="28"/>
      <c r="DO470" s="28"/>
      <c r="DP470" s="28"/>
      <c r="DQ470" s="28"/>
      <c r="DR470" s="28"/>
    </row>
    <row r="471" spans="1:122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8"/>
      <c r="BS471" s="28"/>
      <c r="BT471" s="28"/>
      <c r="BU471" s="28"/>
      <c r="BV471" s="28"/>
      <c r="BW471" s="28"/>
      <c r="BX471" s="28"/>
      <c r="BY471" s="28"/>
      <c r="BZ471" s="28"/>
      <c r="CA471" s="28"/>
      <c r="CB471" s="28"/>
      <c r="CC471" s="28"/>
      <c r="CD471" s="28"/>
      <c r="CE471" s="28"/>
      <c r="CF471" s="28"/>
      <c r="CG471" s="28"/>
      <c r="CH471" s="28"/>
      <c r="CI471" s="28"/>
      <c r="CJ471" s="28"/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28"/>
      <c r="CV471" s="28"/>
      <c r="CW471" s="28"/>
      <c r="CX471" s="28"/>
      <c r="CY471" s="28"/>
      <c r="CZ471" s="28"/>
      <c r="DA471" s="28"/>
      <c r="DB471" s="28"/>
      <c r="DC471" s="28"/>
      <c r="DD471" s="28"/>
      <c r="DE471" s="28"/>
      <c r="DF471" s="28"/>
      <c r="DG471" s="28"/>
      <c r="DH471" s="28"/>
      <c r="DI471" s="28"/>
      <c r="DJ471" s="28"/>
      <c r="DK471" s="28"/>
      <c r="DL471" s="28"/>
      <c r="DM471" s="28"/>
      <c r="DN471" s="28"/>
      <c r="DO471" s="28"/>
      <c r="DP471" s="28"/>
      <c r="DQ471" s="28"/>
      <c r="DR471" s="28"/>
    </row>
    <row r="472" spans="1:122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8"/>
      <c r="BO472" s="28"/>
      <c r="BP472" s="28"/>
      <c r="BQ472" s="28"/>
      <c r="BR472" s="28"/>
      <c r="BS472" s="28"/>
      <c r="BT472" s="28"/>
      <c r="BU472" s="28"/>
      <c r="BV472" s="28"/>
      <c r="BW472" s="28"/>
      <c r="BX472" s="28"/>
      <c r="BY472" s="28"/>
      <c r="BZ472" s="28"/>
      <c r="CA472" s="28"/>
      <c r="CB472" s="28"/>
      <c r="CC472" s="28"/>
      <c r="CD472" s="28"/>
      <c r="CE472" s="28"/>
      <c r="CF472" s="28"/>
      <c r="CG472" s="28"/>
      <c r="CH472" s="28"/>
      <c r="CI472" s="28"/>
      <c r="CJ472" s="28"/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28"/>
      <c r="CV472" s="28"/>
      <c r="CW472" s="28"/>
      <c r="CX472" s="28"/>
      <c r="CY472" s="28"/>
      <c r="CZ472" s="28"/>
      <c r="DA472" s="28"/>
      <c r="DB472" s="28"/>
      <c r="DC472" s="28"/>
      <c r="DD472" s="28"/>
      <c r="DE472" s="28"/>
      <c r="DF472" s="28"/>
      <c r="DG472" s="28"/>
      <c r="DH472" s="28"/>
      <c r="DI472" s="28"/>
      <c r="DJ472" s="28"/>
      <c r="DK472" s="28"/>
      <c r="DL472" s="28"/>
      <c r="DM472" s="28"/>
      <c r="DN472" s="28"/>
      <c r="DO472" s="28"/>
      <c r="DP472" s="28"/>
      <c r="DQ472" s="28"/>
      <c r="DR472" s="28"/>
    </row>
    <row r="473" spans="1:122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  <c r="BN473" s="28"/>
      <c r="BO473" s="28"/>
      <c r="BP473" s="28"/>
      <c r="BQ473" s="28"/>
      <c r="BR473" s="28"/>
      <c r="BS473" s="28"/>
      <c r="BT473" s="28"/>
      <c r="BU473" s="28"/>
      <c r="BV473" s="28"/>
      <c r="BW473" s="28"/>
      <c r="BX473" s="28"/>
      <c r="BY473" s="28"/>
      <c r="BZ473" s="28"/>
      <c r="CA473" s="28"/>
      <c r="CB473" s="28"/>
      <c r="CC473" s="28"/>
      <c r="CD473" s="28"/>
      <c r="CE473" s="28"/>
      <c r="CF473" s="28"/>
      <c r="CG473" s="28"/>
      <c r="CH473" s="28"/>
      <c r="CI473" s="28"/>
      <c r="CJ473" s="28"/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28"/>
      <c r="CV473" s="28"/>
      <c r="CW473" s="28"/>
      <c r="CX473" s="28"/>
      <c r="CY473" s="28"/>
      <c r="CZ473" s="28"/>
      <c r="DA473" s="28"/>
      <c r="DB473" s="28"/>
      <c r="DC473" s="28"/>
      <c r="DD473" s="28"/>
      <c r="DE473" s="28"/>
      <c r="DF473" s="28"/>
      <c r="DG473" s="28"/>
      <c r="DH473" s="28"/>
      <c r="DI473" s="28"/>
      <c r="DJ473" s="28"/>
      <c r="DK473" s="28"/>
      <c r="DL473" s="28"/>
      <c r="DM473" s="28"/>
      <c r="DN473" s="28"/>
      <c r="DO473" s="28"/>
      <c r="DP473" s="28"/>
      <c r="DQ473" s="28"/>
      <c r="DR473" s="28"/>
    </row>
    <row r="474" spans="1:122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  <c r="BF474" s="28"/>
      <c r="BG474" s="28"/>
      <c r="BH474" s="28"/>
      <c r="BI474" s="28"/>
      <c r="BJ474" s="28"/>
      <c r="BK474" s="28"/>
      <c r="BL474" s="28"/>
      <c r="BM474" s="28"/>
      <c r="BN474" s="28"/>
      <c r="BO474" s="28"/>
      <c r="BP474" s="28"/>
      <c r="BQ474" s="28"/>
      <c r="BR474" s="28"/>
      <c r="BS474" s="28"/>
      <c r="BT474" s="28"/>
      <c r="BU474" s="28"/>
      <c r="BV474" s="28"/>
      <c r="BW474" s="28"/>
      <c r="BX474" s="28"/>
      <c r="BY474" s="28"/>
      <c r="BZ474" s="28"/>
      <c r="CA474" s="28"/>
      <c r="CB474" s="28"/>
      <c r="CC474" s="28"/>
      <c r="CD474" s="28"/>
      <c r="CE474" s="28"/>
      <c r="CF474" s="28"/>
      <c r="CG474" s="28"/>
      <c r="CH474" s="28"/>
      <c r="CI474" s="28"/>
      <c r="CJ474" s="28"/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28"/>
      <c r="CV474" s="28"/>
      <c r="CW474" s="28"/>
      <c r="CX474" s="28"/>
      <c r="CY474" s="28"/>
      <c r="CZ474" s="28"/>
      <c r="DA474" s="28"/>
      <c r="DB474" s="28"/>
      <c r="DC474" s="28"/>
      <c r="DD474" s="28"/>
      <c r="DE474" s="28"/>
      <c r="DF474" s="28"/>
      <c r="DG474" s="28"/>
      <c r="DH474" s="28"/>
      <c r="DI474" s="28"/>
      <c r="DJ474" s="28"/>
      <c r="DK474" s="28"/>
      <c r="DL474" s="28"/>
      <c r="DM474" s="28"/>
      <c r="DN474" s="28"/>
      <c r="DO474" s="28"/>
      <c r="DP474" s="28"/>
      <c r="DQ474" s="28"/>
      <c r="DR474" s="28"/>
    </row>
    <row r="475" spans="1:122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  <c r="BF475" s="28"/>
      <c r="BG475" s="28"/>
      <c r="BH475" s="28"/>
      <c r="BI475" s="28"/>
      <c r="BJ475" s="28"/>
      <c r="BK475" s="28"/>
      <c r="BL475" s="28"/>
      <c r="BM475" s="28"/>
      <c r="BN475" s="28"/>
      <c r="BO475" s="28"/>
      <c r="BP475" s="28"/>
      <c r="BQ475" s="28"/>
      <c r="BR475" s="28"/>
      <c r="BS475" s="28"/>
      <c r="BT475" s="28"/>
      <c r="BU475" s="28"/>
      <c r="BV475" s="28"/>
      <c r="BW475" s="28"/>
      <c r="BX475" s="28"/>
      <c r="BY475" s="28"/>
      <c r="BZ475" s="28"/>
      <c r="CA475" s="28"/>
      <c r="CB475" s="28"/>
      <c r="CC475" s="28"/>
      <c r="CD475" s="28"/>
      <c r="CE475" s="28"/>
      <c r="CF475" s="28"/>
      <c r="CG475" s="28"/>
      <c r="CH475" s="28"/>
      <c r="CI475" s="28"/>
      <c r="CJ475" s="28"/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28"/>
      <c r="CV475" s="28"/>
      <c r="CW475" s="28"/>
      <c r="CX475" s="28"/>
      <c r="CY475" s="28"/>
      <c r="CZ475" s="28"/>
      <c r="DA475" s="28"/>
      <c r="DB475" s="28"/>
      <c r="DC475" s="28"/>
      <c r="DD475" s="28"/>
      <c r="DE475" s="28"/>
      <c r="DF475" s="28"/>
      <c r="DG475" s="28"/>
      <c r="DH475" s="28"/>
      <c r="DI475" s="28"/>
      <c r="DJ475" s="28"/>
      <c r="DK475" s="28"/>
      <c r="DL475" s="28"/>
      <c r="DM475" s="28"/>
      <c r="DN475" s="28"/>
      <c r="DO475" s="28"/>
      <c r="DP475" s="28"/>
      <c r="DQ475" s="28"/>
      <c r="DR475" s="28"/>
    </row>
    <row r="476" spans="1:122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  <c r="BN476" s="28"/>
      <c r="BO476" s="28"/>
      <c r="BP476" s="28"/>
      <c r="BQ476" s="28"/>
      <c r="BR476" s="28"/>
      <c r="BS476" s="28"/>
      <c r="BT476" s="28"/>
      <c r="BU476" s="28"/>
      <c r="BV476" s="28"/>
      <c r="BW476" s="28"/>
      <c r="BX476" s="28"/>
      <c r="BY476" s="28"/>
      <c r="BZ476" s="28"/>
      <c r="CA476" s="28"/>
      <c r="CB476" s="28"/>
      <c r="CC476" s="28"/>
      <c r="CD476" s="28"/>
      <c r="CE476" s="28"/>
      <c r="CF476" s="28"/>
      <c r="CG476" s="28"/>
      <c r="CH476" s="28"/>
      <c r="CI476" s="28"/>
      <c r="CJ476" s="28"/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28"/>
      <c r="CV476" s="28"/>
      <c r="CW476" s="28"/>
      <c r="CX476" s="28"/>
      <c r="CY476" s="28"/>
      <c r="CZ476" s="28"/>
      <c r="DA476" s="28"/>
      <c r="DB476" s="28"/>
      <c r="DC476" s="28"/>
      <c r="DD476" s="28"/>
      <c r="DE476" s="28"/>
      <c r="DF476" s="28"/>
      <c r="DG476" s="28"/>
      <c r="DH476" s="28"/>
      <c r="DI476" s="28"/>
      <c r="DJ476" s="28"/>
      <c r="DK476" s="28"/>
      <c r="DL476" s="28"/>
      <c r="DM476" s="28"/>
      <c r="DN476" s="28"/>
      <c r="DO476" s="28"/>
      <c r="DP476" s="28"/>
      <c r="DQ476" s="28"/>
      <c r="DR476" s="28"/>
    </row>
    <row r="477" spans="1:122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8"/>
      <c r="BS477" s="28"/>
      <c r="BT477" s="28"/>
      <c r="BU477" s="28"/>
      <c r="BV477" s="28"/>
      <c r="BW477" s="28"/>
      <c r="BX477" s="28"/>
      <c r="BY477" s="28"/>
      <c r="BZ477" s="28"/>
      <c r="CA477" s="28"/>
      <c r="CB477" s="28"/>
      <c r="CC477" s="28"/>
      <c r="CD477" s="28"/>
      <c r="CE477" s="28"/>
      <c r="CF477" s="28"/>
      <c r="CG477" s="28"/>
      <c r="CH477" s="28"/>
      <c r="CI477" s="28"/>
      <c r="CJ477" s="28"/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28"/>
      <c r="CV477" s="28"/>
      <c r="CW477" s="28"/>
      <c r="CX477" s="28"/>
      <c r="CY477" s="28"/>
      <c r="CZ477" s="28"/>
      <c r="DA477" s="28"/>
      <c r="DB477" s="28"/>
      <c r="DC477" s="28"/>
      <c r="DD477" s="28"/>
      <c r="DE477" s="28"/>
      <c r="DF477" s="28"/>
      <c r="DG477" s="28"/>
      <c r="DH477" s="28"/>
      <c r="DI477" s="28"/>
      <c r="DJ477" s="28"/>
      <c r="DK477" s="28"/>
      <c r="DL477" s="28"/>
      <c r="DM477" s="28"/>
      <c r="DN477" s="28"/>
      <c r="DO477" s="28"/>
      <c r="DP477" s="28"/>
      <c r="DQ477" s="28"/>
      <c r="DR477" s="28"/>
    </row>
    <row r="478" spans="1:122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  <c r="BN478" s="28"/>
      <c r="BO478" s="28"/>
      <c r="BP478" s="28"/>
      <c r="BQ478" s="28"/>
      <c r="BR478" s="28"/>
      <c r="BS478" s="28"/>
      <c r="BT478" s="28"/>
      <c r="BU478" s="28"/>
      <c r="BV478" s="28"/>
      <c r="BW478" s="28"/>
      <c r="BX478" s="28"/>
      <c r="BY478" s="28"/>
      <c r="BZ478" s="28"/>
      <c r="CA478" s="28"/>
      <c r="CB478" s="28"/>
      <c r="CC478" s="28"/>
      <c r="CD478" s="28"/>
      <c r="CE478" s="28"/>
      <c r="CF478" s="28"/>
      <c r="CG478" s="28"/>
      <c r="CH478" s="28"/>
      <c r="CI478" s="28"/>
      <c r="CJ478" s="28"/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28"/>
      <c r="CV478" s="28"/>
      <c r="CW478" s="28"/>
      <c r="CX478" s="28"/>
      <c r="CY478" s="28"/>
      <c r="CZ478" s="28"/>
      <c r="DA478" s="28"/>
      <c r="DB478" s="28"/>
      <c r="DC478" s="28"/>
      <c r="DD478" s="28"/>
      <c r="DE478" s="28"/>
      <c r="DF478" s="28"/>
      <c r="DG478" s="28"/>
      <c r="DH478" s="28"/>
      <c r="DI478" s="28"/>
      <c r="DJ478" s="28"/>
      <c r="DK478" s="28"/>
      <c r="DL478" s="28"/>
      <c r="DM478" s="28"/>
      <c r="DN478" s="28"/>
      <c r="DO478" s="28"/>
      <c r="DP478" s="28"/>
      <c r="DQ478" s="28"/>
      <c r="DR478" s="28"/>
    </row>
    <row r="479" spans="1:122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8"/>
      <c r="BO479" s="28"/>
      <c r="BP479" s="28"/>
      <c r="BQ479" s="28"/>
      <c r="BR479" s="28"/>
      <c r="BS479" s="28"/>
      <c r="BT479" s="28"/>
      <c r="BU479" s="28"/>
      <c r="BV479" s="28"/>
      <c r="BW479" s="28"/>
      <c r="BX479" s="28"/>
      <c r="BY479" s="28"/>
      <c r="BZ479" s="28"/>
      <c r="CA479" s="28"/>
      <c r="CB479" s="28"/>
      <c r="CC479" s="28"/>
      <c r="CD479" s="28"/>
      <c r="CE479" s="28"/>
      <c r="CF479" s="28"/>
      <c r="CG479" s="28"/>
      <c r="CH479" s="28"/>
      <c r="CI479" s="28"/>
      <c r="CJ479" s="28"/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28"/>
      <c r="CV479" s="28"/>
      <c r="CW479" s="28"/>
      <c r="CX479" s="28"/>
      <c r="CY479" s="28"/>
      <c r="CZ479" s="28"/>
      <c r="DA479" s="28"/>
      <c r="DB479" s="28"/>
      <c r="DC479" s="28"/>
      <c r="DD479" s="28"/>
      <c r="DE479" s="28"/>
      <c r="DF479" s="28"/>
      <c r="DG479" s="28"/>
      <c r="DH479" s="28"/>
      <c r="DI479" s="28"/>
      <c r="DJ479" s="28"/>
      <c r="DK479" s="28"/>
      <c r="DL479" s="28"/>
      <c r="DM479" s="28"/>
      <c r="DN479" s="28"/>
      <c r="DO479" s="28"/>
      <c r="DP479" s="28"/>
      <c r="DQ479" s="28"/>
      <c r="DR479" s="28"/>
    </row>
    <row r="480" spans="1:122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8"/>
      <c r="BO480" s="28"/>
      <c r="BP480" s="28"/>
      <c r="BQ480" s="28"/>
      <c r="BR480" s="28"/>
      <c r="BS480" s="28"/>
      <c r="BT480" s="28"/>
      <c r="BU480" s="28"/>
      <c r="BV480" s="28"/>
      <c r="BW480" s="28"/>
      <c r="BX480" s="28"/>
      <c r="BY480" s="28"/>
      <c r="BZ480" s="28"/>
      <c r="CA480" s="28"/>
      <c r="CB480" s="28"/>
      <c r="CC480" s="28"/>
      <c r="CD480" s="28"/>
      <c r="CE480" s="28"/>
      <c r="CF480" s="28"/>
      <c r="CG480" s="28"/>
      <c r="CH480" s="28"/>
      <c r="CI480" s="28"/>
      <c r="CJ480" s="28"/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28"/>
      <c r="CV480" s="28"/>
      <c r="CW480" s="28"/>
      <c r="CX480" s="28"/>
      <c r="CY480" s="28"/>
      <c r="CZ480" s="28"/>
      <c r="DA480" s="28"/>
      <c r="DB480" s="28"/>
      <c r="DC480" s="28"/>
      <c r="DD480" s="28"/>
      <c r="DE480" s="28"/>
      <c r="DF480" s="28"/>
      <c r="DG480" s="28"/>
      <c r="DH480" s="28"/>
      <c r="DI480" s="28"/>
      <c r="DJ480" s="28"/>
      <c r="DK480" s="28"/>
      <c r="DL480" s="28"/>
      <c r="DM480" s="28"/>
      <c r="DN480" s="28"/>
      <c r="DO480" s="28"/>
      <c r="DP480" s="28"/>
      <c r="DQ480" s="28"/>
      <c r="DR480" s="28"/>
    </row>
    <row r="481" spans="1:122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  <c r="BN481" s="28"/>
      <c r="BO481" s="28"/>
      <c r="BP481" s="28"/>
      <c r="BQ481" s="28"/>
      <c r="BR481" s="28"/>
      <c r="BS481" s="28"/>
      <c r="BT481" s="28"/>
      <c r="BU481" s="28"/>
      <c r="BV481" s="28"/>
      <c r="BW481" s="28"/>
      <c r="BX481" s="28"/>
      <c r="BY481" s="28"/>
      <c r="BZ481" s="28"/>
      <c r="CA481" s="28"/>
      <c r="CB481" s="28"/>
      <c r="CC481" s="28"/>
      <c r="CD481" s="28"/>
      <c r="CE481" s="28"/>
      <c r="CF481" s="28"/>
      <c r="CG481" s="28"/>
      <c r="CH481" s="28"/>
      <c r="CI481" s="28"/>
      <c r="CJ481" s="28"/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28"/>
      <c r="CV481" s="28"/>
      <c r="CW481" s="28"/>
      <c r="CX481" s="28"/>
      <c r="CY481" s="28"/>
      <c r="CZ481" s="28"/>
      <c r="DA481" s="28"/>
      <c r="DB481" s="28"/>
      <c r="DC481" s="28"/>
      <c r="DD481" s="28"/>
      <c r="DE481" s="28"/>
      <c r="DF481" s="28"/>
      <c r="DG481" s="28"/>
      <c r="DH481" s="28"/>
      <c r="DI481" s="28"/>
      <c r="DJ481" s="28"/>
      <c r="DK481" s="28"/>
      <c r="DL481" s="28"/>
      <c r="DM481" s="28"/>
      <c r="DN481" s="28"/>
      <c r="DO481" s="28"/>
      <c r="DP481" s="28"/>
      <c r="DQ481" s="28"/>
      <c r="DR481" s="28"/>
    </row>
    <row r="482" spans="1:122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  <c r="BR482" s="28"/>
      <c r="BS482" s="28"/>
      <c r="BT482" s="28"/>
      <c r="BU482" s="28"/>
      <c r="BV482" s="28"/>
      <c r="BW482" s="28"/>
      <c r="BX482" s="28"/>
      <c r="BY482" s="28"/>
      <c r="BZ482" s="28"/>
      <c r="CA482" s="28"/>
      <c r="CB482" s="28"/>
      <c r="CC482" s="28"/>
      <c r="CD482" s="28"/>
      <c r="CE482" s="28"/>
      <c r="CF482" s="28"/>
      <c r="CG482" s="28"/>
      <c r="CH482" s="28"/>
      <c r="CI482" s="28"/>
      <c r="CJ482" s="28"/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28"/>
      <c r="CV482" s="28"/>
      <c r="CW482" s="28"/>
      <c r="CX482" s="28"/>
      <c r="CY482" s="28"/>
      <c r="CZ482" s="28"/>
      <c r="DA482" s="28"/>
      <c r="DB482" s="28"/>
      <c r="DC482" s="28"/>
      <c r="DD482" s="28"/>
      <c r="DE482" s="28"/>
      <c r="DF482" s="28"/>
      <c r="DG482" s="28"/>
      <c r="DH482" s="28"/>
      <c r="DI482" s="28"/>
      <c r="DJ482" s="28"/>
      <c r="DK482" s="28"/>
      <c r="DL482" s="28"/>
      <c r="DM482" s="28"/>
      <c r="DN482" s="28"/>
      <c r="DO482" s="28"/>
      <c r="DP482" s="28"/>
      <c r="DQ482" s="28"/>
      <c r="DR482" s="28"/>
    </row>
    <row r="483" spans="1:122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  <c r="BR483" s="28"/>
      <c r="BS483" s="28"/>
      <c r="BT483" s="28"/>
      <c r="BU483" s="28"/>
      <c r="BV483" s="28"/>
      <c r="BW483" s="28"/>
      <c r="BX483" s="28"/>
      <c r="BY483" s="28"/>
      <c r="BZ483" s="28"/>
      <c r="CA483" s="28"/>
      <c r="CB483" s="28"/>
      <c r="CC483" s="28"/>
      <c r="CD483" s="28"/>
      <c r="CE483" s="28"/>
      <c r="CF483" s="28"/>
      <c r="CG483" s="28"/>
      <c r="CH483" s="28"/>
      <c r="CI483" s="28"/>
      <c r="CJ483" s="28"/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28"/>
      <c r="CV483" s="28"/>
      <c r="CW483" s="28"/>
      <c r="CX483" s="28"/>
      <c r="CY483" s="28"/>
      <c r="CZ483" s="28"/>
      <c r="DA483" s="28"/>
      <c r="DB483" s="28"/>
      <c r="DC483" s="28"/>
      <c r="DD483" s="28"/>
      <c r="DE483" s="28"/>
      <c r="DF483" s="28"/>
      <c r="DG483" s="28"/>
      <c r="DH483" s="28"/>
      <c r="DI483" s="28"/>
      <c r="DJ483" s="28"/>
      <c r="DK483" s="28"/>
      <c r="DL483" s="28"/>
      <c r="DM483" s="28"/>
      <c r="DN483" s="28"/>
      <c r="DO483" s="28"/>
      <c r="DP483" s="28"/>
      <c r="DQ483" s="28"/>
      <c r="DR483" s="28"/>
    </row>
    <row r="484" spans="1:122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  <c r="BR484" s="28"/>
      <c r="BS484" s="28"/>
      <c r="BT484" s="28"/>
      <c r="BU484" s="28"/>
      <c r="BV484" s="28"/>
      <c r="BW484" s="28"/>
      <c r="BX484" s="28"/>
      <c r="BY484" s="28"/>
      <c r="BZ484" s="28"/>
      <c r="CA484" s="28"/>
      <c r="CB484" s="28"/>
      <c r="CC484" s="28"/>
      <c r="CD484" s="28"/>
      <c r="CE484" s="28"/>
      <c r="CF484" s="28"/>
      <c r="CG484" s="28"/>
      <c r="CH484" s="28"/>
      <c r="CI484" s="28"/>
      <c r="CJ484" s="28"/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28"/>
      <c r="CV484" s="28"/>
      <c r="CW484" s="28"/>
      <c r="CX484" s="28"/>
      <c r="CY484" s="28"/>
      <c r="CZ484" s="28"/>
      <c r="DA484" s="28"/>
      <c r="DB484" s="28"/>
      <c r="DC484" s="28"/>
      <c r="DD484" s="28"/>
      <c r="DE484" s="28"/>
      <c r="DF484" s="28"/>
      <c r="DG484" s="28"/>
      <c r="DH484" s="28"/>
      <c r="DI484" s="28"/>
      <c r="DJ484" s="28"/>
      <c r="DK484" s="28"/>
      <c r="DL484" s="28"/>
      <c r="DM484" s="28"/>
      <c r="DN484" s="28"/>
      <c r="DO484" s="28"/>
      <c r="DP484" s="28"/>
      <c r="DQ484" s="28"/>
      <c r="DR484" s="28"/>
    </row>
    <row r="485" spans="1:122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8"/>
      <c r="BG485" s="28"/>
      <c r="BH485" s="28"/>
      <c r="BI485" s="28"/>
      <c r="BJ485" s="28"/>
      <c r="BK485" s="28"/>
      <c r="BL485" s="28"/>
      <c r="BM485" s="28"/>
      <c r="BN485" s="28"/>
      <c r="BO485" s="28"/>
      <c r="BP485" s="28"/>
      <c r="BQ485" s="28"/>
      <c r="BR485" s="28"/>
      <c r="BS485" s="28"/>
      <c r="BT485" s="28"/>
      <c r="BU485" s="28"/>
      <c r="BV485" s="28"/>
      <c r="BW485" s="28"/>
      <c r="BX485" s="28"/>
      <c r="BY485" s="28"/>
      <c r="BZ485" s="28"/>
      <c r="CA485" s="28"/>
      <c r="CB485" s="28"/>
      <c r="CC485" s="28"/>
      <c r="CD485" s="28"/>
      <c r="CE485" s="28"/>
      <c r="CF485" s="28"/>
      <c r="CG485" s="28"/>
      <c r="CH485" s="28"/>
      <c r="CI485" s="28"/>
      <c r="CJ485" s="28"/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28"/>
      <c r="CV485" s="28"/>
      <c r="CW485" s="28"/>
      <c r="CX485" s="28"/>
      <c r="CY485" s="28"/>
      <c r="CZ485" s="28"/>
      <c r="DA485" s="28"/>
      <c r="DB485" s="28"/>
      <c r="DC485" s="28"/>
      <c r="DD485" s="28"/>
      <c r="DE485" s="28"/>
      <c r="DF485" s="28"/>
      <c r="DG485" s="28"/>
      <c r="DH485" s="28"/>
      <c r="DI485" s="28"/>
      <c r="DJ485" s="28"/>
      <c r="DK485" s="28"/>
      <c r="DL485" s="28"/>
      <c r="DM485" s="28"/>
      <c r="DN485" s="28"/>
      <c r="DO485" s="28"/>
      <c r="DP485" s="28"/>
      <c r="DQ485" s="28"/>
      <c r="DR485" s="28"/>
    </row>
    <row r="486" spans="1:122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  <c r="BR486" s="28"/>
      <c r="BS486" s="28"/>
      <c r="BT486" s="28"/>
      <c r="BU486" s="28"/>
      <c r="BV486" s="28"/>
      <c r="BW486" s="28"/>
      <c r="BX486" s="28"/>
      <c r="BY486" s="28"/>
      <c r="BZ486" s="28"/>
      <c r="CA486" s="28"/>
      <c r="CB486" s="28"/>
      <c r="CC486" s="28"/>
      <c r="CD486" s="28"/>
      <c r="CE486" s="28"/>
      <c r="CF486" s="28"/>
      <c r="CG486" s="28"/>
      <c r="CH486" s="28"/>
      <c r="CI486" s="28"/>
      <c r="CJ486" s="28"/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28"/>
      <c r="CV486" s="28"/>
      <c r="CW486" s="28"/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  <c r="DN486" s="28"/>
      <c r="DO486" s="28"/>
      <c r="DP486" s="28"/>
      <c r="DQ486" s="28"/>
      <c r="DR486" s="28"/>
    </row>
    <row r="487" spans="1:122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BY487" s="28"/>
      <c r="BZ487" s="28"/>
      <c r="CA487" s="28"/>
      <c r="CB487" s="28"/>
      <c r="CC487" s="28"/>
      <c r="CD487" s="28"/>
      <c r="CE487" s="28"/>
      <c r="CF487" s="28"/>
      <c r="CG487" s="28"/>
      <c r="CH487" s="28"/>
      <c r="CI487" s="28"/>
      <c r="CJ487" s="28"/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28"/>
      <c r="CV487" s="28"/>
      <c r="CW487" s="28"/>
      <c r="CX487" s="28"/>
      <c r="CY487" s="28"/>
      <c r="CZ487" s="28"/>
      <c r="DA487" s="28"/>
      <c r="DB487" s="28"/>
      <c r="DC487" s="28"/>
      <c r="DD487" s="28"/>
      <c r="DE487" s="28"/>
      <c r="DF487" s="28"/>
      <c r="DG487" s="28"/>
      <c r="DH487" s="28"/>
      <c r="DI487" s="28"/>
      <c r="DJ487" s="28"/>
      <c r="DK487" s="28"/>
      <c r="DL487" s="28"/>
      <c r="DM487" s="28"/>
      <c r="DN487" s="28"/>
      <c r="DO487" s="28"/>
      <c r="DP487" s="28"/>
      <c r="DQ487" s="28"/>
      <c r="DR487" s="28"/>
    </row>
    <row r="488" spans="1:122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BY488" s="28"/>
      <c r="BZ488" s="28"/>
      <c r="CA488" s="28"/>
      <c r="CB488" s="28"/>
      <c r="CC488" s="28"/>
      <c r="CD488" s="28"/>
      <c r="CE488" s="28"/>
      <c r="CF488" s="28"/>
      <c r="CG488" s="28"/>
      <c r="CH488" s="28"/>
      <c r="CI488" s="28"/>
      <c r="CJ488" s="28"/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28"/>
      <c r="CV488" s="28"/>
      <c r="CW488" s="28"/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  <c r="DN488" s="28"/>
      <c r="DO488" s="28"/>
      <c r="DP488" s="28"/>
      <c r="DQ488" s="28"/>
      <c r="DR488" s="28"/>
    </row>
    <row r="489" spans="1:122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  <c r="BR489" s="28"/>
      <c r="BS489" s="28"/>
      <c r="BT489" s="28"/>
      <c r="BU489" s="28"/>
      <c r="BV489" s="28"/>
      <c r="BW489" s="28"/>
      <c r="BX489" s="28"/>
      <c r="BY489" s="28"/>
      <c r="BZ489" s="28"/>
      <c r="CA489" s="28"/>
      <c r="CB489" s="28"/>
      <c r="CC489" s="28"/>
      <c r="CD489" s="28"/>
      <c r="CE489" s="28"/>
      <c r="CF489" s="28"/>
      <c r="CG489" s="28"/>
      <c r="CH489" s="28"/>
      <c r="CI489" s="28"/>
      <c r="CJ489" s="28"/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28"/>
      <c r="CV489" s="28"/>
      <c r="CW489" s="28"/>
      <c r="CX489" s="28"/>
      <c r="CY489" s="28"/>
      <c r="CZ489" s="28"/>
      <c r="DA489" s="28"/>
      <c r="DB489" s="28"/>
      <c r="DC489" s="28"/>
      <c r="DD489" s="28"/>
      <c r="DE489" s="28"/>
      <c r="DF489" s="28"/>
      <c r="DG489" s="28"/>
      <c r="DH489" s="28"/>
      <c r="DI489" s="28"/>
      <c r="DJ489" s="28"/>
      <c r="DK489" s="28"/>
      <c r="DL489" s="28"/>
      <c r="DM489" s="28"/>
      <c r="DN489" s="28"/>
      <c r="DO489" s="28"/>
      <c r="DP489" s="28"/>
      <c r="DQ489" s="28"/>
      <c r="DR489" s="28"/>
    </row>
    <row r="490" spans="1:122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8"/>
      <c r="CD490" s="28"/>
      <c r="CE490" s="28"/>
      <c r="CF490" s="28"/>
      <c r="CG490" s="28"/>
      <c r="CH490" s="28"/>
      <c r="CI490" s="28"/>
      <c r="CJ490" s="28"/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28"/>
      <c r="CV490" s="28"/>
      <c r="CW490" s="28"/>
      <c r="CX490" s="28"/>
      <c r="CY490" s="28"/>
      <c r="CZ490" s="28"/>
      <c r="DA490" s="28"/>
      <c r="DB490" s="28"/>
      <c r="DC490" s="28"/>
      <c r="DD490" s="28"/>
      <c r="DE490" s="28"/>
      <c r="DF490" s="28"/>
      <c r="DG490" s="28"/>
      <c r="DH490" s="28"/>
      <c r="DI490" s="28"/>
      <c r="DJ490" s="28"/>
      <c r="DK490" s="28"/>
      <c r="DL490" s="28"/>
      <c r="DM490" s="28"/>
      <c r="DN490" s="28"/>
      <c r="DO490" s="28"/>
      <c r="DP490" s="28"/>
      <c r="DQ490" s="28"/>
      <c r="DR490" s="28"/>
    </row>
    <row r="491" spans="1:122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8"/>
      <c r="BO491" s="28"/>
      <c r="BP491" s="28"/>
      <c r="BQ491" s="28"/>
      <c r="BR491" s="28"/>
      <c r="BS491" s="28"/>
      <c r="BT491" s="28"/>
      <c r="BU491" s="28"/>
      <c r="BV491" s="28"/>
      <c r="BW491" s="28"/>
      <c r="BX491" s="28"/>
      <c r="BY491" s="28"/>
      <c r="BZ491" s="28"/>
      <c r="CA491" s="28"/>
      <c r="CB491" s="28"/>
      <c r="CC491" s="28"/>
      <c r="CD491" s="28"/>
      <c r="CE491" s="28"/>
      <c r="CF491" s="28"/>
      <c r="CG491" s="28"/>
      <c r="CH491" s="28"/>
      <c r="CI491" s="28"/>
      <c r="CJ491" s="28"/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28"/>
      <c r="CV491" s="28"/>
      <c r="CW491" s="28"/>
      <c r="CX491" s="28"/>
      <c r="CY491" s="28"/>
      <c r="CZ491" s="28"/>
      <c r="DA491" s="28"/>
      <c r="DB491" s="28"/>
      <c r="DC491" s="28"/>
      <c r="DD491" s="28"/>
      <c r="DE491" s="28"/>
      <c r="DF491" s="28"/>
      <c r="DG491" s="28"/>
      <c r="DH491" s="28"/>
      <c r="DI491" s="28"/>
      <c r="DJ491" s="28"/>
      <c r="DK491" s="28"/>
      <c r="DL491" s="28"/>
      <c r="DM491" s="28"/>
      <c r="DN491" s="28"/>
      <c r="DO491" s="28"/>
      <c r="DP491" s="28"/>
      <c r="DQ491" s="28"/>
      <c r="DR491" s="28"/>
    </row>
    <row r="492" spans="1:122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  <c r="BR492" s="28"/>
      <c r="BS492" s="28"/>
      <c r="BT492" s="28"/>
      <c r="BU492" s="28"/>
      <c r="BV492" s="28"/>
      <c r="BW492" s="28"/>
      <c r="BX492" s="28"/>
      <c r="BY492" s="28"/>
      <c r="BZ492" s="28"/>
      <c r="CA492" s="28"/>
      <c r="CB492" s="28"/>
      <c r="CC492" s="28"/>
      <c r="CD492" s="28"/>
      <c r="CE492" s="28"/>
      <c r="CF492" s="28"/>
      <c r="CG492" s="28"/>
      <c r="CH492" s="28"/>
      <c r="CI492" s="28"/>
      <c r="CJ492" s="28"/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28"/>
      <c r="CV492" s="28"/>
      <c r="CW492" s="28"/>
      <c r="CX492" s="28"/>
      <c r="CY492" s="28"/>
      <c r="CZ492" s="28"/>
      <c r="DA492" s="28"/>
      <c r="DB492" s="28"/>
      <c r="DC492" s="28"/>
      <c r="DD492" s="28"/>
      <c r="DE492" s="28"/>
      <c r="DF492" s="28"/>
      <c r="DG492" s="28"/>
      <c r="DH492" s="28"/>
      <c r="DI492" s="28"/>
      <c r="DJ492" s="28"/>
      <c r="DK492" s="28"/>
      <c r="DL492" s="28"/>
      <c r="DM492" s="28"/>
      <c r="DN492" s="28"/>
      <c r="DO492" s="28"/>
      <c r="DP492" s="28"/>
      <c r="DQ492" s="28"/>
      <c r="DR492" s="28"/>
    </row>
    <row r="493" spans="1:122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  <c r="BN493" s="28"/>
      <c r="BO493" s="28"/>
      <c r="BP493" s="28"/>
      <c r="BQ493" s="28"/>
      <c r="BR493" s="28"/>
      <c r="BS493" s="28"/>
      <c r="BT493" s="28"/>
      <c r="BU493" s="28"/>
      <c r="BV493" s="28"/>
      <c r="BW493" s="28"/>
      <c r="BX493" s="28"/>
      <c r="BY493" s="28"/>
      <c r="BZ493" s="28"/>
      <c r="CA493" s="28"/>
      <c r="CB493" s="28"/>
      <c r="CC493" s="28"/>
      <c r="CD493" s="28"/>
      <c r="CE493" s="28"/>
      <c r="CF493" s="28"/>
      <c r="CG493" s="28"/>
      <c r="CH493" s="28"/>
      <c r="CI493" s="28"/>
      <c r="CJ493" s="28"/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28"/>
      <c r="CV493" s="28"/>
      <c r="CW493" s="28"/>
      <c r="CX493" s="28"/>
      <c r="CY493" s="28"/>
      <c r="CZ493" s="28"/>
      <c r="DA493" s="28"/>
      <c r="DB493" s="28"/>
      <c r="DC493" s="28"/>
      <c r="DD493" s="28"/>
      <c r="DE493" s="28"/>
      <c r="DF493" s="28"/>
      <c r="DG493" s="28"/>
      <c r="DH493" s="28"/>
      <c r="DI493" s="28"/>
      <c r="DJ493" s="28"/>
      <c r="DK493" s="28"/>
      <c r="DL493" s="28"/>
      <c r="DM493" s="28"/>
      <c r="DN493" s="28"/>
      <c r="DO493" s="28"/>
      <c r="DP493" s="28"/>
      <c r="DQ493" s="28"/>
      <c r="DR493" s="28"/>
    </row>
    <row r="494" spans="1:122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  <c r="BR494" s="28"/>
      <c r="BS494" s="28"/>
      <c r="BT494" s="28"/>
      <c r="BU494" s="28"/>
      <c r="BV494" s="28"/>
      <c r="BW494" s="28"/>
      <c r="BX494" s="28"/>
      <c r="BY494" s="28"/>
      <c r="BZ494" s="28"/>
      <c r="CA494" s="28"/>
      <c r="CB494" s="28"/>
      <c r="CC494" s="28"/>
      <c r="CD494" s="28"/>
      <c r="CE494" s="28"/>
      <c r="CF494" s="28"/>
      <c r="CG494" s="28"/>
      <c r="CH494" s="28"/>
      <c r="CI494" s="28"/>
      <c r="CJ494" s="28"/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28"/>
      <c r="CV494" s="28"/>
      <c r="CW494" s="28"/>
      <c r="CX494" s="28"/>
      <c r="CY494" s="28"/>
      <c r="CZ494" s="28"/>
      <c r="DA494" s="28"/>
      <c r="DB494" s="28"/>
      <c r="DC494" s="28"/>
      <c r="DD494" s="28"/>
      <c r="DE494" s="28"/>
      <c r="DF494" s="28"/>
      <c r="DG494" s="28"/>
      <c r="DH494" s="28"/>
      <c r="DI494" s="28"/>
      <c r="DJ494" s="28"/>
      <c r="DK494" s="28"/>
      <c r="DL494" s="28"/>
      <c r="DM494" s="28"/>
      <c r="DN494" s="28"/>
      <c r="DO494" s="28"/>
      <c r="DP494" s="28"/>
      <c r="DQ494" s="28"/>
      <c r="DR494" s="28"/>
    </row>
    <row r="495" spans="1:122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BY495" s="28"/>
      <c r="BZ495" s="28"/>
      <c r="CA495" s="28"/>
      <c r="CB495" s="28"/>
      <c r="CC495" s="28"/>
      <c r="CD495" s="28"/>
      <c r="CE495" s="28"/>
      <c r="CF495" s="28"/>
      <c r="CG495" s="28"/>
      <c r="CH495" s="28"/>
      <c r="CI495" s="28"/>
      <c r="CJ495" s="28"/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28"/>
      <c r="CV495" s="28"/>
      <c r="CW495" s="28"/>
      <c r="CX495" s="28"/>
      <c r="CY495" s="28"/>
      <c r="CZ495" s="28"/>
      <c r="DA495" s="28"/>
      <c r="DB495" s="28"/>
      <c r="DC495" s="28"/>
      <c r="DD495" s="28"/>
      <c r="DE495" s="28"/>
      <c r="DF495" s="28"/>
      <c r="DG495" s="28"/>
      <c r="DH495" s="28"/>
      <c r="DI495" s="28"/>
      <c r="DJ495" s="28"/>
      <c r="DK495" s="28"/>
      <c r="DL495" s="28"/>
      <c r="DM495" s="28"/>
      <c r="DN495" s="28"/>
      <c r="DO495" s="28"/>
      <c r="DP495" s="28"/>
      <c r="DQ495" s="28"/>
      <c r="DR495" s="28"/>
    </row>
    <row r="496" spans="1:122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8"/>
      <c r="BS496" s="28"/>
      <c r="BT496" s="28"/>
      <c r="BU496" s="28"/>
      <c r="BV496" s="28"/>
      <c r="BW496" s="28"/>
      <c r="BX496" s="28"/>
      <c r="BY496" s="28"/>
      <c r="BZ496" s="28"/>
      <c r="CA496" s="28"/>
      <c r="CB496" s="28"/>
      <c r="CC496" s="28"/>
      <c r="CD496" s="28"/>
      <c r="CE496" s="28"/>
      <c r="CF496" s="28"/>
      <c r="CG496" s="28"/>
      <c r="CH496" s="28"/>
      <c r="CI496" s="28"/>
      <c r="CJ496" s="28"/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28"/>
      <c r="CV496" s="28"/>
      <c r="CW496" s="28"/>
      <c r="CX496" s="28"/>
      <c r="CY496" s="28"/>
      <c r="CZ496" s="28"/>
      <c r="DA496" s="28"/>
      <c r="DB496" s="28"/>
      <c r="DC496" s="28"/>
      <c r="DD496" s="28"/>
      <c r="DE496" s="28"/>
      <c r="DF496" s="28"/>
      <c r="DG496" s="28"/>
      <c r="DH496" s="28"/>
      <c r="DI496" s="28"/>
      <c r="DJ496" s="28"/>
      <c r="DK496" s="28"/>
      <c r="DL496" s="28"/>
      <c r="DM496" s="28"/>
      <c r="DN496" s="28"/>
      <c r="DO496" s="28"/>
      <c r="DP496" s="28"/>
      <c r="DQ496" s="28"/>
      <c r="DR496" s="28"/>
    </row>
    <row r="497" spans="1:122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8"/>
      <c r="BS497" s="28"/>
      <c r="BT497" s="28"/>
      <c r="BU497" s="28"/>
      <c r="BV497" s="28"/>
      <c r="BW497" s="28"/>
      <c r="BX497" s="28"/>
      <c r="BY497" s="28"/>
      <c r="BZ497" s="28"/>
      <c r="CA497" s="28"/>
      <c r="CB497" s="28"/>
      <c r="CC497" s="28"/>
      <c r="CD497" s="28"/>
      <c r="CE497" s="28"/>
      <c r="CF497" s="28"/>
      <c r="CG497" s="28"/>
      <c r="CH497" s="28"/>
      <c r="CI497" s="28"/>
      <c r="CJ497" s="28"/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28"/>
      <c r="CV497" s="28"/>
      <c r="CW497" s="28"/>
      <c r="CX497" s="28"/>
      <c r="CY497" s="28"/>
      <c r="CZ497" s="28"/>
      <c r="DA497" s="28"/>
      <c r="DB497" s="28"/>
      <c r="DC497" s="28"/>
      <c r="DD497" s="28"/>
      <c r="DE497" s="28"/>
      <c r="DF497" s="28"/>
      <c r="DG497" s="28"/>
      <c r="DH497" s="28"/>
      <c r="DI497" s="28"/>
      <c r="DJ497" s="28"/>
      <c r="DK497" s="28"/>
      <c r="DL497" s="28"/>
      <c r="DM497" s="28"/>
      <c r="DN497" s="28"/>
      <c r="DO497" s="28"/>
      <c r="DP497" s="28"/>
      <c r="DQ497" s="28"/>
      <c r="DR497" s="28"/>
    </row>
    <row r="498" spans="1:122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  <c r="BR498" s="28"/>
      <c r="BS498" s="28"/>
      <c r="BT498" s="28"/>
      <c r="BU498" s="28"/>
      <c r="BV498" s="28"/>
      <c r="BW498" s="28"/>
      <c r="BX498" s="28"/>
      <c r="BY498" s="28"/>
      <c r="BZ498" s="28"/>
      <c r="CA498" s="28"/>
      <c r="CB498" s="28"/>
      <c r="CC498" s="28"/>
      <c r="CD498" s="28"/>
      <c r="CE498" s="28"/>
      <c r="CF498" s="28"/>
      <c r="CG498" s="28"/>
      <c r="CH498" s="28"/>
      <c r="CI498" s="28"/>
      <c r="CJ498" s="28"/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28"/>
      <c r="CV498" s="28"/>
      <c r="CW498" s="28"/>
      <c r="CX498" s="28"/>
      <c r="CY498" s="28"/>
      <c r="CZ498" s="28"/>
      <c r="DA498" s="28"/>
      <c r="DB498" s="28"/>
      <c r="DC498" s="28"/>
      <c r="DD498" s="28"/>
      <c r="DE498" s="28"/>
      <c r="DF498" s="28"/>
      <c r="DG498" s="28"/>
      <c r="DH498" s="28"/>
      <c r="DI498" s="28"/>
      <c r="DJ498" s="28"/>
      <c r="DK498" s="28"/>
      <c r="DL498" s="28"/>
      <c r="DM498" s="28"/>
      <c r="DN498" s="28"/>
      <c r="DO498" s="28"/>
      <c r="DP498" s="28"/>
      <c r="DQ498" s="28"/>
      <c r="DR498" s="28"/>
    </row>
    <row r="499" spans="1:122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  <c r="BR499" s="28"/>
      <c r="BS499" s="28"/>
      <c r="BT499" s="28"/>
      <c r="BU499" s="28"/>
      <c r="BV499" s="28"/>
      <c r="BW499" s="28"/>
      <c r="BX499" s="28"/>
      <c r="BY499" s="28"/>
      <c r="BZ499" s="28"/>
      <c r="CA499" s="28"/>
      <c r="CB499" s="28"/>
      <c r="CC499" s="28"/>
      <c r="CD499" s="28"/>
      <c r="CE499" s="28"/>
      <c r="CF499" s="28"/>
      <c r="CG499" s="28"/>
      <c r="CH499" s="28"/>
      <c r="CI499" s="28"/>
      <c r="CJ499" s="28"/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28"/>
      <c r="CV499" s="28"/>
      <c r="CW499" s="28"/>
      <c r="CX499" s="28"/>
      <c r="CY499" s="28"/>
      <c r="CZ499" s="28"/>
      <c r="DA499" s="28"/>
      <c r="DB499" s="28"/>
      <c r="DC499" s="28"/>
      <c r="DD499" s="28"/>
      <c r="DE499" s="28"/>
      <c r="DF499" s="28"/>
      <c r="DG499" s="28"/>
      <c r="DH499" s="28"/>
      <c r="DI499" s="28"/>
      <c r="DJ499" s="28"/>
      <c r="DK499" s="28"/>
      <c r="DL499" s="28"/>
      <c r="DM499" s="28"/>
      <c r="DN499" s="28"/>
      <c r="DO499" s="28"/>
      <c r="DP499" s="28"/>
      <c r="DQ499" s="28"/>
      <c r="DR499" s="28"/>
    </row>
    <row r="500" spans="1:122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BY500" s="28"/>
      <c r="BZ500" s="28"/>
      <c r="CA500" s="28"/>
      <c r="CB500" s="28"/>
      <c r="CC500" s="28"/>
      <c r="CD500" s="28"/>
      <c r="CE500" s="28"/>
      <c r="CF500" s="28"/>
      <c r="CG500" s="28"/>
      <c r="CH500" s="28"/>
      <c r="CI500" s="28"/>
      <c r="CJ500" s="28"/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28"/>
      <c r="CV500" s="28"/>
      <c r="CW500" s="28"/>
      <c r="CX500" s="28"/>
      <c r="CY500" s="28"/>
      <c r="CZ500" s="28"/>
      <c r="DA500" s="28"/>
      <c r="DB500" s="28"/>
      <c r="DC500" s="28"/>
      <c r="DD500" s="28"/>
      <c r="DE500" s="28"/>
      <c r="DF500" s="28"/>
      <c r="DG500" s="28"/>
      <c r="DH500" s="28"/>
      <c r="DI500" s="28"/>
      <c r="DJ500" s="28"/>
      <c r="DK500" s="28"/>
      <c r="DL500" s="28"/>
      <c r="DM500" s="28"/>
      <c r="DN500" s="28"/>
      <c r="DO500" s="28"/>
      <c r="DP500" s="28"/>
      <c r="DQ500" s="28"/>
      <c r="DR500" s="28"/>
    </row>
    <row r="501" spans="1:122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  <c r="BN501" s="28"/>
      <c r="BO501" s="28"/>
      <c r="BP501" s="28"/>
      <c r="BQ501" s="28"/>
      <c r="BR501" s="28"/>
      <c r="BS501" s="28"/>
      <c r="BT501" s="28"/>
      <c r="BU501" s="28"/>
      <c r="BV501" s="28"/>
      <c r="BW501" s="28"/>
      <c r="BX501" s="28"/>
      <c r="BY501" s="28"/>
      <c r="BZ501" s="28"/>
      <c r="CA501" s="28"/>
      <c r="CB501" s="28"/>
      <c r="CC501" s="28"/>
      <c r="CD501" s="28"/>
      <c r="CE501" s="28"/>
      <c r="CF501" s="28"/>
      <c r="CG501" s="28"/>
      <c r="CH501" s="28"/>
      <c r="CI501" s="28"/>
      <c r="CJ501" s="28"/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28"/>
      <c r="CV501" s="28"/>
      <c r="CW501" s="28"/>
      <c r="CX501" s="28"/>
      <c r="CY501" s="28"/>
      <c r="CZ501" s="28"/>
      <c r="DA501" s="28"/>
      <c r="DB501" s="28"/>
      <c r="DC501" s="28"/>
      <c r="DD501" s="28"/>
      <c r="DE501" s="28"/>
      <c r="DF501" s="28"/>
      <c r="DG501" s="28"/>
      <c r="DH501" s="28"/>
      <c r="DI501" s="28"/>
      <c r="DJ501" s="28"/>
      <c r="DK501" s="28"/>
      <c r="DL501" s="28"/>
      <c r="DM501" s="28"/>
      <c r="DN501" s="28"/>
      <c r="DO501" s="28"/>
      <c r="DP501" s="28"/>
      <c r="DQ501" s="28"/>
      <c r="DR501" s="28"/>
    </row>
    <row r="502" spans="1:122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  <c r="BR502" s="28"/>
      <c r="BS502" s="28"/>
      <c r="BT502" s="28"/>
      <c r="BU502" s="28"/>
      <c r="BV502" s="28"/>
      <c r="BW502" s="28"/>
      <c r="BX502" s="28"/>
      <c r="BY502" s="28"/>
      <c r="BZ502" s="28"/>
      <c r="CA502" s="28"/>
      <c r="CB502" s="28"/>
      <c r="CC502" s="28"/>
      <c r="CD502" s="28"/>
      <c r="CE502" s="28"/>
      <c r="CF502" s="28"/>
      <c r="CG502" s="28"/>
      <c r="CH502" s="28"/>
      <c r="CI502" s="28"/>
      <c r="CJ502" s="28"/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28"/>
      <c r="CV502" s="28"/>
      <c r="CW502" s="28"/>
      <c r="CX502" s="28"/>
      <c r="CY502" s="28"/>
      <c r="CZ502" s="28"/>
      <c r="DA502" s="28"/>
      <c r="DB502" s="28"/>
      <c r="DC502" s="28"/>
      <c r="DD502" s="28"/>
      <c r="DE502" s="28"/>
      <c r="DF502" s="28"/>
      <c r="DG502" s="28"/>
      <c r="DH502" s="28"/>
      <c r="DI502" s="28"/>
      <c r="DJ502" s="28"/>
      <c r="DK502" s="28"/>
      <c r="DL502" s="28"/>
      <c r="DM502" s="28"/>
      <c r="DN502" s="28"/>
      <c r="DO502" s="28"/>
      <c r="DP502" s="28"/>
      <c r="DQ502" s="28"/>
      <c r="DR502" s="28"/>
    </row>
    <row r="503" spans="1:122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8"/>
      <c r="BS503" s="28"/>
      <c r="BT503" s="28"/>
      <c r="BU503" s="28"/>
      <c r="BV503" s="28"/>
      <c r="BW503" s="28"/>
      <c r="BX503" s="28"/>
      <c r="BY503" s="28"/>
      <c r="BZ503" s="28"/>
      <c r="CA503" s="28"/>
      <c r="CB503" s="28"/>
      <c r="CC503" s="28"/>
      <c r="CD503" s="28"/>
      <c r="CE503" s="28"/>
      <c r="CF503" s="28"/>
      <c r="CG503" s="28"/>
      <c r="CH503" s="28"/>
      <c r="CI503" s="28"/>
      <c r="CJ503" s="28"/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28"/>
      <c r="CV503" s="28"/>
      <c r="CW503" s="28"/>
      <c r="CX503" s="28"/>
      <c r="CY503" s="28"/>
      <c r="CZ503" s="28"/>
      <c r="DA503" s="28"/>
      <c r="DB503" s="28"/>
      <c r="DC503" s="28"/>
      <c r="DD503" s="28"/>
      <c r="DE503" s="28"/>
      <c r="DF503" s="28"/>
      <c r="DG503" s="28"/>
      <c r="DH503" s="28"/>
      <c r="DI503" s="28"/>
      <c r="DJ503" s="28"/>
      <c r="DK503" s="28"/>
      <c r="DL503" s="28"/>
      <c r="DM503" s="28"/>
      <c r="DN503" s="28"/>
      <c r="DO503" s="28"/>
      <c r="DP503" s="28"/>
      <c r="DQ503" s="28"/>
      <c r="DR503" s="28"/>
    </row>
    <row r="504" spans="1:122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  <c r="BR504" s="28"/>
      <c r="BS504" s="28"/>
      <c r="BT504" s="28"/>
      <c r="BU504" s="28"/>
      <c r="BV504" s="28"/>
      <c r="BW504" s="28"/>
      <c r="BX504" s="28"/>
      <c r="BY504" s="28"/>
      <c r="BZ504" s="28"/>
      <c r="CA504" s="28"/>
      <c r="CB504" s="28"/>
      <c r="CC504" s="28"/>
      <c r="CD504" s="28"/>
      <c r="CE504" s="28"/>
      <c r="CF504" s="28"/>
      <c r="CG504" s="28"/>
      <c r="CH504" s="28"/>
      <c r="CI504" s="28"/>
      <c r="CJ504" s="28"/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28"/>
      <c r="CV504" s="28"/>
      <c r="CW504" s="28"/>
      <c r="CX504" s="28"/>
      <c r="CY504" s="28"/>
      <c r="CZ504" s="28"/>
      <c r="DA504" s="28"/>
      <c r="DB504" s="28"/>
      <c r="DC504" s="28"/>
      <c r="DD504" s="28"/>
      <c r="DE504" s="28"/>
      <c r="DF504" s="28"/>
      <c r="DG504" s="28"/>
      <c r="DH504" s="28"/>
      <c r="DI504" s="28"/>
      <c r="DJ504" s="28"/>
      <c r="DK504" s="28"/>
      <c r="DL504" s="28"/>
      <c r="DM504" s="28"/>
      <c r="DN504" s="28"/>
      <c r="DO504" s="28"/>
      <c r="DP504" s="28"/>
      <c r="DQ504" s="28"/>
      <c r="DR504" s="28"/>
    </row>
    <row r="505" spans="1:122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  <c r="BN505" s="28"/>
      <c r="BO505" s="28"/>
      <c r="BP505" s="28"/>
      <c r="BQ505" s="28"/>
      <c r="BR505" s="28"/>
      <c r="BS505" s="28"/>
      <c r="BT505" s="28"/>
      <c r="BU505" s="28"/>
      <c r="BV505" s="28"/>
      <c r="BW505" s="28"/>
      <c r="BX505" s="28"/>
      <c r="BY505" s="28"/>
      <c r="BZ505" s="28"/>
      <c r="CA505" s="28"/>
      <c r="CB505" s="28"/>
      <c r="CC505" s="28"/>
      <c r="CD505" s="28"/>
      <c r="CE505" s="28"/>
      <c r="CF505" s="28"/>
      <c r="CG505" s="28"/>
      <c r="CH505" s="28"/>
      <c r="CI505" s="28"/>
      <c r="CJ505" s="28"/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28"/>
      <c r="CV505" s="28"/>
      <c r="CW505" s="28"/>
      <c r="CX505" s="28"/>
      <c r="CY505" s="28"/>
      <c r="CZ505" s="28"/>
      <c r="DA505" s="28"/>
      <c r="DB505" s="28"/>
      <c r="DC505" s="28"/>
      <c r="DD505" s="28"/>
      <c r="DE505" s="28"/>
      <c r="DF505" s="28"/>
      <c r="DG505" s="28"/>
      <c r="DH505" s="28"/>
      <c r="DI505" s="28"/>
      <c r="DJ505" s="28"/>
      <c r="DK505" s="28"/>
      <c r="DL505" s="28"/>
      <c r="DM505" s="28"/>
      <c r="DN505" s="28"/>
      <c r="DO505" s="28"/>
      <c r="DP505" s="28"/>
      <c r="DQ505" s="28"/>
      <c r="DR505" s="28"/>
    </row>
    <row r="506" spans="1:122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  <c r="BF506" s="28"/>
      <c r="BG506" s="28"/>
      <c r="BH506" s="28"/>
      <c r="BI506" s="28"/>
      <c r="BJ506" s="28"/>
      <c r="BK506" s="28"/>
      <c r="BL506" s="28"/>
      <c r="BM506" s="28"/>
      <c r="BN506" s="28"/>
      <c r="BO506" s="28"/>
      <c r="BP506" s="28"/>
      <c r="BQ506" s="28"/>
      <c r="BR506" s="28"/>
      <c r="BS506" s="28"/>
      <c r="BT506" s="28"/>
      <c r="BU506" s="28"/>
      <c r="BV506" s="28"/>
      <c r="BW506" s="28"/>
      <c r="BX506" s="28"/>
      <c r="BY506" s="28"/>
      <c r="BZ506" s="28"/>
      <c r="CA506" s="28"/>
      <c r="CB506" s="28"/>
      <c r="CC506" s="28"/>
      <c r="CD506" s="28"/>
      <c r="CE506" s="28"/>
      <c r="CF506" s="28"/>
      <c r="CG506" s="28"/>
      <c r="CH506" s="28"/>
      <c r="CI506" s="28"/>
      <c r="CJ506" s="28"/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28"/>
      <c r="CV506" s="28"/>
      <c r="CW506" s="28"/>
      <c r="CX506" s="28"/>
      <c r="CY506" s="28"/>
      <c r="CZ506" s="28"/>
      <c r="DA506" s="28"/>
      <c r="DB506" s="28"/>
      <c r="DC506" s="28"/>
      <c r="DD506" s="28"/>
      <c r="DE506" s="28"/>
      <c r="DF506" s="28"/>
      <c r="DG506" s="28"/>
      <c r="DH506" s="28"/>
      <c r="DI506" s="28"/>
      <c r="DJ506" s="28"/>
      <c r="DK506" s="28"/>
      <c r="DL506" s="28"/>
      <c r="DM506" s="28"/>
      <c r="DN506" s="28"/>
      <c r="DO506" s="28"/>
      <c r="DP506" s="28"/>
      <c r="DQ506" s="28"/>
      <c r="DR506" s="28"/>
    </row>
    <row r="507" spans="1:122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  <c r="BR507" s="28"/>
      <c r="BS507" s="28"/>
      <c r="BT507" s="28"/>
      <c r="BU507" s="28"/>
      <c r="BV507" s="28"/>
      <c r="BW507" s="28"/>
      <c r="BX507" s="28"/>
      <c r="BY507" s="28"/>
      <c r="BZ507" s="28"/>
      <c r="CA507" s="28"/>
      <c r="CB507" s="28"/>
      <c r="CC507" s="28"/>
      <c r="CD507" s="28"/>
      <c r="CE507" s="28"/>
      <c r="CF507" s="28"/>
      <c r="CG507" s="28"/>
      <c r="CH507" s="28"/>
      <c r="CI507" s="28"/>
      <c r="CJ507" s="28"/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28"/>
      <c r="CV507" s="28"/>
      <c r="CW507" s="28"/>
      <c r="CX507" s="28"/>
      <c r="CY507" s="28"/>
      <c r="CZ507" s="28"/>
      <c r="DA507" s="28"/>
      <c r="DB507" s="28"/>
      <c r="DC507" s="28"/>
      <c r="DD507" s="28"/>
      <c r="DE507" s="28"/>
      <c r="DF507" s="28"/>
      <c r="DG507" s="28"/>
      <c r="DH507" s="28"/>
      <c r="DI507" s="28"/>
      <c r="DJ507" s="28"/>
      <c r="DK507" s="28"/>
      <c r="DL507" s="28"/>
      <c r="DM507" s="28"/>
      <c r="DN507" s="28"/>
      <c r="DO507" s="28"/>
      <c r="DP507" s="28"/>
      <c r="DQ507" s="28"/>
      <c r="DR507" s="28"/>
    </row>
    <row r="508" spans="1:122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  <c r="BR508" s="28"/>
      <c r="BS508" s="28"/>
      <c r="BT508" s="28"/>
      <c r="BU508" s="28"/>
      <c r="BV508" s="28"/>
      <c r="BW508" s="28"/>
      <c r="BX508" s="28"/>
      <c r="BY508" s="28"/>
      <c r="BZ508" s="28"/>
      <c r="CA508" s="28"/>
      <c r="CB508" s="28"/>
      <c r="CC508" s="28"/>
      <c r="CD508" s="28"/>
      <c r="CE508" s="28"/>
      <c r="CF508" s="28"/>
      <c r="CG508" s="28"/>
      <c r="CH508" s="28"/>
      <c r="CI508" s="28"/>
      <c r="CJ508" s="28"/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28"/>
      <c r="CV508" s="28"/>
      <c r="CW508" s="28"/>
      <c r="CX508" s="28"/>
      <c r="CY508" s="28"/>
      <c r="CZ508" s="28"/>
      <c r="DA508" s="28"/>
      <c r="DB508" s="28"/>
      <c r="DC508" s="28"/>
      <c r="DD508" s="28"/>
      <c r="DE508" s="28"/>
      <c r="DF508" s="28"/>
      <c r="DG508" s="28"/>
      <c r="DH508" s="28"/>
      <c r="DI508" s="28"/>
      <c r="DJ508" s="28"/>
      <c r="DK508" s="28"/>
      <c r="DL508" s="28"/>
      <c r="DM508" s="28"/>
      <c r="DN508" s="28"/>
      <c r="DO508" s="28"/>
      <c r="DP508" s="28"/>
      <c r="DQ508" s="28"/>
      <c r="DR508" s="28"/>
    </row>
    <row r="509" spans="1:122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  <c r="BR509" s="28"/>
      <c r="BS509" s="28"/>
      <c r="BT509" s="28"/>
      <c r="BU509" s="28"/>
      <c r="BV509" s="28"/>
      <c r="BW509" s="28"/>
      <c r="BX509" s="28"/>
      <c r="BY509" s="28"/>
      <c r="BZ509" s="28"/>
      <c r="CA509" s="28"/>
      <c r="CB509" s="28"/>
      <c r="CC509" s="28"/>
      <c r="CD509" s="28"/>
      <c r="CE509" s="28"/>
      <c r="CF509" s="28"/>
      <c r="CG509" s="28"/>
      <c r="CH509" s="28"/>
      <c r="CI509" s="28"/>
      <c r="CJ509" s="28"/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28"/>
      <c r="CV509" s="28"/>
      <c r="CW509" s="28"/>
      <c r="CX509" s="28"/>
      <c r="CY509" s="28"/>
      <c r="CZ509" s="28"/>
      <c r="DA509" s="28"/>
      <c r="DB509" s="28"/>
      <c r="DC509" s="28"/>
      <c r="DD509" s="28"/>
      <c r="DE509" s="28"/>
      <c r="DF509" s="28"/>
      <c r="DG509" s="28"/>
      <c r="DH509" s="28"/>
      <c r="DI509" s="28"/>
      <c r="DJ509" s="28"/>
      <c r="DK509" s="28"/>
      <c r="DL509" s="28"/>
      <c r="DM509" s="28"/>
      <c r="DN509" s="28"/>
      <c r="DO509" s="28"/>
      <c r="DP509" s="28"/>
      <c r="DQ509" s="28"/>
      <c r="DR509" s="28"/>
    </row>
    <row r="510" spans="1:122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8"/>
      <c r="BO510" s="28"/>
      <c r="BP510" s="28"/>
      <c r="BQ510" s="28"/>
      <c r="BR510" s="28"/>
      <c r="BS510" s="28"/>
      <c r="BT510" s="28"/>
      <c r="BU510" s="28"/>
      <c r="BV510" s="28"/>
      <c r="BW510" s="28"/>
      <c r="BX510" s="28"/>
      <c r="BY510" s="28"/>
      <c r="BZ510" s="28"/>
      <c r="CA510" s="28"/>
      <c r="CB510" s="28"/>
      <c r="CC510" s="28"/>
      <c r="CD510" s="28"/>
      <c r="CE510" s="28"/>
      <c r="CF510" s="28"/>
      <c r="CG510" s="28"/>
      <c r="CH510" s="28"/>
      <c r="CI510" s="28"/>
      <c r="CJ510" s="28"/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28"/>
      <c r="CV510" s="28"/>
      <c r="CW510" s="28"/>
      <c r="CX510" s="28"/>
      <c r="CY510" s="28"/>
      <c r="CZ510" s="28"/>
      <c r="DA510" s="28"/>
      <c r="DB510" s="28"/>
      <c r="DC510" s="28"/>
      <c r="DD510" s="28"/>
      <c r="DE510" s="28"/>
      <c r="DF510" s="28"/>
      <c r="DG510" s="28"/>
      <c r="DH510" s="28"/>
      <c r="DI510" s="28"/>
      <c r="DJ510" s="28"/>
      <c r="DK510" s="28"/>
      <c r="DL510" s="28"/>
      <c r="DM510" s="28"/>
      <c r="DN510" s="28"/>
      <c r="DO510" s="28"/>
      <c r="DP510" s="28"/>
      <c r="DQ510" s="28"/>
      <c r="DR510" s="28"/>
    </row>
    <row r="511" spans="1:122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  <c r="BR511" s="28"/>
      <c r="BS511" s="28"/>
      <c r="BT511" s="28"/>
      <c r="BU511" s="28"/>
      <c r="BV511" s="28"/>
      <c r="BW511" s="28"/>
      <c r="BX511" s="28"/>
      <c r="BY511" s="28"/>
      <c r="BZ511" s="28"/>
      <c r="CA511" s="28"/>
      <c r="CB511" s="28"/>
      <c r="CC511" s="28"/>
      <c r="CD511" s="28"/>
      <c r="CE511" s="28"/>
      <c r="CF511" s="28"/>
      <c r="CG511" s="28"/>
      <c r="CH511" s="28"/>
      <c r="CI511" s="28"/>
      <c r="CJ511" s="28"/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28"/>
      <c r="CV511" s="28"/>
      <c r="CW511" s="28"/>
      <c r="CX511" s="28"/>
      <c r="CY511" s="28"/>
      <c r="CZ511" s="28"/>
      <c r="DA511" s="28"/>
      <c r="DB511" s="28"/>
      <c r="DC511" s="28"/>
      <c r="DD511" s="28"/>
      <c r="DE511" s="28"/>
      <c r="DF511" s="28"/>
      <c r="DG511" s="28"/>
      <c r="DH511" s="28"/>
      <c r="DI511" s="28"/>
      <c r="DJ511" s="28"/>
      <c r="DK511" s="28"/>
      <c r="DL511" s="28"/>
      <c r="DM511" s="28"/>
      <c r="DN511" s="28"/>
      <c r="DO511" s="28"/>
      <c r="DP511" s="28"/>
      <c r="DQ511" s="28"/>
      <c r="DR511" s="28"/>
    </row>
    <row r="512" spans="1:122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BY512" s="28"/>
      <c r="BZ512" s="28"/>
      <c r="CA512" s="28"/>
      <c r="CB512" s="28"/>
      <c r="CC512" s="28"/>
      <c r="CD512" s="28"/>
      <c r="CE512" s="28"/>
      <c r="CF512" s="28"/>
      <c r="CG512" s="28"/>
      <c r="CH512" s="28"/>
      <c r="CI512" s="28"/>
      <c r="CJ512" s="28"/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28"/>
      <c r="CV512" s="28"/>
      <c r="CW512" s="28"/>
      <c r="CX512" s="28"/>
      <c r="CY512" s="28"/>
      <c r="CZ512" s="28"/>
      <c r="DA512" s="28"/>
      <c r="DB512" s="28"/>
      <c r="DC512" s="28"/>
      <c r="DD512" s="28"/>
      <c r="DE512" s="28"/>
      <c r="DF512" s="28"/>
      <c r="DG512" s="28"/>
      <c r="DH512" s="28"/>
      <c r="DI512" s="28"/>
      <c r="DJ512" s="28"/>
      <c r="DK512" s="28"/>
      <c r="DL512" s="28"/>
      <c r="DM512" s="28"/>
      <c r="DN512" s="28"/>
      <c r="DO512" s="28"/>
      <c r="DP512" s="28"/>
      <c r="DQ512" s="28"/>
      <c r="DR512" s="28"/>
    </row>
    <row r="513" spans="1:122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  <c r="DN513" s="28"/>
      <c r="DO513" s="28"/>
      <c r="DP513" s="28"/>
      <c r="DQ513" s="28"/>
      <c r="DR513" s="28"/>
    </row>
    <row r="514" spans="1:122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8"/>
      <c r="BX514" s="28"/>
      <c r="BY514" s="28"/>
      <c r="BZ514" s="28"/>
      <c r="CA514" s="28"/>
      <c r="CB514" s="28"/>
      <c r="CC514" s="28"/>
      <c r="CD514" s="28"/>
      <c r="CE514" s="28"/>
      <c r="CF514" s="28"/>
      <c r="CG514" s="28"/>
      <c r="CH514" s="28"/>
      <c r="CI514" s="28"/>
      <c r="CJ514" s="28"/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28"/>
      <c r="CV514" s="28"/>
      <c r="CW514" s="28"/>
      <c r="CX514" s="28"/>
      <c r="CY514" s="28"/>
      <c r="CZ514" s="28"/>
      <c r="DA514" s="28"/>
      <c r="DB514" s="28"/>
      <c r="DC514" s="28"/>
      <c r="DD514" s="28"/>
      <c r="DE514" s="28"/>
      <c r="DF514" s="28"/>
      <c r="DG514" s="28"/>
      <c r="DH514" s="28"/>
      <c r="DI514" s="28"/>
      <c r="DJ514" s="28"/>
      <c r="DK514" s="28"/>
      <c r="DL514" s="28"/>
      <c r="DM514" s="28"/>
      <c r="DN514" s="28"/>
      <c r="DO514" s="28"/>
      <c r="DP514" s="28"/>
      <c r="DQ514" s="28"/>
      <c r="DR514" s="28"/>
    </row>
    <row r="515" spans="1:122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8"/>
      <c r="BS515" s="28"/>
      <c r="BT515" s="28"/>
      <c r="BU515" s="28"/>
      <c r="BV515" s="28"/>
      <c r="BW515" s="28"/>
      <c r="BX515" s="28"/>
      <c r="BY515" s="28"/>
      <c r="BZ515" s="28"/>
      <c r="CA515" s="28"/>
      <c r="CB515" s="28"/>
      <c r="CC515" s="28"/>
      <c r="CD515" s="28"/>
      <c r="CE515" s="28"/>
      <c r="CF515" s="28"/>
      <c r="CG515" s="28"/>
      <c r="CH515" s="28"/>
      <c r="CI515" s="28"/>
      <c r="CJ515" s="28"/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28"/>
      <c r="CV515" s="28"/>
      <c r="CW515" s="28"/>
      <c r="CX515" s="28"/>
      <c r="CY515" s="28"/>
      <c r="CZ515" s="28"/>
      <c r="DA515" s="28"/>
      <c r="DB515" s="28"/>
      <c r="DC515" s="28"/>
      <c r="DD515" s="28"/>
      <c r="DE515" s="28"/>
      <c r="DF515" s="28"/>
      <c r="DG515" s="28"/>
      <c r="DH515" s="28"/>
      <c r="DI515" s="28"/>
      <c r="DJ515" s="28"/>
      <c r="DK515" s="28"/>
      <c r="DL515" s="28"/>
      <c r="DM515" s="28"/>
      <c r="DN515" s="28"/>
      <c r="DO515" s="28"/>
      <c r="DP515" s="28"/>
      <c r="DQ515" s="28"/>
      <c r="DR515" s="28"/>
    </row>
    <row r="516" spans="1:122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  <c r="DN516" s="28"/>
      <c r="DO516" s="28"/>
      <c r="DP516" s="28"/>
      <c r="DQ516" s="28"/>
      <c r="DR516" s="28"/>
    </row>
    <row r="517" spans="1:122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  <c r="DN517" s="28"/>
      <c r="DO517" s="28"/>
      <c r="DP517" s="28"/>
      <c r="DQ517" s="28"/>
      <c r="DR517" s="28"/>
    </row>
    <row r="518" spans="1:122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BY518" s="28"/>
      <c r="BZ518" s="28"/>
      <c r="CA518" s="28"/>
      <c r="CB518" s="28"/>
      <c r="CC518" s="28"/>
      <c r="CD518" s="28"/>
      <c r="CE518" s="28"/>
      <c r="CF518" s="28"/>
      <c r="CG518" s="28"/>
      <c r="CH518" s="28"/>
      <c r="CI518" s="28"/>
      <c r="CJ518" s="28"/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28"/>
      <c r="CV518" s="28"/>
      <c r="CW518" s="28"/>
      <c r="CX518" s="28"/>
      <c r="CY518" s="28"/>
      <c r="CZ518" s="28"/>
      <c r="DA518" s="28"/>
      <c r="DB518" s="28"/>
      <c r="DC518" s="28"/>
      <c r="DD518" s="28"/>
      <c r="DE518" s="28"/>
      <c r="DF518" s="28"/>
      <c r="DG518" s="28"/>
      <c r="DH518" s="28"/>
      <c r="DI518" s="28"/>
      <c r="DJ518" s="28"/>
      <c r="DK518" s="28"/>
      <c r="DL518" s="28"/>
      <c r="DM518" s="28"/>
      <c r="DN518" s="28"/>
      <c r="DO518" s="28"/>
      <c r="DP518" s="28"/>
      <c r="DQ518" s="28"/>
      <c r="DR518" s="28"/>
    </row>
    <row r="519" spans="1:122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28"/>
      <c r="CE519" s="28"/>
      <c r="CF519" s="28"/>
      <c r="CG519" s="28"/>
      <c r="CH519" s="28"/>
      <c r="CI519" s="28"/>
      <c r="CJ519" s="28"/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28"/>
      <c r="CV519" s="28"/>
      <c r="CW519" s="28"/>
      <c r="CX519" s="28"/>
      <c r="CY519" s="28"/>
      <c r="CZ519" s="28"/>
      <c r="DA519" s="28"/>
      <c r="DB519" s="28"/>
      <c r="DC519" s="28"/>
      <c r="DD519" s="28"/>
      <c r="DE519" s="28"/>
      <c r="DF519" s="28"/>
      <c r="DG519" s="28"/>
      <c r="DH519" s="28"/>
      <c r="DI519" s="28"/>
      <c r="DJ519" s="28"/>
      <c r="DK519" s="28"/>
      <c r="DL519" s="28"/>
      <c r="DM519" s="28"/>
      <c r="DN519" s="28"/>
      <c r="DO519" s="28"/>
      <c r="DP519" s="28"/>
      <c r="DQ519" s="28"/>
      <c r="DR519" s="28"/>
    </row>
    <row r="520" spans="1:122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BY520" s="28"/>
      <c r="BZ520" s="28"/>
      <c r="CA520" s="28"/>
      <c r="CB520" s="28"/>
      <c r="CC520" s="28"/>
      <c r="CD520" s="28"/>
      <c r="CE520" s="28"/>
      <c r="CF520" s="28"/>
      <c r="CG520" s="28"/>
      <c r="CH520" s="28"/>
      <c r="CI520" s="28"/>
      <c r="CJ520" s="28"/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28"/>
      <c r="CV520" s="28"/>
      <c r="CW520" s="28"/>
      <c r="CX520" s="28"/>
      <c r="CY520" s="28"/>
      <c r="CZ520" s="28"/>
      <c r="DA520" s="28"/>
      <c r="DB520" s="28"/>
      <c r="DC520" s="28"/>
      <c r="DD520" s="28"/>
      <c r="DE520" s="28"/>
      <c r="DF520" s="28"/>
      <c r="DG520" s="28"/>
      <c r="DH520" s="28"/>
      <c r="DI520" s="28"/>
      <c r="DJ520" s="28"/>
      <c r="DK520" s="28"/>
      <c r="DL520" s="28"/>
      <c r="DM520" s="28"/>
      <c r="DN520" s="28"/>
      <c r="DO520" s="28"/>
      <c r="DP520" s="28"/>
      <c r="DQ520" s="28"/>
      <c r="DR520" s="28"/>
    </row>
    <row r="521" spans="1:122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BY521" s="28"/>
      <c r="BZ521" s="28"/>
      <c r="CA521" s="28"/>
      <c r="CB521" s="28"/>
      <c r="CC521" s="28"/>
      <c r="CD521" s="28"/>
      <c r="CE521" s="28"/>
      <c r="CF521" s="28"/>
      <c r="CG521" s="28"/>
      <c r="CH521" s="28"/>
      <c r="CI521" s="28"/>
      <c r="CJ521" s="28"/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28"/>
      <c r="CV521" s="28"/>
      <c r="CW521" s="28"/>
      <c r="CX521" s="28"/>
      <c r="CY521" s="28"/>
      <c r="CZ521" s="28"/>
      <c r="DA521" s="28"/>
      <c r="DB521" s="28"/>
      <c r="DC521" s="28"/>
      <c r="DD521" s="28"/>
      <c r="DE521" s="28"/>
      <c r="DF521" s="28"/>
      <c r="DG521" s="28"/>
      <c r="DH521" s="28"/>
      <c r="DI521" s="28"/>
      <c r="DJ521" s="28"/>
      <c r="DK521" s="28"/>
      <c r="DL521" s="28"/>
      <c r="DM521" s="28"/>
      <c r="DN521" s="28"/>
      <c r="DO521" s="28"/>
      <c r="DP521" s="28"/>
      <c r="DQ521" s="28"/>
      <c r="DR521" s="28"/>
    </row>
    <row r="522" spans="1:122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BY522" s="28"/>
      <c r="BZ522" s="28"/>
      <c r="CA522" s="28"/>
      <c r="CB522" s="28"/>
      <c r="CC522" s="28"/>
      <c r="CD522" s="28"/>
      <c r="CE522" s="28"/>
      <c r="CF522" s="28"/>
      <c r="CG522" s="28"/>
      <c r="CH522" s="28"/>
      <c r="CI522" s="28"/>
      <c r="CJ522" s="28"/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28"/>
      <c r="CV522" s="28"/>
      <c r="CW522" s="28"/>
      <c r="CX522" s="28"/>
      <c r="CY522" s="28"/>
      <c r="CZ522" s="28"/>
      <c r="DA522" s="28"/>
      <c r="DB522" s="28"/>
      <c r="DC522" s="28"/>
      <c r="DD522" s="28"/>
      <c r="DE522" s="28"/>
      <c r="DF522" s="28"/>
      <c r="DG522" s="28"/>
      <c r="DH522" s="28"/>
      <c r="DI522" s="28"/>
      <c r="DJ522" s="28"/>
      <c r="DK522" s="28"/>
      <c r="DL522" s="28"/>
      <c r="DM522" s="28"/>
      <c r="DN522" s="28"/>
      <c r="DO522" s="28"/>
      <c r="DP522" s="28"/>
      <c r="DQ522" s="28"/>
      <c r="DR522" s="28"/>
    </row>
    <row r="523" spans="1:122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  <c r="DN523" s="28"/>
      <c r="DO523" s="28"/>
      <c r="DP523" s="28"/>
      <c r="DQ523" s="28"/>
      <c r="DR523" s="28"/>
    </row>
    <row r="524" spans="1:122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</row>
    <row r="525" spans="1:122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BY525" s="28"/>
      <c r="BZ525" s="28"/>
      <c r="CA525" s="28"/>
      <c r="CB525" s="28"/>
      <c r="CC525" s="28"/>
      <c r="CD525" s="28"/>
      <c r="CE525" s="28"/>
      <c r="CF525" s="28"/>
      <c r="CG525" s="28"/>
      <c r="CH525" s="28"/>
      <c r="CI525" s="28"/>
      <c r="CJ525" s="28"/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28"/>
      <c r="CV525" s="28"/>
      <c r="CW525" s="28"/>
      <c r="CX525" s="28"/>
      <c r="CY525" s="28"/>
      <c r="CZ525" s="28"/>
      <c r="DA525" s="28"/>
      <c r="DB525" s="28"/>
      <c r="DC525" s="28"/>
      <c r="DD525" s="28"/>
      <c r="DE525" s="28"/>
      <c r="DF525" s="28"/>
      <c r="DG525" s="28"/>
      <c r="DH525" s="28"/>
      <c r="DI525" s="28"/>
      <c r="DJ525" s="28"/>
      <c r="DK525" s="28"/>
      <c r="DL525" s="28"/>
      <c r="DM525" s="28"/>
      <c r="DN525" s="28"/>
      <c r="DO525" s="28"/>
      <c r="DP525" s="28"/>
      <c r="DQ525" s="28"/>
      <c r="DR525" s="28"/>
    </row>
    <row r="526" spans="1:122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  <c r="DN526" s="28"/>
      <c r="DO526" s="28"/>
      <c r="DP526" s="28"/>
      <c r="DQ526" s="28"/>
      <c r="DR526" s="28"/>
    </row>
    <row r="527" spans="1:122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  <c r="DN527" s="28"/>
      <c r="DO527" s="28"/>
      <c r="DP527" s="28"/>
      <c r="DQ527" s="28"/>
      <c r="DR527" s="28"/>
    </row>
    <row r="528" spans="1:122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  <c r="DN528" s="28"/>
      <c r="DO528" s="28"/>
      <c r="DP528" s="28"/>
      <c r="DQ528" s="28"/>
      <c r="DR528" s="28"/>
    </row>
    <row r="529" spans="1:122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  <c r="BR529" s="28"/>
      <c r="BS529" s="28"/>
      <c r="BT529" s="28"/>
      <c r="BU529" s="28"/>
      <c r="BV529" s="28"/>
      <c r="BW529" s="28"/>
      <c r="BX529" s="28"/>
      <c r="BY529" s="28"/>
      <c r="BZ529" s="28"/>
      <c r="CA529" s="28"/>
      <c r="CB529" s="28"/>
      <c r="CC529" s="28"/>
      <c r="CD529" s="28"/>
      <c r="CE529" s="28"/>
      <c r="CF529" s="28"/>
      <c r="CG529" s="28"/>
      <c r="CH529" s="28"/>
      <c r="CI529" s="28"/>
      <c r="CJ529" s="28"/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28"/>
      <c r="CV529" s="28"/>
      <c r="CW529" s="28"/>
      <c r="CX529" s="28"/>
      <c r="CY529" s="28"/>
      <c r="CZ529" s="28"/>
      <c r="DA529" s="28"/>
      <c r="DB529" s="28"/>
      <c r="DC529" s="28"/>
      <c r="DD529" s="28"/>
      <c r="DE529" s="28"/>
      <c r="DF529" s="28"/>
      <c r="DG529" s="28"/>
      <c r="DH529" s="28"/>
      <c r="DI529" s="28"/>
      <c r="DJ529" s="28"/>
      <c r="DK529" s="28"/>
      <c r="DL529" s="28"/>
      <c r="DM529" s="28"/>
      <c r="DN529" s="28"/>
      <c r="DO529" s="28"/>
      <c r="DP529" s="28"/>
      <c r="DQ529" s="28"/>
      <c r="DR529" s="28"/>
    </row>
    <row r="530" spans="1:122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  <c r="BR530" s="28"/>
      <c r="BS530" s="28"/>
      <c r="BT530" s="28"/>
      <c r="BU530" s="28"/>
      <c r="BV530" s="28"/>
      <c r="BW530" s="28"/>
      <c r="BX530" s="28"/>
      <c r="BY530" s="28"/>
      <c r="BZ530" s="28"/>
      <c r="CA530" s="28"/>
      <c r="CB530" s="28"/>
      <c r="CC530" s="28"/>
      <c r="CD530" s="28"/>
      <c r="CE530" s="28"/>
      <c r="CF530" s="28"/>
      <c r="CG530" s="28"/>
      <c r="CH530" s="28"/>
      <c r="CI530" s="28"/>
      <c r="CJ530" s="28"/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28"/>
      <c r="CV530" s="28"/>
      <c r="CW530" s="28"/>
      <c r="CX530" s="28"/>
      <c r="CY530" s="28"/>
      <c r="CZ530" s="28"/>
      <c r="DA530" s="28"/>
      <c r="DB530" s="28"/>
      <c r="DC530" s="28"/>
      <c r="DD530" s="28"/>
      <c r="DE530" s="28"/>
      <c r="DF530" s="28"/>
      <c r="DG530" s="28"/>
      <c r="DH530" s="28"/>
      <c r="DI530" s="28"/>
      <c r="DJ530" s="28"/>
      <c r="DK530" s="28"/>
      <c r="DL530" s="28"/>
      <c r="DM530" s="28"/>
      <c r="DN530" s="28"/>
      <c r="DO530" s="28"/>
      <c r="DP530" s="28"/>
      <c r="DQ530" s="28"/>
      <c r="DR530" s="28"/>
    </row>
    <row r="531" spans="1:122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  <c r="BV531" s="28"/>
      <c r="BW531" s="28"/>
      <c r="BX531" s="28"/>
      <c r="BY531" s="28"/>
      <c r="BZ531" s="28"/>
      <c r="CA531" s="28"/>
      <c r="CB531" s="28"/>
      <c r="CC531" s="28"/>
      <c r="CD531" s="28"/>
      <c r="CE531" s="28"/>
      <c r="CF531" s="28"/>
      <c r="CG531" s="28"/>
      <c r="CH531" s="28"/>
      <c r="CI531" s="28"/>
      <c r="CJ531" s="28"/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28"/>
      <c r="CV531" s="28"/>
      <c r="CW531" s="28"/>
      <c r="CX531" s="28"/>
      <c r="CY531" s="28"/>
      <c r="CZ531" s="28"/>
      <c r="DA531" s="28"/>
      <c r="DB531" s="28"/>
      <c r="DC531" s="28"/>
      <c r="DD531" s="28"/>
      <c r="DE531" s="28"/>
      <c r="DF531" s="28"/>
      <c r="DG531" s="28"/>
      <c r="DH531" s="28"/>
      <c r="DI531" s="28"/>
      <c r="DJ531" s="28"/>
      <c r="DK531" s="28"/>
      <c r="DL531" s="28"/>
      <c r="DM531" s="28"/>
      <c r="DN531" s="28"/>
      <c r="DO531" s="28"/>
      <c r="DP531" s="28"/>
      <c r="DQ531" s="28"/>
      <c r="DR531" s="28"/>
    </row>
    <row r="532" spans="1:122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BY532" s="28"/>
      <c r="BZ532" s="28"/>
      <c r="CA532" s="28"/>
      <c r="CB532" s="28"/>
      <c r="CC532" s="28"/>
      <c r="CD532" s="28"/>
      <c r="CE532" s="28"/>
      <c r="CF532" s="28"/>
      <c r="CG532" s="28"/>
      <c r="CH532" s="28"/>
      <c r="CI532" s="28"/>
      <c r="CJ532" s="28"/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28"/>
      <c r="CV532" s="28"/>
      <c r="CW532" s="28"/>
      <c r="CX532" s="28"/>
      <c r="CY532" s="28"/>
      <c r="CZ532" s="28"/>
      <c r="DA532" s="28"/>
      <c r="DB532" s="28"/>
      <c r="DC532" s="28"/>
      <c r="DD532" s="28"/>
      <c r="DE532" s="28"/>
      <c r="DF532" s="28"/>
      <c r="DG532" s="28"/>
      <c r="DH532" s="28"/>
      <c r="DI532" s="28"/>
      <c r="DJ532" s="28"/>
      <c r="DK532" s="28"/>
      <c r="DL532" s="28"/>
      <c r="DM532" s="28"/>
      <c r="DN532" s="28"/>
      <c r="DO532" s="28"/>
      <c r="DP532" s="28"/>
      <c r="DQ532" s="28"/>
      <c r="DR532" s="28"/>
    </row>
    <row r="533" spans="1:122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r="BU533" s="28"/>
      <c r="BV533" s="28"/>
      <c r="BW533" s="28"/>
      <c r="BX533" s="28"/>
      <c r="BY533" s="28"/>
      <c r="BZ533" s="28"/>
      <c r="CA533" s="28"/>
      <c r="CB533" s="28"/>
      <c r="CC533" s="28"/>
      <c r="CD533" s="28"/>
      <c r="CE533" s="28"/>
      <c r="CF533" s="28"/>
      <c r="CG533" s="28"/>
      <c r="CH533" s="28"/>
      <c r="CI533" s="28"/>
      <c r="CJ533" s="28"/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28"/>
      <c r="CV533" s="28"/>
      <c r="CW533" s="28"/>
      <c r="CX533" s="28"/>
      <c r="CY533" s="28"/>
      <c r="CZ533" s="28"/>
      <c r="DA533" s="28"/>
      <c r="DB533" s="28"/>
      <c r="DC533" s="28"/>
      <c r="DD533" s="28"/>
      <c r="DE533" s="28"/>
      <c r="DF533" s="28"/>
      <c r="DG533" s="28"/>
      <c r="DH533" s="28"/>
      <c r="DI533" s="28"/>
      <c r="DJ533" s="28"/>
      <c r="DK533" s="28"/>
      <c r="DL533" s="28"/>
      <c r="DM533" s="28"/>
      <c r="DN533" s="28"/>
      <c r="DO533" s="28"/>
      <c r="DP533" s="28"/>
      <c r="DQ533" s="28"/>
      <c r="DR533" s="28"/>
    </row>
    <row r="534" spans="1:122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  <c r="BR534" s="28"/>
      <c r="BS534" s="28"/>
      <c r="BT534" s="28"/>
      <c r="BU534" s="28"/>
      <c r="BV534" s="28"/>
      <c r="BW534" s="28"/>
      <c r="BX534" s="28"/>
      <c r="BY534" s="28"/>
      <c r="BZ534" s="28"/>
      <c r="CA534" s="28"/>
      <c r="CB534" s="28"/>
      <c r="CC534" s="28"/>
      <c r="CD534" s="28"/>
      <c r="CE534" s="28"/>
      <c r="CF534" s="28"/>
      <c r="CG534" s="28"/>
      <c r="CH534" s="28"/>
      <c r="CI534" s="28"/>
      <c r="CJ534" s="28"/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28"/>
      <c r="CV534" s="28"/>
      <c r="CW534" s="28"/>
      <c r="CX534" s="28"/>
      <c r="CY534" s="28"/>
      <c r="CZ534" s="28"/>
      <c r="DA534" s="28"/>
      <c r="DB534" s="28"/>
      <c r="DC534" s="28"/>
      <c r="DD534" s="28"/>
      <c r="DE534" s="28"/>
      <c r="DF534" s="28"/>
      <c r="DG534" s="28"/>
      <c r="DH534" s="28"/>
      <c r="DI534" s="28"/>
      <c r="DJ534" s="28"/>
      <c r="DK534" s="28"/>
      <c r="DL534" s="28"/>
      <c r="DM534" s="28"/>
      <c r="DN534" s="28"/>
      <c r="DO534" s="28"/>
      <c r="DP534" s="28"/>
      <c r="DQ534" s="28"/>
      <c r="DR534" s="28"/>
    </row>
    <row r="535" spans="1:122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  <c r="BR535" s="28"/>
      <c r="BS535" s="28"/>
      <c r="BT535" s="28"/>
      <c r="BU535" s="28"/>
      <c r="BV535" s="28"/>
      <c r="BW535" s="28"/>
      <c r="BX535" s="28"/>
      <c r="BY535" s="28"/>
      <c r="BZ535" s="28"/>
      <c r="CA535" s="28"/>
      <c r="CB535" s="28"/>
      <c r="CC535" s="28"/>
      <c r="CD535" s="28"/>
      <c r="CE535" s="28"/>
      <c r="CF535" s="28"/>
      <c r="CG535" s="28"/>
      <c r="CH535" s="28"/>
      <c r="CI535" s="28"/>
      <c r="CJ535" s="28"/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28"/>
      <c r="CV535" s="28"/>
      <c r="CW535" s="28"/>
      <c r="CX535" s="28"/>
      <c r="CY535" s="28"/>
      <c r="CZ535" s="28"/>
      <c r="DA535" s="28"/>
      <c r="DB535" s="28"/>
      <c r="DC535" s="28"/>
      <c r="DD535" s="28"/>
      <c r="DE535" s="28"/>
      <c r="DF535" s="28"/>
      <c r="DG535" s="28"/>
      <c r="DH535" s="28"/>
      <c r="DI535" s="28"/>
      <c r="DJ535" s="28"/>
      <c r="DK535" s="28"/>
      <c r="DL535" s="28"/>
      <c r="DM535" s="28"/>
      <c r="DN535" s="28"/>
      <c r="DO535" s="28"/>
      <c r="DP535" s="28"/>
      <c r="DQ535" s="28"/>
      <c r="DR535" s="28"/>
    </row>
    <row r="536" spans="1:122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  <c r="BR536" s="28"/>
      <c r="BS536" s="28"/>
      <c r="BT536" s="28"/>
      <c r="BU536" s="28"/>
      <c r="BV536" s="28"/>
      <c r="BW536" s="28"/>
      <c r="BX536" s="28"/>
      <c r="BY536" s="28"/>
      <c r="BZ536" s="28"/>
      <c r="CA536" s="28"/>
      <c r="CB536" s="28"/>
      <c r="CC536" s="28"/>
      <c r="CD536" s="28"/>
      <c r="CE536" s="28"/>
      <c r="CF536" s="28"/>
      <c r="CG536" s="28"/>
      <c r="CH536" s="28"/>
      <c r="CI536" s="28"/>
      <c r="CJ536" s="28"/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28"/>
      <c r="CV536" s="28"/>
      <c r="CW536" s="28"/>
      <c r="CX536" s="28"/>
      <c r="CY536" s="28"/>
      <c r="CZ536" s="28"/>
      <c r="DA536" s="28"/>
      <c r="DB536" s="28"/>
      <c r="DC536" s="28"/>
      <c r="DD536" s="28"/>
      <c r="DE536" s="28"/>
      <c r="DF536" s="28"/>
      <c r="DG536" s="28"/>
      <c r="DH536" s="28"/>
      <c r="DI536" s="28"/>
      <c r="DJ536" s="28"/>
      <c r="DK536" s="28"/>
      <c r="DL536" s="28"/>
      <c r="DM536" s="28"/>
      <c r="DN536" s="28"/>
      <c r="DO536" s="28"/>
      <c r="DP536" s="28"/>
      <c r="DQ536" s="28"/>
      <c r="DR536" s="28"/>
    </row>
    <row r="537" spans="1:122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  <c r="BN537" s="28"/>
      <c r="BO537" s="28"/>
      <c r="BP537" s="28"/>
      <c r="BQ537" s="28"/>
      <c r="BR537" s="28"/>
      <c r="BS537" s="28"/>
      <c r="BT537" s="28"/>
      <c r="BU537" s="28"/>
      <c r="BV537" s="28"/>
      <c r="BW537" s="28"/>
      <c r="BX537" s="28"/>
      <c r="BY537" s="28"/>
      <c r="BZ537" s="28"/>
      <c r="CA537" s="28"/>
      <c r="CB537" s="28"/>
      <c r="CC537" s="28"/>
      <c r="CD537" s="28"/>
      <c r="CE537" s="28"/>
      <c r="CF537" s="28"/>
      <c r="CG537" s="28"/>
      <c r="CH537" s="28"/>
      <c r="CI537" s="28"/>
      <c r="CJ537" s="28"/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28"/>
      <c r="CV537" s="28"/>
      <c r="CW537" s="28"/>
      <c r="CX537" s="28"/>
      <c r="CY537" s="28"/>
      <c r="CZ537" s="28"/>
      <c r="DA537" s="28"/>
      <c r="DB537" s="28"/>
      <c r="DC537" s="28"/>
      <c r="DD537" s="28"/>
      <c r="DE537" s="28"/>
      <c r="DF537" s="28"/>
      <c r="DG537" s="28"/>
      <c r="DH537" s="28"/>
      <c r="DI537" s="28"/>
      <c r="DJ537" s="28"/>
      <c r="DK537" s="28"/>
      <c r="DL537" s="28"/>
      <c r="DM537" s="28"/>
      <c r="DN537" s="28"/>
      <c r="DO537" s="28"/>
      <c r="DP537" s="28"/>
      <c r="DQ537" s="28"/>
      <c r="DR537" s="28"/>
    </row>
    <row r="538" spans="1:122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8"/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  <c r="DN538" s="28"/>
      <c r="DO538" s="28"/>
      <c r="DP538" s="28"/>
      <c r="DQ538" s="28"/>
      <c r="DR538" s="28"/>
    </row>
    <row r="539" spans="1:122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  <c r="BR539" s="28"/>
      <c r="BS539" s="28"/>
      <c r="BT539" s="28"/>
      <c r="BU539" s="28"/>
      <c r="BV539" s="28"/>
      <c r="BW539" s="28"/>
      <c r="BX539" s="28"/>
      <c r="BY539" s="28"/>
      <c r="BZ539" s="28"/>
      <c r="CA539" s="28"/>
      <c r="CB539" s="28"/>
      <c r="CC539" s="28"/>
      <c r="CD539" s="28"/>
      <c r="CE539" s="28"/>
      <c r="CF539" s="28"/>
      <c r="CG539" s="28"/>
      <c r="CH539" s="28"/>
      <c r="CI539" s="28"/>
      <c r="CJ539" s="28"/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28"/>
      <c r="CV539" s="28"/>
      <c r="CW539" s="28"/>
      <c r="CX539" s="28"/>
      <c r="CY539" s="28"/>
      <c r="CZ539" s="28"/>
      <c r="DA539" s="28"/>
      <c r="DB539" s="28"/>
      <c r="DC539" s="28"/>
      <c r="DD539" s="28"/>
      <c r="DE539" s="28"/>
      <c r="DF539" s="28"/>
      <c r="DG539" s="28"/>
      <c r="DH539" s="28"/>
      <c r="DI539" s="28"/>
      <c r="DJ539" s="28"/>
      <c r="DK539" s="28"/>
      <c r="DL539" s="28"/>
      <c r="DM539" s="28"/>
      <c r="DN539" s="28"/>
      <c r="DO539" s="28"/>
      <c r="DP539" s="28"/>
      <c r="DQ539" s="28"/>
      <c r="DR539" s="28"/>
    </row>
    <row r="540" spans="1:122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  <c r="BR540" s="28"/>
      <c r="BS540" s="28"/>
      <c r="BT540" s="28"/>
      <c r="BU540" s="28"/>
      <c r="BV540" s="28"/>
      <c r="BW540" s="28"/>
      <c r="BX540" s="28"/>
      <c r="BY540" s="28"/>
      <c r="BZ540" s="28"/>
      <c r="CA540" s="28"/>
      <c r="CB540" s="28"/>
      <c r="CC540" s="28"/>
      <c r="CD540" s="28"/>
      <c r="CE540" s="28"/>
      <c r="CF540" s="28"/>
      <c r="CG540" s="28"/>
      <c r="CH540" s="28"/>
      <c r="CI540" s="28"/>
      <c r="CJ540" s="28"/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28"/>
      <c r="CV540" s="28"/>
      <c r="CW540" s="28"/>
      <c r="CX540" s="28"/>
      <c r="CY540" s="28"/>
      <c r="CZ540" s="28"/>
      <c r="DA540" s="28"/>
      <c r="DB540" s="28"/>
      <c r="DC540" s="28"/>
      <c r="DD540" s="28"/>
      <c r="DE540" s="28"/>
      <c r="DF540" s="28"/>
      <c r="DG540" s="28"/>
      <c r="DH540" s="28"/>
      <c r="DI540" s="28"/>
      <c r="DJ540" s="28"/>
      <c r="DK540" s="28"/>
      <c r="DL540" s="28"/>
      <c r="DM540" s="28"/>
      <c r="DN540" s="28"/>
      <c r="DO540" s="28"/>
      <c r="DP540" s="28"/>
      <c r="DQ540" s="28"/>
      <c r="DR540" s="28"/>
    </row>
    <row r="541" spans="1:122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  <c r="BN541" s="28"/>
      <c r="BO541" s="28"/>
      <c r="BP541" s="28"/>
      <c r="BQ541" s="28"/>
      <c r="BR541" s="28"/>
      <c r="BS541" s="28"/>
      <c r="BT541" s="28"/>
      <c r="BU541" s="28"/>
      <c r="BV541" s="28"/>
      <c r="BW541" s="28"/>
      <c r="BX541" s="28"/>
      <c r="BY541" s="28"/>
      <c r="BZ541" s="28"/>
      <c r="CA541" s="28"/>
      <c r="CB541" s="28"/>
      <c r="CC541" s="28"/>
      <c r="CD541" s="28"/>
      <c r="CE541" s="28"/>
      <c r="CF541" s="28"/>
      <c r="CG541" s="28"/>
      <c r="CH541" s="28"/>
      <c r="CI541" s="28"/>
      <c r="CJ541" s="28"/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28"/>
      <c r="CV541" s="28"/>
      <c r="CW541" s="28"/>
      <c r="CX541" s="28"/>
      <c r="CY541" s="28"/>
      <c r="CZ541" s="28"/>
      <c r="DA541" s="28"/>
      <c r="DB541" s="28"/>
      <c r="DC541" s="28"/>
      <c r="DD541" s="28"/>
      <c r="DE541" s="28"/>
      <c r="DF541" s="28"/>
      <c r="DG541" s="28"/>
      <c r="DH541" s="28"/>
      <c r="DI541" s="28"/>
      <c r="DJ541" s="28"/>
      <c r="DK541" s="28"/>
      <c r="DL541" s="28"/>
      <c r="DM541" s="28"/>
      <c r="DN541" s="28"/>
      <c r="DO541" s="28"/>
      <c r="DP541" s="28"/>
      <c r="DQ541" s="28"/>
      <c r="DR541" s="28"/>
    </row>
    <row r="542" spans="1:122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  <c r="BQ542" s="28"/>
      <c r="BR542" s="28"/>
      <c r="BS542" s="28"/>
      <c r="BT542" s="28"/>
      <c r="BU542" s="28"/>
      <c r="BV542" s="28"/>
      <c r="BW542" s="28"/>
      <c r="BX542" s="28"/>
      <c r="BY542" s="28"/>
      <c r="BZ542" s="28"/>
      <c r="CA542" s="28"/>
      <c r="CB542" s="28"/>
      <c r="CC542" s="28"/>
      <c r="CD542" s="28"/>
      <c r="CE542" s="28"/>
      <c r="CF542" s="28"/>
      <c r="CG542" s="28"/>
      <c r="CH542" s="28"/>
      <c r="CI542" s="28"/>
      <c r="CJ542" s="28"/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28"/>
      <c r="CV542" s="28"/>
      <c r="CW542" s="28"/>
      <c r="CX542" s="28"/>
      <c r="CY542" s="28"/>
      <c r="CZ542" s="28"/>
      <c r="DA542" s="28"/>
      <c r="DB542" s="28"/>
      <c r="DC542" s="28"/>
      <c r="DD542" s="28"/>
      <c r="DE542" s="28"/>
      <c r="DF542" s="28"/>
      <c r="DG542" s="28"/>
      <c r="DH542" s="28"/>
      <c r="DI542" s="28"/>
      <c r="DJ542" s="28"/>
      <c r="DK542" s="28"/>
      <c r="DL542" s="28"/>
      <c r="DM542" s="28"/>
      <c r="DN542" s="28"/>
      <c r="DO542" s="28"/>
      <c r="DP542" s="28"/>
      <c r="DQ542" s="28"/>
      <c r="DR542" s="28"/>
    </row>
    <row r="543" spans="1:122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BY543" s="28"/>
      <c r="BZ543" s="28"/>
      <c r="CA543" s="28"/>
      <c r="CB543" s="28"/>
      <c r="CC543" s="28"/>
      <c r="CD543" s="28"/>
      <c r="CE543" s="28"/>
      <c r="CF543" s="28"/>
      <c r="CG543" s="28"/>
      <c r="CH543" s="28"/>
      <c r="CI543" s="28"/>
      <c r="CJ543" s="28"/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28"/>
      <c r="CV543" s="28"/>
      <c r="CW543" s="28"/>
      <c r="CX543" s="28"/>
      <c r="CY543" s="28"/>
      <c r="CZ543" s="28"/>
      <c r="DA543" s="28"/>
      <c r="DB543" s="28"/>
      <c r="DC543" s="28"/>
      <c r="DD543" s="28"/>
      <c r="DE543" s="28"/>
      <c r="DF543" s="28"/>
      <c r="DG543" s="28"/>
      <c r="DH543" s="28"/>
      <c r="DI543" s="28"/>
      <c r="DJ543" s="28"/>
      <c r="DK543" s="28"/>
      <c r="DL543" s="28"/>
      <c r="DM543" s="28"/>
      <c r="DN543" s="28"/>
      <c r="DO543" s="28"/>
      <c r="DP543" s="28"/>
      <c r="DQ543" s="28"/>
      <c r="DR543" s="28"/>
    </row>
    <row r="544" spans="1:122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  <c r="BR544" s="28"/>
      <c r="BS544" s="28"/>
      <c r="BT544" s="28"/>
      <c r="BU544" s="28"/>
      <c r="BV544" s="28"/>
      <c r="BW544" s="28"/>
      <c r="BX544" s="28"/>
      <c r="BY544" s="28"/>
      <c r="BZ544" s="28"/>
      <c r="CA544" s="28"/>
      <c r="CB544" s="28"/>
      <c r="CC544" s="28"/>
      <c r="CD544" s="28"/>
      <c r="CE544" s="28"/>
      <c r="CF544" s="28"/>
      <c r="CG544" s="28"/>
      <c r="CH544" s="28"/>
      <c r="CI544" s="28"/>
      <c r="CJ544" s="28"/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28"/>
      <c r="CV544" s="28"/>
      <c r="CW544" s="28"/>
      <c r="CX544" s="28"/>
      <c r="CY544" s="28"/>
      <c r="CZ544" s="28"/>
      <c r="DA544" s="28"/>
      <c r="DB544" s="28"/>
      <c r="DC544" s="28"/>
      <c r="DD544" s="28"/>
      <c r="DE544" s="28"/>
      <c r="DF544" s="28"/>
      <c r="DG544" s="28"/>
      <c r="DH544" s="28"/>
      <c r="DI544" s="28"/>
      <c r="DJ544" s="28"/>
      <c r="DK544" s="28"/>
      <c r="DL544" s="28"/>
      <c r="DM544" s="28"/>
      <c r="DN544" s="28"/>
      <c r="DO544" s="28"/>
      <c r="DP544" s="28"/>
      <c r="DQ544" s="28"/>
      <c r="DR544" s="28"/>
    </row>
    <row r="545" spans="1:122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BY545" s="28"/>
      <c r="BZ545" s="28"/>
      <c r="CA545" s="28"/>
      <c r="CB545" s="28"/>
      <c r="CC545" s="28"/>
      <c r="CD545" s="28"/>
      <c r="CE545" s="28"/>
      <c r="CF545" s="28"/>
      <c r="CG545" s="28"/>
      <c r="CH545" s="28"/>
      <c r="CI545" s="28"/>
      <c r="CJ545" s="28"/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28"/>
      <c r="CV545" s="28"/>
      <c r="CW545" s="28"/>
      <c r="CX545" s="28"/>
      <c r="CY545" s="28"/>
      <c r="CZ545" s="28"/>
      <c r="DA545" s="28"/>
      <c r="DB545" s="28"/>
      <c r="DC545" s="28"/>
      <c r="DD545" s="28"/>
      <c r="DE545" s="28"/>
      <c r="DF545" s="28"/>
      <c r="DG545" s="28"/>
      <c r="DH545" s="28"/>
      <c r="DI545" s="28"/>
      <c r="DJ545" s="28"/>
      <c r="DK545" s="28"/>
      <c r="DL545" s="28"/>
      <c r="DM545" s="28"/>
      <c r="DN545" s="28"/>
      <c r="DO545" s="28"/>
      <c r="DP545" s="28"/>
      <c r="DQ545" s="28"/>
      <c r="DR545" s="28"/>
    </row>
    <row r="546" spans="1:122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  <c r="BR546" s="28"/>
      <c r="BS546" s="28"/>
      <c r="BT546" s="28"/>
      <c r="BU546" s="28"/>
      <c r="BV546" s="28"/>
      <c r="BW546" s="28"/>
      <c r="BX546" s="28"/>
      <c r="BY546" s="28"/>
      <c r="BZ546" s="28"/>
      <c r="CA546" s="28"/>
      <c r="CB546" s="28"/>
      <c r="CC546" s="28"/>
      <c r="CD546" s="28"/>
      <c r="CE546" s="28"/>
      <c r="CF546" s="28"/>
      <c r="CG546" s="28"/>
      <c r="CH546" s="28"/>
      <c r="CI546" s="28"/>
      <c r="CJ546" s="28"/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28"/>
      <c r="CV546" s="28"/>
      <c r="CW546" s="28"/>
      <c r="CX546" s="28"/>
      <c r="CY546" s="28"/>
      <c r="CZ546" s="28"/>
      <c r="DA546" s="28"/>
      <c r="DB546" s="28"/>
      <c r="DC546" s="28"/>
      <c r="DD546" s="28"/>
      <c r="DE546" s="28"/>
      <c r="DF546" s="28"/>
      <c r="DG546" s="28"/>
      <c r="DH546" s="28"/>
      <c r="DI546" s="28"/>
      <c r="DJ546" s="28"/>
      <c r="DK546" s="28"/>
      <c r="DL546" s="28"/>
      <c r="DM546" s="28"/>
      <c r="DN546" s="28"/>
      <c r="DO546" s="28"/>
      <c r="DP546" s="28"/>
      <c r="DQ546" s="28"/>
      <c r="DR546" s="28"/>
    </row>
    <row r="547" spans="1:122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</row>
    <row r="548" spans="1:122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  <c r="BX548" s="28"/>
      <c r="BY548" s="28"/>
      <c r="BZ548" s="28"/>
      <c r="CA548" s="28"/>
      <c r="CB548" s="28"/>
      <c r="CC548" s="28"/>
      <c r="CD548" s="28"/>
      <c r="CE548" s="28"/>
      <c r="CF548" s="28"/>
      <c r="CG548" s="28"/>
      <c r="CH548" s="28"/>
      <c r="CI548" s="28"/>
      <c r="CJ548" s="28"/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28"/>
      <c r="CV548" s="28"/>
      <c r="CW548" s="28"/>
      <c r="CX548" s="28"/>
      <c r="CY548" s="28"/>
      <c r="CZ548" s="28"/>
      <c r="DA548" s="28"/>
      <c r="DB548" s="28"/>
      <c r="DC548" s="28"/>
      <c r="DD548" s="28"/>
      <c r="DE548" s="28"/>
      <c r="DF548" s="28"/>
      <c r="DG548" s="28"/>
      <c r="DH548" s="28"/>
      <c r="DI548" s="28"/>
      <c r="DJ548" s="28"/>
      <c r="DK548" s="28"/>
      <c r="DL548" s="28"/>
      <c r="DM548" s="28"/>
      <c r="DN548" s="28"/>
      <c r="DO548" s="28"/>
      <c r="DP548" s="28"/>
      <c r="DQ548" s="28"/>
      <c r="DR548" s="28"/>
    </row>
    <row r="549" spans="1:122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  <c r="BX549" s="28"/>
      <c r="BY549" s="28"/>
      <c r="BZ549" s="28"/>
      <c r="CA549" s="28"/>
      <c r="CB549" s="28"/>
      <c r="CC549" s="28"/>
      <c r="CD549" s="28"/>
      <c r="CE549" s="28"/>
      <c r="CF549" s="28"/>
      <c r="CG549" s="28"/>
      <c r="CH549" s="28"/>
      <c r="CI549" s="28"/>
      <c r="CJ549" s="28"/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28"/>
      <c r="CV549" s="28"/>
      <c r="CW549" s="28"/>
      <c r="CX549" s="28"/>
      <c r="CY549" s="28"/>
      <c r="CZ549" s="28"/>
      <c r="DA549" s="28"/>
      <c r="DB549" s="28"/>
      <c r="DC549" s="28"/>
      <c r="DD549" s="28"/>
      <c r="DE549" s="28"/>
      <c r="DF549" s="28"/>
      <c r="DG549" s="28"/>
      <c r="DH549" s="28"/>
      <c r="DI549" s="28"/>
      <c r="DJ549" s="28"/>
      <c r="DK549" s="28"/>
      <c r="DL549" s="28"/>
      <c r="DM549" s="28"/>
      <c r="DN549" s="28"/>
      <c r="DO549" s="28"/>
      <c r="DP549" s="28"/>
      <c r="DQ549" s="28"/>
      <c r="DR549" s="28"/>
    </row>
    <row r="550" spans="1:122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  <c r="BR550" s="28"/>
      <c r="BS550" s="28"/>
      <c r="BT550" s="28"/>
      <c r="BU550" s="28"/>
      <c r="BV550" s="28"/>
      <c r="BW550" s="28"/>
      <c r="BX550" s="28"/>
      <c r="BY550" s="28"/>
      <c r="BZ550" s="28"/>
      <c r="CA550" s="28"/>
      <c r="CB550" s="28"/>
      <c r="CC550" s="28"/>
      <c r="CD550" s="28"/>
      <c r="CE550" s="28"/>
      <c r="CF550" s="28"/>
      <c r="CG550" s="28"/>
      <c r="CH550" s="28"/>
      <c r="CI550" s="28"/>
      <c r="CJ550" s="28"/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28"/>
      <c r="CV550" s="28"/>
      <c r="CW550" s="28"/>
      <c r="CX550" s="28"/>
      <c r="CY550" s="28"/>
      <c r="CZ550" s="28"/>
      <c r="DA550" s="28"/>
      <c r="DB550" s="28"/>
      <c r="DC550" s="28"/>
      <c r="DD550" s="28"/>
      <c r="DE550" s="28"/>
      <c r="DF550" s="28"/>
      <c r="DG550" s="28"/>
      <c r="DH550" s="28"/>
      <c r="DI550" s="28"/>
      <c r="DJ550" s="28"/>
      <c r="DK550" s="28"/>
      <c r="DL550" s="28"/>
      <c r="DM550" s="28"/>
      <c r="DN550" s="28"/>
      <c r="DO550" s="28"/>
      <c r="DP550" s="28"/>
      <c r="DQ550" s="28"/>
      <c r="DR550" s="28"/>
    </row>
    <row r="551" spans="1:122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BY551" s="28"/>
      <c r="BZ551" s="28"/>
      <c r="CA551" s="28"/>
      <c r="CB551" s="28"/>
      <c r="CC551" s="28"/>
      <c r="CD551" s="28"/>
      <c r="CE551" s="28"/>
      <c r="CF551" s="28"/>
      <c r="CG551" s="28"/>
      <c r="CH551" s="28"/>
      <c r="CI551" s="28"/>
      <c r="CJ551" s="28"/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28"/>
      <c r="CV551" s="28"/>
      <c r="CW551" s="28"/>
      <c r="CX551" s="28"/>
      <c r="CY551" s="28"/>
      <c r="CZ551" s="28"/>
      <c r="DA551" s="28"/>
      <c r="DB551" s="28"/>
      <c r="DC551" s="28"/>
      <c r="DD551" s="28"/>
      <c r="DE551" s="28"/>
      <c r="DF551" s="28"/>
      <c r="DG551" s="28"/>
      <c r="DH551" s="28"/>
      <c r="DI551" s="28"/>
      <c r="DJ551" s="28"/>
      <c r="DK551" s="28"/>
      <c r="DL551" s="28"/>
      <c r="DM551" s="28"/>
      <c r="DN551" s="28"/>
      <c r="DO551" s="28"/>
      <c r="DP551" s="28"/>
      <c r="DQ551" s="28"/>
      <c r="DR551" s="28"/>
    </row>
    <row r="552" spans="1:122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BY552" s="28"/>
      <c r="BZ552" s="28"/>
      <c r="CA552" s="28"/>
      <c r="CB552" s="28"/>
      <c r="CC552" s="28"/>
      <c r="CD552" s="28"/>
      <c r="CE552" s="28"/>
      <c r="CF552" s="28"/>
      <c r="CG552" s="28"/>
      <c r="CH552" s="28"/>
      <c r="CI552" s="28"/>
      <c r="CJ552" s="28"/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28"/>
      <c r="CV552" s="28"/>
      <c r="CW552" s="28"/>
      <c r="CX552" s="28"/>
      <c r="CY552" s="28"/>
      <c r="CZ552" s="28"/>
      <c r="DA552" s="28"/>
      <c r="DB552" s="28"/>
      <c r="DC552" s="28"/>
      <c r="DD552" s="28"/>
      <c r="DE552" s="28"/>
      <c r="DF552" s="28"/>
      <c r="DG552" s="28"/>
      <c r="DH552" s="28"/>
      <c r="DI552" s="28"/>
      <c r="DJ552" s="28"/>
      <c r="DK552" s="28"/>
      <c r="DL552" s="28"/>
      <c r="DM552" s="28"/>
      <c r="DN552" s="28"/>
      <c r="DO552" s="28"/>
      <c r="DP552" s="28"/>
      <c r="DQ552" s="28"/>
      <c r="DR552" s="28"/>
    </row>
    <row r="553" spans="1:122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  <c r="BN553" s="28"/>
      <c r="BO553" s="28"/>
      <c r="BP553" s="28"/>
      <c r="BQ553" s="28"/>
      <c r="BR553" s="28"/>
      <c r="BS553" s="28"/>
      <c r="BT553" s="28"/>
      <c r="BU553" s="28"/>
      <c r="BV553" s="28"/>
      <c r="BW553" s="28"/>
      <c r="BX553" s="28"/>
      <c r="BY553" s="28"/>
      <c r="BZ553" s="28"/>
      <c r="CA553" s="28"/>
      <c r="CB553" s="28"/>
      <c r="CC553" s="28"/>
      <c r="CD553" s="28"/>
      <c r="CE553" s="28"/>
      <c r="CF553" s="28"/>
      <c r="CG553" s="28"/>
      <c r="CH553" s="28"/>
      <c r="CI553" s="28"/>
      <c r="CJ553" s="28"/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28"/>
      <c r="CV553" s="28"/>
      <c r="CW553" s="28"/>
      <c r="CX553" s="28"/>
      <c r="CY553" s="28"/>
      <c r="CZ553" s="28"/>
      <c r="DA553" s="28"/>
      <c r="DB553" s="28"/>
      <c r="DC553" s="28"/>
      <c r="DD553" s="28"/>
      <c r="DE553" s="28"/>
      <c r="DF553" s="28"/>
      <c r="DG553" s="28"/>
      <c r="DH553" s="28"/>
      <c r="DI553" s="28"/>
      <c r="DJ553" s="28"/>
      <c r="DK553" s="28"/>
      <c r="DL553" s="28"/>
      <c r="DM553" s="28"/>
      <c r="DN553" s="28"/>
      <c r="DO553" s="28"/>
      <c r="DP553" s="28"/>
      <c r="DQ553" s="28"/>
      <c r="DR553" s="28"/>
    </row>
    <row r="554" spans="1:122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  <c r="BN554" s="28"/>
      <c r="BO554" s="28"/>
      <c r="BP554" s="28"/>
      <c r="BQ554" s="28"/>
      <c r="BR554" s="28"/>
      <c r="BS554" s="28"/>
      <c r="BT554" s="28"/>
      <c r="BU554" s="28"/>
      <c r="BV554" s="28"/>
      <c r="BW554" s="28"/>
      <c r="BX554" s="28"/>
      <c r="BY554" s="28"/>
      <c r="BZ554" s="28"/>
      <c r="CA554" s="28"/>
      <c r="CB554" s="28"/>
      <c r="CC554" s="28"/>
      <c r="CD554" s="28"/>
      <c r="CE554" s="28"/>
      <c r="CF554" s="28"/>
      <c r="CG554" s="28"/>
      <c r="CH554" s="28"/>
      <c r="CI554" s="28"/>
      <c r="CJ554" s="28"/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28"/>
      <c r="CV554" s="28"/>
      <c r="CW554" s="28"/>
      <c r="CX554" s="28"/>
      <c r="CY554" s="28"/>
      <c r="CZ554" s="28"/>
      <c r="DA554" s="28"/>
      <c r="DB554" s="28"/>
      <c r="DC554" s="28"/>
      <c r="DD554" s="28"/>
      <c r="DE554" s="28"/>
      <c r="DF554" s="28"/>
      <c r="DG554" s="28"/>
      <c r="DH554" s="28"/>
      <c r="DI554" s="28"/>
      <c r="DJ554" s="28"/>
      <c r="DK554" s="28"/>
      <c r="DL554" s="28"/>
      <c r="DM554" s="28"/>
      <c r="DN554" s="28"/>
      <c r="DO554" s="28"/>
      <c r="DP554" s="28"/>
      <c r="DQ554" s="28"/>
      <c r="DR554" s="28"/>
    </row>
    <row r="555" spans="1:122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  <c r="BR555" s="28"/>
      <c r="BS555" s="28"/>
      <c r="BT555" s="28"/>
      <c r="BU555" s="28"/>
      <c r="BV555" s="28"/>
      <c r="BW555" s="28"/>
      <c r="BX555" s="28"/>
      <c r="BY555" s="28"/>
      <c r="BZ555" s="28"/>
      <c r="CA555" s="28"/>
      <c r="CB555" s="28"/>
      <c r="CC555" s="28"/>
      <c r="CD555" s="28"/>
      <c r="CE555" s="28"/>
      <c r="CF555" s="28"/>
      <c r="CG555" s="28"/>
      <c r="CH555" s="28"/>
      <c r="CI555" s="28"/>
      <c r="CJ555" s="28"/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28"/>
      <c r="CV555" s="28"/>
      <c r="CW555" s="28"/>
      <c r="CX555" s="28"/>
      <c r="CY555" s="28"/>
      <c r="CZ555" s="28"/>
      <c r="DA555" s="28"/>
      <c r="DB555" s="28"/>
      <c r="DC555" s="28"/>
      <c r="DD555" s="28"/>
      <c r="DE555" s="28"/>
      <c r="DF555" s="28"/>
      <c r="DG555" s="28"/>
      <c r="DH555" s="28"/>
      <c r="DI555" s="28"/>
      <c r="DJ555" s="28"/>
      <c r="DK555" s="28"/>
      <c r="DL555" s="28"/>
      <c r="DM555" s="28"/>
      <c r="DN555" s="28"/>
      <c r="DO555" s="28"/>
      <c r="DP555" s="28"/>
      <c r="DQ555" s="28"/>
      <c r="DR555" s="28"/>
    </row>
    <row r="556" spans="1:122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  <c r="BN556" s="28"/>
      <c r="BO556" s="28"/>
      <c r="BP556" s="28"/>
      <c r="BQ556" s="28"/>
      <c r="BR556" s="28"/>
      <c r="BS556" s="28"/>
      <c r="BT556" s="28"/>
      <c r="BU556" s="28"/>
      <c r="BV556" s="28"/>
      <c r="BW556" s="28"/>
      <c r="BX556" s="28"/>
      <c r="BY556" s="28"/>
      <c r="BZ556" s="28"/>
      <c r="CA556" s="28"/>
      <c r="CB556" s="28"/>
      <c r="CC556" s="28"/>
      <c r="CD556" s="28"/>
      <c r="CE556" s="28"/>
      <c r="CF556" s="28"/>
      <c r="CG556" s="28"/>
      <c r="CH556" s="28"/>
      <c r="CI556" s="28"/>
      <c r="CJ556" s="28"/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28"/>
      <c r="CV556" s="28"/>
      <c r="CW556" s="28"/>
      <c r="CX556" s="28"/>
      <c r="CY556" s="28"/>
      <c r="CZ556" s="28"/>
      <c r="DA556" s="28"/>
      <c r="DB556" s="28"/>
      <c r="DC556" s="28"/>
      <c r="DD556" s="28"/>
      <c r="DE556" s="28"/>
      <c r="DF556" s="28"/>
      <c r="DG556" s="28"/>
      <c r="DH556" s="28"/>
      <c r="DI556" s="28"/>
      <c r="DJ556" s="28"/>
      <c r="DK556" s="28"/>
      <c r="DL556" s="28"/>
      <c r="DM556" s="28"/>
      <c r="DN556" s="28"/>
      <c r="DO556" s="28"/>
      <c r="DP556" s="28"/>
      <c r="DQ556" s="28"/>
      <c r="DR556" s="28"/>
    </row>
    <row r="557" spans="1:122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  <c r="BX557" s="28"/>
      <c r="BY557" s="28"/>
      <c r="BZ557" s="28"/>
      <c r="CA557" s="28"/>
      <c r="CB557" s="28"/>
      <c r="CC557" s="28"/>
      <c r="CD557" s="28"/>
      <c r="CE557" s="28"/>
      <c r="CF557" s="28"/>
      <c r="CG557" s="28"/>
      <c r="CH557" s="28"/>
      <c r="CI557" s="28"/>
      <c r="CJ557" s="28"/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28"/>
      <c r="CV557" s="28"/>
      <c r="CW557" s="28"/>
      <c r="CX557" s="28"/>
      <c r="CY557" s="28"/>
      <c r="CZ557" s="28"/>
      <c r="DA557" s="28"/>
      <c r="DB557" s="28"/>
      <c r="DC557" s="28"/>
      <c r="DD557" s="28"/>
      <c r="DE557" s="28"/>
      <c r="DF557" s="28"/>
      <c r="DG557" s="28"/>
      <c r="DH557" s="28"/>
      <c r="DI557" s="28"/>
      <c r="DJ557" s="28"/>
      <c r="DK557" s="28"/>
      <c r="DL557" s="28"/>
      <c r="DM557" s="28"/>
      <c r="DN557" s="28"/>
      <c r="DO557" s="28"/>
      <c r="DP557" s="28"/>
      <c r="DQ557" s="28"/>
      <c r="DR557" s="28"/>
    </row>
    <row r="558" spans="1:122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  <c r="BN558" s="28"/>
      <c r="BO558" s="28"/>
      <c r="BP558" s="28"/>
      <c r="BQ558" s="28"/>
      <c r="BR558" s="28"/>
      <c r="BS558" s="28"/>
      <c r="BT558" s="28"/>
      <c r="BU558" s="28"/>
      <c r="BV558" s="28"/>
      <c r="BW558" s="28"/>
      <c r="BX558" s="28"/>
      <c r="BY558" s="28"/>
      <c r="BZ558" s="28"/>
      <c r="CA558" s="28"/>
      <c r="CB558" s="28"/>
      <c r="CC558" s="28"/>
      <c r="CD558" s="28"/>
      <c r="CE558" s="28"/>
      <c r="CF558" s="28"/>
      <c r="CG558" s="28"/>
      <c r="CH558" s="28"/>
      <c r="CI558" s="28"/>
      <c r="CJ558" s="28"/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28"/>
      <c r="CV558" s="28"/>
      <c r="CW558" s="28"/>
      <c r="CX558" s="28"/>
      <c r="CY558" s="28"/>
      <c r="CZ558" s="28"/>
      <c r="DA558" s="28"/>
      <c r="DB558" s="28"/>
      <c r="DC558" s="28"/>
      <c r="DD558" s="28"/>
      <c r="DE558" s="28"/>
      <c r="DF558" s="28"/>
      <c r="DG558" s="28"/>
      <c r="DH558" s="28"/>
      <c r="DI558" s="28"/>
      <c r="DJ558" s="28"/>
      <c r="DK558" s="28"/>
      <c r="DL558" s="28"/>
      <c r="DM558" s="28"/>
      <c r="DN558" s="28"/>
      <c r="DO558" s="28"/>
      <c r="DP558" s="28"/>
      <c r="DQ558" s="28"/>
      <c r="DR558" s="28"/>
    </row>
    <row r="559" spans="1:122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BY559" s="28"/>
      <c r="BZ559" s="28"/>
      <c r="CA559" s="28"/>
      <c r="CB559" s="28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28"/>
      <c r="CV559" s="28"/>
      <c r="CW559" s="28"/>
      <c r="CX559" s="28"/>
      <c r="CY559" s="28"/>
      <c r="CZ559" s="28"/>
      <c r="DA559" s="28"/>
      <c r="DB559" s="28"/>
      <c r="DC559" s="28"/>
      <c r="DD559" s="28"/>
      <c r="DE559" s="28"/>
      <c r="DF559" s="28"/>
      <c r="DG559" s="28"/>
      <c r="DH559" s="28"/>
      <c r="DI559" s="28"/>
      <c r="DJ559" s="28"/>
      <c r="DK559" s="28"/>
      <c r="DL559" s="28"/>
      <c r="DM559" s="28"/>
      <c r="DN559" s="28"/>
      <c r="DO559" s="28"/>
      <c r="DP559" s="28"/>
      <c r="DQ559" s="28"/>
      <c r="DR559" s="28"/>
    </row>
    <row r="560" spans="1:122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  <c r="BR560" s="28"/>
      <c r="BS560" s="28"/>
      <c r="BT560" s="28"/>
      <c r="BU560" s="28"/>
      <c r="BV560" s="28"/>
      <c r="BW560" s="28"/>
      <c r="BX560" s="28"/>
      <c r="BY560" s="28"/>
      <c r="BZ560" s="28"/>
      <c r="CA560" s="28"/>
      <c r="CB560" s="28"/>
      <c r="CC560" s="28"/>
      <c r="CD560" s="28"/>
      <c r="CE560" s="28"/>
      <c r="CF560" s="28"/>
      <c r="CG560" s="28"/>
      <c r="CH560" s="28"/>
      <c r="CI560" s="28"/>
      <c r="CJ560" s="28"/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28"/>
      <c r="CV560" s="28"/>
      <c r="CW560" s="28"/>
      <c r="CX560" s="28"/>
      <c r="CY560" s="28"/>
      <c r="CZ560" s="28"/>
      <c r="DA560" s="28"/>
      <c r="DB560" s="28"/>
      <c r="DC560" s="28"/>
      <c r="DD560" s="28"/>
      <c r="DE560" s="28"/>
      <c r="DF560" s="28"/>
      <c r="DG560" s="28"/>
      <c r="DH560" s="28"/>
      <c r="DI560" s="28"/>
      <c r="DJ560" s="28"/>
      <c r="DK560" s="28"/>
      <c r="DL560" s="28"/>
      <c r="DM560" s="28"/>
      <c r="DN560" s="28"/>
      <c r="DO560" s="28"/>
      <c r="DP560" s="28"/>
      <c r="DQ560" s="28"/>
      <c r="DR560" s="28"/>
    </row>
    <row r="561" spans="1:122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8"/>
      <c r="BS561" s="28"/>
      <c r="BT561" s="28"/>
      <c r="BU561" s="28"/>
      <c r="BV561" s="28"/>
      <c r="BW561" s="28"/>
      <c r="BX561" s="28"/>
      <c r="BY561" s="28"/>
      <c r="BZ561" s="28"/>
      <c r="CA561" s="28"/>
      <c r="CB561" s="28"/>
      <c r="CC561" s="28"/>
      <c r="CD561" s="28"/>
      <c r="CE561" s="28"/>
      <c r="CF561" s="28"/>
      <c r="CG561" s="28"/>
      <c r="CH561" s="28"/>
      <c r="CI561" s="28"/>
      <c r="CJ561" s="28"/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28"/>
      <c r="CV561" s="28"/>
      <c r="CW561" s="28"/>
      <c r="CX561" s="28"/>
      <c r="CY561" s="28"/>
      <c r="CZ561" s="28"/>
      <c r="DA561" s="28"/>
      <c r="DB561" s="28"/>
      <c r="DC561" s="28"/>
      <c r="DD561" s="28"/>
      <c r="DE561" s="28"/>
      <c r="DF561" s="28"/>
      <c r="DG561" s="28"/>
      <c r="DH561" s="28"/>
      <c r="DI561" s="28"/>
      <c r="DJ561" s="28"/>
      <c r="DK561" s="28"/>
      <c r="DL561" s="28"/>
      <c r="DM561" s="28"/>
      <c r="DN561" s="28"/>
      <c r="DO561" s="28"/>
      <c r="DP561" s="28"/>
      <c r="DQ561" s="28"/>
      <c r="DR561" s="28"/>
    </row>
    <row r="562" spans="1:122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  <c r="BX562" s="28"/>
      <c r="BY562" s="28"/>
      <c r="BZ562" s="28"/>
      <c r="CA562" s="28"/>
      <c r="CB562" s="28"/>
      <c r="CC562" s="28"/>
      <c r="CD562" s="28"/>
      <c r="CE562" s="28"/>
      <c r="CF562" s="28"/>
      <c r="CG562" s="28"/>
      <c r="CH562" s="28"/>
      <c r="CI562" s="28"/>
      <c r="CJ562" s="28"/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28"/>
      <c r="CV562" s="28"/>
      <c r="CW562" s="28"/>
      <c r="CX562" s="28"/>
      <c r="CY562" s="28"/>
      <c r="CZ562" s="28"/>
      <c r="DA562" s="28"/>
      <c r="DB562" s="28"/>
      <c r="DC562" s="28"/>
      <c r="DD562" s="28"/>
      <c r="DE562" s="28"/>
      <c r="DF562" s="28"/>
      <c r="DG562" s="28"/>
      <c r="DH562" s="28"/>
      <c r="DI562" s="28"/>
      <c r="DJ562" s="28"/>
      <c r="DK562" s="28"/>
      <c r="DL562" s="28"/>
      <c r="DM562" s="28"/>
      <c r="DN562" s="28"/>
      <c r="DO562" s="28"/>
      <c r="DP562" s="28"/>
      <c r="DQ562" s="28"/>
      <c r="DR562" s="28"/>
    </row>
    <row r="563" spans="1:122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  <c r="BX563" s="28"/>
      <c r="BY563" s="28"/>
      <c r="BZ563" s="28"/>
      <c r="CA563" s="28"/>
      <c r="CB563" s="28"/>
      <c r="CC563" s="28"/>
      <c r="CD563" s="28"/>
      <c r="CE563" s="28"/>
      <c r="CF563" s="28"/>
      <c r="CG563" s="28"/>
      <c r="CH563" s="28"/>
      <c r="CI563" s="28"/>
      <c r="CJ563" s="28"/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28"/>
      <c r="CV563" s="28"/>
      <c r="CW563" s="28"/>
      <c r="CX563" s="28"/>
      <c r="CY563" s="28"/>
      <c r="CZ563" s="28"/>
      <c r="DA563" s="28"/>
      <c r="DB563" s="28"/>
      <c r="DC563" s="28"/>
      <c r="DD563" s="28"/>
      <c r="DE563" s="28"/>
      <c r="DF563" s="28"/>
      <c r="DG563" s="28"/>
      <c r="DH563" s="28"/>
      <c r="DI563" s="28"/>
      <c r="DJ563" s="28"/>
      <c r="DK563" s="28"/>
      <c r="DL563" s="28"/>
      <c r="DM563" s="28"/>
      <c r="DN563" s="28"/>
      <c r="DO563" s="28"/>
      <c r="DP563" s="28"/>
      <c r="DQ563" s="28"/>
      <c r="DR563" s="28"/>
    </row>
    <row r="564" spans="1:122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  <c r="BX564" s="28"/>
      <c r="BY564" s="28"/>
      <c r="BZ564" s="28"/>
      <c r="CA564" s="28"/>
      <c r="CB564" s="28"/>
      <c r="CC564" s="28"/>
      <c r="CD564" s="28"/>
      <c r="CE564" s="28"/>
      <c r="CF564" s="28"/>
      <c r="CG564" s="28"/>
      <c r="CH564" s="28"/>
      <c r="CI564" s="28"/>
      <c r="CJ564" s="28"/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28"/>
      <c r="CV564" s="28"/>
      <c r="CW564" s="28"/>
      <c r="CX564" s="28"/>
      <c r="CY564" s="28"/>
      <c r="CZ564" s="28"/>
      <c r="DA564" s="28"/>
      <c r="DB564" s="28"/>
      <c r="DC564" s="28"/>
      <c r="DD564" s="28"/>
      <c r="DE564" s="28"/>
      <c r="DF564" s="28"/>
      <c r="DG564" s="28"/>
      <c r="DH564" s="28"/>
      <c r="DI564" s="28"/>
      <c r="DJ564" s="28"/>
      <c r="DK564" s="28"/>
      <c r="DL564" s="28"/>
      <c r="DM564" s="28"/>
      <c r="DN564" s="28"/>
      <c r="DO564" s="28"/>
      <c r="DP564" s="28"/>
      <c r="DQ564" s="28"/>
      <c r="DR564" s="28"/>
    </row>
    <row r="565" spans="1:122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BY565" s="28"/>
      <c r="BZ565" s="28"/>
      <c r="CA565" s="28"/>
      <c r="CB565" s="28"/>
      <c r="CC565" s="28"/>
      <c r="CD565" s="28"/>
      <c r="CE565" s="28"/>
      <c r="CF565" s="28"/>
      <c r="CG565" s="28"/>
      <c r="CH565" s="28"/>
      <c r="CI565" s="28"/>
      <c r="CJ565" s="28"/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28"/>
      <c r="CV565" s="28"/>
      <c r="CW565" s="28"/>
      <c r="CX565" s="28"/>
      <c r="CY565" s="28"/>
      <c r="CZ565" s="28"/>
      <c r="DA565" s="28"/>
      <c r="DB565" s="28"/>
      <c r="DC565" s="28"/>
      <c r="DD565" s="28"/>
      <c r="DE565" s="28"/>
      <c r="DF565" s="28"/>
      <c r="DG565" s="28"/>
      <c r="DH565" s="28"/>
      <c r="DI565" s="28"/>
      <c r="DJ565" s="28"/>
      <c r="DK565" s="28"/>
      <c r="DL565" s="28"/>
      <c r="DM565" s="28"/>
      <c r="DN565" s="28"/>
      <c r="DO565" s="28"/>
      <c r="DP565" s="28"/>
      <c r="DQ565" s="28"/>
      <c r="DR565" s="28"/>
    </row>
    <row r="566" spans="1:122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  <c r="BX566" s="28"/>
      <c r="BY566" s="28"/>
      <c r="BZ566" s="28"/>
      <c r="CA566" s="28"/>
      <c r="CB566" s="28"/>
      <c r="CC566" s="28"/>
      <c r="CD566" s="28"/>
      <c r="CE566" s="28"/>
      <c r="CF566" s="28"/>
      <c r="CG566" s="28"/>
      <c r="CH566" s="28"/>
      <c r="CI566" s="28"/>
      <c r="CJ566" s="28"/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28"/>
      <c r="CV566" s="28"/>
      <c r="CW566" s="28"/>
      <c r="CX566" s="28"/>
      <c r="CY566" s="28"/>
      <c r="CZ566" s="28"/>
      <c r="DA566" s="28"/>
      <c r="DB566" s="28"/>
      <c r="DC566" s="28"/>
      <c r="DD566" s="28"/>
      <c r="DE566" s="28"/>
      <c r="DF566" s="28"/>
      <c r="DG566" s="28"/>
      <c r="DH566" s="28"/>
      <c r="DI566" s="28"/>
      <c r="DJ566" s="28"/>
      <c r="DK566" s="28"/>
      <c r="DL566" s="28"/>
      <c r="DM566" s="28"/>
      <c r="DN566" s="28"/>
      <c r="DO566" s="28"/>
      <c r="DP566" s="28"/>
      <c r="DQ566" s="28"/>
      <c r="DR566" s="28"/>
    </row>
    <row r="567" spans="1:122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  <c r="BX567" s="28"/>
      <c r="BY567" s="28"/>
      <c r="BZ567" s="28"/>
      <c r="CA567" s="28"/>
      <c r="CB567" s="28"/>
      <c r="CC567" s="28"/>
      <c r="CD567" s="28"/>
      <c r="CE567" s="28"/>
      <c r="CF567" s="28"/>
      <c r="CG567" s="28"/>
      <c r="CH567" s="28"/>
      <c r="CI567" s="28"/>
      <c r="CJ567" s="28"/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28"/>
      <c r="CV567" s="28"/>
      <c r="CW567" s="28"/>
      <c r="CX567" s="28"/>
      <c r="CY567" s="28"/>
      <c r="CZ567" s="28"/>
      <c r="DA567" s="28"/>
      <c r="DB567" s="28"/>
      <c r="DC567" s="28"/>
      <c r="DD567" s="28"/>
      <c r="DE567" s="28"/>
      <c r="DF567" s="28"/>
      <c r="DG567" s="28"/>
      <c r="DH567" s="28"/>
      <c r="DI567" s="28"/>
      <c r="DJ567" s="28"/>
      <c r="DK567" s="28"/>
      <c r="DL567" s="28"/>
      <c r="DM567" s="28"/>
      <c r="DN567" s="28"/>
      <c r="DO567" s="28"/>
      <c r="DP567" s="28"/>
      <c r="DQ567" s="28"/>
      <c r="DR567" s="28"/>
    </row>
    <row r="568" spans="1:122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  <c r="BN568" s="28"/>
      <c r="BO568" s="28"/>
      <c r="BP568" s="28"/>
      <c r="BQ568" s="28"/>
      <c r="BR568" s="28"/>
      <c r="BS568" s="28"/>
      <c r="BT568" s="28"/>
      <c r="BU568" s="28"/>
      <c r="BV568" s="28"/>
      <c r="BW568" s="28"/>
      <c r="BX568" s="28"/>
      <c r="BY568" s="28"/>
      <c r="BZ568" s="28"/>
      <c r="CA568" s="28"/>
      <c r="CB568" s="28"/>
      <c r="CC568" s="28"/>
      <c r="CD568" s="28"/>
      <c r="CE568" s="28"/>
      <c r="CF568" s="28"/>
      <c r="CG568" s="28"/>
      <c r="CH568" s="28"/>
      <c r="CI568" s="28"/>
      <c r="CJ568" s="28"/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28"/>
      <c r="CV568" s="28"/>
      <c r="CW568" s="28"/>
      <c r="CX568" s="28"/>
      <c r="CY568" s="28"/>
      <c r="CZ568" s="28"/>
      <c r="DA568" s="28"/>
      <c r="DB568" s="28"/>
      <c r="DC568" s="28"/>
      <c r="DD568" s="28"/>
      <c r="DE568" s="28"/>
      <c r="DF568" s="28"/>
      <c r="DG568" s="28"/>
      <c r="DH568" s="28"/>
      <c r="DI568" s="28"/>
      <c r="DJ568" s="28"/>
      <c r="DK568" s="28"/>
      <c r="DL568" s="28"/>
      <c r="DM568" s="28"/>
      <c r="DN568" s="28"/>
      <c r="DO568" s="28"/>
      <c r="DP568" s="28"/>
      <c r="DQ568" s="28"/>
      <c r="DR568" s="28"/>
    </row>
    <row r="569" spans="1:122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BY569" s="28"/>
      <c r="BZ569" s="28"/>
      <c r="CA569" s="28"/>
      <c r="CB569" s="28"/>
      <c r="CC569" s="28"/>
      <c r="CD569" s="28"/>
      <c r="CE569" s="28"/>
      <c r="CF569" s="28"/>
      <c r="CG569" s="28"/>
      <c r="CH569" s="28"/>
      <c r="CI569" s="28"/>
      <c r="CJ569" s="28"/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28"/>
      <c r="CV569" s="28"/>
      <c r="CW569" s="28"/>
      <c r="CX569" s="28"/>
      <c r="CY569" s="28"/>
      <c r="CZ569" s="28"/>
      <c r="DA569" s="28"/>
      <c r="DB569" s="28"/>
      <c r="DC569" s="28"/>
      <c r="DD569" s="28"/>
      <c r="DE569" s="28"/>
      <c r="DF569" s="28"/>
      <c r="DG569" s="28"/>
      <c r="DH569" s="28"/>
      <c r="DI569" s="28"/>
      <c r="DJ569" s="28"/>
      <c r="DK569" s="28"/>
      <c r="DL569" s="28"/>
      <c r="DM569" s="28"/>
      <c r="DN569" s="28"/>
      <c r="DO569" s="28"/>
      <c r="DP569" s="28"/>
      <c r="DQ569" s="28"/>
      <c r="DR569" s="28"/>
    </row>
    <row r="570" spans="1:122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  <c r="BR570" s="28"/>
      <c r="BS570" s="28"/>
      <c r="BT570" s="28"/>
      <c r="BU570" s="28"/>
      <c r="BV570" s="28"/>
      <c r="BW570" s="28"/>
      <c r="BX570" s="28"/>
      <c r="BY570" s="28"/>
      <c r="BZ570" s="28"/>
      <c r="CA570" s="28"/>
      <c r="CB570" s="28"/>
      <c r="CC570" s="28"/>
      <c r="CD570" s="28"/>
      <c r="CE570" s="28"/>
      <c r="CF570" s="28"/>
      <c r="CG570" s="28"/>
      <c r="CH570" s="28"/>
      <c r="CI570" s="28"/>
      <c r="CJ570" s="28"/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28"/>
      <c r="CV570" s="28"/>
      <c r="CW570" s="28"/>
      <c r="CX570" s="28"/>
      <c r="CY570" s="28"/>
      <c r="CZ570" s="28"/>
      <c r="DA570" s="28"/>
      <c r="DB570" s="28"/>
      <c r="DC570" s="28"/>
      <c r="DD570" s="28"/>
      <c r="DE570" s="28"/>
      <c r="DF570" s="28"/>
      <c r="DG570" s="28"/>
      <c r="DH570" s="28"/>
      <c r="DI570" s="28"/>
      <c r="DJ570" s="28"/>
      <c r="DK570" s="28"/>
      <c r="DL570" s="28"/>
      <c r="DM570" s="28"/>
      <c r="DN570" s="28"/>
      <c r="DO570" s="28"/>
      <c r="DP570" s="28"/>
      <c r="DQ570" s="28"/>
      <c r="DR570" s="28"/>
    </row>
    <row r="571" spans="1:122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  <c r="BX571" s="28"/>
      <c r="BY571" s="28"/>
      <c r="BZ571" s="28"/>
      <c r="CA571" s="28"/>
      <c r="CB571" s="28"/>
      <c r="CC571" s="28"/>
      <c r="CD571" s="28"/>
      <c r="CE571" s="28"/>
      <c r="CF571" s="28"/>
      <c r="CG571" s="28"/>
      <c r="CH571" s="28"/>
      <c r="CI571" s="28"/>
      <c r="CJ571" s="28"/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28"/>
      <c r="CV571" s="28"/>
      <c r="CW571" s="28"/>
      <c r="CX571" s="28"/>
      <c r="CY571" s="28"/>
      <c r="CZ571" s="28"/>
      <c r="DA571" s="28"/>
      <c r="DB571" s="28"/>
      <c r="DC571" s="28"/>
      <c r="DD571" s="28"/>
      <c r="DE571" s="28"/>
      <c r="DF571" s="28"/>
      <c r="DG571" s="28"/>
      <c r="DH571" s="28"/>
      <c r="DI571" s="28"/>
      <c r="DJ571" s="28"/>
      <c r="DK571" s="28"/>
      <c r="DL571" s="28"/>
      <c r="DM571" s="28"/>
      <c r="DN571" s="28"/>
      <c r="DO571" s="28"/>
      <c r="DP571" s="28"/>
      <c r="DQ571" s="28"/>
      <c r="DR571" s="28"/>
    </row>
    <row r="572" spans="1:122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  <c r="BX572" s="28"/>
      <c r="BY572" s="28"/>
      <c r="BZ572" s="28"/>
      <c r="CA572" s="28"/>
      <c r="CB572" s="28"/>
      <c r="CC572" s="28"/>
      <c r="CD572" s="28"/>
      <c r="CE572" s="28"/>
      <c r="CF572" s="28"/>
      <c r="CG572" s="28"/>
      <c r="CH572" s="28"/>
      <c r="CI572" s="28"/>
      <c r="CJ572" s="28"/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28"/>
      <c r="CV572" s="28"/>
      <c r="CW572" s="28"/>
      <c r="CX572" s="28"/>
      <c r="CY572" s="28"/>
      <c r="CZ572" s="28"/>
      <c r="DA572" s="28"/>
      <c r="DB572" s="28"/>
      <c r="DC572" s="28"/>
      <c r="DD572" s="28"/>
      <c r="DE572" s="28"/>
      <c r="DF572" s="28"/>
      <c r="DG572" s="28"/>
      <c r="DH572" s="28"/>
      <c r="DI572" s="28"/>
      <c r="DJ572" s="28"/>
      <c r="DK572" s="28"/>
      <c r="DL572" s="28"/>
      <c r="DM572" s="28"/>
      <c r="DN572" s="28"/>
      <c r="DO572" s="28"/>
      <c r="DP572" s="28"/>
      <c r="DQ572" s="28"/>
      <c r="DR572" s="28"/>
    </row>
    <row r="573" spans="1:122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  <c r="BR573" s="28"/>
      <c r="BS573" s="28"/>
      <c r="BT573" s="28"/>
      <c r="BU573" s="28"/>
      <c r="BV573" s="28"/>
      <c r="BW573" s="28"/>
      <c r="BX573" s="28"/>
      <c r="BY573" s="28"/>
      <c r="BZ573" s="28"/>
      <c r="CA573" s="28"/>
      <c r="CB573" s="28"/>
      <c r="CC573" s="28"/>
      <c r="CD573" s="28"/>
      <c r="CE573" s="28"/>
      <c r="CF573" s="28"/>
      <c r="CG573" s="28"/>
      <c r="CH573" s="28"/>
      <c r="CI573" s="28"/>
      <c r="CJ573" s="28"/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28"/>
      <c r="CV573" s="28"/>
      <c r="CW573" s="28"/>
      <c r="CX573" s="28"/>
      <c r="CY573" s="28"/>
      <c r="CZ573" s="28"/>
      <c r="DA573" s="28"/>
      <c r="DB573" s="28"/>
      <c r="DC573" s="28"/>
      <c r="DD573" s="28"/>
      <c r="DE573" s="28"/>
      <c r="DF573" s="28"/>
      <c r="DG573" s="28"/>
      <c r="DH573" s="28"/>
      <c r="DI573" s="28"/>
      <c r="DJ573" s="28"/>
      <c r="DK573" s="28"/>
      <c r="DL573" s="28"/>
      <c r="DM573" s="28"/>
      <c r="DN573" s="28"/>
      <c r="DO573" s="28"/>
      <c r="DP573" s="28"/>
      <c r="DQ573" s="28"/>
      <c r="DR573" s="28"/>
    </row>
    <row r="574" spans="1:122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  <c r="BR574" s="28"/>
      <c r="BS574" s="28"/>
      <c r="BT574" s="28"/>
      <c r="BU574" s="28"/>
      <c r="BV574" s="28"/>
      <c r="BW574" s="28"/>
      <c r="BX574" s="28"/>
      <c r="BY574" s="28"/>
      <c r="BZ574" s="28"/>
      <c r="CA574" s="28"/>
      <c r="CB574" s="28"/>
      <c r="CC574" s="28"/>
      <c r="CD574" s="28"/>
      <c r="CE574" s="28"/>
      <c r="CF574" s="28"/>
      <c r="CG574" s="28"/>
      <c r="CH574" s="28"/>
      <c r="CI574" s="28"/>
      <c r="CJ574" s="28"/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28"/>
      <c r="CV574" s="28"/>
      <c r="CW574" s="28"/>
      <c r="CX574" s="28"/>
      <c r="CY574" s="28"/>
      <c r="CZ574" s="28"/>
      <c r="DA574" s="28"/>
      <c r="DB574" s="28"/>
      <c r="DC574" s="28"/>
      <c r="DD574" s="28"/>
      <c r="DE574" s="28"/>
      <c r="DF574" s="28"/>
      <c r="DG574" s="28"/>
      <c r="DH574" s="28"/>
      <c r="DI574" s="28"/>
      <c r="DJ574" s="28"/>
      <c r="DK574" s="28"/>
      <c r="DL574" s="28"/>
      <c r="DM574" s="28"/>
      <c r="DN574" s="28"/>
      <c r="DO574" s="28"/>
      <c r="DP574" s="28"/>
      <c r="DQ574" s="28"/>
      <c r="DR574" s="28"/>
    </row>
    <row r="575" spans="1:122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  <c r="BR575" s="28"/>
      <c r="BS575" s="28"/>
      <c r="BT575" s="28"/>
      <c r="BU575" s="28"/>
      <c r="BV575" s="28"/>
      <c r="BW575" s="28"/>
      <c r="BX575" s="28"/>
      <c r="BY575" s="28"/>
      <c r="BZ575" s="28"/>
      <c r="CA575" s="28"/>
      <c r="CB575" s="28"/>
      <c r="CC575" s="28"/>
      <c r="CD575" s="28"/>
      <c r="CE575" s="28"/>
      <c r="CF575" s="28"/>
      <c r="CG575" s="28"/>
      <c r="CH575" s="28"/>
      <c r="CI575" s="28"/>
      <c r="CJ575" s="28"/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28"/>
      <c r="CV575" s="28"/>
      <c r="CW575" s="28"/>
      <c r="CX575" s="28"/>
      <c r="CY575" s="28"/>
      <c r="CZ575" s="28"/>
      <c r="DA575" s="28"/>
      <c r="DB575" s="28"/>
      <c r="DC575" s="28"/>
      <c r="DD575" s="28"/>
      <c r="DE575" s="28"/>
      <c r="DF575" s="28"/>
      <c r="DG575" s="28"/>
      <c r="DH575" s="28"/>
      <c r="DI575" s="28"/>
      <c r="DJ575" s="28"/>
      <c r="DK575" s="28"/>
      <c r="DL575" s="28"/>
      <c r="DM575" s="28"/>
      <c r="DN575" s="28"/>
      <c r="DO575" s="28"/>
      <c r="DP575" s="28"/>
      <c r="DQ575" s="28"/>
      <c r="DR575" s="28"/>
    </row>
    <row r="576" spans="1:122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  <c r="BR576" s="28"/>
      <c r="BS576" s="28"/>
      <c r="BT576" s="28"/>
      <c r="BU576" s="28"/>
      <c r="BV576" s="28"/>
      <c r="BW576" s="28"/>
      <c r="BX576" s="28"/>
      <c r="BY576" s="28"/>
      <c r="BZ576" s="28"/>
      <c r="CA576" s="28"/>
      <c r="CB576" s="28"/>
      <c r="CC576" s="28"/>
      <c r="CD576" s="28"/>
      <c r="CE576" s="28"/>
      <c r="CF576" s="28"/>
      <c r="CG576" s="28"/>
      <c r="CH576" s="28"/>
      <c r="CI576" s="28"/>
      <c r="CJ576" s="28"/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28"/>
      <c r="CV576" s="28"/>
      <c r="CW576" s="28"/>
      <c r="CX576" s="28"/>
      <c r="CY576" s="28"/>
      <c r="CZ576" s="28"/>
      <c r="DA576" s="28"/>
      <c r="DB576" s="28"/>
      <c r="DC576" s="28"/>
      <c r="DD576" s="28"/>
      <c r="DE576" s="28"/>
      <c r="DF576" s="28"/>
      <c r="DG576" s="28"/>
      <c r="DH576" s="28"/>
      <c r="DI576" s="28"/>
      <c r="DJ576" s="28"/>
      <c r="DK576" s="28"/>
      <c r="DL576" s="28"/>
      <c r="DM576" s="28"/>
      <c r="DN576" s="28"/>
      <c r="DO576" s="28"/>
      <c r="DP576" s="28"/>
      <c r="DQ576" s="28"/>
      <c r="DR576" s="28"/>
    </row>
    <row r="577" spans="1:122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  <c r="BR577" s="28"/>
      <c r="BS577" s="28"/>
      <c r="BT577" s="28"/>
      <c r="BU577" s="28"/>
      <c r="BV577" s="28"/>
      <c r="BW577" s="28"/>
      <c r="BX577" s="28"/>
      <c r="BY577" s="28"/>
      <c r="BZ577" s="28"/>
      <c r="CA577" s="28"/>
      <c r="CB577" s="28"/>
      <c r="CC577" s="28"/>
      <c r="CD577" s="28"/>
      <c r="CE577" s="28"/>
      <c r="CF577" s="28"/>
      <c r="CG577" s="28"/>
      <c r="CH577" s="28"/>
      <c r="CI577" s="28"/>
      <c r="CJ577" s="28"/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28"/>
      <c r="CV577" s="28"/>
      <c r="CW577" s="28"/>
      <c r="CX577" s="28"/>
      <c r="CY577" s="28"/>
      <c r="CZ577" s="28"/>
      <c r="DA577" s="28"/>
      <c r="DB577" s="28"/>
      <c r="DC577" s="28"/>
      <c r="DD577" s="28"/>
      <c r="DE577" s="28"/>
      <c r="DF577" s="28"/>
      <c r="DG577" s="28"/>
      <c r="DH577" s="28"/>
      <c r="DI577" s="28"/>
      <c r="DJ577" s="28"/>
      <c r="DK577" s="28"/>
      <c r="DL577" s="28"/>
      <c r="DM577" s="28"/>
      <c r="DN577" s="28"/>
      <c r="DO577" s="28"/>
      <c r="DP577" s="28"/>
      <c r="DQ577" s="28"/>
      <c r="DR577" s="28"/>
    </row>
    <row r="578" spans="1:122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  <c r="BX578" s="28"/>
      <c r="BY578" s="28"/>
      <c r="BZ578" s="28"/>
      <c r="CA578" s="28"/>
      <c r="CB578" s="28"/>
      <c r="CC578" s="28"/>
      <c r="CD578" s="28"/>
      <c r="CE578" s="28"/>
      <c r="CF578" s="28"/>
      <c r="CG578" s="28"/>
      <c r="CH578" s="28"/>
      <c r="CI578" s="28"/>
      <c r="CJ578" s="28"/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28"/>
      <c r="CV578" s="28"/>
      <c r="CW578" s="28"/>
      <c r="CX578" s="28"/>
      <c r="CY578" s="28"/>
      <c r="CZ578" s="28"/>
      <c r="DA578" s="28"/>
      <c r="DB578" s="28"/>
      <c r="DC578" s="28"/>
      <c r="DD578" s="28"/>
      <c r="DE578" s="28"/>
      <c r="DF578" s="28"/>
      <c r="DG578" s="28"/>
      <c r="DH578" s="28"/>
      <c r="DI578" s="28"/>
      <c r="DJ578" s="28"/>
      <c r="DK578" s="28"/>
      <c r="DL578" s="28"/>
      <c r="DM578" s="28"/>
      <c r="DN578" s="28"/>
      <c r="DO578" s="28"/>
      <c r="DP578" s="28"/>
      <c r="DQ578" s="28"/>
      <c r="DR578" s="28"/>
    </row>
    <row r="579" spans="1:122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  <c r="BX579" s="28"/>
      <c r="BY579" s="28"/>
      <c r="BZ579" s="28"/>
      <c r="CA579" s="28"/>
      <c r="CB579" s="28"/>
      <c r="CC579" s="28"/>
      <c r="CD579" s="28"/>
      <c r="CE579" s="28"/>
      <c r="CF579" s="28"/>
      <c r="CG579" s="28"/>
      <c r="CH579" s="28"/>
      <c r="CI579" s="28"/>
      <c r="CJ579" s="28"/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28"/>
      <c r="CV579" s="28"/>
      <c r="CW579" s="28"/>
      <c r="CX579" s="28"/>
      <c r="CY579" s="28"/>
      <c r="CZ579" s="28"/>
      <c r="DA579" s="28"/>
      <c r="DB579" s="28"/>
      <c r="DC579" s="28"/>
      <c r="DD579" s="28"/>
      <c r="DE579" s="28"/>
      <c r="DF579" s="28"/>
      <c r="DG579" s="28"/>
      <c r="DH579" s="28"/>
      <c r="DI579" s="28"/>
      <c r="DJ579" s="28"/>
      <c r="DK579" s="28"/>
      <c r="DL579" s="28"/>
      <c r="DM579" s="28"/>
      <c r="DN579" s="28"/>
      <c r="DO579" s="28"/>
      <c r="DP579" s="28"/>
      <c r="DQ579" s="28"/>
      <c r="DR579" s="28"/>
    </row>
    <row r="580" spans="1:122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  <c r="BR580" s="28"/>
      <c r="BS580" s="28"/>
      <c r="BT580" s="28"/>
      <c r="BU580" s="28"/>
      <c r="BV580" s="28"/>
      <c r="BW580" s="28"/>
      <c r="BX580" s="28"/>
      <c r="BY580" s="28"/>
      <c r="BZ580" s="28"/>
      <c r="CA580" s="28"/>
      <c r="CB580" s="28"/>
      <c r="CC580" s="28"/>
      <c r="CD580" s="28"/>
      <c r="CE580" s="28"/>
      <c r="CF580" s="28"/>
      <c r="CG580" s="28"/>
      <c r="CH580" s="28"/>
      <c r="CI580" s="28"/>
      <c r="CJ580" s="28"/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28"/>
      <c r="CV580" s="28"/>
      <c r="CW580" s="28"/>
      <c r="CX580" s="28"/>
      <c r="CY580" s="28"/>
      <c r="CZ580" s="28"/>
      <c r="DA580" s="28"/>
      <c r="DB580" s="28"/>
      <c r="DC580" s="28"/>
      <c r="DD580" s="28"/>
      <c r="DE580" s="28"/>
      <c r="DF580" s="28"/>
      <c r="DG580" s="28"/>
      <c r="DH580" s="28"/>
      <c r="DI580" s="28"/>
      <c r="DJ580" s="28"/>
      <c r="DK580" s="28"/>
      <c r="DL580" s="28"/>
      <c r="DM580" s="28"/>
      <c r="DN580" s="28"/>
      <c r="DO580" s="28"/>
      <c r="DP580" s="28"/>
      <c r="DQ580" s="28"/>
      <c r="DR580" s="28"/>
    </row>
    <row r="581" spans="1:122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  <c r="BR581" s="28"/>
      <c r="BS581" s="28"/>
      <c r="BT581" s="28"/>
      <c r="BU581" s="28"/>
      <c r="BV581" s="28"/>
      <c r="BW581" s="28"/>
      <c r="BX581" s="28"/>
      <c r="BY581" s="28"/>
      <c r="BZ581" s="28"/>
      <c r="CA581" s="28"/>
      <c r="CB581" s="28"/>
      <c r="CC581" s="28"/>
      <c r="CD581" s="28"/>
      <c r="CE581" s="28"/>
      <c r="CF581" s="28"/>
      <c r="CG581" s="28"/>
      <c r="CH581" s="28"/>
      <c r="CI581" s="28"/>
      <c r="CJ581" s="28"/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28"/>
      <c r="CV581" s="28"/>
      <c r="CW581" s="28"/>
      <c r="CX581" s="28"/>
      <c r="CY581" s="28"/>
      <c r="CZ581" s="28"/>
      <c r="DA581" s="28"/>
      <c r="DB581" s="28"/>
      <c r="DC581" s="28"/>
      <c r="DD581" s="28"/>
      <c r="DE581" s="28"/>
      <c r="DF581" s="28"/>
      <c r="DG581" s="28"/>
      <c r="DH581" s="28"/>
      <c r="DI581" s="28"/>
      <c r="DJ581" s="28"/>
      <c r="DK581" s="28"/>
      <c r="DL581" s="28"/>
      <c r="DM581" s="28"/>
      <c r="DN581" s="28"/>
      <c r="DO581" s="28"/>
      <c r="DP581" s="28"/>
      <c r="DQ581" s="28"/>
      <c r="DR581" s="28"/>
    </row>
    <row r="582" spans="1:122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  <c r="BX582" s="28"/>
      <c r="BY582" s="28"/>
      <c r="BZ582" s="28"/>
      <c r="CA582" s="28"/>
      <c r="CB582" s="28"/>
      <c r="CC582" s="28"/>
      <c r="CD582" s="28"/>
      <c r="CE582" s="28"/>
      <c r="CF582" s="28"/>
      <c r="CG582" s="28"/>
      <c r="CH582" s="28"/>
      <c r="CI582" s="28"/>
      <c r="CJ582" s="28"/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28"/>
      <c r="CV582" s="28"/>
      <c r="CW582" s="28"/>
      <c r="CX582" s="28"/>
      <c r="CY582" s="28"/>
      <c r="CZ582" s="28"/>
      <c r="DA582" s="28"/>
      <c r="DB582" s="28"/>
      <c r="DC582" s="28"/>
      <c r="DD582" s="28"/>
      <c r="DE582" s="28"/>
      <c r="DF582" s="28"/>
      <c r="DG582" s="28"/>
      <c r="DH582" s="28"/>
      <c r="DI582" s="28"/>
      <c r="DJ582" s="28"/>
      <c r="DK582" s="28"/>
      <c r="DL582" s="28"/>
      <c r="DM582" s="28"/>
      <c r="DN582" s="28"/>
      <c r="DO582" s="28"/>
      <c r="DP582" s="28"/>
      <c r="DQ582" s="28"/>
      <c r="DR582" s="28"/>
    </row>
    <row r="583" spans="1:122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  <c r="BX583" s="28"/>
      <c r="BY583" s="28"/>
      <c r="BZ583" s="28"/>
      <c r="CA583" s="28"/>
      <c r="CB583" s="28"/>
      <c r="CC583" s="28"/>
      <c r="CD583" s="28"/>
      <c r="CE583" s="28"/>
      <c r="CF583" s="28"/>
      <c r="CG583" s="28"/>
      <c r="CH583" s="28"/>
      <c r="CI583" s="28"/>
      <c r="CJ583" s="28"/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28"/>
      <c r="CV583" s="28"/>
      <c r="CW583" s="28"/>
      <c r="CX583" s="28"/>
      <c r="CY583" s="28"/>
      <c r="CZ583" s="28"/>
      <c r="DA583" s="28"/>
      <c r="DB583" s="28"/>
      <c r="DC583" s="28"/>
      <c r="DD583" s="28"/>
      <c r="DE583" s="28"/>
      <c r="DF583" s="28"/>
      <c r="DG583" s="28"/>
      <c r="DH583" s="28"/>
      <c r="DI583" s="28"/>
      <c r="DJ583" s="28"/>
      <c r="DK583" s="28"/>
      <c r="DL583" s="28"/>
      <c r="DM583" s="28"/>
      <c r="DN583" s="28"/>
      <c r="DO583" s="28"/>
      <c r="DP583" s="28"/>
      <c r="DQ583" s="28"/>
      <c r="DR583" s="28"/>
    </row>
    <row r="584" spans="1:122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BY584" s="28"/>
      <c r="BZ584" s="28"/>
      <c r="CA584" s="28"/>
      <c r="CB584" s="28"/>
      <c r="CC584" s="28"/>
      <c r="CD584" s="28"/>
      <c r="CE584" s="28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  <c r="DN584" s="28"/>
      <c r="DO584" s="28"/>
      <c r="DP584" s="28"/>
      <c r="DQ584" s="28"/>
      <c r="DR584" s="28"/>
    </row>
    <row r="585" spans="1:122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BY585" s="28"/>
      <c r="BZ585" s="28"/>
      <c r="CA585" s="28"/>
      <c r="CB585" s="28"/>
      <c r="CC585" s="28"/>
      <c r="CD585" s="28"/>
      <c r="CE585" s="28"/>
      <c r="CF585" s="28"/>
      <c r="CG585" s="28"/>
      <c r="CH585" s="28"/>
      <c r="CI585" s="28"/>
      <c r="CJ585" s="28"/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28"/>
      <c r="CV585" s="28"/>
      <c r="CW585" s="28"/>
      <c r="CX585" s="28"/>
      <c r="CY585" s="28"/>
      <c r="CZ585" s="28"/>
      <c r="DA585" s="28"/>
      <c r="DB585" s="28"/>
      <c r="DC585" s="28"/>
      <c r="DD585" s="28"/>
      <c r="DE585" s="28"/>
      <c r="DF585" s="28"/>
      <c r="DG585" s="28"/>
      <c r="DH585" s="28"/>
      <c r="DI585" s="28"/>
      <c r="DJ585" s="28"/>
      <c r="DK585" s="28"/>
      <c r="DL585" s="28"/>
      <c r="DM585" s="28"/>
      <c r="DN585" s="28"/>
      <c r="DO585" s="28"/>
      <c r="DP585" s="28"/>
      <c r="DQ585" s="28"/>
      <c r="DR585" s="28"/>
    </row>
    <row r="586" spans="1:122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BY586" s="28"/>
      <c r="BZ586" s="28"/>
      <c r="CA586" s="28"/>
      <c r="CB586" s="28"/>
      <c r="CC586" s="28"/>
      <c r="CD586" s="28"/>
      <c r="CE586" s="28"/>
      <c r="CF586" s="28"/>
      <c r="CG586" s="28"/>
      <c r="CH586" s="28"/>
      <c r="CI586" s="28"/>
      <c r="CJ586" s="28"/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28"/>
      <c r="CV586" s="28"/>
      <c r="CW586" s="28"/>
      <c r="CX586" s="28"/>
      <c r="CY586" s="28"/>
      <c r="CZ586" s="28"/>
      <c r="DA586" s="28"/>
      <c r="DB586" s="28"/>
      <c r="DC586" s="28"/>
      <c r="DD586" s="28"/>
      <c r="DE586" s="28"/>
      <c r="DF586" s="28"/>
      <c r="DG586" s="28"/>
      <c r="DH586" s="28"/>
      <c r="DI586" s="28"/>
      <c r="DJ586" s="28"/>
      <c r="DK586" s="28"/>
      <c r="DL586" s="28"/>
      <c r="DM586" s="28"/>
      <c r="DN586" s="28"/>
      <c r="DO586" s="28"/>
      <c r="DP586" s="28"/>
      <c r="DQ586" s="28"/>
      <c r="DR586" s="28"/>
    </row>
    <row r="587" spans="1:122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BY587" s="28"/>
      <c r="BZ587" s="28"/>
      <c r="CA587" s="28"/>
      <c r="CB587" s="28"/>
      <c r="CC587" s="28"/>
      <c r="CD587" s="28"/>
      <c r="CE587" s="28"/>
      <c r="CF587" s="28"/>
      <c r="CG587" s="28"/>
      <c r="CH587" s="28"/>
      <c r="CI587" s="28"/>
      <c r="CJ587" s="28"/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28"/>
      <c r="CV587" s="28"/>
      <c r="CW587" s="28"/>
      <c r="CX587" s="28"/>
      <c r="CY587" s="28"/>
      <c r="CZ587" s="28"/>
      <c r="DA587" s="28"/>
      <c r="DB587" s="28"/>
      <c r="DC587" s="28"/>
      <c r="DD587" s="28"/>
      <c r="DE587" s="28"/>
      <c r="DF587" s="28"/>
      <c r="DG587" s="28"/>
      <c r="DH587" s="28"/>
      <c r="DI587" s="28"/>
      <c r="DJ587" s="28"/>
      <c r="DK587" s="28"/>
      <c r="DL587" s="28"/>
      <c r="DM587" s="28"/>
      <c r="DN587" s="28"/>
      <c r="DO587" s="28"/>
      <c r="DP587" s="28"/>
      <c r="DQ587" s="28"/>
      <c r="DR587" s="28"/>
    </row>
    <row r="588" spans="1:122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  <c r="DN588" s="28"/>
      <c r="DO588" s="28"/>
      <c r="DP588" s="28"/>
      <c r="DQ588" s="28"/>
      <c r="DR588" s="28"/>
    </row>
    <row r="589" spans="1:122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  <c r="BX589" s="28"/>
      <c r="BY589" s="28"/>
      <c r="BZ589" s="28"/>
      <c r="CA589" s="28"/>
      <c r="CB589" s="28"/>
      <c r="CC589" s="28"/>
      <c r="CD589" s="28"/>
      <c r="CE589" s="28"/>
      <c r="CF589" s="28"/>
      <c r="CG589" s="28"/>
      <c r="CH589" s="28"/>
      <c r="CI589" s="28"/>
      <c r="CJ589" s="28"/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28"/>
      <c r="CV589" s="28"/>
      <c r="CW589" s="28"/>
      <c r="CX589" s="28"/>
      <c r="CY589" s="28"/>
      <c r="CZ589" s="28"/>
      <c r="DA589" s="28"/>
      <c r="DB589" s="28"/>
      <c r="DC589" s="28"/>
      <c r="DD589" s="28"/>
      <c r="DE589" s="28"/>
      <c r="DF589" s="28"/>
      <c r="DG589" s="28"/>
      <c r="DH589" s="28"/>
      <c r="DI589" s="28"/>
      <c r="DJ589" s="28"/>
      <c r="DK589" s="28"/>
      <c r="DL589" s="28"/>
      <c r="DM589" s="28"/>
      <c r="DN589" s="28"/>
      <c r="DO589" s="28"/>
      <c r="DP589" s="28"/>
      <c r="DQ589" s="28"/>
      <c r="DR589" s="28"/>
    </row>
    <row r="590" spans="1:122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BY590" s="28"/>
      <c r="BZ590" s="28"/>
      <c r="CA590" s="28"/>
      <c r="CB590" s="28"/>
      <c r="CC590" s="28"/>
      <c r="CD590" s="28"/>
      <c r="CE590" s="28"/>
      <c r="CF590" s="28"/>
      <c r="CG590" s="28"/>
      <c r="CH590" s="28"/>
      <c r="CI590" s="28"/>
      <c r="CJ590" s="28"/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28"/>
      <c r="CV590" s="28"/>
      <c r="CW590" s="28"/>
      <c r="CX590" s="28"/>
      <c r="CY590" s="28"/>
      <c r="CZ590" s="28"/>
      <c r="DA590" s="28"/>
      <c r="DB590" s="28"/>
      <c r="DC590" s="28"/>
      <c r="DD590" s="28"/>
      <c r="DE590" s="28"/>
      <c r="DF590" s="28"/>
      <c r="DG590" s="28"/>
      <c r="DH590" s="28"/>
      <c r="DI590" s="28"/>
      <c r="DJ590" s="28"/>
      <c r="DK590" s="28"/>
      <c r="DL590" s="28"/>
      <c r="DM590" s="28"/>
      <c r="DN590" s="28"/>
      <c r="DO590" s="28"/>
      <c r="DP590" s="28"/>
      <c r="DQ590" s="28"/>
      <c r="DR590" s="28"/>
    </row>
    <row r="591" spans="1:122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  <c r="BR591" s="28"/>
      <c r="BS591" s="28"/>
      <c r="BT591" s="28"/>
      <c r="BU591" s="28"/>
      <c r="BV591" s="28"/>
      <c r="BW591" s="28"/>
      <c r="BX591" s="28"/>
      <c r="BY591" s="28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8"/>
      <c r="CY591" s="28"/>
      <c r="CZ591" s="28"/>
      <c r="DA591" s="28"/>
      <c r="DB591" s="28"/>
      <c r="DC591" s="28"/>
      <c r="DD591" s="28"/>
      <c r="DE591" s="28"/>
      <c r="DF591" s="28"/>
      <c r="DG591" s="28"/>
      <c r="DH591" s="28"/>
      <c r="DI591" s="28"/>
      <c r="DJ591" s="28"/>
      <c r="DK591" s="28"/>
      <c r="DL591" s="28"/>
      <c r="DM591" s="28"/>
      <c r="DN591" s="28"/>
      <c r="DO591" s="28"/>
      <c r="DP591" s="28"/>
      <c r="DQ591" s="28"/>
      <c r="DR591" s="28"/>
    </row>
    <row r="592" spans="1:122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  <c r="BR592" s="28"/>
      <c r="BS592" s="28"/>
      <c r="BT592" s="28"/>
      <c r="BU592" s="28"/>
      <c r="BV592" s="28"/>
      <c r="BW592" s="28"/>
      <c r="BX592" s="28"/>
      <c r="BY592" s="28"/>
      <c r="BZ592" s="28"/>
      <c r="CA592" s="28"/>
      <c r="CB592" s="28"/>
      <c r="CC592" s="28"/>
      <c r="CD592" s="28"/>
      <c r="CE592" s="28"/>
      <c r="CF592" s="28"/>
      <c r="CG592" s="28"/>
      <c r="CH592" s="28"/>
      <c r="CI592" s="28"/>
      <c r="CJ592" s="28"/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28"/>
      <c r="CV592" s="28"/>
      <c r="CW592" s="28"/>
      <c r="CX592" s="28"/>
      <c r="CY592" s="28"/>
      <c r="CZ592" s="28"/>
      <c r="DA592" s="28"/>
      <c r="DB592" s="28"/>
      <c r="DC592" s="28"/>
      <c r="DD592" s="28"/>
      <c r="DE592" s="28"/>
      <c r="DF592" s="28"/>
      <c r="DG592" s="28"/>
      <c r="DH592" s="28"/>
      <c r="DI592" s="28"/>
      <c r="DJ592" s="28"/>
      <c r="DK592" s="28"/>
      <c r="DL592" s="28"/>
      <c r="DM592" s="28"/>
      <c r="DN592" s="28"/>
      <c r="DO592" s="28"/>
      <c r="DP592" s="28"/>
      <c r="DQ592" s="28"/>
      <c r="DR592" s="28"/>
    </row>
    <row r="593" spans="1:122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  <c r="BR593" s="28"/>
      <c r="BS593" s="28"/>
      <c r="BT593" s="28"/>
      <c r="BU593" s="28"/>
      <c r="BV593" s="28"/>
      <c r="BW593" s="28"/>
      <c r="BX593" s="28"/>
      <c r="BY593" s="28"/>
      <c r="BZ593" s="28"/>
      <c r="CA593" s="28"/>
      <c r="CB593" s="28"/>
      <c r="CC593" s="28"/>
      <c r="CD593" s="28"/>
      <c r="CE593" s="28"/>
      <c r="CF593" s="28"/>
      <c r="CG593" s="28"/>
      <c r="CH593" s="28"/>
      <c r="CI593" s="28"/>
      <c r="CJ593" s="28"/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28"/>
      <c r="CV593" s="28"/>
      <c r="CW593" s="28"/>
      <c r="CX593" s="28"/>
      <c r="CY593" s="28"/>
      <c r="CZ593" s="28"/>
      <c r="DA593" s="28"/>
      <c r="DB593" s="28"/>
      <c r="DC593" s="28"/>
      <c r="DD593" s="28"/>
      <c r="DE593" s="28"/>
      <c r="DF593" s="28"/>
      <c r="DG593" s="28"/>
      <c r="DH593" s="28"/>
      <c r="DI593" s="28"/>
      <c r="DJ593" s="28"/>
      <c r="DK593" s="28"/>
      <c r="DL593" s="28"/>
      <c r="DM593" s="28"/>
      <c r="DN593" s="28"/>
      <c r="DO593" s="28"/>
      <c r="DP593" s="28"/>
      <c r="DQ593" s="28"/>
      <c r="DR593" s="28"/>
    </row>
    <row r="594" spans="1:122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  <c r="BX594" s="28"/>
      <c r="BY594" s="28"/>
      <c r="BZ594" s="28"/>
      <c r="CA594" s="28"/>
      <c r="CB594" s="28"/>
      <c r="CC594" s="28"/>
      <c r="CD594" s="28"/>
      <c r="CE594" s="28"/>
      <c r="CF594" s="28"/>
      <c r="CG594" s="28"/>
      <c r="CH594" s="28"/>
      <c r="CI594" s="28"/>
      <c r="CJ594" s="28"/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28"/>
      <c r="CV594" s="28"/>
      <c r="CW594" s="28"/>
      <c r="CX594" s="28"/>
      <c r="CY594" s="28"/>
      <c r="CZ594" s="28"/>
      <c r="DA594" s="28"/>
      <c r="DB594" s="28"/>
      <c r="DC594" s="28"/>
      <c r="DD594" s="28"/>
      <c r="DE594" s="28"/>
      <c r="DF594" s="28"/>
      <c r="DG594" s="28"/>
      <c r="DH594" s="28"/>
      <c r="DI594" s="28"/>
      <c r="DJ594" s="28"/>
      <c r="DK594" s="28"/>
      <c r="DL594" s="28"/>
      <c r="DM594" s="28"/>
      <c r="DN594" s="28"/>
      <c r="DO594" s="28"/>
      <c r="DP594" s="28"/>
      <c r="DQ594" s="28"/>
      <c r="DR594" s="28"/>
    </row>
    <row r="595" spans="1:122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8"/>
      <c r="BS595" s="28"/>
      <c r="BT595" s="28"/>
      <c r="BU595" s="28"/>
      <c r="BV595" s="28"/>
      <c r="BW595" s="28"/>
      <c r="BX595" s="28"/>
      <c r="BY595" s="28"/>
      <c r="BZ595" s="28"/>
      <c r="CA595" s="28"/>
      <c r="CB595" s="28"/>
      <c r="CC595" s="28"/>
      <c r="CD595" s="28"/>
      <c r="CE595" s="28"/>
      <c r="CF595" s="28"/>
      <c r="CG595" s="28"/>
      <c r="CH595" s="28"/>
      <c r="CI595" s="28"/>
      <c r="CJ595" s="28"/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28"/>
      <c r="CV595" s="28"/>
      <c r="CW595" s="28"/>
      <c r="CX595" s="28"/>
      <c r="CY595" s="28"/>
      <c r="CZ595" s="28"/>
      <c r="DA595" s="28"/>
      <c r="DB595" s="28"/>
      <c r="DC595" s="28"/>
      <c r="DD595" s="28"/>
      <c r="DE595" s="28"/>
      <c r="DF595" s="28"/>
      <c r="DG595" s="28"/>
      <c r="DH595" s="28"/>
      <c r="DI595" s="28"/>
      <c r="DJ595" s="28"/>
      <c r="DK595" s="28"/>
      <c r="DL595" s="28"/>
      <c r="DM595" s="28"/>
      <c r="DN595" s="28"/>
      <c r="DO595" s="28"/>
      <c r="DP595" s="28"/>
      <c r="DQ595" s="28"/>
      <c r="DR595" s="28"/>
    </row>
    <row r="596" spans="1:122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  <c r="BX596" s="28"/>
      <c r="BY596" s="28"/>
      <c r="BZ596" s="28"/>
      <c r="CA596" s="28"/>
      <c r="CB596" s="28"/>
      <c r="CC596" s="28"/>
      <c r="CD596" s="28"/>
      <c r="CE596" s="28"/>
      <c r="CF596" s="28"/>
      <c r="CG596" s="28"/>
      <c r="CH596" s="28"/>
      <c r="CI596" s="28"/>
      <c r="CJ596" s="28"/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28"/>
      <c r="CV596" s="28"/>
      <c r="CW596" s="28"/>
      <c r="CX596" s="28"/>
      <c r="CY596" s="28"/>
      <c r="CZ596" s="28"/>
      <c r="DA596" s="28"/>
      <c r="DB596" s="28"/>
      <c r="DC596" s="28"/>
      <c r="DD596" s="28"/>
      <c r="DE596" s="28"/>
      <c r="DF596" s="28"/>
      <c r="DG596" s="28"/>
      <c r="DH596" s="28"/>
      <c r="DI596" s="28"/>
      <c r="DJ596" s="28"/>
      <c r="DK596" s="28"/>
      <c r="DL596" s="28"/>
      <c r="DM596" s="28"/>
      <c r="DN596" s="28"/>
      <c r="DO596" s="28"/>
      <c r="DP596" s="28"/>
      <c r="DQ596" s="28"/>
      <c r="DR596" s="28"/>
    </row>
    <row r="597" spans="1:122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  <c r="BX597" s="28"/>
      <c r="BY597" s="28"/>
      <c r="BZ597" s="28"/>
      <c r="CA597" s="28"/>
      <c r="CB597" s="28"/>
      <c r="CC597" s="28"/>
      <c r="CD597" s="28"/>
      <c r="CE597" s="28"/>
      <c r="CF597" s="28"/>
      <c r="CG597" s="28"/>
      <c r="CH597" s="28"/>
      <c r="CI597" s="28"/>
      <c r="CJ597" s="28"/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28"/>
      <c r="CV597" s="28"/>
      <c r="CW597" s="28"/>
      <c r="CX597" s="28"/>
      <c r="CY597" s="28"/>
      <c r="CZ597" s="28"/>
      <c r="DA597" s="28"/>
      <c r="DB597" s="28"/>
      <c r="DC597" s="28"/>
      <c r="DD597" s="28"/>
      <c r="DE597" s="28"/>
      <c r="DF597" s="28"/>
      <c r="DG597" s="28"/>
      <c r="DH597" s="28"/>
      <c r="DI597" s="28"/>
      <c r="DJ597" s="28"/>
      <c r="DK597" s="28"/>
      <c r="DL597" s="28"/>
      <c r="DM597" s="28"/>
      <c r="DN597" s="28"/>
      <c r="DO597" s="28"/>
      <c r="DP597" s="28"/>
      <c r="DQ597" s="28"/>
      <c r="DR597" s="28"/>
    </row>
    <row r="598" spans="1:122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  <c r="BX598" s="28"/>
      <c r="BY598" s="28"/>
      <c r="BZ598" s="28"/>
      <c r="CA598" s="28"/>
      <c r="CB598" s="28"/>
      <c r="CC598" s="28"/>
      <c r="CD598" s="28"/>
      <c r="CE598" s="28"/>
      <c r="CF598" s="28"/>
      <c r="CG598" s="28"/>
      <c r="CH598" s="28"/>
      <c r="CI598" s="28"/>
      <c r="CJ598" s="28"/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28"/>
      <c r="CV598" s="28"/>
      <c r="CW598" s="28"/>
      <c r="CX598" s="28"/>
      <c r="CY598" s="28"/>
      <c r="CZ598" s="28"/>
      <c r="DA598" s="28"/>
      <c r="DB598" s="28"/>
      <c r="DC598" s="28"/>
      <c r="DD598" s="28"/>
      <c r="DE598" s="28"/>
      <c r="DF598" s="28"/>
      <c r="DG598" s="28"/>
      <c r="DH598" s="28"/>
      <c r="DI598" s="28"/>
      <c r="DJ598" s="28"/>
      <c r="DK598" s="28"/>
      <c r="DL598" s="28"/>
      <c r="DM598" s="28"/>
      <c r="DN598" s="28"/>
      <c r="DO598" s="28"/>
      <c r="DP598" s="28"/>
      <c r="DQ598" s="28"/>
      <c r="DR598" s="28"/>
    </row>
    <row r="599" spans="1:122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  <c r="BX599" s="28"/>
      <c r="BY599" s="28"/>
      <c r="BZ599" s="28"/>
      <c r="CA599" s="28"/>
      <c r="CB599" s="28"/>
      <c r="CC599" s="28"/>
      <c r="CD599" s="28"/>
      <c r="CE599" s="28"/>
      <c r="CF599" s="28"/>
      <c r="CG599" s="28"/>
      <c r="CH599" s="28"/>
      <c r="CI599" s="28"/>
      <c r="CJ599" s="28"/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28"/>
      <c r="CV599" s="28"/>
      <c r="CW599" s="28"/>
      <c r="CX599" s="28"/>
      <c r="CY599" s="28"/>
      <c r="CZ599" s="28"/>
      <c r="DA599" s="28"/>
      <c r="DB599" s="28"/>
      <c r="DC599" s="28"/>
      <c r="DD599" s="28"/>
      <c r="DE599" s="28"/>
      <c r="DF599" s="28"/>
      <c r="DG599" s="28"/>
      <c r="DH599" s="28"/>
      <c r="DI599" s="28"/>
      <c r="DJ599" s="28"/>
      <c r="DK599" s="28"/>
      <c r="DL599" s="28"/>
      <c r="DM599" s="28"/>
      <c r="DN599" s="28"/>
      <c r="DO599" s="28"/>
      <c r="DP599" s="28"/>
      <c r="DQ599" s="28"/>
      <c r="DR599" s="28"/>
    </row>
    <row r="600" spans="1:122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  <c r="BX600" s="28"/>
      <c r="BY600" s="28"/>
      <c r="BZ600" s="28"/>
      <c r="CA600" s="28"/>
      <c r="CB600" s="28"/>
      <c r="CC600" s="28"/>
      <c r="CD600" s="28"/>
      <c r="CE600" s="28"/>
      <c r="CF600" s="28"/>
      <c r="CG600" s="28"/>
      <c r="CH600" s="28"/>
      <c r="CI600" s="28"/>
      <c r="CJ600" s="28"/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28"/>
      <c r="CV600" s="28"/>
      <c r="CW600" s="28"/>
      <c r="CX600" s="28"/>
      <c r="CY600" s="28"/>
      <c r="CZ600" s="28"/>
      <c r="DA600" s="28"/>
      <c r="DB600" s="28"/>
      <c r="DC600" s="28"/>
      <c r="DD600" s="28"/>
      <c r="DE600" s="28"/>
      <c r="DF600" s="28"/>
      <c r="DG600" s="28"/>
      <c r="DH600" s="28"/>
      <c r="DI600" s="28"/>
      <c r="DJ600" s="28"/>
      <c r="DK600" s="28"/>
      <c r="DL600" s="28"/>
      <c r="DM600" s="28"/>
      <c r="DN600" s="28"/>
      <c r="DO600" s="28"/>
      <c r="DP600" s="28"/>
      <c r="DQ600" s="28"/>
      <c r="DR600" s="28"/>
    </row>
    <row r="601" spans="1:122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BY601" s="28"/>
      <c r="BZ601" s="28"/>
      <c r="CA601" s="28"/>
      <c r="CB601" s="28"/>
      <c r="CC601" s="28"/>
      <c r="CD601" s="28"/>
      <c r="CE601" s="28"/>
      <c r="CF601" s="28"/>
      <c r="CG601" s="28"/>
      <c r="CH601" s="28"/>
      <c r="CI601" s="28"/>
      <c r="CJ601" s="28"/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28"/>
      <c r="CV601" s="28"/>
      <c r="CW601" s="28"/>
      <c r="CX601" s="28"/>
      <c r="CY601" s="28"/>
      <c r="CZ601" s="28"/>
      <c r="DA601" s="28"/>
      <c r="DB601" s="28"/>
      <c r="DC601" s="28"/>
      <c r="DD601" s="28"/>
      <c r="DE601" s="28"/>
      <c r="DF601" s="28"/>
      <c r="DG601" s="28"/>
      <c r="DH601" s="28"/>
      <c r="DI601" s="28"/>
      <c r="DJ601" s="28"/>
      <c r="DK601" s="28"/>
      <c r="DL601" s="28"/>
      <c r="DM601" s="28"/>
      <c r="DN601" s="28"/>
      <c r="DO601" s="28"/>
      <c r="DP601" s="28"/>
      <c r="DQ601" s="28"/>
      <c r="DR601" s="28"/>
    </row>
    <row r="602" spans="1:122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  <c r="BX602" s="28"/>
      <c r="BY602" s="28"/>
      <c r="BZ602" s="28"/>
      <c r="CA602" s="28"/>
      <c r="CB602" s="28"/>
      <c r="CC602" s="28"/>
      <c r="CD602" s="28"/>
      <c r="CE602" s="28"/>
      <c r="CF602" s="28"/>
      <c r="CG602" s="28"/>
      <c r="CH602" s="28"/>
      <c r="CI602" s="28"/>
      <c r="CJ602" s="28"/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28"/>
      <c r="CV602" s="28"/>
      <c r="CW602" s="28"/>
      <c r="CX602" s="28"/>
      <c r="CY602" s="28"/>
      <c r="CZ602" s="28"/>
      <c r="DA602" s="28"/>
      <c r="DB602" s="28"/>
      <c r="DC602" s="28"/>
      <c r="DD602" s="28"/>
      <c r="DE602" s="28"/>
      <c r="DF602" s="28"/>
      <c r="DG602" s="28"/>
      <c r="DH602" s="28"/>
      <c r="DI602" s="28"/>
      <c r="DJ602" s="28"/>
      <c r="DK602" s="28"/>
      <c r="DL602" s="28"/>
      <c r="DM602" s="28"/>
      <c r="DN602" s="28"/>
      <c r="DO602" s="28"/>
      <c r="DP602" s="28"/>
      <c r="DQ602" s="28"/>
      <c r="DR602" s="28"/>
    </row>
    <row r="603" spans="1:122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  <c r="BX603" s="28"/>
      <c r="BY603" s="28"/>
      <c r="BZ603" s="28"/>
      <c r="CA603" s="28"/>
      <c r="CB603" s="28"/>
      <c r="CC603" s="28"/>
      <c r="CD603" s="28"/>
      <c r="CE603" s="28"/>
      <c r="CF603" s="28"/>
      <c r="CG603" s="28"/>
      <c r="CH603" s="28"/>
      <c r="CI603" s="28"/>
      <c r="CJ603" s="28"/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28"/>
      <c r="CV603" s="28"/>
      <c r="CW603" s="28"/>
      <c r="CX603" s="28"/>
      <c r="CY603" s="28"/>
      <c r="CZ603" s="28"/>
      <c r="DA603" s="28"/>
      <c r="DB603" s="28"/>
      <c r="DC603" s="28"/>
      <c r="DD603" s="28"/>
      <c r="DE603" s="28"/>
      <c r="DF603" s="28"/>
      <c r="DG603" s="28"/>
      <c r="DH603" s="28"/>
      <c r="DI603" s="28"/>
      <c r="DJ603" s="28"/>
      <c r="DK603" s="28"/>
      <c r="DL603" s="28"/>
      <c r="DM603" s="28"/>
      <c r="DN603" s="28"/>
      <c r="DO603" s="28"/>
      <c r="DP603" s="28"/>
      <c r="DQ603" s="28"/>
      <c r="DR603" s="28"/>
    </row>
    <row r="604" spans="1:122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  <c r="BX604" s="28"/>
      <c r="BY604" s="28"/>
      <c r="BZ604" s="28"/>
      <c r="CA604" s="28"/>
      <c r="CB604" s="28"/>
      <c r="CC604" s="28"/>
      <c r="CD604" s="28"/>
      <c r="CE604" s="28"/>
      <c r="CF604" s="28"/>
      <c r="CG604" s="28"/>
      <c r="CH604" s="28"/>
      <c r="CI604" s="28"/>
      <c r="CJ604" s="28"/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28"/>
      <c r="CV604" s="28"/>
      <c r="CW604" s="28"/>
      <c r="CX604" s="28"/>
      <c r="CY604" s="28"/>
      <c r="CZ604" s="28"/>
      <c r="DA604" s="28"/>
      <c r="DB604" s="28"/>
      <c r="DC604" s="28"/>
      <c r="DD604" s="28"/>
      <c r="DE604" s="28"/>
      <c r="DF604" s="28"/>
      <c r="DG604" s="28"/>
      <c r="DH604" s="28"/>
      <c r="DI604" s="28"/>
      <c r="DJ604" s="28"/>
      <c r="DK604" s="28"/>
      <c r="DL604" s="28"/>
      <c r="DM604" s="28"/>
      <c r="DN604" s="28"/>
      <c r="DO604" s="28"/>
      <c r="DP604" s="28"/>
      <c r="DQ604" s="28"/>
      <c r="DR604" s="28"/>
    </row>
    <row r="605" spans="1:122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  <c r="BX605" s="28"/>
      <c r="BY605" s="28"/>
      <c r="BZ605" s="28"/>
      <c r="CA605" s="28"/>
      <c r="CB605" s="28"/>
      <c r="CC605" s="28"/>
      <c r="CD605" s="28"/>
      <c r="CE605" s="28"/>
      <c r="CF605" s="28"/>
      <c r="CG605" s="28"/>
      <c r="CH605" s="28"/>
      <c r="CI605" s="28"/>
      <c r="CJ605" s="28"/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28"/>
      <c r="CV605" s="28"/>
      <c r="CW605" s="28"/>
      <c r="CX605" s="28"/>
      <c r="CY605" s="28"/>
      <c r="CZ605" s="28"/>
      <c r="DA605" s="28"/>
      <c r="DB605" s="28"/>
      <c r="DC605" s="28"/>
      <c r="DD605" s="28"/>
      <c r="DE605" s="28"/>
      <c r="DF605" s="28"/>
      <c r="DG605" s="28"/>
      <c r="DH605" s="28"/>
      <c r="DI605" s="28"/>
      <c r="DJ605" s="28"/>
      <c r="DK605" s="28"/>
      <c r="DL605" s="28"/>
      <c r="DM605" s="28"/>
      <c r="DN605" s="28"/>
      <c r="DO605" s="28"/>
      <c r="DP605" s="28"/>
      <c r="DQ605" s="28"/>
      <c r="DR605" s="28"/>
    </row>
    <row r="606" spans="1:122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  <c r="BX606" s="28"/>
      <c r="BY606" s="28"/>
      <c r="BZ606" s="28"/>
      <c r="CA606" s="28"/>
      <c r="CB606" s="28"/>
      <c r="CC606" s="28"/>
      <c r="CD606" s="28"/>
      <c r="CE606" s="28"/>
      <c r="CF606" s="28"/>
      <c r="CG606" s="28"/>
      <c r="CH606" s="28"/>
      <c r="CI606" s="28"/>
      <c r="CJ606" s="28"/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28"/>
      <c r="CV606" s="28"/>
      <c r="CW606" s="28"/>
      <c r="CX606" s="28"/>
      <c r="CY606" s="28"/>
      <c r="CZ606" s="28"/>
      <c r="DA606" s="28"/>
      <c r="DB606" s="28"/>
      <c r="DC606" s="28"/>
      <c r="DD606" s="28"/>
      <c r="DE606" s="28"/>
      <c r="DF606" s="28"/>
      <c r="DG606" s="28"/>
      <c r="DH606" s="28"/>
      <c r="DI606" s="28"/>
      <c r="DJ606" s="28"/>
      <c r="DK606" s="28"/>
      <c r="DL606" s="28"/>
      <c r="DM606" s="28"/>
      <c r="DN606" s="28"/>
      <c r="DO606" s="28"/>
      <c r="DP606" s="28"/>
      <c r="DQ606" s="28"/>
      <c r="DR606" s="28"/>
    </row>
    <row r="607" spans="1:122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  <c r="BX607" s="28"/>
      <c r="BY607" s="28"/>
      <c r="BZ607" s="28"/>
      <c r="CA607" s="28"/>
      <c r="CB607" s="28"/>
      <c r="CC607" s="28"/>
      <c r="CD607" s="28"/>
      <c r="CE607" s="28"/>
      <c r="CF607" s="28"/>
      <c r="CG607" s="28"/>
      <c r="CH607" s="28"/>
      <c r="CI607" s="28"/>
      <c r="CJ607" s="28"/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28"/>
      <c r="CV607" s="28"/>
      <c r="CW607" s="28"/>
      <c r="CX607" s="28"/>
      <c r="CY607" s="28"/>
      <c r="CZ607" s="28"/>
      <c r="DA607" s="28"/>
      <c r="DB607" s="28"/>
      <c r="DC607" s="28"/>
      <c r="DD607" s="28"/>
      <c r="DE607" s="28"/>
      <c r="DF607" s="28"/>
      <c r="DG607" s="28"/>
      <c r="DH607" s="28"/>
      <c r="DI607" s="28"/>
      <c r="DJ607" s="28"/>
      <c r="DK607" s="28"/>
      <c r="DL607" s="28"/>
      <c r="DM607" s="28"/>
      <c r="DN607" s="28"/>
      <c r="DO607" s="28"/>
      <c r="DP607" s="28"/>
      <c r="DQ607" s="28"/>
      <c r="DR607" s="28"/>
    </row>
    <row r="608" spans="1:122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  <c r="BR608" s="28"/>
      <c r="BS608" s="28"/>
      <c r="BT608" s="28"/>
      <c r="BU608" s="28"/>
      <c r="BV608" s="28"/>
      <c r="BW608" s="28"/>
      <c r="BX608" s="28"/>
      <c r="BY608" s="28"/>
      <c r="BZ608" s="28"/>
      <c r="CA608" s="28"/>
      <c r="CB608" s="28"/>
      <c r="CC608" s="28"/>
      <c r="CD608" s="28"/>
      <c r="CE608" s="28"/>
      <c r="CF608" s="28"/>
      <c r="CG608" s="28"/>
      <c r="CH608" s="28"/>
      <c r="CI608" s="28"/>
      <c r="CJ608" s="28"/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28"/>
      <c r="CV608" s="28"/>
      <c r="CW608" s="28"/>
      <c r="CX608" s="28"/>
      <c r="CY608" s="28"/>
      <c r="CZ608" s="28"/>
      <c r="DA608" s="28"/>
      <c r="DB608" s="28"/>
      <c r="DC608" s="28"/>
      <c r="DD608" s="28"/>
      <c r="DE608" s="28"/>
      <c r="DF608" s="28"/>
      <c r="DG608" s="28"/>
      <c r="DH608" s="28"/>
      <c r="DI608" s="28"/>
      <c r="DJ608" s="28"/>
      <c r="DK608" s="28"/>
      <c r="DL608" s="28"/>
      <c r="DM608" s="28"/>
      <c r="DN608" s="28"/>
      <c r="DO608" s="28"/>
      <c r="DP608" s="28"/>
      <c r="DQ608" s="28"/>
      <c r="DR608" s="28"/>
    </row>
    <row r="609" spans="1:122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  <c r="BX609" s="28"/>
      <c r="BY609" s="28"/>
      <c r="BZ609" s="28"/>
      <c r="CA609" s="28"/>
      <c r="CB609" s="28"/>
      <c r="CC609" s="28"/>
      <c r="CD609" s="28"/>
      <c r="CE609" s="28"/>
      <c r="CF609" s="28"/>
      <c r="CG609" s="28"/>
      <c r="CH609" s="28"/>
      <c r="CI609" s="28"/>
      <c r="CJ609" s="28"/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28"/>
      <c r="CV609" s="28"/>
      <c r="CW609" s="28"/>
      <c r="CX609" s="28"/>
      <c r="CY609" s="28"/>
      <c r="CZ609" s="28"/>
      <c r="DA609" s="28"/>
      <c r="DB609" s="28"/>
      <c r="DC609" s="28"/>
      <c r="DD609" s="28"/>
      <c r="DE609" s="28"/>
      <c r="DF609" s="28"/>
      <c r="DG609" s="28"/>
      <c r="DH609" s="28"/>
      <c r="DI609" s="28"/>
      <c r="DJ609" s="28"/>
      <c r="DK609" s="28"/>
      <c r="DL609" s="28"/>
      <c r="DM609" s="28"/>
      <c r="DN609" s="28"/>
      <c r="DO609" s="28"/>
      <c r="DP609" s="28"/>
      <c r="DQ609" s="28"/>
      <c r="DR609" s="28"/>
    </row>
    <row r="610" spans="1:122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8"/>
      <c r="BS610" s="28"/>
      <c r="BT610" s="28"/>
      <c r="BU610" s="28"/>
      <c r="BV610" s="28"/>
      <c r="BW610" s="28"/>
      <c r="BX610" s="28"/>
      <c r="BY610" s="28"/>
      <c r="BZ610" s="28"/>
      <c r="CA610" s="28"/>
      <c r="CB610" s="28"/>
      <c r="CC610" s="28"/>
      <c r="CD610" s="28"/>
      <c r="CE610" s="28"/>
      <c r="CF610" s="28"/>
      <c r="CG610" s="28"/>
      <c r="CH610" s="28"/>
      <c r="CI610" s="28"/>
      <c r="CJ610" s="28"/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28"/>
      <c r="CV610" s="28"/>
      <c r="CW610" s="28"/>
      <c r="CX610" s="28"/>
      <c r="CY610" s="28"/>
      <c r="CZ610" s="28"/>
      <c r="DA610" s="28"/>
      <c r="DB610" s="28"/>
      <c r="DC610" s="28"/>
      <c r="DD610" s="28"/>
      <c r="DE610" s="28"/>
      <c r="DF610" s="28"/>
      <c r="DG610" s="28"/>
      <c r="DH610" s="28"/>
      <c r="DI610" s="28"/>
      <c r="DJ610" s="28"/>
      <c r="DK610" s="28"/>
      <c r="DL610" s="28"/>
      <c r="DM610" s="28"/>
      <c r="DN610" s="28"/>
      <c r="DO610" s="28"/>
      <c r="DP610" s="28"/>
      <c r="DQ610" s="28"/>
      <c r="DR610" s="28"/>
    </row>
    <row r="611" spans="1:122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  <c r="BR611" s="28"/>
      <c r="BS611" s="28"/>
      <c r="BT611" s="28"/>
      <c r="BU611" s="28"/>
      <c r="BV611" s="28"/>
      <c r="BW611" s="28"/>
      <c r="BX611" s="28"/>
      <c r="BY611" s="28"/>
      <c r="BZ611" s="28"/>
      <c r="CA611" s="28"/>
      <c r="CB611" s="28"/>
      <c r="CC611" s="28"/>
      <c r="CD611" s="28"/>
      <c r="CE611" s="28"/>
      <c r="CF611" s="28"/>
      <c r="CG611" s="28"/>
      <c r="CH611" s="28"/>
      <c r="CI611" s="28"/>
      <c r="CJ611" s="28"/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28"/>
      <c r="CV611" s="28"/>
      <c r="CW611" s="28"/>
      <c r="CX611" s="28"/>
      <c r="CY611" s="28"/>
      <c r="CZ611" s="28"/>
      <c r="DA611" s="28"/>
      <c r="DB611" s="28"/>
      <c r="DC611" s="28"/>
      <c r="DD611" s="28"/>
      <c r="DE611" s="28"/>
      <c r="DF611" s="28"/>
      <c r="DG611" s="28"/>
      <c r="DH611" s="28"/>
      <c r="DI611" s="28"/>
      <c r="DJ611" s="28"/>
      <c r="DK611" s="28"/>
      <c r="DL611" s="28"/>
      <c r="DM611" s="28"/>
      <c r="DN611" s="28"/>
      <c r="DO611" s="28"/>
      <c r="DP611" s="28"/>
      <c r="DQ611" s="28"/>
      <c r="DR611" s="28"/>
    </row>
    <row r="612" spans="1:122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8"/>
      <c r="BS612" s="28"/>
      <c r="BT612" s="28"/>
      <c r="BU612" s="28"/>
      <c r="BV612" s="28"/>
      <c r="BW612" s="28"/>
      <c r="BX612" s="28"/>
      <c r="BY612" s="28"/>
      <c r="BZ612" s="28"/>
      <c r="CA612" s="28"/>
      <c r="CB612" s="28"/>
      <c r="CC612" s="28"/>
      <c r="CD612" s="28"/>
      <c r="CE612" s="28"/>
      <c r="CF612" s="28"/>
      <c r="CG612" s="28"/>
      <c r="CH612" s="28"/>
      <c r="CI612" s="28"/>
      <c r="CJ612" s="28"/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28"/>
      <c r="CV612" s="28"/>
      <c r="CW612" s="28"/>
      <c r="CX612" s="28"/>
      <c r="CY612" s="28"/>
      <c r="CZ612" s="28"/>
      <c r="DA612" s="28"/>
      <c r="DB612" s="28"/>
      <c r="DC612" s="28"/>
      <c r="DD612" s="28"/>
      <c r="DE612" s="28"/>
      <c r="DF612" s="28"/>
      <c r="DG612" s="28"/>
      <c r="DH612" s="28"/>
      <c r="DI612" s="28"/>
      <c r="DJ612" s="28"/>
      <c r="DK612" s="28"/>
      <c r="DL612" s="28"/>
      <c r="DM612" s="28"/>
      <c r="DN612" s="28"/>
      <c r="DO612" s="28"/>
      <c r="DP612" s="28"/>
      <c r="DQ612" s="28"/>
      <c r="DR612" s="28"/>
    </row>
    <row r="613" spans="1:122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  <c r="BX613" s="28"/>
      <c r="BY613" s="28"/>
      <c r="BZ613" s="28"/>
      <c r="CA613" s="28"/>
      <c r="CB613" s="28"/>
      <c r="CC613" s="28"/>
      <c r="CD613" s="28"/>
      <c r="CE613" s="28"/>
      <c r="CF613" s="28"/>
      <c r="CG613" s="28"/>
      <c r="CH613" s="28"/>
      <c r="CI613" s="28"/>
      <c r="CJ613" s="28"/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28"/>
      <c r="CV613" s="28"/>
      <c r="CW613" s="28"/>
      <c r="CX613" s="28"/>
      <c r="CY613" s="28"/>
      <c r="CZ613" s="28"/>
      <c r="DA613" s="28"/>
      <c r="DB613" s="28"/>
      <c r="DC613" s="28"/>
      <c r="DD613" s="28"/>
      <c r="DE613" s="28"/>
      <c r="DF613" s="28"/>
      <c r="DG613" s="28"/>
      <c r="DH613" s="28"/>
      <c r="DI613" s="28"/>
      <c r="DJ613" s="28"/>
      <c r="DK613" s="28"/>
      <c r="DL613" s="28"/>
      <c r="DM613" s="28"/>
      <c r="DN613" s="28"/>
      <c r="DO613" s="28"/>
      <c r="DP613" s="28"/>
      <c r="DQ613" s="28"/>
      <c r="DR613" s="28"/>
    </row>
    <row r="614" spans="1:122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  <c r="BR614" s="28"/>
      <c r="BS614" s="28"/>
      <c r="BT614" s="28"/>
      <c r="BU614" s="28"/>
      <c r="BV614" s="28"/>
      <c r="BW614" s="28"/>
      <c r="BX614" s="28"/>
      <c r="BY614" s="28"/>
      <c r="BZ614" s="28"/>
      <c r="CA614" s="28"/>
      <c r="CB614" s="28"/>
      <c r="CC614" s="28"/>
      <c r="CD614" s="28"/>
      <c r="CE614" s="28"/>
      <c r="CF614" s="28"/>
      <c r="CG614" s="28"/>
      <c r="CH614" s="28"/>
      <c r="CI614" s="28"/>
      <c r="CJ614" s="28"/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28"/>
      <c r="CV614" s="28"/>
      <c r="CW614" s="28"/>
      <c r="CX614" s="28"/>
      <c r="CY614" s="28"/>
      <c r="CZ614" s="28"/>
      <c r="DA614" s="28"/>
      <c r="DB614" s="28"/>
      <c r="DC614" s="28"/>
      <c r="DD614" s="28"/>
      <c r="DE614" s="28"/>
      <c r="DF614" s="28"/>
      <c r="DG614" s="28"/>
      <c r="DH614" s="28"/>
      <c r="DI614" s="28"/>
      <c r="DJ614" s="28"/>
      <c r="DK614" s="28"/>
      <c r="DL614" s="28"/>
      <c r="DM614" s="28"/>
      <c r="DN614" s="28"/>
      <c r="DO614" s="28"/>
      <c r="DP614" s="28"/>
      <c r="DQ614" s="28"/>
      <c r="DR614" s="28"/>
    </row>
    <row r="615" spans="1:122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BY615" s="28"/>
      <c r="BZ615" s="28"/>
      <c r="CA615" s="28"/>
      <c r="CB615" s="28"/>
      <c r="CC615" s="28"/>
      <c r="CD615" s="28"/>
      <c r="CE615" s="28"/>
      <c r="CF615" s="28"/>
      <c r="CG615" s="28"/>
      <c r="CH615" s="28"/>
      <c r="CI615" s="28"/>
      <c r="CJ615" s="28"/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28"/>
      <c r="CV615" s="28"/>
      <c r="CW615" s="28"/>
      <c r="CX615" s="28"/>
      <c r="CY615" s="28"/>
      <c r="CZ615" s="28"/>
      <c r="DA615" s="28"/>
      <c r="DB615" s="28"/>
      <c r="DC615" s="28"/>
      <c r="DD615" s="28"/>
      <c r="DE615" s="28"/>
      <c r="DF615" s="28"/>
      <c r="DG615" s="28"/>
      <c r="DH615" s="28"/>
      <c r="DI615" s="28"/>
      <c r="DJ615" s="28"/>
      <c r="DK615" s="28"/>
      <c r="DL615" s="28"/>
      <c r="DM615" s="28"/>
      <c r="DN615" s="28"/>
      <c r="DO615" s="28"/>
      <c r="DP615" s="28"/>
      <c r="DQ615" s="28"/>
      <c r="DR615" s="28"/>
    </row>
    <row r="616" spans="1:122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  <c r="BR616" s="28"/>
      <c r="BS616" s="28"/>
      <c r="BT616" s="28"/>
      <c r="BU616" s="28"/>
      <c r="BV616" s="28"/>
      <c r="BW616" s="28"/>
      <c r="BX616" s="28"/>
      <c r="BY616" s="28"/>
      <c r="BZ616" s="28"/>
      <c r="CA616" s="28"/>
      <c r="CB616" s="28"/>
      <c r="CC616" s="28"/>
      <c r="CD616" s="28"/>
      <c r="CE616" s="28"/>
      <c r="CF616" s="28"/>
      <c r="CG616" s="28"/>
      <c r="CH616" s="28"/>
      <c r="CI616" s="28"/>
      <c r="CJ616" s="28"/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28"/>
      <c r="CV616" s="28"/>
      <c r="CW616" s="28"/>
      <c r="CX616" s="28"/>
      <c r="CY616" s="28"/>
      <c r="CZ616" s="28"/>
      <c r="DA616" s="28"/>
      <c r="DB616" s="28"/>
      <c r="DC616" s="28"/>
      <c r="DD616" s="28"/>
      <c r="DE616" s="28"/>
      <c r="DF616" s="28"/>
      <c r="DG616" s="28"/>
      <c r="DH616" s="28"/>
      <c r="DI616" s="28"/>
      <c r="DJ616" s="28"/>
      <c r="DK616" s="28"/>
      <c r="DL616" s="28"/>
      <c r="DM616" s="28"/>
      <c r="DN616" s="28"/>
      <c r="DO616" s="28"/>
      <c r="DP616" s="28"/>
      <c r="DQ616" s="28"/>
      <c r="DR616" s="28"/>
    </row>
    <row r="617" spans="1:122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  <c r="BN617" s="28"/>
      <c r="BO617" s="28"/>
      <c r="BP617" s="28"/>
      <c r="BQ617" s="28"/>
      <c r="BR617" s="28"/>
      <c r="BS617" s="28"/>
      <c r="BT617" s="28"/>
      <c r="BU617" s="28"/>
      <c r="BV617" s="28"/>
      <c r="BW617" s="28"/>
      <c r="BX617" s="28"/>
      <c r="BY617" s="28"/>
      <c r="BZ617" s="28"/>
      <c r="CA617" s="28"/>
      <c r="CB617" s="28"/>
      <c r="CC617" s="28"/>
      <c r="CD617" s="28"/>
      <c r="CE617" s="28"/>
      <c r="CF617" s="28"/>
      <c r="CG617" s="28"/>
      <c r="CH617" s="28"/>
      <c r="CI617" s="28"/>
      <c r="CJ617" s="28"/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28"/>
      <c r="CV617" s="28"/>
      <c r="CW617" s="28"/>
      <c r="CX617" s="28"/>
      <c r="CY617" s="28"/>
      <c r="CZ617" s="28"/>
      <c r="DA617" s="28"/>
      <c r="DB617" s="28"/>
      <c r="DC617" s="28"/>
      <c r="DD617" s="28"/>
      <c r="DE617" s="28"/>
      <c r="DF617" s="28"/>
      <c r="DG617" s="28"/>
      <c r="DH617" s="28"/>
      <c r="DI617" s="28"/>
      <c r="DJ617" s="28"/>
      <c r="DK617" s="28"/>
      <c r="DL617" s="28"/>
      <c r="DM617" s="28"/>
      <c r="DN617" s="28"/>
      <c r="DO617" s="28"/>
      <c r="DP617" s="28"/>
      <c r="DQ617" s="28"/>
      <c r="DR617" s="28"/>
    </row>
    <row r="618" spans="1:122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  <c r="BR618" s="28"/>
      <c r="BS618" s="28"/>
      <c r="BT618" s="28"/>
      <c r="BU618" s="28"/>
      <c r="BV618" s="28"/>
      <c r="BW618" s="28"/>
      <c r="BX618" s="28"/>
      <c r="BY618" s="28"/>
      <c r="BZ618" s="28"/>
      <c r="CA618" s="28"/>
      <c r="CB618" s="28"/>
      <c r="CC618" s="28"/>
      <c r="CD618" s="28"/>
      <c r="CE618" s="28"/>
      <c r="CF618" s="28"/>
      <c r="CG618" s="28"/>
      <c r="CH618" s="28"/>
      <c r="CI618" s="28"/>
      <c r="CJ618" s="28"/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28"/>
      <c r="CV618" s="28"/>
      <c r="CW618" s="28"/>
      <c r="CX618" s="28"/>
      <c r="CY618" s="28"/>
      <c r="CZ618" s="28"/>
      <c r="DA618" s="28"/>
      <c r="DB618" s="28"/>
      <c r="DC618" s="28"/>
      <c r="DD618" s="28"/>
      <c r="DE618" s="28"/>
      <c r="DF618" s="28"/>
      <c r="DG618" s="28"/>
      <c r="DH618" s="28"/>
      <c r="DI618" s="28"/>
      <c r="DJ618" s="28"/>
      <c r="DK618" s="28"/>
      <c r="DL618" s="28"/>
      <c r="DM618" s="28"/>
      <c r="DN618" s="28"/>
      <c r="DO618" s="28"/>
      <c r="DP618" s="28"/>
      <c r="DQ618" s="28"/>
      <c r="DR618" s="28"/>
    </row>
    <row r="619" spans="1:122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  <c r="BX619" s="28"/>
      <c r="BY619" s="28"/>
      <c r="BZ619" s="28"/>
      <c r="CA619" s="28"/>
      <c r="CB619" s="28"/>
      <c r="CC619" s="28"/>
      <c r="CD619" s="28"/>
      <c r="CE619" s="28"/>
      <c r="CF619" s="28"/>
      <c r="CG619" s="28"/>
      <c r="CH619" s="28"/>
      <c r="CI619" s="28"/>
      <c r="CJ619" s="28"/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28"/>
      <c r="CV619" s="28"/>
      <c r="CW619" s="28"/>
      <c r="CX619" s="28"/>
      <c r="CY619" s="28"/>
      <c r="CZ619" s="28"/>
      <c r="DA619" s="28"/>
      <c r="DB619" s="28"/>
      <c r="DC619" s="28"/>
      <c r="DD619" s="28"/>
      <c r="DE619" s="28"/>
      <c r="DF619" s="28"/>
      <c r="DG619" s="28"/>
      <c r="DH619" s="28"/>
      <c r="DI619" s="28"/>
      <c r="DJ619" s="28"/>
      <c r="DK619" s="28"/>
      <c r="DL619" s="28"/>
      <c r="DM619" s="28"/>
      <c r="DN619" s="28"/>
      <c r="DO619" s="28"/>
      <c r="DP619" s="28"/>
      <c r="DQ619" s="28"/>
      <c r="DR619" s="28"/>
    </row>
    <row r="620" spans="1:122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  <c r="BX620" s="28"/>
      <c r="BY620" s="28"/>
      <c r="BZ620" s="28"/>
      <c r="CA620" s="28"/>
      <c r="CB620" s="28"/>
      <c r="CC620" s="28"/>
      <c r="CD620" s="28"/>
      <c r="CE620" s="28"/>
      <c r="CF620" s="28"/>
      <c r="CG620" s="28"/>
      <c r="CH620" s="28"/>
      <c r="CI620" s="28"/>
      <c r="CJ620" s="28"/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28"/>
      <c r="CV620" s="28"/>
      <c r="CW620" s="28"/>
      <c r="CX620" s="28"/>
      <c r="CY620" s="28"/>
      <c r="CZ620" s="28"/>
      <c r="DA620" s="28"/>
      <c r="DB620" s="28"/>
      <c r="DC620" s="28"/>
      <c r="DD620" s="28"/>
      <c r="DE620" s="28"/>
      <c r="DF620" s="28"/>
      <c r="DG620" s="28"/>
      <c r="DH620" s="28"/>
      <c r="DI620" s="28"/>
      <c r="DJ620" s="28"/>
      <c r="DK620" s="28"/>
      <c r="DL620" s="28"/>
      <c r="DM620" s="28"/>
      <c r="DN620" s="28"/>
      <c r="DO620" s="28"/>
      <c r="DP620" s="28"/>
      <c r="DQ620" s="28"/>
      <c r="DR620" s="28"/>
    </row>
    <row r="621" spans="1:122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  <c r="BX621" s="28"/>
      <c r="BY621" s="28"/>
      <c r="BZ621" s="28"/>
      <c r="CA621" s="28"/>
      <c r="CB621" s="28"/>
      <c r="CC621" s="28"/>
      <c r="CD621" s="28"/>
      <c r="CE621" s="28"/>
      <c r="CF621" s="28"/>
      <c r="CG621" s="28"/>
      <c r="CH621" s="28"/>
      <c r="CI621" s="28"/>
      <c r="CJ621" s="28"/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28"/>
      <c r="CV621" s="28"/>
      <c r="CW621" s="28"/>
      <c r="CX621" s="28"/>
      <c r="CY621" s="28"/>
      <c r="CZ621" s="28"/>
      <c r="DA621" s="28"/>
      <c r="DB621" s="28"/>
      <c r="DC621" s="28"/>
      <c r="DD621" s="28"/>
      <c r="DE621" s="28"/>
      <c r="DF621" s="28"/>
      <c r="DG621" s="28"/>
      <c r="DH621" s="28"/>
      <c r="DI621" s="28"/>
      <c r="DJ621" s="28"/>
      <c r="DK621" s="28"/>
      <c r="DL621" s="28"/>
      <c r="DM621" s="28"/>
      <c r="DN621" s="28"/>
      <c r="DO621" s="28"/>
      <c r="DP621" s="28"/>
      <c r="DQ621" s="28"/>
      <c r="DR621" s="28"/>
    </row>
    <row r="622" spans="1:122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  <c r="BX622" s="28"/>
      <c r="BY622" s="28"/>
      <c r="BZ622" s="28"/>
      <c r="CA622" s="28"/>
      <c r="CB622" s="28"/>
      <c r="CC622" s="28"/>
      <c r="CD622" s="28"/>
      <c r="CE622" s="28"/>
      <c r="CF622" s="28"/>
      <c r="CG622" s="28"/>
      <c r="CH622" s="28"/>
      <c r="CI622" s="28"/>
      <c r="CJ622" s="28"/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28"/>
      <c r="CV622" s="28"/>
      <c r="CW622" s="28"/>
      <c r="CX622" s="28"/>
      <c r="CY622" s="28"/>
      <c r="CZ622" s="28"/>
      <c r="DA622" s="28"/>
      <c r="DB622" s="28"/>
      <c r="DC622" s="28"/>
      <c r="DD622" s="28"/>
      <c r="DE622" s="28"/>
      <c r="DF622" s="28"/>
      <c r="DG622" s="28"/>
      <c r="DH622" s="28"/>
      <c r="DI622" s="28"/>
      <c r="DJ622" s="28"/>
      <c r="DK622" s="28"/>
      <c r="DL622" s="28"/>
      <c r="DM622" s="28"/>
      <c r="DN622" s="28"/>
      <c r="DO622" s="28"/>
      <c r="DP622" s="28"/>
      <c r="DQ622" s="28"/>
      <c r="DR622" s="28"/>
    </row>
    <row r="623" spans="1:122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  <c r="BX623" s="28"/>
      <c r="BY623" s="28"/>
      <c r="BZ623" s="28"/>
      <c r="CA623" s="28"/>
      <c r="CB623" s="28"/>
      <c r="CC623" s="28"/>
      <c r="CD623" s="28"/>
      <c r="CE623" s="28"/>
      <c r="CF623" s="28"/>
      <c r="CG623" s="28"/>
      <c r="CH623" s="28"/>
      <c r="CI623" s="28"/>
      <c r="CJ623" s="28"/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28"/>
      <c r="CV623" s="28"/>
      <c r="CW623" s="28"/>
      <c r="CX623" s="28"/>
      <c r="CY623" s="28"/>
      <c r="CZ623" s="28"/>
      <c r="DA623" s="28"/>
      <c r="DB623" s="28"/>
      <c r="DC623" s="28"/>
      <c r="DD623" s="28"/>
      <c r="DE623" s="28"/>
      <c r="DF623" s="28"/>
      <c r="DG623" s="28"/>
      <c r="DH623" s="28"/>
      <c r="DI623" s="28"/>
      <c r="DJ623" s="28"/>
      <c r="DK623" s="28"/>
      <c r="DL623" s="28"/>
      <c r="DM623" s="28"/>
      <c r="DN623" s="28"/>
      <c r="DO623" s="28"/>
      <c r="DP623" s="28"/>
      <c r="DQ623" s="28"/>
      <c r="DR623" s="28"/>
    </row>
    <row r="624" spans="1:122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  <c r="DN624" s="28"/>
      <c r="DO624" s="28"/>
      <c r="DP624" s="28"/>
      <c r="DQ624" s="28"/>
      <c r="DR624" s="28"/>
    </row>
    <row r="625" spans="1:122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  <c r="BR625" s="28"/>
      <c r="BS625" s="28"/>
      <c r="BT625" s="28"/>
      <c r="BU625" s="28"/>
      <c r="BV625" s="28"/>
      <c r="BW625" s="28"/>
      <c r="BX625" s="28"/>
      <c r="BY625" s="28"/>
      <c r="BZ625" s="28"/>
      <c r="CA625" s="28"/>
      <c r="CB625" s="28"/>
      <c r="CC625" s="28"/>
      <c r="CD625" s="28"/>
      <c r="CE625" s="28"/>
      <c r="CF625" s="28"/>
      <c r="CG625" s="28"/>
      <c r="CH625" s="28"/>
      <c r="CI625" s="28"/>
      <c r="CJ625" s="28"/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28"/>
      <c r="CV625" s="28"/>
      <c r="CW625" s="28"/>
      <c r="CX625" s="28"/>
      <c r="CY625" s="28"/>
      <c r="CZ625" s="28"/>
      <c r="DA625" s="28"/>
      <c r="DB625" s="28"/>
      <c r="DC625" s="28"/>
      <c r="DD625" s="28"/>
      <c r="DE625" s="28"/>
      <c r="DF625" s="28"/>
      <c r="DG625" s="28"/>
      <c r="DH625" s="28"/>
      <c r="DI625" s="28"/>
      <c r="DJ625" s="28"/>
      <c r="DK625" s="28"/>
      <c r="DL625" s="28"/>
      <c r="DM625" s="28"/>
      <c r="DN625" s="28"/>
      <c r="DO625" s="28"/>
      <c r="DP625" s="28"/>
      <c r="DQ625" s="28"/>
      <c r="DR625" s="28"/>
    </row>
    <row r="626" spans="1:122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  <c r="BN626" s="28"/>
      <c r="BO626" s="28"/>
      <c r="BP626" s="28"/>
      <c r="BQ626" s="28"/>
      <c r="BR626" s="28"/>
      <c r="BS626" s="28"/>
      <c r="BT626" s="28"/>
      <c r="BU626" s="28"/>
      <c r="BV626" s="28"/>
      <c r="BW626" s="28"/>
      <c r="BX626" s="28"/>
      <c r="BY626" s="28"/>
      <c r="BZ626" s="28"/>
      <c r="CA626" s="28"/>
      <c r="CB626" s="28"/>
      <c r="CC626" s="28"/>
      <c r="CD626" s="28"/>
      <c r="CE626" s="28"/>
      <c r="CF626" s="28"/>
      <c r="CG626" s="28"/>
      <c r="CH626" s="28"/>
      <c r="CI626" s="28"/>
      <c r="CJ626" s="28"/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28"/>
      <c r="CV626" s="28"/>
      <c r="CW626" s="28"/>
      <c r="CX626" s="28"/>
      <c r="CY626" s="28"/>
      <c r="CZ626" s="28"/>
      <c r="DA626" s="28"/>
      <c r="DB626" s="28"/>
      <c r="DC626" s="28"/>
      <c r="DD626" s="28"/>
      <c r="DE626" s="28"/>
      <c r="DF626" s="28"/>
      <c r="DG626" s="28"/>
      <c r="DH626" s="28"/>
      <c r="DI626" s="28"/>
      <c r="DJ626" s="28"/>
      <c r="DK626" s="28"/>
      <c r="DL626" s="28"/>
      <c r="DM626" s="28"/>
      <c r="DN626" s="28"/>
      <c r="DO626" s="28"/>
      <c r="DP626" s="28"/>
      <c r="DQ626" s="28"/>
      <c r="DR626" s="28"/>
    </row>
    <row r="627" spans="1:122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  <c r="BR627" s="28"/>
      <c r="BS627" s="28"/>
      <c r="BT627" s="28"/>
      <c r="BU627" s="28"/>
      <c r="BV627" s="28"/>
      <c r="BW627" s="28"/>
      <c r="BX627" s="28"/>
      <c r="BY627" s="28"/>
      <c r="BZ627" s="28"/>
      <c r="CA627" s="28"/>
      <c r="CB627" s="28"/>
      <c r="CC627" s="28"/>
      <c r="CD627" s="28"/>
      <c r="CE627" s="28"/>
      <c r="CF627" s="28"/>
      <c r="CG627" s="28"/>
      <c r="CH627" s="28"/>
      <c r="CI627" s="28"/>
      <c r="CJ627" s="28"/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28"/>
      <c r="CV627" s="28"/>
      <c r="CW627" s="28"/>
      <c r="CX627" s="28"/>
      <c r="CY627" s="28"/>
      <c r="CZ627" s="28"/>
      <c r="DA627" s="28"/>
      <c r="DB627" s="28"/>
      <c r="DC627" s="28"/>
      <c r="DD627" s="28"/>
      <c r="DE627" s="28"/>
      <c r="DF627" s="28"/>
      <c r="DG627" s="28"/>
      <c r="DH627" s="28"/>
      <c r="DI627" s="28"/>
      <c r="DJ627" s="28"/>
      <c r="DK627" s="28"/>
      <c r="DL627" s="28"/>
      <c r="DM627" s="28"/>
      <c r="DN627" s="28"/>
      <c r="DO627" s="28"/>
      <c r="DP627" s="28"/>
      <c r="DQ627" s="28"/>
      <c r="DR627" s="28"/>
    </row>
    <row r="628" spans="1:122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  <c r="BR628" s="28"/>
      <c r="BS628" s="28"/>
      <c r="BT628" s="28"/>
      <c r="BU628" s="28"/>
      <c r="BV628" s="28"/>
      <c r="BW628" s="28"/>
      <c r="BX628" s="28"/>
      <c r="BY628" s="28"/>
      <c r="BZ628" s="28"/>
      <c r="CA628" s="28"/>
      <c r="CB628" s="28"/>
      <c r="CC628" s="28"/>
      <c r="CD628" s="28"/>
      <c r="CE628" s="28"/>
      <c r="CF628" s="28"/>
      <c r="CG628" s="28"/>
      <c r="CH628" s="28"/>
      <c r="CI628" s="28"/>
      <c r="CJ628" s="28"/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28"/>
      <c r="CV628" s="28"/>
      <c r="CW628" s="28"/>
      <c r="CX628" s="28"/>
      <c r="CY628" s="28"/>
      <c r="CZ628" s="28"/>
      <c r="DA628" s="28"/>
      <c r="DB628" s="28"/>
      <c r="DC628" s="28"/>
      <c r="DD628" s="28"/>
      <c r="DE628" s="28"/>
      <c r="DF628" s="28"/>
      <c r="DG628" s="28"/>
      <c r="DH628" s="28"/>
      <c r="DI628" s="28"/>
      <c r="DJ628" s="28"/>
      <c r="DK628" s="28"/>
      <c r="DL628" s="28"/>
      <c r="DM628" s="28"/>
      <c r="DN628" s="28"/>
      <c r="DO628" s="28"/>
      <c r="DP628" s="28"/>
      <c r="DQ628" s="28"/>
      <c r="DR628" s="28"/>
    </row>
    <row r="629" spans="1:122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  <c r="BX629" s="28"/>
      <c r="BY629" s="28"/>
      <c r="BZ629" s="28"/>
      <c r="CA629" s="28"/>
      <c r="CB629" s="28"/>
      <c r="CC629" s="28"/>
      <c r="CD629" s="28"/>
      <c r="CE629" s="28"/>
      <c r="CF629" s="28"/>
      <c r="CG629" s="28"/>
      <c r="CH629" s="28"/>
      <c r="CI629" s="28"/>
      <c r="CJ629" s="28"/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28"/>
      <c r="CV629" s="28"/>
      <c r="CW629" s="28"/>
      <c r="CX629" s="28"/>
      <c r="CY629" s="28"/>
      <c r="CZ629" s="28"/>
      <c r="DA629" s="28"/>
      <c r="DB629" s="28"/>
      <c r="DC629" s="28"/>
      <c r="DD629" s="28"/>
      <c r="DE629" s="28"/>
      <c r="DF629" s="28"/>
      <c r="DG629" s="28"/>
      <c r="DH629" s="28"/>
      <c r="DI629" s="28"/>
      <c r="DJ629" s="28"/>
      <c r="DK629" s="28"/>
      <c r="DL629" s="28"/>
      <c r="DM629" s="28"/>
      <c r="DN629" s="28"/>
      <c r="DO629" s="28"/>
      <c r="DP629" s="28"/>
      <c r="DQ629" s="28"/>
      <c r="DR629" s="28"/>
    </row>
    <row r="630" spans="1:122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  <c r="BR630" s="28"/>
      <c r="BS630" s="28"/>
      <c r="BT630" s="28"/>
      <c r="BU630" s="28"/>
      <c r="BV630" s="28"/>
      <c r="BW630" s="28"/>
      <c r="BX630" s="28"/>
      <c r="BY630" s="28"/>
      <c r="BZ630" s="28"/>
      <c r="CA630" s="28"/>
      <c r="CB630" s="28"/>
      <c r="CC630" s="28"/>
      <c r="CD630" s="28"/>
      <c r="CE630" s="28"/>
      <c r="CF630" s="28"/>
      <c r="CG630" s="28"/>
      <c r="CH630" s="28"/>
      <c r="CI630" s="28"/>
      <c r="CJ630" s="28"/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28"/>
      <c r="CV630" s="28"/>
      <c r="CW630" s="28"/>
      <c r="CX630" s="28"/>
      <c r="CY630" s="28"/>
      <c r="CZ630" s="28"/>
      <c r="DA630" s="28"/>
      <c r="DB630" s="28"/>
      <c r="DC630" s="28"/>
      <c r="DD630" s="28"/>
      <c r="DE630" s="28"/>
      <c r="DF630" s="28"/>
      <c r="DG630" s="28"/>
      <c r="DH630" s="28"/>
      <c r="DI630" s="28"/>
      <c r="DJ630" s="28"/>
      <c r="DK630" s="28"/>
      <c r="DL630" s="28"/>
      <c r="DM630" s="28"/>
      <c r="DN630" s="28"/>
      <c r="DO630" s="28"/>
      <c r="DP630" s="28"/>
      <c r="DQ630" s="28"/>
      <c r="DR630" s="28"/>
    </row>
    <row r="631" spans="1:122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  <c r="BX631" s="28"/>
      <c r="BY631" s="28"/>
      <c r="BZ631" s="28"/>
      <c r="CA631" s="28"/>
      <c r="CB631" s="28"/>
      <c r="CC631" s="28"/>
      <c r="CD631" s="28"/>
      <c r="CE631" s="28"/>
      <c r="CF631" s="28"/>
      <c r="CG631" s="28"/>
      <c r="CH631" s="28"/>
      <c r="CI631" s="28"/>
      <c r="CJ631" s="28"/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28"/>
      <c r="CV631" s="28"/>
      <c r="CW631" s="28"/>
      <c r="CX631" s="28"/>
      <c r="CY631" s="28"/>
      <c r="CZ631" s="28"/>
      <c r="DA631" s="28"/>
      <c r="DB631" s="28"/>
      <c r="DC631" s="28"/>
      <c r="DD631" s="28"/>
      <c r="DE631" s="28"/>
      <c r="DF631" s="28"/>
      <c r="DG631" s="28"/>
      <c r="DH631" s="28"/>
      <c r="DI631" s="28"/>
      <c r="DJ631" s="28"/>
      <c r="DK631" s="28"/>
      <c r="DL631" s="28"/>
      <c r="DM631" s="28"/>
      <c r="DN631" s="28"/>
      <c r="DO631" s="28"/>
      <c r="DP631" s="28"/>
      <c r="DQ631" s="28"/>
      <c r="DR631" s="28"/>
    </row>
    <row r="632" spans="1:122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8"/>
      <c r="BS632" s="28"/>
      <c r="BT632" s="28"/>
      <c r="BU632" s="28"/>
      <c r="BV632" s="28"/>
      <c r="BW632" s="28"/>
      <c r="BX632" s="28"/>
      <c r="BY632" s="28"/>
      <c r="BZ632" s="28"/>
      <c r="CA632" s="28"/>
      <c r="CB632" s="28"/>
      <c r="CC632" s="28"/>
      <c r="CD632" s="28"/>
      <c r="CE632" s="28"/>
      <c r="CF632" s="28"/>
      <c r="CG632" s="28"/>
      <c r="CH632" s="28"/>
      <c r="CI632" s="28"/>
      <c r="CJ632" s="28"/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28"/>
      <c r="CV632" s="28"/>
      <c r="CW632" s="28"/>
      <c r="CX632" s="28"/>
      <c r="CY632" s="28"/>
      <c r="CZ632" s="28"/>
      <c r="DA632" s="28"/>
      <c r="DB632" s="28"/>
      <c r="DC632" s="28"/>
      <c r="DD632" s="28"/>
      <c r="DE632" s="28"/>
      <c r="DF632" s="28"/>
      <c r="DG632" s="28"/>
      <c r="DH632" s="28"/>
      <c r="DI632" s="28"/>
      <c r="DJ632" s="28"/>
      <c r="DK632" s="28"/>
      <c r="DL632" s="28"/>
      <c r="DM632" s="28"/>
      <c r="DN632" s="28"/>
      <c r="DO632" s="28"/>
      <c r="DP632" s="28"/>
      <c r="DQ632" s="28"/>
      <c r="DR632" s="28"/>
    </row>
    <row r="633" spans="1:122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  <c r="BR633" s="28"/>
      <c r="BS633" s="28"/>
      <c r="BT633" s="28"/>
      <c r="BU633" s="28"/>
      <c r="BV633" s="28"/>
      <c r="BW633" s="28"/>
      <c r="BX633" s="28"/>
      <c r="BY633" s="28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8"/>
      <c r="CY633" s="28"/>
      <c r="CZ633" s="28"/>
      <c r="DA633" s="28"/>
      <c r="DB633" s="28"/>
      <c r="DC633" s="28"/>
      <c r="DD633" s="28"/>
      <c r="DE633" s="28"/>
      <c r="DF633" s="28"/>
      <c r="DG633" s="28"/>
      <c r="DH633" s="28"/>
      <c r="DI633" s="28"/>
      <c r="DJ633" s="28"/>
      <c r="DK633" s="28"/>
      <c r="DL633" s="28"/>
      <c r="DM633" s="28"/>
      <c r="DN633" s="28"/>
      <c r="DO633" s="28"/>
      <c r="DP633" s="28"/>
      <c r="DQ633" s="28"/>
      <c r="DR633" s="28"/>
    </row>
    <row r="634" spans="1:122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8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  <c r="DN634" s="28"/>
      <c r="DO634" s="28"/>
      <c r="DP634" s="28"/>
      <c r="DQ634" s="28"/>
      <c r="DR634" s="28"/>
    </row>
    <row r="635" spans="1:122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  <c r="BR635" s="28"/>
      <c r="BS635" s="28"/>
      <c r="BT635" s="28"/>
      <c r="BU635" s="28"/>
      <c r="BV635" s="28"/>
      <c r="BW635" s="28"/>
      <c r="BX635" s="28"/>
      <c r="BY635" s="28"/>
      <c r="BZ635" s="28"/>
      <c r="CA635" s="28"/>
      <c r="CB635" s="28"/>
      <c r="CC635" s="28"/>
      <c r="CD635" s="28"/>
      <c r="CE635" s="28"/>
      <c r="CF635" s="28"/>
      <c r="CG635" s="28"/>
      <c r="CH635" s="28"/>
      <c r="CI635" s="28"/>
      <c r="CJ635" s="28"/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28"/>
      <c r="CV635" s="28"/>
      <c r="CW635" s="28"/>
      <c r="CX635" s="28"/>
      <c r="CY635" s="28"/>
      <c r="CZ635" s="28"/>
      <c r="DA635" s="28"/>
      <c r="DB635" s="28"/>
      <c r="DC635" s="28"/>
      <c r="DD635" s="28"/>
      <c r="DE635" s="28"/>
      <c r="DF635" s="28"/>
      <c r="DG635" s="28"/>
      <c r="DH635" s="28"/>
      <c r="DI635" s="28"/>
      <c r="DJ635" s="28"/>
      <c r="DK635" s="28"/>
      <c r="DL635" s="28"/>
      <c r="DM635" s="28"/>
      <c r="DN635" s="28"/>
      <c r="DO635" s="28"/>
      <c r="DP635" s="28"/>
      <c r="DQ635" s="28"/>
      <c r="DR635" s="28"/>
    </row>
    <row r="636" spans="1:122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  <c r="BR636" s="28"/>
      <c r="BS636" s="28"/>
      <c r="BT636" s="28"/>
      <c r="BU636" s="28"/>
      <c r="BV636" s="28"/>
      <c r="BW636" s="28"/>
      <c r="BX636" s="28"/>
      <c r="BY636" s="28"/>
      <c r="BZ636" s="28"/>
      <c r="CA636" s="28"/>
      <c r="CB636" s="28"/>
      <c r="CC636" s="28"/>
      <c r="CD636" s="28"/>
      <c r="CE636" s="28"/>
      <c r="CF636" s="28"/>
      <c r="CG636" s="28"/>
      <c r="CH636" s="28"/>
      <c r="CI636" s="28"/>
      <c r="CJ636" s="28"/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28"/>
      <c r="CV636" s="28"/>
      <c r="CW636" s="28"/>
      <c r="CX636" s="28"/>
      <c r="CY636" s="28"/>
      <c r="CZ636" s="28"/>
      <c r="DA636" s="28"/>
      <c r="DB636" s="28"/>
      <c r="DC636" s="28"/>
      <c r="DD636" s="28"/>
      <c r="DE636" s="28"/>
      <c r="DF636" s="28"/>
      <c r="DG636" s="28"/>
      <c r="DH636" s="28"/>
      <c r="DI636" s="28"/>
      <c r="DJ636" s="28"/>
      <c r="DK636" s="28"/>
      <c r="DL636" s="28"/>
      <c r="DM636" s="28"/>
      <c r="DN636" s="28"/>
      <c r="DO636" s="28"/>
      <c r="DP636" s="28"/>
      <c r="DQ636" s="28"/>
      <c r="DR636" s="28"/>
    </row>
    <row r="637" spans="1:122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8"/>
      <c r="BS637" s="28"/>
      <c r="BT637" s="28"/>
      <c r="BU637" s="28"/>
      <c r="BV637" s="28"/>
      <c r="BW637" s="28"/>
      <c r="BX637" s="28"/>
      <c r="BY637" s="28"/>
      <c r="BZ637" s="28"/>
      <c r="CA637" s="28"/>
      <c r="CB637" s="28"/>
      <c r="CC637" s="28"/>
      <c r="CD637" s="28"/>
      <c r="CE637" s="28"/>
      <c r="CF637" s="28"/>
      <c r="CG637" s="28"/>
      <c r="CH637" s="28"/>
      <c r="CI637" s="28"/>
      <c r="CJ637" s="28"/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28"/>
      <c r="CV637" s="28"/>
      <c r="CW637" s="28"/>
      <c r="CX637" s="28"/>
      <c r="CY637" s="28"/>
      <c r="CZ637" s="28"/>
      <c r="DA637" s="28"/>
      <c r="DB637" s="28"/>
      <c r="DC637" s="28"/>
      <c r="DD637" s="28"/>
      <c r="DE637" s="28"/>
      <c r="DF637" s="28"/>
      <c r="DG637" s="28"/>
      <c r="DH637" s="28"/>
      <c r="DI637" s="28"/>
      <c r="DJ637" s="28"/>
      <c r="DK637" s="28"/>
      <c r="DL637" s="28"/>
      <c r="DM637" s="28"/>
      <c r="DN637" s="28"/>
      <c r="DO637" s="28"/>
      <c r="DP637" s="28"/>
      <c r="DQ637" s="28"/>
      <c r="DR637" s="28"/>
    </row>
    <row r="638" spans="1:122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8"/>
      <c r="BS638" s="28"/>
      <c r="BT638" s="28"/>
      <c r="BU638" s="28"/>
      <c r="BV638" s="28"/>
      <c r="BW638" s="28"/>
      <c r="BX638" s="28"/>
      <c r="BY638" s="28"/>
      <c r="BZ638" s="28"/>
      <c r="CA638" s="28"/>
      <c r="CB638" s="28"/>
      <c r="CC638" s="28"/>
      <c r="CD638" s="28"/>
      <c r="CE638" s="28"/>
      <c r="CF638" s="28"/>
      <c r="CG638" s="28"/>
      <c r="CH638" s="28"/>
      <c r="CI638" s="28"/>
      <c r="CJ638" s="28"/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28"/>
      <c r="CV638" s="28"/>
      <c r="CW638" s="28"/>
      <c r="CX638" s="28"/>
      <c r="CY638" s="28"/>
      <c r="CZ638" s="28"/>
      <c r="DA638" s="28"/>
      <c r="DB638" s="28"/>
      <c r="DC638" s="28"/>
      <c r="DD638" s="28"/>
      <c r="DE638" s="28"/>
      <c r="DF638" s="28"/>
      <c r="DG638" s="28"/>
      <c r="DH638" s="28"/>
      <c r="DI638" s="28"/>
      <c r="DJ638" s="28"/>
      <c r="DK638" s="28"/>
      <c r="DL638" s="28"/>
      <c r="DM638" s="28"/>
      <c r="DN638" s="28"/>
      <c r="DO638" s="28"/>
      <c r="DP638" s="28"/>
      <c r="DQ638" s="28"/>
      <c r="DR638" s="28"/>
    </row>
    <row r="639" spans="1:122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  <c r="BR639" s="28"/>
      <c r="BS639" s="28"/>
      <c r="BT639" s="28"/>
      <c r="BU639" s="28"/>
      <c r="BV639" s="28"/>
      <c r="BW639" s="28"/>
      <c r="BX639" s="28"/>
      <c r="BY639" s="28"/>
      <c r="BZ639" s="28"/>
      <c r="CA639" s="28"/>
      <c r="CB639" s="28"/>
      <c r="CC639" s="28"/>
      <c r="CD639" s="28"/>
      <c r="CE639" s="28"/>
      <c r="CF639" s="28"/>
      <c r="CG639" s="28"/>
      <c r="CH639" s="28"/>
      <c r="CI639" s="28"/>
      <c r="CJ639" s="28"/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28"/>
      <c r="CV639" s="28"/>
      <c r="CW639" s="28"/>
      <c r="CX639" s="28"/>
      <c r="CY639" s="28"/>
      <c r="CZ639" s="28"/>
      <c r="DA639" s="28"/>
      <c r="DB639" s="28"/>
      <c r="DC639" s="28"/>
      <c r="DD639" s="28"/>
      <c r="DE639" s="28"/>
      <c r="DF639" s="28"/>
      <c r="DG639" s="28"/>
      <c r="DH639" s="28"/>
      <c r="DI639" s="28"/>
      <c r="DJ639" s="28"/>
      <c r="DK639" s="28"/>
      <c r="DL639" s="28"/>
      <c r="DM639" s="28"/>
      <c r="DN639" s="28"/>
      <c r="DO639" s="28"/>
      <c r="DP639" s="28"/>
      <c r="DQ639" s="28"/>
      <c r="DR639" s="28"/>
    </row>
    <row r="640" spans="1:122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/>
      <c r="BO640" s="28"/>
      <c r="BP640" s="28"/>
      <c r="BQ640" s="28"/>
      <c r="BR640" s="28"/>
      <c r="BS640" s="28"/>
      <c r="BT640" s="28"/>
      <c r="BU640" s="28"/>
      <c r="BV640" s="28"/>
      <c r="BW640" s="28"/>
      <c r="BX640" s="28"/>
      <c r="BY640" s="28"/>
      <c r="BZ640" s="28"/>
      <c r="CA640" s="28"/>
      <c r="CB640" s="28"/>
      <c r="CC640" s="28"/>
      <c r="CD640" s="28"/>
      <c r="CE640" s="28"/>
      <c r="CF640" s="28"/>
      <c r="CG640" s="28"/>
      <c r="CH640" s="28"/>
      <c r="CI640" s="28"/>
      <c r="CJ640" s="28"/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28"/>
      <c r="CV640" s="28"/>
      <c r="CW640" s="28"/>
      <c r="CX640" s="28"/>
      <c r="CY640" s="28"/>
      <c r="CZ640" s="28"/>
      <c r="DA640" s="28"/>
      <c r="DB640" s="28"/>
      <c r="DC640" s="28"/>
      <c r="DD640" s="28"/>
      <c r="DE640" s="28"/>
      <c r="DF640" s="28"/>
      <c r="DG640" s="28"/>
      <c r="DH640" s="28"/>
      <c r="DI640" s="28"/>
      <c r="DJ640" s="28"/>
      <c r="DK640" s="28"/>
      <c r="DL640" s="28"/>
      <c r="DM640" s="28"/>
      <c r="DN640" s="28"/>
      <c r="DO640" s="28"/>
      <c r="DP640" s="28"/>
      <c r="DQ640" s="28"/>
      <c r="DR640" s="28"/>
    </row>
    <row r="641" spans="1:122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  <c r="BR641" s="28"/>
      <c r="BS641" s="28"/>
      <c r="BT641" s="28"/>
      <c r="BU641" s="28"/>
      <c r="BV641" s="28"/>
      <c r="BW641" s="28"/>
      <c r="BX641" s="28"/>
      <c r="BY641" s="28"/>
      <c r="BZ641" s="28"/>
      <c r="CA641" s="28"/>
      <c r="CB641" s="28"/>
      <c r="CC641" s="28"/>
      <c r="CD641" s="28"/>
      <c r="CE641" s="28"/>
      <c r="CF641" s="28"/>
      <c r="CG641" s="28"/>
      <c r="CH641" s="28"/>
      <c r="CI641" s="28"/>
      <c r="CJ641" s="28"/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28"/>
      <c r="CV641" s="28"/>
      <c r="CW641" s="28"/>
      <c r="CX641" s="28"/>
      <c r="CY641" s="28"/>
      <c r="CZ641" s="28"/>
      <c r="DA641" s="28"/>
      <c r="DB641" s="28"/>
      <c r="DC641" s="28"/>
      <c r="DD641" s="28"/>
      <c r="DE641" s="28"/>
      <c r="DF641" s="28"/>
      <c r="DG641" s="28"/>
      <c r="DH641" s="28"/>
      <c r="DI641" s="28"/>
      <c r="DJ641" s="28"/>
      <c r="DK641" s="28"/>
      <c r="DL641" s="28"/>
      <c r="DM641" s="28"/>
      <c r="DN641" s="28"/>
      <c r="DO641" s="28"/>
      <c r="DP641" s="28"/>
      <c r="DQ641" s="28"/>
      <c r="DR641" s="28"/>
    </row>
    <row r="642" spans="1:122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8"/>
      <c r="BS642" s="28"/>
      <c r="BT642" s="28"/>
      <c r="BU642" s="28"/>
      <c r="BV642" s="28"/>
      <c r="BW642" s="28"/>
      <c r="BX642" s="28"/>
      <c r="BY642" s="28"/>
      <c r="BZ642" s="28"/>
      <c r="CA642" s="28"/>
      <c r="CB642" s="28"/>
      <c r="CC642" s="28"/>
      <c r="CD642" s="28"/>
      <c r="CE642" s="28"/>
      <c r="CF642" s="28"/>
      <c r="CG642" s="28"/>
      <c r="CH642" s="28"/>
      <c r="CI642" s="28"/>
      <c r="CJ642" s="28"/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28"/>
      <c r="CV642" s="28"/>
      <c r="CW642" s="28"/>
      <c r="CX642" s="28"/>
      <c r="CY642" s="28"/>
      <c r="CZ642" s="28"/>
      <c r="DA642" s="28"/>
      <c r="DB642" s="28"/>
      <c r="DC642" s="28"/>
      <c r="DD642" s="28"/>
      <c r="DE642" s="28"/>
      <c r="DF642" s="28"/>
      <c r="DG642" s="28"/>
      <c r="DH642" s="28"/>
      <c r="DI642" s="28"/>
      <c r="DJ642" s="28"/>
      <c r="DK642" s="28"/>
      <c r="DL642" s="28"/>
      <c r="DM642" s="28"/>
      <c r="DN642" s="28"/>
      <c r="DO642" s="28"/>
      <c r="DP642" s="28"/>
      <c r="DQ642" s="28"/>
      <c r="DR642" s="28"/>
    </row>
    <row r="643" spans="1:122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8"/>
      <c r="BS643" s="28"/>
      <c r="BT643" s="28"/>
      <c r="BU643" s="28"/>
      <c r="BV643" s="28"/>
      <c r="BW643" s="28"/>
      <c r="BX643" s="28"/>
      <c r="BY643" s="28"/>
      <c r="BZ643" s="28"/>
      <c r="CA643" s="28"/>
      <c r="CB643" s="28"/>
      <c r="CC643" s="28"/>
      <c r="CD643" s="28"/>
      <c r="CE643" s="28"/>
      <c r="CF643" s="28"/>
      <c r="CG643" s="28"/>
      <c r="CH643" s="28"/>
      <c r="CI643" s="28"/>
      <c r="CJ643" s="28"/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28"/>
      <c r="CV643" s="28"/>
      <c r="CW643" s="28"/>
      <c r="CX643" s="28"/>
      <c r="CY643" s="28"/>
      <c r="CZ643" s="28"/>
      <c r="DA643" s="28"/>
      <c r="DB643" s="28"/>
      <c r="DC643" s="28"/>
      <c r="DD643" s="28"/>
      <c r="DE643" s="28"/>
      <c r="DF643" s="28"/>
      <c r="DG643" s="28"/>
      <c r="DH643" s="28"/>
      <c r="DI643" s="28"/>
      <c r="DJ643" s="28"/>
      <c r="DK643" s="28"/>
      <c r="DL643" s="28"/>
      <c r="DM643" s="28"/>
      <c r="DN643" s="28"/>
      <c r="DO643" s="28"/>
      <c r="DP643" s="28"/>
      <c r="DQ643" s="28"/>
      <c r="DR643" s="28"/>
    </row>
    <row r="644" spans="1:122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8"/>
      <c r="BS644" s="28"/>
      <c r="BT644" s="28"/>
      <c r="BU644" s="28"/>
      <c r="BV644" s="28"/>
      <c r="BW644" s="28"/>
      <c r="BX644" s="28"/>
      <c r="BY644" s="28"/>
      <c r="BZ644" s="28"/>
      <c r="CA644" s="28"/>
      <c r="CB644" s="28"/>
      <c r="CC644" s="28"/>
      <c r="CD644" s="28"/>
      <c r="CE644" s="28"/>
      <c r="CF644" s="28"/>
      <c r="CG644" s="28"/>
      <c r="CH644" s="28"/>
      <c r="CI644" s="28"/>
      <c r="CJ644" s="28"/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28"/>
      <c r="CV644" s="28"/>
      <c r="CW644" s="28"/>
      <c r="CX644" s="28"/>
      <c r="CY644" s="28"/>
      <c r="CZ644" s="28"/>
      <c r="DA644" s="28"/>
      <c r="DB644" s="28"/>
      <c r="DC644" s="28"/>
      <c r="DD644" s="28"/>
      <c r="DE644" s="28"/>
      <c r="DF644" s="28"/>
      <c r="DG644" s="28"/>
      <c r="DH644" s="28"/>
      <c r="DI644" s="28"/>
      <c r="DJ644" s="28"/>
      <c r="DK644" s="28"/>
      <c r="DL644" s="28"/>
      <c r="DM644" s="28"/>
      <c r="DN644" s="28"/>
      <c r="DO644" s="28"/>
      <c r="DP644" s="28"/>
      <c r="DQ644" s="28"/>
      <c r="DR644" s="28"/>
    </row>
    <row r="645" spans="1:122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  <c r="BR645" s="28"/>
      <c r="BS645" s="28"/>
      <c r="BT645" s="28"/>
      <c r="BU645" s="28"/>
      <c r="BV645" s="28"/>
      <c r="BW645" s="28"/>
      <c r="BX645" s="28"/>
      <c r="BY645" s="28"/>
      <c r="BZ645" s="28"/>
      <c r="CA645" s="28"/>
      <c r="CB645" s="28"/>
      <c r="CC645" s="28"/>
      <c r="CD645" s="28"/>
      <c r="CE645" s="28"/>
      <c r="CF645" s="28"/>
      <c r="CG645" s="28"/>
      <c r="CH645" s="28"/>
      <c r="CI645" s="28"/>
      <c r="CJ645" s="28"/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28"/>
      <c r="CV645" s="28"/>
      <c r="CW645" s="28"/>
      <c r="CX645" s="28"/>
      <c r="CY645" s="28"/>
      <c r="CZ645" s="28"/>
      <c r="DA645" s="28"/>
      <c r="DB645" s="28"/>
      <c r="DC645" s="28"/>
      <c r="DD645" s="28"/>
      <c r="DE645" s="28"/>
      <c r="DF645" s="28"/>
      <c r="DG645" s="28"/>
      <c r="DH645" s="28"/>
      <c r="DI645" s="28"/>
      <c r="DJ645" s="28"/>
      <c r="DK645" s="28"/>
      <c r="DL645" s="28"/>
      <c r="DM645" s="28"/>
      <c r="DN645" s="28"/>
      <c r="DO645" s="28"/>
      <c r="DP645" s="28"/>
      <c r="DQ645" s="28"/>
      <c r="DR645" s="28"/>
    </row>
    <row r="646" spans="1:122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8"/>
      <c r="BS646" s="28"/>
      <c r="BT646" s="28"/>
      <c r="BU646" s="28"/>
      <c r="BV646" s="28"/>
      <c r="BW646" s="28"/>
      <c r="BX646" s="28"/>
      <c r="BY646" s="28"/>
      <c r="BZ646" s="28"/>
      <c r="CA646" s="28"/>
      <c r="CB646" s="28"/>
      <c r="CC646" s="28"/>
      <c r="CD646" s="28"/>
      <c r="CE646" s="28"/>
      <c r="CF646" s="28"/>
      <c r="CG646" s="28"/>
      <c r="CH646" s="28"/>
      <c r="CI646" s="28"/>
      <c r="CJ646" s="28"/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28"/>
      <c r="CV646" s="28"/>
      <c r="CW646" s="28"/>
      <c r="CX646" s="28"/>
      <c r="CY646" s="28"/>
      <c r="CZ646" s="28"/>
      <c r="DA646" s="28"/>
      <c r="DB646" s="28"/>
      <c r="DC646" s="28"/>
      <c r="DD646" s="28"/>
      <c r="DE646" s="28"/>
      <c r="DF646" s="28"/>
      <c r="DG646" s="28"/>
      <c r="DH646" s="28"/>
      <c r="DI646" s="28"/>
      <c r="DJ646" s="28"/>
      <c r="DK646" s="28"/>
      <c r="DL646" s="28"/>
      <c r="DM646" s="28"/>
      <c r="DN646" s="28"/>
      <c r="DO646" s="28"/>
      <c r="DP646" s="28"/>
      <c r="DQ646" s="28"/>
      <c r="DR646" s="28"/>
    </row>
    <row r="647" spans="1:122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  <c r="BX647" s="28"/>
      <c r="BY647" s="28"/>
      <c r="BZ647" s="28"/>
      <c r="CA647" s="28"/>
      <c r="CB647" s="28"/>
      <c r="CC647" s="28"/>
      <c r="CD647" s="28"/>
      <c r="CE647" s="28"/>
      <c r="CF647" s="28"/>
      <c r="CG647" s="28"/>
      <c r="CH647" s="28"/>
      <c r="CI647" s="28"/>
      <c r="CJ647" s="28"/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28"/>
      <c r="CV647" s="28"/>
      <c r="CW647" s="28"/>
      <c r="CX647" s="28"/>
      <c r="CY647" s="28"/>
      <c r="CZ647" s="28"/>
      <c r="DA647" s="28"/>
      <c r="DB647" s="28"/>
      <c r="DC647" s="28"/>
      <c r="DD647" s="28"/>
      <c r="DE647" s="28"/>
      <c r="DF647" s="28"/>
      <c r="DG647" s="28"/>
      <c r="DH647" s="28"/>
      <c r="DI647" s="28"/>
      <c r="DJ647" s="28"/>
      <c r="DK647" s="28"/>
      <c r="DL647" s="28"/>
      <c r="DM647" s="28"/>
      <c r="DN647" s="28"/>
      <c r="DO647" s="28"/>
      <c r="DP647" s="28"/>
      <c r="DQ647" s="28"/>
      <c r="DR647" s="28"/>
    </row>
    <row r="648" spans="1:122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  <c r="BR648" s="28"/>
      <c r="BS648" s="28"/>
      <c r="BT648" s="28"/>
      <c r="BU648" s="28"/>
      <c r="BV648" s="28"/>
      <c r="BW648" s="28"/>
      <c r="BX648" s="28"/>
      <c r="BY648" s="28"/>
      <c r="BZ648" s="28"/>
      <c r="CA648" s="28"/>
      <c r="CB648" s="28"/>
      <c r="CC648" s="28"/>
      <c r="CD648" s="28"/>
      <c r="CE648" s="28"/>
      <c r="CF648" s="28"/>
      <c r="CG648" s="28"/>
      <c r="CH648" s="28"/>
      <c r="CI648" s="28"/>
      <c r="CJ648" s="28"/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28"/>
      <c r="CV648" s="28"/>
      <c r="CW648" s="28"/>
      <c r="CX648" s="28"/>
      <c r="CY648" s="28"/>
      <c r="CZ648" s="28"/>
      <c r="DA648" s="28"/>
      <c r="DB648" s="28"/>
      <c r="DC648" s="28"/>
      <c r="DD648" s="28"/>
      <c r="DE648" s="28"/>
      <c r="DF648" s="28"/>
      <c r="DG648" s="28"/>
      <c r="DH648" s="28"/>
      <c r="DI648" s="28"/>
      <c r="DJ648" s="28"/>
      <c r="DK648" s="28"/>
      <c r="DL648" s="28"/>
      <c r="DM648" s="28"/>
      <c r="DN648" s="28"/>
      <c r="DO648" s="28"/>
      <c r="DP648" s="28"/>
      <c r="DQ648" s="28"/>
      <c r="DR648" s="28"/>
    </row>
    <row r="649" spans="1:122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  <c r="BR649" s="28"/>
      <c r="BS649" s="28"/>
      <c r="BT649" s="28"/>
      <c r="BU649" s="28"/>
      <c r="BV649" s="28"/>
      <c r="BW649" s="28"/>
      <c r="BX649" s="28"/>
      <c r="BY649" s="28"/>
      <c r="BZ649" s="28"/>
      <c r="CA649" s="28"/>
      <c r="CB649" s="28"/>
      <c r="CC649" s="28"/>
      <c r="CD649" s="28"/>
      <c r="CE649" s="28"/>
      <c r="CF649" s="28"/>
      <c r="CG649" s="28"/>
      <c r="CH649" s="28"/>
      <c r="CI649" s="28"/>
      <c r="CJ649" s="28"/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28"/>
      <c r="CV649" s="28"/>
      <c r="CW649" s="28"/>
      <c r="CX649" s="28"/>
      <c r="CY649" s="28"/>
      <c r="CZ649" s="28"/>
      <c r="DA649" s="28"/>
      <c r="DB649" s="28"/>
      <c r="DC649" s="28"/>
      <c r="DD649" s="28"/>
      <c r="DE649" s="28"/>
      <c r="DF649" s="28"/>
      <c r="DG649" s="28"/>
      <c r="DH649" s="28"/>
      <c r="DI649" s="28"/>
      <c r="DJ649" s="28"/>
      <c r="DK649" s="28"/>
      <c r="DL649" s="28"/>
      <c r="DM649" s="28"/>
      <c r="DN649" s="28"/>
      <c r="DO649" s="28"/>
      <c r="DP649" s="28"/>
      <c r="DQ649" s="28"/>
      <c r="DR649" s="28"/>
    </row>
    <row r="650" spans="1:122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  <c r="BR650" s="28"/>
      <c r="BS650" s="28"/>
      <c r="BT650" s="28"/>
      <c r="BU650" s="28"/>
      <c r="BV650" s="28"/>
      <c r="BW650" s="28"/>
      <c r="BX650" s="28"/>
      <c r="BY650" s="28"/>
      <c r="BZ650" s="28"/>
      <c r="CA650" s="28"/>
      <c r="CB650" s="28"/>
      <c r="CC650" s="28"/>
      <c r="CD650" s="28"/>
      <c r="CE650" s="28"/>
      <c r="CF650" s="28"/>
      <c r="CG650" s="28"/>
      <c r="CH650" s="28"/>
      <c r="CI650" s="28"/>
      <c r="CJ650" s="28"/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28"/>
      <c r="CV650" s="28"/>
      <c r="CW650" s="28"/>
      <c r="CX650" s="28"/>
      <c r="CY650" s="28"/>
      <c r="CZ650" s="28"/>
      <c r="DA650" s="28"/>
      <c r="DB650" s="28"/>
      <c r="DC650" s="28"/>
      <c r="DD650" s="28"/>
      <c r="DE650" s="28"/>
      <c r="DF650" s="28"/>
      <c r="DG650" s="28"/>
      <c r="DH650" s="28"/>
      <c r="DI650" s="28"/>
      <c r="DJ650" s="28"/>
      <c r="DK650" s="28"/>
      <c r="DL650" s="28"/>
      <c r="DM650" s="28"/>
      <c r="DN650" s="28"/>
      <c r="DO650" s="28"/>
      <c r="DP650" s="28"/>
      <c r="DQ650" s="28"/>
      <c r="DR650" s="28"/>
    </row>
    <row r="651" spans="1:122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  <c r="BR651" s="28"/>
      <c r="BS651" s="28"/>
      <c r="BT651" s="28"/>
      <c r="BU651" s="28"/>
      <c r="BV651" s="28"/>
      <c r="BW651" s="28"/>
      <c r="BX651" s="28"/>
      <c r="BY651" s="28"/>
      <c r="BZ651" s="28"/>
      <c r="CA651" s="28"/>
      <c r="CB651" s="28"/>
      <c r="CC651" s="28"/>
      <c r="CD651" s="28"/>
      <c r="CE651" s="28"/>
      <c r="CF651" s="28"/>
      <c r="CG651" s="28"/>
      <c r="CH651" s="28"/>
      <c r="CI651" s="28"/>
      <c r="CJ651" s="28"/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28"/>
      <c r="CV651" s="28"/>
      <c r="CW651" s="28"/>
      <c r="CX651" s="28"/>
      <c r="CY651" s="28"/>
      <c r="CZ651" s="28"/>
      <c r="DA651" s="28"/>
      <c r="DB651" s="28"/>
      <c r="DC651" s="28"/>
      <c r="DD651" s="28"/>
      <c r="DE651" s="28"/>
      <c r="DF651" s="28"/>
      <c r="DG651" s="28"/>
      <c r="DH651" s="28"/>
      <c r="DI651" s="28"/>
      <c r="DJ651" s="28"/>
      <c r="DK651" s="28"/>
      <c r="DL651" s="28"/>
      <c r="DM651" s="28"/>
      <c r="DN651" s="28"/>
      <c r="DO651" s="28"/>
      <c r="DP651" s="28"/>
      <c r="DQ651" s="28"/>
      <c r="DR651" s="28"/>
    </row>
    <row r="652" spans="1:122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8"/>
      <c r="BS652" s="28"/>
      <c r="BT652" s="28"/>
      <c r="BU652" s="28"/>
      <c r="BV652" s="28"/>
      <c r="BW652" s="28"/>
      <c r="BX652" s="28"/>
      <c r="BY652" s="28"/>
      <c r="BZ652" s="28"/>
      <c r="CA652" s="28"/>
      <c r="CB652" s="28"/>
      <c r="CC652" s="28"/>
      <c r="CD652" s="28"/>
      <c r="CE652" s="28"/>
      <c r="CF652" s="28"/>
      <c r="CG652" s="28"/>
      <c r="CH652" s="28"/>
      <c r="CI652" s="28"/>
      <c r="CJ652" s="28"/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28"/>
      <c r="CV652" s="28"/>
      <c r="CW652" s="28"/>
      <c r="CX652" s="28"/>
      <c r="CY652" s="28"/>
      <c r="CZ652" s="28"/>
      <c r="DA652" s="28"/>
      <c r="DB652" s="28"/>
      <c r="DC652" s="28"/>
      <c r="DD652" s="28"/>
      <c r="DE652" s="28"/>
      <c r="DF652" s="28"/>
      <c r="DG652" s="28"/>
      <c r="DH652" s="28"/>
      <c r="DI652" s="28"/>
      <c r="DJ652" s="28"/>
      <c r="DK652" s="28"/>
      <c r="DL652" s="28"/>
      <c r="DM652" s="28"/>
      <c r="DN652" s="28"/>
      <c r="DO652" s="28"/>
      <c r="DP652" s="28"/>
      <c r="DQ652" s="28"/>
      <c r="DR652" s="28"/>
    </row>
    <row r="653" spans="1:122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  <c r="BR653" s="28"/>
      <c r="BS653" s="28"/>
      <c r="BT653" s="28"/>
      <c r="BU653" s="28"/>
      <c r="BV653" s="28"/>
      <c r="BW653" s="28"/>
      <c r="BX653" s="28"/>
      <c r="BY653" s="28"/>
      <c r="BZ653" s="28"/>
      <c r="CA653" s="28"/>
      <c r="CB653" s="28"/>
      <c r="CC653" s="28"/>
      <c r="CD653" s="28"/>
      <c r="CE653" s="28"/>
      <c r="CF653" s="28"/>
      <c r="CG653" s="28"/>
      <c r="CH653" s="28"/>
      <c r="CI653" s="28"/>
      <c r="CJ653" s="28"/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28"/>
      <c r="CV653" s="28"/>
      <c r="CW653" s="28"/>
      <c r="CX653" s="28"/>
      <c r="CY653" s="28"/>
      <c r="CZ653" s="28"/>
      <c r="DA653" s="28"/>
      <c r="DB653" s="28"/>
      <c r="DC653" s="28"/>
      <c r="DD653" s="28"/>
      <c r="DE653" s="28"/>
      <c r="DF653" s="28"/>
      <c r="DG653" s="28"/>
      <c r="DH653" s="28"/>
      <c r="DI653" s="28"/>
      <c r="DJ653" s="28"/>
      <c r="DK653" s="28"/>
      <c r="DL653" s="28"/>
      <c r="DM653" s="28"/>
      <c r="DN653" s="28"/>
      <c r="DO653" s="28"/>
      <c r="DP653" s="28"/>
      <c r="DQ653" s="28"/>
      <c r="DR653" s="28"/>
    </row>
    <row r="654" spans="1:122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  <c r="BR654" s="28"/>
      <c r="BS654" s="28"/>
      <c r="BT654" s="28"/>
      <c r="BU654" s="28"/>
      <c r="BV654" s="28"/>
      <c r="BW654" s="28"/>
      <c r="BX654" s="28"/>
      <c r="BY654" s="28"/>
      <c r="BZ654" s="28"/>
      <c r="CA654" s="28"/>
      <c r="CB654" s="28"/>
      <c r="CC654" s="28"/>
      <c r="CD654" s="28"/>
      <c r="CE654" s="28"/>
      <c r="CF654" s="28"/>
      <c r="CG654" s="28"/>
      <c r="CH654" s="28"/>
      <c r="CI654" s="28"/>
      <c r="CJ654" s="28"/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28"/>
      <c r="CV654" s="28"/>
      <c r="CW654" s="28"/>
      <c r="CX654" s="28"/>
      <c r="CY654" s="28"/>
      <c r="CZ654" s="28"/>
      <c r="DA654" s="28"/>
      <c r="DB654" s="28"/>
      <c r="DC654" s="28"/>
      <c r="DD654" s="28"/>
      <c r="DE654" s="28"/>
      <c r="DF654" s="28"/>
      <c r="DG654" s="28"/>
      <c r="DH654" s="28"/>
      <c r="DI654" s="28"/>
      <c r="DJ654" s="28"/>
      <c r="DK654" s="28"/>
      <c r="DL654" s="28"/>
      <c r="DM654" s="28"/>
      <c r="DN654" s="28"/>
      <c r="DO654" s="28"/>
      <c r="DP654" s="28"/>
      <c r="DQ654" s="28"/>
      <c r="DR654" s="28"/>
    </row>
    <row r="655" spans="1:122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  <c r="BR655" s="28"/>
      <c r="BS655" s="28"/>
      <c r="BT655" s="28"/>
      <c r="BU655" s="28"/>
      <c r="BV655" s="28"/>
      <c r="BW655" s="28"/>
      <c r="BX655" s="28"/>
      <c r="BY655" s="28"/>
      <c r="BZ655" s="28"/>
      <c r="CA655" s="28"/>
      <c r="CB655" s="28"/>
      <c r="CC655" s="28"/>
      <c r="CD655" s="28"/>
      <c r="CE655" s="28"/>
      <c r="CF655" s="28"/>
      <c r="CG655" s="28"/>
      <c r="CH655" s="28"/>
      <c r="CI655" s="28"/>
      <c r="CJ655" s="28"/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28"/>
      <c r="CV655" s="28"/>
      <c r="CW655" s="28"/>
      <c r="CX655" s="28"/>
      <c r="CY655" s="28"/>
      <c r="CZ655" s="28"/>
      <c r="DA655" s="28"/>
      <c r="DB655" s="28"/>
      <c r="DC655" s="28"/>
      <c r="DD655" s="28"/>
      <c r="DE655" s="28"/>
      <c r="DF655" s="28"/>
      <c r="DG655" s="28"/>
      <c r="DH655" s="28"/>
      <c r="DI655" s="28"/>
      <c r="DJ655" s="28"/>
      <c r="DK655" s="28"/>
      <c r="DL655" s="28"/>
      <c r="DM655" s="28"/>
      <c r="DN655" s="28"/>
      <c r="DO655" s="28"/>
      <c r="DP655" s="28"/>
      <c r="DQ655" s="28"/>
      <c r="DR655" s="28"/>
    </row>
    <row r="656" spans="1:122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  <c r="BR656" s="28"/>
      <c r="BS656" s="28"/>
      <c r="BT656" s="28"/>
      <c r="BU656" s="28"/>
      <c r="BV656" s="28"/>
      <c r="BW656" s="28"/>
      <c r="BX656" s="28"/>
      <c r="BY656" s="28"/>
      <c r="BZ656" s="28"/>
      <c r="CA656" s="28"/>
      <c r="CB656" s="28"/>
      <c r="CC656" s="28"/>
      <c r="CD656" s="28"/>
      <c r="CE656" s="28"/>
      <c r="CF656" s="28"/>
      <c r="CG656" s="28"/>
      <c r="CH656" s="28"/>
      <c r="CI656" s="28"/>
      <c r="CJ656" s="28"/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28"/>
      <c r="CV656" s="28"/>
      <c r="CW656" s="28"/>
      <c r="CX656" s="28"/>
      <c r="CY656" s="28"/>
      <c r="CZ656" s="28"/>
      <c r="DA656" s="28"/>
      <c r="DB656" s="28"/>
      <c r="DC656" s="28"/>
      <c r="DD656" s="28"/>
      <c r="DE656" s="28"/>
      <c r="DF656" s="28"/>
      <c r="DG656" s="28"/>
      <c r="DH656" s="28"/>
      <c r="DI656" s="28"/>
      <c r="DJ656" s="28"/>
      <c r="DK656" s="28"/>
      <c r="DL656" s="28"/>
      <c r="DM656" s="28"/>
      <c r="DN656" s="28"/>
      <c r="DO656" s="28"/>
      <c r="DP656" s="28"/>
      <c r="DQ656" s="28"/>
      <c r="DR656" s="28"/>
    </row>
    <row r="657" spans="1:122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  <c r="BR657" s="28"/>
      <c r="BS657" s="28"/>
      <c r="BT657" s="28"/>
      <c r="BU657" s="28"/>
      <c r="BV657" s="28"/>
      <c r="BW657" s="28"/>
      <c r="BX657" s="28"/>
      <c r="BY657" s="28"/>
      <c r="BZ657" s="28"/>
      <c r="CA657" s="28"/>
      <c r="CB657" s="28"/>
      <c r="CC657" s="28"/>
      <c r="CD657" s="28"/>
      <c r="CE657" s="28"/>
      <c r="CF657" s="28"/>
      <c r="CG657" s="28"/>
      <c r="CH657" s="28"/>
      <c r="CI657" s="28"/>
      <c r="CJ657" s="28"/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28"/>
      <c r="CV657" s="28"/>
      <c r="CW657" s="28"/>
      <c r="CX657" s="28"/>
      <c r="CY657" s="28"/>
      <c r="CZ657" s="28"/>
      <c r="DA657" s="28"/>
      <c r="DB657" s="28"/>
      <c r="DC657" s="28"/>
      <c r="DD657" s="28"/>
      <c r="DE657" s="28"/>
      <c r="DF657" s="28"/>
      <c r="DG657" s="28"/>
      <c r="DH657" s="28"/>
      <c r="DI657" s="28"/>
      <c r="DJ657" s="28"/>
      <c r="DK657" s="28"/>
      <c r="DL657" s="28"/>
      <c r="DM657" s="28"/>
      <c r="DN657" s="28"/>
      <c r="DO657" s="28"/>
      <c r="DP657" s="28"/>
      <c r="DQ657" s="28"/>
      <c r="DR657" s="28"/>
    </row>
    <row r="658" spans="1:122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  <c r="BX658" s="28"/>
      <c r="BY658" s="28"/>
      <c r="BZ658" s="28"/>
      <c r="CA658" s="28"/>
      <c r="CB658" s="28"/>
      <c r="CC658" s="28"/>
      <c r="CD658" s="28"/>
      <c r="CE658" s="28"/>
      <c r="CF658" s="28"/>
      <c r="CG658" s="28"/>
      <c r="CH658" s="28"/>
      <c r="CI658" s="28"/>
      <c r="CJ658" s="28"/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28"/>
      <c r="CV658" s="28"/>
      <c r="CW658" s="28"/>
      <c r="CX658" s="28"/>
      <c r="CY658" s="28"/>
      <c r="CZ658" s="28"/>
      <c r="DA658" s="28"/>
      <c r="DB658" s="28"/>
      <c r="DC658" s="28"/>
      <c r="DD658" s="28"/>
      <c r="DE658" s="28"/>
      <c r="DF658" s="28"/>
      <c r="DG658" s="28"/>
      <c r="DH658" s="28"/>
      <c r="DI658" s="28"/>
      <c r="DJ658" s="28"/>
      <c r="DK658" s="28"/>
      <c r="DL658" s="28"/>
      <c r="DM658" s="28"/>
      <c r="DN658" s="28"/>
      <c r="DO658" s="28"/>
      <c r="DP658" s="28"/>
      <c r="DQ658" s="28"/>
      <c r="DR658" s="28"/>
    </row>
    <row r="659" spans="1:122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  <c r="BX659" s="28"/>
      <c r="BY659" s="28"/>
      <c r="BZ659" s="28"/>
      <c r="CA659" s="28"/>
      <c r="CB659" s="28"/>
      <c r="CC659" s="28"/>
      <c r="CD659" s="28"/>
      <c r="CE659" s="28"/>
      <c r="CF659" s="28"/>
      <c r="CG659" s="28"/>
      <c r="CH659" s="28"/>
      <c r="CI659" s="28"/>
      <c r="CJ659" s="28"/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28"/>
      <c r="CV659" s="28"/>
      <c r="CW659" s="28"/>
      <c r="CX659" s="28"/>
      <c r="CY659" s="28"/>
      <c r="CZ659" s="28"/>
      <c r="DA659" s="28"/>
      <c r="DB659" s="28"/>
      <c r="DC659" s="28"/>
      <c r="DD659" s="28"/>
      <c r="DE659" s="28"/>
      <c r="DF659" s="28"/>
      <c r="DG659" s="28"/>
      <c r="DH659" s="28"/>
      <c r="DI659" s="28"/>
      <c r="DJ659" s="28"/>
      <c r="DK659" s="28"/>
      <c r="DL659" s="28"/>
      <c r="DM659" s="28"/>
      <c r="DN659" s="28"/>
      <c r="DO659" s="28"/>
      <c r="DP659" s="28"/>
      <c r="DQ659" s="28"/>
      <c r="DR659" s="28"/>
    </row>
    <row r="660" spans="1:122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  <c r="BX660" s="28"/>
      <c r="BY660" s="28"/>
      <c r="BZ660" s="28"/>
      <c r="CA660" s="28"/>
      <c r="CB660" s="28"/>
      <c r="CC660" s="28"/>
      <c r="CD660" s="28"/>
      <c r="CE660" s="28"/>
      <c r="CF660" s="28"/>
      <c r="CG660" s="28"/>
      <c r="CH660" s="28"/>
      <c r="CI660" s="28"/>
      <c r="CJ660" s="28"/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28"/>
      <c r="CV660" s="28"/>
      <c r="CW660" s="28"/>
      <c r="CX660" s="28"/>
      <c r="CY660" s="28"/>
      <c r="CZ660" s="28"/>
      <c r="DA660" s="28"/>
      <c r="DB660" s="28"/>
      <c r="DC660" s="28"/>
      <c r="DD660" s="28"/>
      <c r="DE660" s="28"/>
      <c r="DF660" s="28"/>
      <c r="DG660" s="28"/>
      <c r="DH660" s="28"/>
      <c r="DI660" s="28"/>
      <c r="DJ660" s="28"/>
      <c r="DK660" s="28"/>
      <c r="DL660" s="28"/>
      <c r="DM660" s="28"/>
      <c r="DN660" s="28"/>
      <c r="DO660" s="28"/>
      <c r="DP660" s="28"/>
      <c r="DQ660" s="28"/>
      <c r="DR660" s="28"/>
    </row>
    <row r="661" spans="1:122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  <c r="BX661" s="28"/>
      <c r="BY661" s="28"/>
      <c r="BZ661" s="28"/>
      <c r="CA661" s="28"/>
      <c r="CB661" s="28"/>
      <c r="CC661" s="28"/>
      <c r="CD661" s="28"/>
      <c r="CE661" s="28"/>
      <c r="CF661" s="28"/>
      <c r="CG661" s="28"/>
      <c r="CH661" s="28"/>
      <c r="CI661" s="28"/>
      <c r="CJ661" s="28"/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28"/>
      <c r="CV661" s="28"/>
      <c r="CW661" s="28"/>
      <c r="CX661" s="28"/>
      <c r="CY661" s="28"/>
      <c r="CZ661" s="28"/>
      <c r="DA661" s="28"/>
      <c r="DB661" s="28"/>
      <c r="DC661" s="28"/>
      <c r="DD661" s="28"/>
      <c r="DE661" s="28"/>
      <c r="DF661" s="28"/>
      <c r="DG661" s="28"/>
      <c r="DH661" s="28"/>
      <c r="DI661" s="28"/>
      <c r="DJ661" s="28"/>
      <c r="DK661" s="28"/>
      <c r="DL661" s="28"/>
      <c r="DM661" s="28"/>
      <c r="DN661" s="28"/>
      <c r="DO661" s="28"/>
      <c r="DP661" s="28"/>
      <c r="DQ661" s="28"/>
      <c r="DR661" s="28"/>
    </row>
    <row r="662" spans="1:122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  <c r="BR662" s="28"/>
      <c r="BS662" s="28"/>
      <c r="BT662" s="28"/>
      <c r="BU662" s="28"/>
      <c r="BV662" s="28"/>
      <c r="BW662" s="28"/>
      <c r="BX662" s="28"/>
      <c r="BY662" s="28"/>
      <c r="BZ662" s="28"/>
      <c r="CA662" s="28"/>
      <c r="CB662" s="28"/>
      <c r="CC662" s="28"/>
      <c r="CD662" s="28"/>
      <c r="CE662" s="28"/>
      <c r="CF662" s="28"/>
      <c r="CG662" s="28"/>
      <c r="CH662" s="28"/>
      <c r="CI662" s="28"/>
      <c r="CJ662" s="28"/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28"/>
      <c r="CV662" s="28"/>
      <c r="CW662" s="28"/>
      <c r="CX662" s="28"/>
      <c r="CY662" s="28"/>
      <c r="CZ662" s="28"/>
      <c r="DA662" s="28"/>
      <c r="DB662" s="28"/>
      <c r="DC662" s="28"/>
      <c r="DD662" s="28"/>
      <c r="DE662" s="28"/>
      <c r="DF662" s="28"/>
      <c r="DG662" s="28"/>
      <c r="DH662" s="28"/>
      <c r="DI662" s="28"/>
      <c r="DJ662" s="28"/>
      <c r="DK662" s="28"/>
      <c r="DL662" s="28"/>
      <c r="DM662" s="28"/>
      <c r="DN662" s="28"/>
      <c r="DO662" s="28"/>
      <c r="DP662" s="28"/>
      <c r="DQ662" s="28"/>
      <c r="DR662" s="28"/>
    </row>
    <row r="663" spans="1:122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  <c r="BX663" s="28"/>
      <c r="BY663" s="28"/>
      <c r="BZ663" s="28"/>
      <c r="CA663" s="28"/>
      <c r="CB663" s="28"/>
      <c r="CC663" s="28"/>
      <c r="CD663" s="28"/>
      <c r="CE663" s="28"/>
      <c r="CF663" s="28"/>
      <c r="CG663" s="28"/>
      <c r="CH663" s="28"/>
      <c r="CI663" s="28"/>
      <c r="CJ663" s="28"/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28"/>
      <c r="CV663" s="28"/>
      <c r="CW663" s="28"/>
      <c r="CX663" s="28"/>
      <c r="CY663" s="28"/>
      <c r="CZ663" s="28"/>
      <c r="DA663" s="28"/>
      <c r="DB663" s="28"/>
      <c r="DC663" s="28"/>
      <c r="DD663" s="28"/>
      <c r="DE663" s="28"/>
      <c r="DF663" s="28"/>
      <c r="DG663" s="28"/>
      <c r="DH663" s="28"/>
      <c r="DI663" s="28"/>
      <c r="DJ663" s="28"/>
      <c r="DK663" s="28"/>
      <c r="DL663" s="28"/>
      <c r="DM663" s="28"/>
      <c r="DN663" s="28"/>
      <c r="DO663" s="28"/>
      <c r="DP663" s="28"/>
      <c r="DQ663" s="28"/>
      <c r="DR663" s="28"/>
    </row>
    <row r="664" spans="1:122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  <c r="BR664" s="28"/>
      <c r="BS664" s="28"/>
      <c r="BT664" s="28"/>
      <c r="BU664" s="28"/>
      <c r="BV664" s="28"/>
      <c r="BW664" s="28"/>
      <c r="BX664" s="28"/>
      <c r="BY664" s="28"/>
      <c r="BZ664" s="28"/>
      <c r="CA664" s="28"/>
      <c r="CB664" s="28"/>
      <c r="CC664" s="28"/>
      <c r="CD664" s="28"/>
      <c r="CE664" s="28"/>
      <c r="CF664" s="28"/>
      <c r="CG664" s="28"/>
      <c r="CH664" s="28"/>
      <c r="CI664" s="28"/>
      <c r="CJ664" s="28"/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28"/>
      <c r="CV664" s="28"/>
      <c r="CW664" s="28"/>
      <c r="CX664" s="28"/>
      <c r="CY664" s="28"/>
      <c r="CZ664" s="28"/>
      <c r="DA664" s="28"/>
      <c r="DB664" s="28"/>
      <c r="DC664" s="28"/>
      <c r="DD664" s="28"/>
      <c r="DE664" s="28"/>
      <c r="DF664" s="28"/>
      <c r="DG664" s="28"/>
      <c r="DH664" s="28"/>
      <c r="DI664" s="28"/>
      <c r="DJ664" s="28"/>
      <c r="DK664" s="28"/>
      <c r="DL664" s="28"/>
      <c r="DM664" s="28"/>
      <c r="DN664" s="28"/>
      <c r="DO664" s="28"/>
      <c r="DP664" s="28"/>
      <c r="DQ664" s="28"/>
      <c r="DR664" s="28"/>
    </row>
    <row r="665" spans="1:122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  <c r="BR665" s="28"/>
      <c r="BS665" s="28"/>
      <c r="BT665" s="28"/>
      <c r="BU665" s="28"/>
      <c r="BV665" s="28"/>
      <c r="BW665" s="28"/>
      <c r="BX665" s="28"/>
      <c r="BY665" s="28"/>
      <c r="BZ665" s="28"/>
      <c r="CA665" s="28"/>
      <c r="CB665" s="28"/>
      <c r="CC665" s="28"/>
      <c r="CD665" s="28"/>
      <c r="CE665" s="28"/>
      <c r="CF665" s="28"/>
      <c r="CG665" s="28"/>
      <c r="CH665" s="28"/>
      <c r="CI665" s="28"/>
      <c r="CJ665" s="28"/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28"/>
      <c r="CV665" s="28"/>
      <c r="CW665" s="28"/>
      <c r="CX665" s="28"/>
      <c r="CY665" s="28"/>
      <c r="CZ665" s="28"/>
      <c r="DA665" s="28"/>
      <c r="DB665" s="28"/>
      <c r="DC665" s="28"/>
      <c r="DD665" s="28"/>
      <c r="DE665" s="28"/>
      <c r="DF665" s="28"/>
      <c r="DG665" s="28"/>
      <c r="DH665" s="28"/>
      <c r="DI665" s="28"/>
      <c r="DJ665" s="28"/>
      <c r="DK665" s="28"/>
      <c r="DL665" s="28"/>
      <c r="DM665" s="28"/>
      <c r="DN665" s="28"/>
      <c r="DO665" s="28"/>
      <c r="DP665" s="28"/>
      <c r="DQ665" s="28"/>
      <c r="DR665" s="28"/>
    </row>
    <row r="666" spans="1:122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  <c r="BR666" s="28"/>
      <c r="BS666" s="28"/>
      <c r="BT666" s="28"/>
      <c r="BU666" s="28"/>
      <c r="BV666" s="28"/>
      <c r="BW666" s="28"/>
      <c r="BX666" s="28"/>
      <c r="BY666" s="28"/>
      <c r="BZ666" s="28"/>
      <c r="CA666" s="28"/>
      <c r="CB666" s="28"/>
      <c r="CC666" s="28"/>
      <c r="CD666" s="28"/>
      <c r="CE666" s="28"/>
      <c r="CF666" s="28"/>
      <c r="CG666" s="28"/>
      <c r="CH666" s="28"/>
      <c r="CI666" s="28"/>
      <c r="CJ666" s="28"/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28"/>
      <c r="CV666" s="28"/>
      <c r="CW666" s="28"/>
      <c r="CX666" s="28"/>
      <c r="CY666" s="28"/>
      <c r="CZ666" s="28"/>
      <c r="DA666" s="28"/>
      <c r="DB666" s="28"/>
      <c r="DC666" s="28"/>
      <c r="DD666" s="28"/>
      <c r="DE666" s="28"/>
      <c r="DF666" s="28"/>
      <c r="DG666" s="28"/>
      <c r="DH666" s="28"/>
      <c r="DI666" s="28"/>
      <c r="DJ666" s="28"/>
      <c r="DK666" s="28"/>
      <c r="DL666" s="28"/>
      <c r="DM666" s="28"/>
      <c r="DN666" s="28"/>
      <c r="DO666" s="28"/>
      <c r="DP666" s="28"/>
      <c r="DQ666" s="28"/>
      <c r="DR666" s="28"/>
    </row>
    <row r="667" spans="1:122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  <c r="BR667" s="28"/>
      <c r="BS667" s="28"/>
      <c r="BT667" s="28"/>
      <c r="BU667" s="28"/>
      <c r="BV667" s="28"/>
      <c r="BW667" s="28"/>
      <c r="BX667" s="28"/>
      <c r="BY667" s="28"/>
      <c r="BZ667" s="28"/>
      <c r="CA667" s="28"/>
      <c r="CB667" s="28"/>
      <c r="CC667" s="28"/>
      <c r="CD667" s="28"/>
      <c r="CE667" s="28"/>
      <c r="CF667" s="28"/>
      <c r="CG667" s="28"/>
      <c r="CH667" s="28"/>
      <c r="CI667" s="28"/>
      <c r="CJ667" s="28"/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28"/>
      <c r="CV667" s="28"/>
      <c r="CW667" s="28"/>
      <c r="CX667" s="28"/>
      <c r="CY667" s="28"/>
      <c r="CZ667" s="28"/>
      <c r="DA667" s="28"/>
      <c r="DB667" s="28"/>
      <c r="DC667" s="28"/>
      <c r="DD667" s="28"/>
      <c r="DE667" s="28"/>
      <c r="DF667" s="28"/>
      <c r="DG667" s="28"/>
      <c r="DH667" s="28"/>
      <c r="DI667" s="28"/>
      <c r="DJ667" s="28"/>
      <c r="DK667" s="28"/>
      <c r="DL667" s="28"/>
      <c r="DM667" s="28"/>
      <c r="DN667" s="28"/>
      <c r="DO667" s="28"/>
      <c r="DP667" s="28"/>
      <c r="DQ667" s="28"/>
      <c r="DR667" s="28"/>
    </row>
    <row r="668" spans="1:122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  <c r="BR668" s="28"/>
      <c r="BS668" s="28"/>
      <c r="BT668" s="28"/>
      <c r="BU668" s="28"/>
      <c r="BV668" s="28"/>
      <c r="BW668" s="28"/>
      <c r="BX668" s="28"/>
      <c r="BY668" s="28"/>
      <c r="BZ668" s="28"/>
      <c r="CA668" s="28"/>
      <c r="CB668" s="28"/>
      <c r="CC668" s="28"/>
      <c r="CD668" s="28"/>
      <c r="CE668" s="28"/>
      <c r="CF668" s="28"/>
      <c r="CG668" s="28"/>
      <c r="CH668" s="28"/>
      <c r="CI668" s="28"/>
      <c r="CJ668" s="28"/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28"/>
      <c r="CV668" s="28"/>
      <c r="CW668" s="28"/>
      <c r="CX668" s="28"/>
      <c r="CY668" s="28"/>
      <c r="CZ668" s="28"/>
      <c r="DA668" s="28"/>
      <c r="DB668" s="28"/>
      <c r="DC668" s="28"/>
      <c r="DD668" s="28"/>
      <c r="DE668" s="28"/>
      <c r="DF668" s="28"/>
      <c r="DG668" s="28"/>
      <c r="DH668" s="28"/>
      <c r="DI668" s="28"/>
      <c r="DJ668" s="28"/>
      <c r="DK668" s="28"/>
      <c r="DL668" s="28"/>
      <c r="DM668" s="28"/>
      <c r="DN668" s="28"/>
      <c r="DO668" s="28"/>
      <c r="DP668" s="28"/>
      <c r="DQ668" s="28"/>
      <c r="DR668" s="28"/>
    </row>
    <row r="669" spans="1:122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  <c r="BR669" s="28"/>
      <c r="BS669" s="28"/>
      <c r="BT669" s="28"/>
      <c r="BU669" s="28"/>
      <c r="BV669" s="28"/>
      <c r="BW669" s="28"/>
      <c r="BX669" s="28"/>
      <c r="BY669" s="28"/>
      <c r="BZ669" s="28"/>
      <c r="CA669" s="28"/>
      <c r="CB669" s="28"/>
      <c r="CC669" s="28"/>
      <c r="CD669" s="28"/>
      <c r="CE669" s="28"/>
      <c r="CF669" s="28"/>
      <c r="CG669" s="28"/>
      <c r="CH669" s="28"/>
      <c r="CI669" s="28"/>
      <c r="CJ669" s="28"/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28"/>
      <c r="CV669" s="28"/>
      <c r="CW669" s="28"/>
      <c r="CX669" s="28"/>
      <c r="CY669" s="28"/>
      <c r="CZ669" s="28"/>
      <c r="DA669" s="28"/>
      <c r="DB669" s="28"/>
      <c r="DC669" s="28"/>
      <c r="DD669" s="28"/>
      <c r="DE669" s="28"/>
      <c r="DF669" s="28"/>
      <c r="DG669" s="28"/>
      <c r="DH669" s="28"/>
      <c r="DI669" s="28"/>
      <c r="DJ669" s="28"/>
      <c r="DK669" s="28"/>
      <c r="DL669" s="28"/>
      <c r="DM669" s="28"/>
      <c r="DN669" s="28"/>
      <c r="DO669" s="28"/>
      <c r="DP669" s="28"/>
      <c r="DQ669" s="28"/>
      <c r="DR669" s="28"/>
    </row>
    <row r="670" spans="1:122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8"/>
      <c r="BS670" s="28"/>
      <c r="BT670" s="28"/>
      <c r="BU670" s="28"/>
      <c r="BV670" s="28"/>
      <c r="BW670" s="28"/>
      <c r="BX670" s="28"/>
      <c r="BY670" s="28"/>
      <c r="BZ670" s="28"/>
      <c r="CA670" s="28"/>
      <c r="CB670" s="28"/>
      <c r="CC670" s="28"/>
      <c r="CD670" s="28"/>
      <c r="CE670" s="28"/>
      <c r="CF670" s="28"/>
      <c r="CG670" s="28"/>
      <c r="CH670" s="28"/>
      <c r="CI670" s="28"/>
      <c r="CJ670" s="28"/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28"/>
      <c r="CV670" s="28"/>
      <c r="CW670" s="28"/>
      <c r="CX670" s="28"/>
      <c r="CY670" s="28"/>
      <c r="CZ670" s="28"/>
      <c r="DA670" s="28"/>
      <c r="DB670" s="28"/>
      <c r="DC670" s="28"/>
      <c r="DD670" s="28"/>
      <c r="DE670" s="28"/>
      <c r="DF670" s="28"/>
      <c r="DG670" s="28"/>
      <c r="DH670" s="28"/>
      <c r="DI670" s="28"/>
      <c r="DJ670" s="28"/>
      <c r="DK670" s="28"/>
      <c r="DL670" s="28"/>
      <c r="DM670" s="28"/>
      <c r="DN670" s="28"/>
      <c r="DO670" s="28"/>
      <c r="DP670" s="28"/>
      <c r="DQ670" s="28"/>
      <c r="DR670" s="28"/>
    </row>
    <row r="671" spans="1:122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8"/>
      <c r="BS671" s="28"/>
      <c r="BT671" s="28"/>
      <c r="BU671" s="28"/>
      <c r="BV671" s="28"/>
      <c r="BW671" s="28"/>
      <c r="BX671" s="28"/>
      <c r="BY671" s="28"/>
      <c r="BZ671" s="28"/>
      <c r="CA671" s="28"/>
      <c r="CB671" s="28"/>
      <c r="CC671" s="28"/>
      <c r="CD671" s="28"/>
      <c r="CE671" s="28"/>
      <c r="CF671" s="28"/>
      <c r="CG671" s="28"/>
      <c r="CH671" s="28"/>
      <c r="CI671" s="28"/>
      <c r="CJ671" s="28"/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28"/>
      <c r="CV671" s="28"/>
      <c r="CW671" s="28"/>
      <c r="CX671" s="28"/>
      <c r="CY671" s="28"/>
      <c r="CZ671" s="28"/>
      <c r="DA671" s="28"/>
      <c r="DB671" s="28"/>
      <c r="DC671" s="28"/>
      <c r="DD671" s="28"/>
      <c r="DE671" s="28"/>
      <c r="DF671" s="28"/>
      <c r="DG671" s="28"/>
      <c r="DH671" s="28"/>
      <c r="DI671" s="28"/>
      <c r="DJ671" s="28"/>
      <c r="DK671" s="28"/>
      <c r="DL671" s="28"/>
      <c r="DM671" s="28"/>
      <c r="DN671" s="28"/>
      <c r="DO671" s="28"/>
      <c r="DP671" s="28"/>
      <c r="DQ671" s="28"/>
      <c r="DR671" s="28"/>
    </row>
    <row r="672" spans="1:122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8"/>
      <c r="BS672" s="28"/>
      <c r="BT672" s="28"/>
      <c r="BU672" s="28"/>
      <c r="BV672" s="28"/>
      <c r="BW672" s="28"/>
      <c r="BX672" s="28"/>
      <c r="BY672" s="28"/>
      <c r="BZ672" s="28"/>
      <c r="CA672" s="28"/>
      <c r="CB672" s="28"/>
      <c r="CC672" s="28"/>
      <c r="CD672" s="28"/>
      <c r="CE672" s="28"/>
      <c r="CF672" s="28"/>
      <c r="CG672" s="28"/>
      <c r="CH672" s="28"/>
      <c r="CI672" s="28"/>
      <c r="CJ672" s="28"/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28"/>
      <c r="CV672" s="28"/>
      <c r="CW672" s="28"/>
      <c r="CX672" s="28"/>
      <c r="CY672" s="28"/>
      <c r="CZ672" s="28"/>
      <c r="DA672" s="28"/>
      <c r="DB672" s="28"/>
      <c r="DC672" s="28"/>
      <c r="DD672" s="28"/>
      <c r="DE672" s="28"/>
      <c r="DF672" s="28"/>
      <c r="DG672" s="28"/>
      <c r="DH672" s="28"/>
      <c r="DI672" s="28"/>
      <c r="DJ672" s="28"/>
      <c r="DK672" s="28"/>
      <c r="DL672" s="28"/>
      <c r="DM672" s="28"/>
      <c r="DN672" s="28"/>
      <c r="DO672" s="28"/>
      <c r="DP672" s="28"/>
      <c r="DQ672" s="28"/>
      <c r="DR672" s="28"/>
    </row>
    <row r="673" spans="1:122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  <c r="BR673" s="28"/>
      <c r="BS673" s="28"/>
      <c r="BT673" s="28"/>
      <c r="BU673" s="28"/>
      <c r="BV673" s="28"/>
      <c r="BW673" s="28"/>
      <c r="BX673" s="28"/>
      <c r="BY673" s="28"/>
      <c r="BZ673" s="28"/>
      <c r="CA673" s="28"/>
      <c r="CB673" s="28"/>
      <c r="CC673" s="28"/>
      <c r="CD673" s="28"/>
      <c r="CE673" s="28"/>
      <c r="CF673" s="28"/>
      <c r="CG673" s="28"/>
      <c r="CH673" s="28"/>
      <c r="CI673" s="28"/>
      <c r="CJ673" s="28"/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28"/>
      <c r="CV673" s="28"/>
      <c r="CW673" s="28"/>
      <c r="CX673" s="28"/>
      <c r="CY673" s="28"/>
      <c r="CZ673" s="28"/>
      <c r="DA673" s="28"/>
      <c r="DB673" s="28"/>
      <c r="DC673" s="28"/>
      <c r="DD673" s="28"/>
      <c r="DE673" s="28"/>
      <c r="DF673" s="28"/>
      <c r="DG673" s="28"/>
      <c r="DH673" s="28"/>
      <c r="DI673" s="28"/>
      <c r="DJ673" s="28"/>
      <c r="DK673" s="28"/>
      <c r="DL673" s="28"/>
      <c r="DM673" s="28"/>
      <c r="DN673" s="28"/>
      <c r="DO673" s="28"/>
      <c r="DP673" s="28"/>
      <c r="DQ673" s="28"/>
      <c r="DR673" s="28"/>
    </row>
    <row r="674" spans="1:122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  <c r="BR674" s="28"/>
      <c r="BS674" s="28"/>
      <c r="BT674" s="28"/>
      <c r="BU674" s="28"/>
      <c r="BV674" s="28"/>
      <c r="BW674" s="28"/>
      <c r="BX674" s="28"/>
      <c r="BY674" s="28"/>
      <c r="BZ674" s="28"/>
      <c r="CA674" s="28"/>
      <c r="CB674" s="28"/>
      <c r="CC674" s="28"/>
      <c r="CD674" s="28"/>
      <c r="CE674" s="28"/>
      <c r="CF674" s="28"/>
      <c r="CG674" s="28"/>
      <c r="CH674" s="28"/>
      <c r="CI674" s="28"/>
      <c r="CJ674" s="28"/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28"/>
      <c r="CV674" s="28"/>
      <c r="CW674" s="28"/>
      <c r="CX674" s="28"/>
      <c r="CY674" s="28"/>
      <c r="CZ674" s="28"/>
      <c r="DA674" s="28"/>
      <c r="DB674" s="28"/>
      <c r="DC674" s="28"/>
      <c r="DD674" s="28"/>
      <c r="DE674" s="28"/>
      <c r="DF674" s="28"/>
      <c r="DG674" s="28"/>
      <c r="DH674" s="28"/>
      <c r="DI674" s="28"/>
      <c r="DJ674" s="28"/>
      <c r="DK674" s="28"/>
      <c r="DL674" s="28"/>
      <c r="DM674" s="28"/>
      <c r="DN674" s="28"/>
      <c r="DO674" s="28"/>
      <c r="DP674" s="28"/>
      <c r="DQ674" s="28"/>
      <c r="DR674" s="28"/>
    </row>
    <row r="675" spans="1:122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8"/>
      <c r="BS675" s="28"/>
      <c r="BT675" s="28"/>
      <c r="BU675" s="28"/>
      <c r="BV675" s="28"/>
      <c r="BW675" s="28"/>
      <c r="BX675" s="28"/>
      <c r="BY675" s="28"/>
      <c r="BZ675" s="28"/>
      <c r="CA675" s="28"/>
      <c r="CB675" s="28"/>
      <c r="CC675" s="28"/>
      <c r="CD675" s="28"/>
      <c r="CE675" s="28"/>
      <c r="CF675" s="28"/>
      <c r="CG675" s="28"/>
      <c r="CH675" s="28"/>
      <c r="CI675" s="28"/>
      <c r="CJ675" s="28"/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28"/>
      <c r="CV675" s="28"/>
      <c r="CW675" s="28"/>
      <c r="CX675" s="28"/>
      <c r="CY675" s="28"/>
      <c r="CZ675" s="28"/>
      <c r="DA675" s="28"/>
      <c r="DB675" s="28"/>
      <c r="DC675" s="28"/>
      <c r="DD675" s="28"/>
      <c r="DE675" s="28"/>
      <c r="DF675" s="28"/>
      <c r="DG675" s="28"/>
      <c r="DH675" s="28"/>
      <c r="DI675" s="28"/>
      <c r="DJ675" s="28"/>
      <c r="DK675" s="28"/>
      <c r="DL675" s="28"/>
      <c r="DM675" s="28"/>
      <c r="DN675" s="28"/>
      <c r="DO675" s="28"/>
      <c r="DP675" s="28"/>
      <c r="DQ675" s="28"/>
      <c r="DR675" s="28"/>
    </row>
    <row r="676" spans="1:122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8"/>
      <c r="BS676" s="28"/>
      <c r="BT676" s="28"/>
      <c r="BU676" s="28"/>
      <c r="BV676" s="28"/>
      <c r="BW676" s="28"/>
      <c r="BX676" s="28"/>
      <c r="BY676" s="28"/>
      <c r="BZ676" s="28"/>
      <c r="CA676" s="28"/>
      <c r="CB676" s="28"/>
      <c r="CC676" s="28"/>
      <c r="CD676" s="28"/>
      <c r="CE676" s="28"/>
      <c r="CF676" s="28"/>
      <c r="CG676" s="28"/>
      <c r="CH676" s="28"/>
      <c r="CI676" s="28"/>
      <c r="CJ676" s="28"/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28"/>
      <c r="CV676" s="28"/>
      <c r="CW676" s="28"/>
      <c r="CX676" s="28"/>
      <c r="CY676" s="28"/>
      <c r="CZ676" s="28"/>
      <c r="DA676" s="28"/>
      <c r="DB676" s="28"/>
      <c r="DC676" s="28"/>
      <c r="DD676" s="28"/>
      <c r="DE676" s="28"/>
      <c r="DF676" s="28"/>
      <c r="DG676" s="28"/>
      <c r="DH676" s="28"/>
      <c r="DI676" s="28"/>
      <c r="DJ676" s="28"/>
      <c r="DK676" s="28"/>
      <c r="DL676" s="28"/>
      <c r="DM676" s="28"/>
      <c r="DN676" s="28"/>
      <c r="DO676" s="28"/>
      <c r="DP676" s="28"/>
      <c r="DQ676" s="28"/>
      <c r="DR676" s="28"/>
    </row>
    <row r="677" spans="1:122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8"/>
      <c r="BS677" s="28"/>
      <c r="BT677" s="28"/>
      <c r="BU677" s="28"/>
      <c r="BV677" s="28"/>
      <c r="BW677" s="28"/>
      <c r="BX677" s="28"/>
      <c r="BY677" s="28"/>
      <c r="BZ677" s="28"/>
      <c r="CA677" s="28"/>
      <c r="CB677" s="28"/>
      <c r="CC677" s="28"/>
      <c r="CD677" s="28"/>
      <c r="CE677" s="28"/>
      <c r="CF677" s="28"/>
      <c r="CG677" s="28"/>
      <c r="CH677" s="28"/>
      <c r="CI677" s="28"/>
      <c r="CJ677" s="28"/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28"/>
      <c r="CV677" s="28"/>
      <c r="CW677" s="28"/>
      <c r="CX677" s="28"/>
      <c r="CY677" s="28"/>
      <c r="CZ677" s="28"/>
      <c r="DA677" s="28"/>
      <c r="DB677" s="28"/>
      <c r="DC677" s="28"/>
      <c r="DD677" s="28"/>
      <c r="DE677" s="28"/>
      <c r="DF677" s="28"/>
      <c r="DG677" s="28"/>
      <c r="DH677" s="28"/>
      <c r="DI677" s="28"/>
      <c r="DJ677" s="28"/>
      <c r="DK677" s="28"/>
      <c r="DL677" s="28"/>
      <c r="DM677" s="28"/>
      <c r="DN677" s="28"/>
      <c r="DO677" s="28"/>
      <c r="DP677" s="28"/>
      <c r="DQ677" s="28"/>
      <c r="DR677" s="28"/>
    </row>
    <row r="678" spans="1:122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8"/>
      <c r="BS678" s="28"/>
      <c r="BT678" s="28"/>
      <c r="BU678" s="28"/>
      <c r="BV678" s="28"/>
      <c r="BW678" s="28"/>
      <c r="BX678" s="28"/>
      <c r="BY678" s="28"/>
      <c r="BZ678" s="28"/>
      <c r="CA678" s="28"/>
      <c r="CB678" s="28"/>
      <c r="CC678" s="28"/>
      <c r="CD678" s="28"/>
      <c r="CE678" s="28"/>
      <c r="CF678" s="28"/>
      <c r="CG678" s="28"/>
      <c r="CH678" s="28"/>
      <c r="CI678" s="28"/>
      <c r="CJ678" s="28"/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28"/>
      <c r="CV678" s="28"/>
      <c r="CW678" s="28"/>
      <c r="CX678" s="28"/>
      <c r="CY678" s="28"/>
      <c r="CZ678" s="28"/>
      <c r="DA678" s="28"/>
      <c r="DB678" s="28"/>
      <c r="DC678" s="28"/>
      <c r="DD678" s="28"/>
      <c r="DE678" s="28"/>
      <c r="DF678" s="28"/>
      <c r="DG678" s="28"/>
      <c r="DH678" s="28"/>
      <c r="DI678" s="28"/>
      <c r="DJ678" s="28"/>
      <c r="DK678" s="28"/>
      <c r="DL678" s="28"/>
      <c r="DM678" s="28"/>
      <c r="DN678" s="28"/>
      <c r="DO678" s="28"/>
      <c r="DP678" s="28"/>
      <c r="DQ678" s="28"/>
      <c r="DR678" s="28"/>
    </row>
    <row r="679" spans="1:122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  <c r="BX679" s="28"/>
      <c r="BY679" s="28"/>
      <c r="BZ679" s="28"/>
      <c r="CA679" s="28"/>
      <c r="CB679" s="28"/>
      <c r="CC679" s="28"/>
      <c r="CD679" s="28"/>
      <c r="CE679" s="28"/>
      <c r="CF679" s="28"/>
      <c r="CG679" s="28"/>
      <c r="CH679" s="28"/>
      <c r="CI679" s="28"/>
      <c r="CJ679" s="28"/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28"/>
      <c r="CV679" s="28"/>
      <c r="CW679" s="28"/>
      <c r="CX679" s="28"/>
      <c r="CY679" s="28"/>
      <c r="CZ679" s="28"/>
      <c r="DA679" s="28"/>
      <c r="DB679" s="28"/>
      <c r="DC679" s="28"/>
      <c r="DD679" s="28"/>
      <c r="DE679" s="28"/>
      <c r="DF679" s="28"/>
      <c r="DG679" s="28"/>
      <c r="DH679" s="28"/>
      <c r="DI679" s="28"/>
      <c r="DJ679" s="28"/>
      <c r="DK679" s="28"/>
      <c r="DL679" s="28"/>
      <c r="DM679" s="28"/>
      <c r="DN679" s="28"/>
      <c r="DO679" s="28"/>
      <c r="DP679" s="28"/>
      <c r="DQ679" s="28"/>
      <c r="DR679" s="28"/>
    </row>
    <row r="680" spans="1:122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  <c r="BN680" s="28"/>
      <c r="BO680" s="28"/>
      <c r="BP680" s="28"/>
      <c r="BQ680" s="28"/>
      <c r="BR680" s="28"/>
      <c r="BS680" s="28"/>
      <c r="BT680" s="28"/>
      <c r="BU680" s="28"/>
      <c r="BV680" s="28"/>
      <c r="BW680" s="28"/>
      <c r="BX680" s="28"/>
      <c r="BY680" s="28"/>
      <c r="BZ680" s="28"/>
      <c r="CA680" s="28"/>
      <c r="CB680" s="28"/>
      <c r="CC680" s="28"/>
      <c r="CD680" s="28"/>
      <c r="CE680" s="28"/>
      <c r="CF680" s="28"/>
      <c r="CG680" s="28"/>
      <c r="CH680" s="28"/>
      <c r="CI680" s="28"/>
      <c r="CJ680" s="28"/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28"/>
      <c r="CV680" s="28"/>
      <c r="CW680" s="28"/>
      <c r="CX680" s="28"/>
      <c r="CY680" s="28"/>
      <c r="CZ680" s="28"/>
      <c r="DA680" s="28"/>
      <c r="DB680" s="28"/>
      <c r="DC680" s="28"/>
      <c r="DD680" s="28"/>
      <c r="DE680" s="28"/>
      <c r="DF680" s="28"/>
      <c r="DG680" s="28"/>
      <c r="DH680" s="28"/>
      <c r="DI680" s="28"/>
      <c r="DJ680" s="28"/>
      <c r="DK680" s="28"/>
      <c r="DL680" s="28"/>
      <c r="DM680" s="28"/>
      <c r="DN680" s="28"/>
      <c r="DO680" s="28"/>
      <c r="DP680" s="28"/>
      <c r="DQ680" s="28"/>
      <c r="DR680" s="28"/>
    </row>
    <row r="681" spans="1:122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  <c r="BR681" s="28"/>
      <c r="BS681" s="28"/>
      <c r="BT681" s="28"/>
      <c r="BU681" s="28"/>
      <c r="BV681" s="28"/>
      <c r="BW681" s="28"/>
      <c r="BX681" s="28"/>
      <c r="BY681" s="28"/>
      <c r="BZ681" s="28"/>
      <c r="CA681" s="28"/>
      <c r="CB681" s="28"/>
      <c r="CC681" s="28"/>
      <c r="CD681" s="28"/>
      <c r="CE681" s="28"/>
      <c r="CF681" s="28"/>
      <c r="CG681" s="28"/>
      <c r="CH681" s="28"/>
      <c r="CI681" s="28"/>
      <c r="CJ681" s="28"/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28"/>
      <c r="CV681" s="28"/>
      <c r="CW681" s="28"/>
      <c r="CX681" s="28"/>
      <c r="CY681" s="28"/>
      <c r="CZ681" s="28"/>
      <c r="DA681" s="28"/>
      <c r="DB681" s="28"/>
      <c r="DC681" s="28"/>
      <c r="DD681" s="28"/>
      <c r="DE681" s="28"/>
      <c r="DF681" s="28"/>
      <c r="DG681" s="28"/>
      <c r="DH681" s="28"/>
      <c r="DI681" s="28"/>
      <c r="DJ681" s="28"/>
      <c r="DK681" s="28"/>
      <c r="DL681" s="28"/>
      <c r="DM681" s="28"/>
      <c r="DN681" s="28"/>
      <c r="DO681" s="28"/>
      <c r="DP681" s="28"/>
      <c r="DQ681" s="28"/>
      <c r="DR681" s="28"/>
    </row>
    <row r="682" spans="1:122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  <c r="BN682" s="28"/>
      <c r="BO682" s="28"/>
      <c r="BP682" s="28"/>
      <c r="BQ682" s="28"/>
      <c r="BR682" s="28"/>
      <c r="BS682" s="28"/>
      <c r="BT682" s="28"/>
      <c r="BU682" s="28"/>
      <c r="BV682" s="28"/>
      <c r="BW682" s="28"/>
      <c r="BX682" s="28"/>
      <c r="BY682" s="28"/>
      <c r="BZ682" s="28"/>
      <c r="CA682" s="28"/>
      <c r="CB682" s="28"/>
      <c r="CC682" s="28"/>
      <c r="CD682" s="28"/>
      <c r="CE682" s="28"/>
      <c r="CF682" s="28"/>
      <c r="CG682" s="28"/>
      <c r="CH682" s="28"/>
      <c r="CI682" s="28"/>
      <c r="CJ682" s="28"/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28"/>
      <c r="CV682" s="28"/>
      <c r="CW682" s="28"/>
      <c r="CX682" s="28"/>
      <c r="CY682" s="28"/>
      <c r="CZ682" s="28"/>
      <c r="DA682" s="28"/>
      <c r="DB682" s="28"/>
      <c r="DC682" s="28"/>
      <c r="DD682" s="28"/>
      <c r="DE682" s="28"/>
      <c r="DF682" s="28"/>
      <c r="DG682" s="28"/>
      <c r="DH682" s="28"/>
      <c r="DI682" s="28"/>
      <c r="DJ682" s="28"/>
      <c r="DK682" s="28"/>
      <c r="DL682" s="28"/>
      <c r="DM682" s="28"/>
      <c r="DN682" s="28"/>
      <c r="DO682" s="28"/>
      <c r="DP682" s="28"/>
      <c r="DQ682" s="28"/>
      <c r="DR682" s="28"/>
    </row>
    <row r="683" spans="1:122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8"/>
      <c r="BS683" s="28"/>
      <c r="BT683" s="28"/>
      <c r="BU683" s="28"/>
      <c r="BV683" s="28"/>
      <c r="BW683" s="28"/>
      <c r="BX683" s="28"/>
      <c r="BY683" s="28"/>
      <c r="BZ683" s="28"/>
      <c r="CA683" s="28"/>
      <c r="CB683" s="28"/>
      <c r="CC683" s="28"/>
      <c r="CD683" s="28"/>
      <c r="CE683" s="28"/>
      <c r="CF683" s="28"/>
      <c r="CG683" s="28"/>
      <c r="CH683" s="28"/>
      <c r="CI683" s="28"/>
      <c r="CJ683" s="28"/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28"/>
      <c r="CV683" s="28"/>
      <c r="CW683" s="28"/>
      <c r="CX683" s="28"/>
      <c r="CY683" s="28"/>
      <c r="CZ683" s="28"/>
      <c r="DA683" s="28"/>
      <c r="DB683" s="28"/>
      <c r="DC683" s="28"/>
      <c r="DD683" s="28"/>
      <c r="DE683" s="28"/>
      <c r="DF683" s="28"/>
      <c r="DG683" s="28"/>
      <c r="DH683" s="28"/>
      <c r="DI683" s="28"/>
      <c r="DJ683" s="28"/>
      <c r="DK683" s="28"/>
      <c r="DL683" s="28"/>
      <c r="DM683" s="28"/>
      <c r="DN683" s="28"/>
      <c r="DO683" s="28"/>
      <c r="DP683" s="28"/>
      <c r="DQ683" s="28"/>
      <c r="DR683" s="28"/>
    </row>
    <row r="684" spans="1:122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  <c r="BR684" s="28"/>
      <c r="BS684" s="28"/>
      <c r="BT684" s="28"/>
      <c r="BU684" s="28"/>
      <c r="BV684" s="28"/>
      <c r="BW684" s="28"/>
      <c r="BX684" s="28"/>
      <c r="BY684" s="28"/>
      <c r="BZ684" s="28"/>
      <c r="CA684" s="28"/>
      <c r="CB684" s="28"/>
      <c r="CC684" s="28"/>
      <c r="CD684" s="28"/>
      <c r="CE684" s="28"/>
      <c r="CF684" s="28"/>
      <c r="CG684" s="28"/>
      <c r="CH684" s="28"/>
      <c r="CI684" s="28"/>
      <c r="CJ684" s="28"/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28"/>
      <c r="CV684" s="28"/>
      <c r="CW684" s="28"/>
      <c r="CX684" s="28"/>
      <c r="CY684" s="28"/>
      <c r="CZ684" s="28"/>
      <c r="DA684" s="28"/>
      <c r="DB684" s="28"/>
      <c r="DC684" s="28"/>
      <c r="DD684" s="28"/>
      <c r="DE684" s="28"/>
      <c r="DF684" s="28"/>
      <c r="DG684" s="28"/>
      <c r="DH684" s="28"/>
      <c r="DI684" s="28"/>
      <c r="DJ684" s="28"/>
      <c r="DK684" s="28"/>
      <c r="DL684" s="28"/>
      <c r="DM684" s="28"/>
      <c r="DN684" s="28"/>
      <c r="DO684" s="28"/>
      <c r="DP684" s="28"/>
      <c r="DQ684" s="28"/>
      <c r="DR684" s="28"/>
    </row>
    <row r="685" spans="1:122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  <c r="BX685" s="28"/>
      <c r="BY685" s="28"/>
      <c r="BZ685" s="28"/>
      <c r="CA685" s="28"/>
      <c r="CB685" s="28"/>
      <c r="CC685" s="28"/>
      <c r="CD685" s="28"/>
      <c r="CE685" s="28"/>
      <c r="CF685" s="28"/>
      <c r="CG685" s="28"/>
      <c r="CH685" s="28"/>
      <c r="CI685" s="28"/>
      <c r="CJ685" s="28"/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28"/>
      <c r="CV685" s="28"/>
      <c r="CW685" s="28"/>
      <c r="CX685" s="28"/>
      <c r="CY685" s="28"/>
      <c r="CZ685" s="28"/>
      <c r="DA685" s="28"/>
      <c r="DB685" s="28"/>
      <c r="DC685" s="28"/>
      <c r="DD685" s="28"/>
      <c r="DE685" s="28"/>
      <c r="DF685" s="28"/>
      <c r="DG685" s="28"/>
      <c r="DH685" s="28"/>
      <c r="DI685" s="28"/>
      <c r="DJ685" s="28"/>
      <c r="DK685" s="28"/>
      <c r="DL685" s="28"/>
      <c r="DM685" s="28"/>
      <c r="DN685" s="28"/>
      <c r="DO685" s="28"/>
      <c r="DP685" s="28"/>
      <c r="DQ685" s="28"/>
      <c r="DR685" s="28"/>
    </row>
    <row r="686" spans="1:122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  <c r="BN686" s="28"/>
      <c r="BO686" s="28"/>
      <c r="BP686" s="28"/>
      <c r="BQ686" s="28"/>
      <c r="BR686" s="28"/>
      <c r="BS686" s="28"/>
      <c r="BT686" s="28"/>
      <c r="BU686" s="28"/>
      <c r="BV686" s="28"/>
      <c r="BW686" s="28"/>
      <c r="BX686" s="28"/>
      <c r="BY686" s="28"/>
      <c r="BZ686" s="28"/>
      <c r="CA686" s="28"/>
      <c r="CB686" s="28"/>
      <c r="CC686" s="28"/>
      <c r="CD686" s="28"/>
      <c r="CE686" s="28"/>
      <c r="CF686" s="28"/>
      <c r="CG686" s="28"/>
      <c r="CH686" s="28"/>
      <c r="CI686" s="28"/>
      <c r="CJ686" s="28"/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28"/>
      <c r="CV686" s="28"/>
      <c r="CW686" s="28"/>
      <c r="CX686" s="28"/>
      <c r="CY686" s="28"/>
      <c r="CZ686" s="28"/>
      <c r="DA686" s="28"/>
      <c r="DB686" s="28"/>
      <c r="DC686" s="28"/>
      <c r="DD686" s="28"/>
      <c r="DE686" s="28"/>
      <c r="DF686" s="28"/>
      <c r="DG686" s="28"/>
      <c r="DH686" s="28"/>
      <c r="DI686" s="28"/>
      <c r="DJ686" s="28"/>
      <c r="DK686" s="28"/>
      <c r="DL686" s="28"/>
      <c r="DM686" s="28"/>
      <c r="DN686" s="28"/>
      <c r="DO686" s="28"/>
      <c r="DP686" s="28"/>
      <c r="DQ686" s="28"/>
      <c r="DR686" s="28"/>
    </row>
    <row r="687" spans="1:122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  <c r="BN687" s="28"/>
      <c r="BO687" s="28"/>
      <c r="BP687" s="28"/>
      <c r="BQ687" s="28"/>
      <c r="BR687" s="28"/>
      <c r="BS687" s="28"/>
      <c r="BT687" s="28"/>
      <c r="BU687" s="28"/>
      <c r="BV687" s="28"/>
      <c r="BW687" s="28"/>
      <c r="BX687" s="28"/>
      <c r="BY687" s="28"/>
      <c r="BZ687" s="28"/>
      <c r="CA687" s="28"/>
      <c r="CB687" s="28"/>
      <c r="CC687" s="28"/>
      <c r="CD687" s="28"/>
      <c r="CE687" s="28"/>
      <c r="CF687" s="28"/>
      <c r="CG687" s="28"/>
      <c r="CH687" s="28"/>
      <c r="CI687" s="28"/>
      <c r="CJ687" s="28"/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28"/>
      <c r="CV687" s="28"/>
      <c r="CW687" s="28"/>
      <c r="CX687" s="28"/>
      <c r="CY687" s="28"/>
      <c r="CZ687" s="28"/>
      <c r="DA687" s="28"/>
      <c r="DB687" s="28"/>
      <c r="DC687" s="28"/>
      <c r="DD687" s="28"/>
      <c r="DE687" s="28"/>
      <c r="DF687" s="28"/>
      <c r="DG687" s="28"/>
      <c r="DH687" s="28"/>
      <c r="DI687" s="28"/>
      <c r="DJ687" s="28"/>
      <c r="DK687" s="28"/>
      <c r="DL687" s="28"/>
      <c r="DM687" s="28"/>
      <c r="DN687" s="28"/>
      <c r="DO687" s="28"/>
      <c r="DP687" s="28"/>
      <c r="DQ687" s="28"/>
      <c r="DR687" s="28"/>
    </row>
    <row r="688" spans="1:122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  <c r="BR688" s="28"/>
      <c r="BS688" s="28"/>
      <c r="BT688" s="28"/>
      <c r="BU688" s="28"/>
      <c r="BV688" s="28"/>
      <c r="BW688" s="28"/>
      <c r="BX688" s="28"/>
      <c r="BY688" s="28"/>
      <c r="BZ688" s="28"/>
      <c r="CA688" s="28"/>
      <c r="CB688" s="28"/>
      <c r="CC688" s="28"/>
      <c r="CD688" s="28"/>
      <c r="CE688" s="28"/>
      <c r="CF688" s="28"/>
      <c r="CG688" s="28"/>
      <c r="CH688" s="28"/>
      <c r="CI688" s="28"/>
      <c r="CJ688" s="28"/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28"/>
      <c r="CV688" s="28"/>
      <c r="CW688" s="28"/>
      <c r="CX688" s="28"/>
      <c r="CY688" s="28"/>
      <c r="CZ688" s="28"/>
      <c r="DA688" s="28"/>
      <c r="DB688" s="28"/>
      <c r="DC688" s="28"/>
      <c r="DD688" s="28"/>
      <c r="DE688" s="28"/>
      <c r="DF688" s="28"/>
      <c r="DG688" s="28"/>
      <c r="DH688" s="28"/>
      <c r="DI688" s="28"/>
      <c r="DJ688" s="28"/>
      <c r="DK688" s="28"/>
      <c r="DL688" s="28"/>
      <c r="DM688" s="28"/>
      <c r="DN688" s="28"/>
      <c r="DO688" s="28"/>
      <c r="DP688" s="28"/>
      <c r="DQ688" s="28"/>
      <c r="DR688" s="28"/>
    </row>
    <row r="689" spans="1:122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  <c r="BR689" s="28"/>
      <c r="BS689" s="28"/>
      <c r="BT689" s="28"/>
      <c r="BU689" s="28"/>
      <c r="BV689" s="28"/>
      <c r="BW689" s="28"/>
      <c r="BX689" s="28"/>
      <c r="BY689" s="28"/>
      <c r="BZ689" s="28"/>
      <c r="CA689" s="28"/>
      <c r="CB689" s="28"/>
      <c r="CC689" s="28"/>
      <c r="CD689" s="28"/>
      <c r="CE689" s="28"/>
      <c r="CF689" s="28"/>
      <c r="CG689" s="28"/>
      <c r="CH689" s="28"/>
      <c r="CI689" s="28"/>
      <c r="CJ689" s="28"/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28"/>
      <c r="CV689" s="28"/>
      <c r="CW689" s="28"/>
      <c r="CX689" s="28"/>
      <c r="CY689" s="28"/>
      <c r="CZ689" s="28"/>
      <c r="DA689" s="28"/>
      <c r="DB689" s="28"/>
      <c r="DC689" s="28"/>
      <c r="DD689" s="28"/>
      <c r="DE689" s="28"/>
      <c r="DF689" s="28"/>
      <c r="DG689" s="28"/>
      <c r="DH689" s="28"/>
      <c r="DI689" s="28"/>
      <c r="DJ689" s="28"/>
      <c r="DK689" s="28"/>
      <c r="DL689" s="28"/>
      <c r="DM689" s="28"/>
      <c r="DN689" s="28"/>
      <c r="DO689" s="28"/>
      <c r="DP689" s="28"/>
      <c r="DQ689" s="28"/>
      <c r="DR689" s="28"/>
    </row>
    <row r="690" spans="1:122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  <c r="BN690" s="28"/>
      <c r="BO690" s="28"/>
      <c r="BP690" s="28"/>
      <c r="BQ690" s="28"/>
      <c r="BR690" s="28"/>
      <c r="BS690" s="28"/>
      <c r="BT690" s="28"/>
      <c r="BU690" s="28"/>
      <c r="BV690" s="28"/>
      <c r="BW690" s="28"/>
      <c r="BX690" s="28"/>
      <c r="BY690" s="28"/>
      <c r="BZ690" s="28"/>
      <c r="CA690" s="28"/>
      <c r="CB690" s="28"/>
      <c r="CC690" s="28"/>
      <c r="CD690" s="28"/>
      <c r="CE690" s="28"/>
      <c r="CF690" s="28"/>
      <c r="CG690" s="28"/>
      <c r="CH690" s="28"/>
      <c r="CI690" s="28"/>
      <c r="CJ690" s="28"/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28"/>
      <c r="CV690" s="28"/>
      <c r="CW690" s="28"/>
      <c r="CX690" s="28"/>
      <c r="CY690" s="28"/>
      <c r="CZ690" s="28"/>
      <c r="DA690" s="28"/>
      <c r="DB690" s="28"/>
      <c r="DC690" s="28"/>
      <c r="DD690" s="28"/>
      <c r="DE690" s="28"/>
      <c r="DF690" s="28"/>
      <c r="DG690" s="28"/>
      <c r="DH690" s="28"/>
      <c r="DI690" s="28"/>
      <c r="DJ690" s="28"/>
      <c r="DK690" s="28"/>
      <c r="DL690" s="28"/>
      <c r="DM690" s="28"/>
      <c r="DN690" s="28"/>
      <c r="DO690" s="28"/>
      <c r="DP690" s="28"/>
      <c r="DQ690" s="28"/>
      <c r="DR690" s="28"/>
    </row>
    <row r="691" spans="1:122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  <c r="BN691" s="28"/>
      <c r="BO691" s="28"/>
      <c r="BP691" s="28"/>
      <c r="BQ691" s="28"/>
      <c r="BR691" s="28"/>
      <c r="BS691" s="28"/>
      <c r="BT691" s="28"/>
      <c r="BU691" s="28"/>
      <c r="BV691" s="28"/>
      <c r="BW691" s="28"/>
      <c r="BX691" s="28"/>
      <c r="BY691" s="28"/>
      <c r="BZ691" s="28"/>
      <c r="CA691" s="28"/>
      <c r="CB691" s="28"/>
      <c r="CC691" s="28"/>
      <c r="CD691" s="28"/>
      <c r="CE691" s="28"/>
      <c r="CF691" s="28"/>
      <c r="CG691" s="28"/>
      <c r="CH691" s="28"/>
      <c r="CI691" s="28"/>
      <c r="CJ691" s="28"/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28"/>
      <c r="CV691" s="28"/>
      <c r="CW691" s="28"/>
      <c r="CX691" s="28"/>
      <c r="CY691" s="28"/>
      <c r="CZ691" s="28"/>
      <c r="DA691" s="28"/>
      <c r="DB691" s="28"/>
      <c r="DC691" s="28"/>
      <c r="DD691" s="28"/>
      <c r="DE691" s="28"/>
      <c r="DF691" s="28"/>
      <c r="DG691" s="28"/>
      <c r="DH691" s="28"/>
      <c r="DI691" s="28"/>
      <c r="DJ691" s="28"/>
      <c r="DK691" s="28"/>
      <c r="DL691" s="28"/>
      <c r="DM691" s="28"/>
      <c r="DN691" s="28"/>
      <c r="DO691" s="28"/>
      <c r="DP691" s="28"/>
      <c r="DQ691" s="28"/>
      <c r="DR691" s="28"/>
    </row>
    <row r="692" spans="1:122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  <c r="BX692" s="28"/>
      <c r="BY692" s="28"/>
      <c r="BZ692" s="28"/>
      <c r="CA692" s="28"/>
      <c r="CB692" s="28"/>
      <c r="CC692" s="28"/>
      <c r="CD692" s="28"/>
      <c r="CE692" s="28"/>
      <c r="CF692" s="28"/>
      <c r="CG692" s="28"/>
      <c r="CH692" s="28"/>
      <c r="CI692" s="28"/>
      <c r="CJ692" s="28"/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28"/>
      <c r="CV692" s="28"/>
      <c r="CW692" s="28"/>
      <c r="CX692" s="28"/>
      <c r="CY692" s="28"/>
      <c r="CZ692" s="28"/>
      <c r="DA692" s="28"/>
      <c r="DB692" s="28"/>
      <c r="DC692" s="28"/>
      <c r="DD692" s="28"/>
      <c r="DE692" s="28"/>
      <c r="DF692" s="28"/>
      <c r="DG692" s="28"/>
      <c r="DH692" s="28"/>
      <c r="DI692" s="28"/>
      <c r="DJ692" s="28"/>
      <c r="DK692" s="28"/>
      <c r="DL692" s="28"/>
      <c r="DM692" s="28"/>
      <c r="DN692" s="28"/>
      <c r="DO692" s="28"/>
      <c r="DP692" s="28"/>
      <c r="DQ692" s="28"/>
      <c r="DR692" s="28"/>
    </row>
    <row r="693" spans="1:122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  <c r="BR693" s="28"/>
      <c r="BS693" s="28"/>
      <c r="BT693" s="28"/>
      <c r="BU693" s="28"/>
      <c r="BV693" s="28"/>
      <c r="BW693" s="28"/>
      <c r="BX693" s="28"/>
      <c r="BY693" s="28"/>
      <c r="BZ693" s="28"/>
      <c r="CA693" s="28"/>
      <c r="CB693" s="28"/>
      <c r="CC693" s="28"/>
      <c r="CD693" s="28"/>
      <c r="CE693" s="28"/>
      <c r="CF693" s="28"/>
      <c r="CG693" s="28"/>
      <c r="CH693" s="28"/>
      <c r="CI693" s="28"/>
      <c r="CJ693" s="28"/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28"/>
      <c r="CV693" s="28"/>
      <c r="CW693" s="28"/>
      <c r="CX693" s="28"/>
      <c r="CY693" s="28"/>
      <c r="CZ693" s="28"/>
      <c r="DA693" s="28"/>
      <c r="DB693" s="28"/>
      <c r="DC693" s="28"/>
      <c r="DD693" s="28"/>
      <c r="DE693" s="28"/>
      <c r="DF693" s="28"/>
      <c r="DG693" s="28"/>
      <c r="DH693" s="28"/>
      <c r="DI693" s="28"/>
      <c r="DJ693" s="28"/>
      <c r="DK693" s="28"/>
      <c r="DL693" s="28"/>
      <c r="DM693" s="28"/>
      <c r="DN693" s="28"/>
      <c r="DO693" s="28"/>
      <c r="DP693" s="28"/>
      <c r="DQ693" s="28"/>
      <c r="DR693" s="28"/>
    </row>
    <row r="694" spans="1:122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  <c r="BX694" s="28"/>
      <c r="BY694" s="28"/>
      <c r="BZ694" s="28"/>
      <c r="CA694" s="28"/>
      <c r="CB694" s="28"/>
      <c r="CC694" s="28"/>
      <c r="CD694" s="28"/>
      <c r="CE694" s="28"/>
      <c r="CF694" s="28"/>
      <c r="CG694" s="28"/>
      <c r="CH694" s="28"/>
      <c r="CI694" s="28"/>
      <c r="CJ694" s="28"/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28"/>
      <c r="CV694" s="28"/>
      <c r="CW694" s="28"/>
      <c r="CX694" s="28"/>
      <c r="CY694" s="28"/>
      <c r="CZ694" s="28"/>
      <c r="DA694" s="28"/>
      <c r="DB694" s="28"/>
      <c r="DC694" s="28"/>
      <c r="DD694" s="28"/>
      <c r="DE694" s="28"/>
      <c r="DF694" s="28"/>
      <c r="DG694" s="28"/>
      <c r="DH694" s="28"/>
      <c r="DI694" s="28"/>
      <c r="DJ694" s="28"/>
      <c r="DK694" s="28"/>
      <c r="DL694" s="28"/>
      <c r="DM694" s="28"/>
      <c r="DN694" s="28"/>
      <c r="DO694" s="28"/>
      <c r="DP694" s="28"/>
      <c r="DQ694" s="28"/>
      <c r="DR694" s="28"/>
    </row>
    <row r="695" spans="1:122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  <c r="BX695" s="28"/>
      <c r="BY695" s="28"/>
      <c r="BZ695" s="28"/>
      <c r="CA695" s="28"/>
      <c r="CB695" s="28"/>
      <c r="CC695" s="28"/>
      <c r="CD695" s="28"/>
      <c r="CE695" s="28"/>
      <c r="CF695" s="28"/>
      <c r="CG695" s="28"/>
      <c r="CH695" s="28"/>
      <c r="CI695" s="28"/>
      <c r="CJ695" s="28"/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28"/>
      <c r="CV695" s="28"/>
      <c r="CW695" s="28"/>
      <c r="CX695" s="28"/>
      <c r="CY695" s="28"/>
      <c r="CZ695" s="28"/>
      <c r="DA695" s="28"/>
      <c r="DB695" s="28"/>
      <c r="DC695" s="28"/>
      <c r="DD695" s="28"/>
      <c r="DE695" s="28"/>
      <c r="DF695" s="28"/>
      <c r="DG695" s="28"/>
      <c r="DH695" s="28"/>
      <c r="DI695" s="28"/>
      <c r="DJ695" s="28"/>
      <c r="DK695" s="28"/>
      <c r="DL695" s="28"/>
      <c r="DM695" s="28"/>
      <c r="DN695" s="28"/>
      <c r="DO695" s="28"/>
      <c r="DP695" s="28"/>
      <c r="DQ695" s="28"/>
      <c r="DR695" s="28"/>
    </row>
    <row r="696" spans="1:122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  <c r="BR696" s="28"/>
      <c r="BS696" s="28"/>
      <c r="BT696" s="28"/>
      <c r="BU696" s="28"/>
      <c r="BV696" s="28"/>
      <c r="BW696" s="28"/>
      <c r="BX696" s="28"/>
      <c r="BY696" s="28"/>
      <c r="BZ696" s="28"/>
      <c r="CA696" s="28"/>
      <c r="CB696" s="28"/>
      <c r="CC696" s="28"/>
      <c r="CD696" s="28"/>
      <c r="CE696" s="28"/>
      <c r="CF696" s="28"/>
      <c r="CG696" s="28"/>
      <c r="CH696" s="28"/>
      <c r="CI696" s="28"/>
      <c r="CJ696" s="28"/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28"/>
      <c r="CV696" s="28"/>
      <c r="CW696" s="28"/>
      <c r="CX696" s="28"/>
      <c r="CY696" s="28"/>
      <c r="CZ696" s="28"/>
      <c r="DA696" s="28"/>
      <c r="DB696" s="28"/>
      <c r="DC696" s="28"/>
      <c r="DD696" s="28"/>
      <c r="DE696" s="28"/>
      <c r="DF696" s="28"/>
      <c r="DG696" s="28"/>
      <c r="DH696" s="28"/>
      <c r="DI696" s="28"/>
      <c r="DJ696" s="28"/>
      <c r="DK696" s="28"/>
      <c r="DL696" s="28"/>
      <c r="DM696" s="28"/>
      <c r="DN696" s="28"/>
      <c r="DO696" s="28"/>
      <c r="DP696" s="28"/>
      <c r="DQ696" s="28"/>
      <c r="DR696" s="28"/>
    </row>
    <row r="697" spans="1:122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/>
      <c r="BO697" s="28"/>
      <c r="BP697" s="28"/>
      <c r="BQ697" s="28"/>
      <c r="BR697" s="28"/>
      <c r="BS697" s="28"/>
      <c r="BT697" s="28"/>
      <c r="BU697" s="28"/>
      <c r="BV697" s="28"/>
      <c r="BW697" s="28"/>
      <c r="BX697" s="28"/>
      <c r="BY697" s="28"/>
      <c r="BZ697" s="28"/>
      <c r="CA697" s="28"/>
      <c r="CB697" s="28"/>
      <c r="CC697" s="28"/>
      <c r="CD697" s="28"/>
      <c r="CE697" s="28"/>
      <c r="CF697" s="28"/>
      <c r="CG697" s="28"/>
      <c r="CH697" s="28"/>
      <c r="CI697" s="28"/>
      <c r="CJ697" s="28"/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28"/>
      <c r="CV697" s="28"/>
      <c r="CW697" s="28"/>
      <c r="CX697" s="28"/>
      <c r="CY697" s="28"/>
      <c r="CZ697" s="28"/>
      <c r="DA697" s="28"/>
      <c r="DB697" s="28"/>
      <c r="DC697" s="28"/>
      <c r="DD697" s="28"/>
      <c r="DE697" s="28"/>
      <c r="DF697" s="28"/>
      <c r="DG697" s="28"/>
      <c r="DH697" s="28"/>
      <c r="DI697" s="28"/>
      <c r="DJ697" s="28"/>
      <c r="DK697" s="28"/>
      <c r="DL697" s="28"/>
      <c r="DM697" s="28"/>
      <c r="DN697" s="28"/>
      <c r="DO697" s="28"/>
      <c r="DP697" s="28"/>
      <c r="DQ697" s="28"/>
      <c r="DR697" s="28"/>
    </row>
    <row r="698" spans="1:122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  <c r="BR698" s="28"/>
      <c r="BS698" s="28"/>
      <c r="BT698" s="28"/>
      <c r="BU698" s="28"/>
      <c r="BV698" s="28"/>
      <c r="BW698" s="28"/>
      <c r="BX698" s="28"/>
      <c r="BY698" s="28"/>
      <c r="BZ698" s="28"/>
      <c r="CA698" s="28"/>
      <c r="CB698" s="28"/>
      <c r="CC698" s="28"/>
      <c r="CD698" s="28"/>
      <c r="CE698" s="28"/>
      <c r="CF698" s="28"/>
      <c r="CG698" s="28"/>
      <c r="CH698" s="28"/>
      <c r="CI698" s="28"/>
      <c r="CJ698" s="28"/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28"/>
      <c r="CV698" s="28"/>
      <c r="CW698" s="28"/>
      <c r="CX698" s="28"/>
      <c r="CY698" s="28"/>
      <c r="CZ698" s="28"/>
      <c r="DA698" s="28"/>
      <c r="DB698" s="28"/>
      <c r="DC698" s="28"/>
      <c r="DD698" s="28"/>
      <c r="DE698" s="28"/>
      <c r="DF698" s="28"/>
      <c r="DG698" s="28"/>
      <c r="DH698" s="28"/>
      <c r="DI698" s="28"/>
      <c r="DJ698" s="28"/>
      <c r="DK698" s="28"/>
      <c r="DL698" s="28"/>
      <c r="DM698" s="28"/>
      <c r="DN698" s="28"/>
      <c r="DO698" s="28"/>
      <c r="DP698" s="28"/>
      <c r="DQ698" s="28"/>
      <c r="DR698" s="28"/>
    </row>
    <row r="699" spans="1:122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  <c r="BX699" s="28"/>
      <c r="BY699" s="28"/>
      <c r="BZ699" s="28"/>
      <c r="CA699" s="28"/>
      <c r="CB699" s="28"/>
      <c r="CC699" s="28"/>
      <c r="CD699" s="28"/>
      <c r="CE699" s="28"/>
      <c r="CF699" s="28"/>
      <c r="CG699" s="28"/>
      <c r="CH699" s="28"/>
      <c r="CI699" s="28"/>
      <c r="CJ699" s="28"/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28"/>
      <c r="CV699" s="28"/>
      <c r="CW699" s="28"/>
      <c r="CX699" s="28"/>
      <c r="CY699" s="28"/>
      <c r="CZ699" s="28"/>
      <c r="DA699" s="28"/>
      <c r="DB699" s="28"/>
      <c r="DC699" s="28"/>
      <c r="DD699" s="28"/>
      <c r="DE699" s="28"/>
      <c r="DF699" s="28"/>
      <c r="DG699" s="28"/>
      <c r="DH699" s="28"/>
      <c r="DI699" s="28"/>
      <c r="DJ699" s="28"/>
      <c r="DK699" s="28"/>
      <c r="DL699" s="28"/>
      <c r="DM699" s="28"/>
      <c r="DN699" s="28"/>
      <c r="DO699" s="28"/>
      <c r="DP699" s="28"/>
      <c r="DQ699" s="28"/>
      <c r="DR699" s="28"/>
    </row>
    <row r="700" spans="1:122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  <c r="BR700" s="28"/>
      <c r="BS700" s="28"/>
      <c r="BT700" s="28"/>
      <c r="BU700" s="28"/>
      <c r="BV700" s="28"/>
      <c r="BW700" s="28"/>
      <c r="BX700" s="28"/>
      <c r="BY700" s="28"/>
      <c r="BZ700" s="28"/>
      <c r="CA700" s="28"/>
      <c r="CB700" s="28"/>
      <c r="CC700" s="28"/>
      <c r="CD700" s="28"/>
      <c r="CE700" s="28"/>
      <c r="CF700" s="28"/>
      <c r="CG700" s="28"/>
      <c r="CH700" s="28"/>
      <c r="CI700" s="28"/>
      <c r="CJ700" s="28"/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28"/>
      <c r="CV700" s="28"/>
      <c r="CW700" s="28"/>
      <c r="CX700" s="28"/>
      <c r="CY700" s="28"/>
      <c r="CZ700" s="28"/>
      <c r="DA700" s="28"/>
      <c r="DB700" s="28"/>
      <c r="DC700" s="28"/>
      <c r="DD700" s="28"/>
      <c r="DE700" s="28"/>
      <c r="DF700" s="28"/>
      <c r="DG700" s="28"/>
      <c r="DH700" s="28"/>
      <c r="DI700" s="28"/>
      <c r="DJ700" s="28"/>
      <c r="DK700" s="28"/>
      <c r="DL700" s="28"/>
      <c r="DM700" s="28"/>
      <c r="DN700" s="28"/>
      <c r="DO700" s="28"/>
      <c r="DP700" s="28"/>
      <c r="DQ700" s="28"/>
      <c r="DR700" s="28"/>
    </row>
    <row r="701" spans="1:122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  <c r="BR701" s="28"/>
      <c r="BS701" s="28"/>
      <c r="BT701" s="28"/>
      <c r="BU701" s="28"/>
      <c r="BV701" s="28"/>
      <c r="BW701" s="28"/>
      <c r="BX701" s="28"/>
      <c r="BY701" s="28"/>
      <c r="BZ701" s="28"/>
      <c r="CA701" s="28"/>
      <c r="CB701" s="28"/>
      <c r="CC701" s="28"/>
      <c r="CD701" s="28"/>
      <c r="CE701" s="28"/>
      <c r="CF701" s="28"/>
      <c r="CG701" s="28"/>
      <c r="CH701" s="28"/>
      <c r="CI701" s="28"/>
      <c r="CJ701" s="28"/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28"/>
      <c r="CV701" s="28"/>
      <c r="CW701" s="28"/>
      <c r="CX701" s="28"/>
      <c r="CY701" s="28"/>
      <c r="CZ701" s="28"/>
      <c r="DA701" s="28"/>
      <c r="DB701" s="28"/>
      <c r="DC701" s="28"/>
      <c r="DD701" s="28"/>
      <c r="DE701" s="28"/>
      <c r="DF701" s="28"/>
      <c r="DG701" s="28"/>
      <c r="DH701" s="28"/>
      <c r="DI701" s="28"/>
      <c r="DJ701" s="28"/>
      <c r="DK701" s="28"/>
      <c r="DL701" s="28"/>
      <c r="DM701" s="28"/>
      <c r="DN701" s="28"/>
      <c r="DO701" s="28"/>
      <c r="DP701" s="28"/>
      <c r="DQ701" s="28"/>
      <c r="DR701" s="28"/>
    </row>
    <row r="702" spans="1:122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  <c r="BX702" s="28"/>
      <c r="BY702" s="28"/>
      <c r="BZ702" s="28"/>
      <c r="CA702" s="28"/>
      <c r="CB702" s="28"/>
      <c r="CC702" s="28"/>
      <c r="CD702" s="28"/>
      <c r="CE702" s="28"/>
      <c r="CF702" s="28"/>
      <c r="CG702" s="28"/>
      <c r="CH702" s="28"/>
      <c r="CI702" s="28"/>
      <c r="CJ702" s="28"/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28"/>
      <c r="CV702" s="28"/>
      <c r="CW702" s="28"/>
      <c r="CX702" s="28"/>
      <c r="CY702" s="28"/>
      <c r="CZ702" s="28"/>
      <c r="DA702" s="28"/>
      <c r="DB702" s="28"/>
      <c r="DC702" s="28"/>
      <c r="DD702" s="28"/>
      <c r="DE702" s="28"/>
      <c r="DF702" s="28"/>
      <c r="DG702" s="28"/>
      <c r="DH702" s="28"/>
      <c r="DI702" s="28"/>
      <c r="DJ702" s="28"/>
      <c r="DK702" s="28"/>
      <c r="DL702" s="28"/>
      <c r="DM702" s="28"/>
      <c r="DN702" s="28"/>
      <c r="DO702" s="28"/>
      <c r="DP702" s="28"/>
      <c r="DQ702" s="28"/>
      <c r="DR702" s="28"/>
    </row>
    <row r="703" spans="1:122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  <c r="BX703" s="28"/>
      <c r="BY703" s="28"/>
      <c r="BZ703" s="28"/>
      <c r="CA703" s="28"/>
      <c r="CB703" s="28"/>
      <c r="CC703" s="28"/>
      <c r="CD703" s="28"/>
      <c r="CE703" s="28"/>
      <c r="CF703" s="28"/>
      <c r="CG703" s="28"/>
      <c r="CH703" s="28"/>
      <c r="CI703" s="28"/>
      <c r="CJ703" s="28"/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28"/>
      <c r="CV703" s="28"/>
      <c r="CW703" s="28"/>
      <c r="CX703" s="28"/>
      <c r="CY703" s="28"/>
      <c r="CZ703" s="28"/>
      <c r="DA703" s="28"/>
      <c r="DB703" s="28"/>
      <c r="DC703" s="28"/>
      <c r="DD703" s="28"/>
      <c r="DE703" s="28"/>
      <c r="DF703" s="28"/>
      <c r="DG703" s="28"/>
      <c r="DH703" s="28"/>
      <c r="DI703" s="28"/>
      <c r="DJ703" s="28"/>
      <c r="DK703" s="28"/>
      <c r="DL703" s="28"/>
      <c r="DM703" s="28"/>
      <c r="DN703" s="28"/>
      <c r="DO703" s="28"/>
      <c r="DP703" s="28"/>
      <c r="DQ703" s="28"/>
      <c r="DR703" s="28"/>
    </row>
    <row r="704" spans="1:122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  <c r="BR704" s="28"/>
      <c r="BS704" s="28"/>
      <c r="BT704" s="28"/>
      <c r="BU704" s="28"/>
      <c r="BV704" s="28"/>
      <c r="BW704" s="28"/>
      <c r="BX704" s="28"/>
      <c r="BY704" s="28"/>
      <c r="BZ704" s="28"/>
      <c r="CA704" s="28"/>
      <c r="CB704" s="28"/>
      <c r="CC704" s="28"/>
      <c r="CD704" s="28"/>
      <c r="CE704" s="28"/>
      <c r="CF704" s="28"/>
      <c r="CG704" s="28"/>
      <c r="CH704" s="28"/>
      <c r="CI704" s="28"/>
      <c r="CJ704" s="28"/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28"/>
      <c r="CV704" s="28"/>
      <c r="CW704" s="28"/>
      <c r="CX704" s="28"/>
      <c r="CY704" s="28"/>
      <c r="CZ704" s="28"/>
      <c r="DA704" s="28"/>
      <c r="DB704" s="28"/>
      <c r="DC704" s="28"/>
      <c r="DD704" s="28"/>
      <c r="DE704" s="28"/>
      <c r="DF704" s="28"/>
      <c r="DG704" s="28"/>
      <c r="DH704" s="28"/>
      <c r="DI704" s="28"/>
      <c r="DJ704" s="28"/>
      <c r="DK704" s="28"/>
      <c r="DL704" s="28"/>
      <c r="DM704" s="28"/>
      <c r="DN704" s="28"/>
      <c r="DO704" s="28"/>
      <c r="DP704" s="28"/>
      <c r="DQ704" s="28"/>
      <c r="DR704" s="28"/>
    </row>
    <row r="705" spans="1:122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  <c r="BR705" s="28"/>
      <c r="BS705" s="28"/>
      <c r="BT705" s="28"/>
      <c r="BU705" s="28"/>
      <c r="BV705" s="28"/>
      <c r="BW705" s="28"/>
      <c r="BX705" s="28"/>
      <c r="BY705" s="28"/>
      <c r="BZ705" s="28"/>
      <c r="CA705" s="28"/>
      <c r="CB705" s="28"/>
      <c r="CC705" s="28"/>
      <c r="CD705" s="28"/>
      <c r="CE705" s="28"/>
      <c r="CF705" s="28"/>
      <c r="CG705" s="28"/>
      <c r="CH705" s="28"/>
      <c r="CI705" s="28"/>
      <c r="CJ705" s="28"/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28"/>
      <c r="CV705" s="28"/>
      <c r="CW705" s="28"/>
      <c r="CX705" s="28"/>
      <c r="CY705" s="28"/>
      <c r="CZ705" s="28"/>
      <c r="DA705" s="28"/>
      <c r="DB705" s="28"/>
      <c r="DC705" s="28"/>
      <c r="DD705" s="28"/>
      <c r="DE705" s="28"/>
      <c r="DF705" s="28"/>
      <c r="DG705" s="28"/>
      <c r="DH705" s="28"/>
      <c r="DI705" s="28"/>
      <c r="DJ705" s="28"/>
      <c r="DK705" s="28"/>
      <c r="DL705" s="28"/>
      <c r="DM705" s="28"/>
      <c r="DN705" s="28"/>
      <c r="DO705" s="28"/>
      <c r="DP705" s="28"/>
      <c r="DQ705" s="28"/>
      <c r="DR705" s="28"/>
    </row>
    <row r="706" spans="1:122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8"/>
      <c r="BS706" s="28"/>
      <c r="BT706" s="28"/>
      <c r="BU706" s="28"/>
      <c r="BV706" s="28"/>
      <c r="BW706" s="28"/>
      <c r="BX706" s="28"/>
      <c r="BY706" s="28"/>
      <c r="BZ706" s="28"/>
      <c r="CA706" s="28"/>
      <c r="CB706" s="28"/>
      <c r="CC706" s="28"/>
      <c r="CD706" s="28"/>
      <c r="CE706" s="28"/>
      <c r="CF706" s="28"/>
      <c r="CG706" s="28"/>
      <c r="CH706" s="28"/>
      <c r="CI706" s="28"/>
      <c r="CJ706" s="28"/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28"/>
      <c r="CV706" s="28"/>
      <c r="CW706" s="28"/>
      <c r="CX706" s="28"/>
      <c r="CY706" s="28"/>
      <c r="CZ706" s="28"/>
      <c r="DA706" s="28"/>
      <c r="DB706" s="28"/>
      <c r="DC706" s="28"/>
      <c r="DD706" s="28"/>
      <c r="DE706" s="28"/>
      <c r="DF706" s="28"/>
      <c r="DG706" s="28"/>
      <c r="DH706" s="28"/>
      <c r="DI706" s="28"/>
      <c r="DJ706" s="28"/>
      <c r="DK706" s="28"/>
      <c r="DL706" s="28"/>
      <c r="DM706" s="28"/>
      <c r="DN706" s="28"/>
      <c r="DO706" s="28"/>
      <c r="DP706" s="28"/>
      <c r="DQ706" s="28"/>
      <c r="DR706" s="28"/>
    </row>
    <row r="707" spans="1:122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  <c r="BR707" s="28"/>
      <c r="BS707" s="28"/>
      <c r="BT707" s="28"/>
      <c r="BU707" s="28"/>
      <c r="BV707" s="28"/>
      <c r="BW707" s="28"/>
      <c r="BX707" s="28"/>
      <c r="BY707" s="28"/>
      <c r="BZ707" s="28"/>
      <c r="CA707" s="28"/>
      <c r="CB707" s="28"/>
      <c r="CC707" s="28"/>
      <c r="CD707" s="28"/>
      <c r="CE707" s="28"/>
      <c r="CF707" s="28"/>
      <c r="CG707" s="28"/>
      <c r="CH707" s="28"/>
      <c r="CI707" s="28"/>
      <c r="CJ707" s="28"/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28"/>
      <c r="CV707" s="28"/>
      <c r="CW707" s="28"/>
      <c r="CX707" s="28"/>
      <c r="CY707" s="28"/>
      <c r="CZ707" s="28"/>
      <c r="DA707" s="28"/>
      <c r="DB707" s="28"/>
      <c r="DC707" s="28"/>
      <c r="DD707" s="28"/>
      <c r="DE707" s="28"/>
      <c r="DF707" s="28"/>
      <c r="DG707" s="28"/>
      <c r="DH707" s="28"/>
      <c r="DI707" s="28"/>
      <c r="DJ707" s="28"/>
      <c r="DK707" s="28"/>
      <c r="DL707" s="28"/>
      <c r="DM707" s="28"/>
      <c r="DN707" s="28"/>
      <c r="DO707" s="28"/>
      <c r="DP707" s="28"/>
      <c r="DQ707" s="28"/>
      <c r="DR707" s="28"/>
    </row>
    <row r="708" spans="1:122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8"/>
      <c r="BS708" s="28"/>
      <c r="BT708" s="28"/>
      <c r="BU708" s="28"/>
      <c r="BV708" s="28"/>
      <c r="BW708" s="28"/>
      <c r="BX708" s="28"/>
      <c r="BY708" s="28"/>
      <c r="BZ708" s="28"/>
      <c r="CA708" s="28"/>
      <c r="CB708" s="28"/>
      <c r="CC708" s="28"/>
      <c r="CD708" s="28"/>
      <c r="CE708" s="28"/>
      <c r="CF708" s="28"/>
      <c r="CG708" s="28"/>
      <c r="CH708" s="28"/>
      <c r="CI708" s="28"/>
      <c r="CJ708" s="28"/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28"/>
      <c r="CV708" s="28"/>
      <c r="CW708" s="28"/>
      <c r="CX708" s="28"/>
      <c r="CY708" s="28"/>
      <c r="CZ708" s="28"/>
      <c r="DA708" s="28"/>
      <c r="DB708" s="28"/>
      <c r="DC708" s="28"/>
      <c r="DD708" s="28"/>
      <c r="DE708" s="28"/>
      <c r="DF708" s="28"/>
      <c r="DG708" s="28"/>
      <c r="DH708" s="28"/>
      <c r="DI708" s="28"/>
      <c r="DJ708" s="28"/>
      <c r="DK708" s="28"/>
      <c r="DL708" s="28"/>
      <c r="DM708" s="28"/>
      <c r="DN708" s="28"/>
      <c r="DO708" s="28"/>
      <c r="DP708" s="28"/>
      <c r="DQ708" s="28"/>
      <c r="DR708" s="28"/>
    </row>
    <row r="709" spans="1:122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  <c r="BR709" s="28"/>
      <c r="BS709" s="28"/>
      <c r="BT709" s="28"/>
      <c r="BU709" s="28"/>
      <c r="BV709" s="28"/>
      <c r="BW709" s="28"/>
      <c r="BX709" s="28"/>
      <c r="BY709" s="28"/>
      <c r="BZ709" s="28"/>
      <c r="CA709" s="28"/>
      <c r="CB709" s="28"/>
      <c r="CC709" s="28"/>
      <c r="CD709" s="28"/>
      <c r="CE709" s="28"/>
      <c r="CF709" s="28"/>
      <c r="CG709" s="28"/>
      <c r="CH709" s="28"/>
      <c r="CI709" s="28"/>
      <c r="CJ709" s="28"/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28"/>
      <c r="CV709" s="28"/>
      <c r="CW709" s="28"/>
      <c r="CX709" s="28"/>
      <c r="CY709" s="28"/>
      <c r="CZ709" s="28"/>
      <c r="DA709" s="28"/>
      <c r="DB709" s="28"/>
      <c r="DC709" s="28"/>
      <c r="DD709" s="28"/>
      <c r="DE709" s="28"/>
      <c r="DF709" s="28"/>
      <c r="DG709" s="28"/>
      <c r="DH709" s="28"/>
      <c r="DI709" s="28"/>
      <c r="DJ709" s="28"/>
      <c r="DK709" s="28"/>
      <c r="DL709" s="28"/>
      <c r="DM709" s="28"/>
      <c r="DN709" s="28"/>
      <c r="DO709" s="28"/>
      <c r="DP709" s="28"/>
      <c r="DQ709" s="28"/>
      <c r="DR709" s="28"/>
    </row>
    <row r="710" spans="1:122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  <c r="BX710" s="28"/>
      <c r="BY710" s="28"/>
      <c r="BZ710" s="28"/>
      <c r="CA710" s="28"/>
      <c r="CB710" s="28"/>
      <c r="CC710" s="28"/>
      <c r="CD710" s="28"/>
      <c r="CE710" s="28"/>
      <c r="CF710" s="28"/>
      <c r="CG710" s="28"/>
      <c r="CH710" s="28"/>
      <c r="CI710" s="28"/>
      <c r="CJ710" s="28"/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28"/>
      <c r="CV710" s="28"/>
      <c r="CW710" s="28"/>
      <c r="CX710" s="28"/>
      <c r="CY710" s="28"/>
      <c r="CZ710" s="28"/>
      <c r="DA710" s="28"/>
      <c r="DB710" s="28"/>
      <c r="DC710" s="28"/>
      <c r="DD710" s="28"/>
      <c r="DE710" s="28"/>
      <c r="DF710" s="28"/>
      <c r="DG710" s="28"/>
      <c r="DH710" s="28"/>
      <c r="DI710" s="28"/>
      <c r="DJ710" s="28"/>
      <c r="DK710" s="28"/>
      <c r="DL710" s="28"/>
      <c r="DM710" s="28"/>
      <c r="DN710" s="28"/>
      <c r="DO710" s="28"/>
      <c r="DP710" s="28"/>
      <c r="DQ710" s="28"/>
      <c r="DR710" s="28"/>
    </row>
    <row r="711" spans="1:122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8"/>
      <c r="BS711" s="28"/>
      <c r="BT711" s="28"/>
      <c r="BU711" s="28"/>
      <c r="BV711" s="28"/>
      <c r="BW711" s="28"/>
      <c r="BX711" s="28"/>
      <c r="BY711" s="28"/>
      <c r="BZ711" s="28"/>
      <c r="CA711" s="28"/>
      <c r="CB711" s="28"/>
      <c r="CC711" s="28"/>
      <c r="CD711" s="28"/>
      <c r="CE711" s="28"/>
      <c r="CF711" s="28"/>
      <c r="CG711" s="28"/>
      <c r="CH711" s="28"/>
      <c r="CI711" s="28"/>
      <c r="CJ711" s="28"/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28"/>
      <c r="CV711" s="28"/>
      <c r="CW711" s="28"/>
      <c r="CX711" s="28"/>
      <c r="CY711" s="28"/>
      <c r="CZ711" s="28"/>
      <c r="DA711" s="28"/>
      <c r="DB711" s="28"/>
      <c r="DC711" s="28"/>
      <c r="DD711" s="28"/>
      <c r="DE711" s="28"/>
      <c r="DF711" s="28"/>
      <c r="DG711" s="28"/>
      <c r="DH711" s="28"/>
      <c r="DI711" s="28"/>
      <c r="DJ711" s="28"/>
      <c r="DK711" s="28"/>
      <c r="DL711" s="28"/>
      <c r="DM711" s="28"/>
      <c r="DN711" s="28"/>
      <c r="DO711" s="28"/>
      <c r="DP711" s="28"/>
      <c r="DQ711" s="28"/>
      <c r="DR711" s="28"/>
    </row>
    <row r="712" spans="1:122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  <c r="BX712" s="28"/>
      <c r="BY712" s="28"/>
      <c r="BZ712" s="28"/>
      <c r="CA712" s="28"/>
      <c r="CB712" s="28"/>
      <c r="CC712" s="28"/>
      <c r="CD712" s="28"/>
      <c r="CE712" s="28"/>
      <c r="CF712" s="28"/>
      <c r="CG712" s="28"/>
      <c r="CH712" s="28"/>
      <c r="CI712" s="28"/>
      <c r="CJ712" s="28"/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28"/>
      <c r="CV712" s="28"/>
      <c r="CW712" s="28"/>
      <c r="CX712" s="28"/>
      <c r="CY712" s="28"/>
      <c r="CZ712" s="28"/>
      <c r="DA712" s="28"/>
      <c r="DB712" s="28"/>
      <c r="DC712" s="28"/>
      <c r="DD712" s="28"/>
      <c r="DE712" s="28"/>
      <c r="DF712" s="28"/>
      <c r="DG712" s="28"/>
      <c r="DH712" s="28"/>
      <c r="DI712" s="28"/>
      <c r="DJ712" s="28"/>
      <c r="DK712" s="28"/>
      <c r="DL712" s="28"/>
      <c r="DM712" s="28"/>
      <c r="DN712" s="28"/>
      <c r="DO712" s="28"/>
      <c r="DP712" s="28"/>
      <c r="DQ712" s="28"/>
      <c r="DR712" s="28"/>
    </row>
    <row r="713" spans="1:122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  <c r="BR713" s="28"/>
      <c r="BS713" s="28"/>
      <c r="BT713" s="28"/>
      <c r="BU713" s="28"/>
      <c r="BV713" s="28"/>
      <c r="BW713" s="28"/>
      <c r="BX713" s="28"/>
      <c r="BY713" s="28"/>
      <c r="BZ713" s="28"/>
      <c r="CA713" s="28"/>
      <c r="CB713" s="28"/>
      <c r="CC713" s="28"/>
      <c r="CD713" s="28"/>
      <c r="CE713" s="28"/>
      <c r="CF713" s="28"/>
      <c r="CG713" s="28"/>
      <c r="CH713" s="28"/>
      <c r="CI713" s="28"/>
      <c r="CJ713" s="28"/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28"/>
      <c r="CV713" s="28"/>
      <c r="CW713" s="28"/>
      <c r="CX713" s="28"/>
      <c r="CY713" s="28"/>
      <c r="CZ713" s="28"/>
      <c r="DA713" s="28"/>
      <c r="DB713" s="28"/>
      <c r="DC713" s="28"/>
      <c r="DD713" s="28"/>
      <c r="DE713" s="28"/>
      <c r="DF713" s="28"/>
      <c r="DG713" s="28"/>
      <c r="DH713" s="28"/>
      <c r="DI713" s="28"/>
      <c r="DJ713" s="28"/>
      <c r="DK713" s="28"/>
      <c r="DL713" s="28"/>
      <c r="DM713" s="28"/>
      <c r="DN713" s="28"/>
      <c r="DO713" s="28"/>
      <c r="DP713" s="28"/>
      <c r="DQ713" s="28"/>
      <c r="DR713" s="28"/>
    </row>
    <row r="714" spans="1:122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8"/>
      <c r="BS714" s="28"/>
      <c r="BT714" s="28"/>
      <c r="BU714" s="28"/>
      <c r="BV714" s="28"/>
      <c r="BW714" s="28"/>
      <c r="BX714" s="28"/>
      <c r="BY714" s="28"/>
      <c r="BZ714" s="28"/>
      <c r="CA714" s="28"/>
      <c r="CB714" s="28"/>
      <c r="CC714" s="28"/>
      <c r="CD714" s="28"/>
      <c r="CE714" s="28"/>
      <c r="CF714" s="28"/>
      <c r="CG714" s="28"/>
      <c r="CH714" s="28"/>
      <c r="CI714" s="28"/>
      <c r="CJ714" s="28"/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28"/>
      <c r="CV714" s="28"/>
      <c r="CW714" s="28"/>
      <c r="CX714" s="28"/>
      <c r="CY714" s="28"/>
      <c r="CZ714" s="28"/>
      <c r="DA714" s="28"/>
      <c r="DB714" s="28"/>
      <c r="DC714" s="28"/>
      <c r="DD714" s="28"/>
      <c r="DE714" s="28"/>
      <c r="DF714" s="28"/>
      <c r="DG714" s="28"/>
      <c r="DH714" s="28"/>
      <c r="DI714" s="28"/>
      <c r="DJ714" s="28"/>
      <c r="DK714" s="28"/>
      <c r="DL714" s="28"/>
      <c r="DM714" s="28"/>
      <c r="DN714" s="28"/>
      <c r="DO714" s="28"/>
      <c r="DP714" s="28"/>
      <c r="DQ714" s="28"/>
      <c r="DR714" s="28"/>
    </row>
    <row r="715" spans="1:122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  <c r="BR715" s="28"/>
      <c r="BS715" s="28"/>
      <c r="BT715" s="28"/>
      <c r="BU715" s="28"/>
      <c r="BV715" s="28"/>
      <c r="BW715" s="28"/>
      <c r="BX715" s="28"/>
      <c r="BY715" s="28"/>
      <c r="BZ715" s="28"/>
      <c r="CA715" s="28"/>
      <c r="CB715" s="28"/>
      <c r="CC715" s="28"/>
      <c r="CD715" s="28"/>
      <c r="CE715" s="28"/>
      <c r="CF715" s="28"/>
      <c r="CG715" s="28"/>
      <c r="CH715" s="28"/>
      <c r="CI715" s="28"/>
      <c r="CJ715" s="28"/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28"/>
      <c r="CV715" s="28"/>
      <c r="CW715" s="28"/>
      <c r="CX715" s="28"/>
      <c r="CY715" s="28"/>
      <c r="CZ715" s="28"/>
      <c r="DA715" s="28"/>
      <c r="DB715" s="28"/>
      <c r="DC715" s="28"/>
      <c r="DD715" s="28"/>
      <c r="DE715" s="28"/>
      <c r="DF715" s="28"/>
      <c r="DG715" s="28"/>
      <c r="DH715" s="28"/>
      <c r="DI715" s="28"/>
      <c r="DJ715" s="28"/>
      <c r="DK715" s="28"/>
      <c r="DL715" s="28"/>
      <c r="DM715" s="28"/>
      <c r="DN715" s="28"/>
      <c r="DO715" s="28"/>
      <c r="DP715" s="28"/>
      <c r="DQ715" s="28"/>
      <c r="DR715" s="28"/>
    </row>
    <row r="716" spans="1:122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  <c r="BR716" s="28"/>
      <c r="BS716" s="28"/>
      <c r="BT716" s="28"/>
      <c r="BU716" s="28"/>
      <c r="BV716" s="28"/>
      <c r="BW716" s="28"/>
      <c r="BX716" s="28"/>
      <c r="BY716" s="28"/>
      <c r="BZ716" s="28"/>
      <c r="CA716" s="28"/>
      <c r="CB716" s="28"/>
      <c r="CC716" s="28"/>
      <c r="CD716" s="28"/>
      <c r="CE716" s="28"/>
      <c r="CF716" s="28"/>
      <c r="CG716" s="28"/>
      <c r="CH716" s="28"/>
      <c r="CI716" s="28"/>
      <c r="CJ716" s="28"/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28"/>
      <c r="CV716" s="28"/>
      <c r="CW716" s="28"/>
      <c r="CX716" s="28"/>
      <c r="CY716" s="28"/>
      <c r="CZ716" s="28"/>
      <c r="DA716" s="28"/>
      <c r="DB716" s="28"/>
      <c r="DC716" s="28"/>
      <c r="DD716" s="28"/>
      <c r="DE716" s="28"/>
      <c r="DF716" s="28"/>
      <c r="DG716" s="28"/>
      <c r="DH716" s="28"/>
      <c r="DI716" s="28"/>
      <c r="DJ716" s="28"/>
      <c r="DK716" s="28"/>
      <c r="DL716" s="28"/>
      <c r="DM716" s="28"/>
      <c r="DN716" s="28"/>
      <c r="DO716" s="28"/>
      <c r="DP716" s="28"/>
      <c r="DQ716" s="28"/>
      <c r="DR716" s="28"/>
    </row>
    <row r="717" spans="1:122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  <c r="BN717" s="28"/>
      <c r="BO717" s="28"/>
      <c r="BP717" s="28"/>
      <c r="BQ717" s="28"/>
      <c r="BR717" s="28"/>
      <c r="BS717" s="28"/>
      <c r="BT717" s="28"/>
      <c r="BU717" s="28"/>
      <c r="BV717" s="28"/>
      <c r="BW717" s="28"/>
      <c r="BX717" s="28"/>
      <c r="BY717" s="28"/>
      <c r="BZ717" s="28"/>
      <c r="CA717" s="28"/>
      <c r="CB717" s="28"/>
      <c r="CC717" s="28"/>
      <c r="CD717" s="28"/>
      <c r="CE717" s="28"/>
      <c r="CF717" s="28"/>
      <c r="CG717" s="28"/>
      <c r="CH717" s="28"/>
      <c r="CI717" s="28"/>
      <c r="CJ717" s="28"/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28"/>
      <c r="CV717" s="28"/>
      <c r="CW717" s="28"/>
      <c r="CX717" s="28"/>
      <c r="CY717" s="28"/>
      <c r="CZ717" s="28"/>
      <c r="DA717" s="28"/>
      <c r="DB717" s="28"/>
      <c r="DC717" s="28"/>
      <c r="DD717" s="28"/>
      <c r="DE717" s="28"/>
      <c r="DF717" s="28"/>
      <c r="DG717" s="28"/>
      <c r="DH717" s="28"/>
      <c r="DI717" s="28"/>
      <c r="DJ717" s="28"/>
      <c r="DK717" s="28"/>
      <c r="DL717" s="28"/>
      <c r="DM717" s="28"/>
      <c r="DN717" s="28"/>
      <c r="DO717" s="28"/>
      <c r="DP717" s="28"/>
      <c r="DQ717" s="28"/>
      <c r="DR717" s="28"/>
    </row>
    <row r="718" spans="1:122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  <c r="BX718" s="28"/>
      <c r="BY718" s="28"/>
      <c r="BZ718" s="28"/>
      <c r="CA718" s="28"/>
      <c r="CB718" s="28"/>
      <c r="CC718" s="28"/>
      <c r="CD718" s="28"/>
      <c r="CE718" s="28"/>
      <c r="CF718" s="28"/>
      <c r="CG718" s="28"/>
      <c r="CH718" s="28"/>
      <c r="CI718" s="28"/>
      <c r="CJ718" s="28"/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28"/>
      <c r="CV718" s="28"/>
      <c r="CW718" s="28"/>
      <c r="CX718" s="28"/>
      <c r="CY718" s="28"/>
      <c r="CZ718" s="28"/>
      <c r="DA718" s="28"/>
      <c r="DB718" s="28"/>
      <c r="DC718" s="28"/>
      <c r="DD718" s="28"/>
      <c r="DE718" s="28"/>
      <c r="DF718" s="28"/>
      <c r="DG718" s="28"/>
      <c r="DH718" s="28"/>
      <c r="DI718" s="28"/>
      <c r="DJ718" s="28"/>
      <c r="DK718" s="28"/>
      <c r="DL718" s="28"/>
      <c r="DM718" s="28"/>
      <c r="DN718" s="28"/>
      <c r="DO718" s="28"/>
      <c r="DP718" s="28"/>
      <c r="DQ718" s="28"/>
      <c r="DR718" s="28"/>
    </row>
    <row r="719" spans="1:122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  <c r="BX719" s="28"/>
      <c r="BY719" s="28"/>
      <c r="BZ719" s="28"/>
      <c r="CA719" s="28"/>
      <c r="CB719" s="28"/>
      <c r="CC719" s="28"/>
      <c r="CD719" s="28"/>
      <c r="CE719" s="28"/>
      <c r="CF719" s="28"/>
      <c r="CG719" s="28"/>
      <c r="CH719" s="28"/>
      <c r="CI719" s="28"/>
      <c r="CJ719" s="28"/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28"/>
      <c r="CV719" s="28"/>
      <c r="CW719" s="28"/>
      <c r="CX719" s="28"/>
      <c r="CY719" s="28"/>
      <c r="CZ719" s="28"/>
      <c r="DA719" s="28"/>
      <c r="DB719" s="28"/>
      <c r="DC719" s="28"/>
      <c r="DD719" s="28"/>
      <c r="DE719" s="28"/>
      <c r="DF719" s="28"/>
      <c r="DG719" s="28"/>
      <c r="DH719" s="28"/>
      <c r="DI719" s="28"/>
      <c r="DJ719" s="28"/>
      <c r="DK719" s="28"/>
      <c r="DL719" s="28"/>
      <c r="DM719" s="28"/>
      <c r="DN719" s="28"/>
      <c r="DO719" s="28"/>
      <c r="DP719" s="28"/>
      <c r="DQ719" s="28"/>
      <c r="DR719" s="28"/>
    </row>
    <row r="720" spans="1:122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  <c r="BN720" s="28"/>
      <c r="BO720" s="28"/>
      <c r="BP720" s="28"/>
      <c r="BQ720" s="28"/>
      <c r="BR720" s="28"/>
      <c r="BS720" s="28"/>
      <c r="BT720" s="28"/>
      <c r="BU720" s="28"/>
      <c r="BV720" s="28"/>
      <c r="BW720" s="28"/>
      <c r="BX720" s="28"/>
      <c r="BY720" s="28"/>
      <c r="BZ720" s="28"/>
      <c r="CA720" s="28"/>
      <c r="CB720" s="28"/>
      <c r="CC720" s="28"/>
      <c r="CD720" s="28"/>
      <c r="CE720" s="28"/>
      <c r="CF720" s="28"/>
      <c r="CG720" s="28"/>
      <c r="CH720" s="28"/>
      <c r="CI720" s="28"/>
      <c r="CJ720" s="28"/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28"/>
      <c r="CV720" s="28"/>
      <c r="CW720" s="28"/>
      <c r="CX720" s="28"/>
      <c r="CY720" s="28"/>
      <c r="CZ720" s="28"/>
      <c r="DA720" s="28"/>
      <c r="DB720" s="28"/>
      <c r="DC720" s="28"/>
      <c r="DD720" s="28"/>
      <c r="DE720" s="28"/>
      <c r="DF720" s="28"/>
      <c r="DG720" s="28"/>
      <c r="DH720" s="28"/>
      <c r="DI720" s="28"/>
      <c r="DJ720" s="28"/>
      <c r="DK720" s="28"/>
      <c r="DL720" s="28"/>
      <c r="DM720" s="28"/>
      <c r="DN720" s="28"/>
      <c r="DO720" s="28"/>
      <c r="DP720" s="28"/>
      <c r="DQ720" s="28"/>
      <c r="DR720" s="28"/>
    </row>
    <row r="721" spans="1:122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8"/>
      <c r="BS721" s="28"/>
      <c r="BT721" s="28"/>
      <c r="BU721" s="28"/>
      <c r="BV721" s="28"/>
      <c r="BW721" s="28"/>
      <c r="BX721" s="28"/>
      <c r="BY721" s="28"/>
      <c r="BZ721" s="28"/>
      <c r="CA721" s="28"/>
      <c r="CB721" s="28"/>
      <c r="CC721" s="28"/>
      <c r="CD721" s="28"/>
      <c r="CE721" s="28"/>
      <c r="CF721" s="28"/>
      <c r="CG721" s="28"/>
      <c r="CH721" s="28"/>
      <c r="CI721" s="28"/>
      <c r="CJ721" s="28"/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28"/>
      <c r="CV721" s="28"/>
      <c r="CW721" s="28"/>
      <c r="CX721" s="28"/>
      <c r="CY721" s="28"/>
      <c r="CZ721" s="28"/>
      <c r="DA721" s="28"/>
      <c r="DB721" s="28"/>
      <c r="DC721" s="28"/>
      <c r="DD721" s="28"/>
      <c r="DE721" s="28"/>
      <c r="DF721" s="28"/>
      <c r="DG721" s="28"/>
      <c r="DH721" s="28"/>
      <c r="DI721" s="28"/>
      <c r="DJ721" s="28"/>
      <c r="DK721" s="28"/>
      <c r="DL721" s="28"/>
      <c r="DM721" s="28"/>
      <c r="DN721" s="28"/>
      <c r="DO721" s="28"/>
      <c r="DP721" s="28"/>
      <c r="DQ721" s="28"/>
      <c r="DR721" s="28"/>
    </row>
    <row r="722" spans="1:122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  <c r="BN722" s="28"/>
      <c r="BO722" s="28"/>
      <c r="BP722" s="28"/>
      <c r="BQ722" s="28"/>
      <c r="BR722" s="28"/>
      <c r="BS722" s="28"/>
      <c r="BT722" s="28"/>
      <c r="BU722" s="28"/>
      <c r="BV722" s="28"/>
      <c r="BW722" s="28"/>
      <c r="BX722" s="28"/>
      <c r="BY722" s="28"/>
      <c r="BZ722" s="28"/>
      <c r="CA722" s="28"/>
      <c r="CB722" s="28"/>
      <c r="CC722" s="28"/>
      <c r="CD722" s="28"/>
      <c r="CE722" s="28"/>
      <c r="CF722" s="28"/>
      <c r="CG722" s="28"/>
      <c r="CH722" s="28"/>
      <c r="CI722" s="28"/>
      <c r="CJ722" s="28"/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28"/>
      <c r="CV722" s="28"/>
      <c r="CW722" s="28"/>
      <c r="CX722" s="28"/>
      <c r="CY722" s="28"/>
      <c r="CZ722" s="28"/>
      <c r="DA722" s="28"/>
      <c r="DB722" s="28"/>
      <c r="DC722" s="28"/>
      <c r="DD722" s="28"/>
      <c r="DE722" s="28"/>
      <c r="DF722" s="28"/>
      <c r="DG722" s="28"/>
      <c r="DH722" s="28"/>
      <c r="DI722" s="28"/>
      <c r="DJ722" s="28"/>
      <c r="DK722" s="28"/>
      <c r="DL722" s="28"/>
      <c r="DM722" s="28"/>
      <c r="DN722" s="28"/>
      <c r="DO722" s="28"/>
      <c r="DP722" s="28"/>
      <c r="DQ722" s="28"/>
      <c r="DR722" s="28"/>
    </row>
    <row r="723" spans="1:122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  <c r="BR723" s="28"/>
      <c r="BS723" s="28"/>
      <c r="BT723" s="28"/>
      <c r="BU723" s="28"/>
      <c r="BV723" s="28"/>
      <c r="BW723" s="28"/>
      <c r="BX723" s="28"/>
      <c r="BY723" s="28"/>
      <c r="BZ723" s="28"/>
      <c r="CA723" s="28"/>
      <c r="CB723" s="28"/>
      <c r="CC723" s="28"/>
      <c r="CD723" s="28"/>
      <c r="CE723" s="28"/>
      <c r="CF723" s="28"/>
      <c r="CG723" s="28"/>
      <c r="CH723" s="28"/>
      <c r="CI723" s="28"/>
      <c r="CJ723" s="28"/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28"/>
      <c r="CV723" s="28"/>
      <c r="CW723" s="28"/>
      <c r="CX723" s="28"/>
      <c r="CY723" s="28"/>
      <c r="CZ723" s="28"/>
      <c r="DA723" s="28"/>
      <c r="DB723" s="28"/>
      <c r="DC723" s="28"/>
      <c r="DD723" s="28"/>
      <c r="DE723" s="28"/>
      <c r="DF723" s="28"/>
      <c r="DG723" s="28"/>
      <c r="DH723" s="28"/>
      <c r="DI723" s="28"/>
      <c r="DJ723" s="28"/>
      <c r="DK723" s="28"/>
      <c r="DL723" s="28"/>
      <c r="DM723" s="28"/>
      <c r="DN723" s="28"/>
      <c r="DO723" s="28"/>
      <c r="DP723" s="28"/>
      <c r="DQ723" s="28"/>
      <c r="DR723" s="28"/>
    </row>
    <row r="724" spans="1:122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  <c r="BN724" s="28"/>
      <c r="BO724" s="28"/>
      <c r="BP724" s="28"/>
      <c r="BQ724" s="28"/>
      <c r="BR724" s="28"/>
      <c r="BS724" s="28"/>
      <c r="BT724" s="28"/>
      <c r="BU724" s="28"/>
      <c r="BV724" s="28"/>
      <c r="BW724" s="28"/>
      <c r="BX724" s="28"/>
      <c r="BY724" s="28"/>
      <c r="BZ724" s="28"/>
      <c r="CA724" s="28"/>
      <c r="CB724" s="28"/>
      <c r="CC724" s="28"/>
      <c r="CD724" s="28"/>
      <c r="CE724" s="28"/>
      <c r="CF724" s="28"/>
      <c r="CG724" s="28"/>
      <c r="CH724" s="28"/>
      <c r="CI724" s="28"/>
      <c r="CJ724" s="28"/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28"/>
      <c r="CV724" s="28"/>
      <c r="CW724" s="28"/>
      <c r="CX724" s="28"/>
      <c r="CY724" s="28"/>
      <c r="CZ724" s="28"/>
      <c r="DA724" s="28"/>
      <c r="DB724" s="28"/>
      <c r="DC724" s="28"/>
      <c r="DD724" s="28"/>
      <c r="DE724" s="28"/>
      <c r="DF724" s="28"/>
      <c r="DG724" s="28"/>
      <c r="DH724" s="28"/>
      <c r="DI724" s="28"/>
      <c r="DJ724" s="28"/>
      <c r="DK724" s="28"/>
      <c r="DL724" s="28"/>
      <c r="DM724" s="28"/>
      <c r="DN724" s="28"/>
      <c r="DO724" s="28"/>
      <c r="DP724" s="28"/>
      <c r="DQ724" s="28"/>
      <c r="DR724" s="28"/>
    </row>
    <row r="725" spans="1:122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  <c r="BF725" s="28"/>
      <c r="BG725" s="28"/>
      <c r="BH725" s="28"/>
      <c r="BI725" s="28"/>
      <c r="BJ725" s="28"/>
      <c r="BK725" s="28"/>
      <c r="BL725" s="28"/>
      <c r="BM725" s="28"/>
      <c r="BN725" s="28"/>
      <c r="BO725" s="28"/>
      <c r="BP725" s="28"/>
      <c r="BQ725" s="28"/>
      <c r="BR725" s="28"/>
      <c r="BS725" s="28"/>
      <c r="BT725" s="28"/>
      <c r="BU725" s="28"/>
      <c r="BV725" s="28"/>
      <c r="BW725" s="28"/>
      <c r="BX725" s="28"/>
      <c r="BY725" s="28"/>
      <c r="BZ725" s="28"/>
      <c r="CA725" s="28"/>
      <c r="CB725" s="28"/>
      <c r="CC725" s="28"/>
      <c r="CD725" s="28"/>
      <c r="CE725" s="28"/>
      <c r="CF725" s="28"/>
      <c r="CG725" s="28"/>
      <c r="CH725" s="28"/>
      <c r="CI725" s="28"/>
      <c r="CJ725" s="28"/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28"/>
      <c r="CV725" s="28"/>
      <c r="CW725" s="28"/>
      <c r="CX725" s="28"/>
      <c r="CY725" s="28"/>
      <c r="CZ725" s="28"/>
      <c r="DA725" s="28"/>
      <c r="DB725" s="28"/>
      <c r="DC725" s="28"/>
      <c r="DD725" s="28"/>
      <c r="DE725" s="28"/>
      <c r="DF725" s="28"/>
      <c r="DG725" s="28"/>
      <c r="DH725" s="28"/>
      <c r="DI725" s="28"/>
      <c r="DJ725" s="28"/>
      <c r="DK725" s="28"/>
      <c r="DL725" s="28"/>
      <c r="DM725" s="28"/>
      <c r="DN725" s="28"/>
      <c r="DO725" s="28"/>
      <c r="DP725" s="28"/>
      <c r="DQ725" s="28"/>
      <c r="DR725" s="28"/>
    </row>
    <row r="726" spans="1:122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  <c r="BR726" s="28"/>
      <c r="BS726" s="28"/>
      <c r="BT726" s="28"/>
      <c r="BU726" s="28"/>
      <c r="BV726" s="28"/>
      <c r="BW726" s="28"/>
      <c r="BX726" s="28"/>
      <c r="BY726" s="28"/>
      <c r="BZ726" s="28"/>
      <c r="CA726" s="28"/>
      <c r="CB726" s="28"/>
      <c r="CC726" s="28"/>
      <c r="CD726" s="28"/>
      <c r="CE726" s="28"/>
      <c r="CF726" s="28"/>
      <c r="CG726" s="28"/>
      <c r="CH726" s="28"/>
      <c r="CI726" s="28"/>
      <c r="CJ726" s="28"/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28"/>
      <c r="CV726" s="28"/>
      <c r="CW726" s="28"/>
      <c r="CX726" s="28"/>
      <c r="CY726" s="28"/>
      <c r="CZ726" s="28"/>
      <c r="DA726" s="28"/>
      <c r="DB726" s="28"/>
      <c r="DC726" s="28"/>
      <c r="DD726" s="28"/>
      <c r="DE726" s="28"/>
      <c r="DF726" s="28"/>
      <c r="DG726" s="28"/>
      <c r="DH726" s="28"/>
      <c r="DI726" s="28"/>
      <c r="DJ726" s="28"/>
      <c r="DK726" s="28"/>
      <c r="DL726" s="28"/>
      <c r="DM726" s="28"/>
      <c r="DN726" s="28"/>
      <c r="DO726" s="28"/>
      <c r="DP726" s="28"/>
      <c r="DQ726" s="28"/>
      <c r="DR726" s="28"/>
    </row>
    <row r="727" spans="1:122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  <c r="BR727" s="28"/>
      <c r="BS727" s="28"/>
      <c r="BT727" s="28"/>
      <c r="BU727" s="28"/>
      <c r="BV727" s="28"/>
      <c r="BW727" s="28"/>
      <c r="BX727" s="28"/>
      <c r="BY727" s="28"/>
      <c r="BZ727" s="28"/>
      <c r="CA727" s="28"/>
      <c r="CB727" s="28"/>
      <c r="CC727" s="28"/>
      <c r="CD727" s="28"/>
      <c r="CE727" s="28"/>
      <c r="CF727" s="28"/>
      <c r="CG727" s="28"/>
      <c r="CH727" s="28"/>
      <c r="CI727" s="28"/>
      <c r="CJ727" s="28"/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28"/>
      <c r="CV727" s="28"/>
      <c r="CW727" s="28"/>
      <c r="CX727" s="28"/>
      <c r="CY727" s="28"/>
      <c r="CZ727" s="28"/>
      <c r="DA727" s="28"/>
      <c r="DB727" s="28"/>
      <c r="DC727" s="28"/>
      <c r="DD727" s="28"/>
      <c r="DE727" s="28"/>
      <c r="DF727" s="28"/>
      <c r="DG727" s="28"/>
      <c r="DH727" s="28"/>
      <c r="DI727" s="28"/>
      <c r="DJ727" s="28"/>
      <c r="DK727" s="28"/>
      <c r="DL727" s="28"/>
      <c r="DM727" s="28"/>
      <c r="DN727" s="28"/>
      <c r="DO727" s="28"/>
      <c r="DP727" s="28"/>
      <c r="DQ727" s="28"/>
      <c r="DR727" s="28"/>
    </row>
    <row r="728" spans="1:122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  <c r="BF728" s="28"/>
      <c r="BG728" s="28"/>
      <c r="BH728" s="28"/>
      <c r="BI728" s="28"/>
      <c r="BJ728" s="28"/>
      <c r="BK728" s="28"/>
      <c r="BL728" s="28"/>
      <c r="BM728" s="28"/>
      <c r="BN728" s="28"/>
      <c r="BO728" s="28"/>
      <c r="BP728" s="28"/>
      <c r="BQ728" s="28"/>
      <c r="BR728" s="28"/>
      <c r="BS728" s="28"/>
      <c r="BT728" s="28"/>
      <c r="BU728" s="28"/>
      <c r="BV728" s="28"/>
      <c r="BW728" s="28"/>
      <c r="BX728" s="28"/>
      <c r="BY728" s="28"/>
      <c r="BZ728" s="28"/>
      <c r="CA728" s="28"/>
      <c r="CB728" s="28"/>
      <c r="CC728" s="28"/>
      <c r="CD728" s="28"/>
      <c r="CE728" s="28"/>
      <c r="CF728" s="28"/>
      <c r="CG728" s="28"/>
      <c r="CH728" s="28"/>
      <c r="CI728" s="28"/>
      <c r="CJ728" s="28"/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28"/>
      <c r="CV728" s="28"/>
      <c r="CW728" s="28"/>
      <c r="CX728" s="28"/>
      <c r="CY728" s="28"/>
      <c r="CZ728" s="28"/>
      <c r="DA728" s="28"/>
      <c r="DB728" s="28"/>
      <c r="DC728" s="28"/>
      <c r="DD728" s="28"/>
      <c r="DE728" s="28"/>
      <c r="DF728" s="28"/>
      <c r="DG728" s="28"/>
      <c r="DH728" s="28"/>
      <c r="DI728" s="28"/>
      <c r="DJ728" s="28"/>
      <c r="DK728" s="28"/>
      <c r="DL728" s="28"/>
      <c r="DM728" s="28"/>
      <c r="DN728" s="28"/>
      <c r="DO728" s="28"/>
      <c r="DP728" s="28"/>
      <c r="DQ728" s="28"/>
      <c r="DR728" s="28"/>
    </row>
    <row r="729" spans="1:122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  <c r="BN729" s="28"/>
      <c r="BO729" s="28"/>
      <c r="BP729" s="28"/>
      <c r="BQ729" s="28"/>
      <c r="BR729" s="28"/>
      <c r="BS729" s="28"/>
      <c r="BT729" s="28"/>
      <c r="BU729" s="28"/>
      <c r="BV729" s="28"/>
      <c r="BW729" s="28"/>
      <c r="BX729" s="28"/>
      <c r="BY729" s="28"/>
      <c r="BZ729" s="28"/>
      <c r="CA729" s="28"/>
      <c r="CB729" s="28"/>
      <c r="CC729" s="28"/>
      <c r="CD729" s="28"/>
      <c r="CE729" s="28"/>
      <c r="CF729" s="28"/>
      <c r="CG729" s="28"/>
      <c r="CH729" s="28"/>
      <c r="CI729" s="28"/>
      <c r="CJ729" s="28"/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28"/>
      <c r="CV729" s="28"/>
      <c r="CW729" s="28"/>
      <c r="CX729" s="28"/>
      <c r="CY729" s="28"/>
      <c r="CZ729" s="28"/>
      <c r="DA729" s="28"/>
      <c r="DB729" s="28"/>
      <c r="DC729" s="28"/>
      <c r="DD729" s="28"/>
      <c r="DE729" s="28"/>
      <c r="DF729" s="28"/>
      <c r="DG729" s="28"/>
      <c r="DH729" s="28"/>
      <c r="DI729" s="28"/>
      <c r="DJ729" s="28"/>
      <c r="DK729" s="28"/>
      <c r="DL729" s="28"/>
      <c r="DM729" s="28"/>
      <c r="DN729" s="28"/>
      <c r="DO729" s="28"/>
      <c r="DP729" s="28"/>
      <c r="DQ729" s="28"/>
      <c r="DR729" s="28"/>
    </row>
    <row r="730" spans="1:122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  <c r="BF730" s="28"/>
      <c r="BG730" s="28"/>
      <c r="BH730" s="28"/>
      <c r="BI730" s="28"/>
      <c r="BJ730" s="28"/>
      <c r="BK730" s="28"/>
      <c r="BL730" s="28"/>
      <c r="BM730" s="28"/>
      <c r="BN730" s="28"/>
      <c r="BO730" s="28"/>
      <c r="BP730" s="28"/>
      <c r="BQ730" s="28"/>
      <c r="BR730" s="28"/>
      <c r="BS730" s="28"/>
      <c r="BT730" s="28"/>
      <c r="BU730" s="28"/>
      <c r="BV730" s="28"/>
      <c r="BW730" s="28"/>
      <c r="BX730" s="28"/>
      <c r="BY730" s="28"/>
      <c r="BZ730" s="28"/>
      <c r="CA730" s="28"/>
      <c r="CB730" s="28"/>
      <c r="CC730" s="28"/>
      <c r="CD730" s="28"/>
      <c r="CE730" s="28"/>
      <c r="CF730" s="28"/>
      <c r="CG730" s="28"/>
      <c r="CH730" s="28"/>
      <c r="CI730" s="28"/>
      <c r="CJ730" s="28"/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28"/>
      <c r="CV730" s="28"/>
      <c r="CW730" s="28"/>
      <c r="CX730" s="28"/>
      <c r="CY730" s="28"/>
      <c r="CZ730" s="28"/>
      <c r="DA730" s="28"/>
      <c r="DB730" s="28"/>
      <c r="DC730" s="28"/>
      <c r="DD730" s="28"/>
      <c r="DE730" s="28"/>
      <c r="DF730" s="28"/>
      <c r="DG730" s="28"/>
      <c r="DH730" s="28"/>
      <c r="DI730" s="28"/>
      <c r="DJ730" s="28"/>
      <c r="DK730" s="28"/>
      <c r="DL730" s="28"/>
      <c r="DM730" s="28"/>
      <c r="DN730" s="28"/>
      <c r="DO730" s="28"/>
      <c r="DP730" s="28"/>
      <c r="DQ730" s="28"/>
      <c r="DR730" s="28"/>
    </row>
    <row r="731" spans="1:122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  <c r="BF731" s="28"/>
      <c r="BG731" s="28"/>
      <c r="BH731" s="28"/>
      <c r="BI731" s="28"/>
      <c r="BJ731" s="28"/>
      <c r="BK731" s="28"/>
      <c r="BL731" s="28"/>
      <c r="BM731" s="28"/>
      <c r="BN731" s="28"/>
      <c r="BO731" s="28"/>
      <c r="BP731" s="28"/>
      <c r="BQ731" s="28"/>
      <c r="BR731" s="28"/>
      <c r="BS731" s="28"/>
      <c r="BT731" s="28"/>
      <c r="BU731" s="28"/>
      <c r="BV731" s="28"/>
      <c r="BW731" s="28"/>
      <c r="BX731" s="28"/>
      <c r="BY731" s="28"/>
      <c r="BZ731" s="28"/>
      <c r="CA731" s="28"/>
      <c r="CB731" s="28"/>
      <c r="CC731" s="28"/>
      <c r="CD731" s="28"/>
      <c r="CE731" s="28"/>
      <c r="CF731" s="28"/>
      <c r="CG731" s="28"/>
      <c r="CH731" s="28"/>
      <c r="CI731" s="28"/>
      <c r="CJ731" s="28"/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28"/>
      <c r="CV731" s="28"/>
      <c r="CW731" s="28"/>
      <c r="CX731" s="28"/>
      <c r="CY731" s="28"/>
      <c r="CZ731" s="28"/>
      <c r="DA731" s="28"/>
      <c r="DB731" s="28"/>
      <c r="DC731" s="28"/>
      <c r="DD731" s="28"/>
      <c r="DE731" s="28"/>
      <c r="DF731" s="28"/>
      <c r="DG731" s="28"/>
      <c r="DH731" s="28"/>
      <c r="DI731" s="28"/>
      <c r="DJ731" s="28"/>
      <c r="DK731" s="28"/>
      <c r="DL731" s="28"/>
      <c r="DM731" s="28"/>
      <c r="DN731" s="28"/>
      <c r="DO731" s="28"/>
      <c r="DP731" s="28"/>
      <c r="DQ731" s="28"/>
      <c r="DR731" s="28"/>
    </row>
    <row r="732" spans="1:122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  <c r="BR732" s="28"/>
      <c r="BS732" s="28"/>
      <c r="BT732" s="28"/>
      <c r="BU732" s="28"/>
      <c r="BV732" s="28"/>
      <c r="BW732" s="28"/>
      <c r="BX732" s="28"/>
      <c r="BY732" s="28"/>
      <c r="BZ732" s="28"/>
      <c r="CA732" s="28"/>
      <c r="CB732" s="28"/>
      <c r="CC732" s="28"/>
      <c r="CD732" s="28"/>
      <c r="CE732" s="28"/>
      <c r="CF732" s="28"/>
      <c r="CG732" s="28"/>
      <c r="CH732" s="28"/>
      <c r="CI732" s="28"/>
      <c r="CJ732" s="28"/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28"/>
      <c r="CV732" s="28"/>
      <c r="CW732" s="28"/>
      <c r="CX732" s="28"/>
      <c r="CY732" s="28"/>
      <c r="CZ732" s="28"/>
      <c r="DA732" s="28"/>
      <c r="DB732" s="28"/>
      <c r="DC732" s="28"/>
      <c r="DD732" s="28"/>
      <c r="DE732" s="28"/>
      <c r="DF732" s="28"/>
      <c r="DG732" s="28"/>
      <c r="DH732" s="28"/>
      <c r="DI732" s="28"/>
      <c r="DJ732" s="28"/>
      <c r="DK732" s="28"/>
      <c r="DL732" s="28"/>
      <c r="DM732" s="28"/>
      <c r="DN732" s="28"/>
      <c r="DO732" s="28"/>
      <c r="DP732" s="28"/>
      <c r="DQ732" s="28"/>
      <c r="DR732" s="28"/>
    </row>
    <row r="733" spans="1:122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  <c r="BN733" s="28"/>
      <c r="BO733" s="28"/>
      <c r="BP733" s="28"/>
      <c r="BQ733" s="28"/>
      <c r="BR733" s="28"/>
      <c r="BS733" s="28"/>
      <c r="BT733" s="28"/>
      <c r="BU733" s="28"/>
      <c r="BV733" s="28"/>
      <c r="BW733" s="28"/>
      <c r="BX733" s="28"/>
      <c r="BY733" s="28"/>
      <c r="BZ733" s="28"/>
      <c r="CA733" s="28"/>
      <c r="CB733" s="28"/>
      <c r="CC733" s="28"/>
      <c r="CD733" s="28"/>
      <c r="CE733" s="28"/>
      <c r="CF733" s="28"/>
      <c r="CG733" s="28"/>
      <c r="CH733" s="28"/>
      <c r="CI733" s="28"/>
      <c r="CJ733" s="28"/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28"/>
      <c r="CV733" s="28"/>
      <c r="CW733" s="28"/>
      <c r="CX733" s="28"/>
      <c r="CY733" s="28"/>
      <c r="CZ733" s="28"/>
      <c r="DA733" s="28"/>
      <c r="DB733" s="28"/>
      <c r="DC733" s="28"/>
      <c r="DD733" s="28"/>
      <c r="DE733" s="28"/>
      <c r="DF733" s="28"/>
      <c r="DG733" s="28"/>
      <c r="DH733" s="28"/>
      <c r="DI733" s="28"/>
      <c r="DJ733" s="28"/>
      <c r="DK733" s="28"/>
      <c r="DL733" s="28"/>
      <c r="DM733" s="28"/>
      <c r="DN733" s="28"/>
      <c r="DO733" s="28"/>
      <c r="DP733" s="28"/>
      <c r="DQ733" s="28"/>
      <c r="DR733" s="28"/>
    </row>
    <row r="734" spans="1:122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  <c r="BL734" s="28"/>
      <c r="BM734" s="28"/>
      <c r="BN734" s="28"/>
      <c r="BO734" s="28"/>
      <c r="BP734" s="28"/>
      <c r="BQ734" s="28"/>
      <c r="BR734" s="28"/>
      <c r="BS734" s="28"/>
      <c r="BT734" s="28"/>
      <c r="BU734" s="28"/>
      <c r="BV734" s="28"/>
      <c r="BW734" s="28"/>
      <c r="BX734" s="28"/>
      <c r="BY734" s="28"/>
      <c r="BZ734" s="28"/>
      <c r="CA734" s="28"/>
      <c r="CB734" s="28"/>
      <c r="CC734" s="28"/>
      <c r="CD734" s="28"/>
      <c r="CE734" s="28"/>
      <c r="CF734" s="28"/>
      <c r="CG734" s="28"/>
      <c r="CH734" s="28"/>
      <c r="CI734" s="28"/>
      <c r="CJ734" s="28"/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28"/>
      <c r="CV734" s="28"/>
      <c r="CW734" s="28"/>
      <c r="CX734" s="28"/>
      <c r="CY734" s="28"/>
      <c r="CZ734" s="28"/>
      <c r="DA734" s="28"/>
      <c r="DB734" s="28"/>
      <c r="DC734" s="28"/>
      <c r="DD734" s="28"/>
      <c r="DE734" s="28"/>
      <c r="DF734" s="28"/>
      <c r="DG734" s="28"/>
      <c r="DH734" s="28"/>
      <c r="DI734" s="28"/>
      <c r="DJ734" s="28"/>
      <c r="DK734" s="28"/>
      <c r="DL734" s="28"/>
      <c r="DM734" s="28"/>
      <c r="DN734" s="28"/>
      <c r="DO734" s="28"/>
      <c r="DP734" s="28"/>
      <c r="DQ734" s="28"/>
      <c r="DR734" s="28"/>
    </row>
    <row r="735" spans="1:122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  <c r="BR735" s="28"/>
      <c r="BS735" s="28"/>
      <c r="BT735" s="28"/>
      <c r="BU735" s="28"/>
      <c r="BV735" s="28"/>
      <c r="BW735" s="28"/>
      <c r="BX735" s="28"/>
      <c r="BY735" s="28"/>
      <c r="BZ735" s="28"/>
      <c r="CA735" s="28"/>
      <c r="CB735" s="28"/>
      <c r="CC735" s="28"/>
      <c r="CD735" s="28"/>
      <c r="CE735" s="28"/>
      <c r="CF735" s="28"/>
      <c r="CG735" s="28"/>
      <c r="CH735" s="28"/>
      <c r="CI735" s="28"/>
      <c r="CJ735" s="28"/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28"/>
      <c r="CV735" s="28"/>
      <c r="CW735" s="28"/>
      <c r="CX735" s="28"/>
      <c r="CY735" s="28"/>
      <c r="CZ735" s="28"/>
      <c r="DA735" s="28"/>
      <c r="DB735" s="28"/>
      <c r="DC735" s="28"/>
      <c r="DD735" s="28"/>
      <c r="DE735" s="28"/>
      <c r="DF735" s="28"/>
      <c r="DG735" s="28"/>
      <c r="DH735" s="28"/>
      <c r="DI735" s="28"/>
      <c r="DJ735" s="28"/>
      <c r="DK735" s="28"/>
      <c r="DL735" s="28"/>
      <c r="DM735" s="28"/>
      <c r="DN735" s="28"/>
      <c r="DO735" s="28"/>
      <c r="DP735" s="28"/>
      <c r="DQ735" s="28"/>
      <c r="DR735" s="28"/>
    </row>
    <row r="736" spans="1:122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  <c r="BR736" s="28"/>
      <c r="BS736" s="28"/>
      <c r="BT736" s="28"/>
      <c r="BU736" s="28"/>
      <c r="BV736" s="28"/>
      <c r="BW736" s="28"/>
      <c r="BX736" s="28"/>
      <c r="BY736" s="28"/>
      <c r="BZ736" s="28"/>
      <c r="CA736" s="28"/>
      <c r="CB736" s="28"/>
      <c r="CC736" s="28"/>
      <c r="CD736" s="28"/>
      <c r="CE736" s="28"/>
      <c r="CF736" s="28"/>
      <c r="CG736" s="28"/>
      <c r="CH736" s="28"/>
      <c r="CI736" s="28"/>
      <c r="CJ736" s="28"/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28"/>
      <c r="CV736" s="28"/>
      <c r="CW736" s="28"/>
      <c r="CX736" s="28"/>
      <c r="CY736" s="28"/>
      <c r="CZ736" s="28"/>
      <c r="DA736" s="28"/>
      <c r="DB736" s="28"/>
      <c r="DC736" s="28"/>
      <c r="DD736" s="28"/>
      <c r="DE736" s="28"/>
      <c r="DF736" s="28"/>
      <c r="DG736" s="28"/>
      <c r="DH736" s="28"/>
      <c r="DI736" s="28"/>
      <c r="DJ736" s="28"/>
      <c r="DK736" s="28"/>
      <c r="DL736" s="28"/>
      <c r="DM736" s="28"/>
      <c r="DN736" s="28"/>
      <c r="DO736" s="28"/>
      <c r="DP736" s="28"/>
      <c r="DQ736" s="28"/>
      <c r="DR736" s="28"/>
    </row>
    <row r="737" spans="1:122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  <c r="BR737" s="28"/>
      <c r="BS737" s="28"/>
      <c r="BT737" s="28"/>
      <c r="BU737" s="28"/>
      <c r="BV737" s="28"/>
      <c r="BW737" s="28"/>
      <c r="BX737" s="28"/>
      <c r="BY737" s="28"/>
      <c r="BZ737" s="28"/>
      <c r="CA737" s="28"/>
      <c r="CB737" s="28"/>
      <c r="CC737" s="28"/>
      <c r="CD737" s="28"/>
      <c r="CE737" s="28"/>
      <c r="CF737" s="28"/>
      <c r="CG737" s="28"/>
      <c r="CH737" s="28"/>
      <c r="CI737" s="28"/>
      <c r="CJ737" s="28"/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28"/>
      <c r="CV737" s="28"/>
      <c r="CW737" s="28"/>
      <c r="CX737" s="28"/>
      <c r="CY737" s="28"/>
      <c r="CZ737" s="28"/>
      <c r="DA737" s="28"/>
      <c r="DB737" s="28"/>
      <c r="DC737" s="28"/>
      <c r="DD737" s="28"/>
      <c r="DE737" s="28"/>
      <c r="DF737" s="28"/>
      <c r="DG737" s="28"/>
      <c r="DH737" s="28"/>
      <c r="DI737" s="28"/>
      <c r="DJ737" s="28"/>
      <c r="DK737" s="28"/>
      <c r="DL737" s="28"/>
      <c r="DM737" s="28"/>
      <c r="DN737" s="28"/>
      <c r="DO737" s="28"/>
      <c r="DP737" s="28"/>
      <c r="DQ737" s="28"/>
      <c r="DR737" s="28"/>
    </row>
    <row r="738" spans="1:122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  <c r="BF738" s="28"/>
      <c r="BG738" s="28"/>
      <c r="BH738" s="28"/>
      <c r="BI738" s="28"/>
      <c r="BJ738" s="28"/>
      <c r="BK738" s="28"/>
      <c r="BL738" s="28"/>
      <c r="BM738" s="28"/>
      <c r="BN738" s="28"/>
      <c r="BO738" s="28"/>
      <c r="BP738" s="28"/>
      <c r="BQ738" s="28"/>
      <c r="BR738" s="28"/>
      <c r="BS738" s="28"/>
      <c r="BT738" s="28"/>
      <c r="BU738" s="28"/>
      <c r="BV738" s="28"/>
      <c r="BW738" s="28"/>
      <c r="BX738" s="28"/>
      <c r="BY738" s="28"/>
      <c r="BZ738" s="28"/>
      <c r="CA738" s="28"/>
      <c r="CB738" s="28"/>
      <c r="CC738" s="28"/>
      <c r="CD738" s="28"/>
      <c r="CE738" s="28"/>
      <c r="CF738" s="28"/>
      <c r="CG738" s="28"/>
      <c r="CH738" s="28"/>
      <c r="CI738" s="28"/>
      <c r="CJ738" s="28"/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28"/>
      <c r="CV738" s="28"/>
      <c r="CW738" s="28"/>
      <c r="CX738" s="28"/>
      <c r="CY738" s="28"/>
      <c r="CZ738" s="28"/>
      <c r="DA738" s="28"/>
      <c r="DB738" s="28"/>
      <c r="DC738" s="28"/>
      <c r="DD738" s="28"/>
      <c r="DE738" s="28"/>
      <c r="DF738" s="28"/>
      <c r="DG738" s="28"/>
      <c r="DH738" s="28"/>
      <c r="DI738" s="28"/>
      <c r="DJ738" s="28"/>
      <c r="DK738" s="28"/>
      <c r="DL738" s="28"/>
      <c r="DM738" s="28"/>
      <c r="DN738" s="28"/>
      <c r="DO738" s="28"/>
      <c r="DP738" s="28"/>
      <c r="DQ738" s="28"/>
      <c r="DR738" s="28"/>
    </row>
    <row r="739" spans="1:122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8"/>
      <c r="BS739" s="28"/>
      <c r="BT739" s="28"/>
      <c r="BU739" s="28"/>
      <c r="BV739" s="28"/>
      <c r="BW739" s="28"/>
      <c r="BX739" s="28"/>
      <c r="BY739" s="28"/>
      <c r="BZ739" s="28"/>
      <c r="CA739" s="28"/>
      <c r="CB739" s="28"/>
      <c r="CC739" s="28"/>
      <c r="CD739" s="28"/>
      <c r="CE739" s="28"/>
      <c r="CF739" s="28"/>
      <c r="CG739" s="28"/>
      <c r="CH739" s="28"/>
      <c r="CI739" s="28"/>
      <c r="CJ739" s="28"/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28"/>
      <c r="CV739" s="28"/>
      <c r="CW739" s="28"/>
      <c r="CX739" s="28"/>
      <c r="CY739" s="28"/>
      <c r="CZ739" s="28"/>
      <c r="DA739" s="28"/>
      <c r="DB739" s="28"/>
      <c r="DC739" s="28"/>
      <c r="DD739" s="28"/>
      <c r="DE739" s="28"/>
      <c r="DF739" s="28"/>
      <c r="DG739" s="28"/>
      <c r="DH739" s="28"/>
      <c r="DI739" s="28"/>
      <c r="DJ739" s="28"/>
      <c r="DK739" s="28"/>
      <c r="DL739" s="28"/>
      <c r="DM739" s="28"/>
      <c r="DN739" s="28"/>
      <c r="DO739" s="28"/>
      <c r="DP739" s="28"/>
      <c r="DQ739" s="28"/>
      <c r="DR739" s="28"/>
    </row>
    <row r="740" spans="1:122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8"/>
      <c r="BS740" s="28"/>
      <c r="BT740" s="28"/>
      <c r="BU740" s="28"/>
      <c r="BV740" s="28"/>
      <c r="BW740" s="28"/>
      <c r="BX740" s="28"/>
      <c r="BY740" s="28"/>
      <c r="BZ740" s="28"/>
      <c r="CA740" s="28"/>
      <c r="CB740" s="28"/>
      <c r="CC740" s="28"/>
      <c r="CD740" s="28"/>
      <c r="CE740" s="28"/>
      <c r="CF740" s="28"/>
      <c r="CG740" s="28"/>
      <c r="CH740" s="28"/>
      <c r="CI740" s="28"/>
      <c r="CJ740" s="28"/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28"/>
      <c r="CV740" s="28"/>
      <c r="CW740" s="28"/>
      <c r="CX740" s="28"/>
      <c r="CY740" s="28"/>
      <c r="CZ740" s="28"/>
      <c r="DA740" s="28"/>
      <c r="DB740" s="28"/>
      <c r="DC740" s="28"/>
      <c r="DD740" s="28"/>
      <c r="DE740" s="28"/>
      <c r="DF740" s="28"/>
      <c r="DG740" s="28"/>
      <c r="DH740" s="28"/>
      <c r="DI740" s="28"/>
      <c r="DJ740" s="28"/>
      <c r="DK740" s="28"/>
      <c r="DL740" s="28"/>
      <c r="DM740" s="28"/>
      <c r="DN740" s="28"/>
      <c r="DO740" s="28"/>
      <c r="DP740" s="28"/>
      <c r="DQ740" s="28"/>
      <c r="DR740" s="28"/>
    </row>
    <row r="741" spans="1:122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8"/>
      <c r="BS741" s="28"/>
      <c r="BT741" s="28"/>
      <c r="BU741" s="28"/>
      <c r="BV741" s="28"/>
      <c r="BW741" s="28"/>
      <c r="BX741" s="28"/>
      <c r="BY741" s="28"/>
      <c r="BZ741" s="28"/>
      <c r="CA741" s="28"/>
      <c r="CB741" s="28"/>
      <c r="CC741" s="28"/>
      <c r="CD741" s="28"/>
      <c r="CE741" s="28"/>
      <c r="CF741" s="28"/>
      <c r="CG741" s="28"/>
      <c r="CH741" s="28"/>
      <c r="CI741" s="28"/>
      <c r="CJ741" s="28"/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28"/>
      <c r="CV741" s="28"/>
      <c r="CW741" s="28"/>
      <c r="CX741" s="28"/>
      <c r="CY741" s="28"/>
      <c r="CZ741" s="28"/>
      <c r="DA741" s="28"/>
      <c r="DB741" s="28"/>
      <c r="DC741" s="28"/>
      <c r="DD741" s="28"/>
      <c r="DE741" s="28"/>
      <c r="DF741" s="28"/>
      <c r="DG741" s="28"/>
      <c r="DH741" s="28"/>
      <c r="DI741" s="28"/>
      <c r="DJ741" s="28"/>
      <c r="DK741" s="28"/>
      <c r="DL741" s="28"/>
      <c r="DM741" s="28"/>
      <c r="DN741" s="28"/>
      <c r="DO741" s="28"/>
      <c r="DP741" s="28"/>
      <c r="DQ741" s="28"/>
      <c r="DR741" s="28"/>
    </row>
    <row r="742" spans="1:122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8"/>
      <c r="BS742" s="28"/>
      <c r="BT742" s="28"/>
      <c r="BU742" s="28"/>
      <c r="BV742" s="28"/>
      <c r="BW742" s="28"/>
      <c r="BX742" s="28"/>
      <c r="BY742" s="28"/>
      <c r="BZ742" s="28"/>
      <c r="CA742" s="28"/>
      <c r="CB742" s="28"/>
      <c r="CC742" s="28"/>
      <c r="CD742" s="28"/>
      <c r="CE742" s="28"/>
      <c r="CF742" s="28"/>
      <c r="CG742" s="28"/>
      <c r="CH742" s="28"/>
      <c r="CI742" s="28"/>
      <c r="CJ742" s="28"/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28"/>
      <c r="CV742" s="28"/>
      <c r="CW742" s="28"/>
      <c r="CX742" s="28"/>
      <c r="CY742" s="28"/>
      <c r="CZ742" s="28"/>
      <c r="DA742" s="28"/>
      <c r="DB742" s="28"/>
      <c r="DC742" s="28"/>
      <c r="DD742" s="28"/>
      <c r="DE742" s="28"/>
      <c r="DF742" s="28"/>
      <c r="DG742" s="28"/>
      <c r="DH742" s="28"/>
      <c r="DI742" s="28"/>
      <c r="DJ742" s="28"/>
      <c r="DK742" s="28"/>
      <c r="DL742" s="28"/>
      <c r="DM742" s="28"/>
      <c r="DN742" s="28"/>
      <c r="DO742" s="28"/>
      <c r="DP742" s="28"/>
      <c r="DQ742" s="28"/>
      <c r="DR742" s="28"/>
    </row>
    <row r="743" spans="1:122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  <c r="BX743" s="28"/>
      <c r="BY743" s="28"/>
      <c r="BZ743" s="28"/>
      <c r="CA743" s="28"/>
      <c r="CB743" s="28"/>
      <c r="CC743" s="28"/>
      <c r="CD743" s="28"/>
      <c r="CE743" s="28"/>
      <c r="CF743" s="28"/>
      <c r="CG743" s="28"/>
      <c r="CH743" s="28"/>
      <c r="CI743" s="28"/>
      <c r="CJ743" s="28"/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28"/>
      <c r="CV743" s="28"/>
      <c r="CW743" s="28"/>
      <c r="CX743" s="28"/>
      <c r="CY743" s="28"/>
      <c r="CZ743" s="28"/>
      <c r="DA743" s="28"/>
      <c r="DB743" s="28"/>
      <c r="DC743" s="28"/>
      <c r="DD743" s="28"/>
      <c r="DE743" s="28"/>
      <c r="DF743" s="28"/>
      <c r="DG743" s="28"/>
      <c r="DH743" s="28"/>
      <c r="DI743" s="28"/>
      <c r="DJ743" s="28"/>
      <c r="DK743" s="28"/>
      <c r="DL743" s="28"/>
      <c r="DM743" s="28"/>
      <c r="DN743" s="28"/>
      <c r="DO743" s="28"/>
      <c r="DP743" s="28"/>
      <c r="DQ743" s="28"/>
      <c r="DR743" s="28"/>
    </row>
    <row r="744" spans="1:122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8"/>
      <c r="BS744" s="28"/>
      <c r="BT744" s="28"/>
      <c r="BU744" s="28"/>
      <c r="BV744" s="28"/>
      <c r="BW744" s="28"/>
      <c r="BX744" s="28"/>
      <c r="BY744" s="28"/>
      <c r="BZ744" s="28"/>
      <c r="CA744" s="28"/>
      <c r="CB744" s="28"/>
      <c r="CC744" s="28"/>
      <c r="CD744" s="28"/>
      <c r="CE744" s="28"/>
      <c r="CF744" s="28"/>
      <c r="CG744" s="28"/>
      <c r="CH744" s="28"/>
      <c r="CI744" s="28"/>
      <c r="CJ744" s="28"/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28"/>
      <c r="CV744" s="28"/>
      <c r="CW744" s="28"/>
      <c r="CX744" s="28"/>
      <c r="CY744" s="28"/>
      <c r="CZ744" s="28"/>
      <c r="DA744" s="28"/>
      <c r="DB744" s="28"/>
      <c r="DC744" s="28"/>
      <c r="DD744" s="28"/>
      <c r="DE744" s="28"/>
      <c r="DF744" s="28"/>
      <c r="DG744" s="28"/>
      <c r="DH744" s="28"/>
      <c r="DI744" s="28"/>
      <c r="DJ744" s="28"/>
      <c r="DK744" s="28"/>
      <c r="DL744" s="28"/>
      <c r="DM744" s="28"/>
      <c r="DN744" s="28"/>
      <c r="DO744" s="28"/>
      <c r="DP744" s="28"/>
      <c r="DQ744" s="28"/>
      <c r="DR744" s="28"/>
    </row>
    <row r="745" spans="1:122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BY745" s="28"/>
      <c r="BZ745" s="28"/>
      <c r="CA745" s="28"/>
      <c r="CB745" s="28"/>
      <c r="CC745" s="28"/>
      <c r="CD745" s="28"/>
      <c r="CE745" s="28"/>
      <c r="CF745" s="28"/>
      <c r="CG745" s="28"/>
      <c r="CH745" s="28"/>
      <c r="CI745" s="28"/>
      <c r="CJ745" s="28"/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28"/>
      <c r="CV745" s="28"/>
      <c r="CW745" s="28"/>
      <c r="CX745" s="28"/>
      <c r="CY745" s="28"/>
      <c r="CZ745" s="28"/>
      <c r="DA745" s="28"/>
      <c r="DB745" s="28"/>
      <c r="DC745" s="28"/>
      <c r="DD745" s="28"/>
      <c r="DE745" s="28"/>
      <c r="DF745" s="28"/>
      <c r="DG745" s="28"/>
      <c r="DH745" s="28"/>
      <c r="DI745" s="28"/>
      <c r="DJ745" s="28"/>
      <c r="DK745" s="28"/>
      <c r="DL745" s="28"/>
      <c r="DM745" s="28"/>
      <c r="DN745" s="28"/>
      <c r="DO745" s="28"/>
      <c r="DP745" s="28"/>
      <c r="DQ745" s="28"/>
      <c r="DR745" s="28"/>
    </row>
    <row r="746" spans="1:122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8"/>
      <c r="BS746" s="28"/>
      <c r="BT746" s="28"/>
      <c r="BU746" s="28"/>
      <c r="BV746" s="28"/>
      <c r="BW746" s="28"/>
      <c r="BX746" s="28"/>
      <c r="BY746" s="28"/>
      <c r="BZ746" s="28"/>
      <c r="CA746" s="28"/>
      <c r="CB746" s="28"/>
      <c r="CC746" s="28"/>
      <c r="CD746" s="28"/>
      <c r="CE746" s="28"/>
      <c r="CF746" s="28"/>
      <c r="CG746" s="28"/>
      <c r="CH746" s="28"/>
      <c r="CI746" s="28"/>
      <c r="CJ746" s="28"/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28"/>
      <c r="CV746" s="28"/>
      <c r="CW746" s="28"/>
      <c r="CX746" s="28"/>
      <c r="CY746" s="28"/>
      <c r="CZ746" s="28"/>
      <c r="DA746" s="28"/>
      <c r="DB746" s="28"/>
      <c r="DC746" s="28"/>
      <c r="DD746" s="28"/>
      <c r="DE746" s="28"/>
      <c r="DF746" s="28"/>
      <c r="DG746" s="28"/>
      <c r="DH746" s="28"/>
      <c r="DI746" s="28"/>
      <c r="DJ746" s="28"/>
      <c r="DK746" s="28"/>
      <c r="DL746" s="28"/>
      <c r="DM746" s="28"/>
      <c r="DN746" s="28"/>
      <c r="DO746" s="28"/>
      <c r="DP746" s="28"/>
      <c r="DQ746" s="28"/>
      <c r="DR746" s="28"/>
    </row>
    <row r="747" spans="1:122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  <c r="BX747" s="28"/>
      <c r="BY747" s="28"/>
      <c r="BZ747" s="28"/>
      <c r="CA747" s="28"/>
      <c r="CB747" s="28"/>
      <c r="CC747" s="28"/>
      <c r="CD747" s="28"/>
      <c r="CE747" s="28"/>
      <c r="CF747" s="28"/>
      <c r="CG747" s="28"/>
      <c r="CH747" s="28"/>
      <c r="CI747" s="28"/>
      <c r="CJ747" s="28"/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28"/>
      <c r="CV747" s="28"/>
      <c r="CW747" s="28"/>
      <c r="CX747" s="28"/>
      <c r="CY747" s="28"/>
      <c r="CZ747" s="28"/>
      <c r="DA747" s="28"/>
      <c r="DB747" s="28"/>
      <c r="DC747" s="28"/>
      <c r="DD747" s="28"/>
      <c r="DE747" s="28"/>
      <c r="DF747" s="28"/>
      <c r="DG747" s="28"/>
      <c r="DH747" s="28"/>
      <c r="DI747" s="28"/>
      <c r="DJ747" s="28"/>
      <c r="DK747" s="28"/>
      <c r="DL747" s="28"/>
      <c r="DM747" s="28"/>
      <c r="DN747" s="28"/>
      <c r="DO747" s="28"/>
      <c r="DP747" s="28"/>
      <c r="DQ747" s="28"/>
      <c r="DR747" s="28"/>
    </row>
    <row r="748" spans="1:122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8"/>
      <c r="BS748" s="28"/>
      <c r="BT748" s="28"/>
      <c r="BU748" s="28"/>
      <c r="BV748" s="28"/>
      <c r="BW748" s="28"/>
      <c r="BX748" s="28"/>
      <c r="BY748" s="28"/>
      <c r="BZ748" s="28"/>
      <c r="CA748" s="28"/>
      <c r="CB748" s="28"/>
      <c r="CC748" s="28"/>
      <c r="CD748" s="28"/>
      <c r="CE748" s="28"/>
      <c r="CF748" s="28"/>
      <c r="CG748" s="28"/>
      <c r="CH748" s="28"/>
      <c r="CI748" s="28"/>
      <c r="CJ748" s="28"/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28"/>
      <c r="CV748" s="28"/>
      <c r="CW748" s="28"/>
      <c r="CX748" s="28"/>
      <c r="CY748" s="28"/>
      <c r="CZ748" s="28"/>
      <c r="DA748" s="28"/>
      <c r="DB748" s="28"/>
      <c r="DC748" s="28"/>
      <c r="DD748" s="28"/>
      <c r="DE748" s="28"/>
      <c r="DF748" s="28"/>
      <c r="DG748" s="28"/>
      <c r="DH748" s="28"/>
      <c r="DI748" s="28"/>
      <c r="DJ748" s="28"/>
      <c r="DK748" s="28"/>
      <c r="DL748" s="28"/>
      <c r="DM748" s="28"/>
      <c r="DN748" s="28"/>
      <c r="DO748" s="28"/>
      <c r="DP748" s="28"/>
      <c r="DQ748" s="28"/>
      <c r="DR748" s="28"/>
    </row>
    <row r="749" spans="1:122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8"/>
      <c r="BS749" s="28"/>
      <c r="BT749" s="28"/>
      <c r="BU749" s="28"/>
      <c r="BV749" s="28"/>
      <c r="BW749" s="28"/>
      <c r="BX749" s="28"/>
      <c r="BY749" s="28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8"/>
      <c r="CY749" s="28"/>
      <c r="CZ749" s="28"/>
      <c r="DA749" s="28"/>
      <c r="DB749" s="28"/>
      <c r="DC749" s="28"/>
      <c r="DD749" s="28"/>
      <c r="DE749" s="28"/>
      <c r="DF749" s="28"/>
      <c r="DG749" s="28"/>
      <c r="DH749" s="28"/>
      <c r="DI749" s="28"/>
      <c r="DJ749" s="28"/>
      <c r="DK749" s="28"/>
      <c r="DL749" s="28"/>
      <c r="DM749" s="28"/>
      <c r="DN749" s="28"/>
      <c r="DO749" s="28"/>
      <c r="DP749" s="28"/>
      <c r="DQ749" s="28"/>
      <c r="DR749" s="28"/>
    </row>
    <row r="750" spans="1:122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8"/>
      <c r="BS750" s="28"/>
      <c r="BT750" s="28"/>
      <c r="BU750" s="28"/>
      <c r="BV750" s="28"/>
      <c r="BW750" s="28"/>
      <c r="BX750" s="28"/>
      <c r="BY750" s="28"/>
      <c r="BZ750" s="28"/>
      <c r="CA750" s="28"/>
      <c r="CB750" s="28"/>
      <c r="CC750" s="28"/>
      <c r="CD750" s="28"/>
      <c r="CE750" s="28"/>
      <c r="CF750" s="28"/>
      <c r="CG750" s="28"/>
      <c r="CH750" s="28"/>
      <c r="CI750" s="28"/>
      <c r="CJ750" s="28"/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28"/>
      <c r="CV750" s="28"/>
      <c r="CW750" s="28"/>
      <c r="CX750" s="28"/>
      <c r="CY750" s="28"/>
      <c r="CZ750" s="28"/>
      <c r="DA750" s="28"/>
      <c r="DB750" s="28"/>
      <c r="DC750" s="28"/>
      <c r="DD750" s="28"/>
      <c r="DE750" s="28"/>
      <c r="DF750" s="28"/>
      <c r="DG750" s="28"/>
      <c r="DH750" s="28"/>
      <c r="DI750" s="28"/>
      <c r="DJ750" s="28"/>
      <c r="DK750" s="28"/>
      <c r="DL750" s="28"/>
      <c r="DM750" s="28"/>
      <c r="DN750" s="28"/>
      <c r="DO750" s="28"/>
      <c r="DP750" s="28"/>
      <c r="DQ750" s="28"/>
      <c r="DR750" s="28"/>
    </row>
    <row r="751" spans="1:122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  <c r="BX751" s="28"/>
      <c r="BY751" s="28"/>
      <c r="BZ751" s="28"/>
      <c r="CA751" s="28"/>
      <c r="CB751" s="28"/>
      <c r="CC751" s="28"/>
      <c r="CD751" s="28"/>
      <c r="CE751" s="28"/>
      <c r="CF751" s="28"/>
      <c r="CG751" s="28"/>
      <c r="CH751" s="28"/>
      <c r="CI751" s="28"/>
      <c r="CJ751" s="28"/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28"/>
      <c r="CV751" s="28"/>
      <c r="CW751" s="28"/>
      <c r="CX751" s="28"/>
      <c r="CY751" s="28"/>
      <c r="CZ751" s="28"/>
      <c r="DA751" s="28"/>
      <c r="DB751" s="28"/>
      <c r="DC751" s="28"/>
      <c r="DD751" s="28"/>
      <c r="DE751" s="28"/>
      <c r="DF751" s="28"/>
      <c r="DG751" s="28"/>
      <c r="DH751" s="28"/>
      <c r="DI751" s="28"/>
      <c r="DJ751" s="28"/>
      <c r="DK751" s="28"/>
      <c r="DL751" s="28"/>
      <c r="DM751" s="28"/>
      <c r="DN751" s="28"/>
      <c r="DO751" s="28"/>
      <c r="DP751" s="28"/>
      <c r="DQ751" s="28"/>
      <c r="DR751" s="28"/>
    </row>
    <row r="752" spans="1:122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  <c r="BX752" s="28"/>
      <c r="BY752" s="28"/>
      <c r="BZ752" s="28"/>
      <c r="CA752" s="28"/>
      <c r="CB752" s="28"/>
      <c r="CC752" s="28"/>
      <c r="CD752" s="28"/>
      <c r="CE752" s="28"/>
      <c r="CF752" s="28"/>
      <c r="CG752" s="28"/>
      <c r="CH752" s="28"/>
      <c r="CI752" s="28"/>
      <c r="CJ752" s="28"/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28"/>
      <c r="CV752" s="28"/>
      <c r="CW752" s="28"/>
      <c r="CX752" s="28"/>
      <c r="CY752" s="28"/>
      <c r="CZ752" s="28"/>
      <c r="DA752" s="28"/>
      <c r="DB752" s="28"/>
      <c r="DC752" s="28"/>
      <c r="DD752" s="28"/>
      <c r="DE752" s="28"/>
      <c r="DF752" s="28"/>
      <c r="DG752" s="28"/>
      <c r="DH752" s="28"/>
      <c r="DI752" s="28"/>
      <c r="DJ752" s="28"/>
      <c r="DK752" s="28"/>
      <c r="DL752" s="28"/>
      <c r="DM752" s="28"/>
      <c r="DN752" s="28"/>
      <c r="DO752" s="28"/>
      <c r="DP752" s="28"/>
      <c r="DQ752" s="28"/>
      <c r="DR752" s="28"/>
    </row>
    <row r="753" spans="1:122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  <c r="BX753" s="28"/>
      <c r="BY753" s="28"/>
      <c r="BZ753" s="28"/>
      <c r="CA753" s="28"/>
      <c r="CB753" s="28"/>
      <c r="CC753" s="28"/>
      <c r="CD753" s="28"/>
      <c r="CE753" s="28"/>
      <c r="CF753" s="28"/>
      <c r="CG753" s="28"/>
      <c r="CH753" s="28"/>
      <c r="CI753" s="28"/>
      <c r="CJ753" s="28"/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28"/>
      <c r="CV753" s="28"/>
      <c r="CW753" s="28"/>
      <c r="CX753" s="28"/>
      <c r="CY753" s="28"/>
      <c r="CZ753" s="28"/>
      <c r="DA753" s="28"/>
      <c r="DB753" s="28"/>
      <c r="DC753" s="28"/>
      <c r="DD753" s="28"/>
      <c r="DE753" s="28"/>
      <c r="DF753" s="28"/>
      <c r="DG753" s="28"/>
      <c r="DH753" s="28"/>
      <c r="DI753" s="28"/>
      <c r="DJ753" s="28"/>
      <c r="DK753" s="28"/>
      <c r="DL753" s="28"/>
      <c r="DM753" s="28"/>
      <c r="DN753" s="28"/>
      <c r="DO753" s="28"/>
      <c r="DP753" s="28"/>
      <c r="DQ753" s="28"/>
      <c r="DR753" s="28"/>
    </row>
    <row r="754" spans="1:122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  <c r="BR754" s="28"/>
      <c r="BS754" s="28"/>
      <c r="BT754" s="28"/>
      <c r="BU754" s="28"/>
      <c r="BV754" s="28"/>
      <c r="BW754" s="28"/>
      <c r="BX754" s="28"/>
      <c r="BY754" s="28"/>
      <c r="BZ754" s="28"/>
      <c r="CA754" s="28"/>
      <c r="CB754" s="28"/>
      <c r="CC754" s="28"/>
      <c r="CD754" s="28"/>
      <c r="CE754" s="28"/>
      <c r="CF754" s="28"/>
      <c r="CG754" s="28"/>
      <c r="CH754" s="28"/>
      <c r="CI754" s="28"/>
      <c r="CJ754" s="28"/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28"/>
      <c r="CV754" s="28"/>
      <c r="CW754" s="28"/>
      <c r="CX754" s="28"/>
      <c r="CY754" s="28"/>
      <c r="CZ754" s="28"/>
      <c r="DA754" s="28"/>
      <c r="DB754" s="28"/>
      <c r="DC754" s="28"/>
      <c r="DD754" s="28"/>
      <c r="DE754" s="28"/>
      <c r="DF754" s="28"/>
      <c r="DG754" s="28"/>
      <c r="DH754" s="28"/>
      <c r="DI754" s="28"/>
      <c r="DJ754" s="28"/>
      <c r="DK754" s="28"/>
      <c r="DL754" s="28"/>
      <c r="DM754" s="28"/>
      <c r="DN754" s="28"/>
      <c r="DO754" s="28"/>
      <c r="DP754" s="28"/>
      <c r="DQ754" s="28"/>
      <c r="DR754" s="28"/>
    </row>
    <row r="755" spans="1:122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  <c r="BR755" s="28"/>
      <c r="BS755" s="28"/>
      <c r="BT755" s="28"/>
      <c r="BU755" s="28"/>
      <c r="BV755" s="28"/>
      <c r="BW755" s="28"/>
      <c r="BX755" s="28"/>
      <c r="BY755" s="28"/>
      <c r="BZ755" s="28"/>
      <c r="CA755" s="28"/>
      <c r="CB755" s="28"/>
      <c r="CC755" s="28"/>
      <c r="CD755" s="28"/>
      <c r="CE755" s="28"/>
      <c r="CF755" s="28"/>
      <c r="CG755" s="28"/>
      <c r="CH755" s="28"/>
      <c r="CI755" s="28"/>
      <c r="CJ755" s="28"/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28"/>
      <c r="CV755" s="28"/>
      <c r="CW755" s="28"/>
      <c r="CX755" s="28"/>
      <c r="CY755" s="28"/>
      <c r="CZ755" s="28"/>
      <c r="DA755" s="28"/>
      <c r="DB755" s="28"/>
      <c r="DC755" s="28"/>
      <c r="DD755" s="28"/>
      <c r="DE755" s="28"/>
      <c r="DF755" s="28"/>
      <c r="DG755" s="28"/>
      <c r="DH755" s="28"/>
      <c r="DI755" s="28"/>
      <c r="DJ755" s="28"/>
      <c r="DK755" s="28"/>
      <c r="DL755" s="28"/>
      <c r="DM755" s="28"/>
      <c r="DN755" s="28"/>
      <c r="DO755" s="28"/>
      <c r="DP755" s="28"/>
      <c r="DQ755" s="28"/>
      <c r="DR755" s="28"/>
    </row>
    <row r="756" spans="1:122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28"/>
      <c r="CV756" s="28"/>
      <c r="CW756" s="28"/>
      <c r="CX756" s="28"/>
      <c r="CY756" s="28"/>
      <c r="CZ756" s="28"/>
      <c r="DA756" s="28"/>
      <c r="DB756" s="28"/>
      <c r="DC756" s="28"/>
      <c r="DD756" s="28"/>
      <c r="DE756" s="28"/>
      <c r="DF756" s="28"/>
      <c r="DG756" s="28"/>
      <c r="DH756" s="28"/>
      <c r="DI756" s="28"/>
      <c r="DJ756" s="28"/>
      <c r="DK756" s="28"/>
      <c r="DL756" s="28"/>
      <c r="DM756" s="28"/>
      <c r="DN756" s="28"/>
      <c r="DO756" s="28"/>
      <c r="DP756" s="28"/>
      <c r="DQ756" s="28"/>
      <c r="DR756" s="28"/>
    </row>
    <row r="757" spans="1:122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28"/>
      <c r="CV757" s="28"/>
      <c r="CW757" s="28"/>
      <c r="CX757" s="28"/>
      <c r="CY757" s="28"/>
      <c r="CZ757" s="28"/>
      <c r="DA757" s="28"/>
      <c r="DB757" s="28"/>
      <c r="DC757" s="28"/>
      <c r="DD757" s="28"/>
      <c r="DE757" s="28"/>
      <c r="DF757" s="28"/>
      <c r="DG757" s="28"/>
      <c r="DH757" s="28"/>
      <c r="DI757" s="28"/>
      <c r="DJ757" s="28"/>
      <c r="DK757" s="28"/>
      <c r="DL757" s="28"/>
      <c r="DM757" s="28"/>
      <c r="DN757" s="28"/>
      <c r="DO757" s="28"/>
      <c r="DP757" s="28"/>
      <c r="DQ757" s="28"/>
      <c r="DR757" s="28"/>
    </row>
    <row r="758" spans="1:122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28"/>
      <c r="CV758" s="28"/>
      <c r="CW758" s="28"/>
      <c r="CX758" s="28"/>
      <c r="CY758" s="28"/>
      <c r="CZ758" s="28"/>
      <c r="DA758" s="28"/>
      <c r="DB758" s="28"/>
      <c r="DC758" s="28"/>
      <c r="DD758" s="28"/>
      <c r="DE758" s="28"/>
      <c r="DF758" s="28"/>
      <c r="DG758" s="28"/>
      <c r="DH758" s="28"/>
      <c r="DI758" s="28"/>
      <c r="DJ758" s="28"/>
      <c r="DK758" s="28"/>
      <c r="DL758" s="28"/>
      <c r="DM758" s="28"/>
      <c r="DN758" s="28"/>
      <c r="DO758" s="28"/>
      <c r="DP758" s="28"/>
      <c r="DQ758" s="28"/>
      <c r="DR758" s="28"/>
    </row>
    <row r="759" spans="1:122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28"/>
      <c r="CV759" s="28"/>
      <c r="CW759" s="28"/>
      <c r="CX759" s="28"/>
      <c r="CY759" s="28"/>
      <c r="CZ759" s="28"/>
      <c r="DA759" s="28"/>
      <c r="DB759" s="28"/>
      <c r="DC759" s="28"/>
      <c r="DD759" s="28"/>
      <c r="DE759" s="28"/>
      <c r="DF759" s="28"/>
      <c r="DG759" s="28"/>
      <c r="DH759" s="28"/>
      <c r="DI759" s="28"/>
      <c r="DJ759" s="28"/>
      <c r="DK759" s="28"/>
      <c r="DL759" s="28"/>
      <c r="DM759" s="28"/>
      <c r="DN759" s="28"/>
      <c r="DO759" s="28"/>
      <c r="DP759" s="28"/>
      <c r="DQ759" s="28"/>
      <c r="DR759" s="28"/>
    </row>
    <row r="760" spans="1:122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28"/>
      <c r="CV760" s="28"/>
      <c r="CW760" s="28"/>
      <c r="CX760" s="28"/>
      <c r="CY760" s="28"/>
      <c r="CZ760" s="28"/>
      <c r="DA760" s="28"/>
      <c r="DB760" s="28"/>
      <c r="DC760" s="28"/>
      <c r="DD760" s="28"/>
      <c r="DE760" s="28"/>
      <c r="DF760" s="28"/>
      <c r="DG760" s="28"/>
      <c r="DH760" s="28"/>
      <c r="DI760" s="28"/>
      <c r="DJ760" s="28"/>
      <c r="DK760" s="28"/>
      <c r="DL760" s="28"/>
      <c r="DM760" s="28"/>
      <c r="DN760" s="28"/>
      <c r="DO760" s="28"/>
      <c r="DP760" s="28"/>
      <c r="DQ760" s="28"/>
      <c r="DR760" s="28"/>
    </row>
    <row r="761" spans="1:122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28"/>
      <c r="CV761" s="28"/>
      <c r="CW761" s="28"/>
      <c r="CX761" s="28"/>
      <c r="CY761" s="28"/>
      <c r="CZ761" s="28"/>
      <c r="DA761" s="28"/>
      <c r="DB761" s="28"/>
      <c r="DC761" s="28"/>
      <c r="DD761" s="28"/>
      <c r="DE761" s="28"/>
      <c r="DF761" s="28"/>
      <c r="DG761" s="28"/>
      <c r="DH761" s="28"/>
      <c r="DI761" s="28"/>
      <c r="DJ761" s="28"/>
      <c r="DK761" s="28"/>
      <c r="DL761" s="28"/>
      <c r="DM761" s="28"/>
      <c r="DN761" s="28"/>
      <c r="DO761" s="28"/>
      <c r="DP761" s="28"/>
      <c r="DQ761" s="28"/>
      <c r="DR761" s="28"/>
    </row>
    <row r="762" spans="1:122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28"/>
      <c r="CV762" s="28"/>
      <c r="CW762" s="28"/>
      <c r="CX762" s="28"/>
      <c r="CY762" s="28"/>
      <c r="CZ762" s="28"/>
      <c r="DA762" s="28"/>
      <c r="DB762" s="28"/>
      <c r="DC762" s="28"/>
      <c r="DD762" s="28"/>
      <c r="DE762" s="28"/>
      <c r="DF762" s="28"/>
      <c r="DG762" s="28"/>
      <c r="DH762" s="28"/>
      <c r="DI762" s="28"/>
      <c r="DJ762" s="28"/>
      <c r="DK762" s="28"/>
      <c r="DL762" s="28"/>
      <c r="DM762" s="28"/>
      <c r="DN762" s="28"/>
      <c r="DO762" s="28"/>
      <c r="DP762" s="28"/>
      <c r="DQ762" s="28"/>
      <c r="DR762" s="28"/>
    </row>
    <row r="763" spans="1:122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28"/>
      <c r="CV763" s="28"/>
      <c r="CW763" s="28"/>
      <c r="CX763" s="28"/>
      <c r="CY763" s="28"/>
      <c r="CZ763" s="28"/>
      <c r="DA763" s="28"/>
      <c r="DB763" s="28"/>
      <c r="DC763" s="28"/>
      <c r="DD763" s="28"/>
      <c r="DE763" s="28"/>
      <c r="DF763" s="28"/>
      <c r="DG763" s="28"/>
      <c r="DH763" s="28"/>
      <c r="DI763" s="28"/>
      <c r="DJ763" s="28"/>
      <c r="DK763" s="28"/>
      <c r="DL763" s="28"/>
      <c r="DM763" s="28"/>
      <c r="DN763" s="28"/>
      <c r="DO763" s="28"/>
      <c r="DP763" s="28"/>
      <c r="DQ763" s="28"/>
      <c r="DR763" s="28"/>
    </row>
    <row r="764" spans="1:122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28"/>
      <c r="CV764" s="28"/>
      <c r="CW764" s="28"/>
      <c r="CX764" s="28"/>
      <c r="CY764" s="28"/>
      <c r="CZ764" s="28"/>
      <c r="DA764" s="28"/>
      <c r="DB764" s="28"/>
      <c r="DC764" s="28"/>
      <c r="DD764" s="28"/>
      <c r="DE764" s="28"/>
      <c r="DF764" s="28"/>
      <c r="DG764" s="28"/>
      <c r="DH764" s="28"/>
      <c r="DI764" s="28"/>
      <c r="DJ764" s="28"/>
      <c r="DK764" s="28"/>
      <c r="DL764" s="28"/>
      <c r="DM764" s="28"/>
      <c r="DN764" s="28"/>
      <c r="DO764" s="28"/>
      <c r="DP764" s="28"/>
      <c r="DQ764" s="28"/>
      <c r="DR764" s="28"/>
    </row>
    <row r="765" spans="1:122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28"/>
      <c r="CV765" s="28"/>
      <c r="CW765" s="28"/>
      <c r="CX765" s="28"/>
      <c r="CY765" s="28"/>
      <c r="CZ765" s="28"/>
      <c r="DA765" s="28"/>
      <c r="DB765" s="28"/>
      <c r="DC765" s="28"/>
      <c r="DD765" s="28"/>
      <c r="DE765" s="28"/>
      <c r="DF765" s="28"/>
      <c r="DG765" s="28"/>
      <c r="DH765" s="28"/>
      <c r="DI765" s="28"/>
      <c r="DJ765" s="28"/>
      <c r="DK765" s="28"/>
      <c r="DL765" s="28"/>
      <c r="DM765" s="28"/>
      <c r="DN765" s="28"/>
      <c r="DO765" s="28"/>
      <c r="DP765" s="28"/>
      <c r="DQ765" s="28"/>
      <c r="DR765" s="28"/>
    </row>
    <row r="766" spans="1:122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28"/>
      <c r="CV766" s="28"/>
      <c r="CW766" s="28"/>
      <c r="CX766" s="28"/>
      <c r="CY766" s="28"/>
      <c r="CZ766" s="28"/>
      <c r="DA766" s="28"/>
      <c r="DB766" s="28"/>
      <c r="DC766" s="28"/>
      <c r="DD766" s="28"/>
      <c r="DE766" s="28"/>
      <c r="DF766" s="28"/>
      <c r="DG766" s="28"/>
      <c r="DH766" s="28"/>
      <c r="DI766" s="28"/>
      <c r="DJ766" s="28"/>
      <c r="DK766" s="28"/>
      <c r="DL766" s="28"/>
      <c r="DM766" s="28"/>
      <c r="DN766" s="28"/>
      <c r="DO766" s="28"/>
      <c r="DP766" s="28"/>
      <c r="DQ766" s="28"/>
      <c r="DR766" s="28"/>
    </row>
    <row r="767" spans="1:122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28"/>
      <c r="CV767" s="28"/>
      <c r="CW767" s="28"/>
      <c r="CX767" s="28"/>
      <c r="CY767" s="28"/>
      <c r="CZ767" s="28"/>
      <c r="DA767" s="28"/>
      <c r="DB767" s="28"/>
      <c r="DC767" s="28"/>
      <c r="DD767" s="28"/>
      <c r="DE767" s="28"/>
      <c r="DF767" s="28"/>
      <c r="DG767" s="28"/>
      <c r="DH767" s="28"/>
      <c r="DI767" s="28"/>
      <c r="DJ767" s="28"/>
      <c r="DK767" s="28"/>
      <c r="DL767" s="28"/>
      <c r="DM767" s="28"/>
      <c r="DN767" s="28"/>
      <c r="DO767" s="28"/>
      <c r="DP767" s="28"/>
      <c r="DQ767" s="28"/>
      <c r="DR767" s="28"/>
    </row>
    <row r="768" spans="1:122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8"/>
      <c r="CY768" s="28"/>
      <c r="CZ768" s="28"/>
      <c r="DA768" s="28"/>
      <c r="DB768" s="28"/>
      <c r="DC768" s="28"/>
      <c r="DD768" s="28"/>
      <c r="DE768" s="28"/>
      <c r="DF768" s="28"/>
      <c r="DG768" s="28"/>
      <c r="DH768" s="28"/>
      <c r="DI768" s="28"/>
      <c r="DJ768" s="28"/>
      <c r="DK768" s="28"/>
      <c r="DL768" s="28"/>
      <c r="DM768" s="28"/>
      <c r="DN768" s="28"/>
      <c r="DO768" s="28"/>
      <c r="DP768" s="28"/>
      <c r="DQ768" s="28"/>
      <c r="DR768" s="28"/>
    </row>
    <row r="769" spans="1:122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28"/>
      <c r="CV769" s="28"/>
      <c r="CW769" s="28"/>
      <c r="CX769" s="28"/>
      <c r="CY769" s="28"/>
      <c r="CZ769" s="28"/>
      <c r="DA769" s="28"/>
      <c r="DB769" s="28"/>
      <c r="DC769" s="28"/>
      <c r="DD769" s="28"/>
      <c r="DE769" s="28"/>
      <c r="DF769" s="28"/>
      <c r="DG769" s="28"/>
      <c r="DH769" s="28"/>
      <c r="DI769" s="28"/>
      <c r="DJ769" s="28"/>
      <c r="DK769" s="28"/>
      <c r="DL769" s="28"/>
      <c r="DM769" s="28"/>
      <c r="DN769" s="28"/>
      <c r="DO769" s="28"/>
      <c r="DP769" s="28"/>
      <c r="DQ769" s="28"/>
      <c r="DR769" s="28"/>
    </row>
    <row r="770" spans="1:122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28"/>
      <c r="CV770" s="28"/>
      <c r="CW770" s="28"/>
      <c r="CX770" s="28"/>
      <c r="CY770" s="28"/>
      <c r="CZ770" s="28"/>
      <c r="DA770" s="28"/>
      <c r="DB770" s="28"/>
      <c r="DC770" s="28"/>
      <c r="DD770" s="28"/>
      <c r="DE770" s="28"/>
      <c r="DF770" s="28"/>
      <c r="DG770" s="28"/>
      <c r="DH770" s="28"/>
      <c r="DI770" s="28"/>
      <c r="DJ770" s="28"/>
      <c r="DK770" s="28"/>
      <c r="DL770" s="28"/>
      <c r="DM770" s="28"/>
      <c r="DN770" s="28"/>
      <c r="DO770" s="28"/>
      <c r="DP770" s="28"/>
      <c r="DQ770" s="28"/>
      <c r="DR770" s="28"/>
    </row>
    <row r="771" spans="1:122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28"/>
      <c r="CV771" s="28"/>
      <c r="CW771" s="28"/>
      <c r="CX771" s="28"/>
      <c r="CY771" s="28"/>
      <c r="CZ771" s="28"/>
      <c r="DA771" s="28"/>
      <c r="DB771" s="28"/>
      <c r="DC771" s="28"/>
      <c r="DD771" s="28"/>
      <c r="DE771" s="28"/>
      <c r="DF771" s="28"/>
      <c r="DG771" s="28"/>
      <c r="DH771" s="28"/>
      <c r="DI771" s="28"/>
      <c r="DJ771" s="28"/>
      <c r="DK771" s="28"/>
      <c r="DL771" s="28"/>
      <c r="DM771" s="28"/>
      <c r="DN771" s="28"/>
      <c r="DO771" s="28"/>
      <c r="DP771" s="28"/>
      <c r="DQ771" s="28"/>
      <c r="DR771" s="28"/>
    </row>
    <row r="772" spans="1:122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28"/>
      <c r="CV772" s="28"/>
      <c r="CW772" s="28"/>
      <c r="CX772" s="28"/>
      <c r="CY772" s="28"/>
      <c r="CZ772" s="28"/>
      <c r="DA772" s="28"/>
      <c r="DB772" s="28"/>
      <c r="DC772" s="28"/>
      <c r="DD772" s="28"/>
      <c r="DE772" s="28"/>
      <c r="DF772" s="28"/>
      <c r="DG772" s="28"/>
      <c r="DH772" s="28"/>
      <c r="DI772" s="28"/>
      <c r="DJ772" s="28"/>
      <c r="DK772" s="28"/>
      <c r="DL772" s="28"/>
      <c r="DM772" s="28"/>
      <c r="DN772" s="28"/>
      <c r="DO772" s="28"/>
      <c r="DP772" s="28"/>
      <c r="DQ772" s="28"/>
      <c r="DR772" s="28"/>
    </row>
    <row r="773" spans="1:122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28"/>
      <c r="CV773" s="28"/>
      <c r="CW773" s="28"/>
      <c r="CX773" s="28"/>
      <c r="CY773" s="28"/>
      <c r="CZ773" s="28"/>
      <c r="DA773" s="28"/>
      <c r="DB773" s="28"/>
      <c r="DC773" s="28"/>
      <c r="DD773" s="28"/>
      <c r="DE773" s="28"/>
      <c r="DF773" s="28"/>
      <c r="DG773" s="28"/>
      <c r="DH773" s="28"/>
      <c r="DI773" s="28"/>
      <c r="DJ773" s="28"/>
      <c r="DK773" s="28"/>
      <c r="DL773" s="28"/>
      <c r="DM773" s="28"/>
      <c r="DN773" s="28"/>
      <c r="DO773" s="28"/>
      <c r="DP773" s="28"/>
      <c r="DQ773" s="28"/>
      <c r="DR773" s="28"/>
    </row>
    <row r="774" spans="1:122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28"/>
      <c r="CV774" s="28"/>
      <c r="CW774" s="28"/>
      <c r="CX774" s="28"/>
      <c r="CY774" s="28"/>
      <c r="CZ774" s="28"/>
      <c r="DA774" s="28"/>
      <c r="DB774" s="28"/>
      <c r="DC774" s="28"/>
      <c r="DD774" s="28"/>
      <c r="DE774" s="28"/>
      <c r="DF774" s="28"/>
      <c r="DG774" s="28"/>
      <c r="DH774" s="28"/>
      <c r="DI774" s="28"/>
      <c r="DJ774" s="28"/>
      <c r="DK774" s="28"/>
      <c r="DL774" s="28"/>
      <c r="DM774" s="28"/>
      <c r="DN774" s="28"/>
      <c r="DO774" s="28"/>
      <c r="DP774" s="28"/>
      <c r="DQ774" s="28"/>
      <c r="DR774" s="28"/>
    </row>
    <row r="775" spans="1:122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28"/>
      <c r="CV775" s="28"/>
      <c r="CW775" s="28"/>
      <c r="CX775" s="28"/>
      <c r="CY775" s="28"/>
      <c r="CZ775" s="28"/>
      <c r="DA775" s="28"/>
      <c r="DB775" s="28"/>
      <c r="DC775" s="28"/>
      <c r="DD775" s="28"/>
      <c r="DE775" s="28"/>
      <c r="DF775" s="28"/>
      <c r="DG775" s="28"/>
      <c r="DH775" s="28"/>
      <c r="DI775" s="28"/>
      <c r="DJ775" s="28"/>
      <c r="DK775" s="28"/>
      <c r="DL775" s="28"/>
      <c r="DM775" s="28"/>
      <c r="DN775" s="28"/>
      <c r="DO775" s="28"/>
      <c r="DP775" s="28"/>
      <c r="DQ775" s="28"/>
      <c r="DR775" s="28"/>
    </row>
    <row r="776" spans="1:122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28"/>
      <c r="CV776" s="28"/>
      <c r="CW776" s="28"/>
      <c r="CX776" s="28"/>
      <c r="CY776" s="28"/>
      <c r="CZ776" s="28"/>
      <c r="DA776" s="28"/>
      <c r="DB776" s="28"/>
      <c r="DC776" s="28"/>
      <c r="DD776" s="28"/>
      <c r="DE776" s="28"/>
      <c r="DF776" s="28"/>
      <c r="DG776" s="28"/>
      <c r="DH776" s="28"/>
      <c r="DI776" s="28"/>
      <c r="DJ776" s="28"/>
      <c r="DK776" s="28"/>
      <c r="DL776" s="28"/>
      <c r="DM776" s="28"/>
      <c r="DN776" s="28"/>
      <c r="DO776" s="28"/>
      <c r="DP776" s="28"/>
      <c r="DQ776" s="28"/>
      <c r="DR776" s="28"/>
    </row>
    <row r="777" spans="1:122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28"/>
      <c r="CV777" s="28"/>
      <c r="CW777" s="28"/>
      <c r="CX777" s="28"/>
      <c r="CY777" s="28"/>
      <c r="CZ777" s="28"/>
      <c r="DA777" s="28"/>
      <c r="DB777" s="28"/>
      <c r="DC777" s="28"/>
      <c r="DD777" s="28"/>
      <c r="DE777" s="28"/>
      <c r="DF777" s="28"/>
      <c r="DG777" s="28"/>
      <c r="DH777" s="28"/>
      <c r="DI777" s="28"/>
      <c r="DJ777" s="28"/>
      <c r="DK777" s="28"/>
      <c r="DL777" s="28"/>
      <c r="DM777" s="28"/>
      <c r="DN777" s="28"/>
      <c r="DO777" s="28"/>
      <c r="DP777" s="28"/>
      <c r="DQ777" s="28"/>
      <c r="DR777" s="28"/>
    </row>
    <row r="778" spans="1:122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28"/>
      <c r="CV778" s="28"/>
      <c r="CW778" s="28"/>
      <c r="CX778" s="28"/>
      <c r="CY778" s="28"/>
      <c r="CZ778" s="28"/>
      <c r="DA778" s="28"/>
      <c r="DB778" s="28"/>
      <c r="DC778" s="28"/>
      <c r="DD778" s="28"/>
      <c r="DE778" s="28"/>
      <c r="DF778" s="28"/>
      <c r="DG778" s="28"/>
      <c r="DH778" s="28"/>
      <c r="DI778" s="28"/>
      <c r="DJ778" s="28"/>
      <c r="DK778" s="28"/>
      <c r="DL778" s="28"/>
      <c r="DM778" s="28"/>
      <c r="DN778" s="28"/>
      <c r="DO778" s="28"/>
      <c r="DP778" s="28"/>
      <c r="DQ778" s="28"/>
      <c r="DR778" s="28"/>
    </row>
    <row r="779" spans="1:122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28"/>
      <c r="CV779" s="28"/>
      <c r="CW779" s="28"/>
      <c r="CX779" s="28"/>
      <c r="CY779" s="28"/>
      <c r="CZ779" s="28"/>
      <c r="DA779" s="28"/>
      <c r="DB779" s="28"/>
      <c r="DC779" s="28"/>
      <c r="DD779" s="28"/>
      <c r="DE779" s="28"/>
      <c r="DF779" s="28"/>
      <c r="DG779" s="28"/>
      <c r="DH779" s="28"/>
      <c r="DI779" s="28"/>
      <c r="DJ779" s="28"/>
      <c r="DK779" s="28"/>
      <c r="DL779" s="28"/>
      <c r="DM779" s="28"/>
      <c r="DN779" s="28"/>
      <c r="DO779" s="28"/>
      <c r="DP779" s="28"/>
      <c r="DQ779" s="28"/>
      <c r="DR779" s="28"/>
    </row>
    <row r="780" spans="1:122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28"/>
      <c r="CV780" s="28"/>
      <c r="CW780" s="28"/>
      <c r="CX780" s="28"/>
      <c r="CY780" s="28"/>
      <c r="CZ780" s="28"/>
      <c r="DA780" s="28"/>
      <c r="DB780" s="28"/>
      <c r="DC780" s="28"/>
      <c r="DD780" s="28"/>
      <c r="DE780" s="28"/>
      <c r="DF780" s="28"/>
      <c r="DG780" s="28"/>
      <c r="DH780" s="28"/>
      <c r="DI780" s="28"/>
      <c r="DJ780" s="28"/>
      <c r="DK780" s="28"/>
      <c r="DL780" s="28"/>
      <c r="DM780" s="28"/>
      <c r="DN780" s="28"/>
      <c r="DO780" s="28"/>
      <c r="DP780" s="28"/>
      <c r="DQ780" s="28"/>
      <c r="DR780" s="28"/>
    </row>
    <row r="781" spans="1:122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28"/>
      <c r="CV781" s="28"/>
      <c r="CW781" s="28"/>
      <c r="CX781" s="28"/>
      <c r="CY781" s="28"/>
      <c r="CZ781" s="28"/>
      <c r="DA781" s="28"/>
      <c r="DB781" s="28"/>
      <c r="DC781" s="28"/>
      <c r="DD781" s="28"/>
      <c r="DE781" s="28"/>
      <c r="DF781" s="28"/>
      <c r="DG781" s="28"/>
      <c r="DH781" s="28"/>
      <c r="DI781" s="28"/>
      <c r="DJ781" s="28"/>
      <c r="DK781" s="28"/>
      <c r="DL781" s="28"/>
      <c r="DM781" s="28"/>
      <c r="DN781" s="28"/>
      <c r="DO781" s="28"/>
      <c r="DP781" s="28"/>
      <c r="DQ781" s="28"/>
      <c r="DR781" s="28"/>
    </row>
    <row r="782" spans="1:122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28"/>
      <c r="CV782" s="28"/>
      <c r="CW782" s="28"/>
      <c r="CX782" s="28"/>
      <c r="CY782" s="28"/>
      <c r="CZ782" s="28"/>
      <c r="DA782" s="28"/>
      <c r="DB782" s="28"/>
      <c r="DC782" s="28"/>
      <c r="DD782" s="28"/>
      <c r="DE782" s="28"/>
      <c r="DF782" s="28"/>
      <c r="DG782" s="28"/>
      <c r="DH782" s="28"/>
      <c r="DI782" s="28"/>
      <c r="DJ782" s="28"/>
      <c r="DK782" s="28"/>
      <c r="DL782" s="28"/>
      <c r="DM782" s="28"/>
      <c r="DN782" s="28"/>
      <c r="DO782" s="28"/>
      <c r="DP782" s="28"/>
      <c r="DQ782" s="28"/>
      <c r="DR782" s="28"/>
    </row>
    <row r="783" spans="1:122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28"/>
      <c r="CV783" s="28"/>
      <c r="CW783" s="28"/>
      <c r="CX783" s="28"/>
      <c r="CY783" s="28"/>
      <c r="CZ783" s="28"/>
      <c r="DA783" s="28"/>
      <c r="DB783" s="28"/>
      <c r="DC783" s="28"/>
      <c r="DD783" s="28"/>
      <c r="DE783" s="28"/>
      <c r="DF783" s="28"/>
      <c r="DG783" s="28"/>
      <c r="DH783" s="28"/>
      <c r="DI783" s="28"/>
      <c r="DJ783" s="28"/>
      <c r="DK783" s="28"/>
      <c r="DL783" s="28"/>
      <c r="DM783" s="28"/>
      <c r="DN783" s="28"/>
      <c r="DO783" s="28"/>
      <c r="DP783" s="28"/>
      <c r="DQ783" s="28"/>
      <c r="DR783" s="28"/>
    </row>
    <row r="784" spans="1:122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28"/>
      <c r="CV784" s="28"/>
      <c r="CW784" s="28"/>
      <c r="CX784" s="28"/>
      <c r="CY784" s="28"/>
      <c r="CZ784" s="28"/>
      <c r="DA784" s="28"/>
      <c r="DB784" s="28"/>
      <c r="DC784" s="28"/>
      <c r="DD784" s="28"/>
      <c r="DE784" s="28"/>
      <c r="DF784" s="28"/>
      <c r="DG784" s="28"/>
      <c r="DH784" s="28"/>
      <c r="DI784" s="28"/>
      <c r="DJ784" s="28"/>
      <c r="DK784" s="28"/>
      <c r="DL784" s="28"/>
      <c r="DM784" s="28"/>
      <c r="DN784" s="28"/>
      <c r="DO784" s="28"/>
      <c r="DP784" s="28"/>
      <c r="DQ784" s="28"/>
      <c r="DR784" s="28"/>
    </row>
    <row r="785" spans="1:122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28"/>
      <c r="CV785" s="28"/>
      <c r="CW785" s="28"/>
      <c r="CX785" s="28"/>
      <c r="CY785" s="28"/>
      <c r="CZ785" s="28"/>
      <c r="DA785" s="28"/>
      <c r="DB785" s="28"/>
      <c r="DC785" s="28"/>
      <c r="DD785" s="28"/>
      <c r="DE785" s="28"/>
      <c r="DF785" s="28"/>
      <c r="DG785" s="28"/>
      <c r="DH785" s="28"/>
      <c r="DI785" s="28"/>
      <c r="DJ785" s="28"/>
      <c r="DK785" s="28"/>
      <c r="DL785" s="28"/>
      <c r="DM785" s="28"/>
      <c r="DN785" s="28"/>
      <c r="DO785" s="28"/>
      <c r="DP785" s="28"/>
      <c r="DQ785" s="28"/>
      <c r="DR785" s="28"/>
    </row>
    <row r="786" spans="1:122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8"/>
      <c r="CY786" s="28"/>
      <c r="CZ786" s="28"/>
      <c r="DA786" s="28"/>
      <c r="DB786" s="28"/>
      <c r="DC786" s="28"/>
      <c r="DD786" s="28"/>
      <c r="DE786" s="28"/>
      <c r="DF786" s="28"/>
      <c r="DG786" s="28"/>
      <c r="DH786" s="28"/>
      <c r="DI786" s="28"/>
      <c r="DJ786" s="28"/>
      <c r="DK786" s="28"/>
      <c r="DL786" s="28"/>
      <c r="DM786" s="28"/>
      <c r="DN786" s="28"/>
      <c r="DO786" s="28"/>
      <c r="DP786" s="28"/>
      <c r="DQ786" s="28"/>
      <c r="DR786" s="28"/>
    </row>
    <row r="787" spans="1:122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28"/>
      <c r="CV787" s="28"/>
      <c r="CW787" s="28"/>
      <c r="CX787" s="28"/>
      <c r="CY787" s="28"/>
      <c r="CZ787" s="28"/>
      <c r="DA787" s="28"/>
      <c r="DB787" s="28"/>
      <c r="DC787" s="28"/>
      <c r="DD787" s="28"/>
      <c r="DE787" s="28"/>
      <c r="DF787" s="28"/>
      <c r="DG787" s="28"/>
      <c r="DH787" s="28"/>
      <c r="DI787" s="28"/>
      <c r="DJ787" s="28"/>
      <c r="DK787" s="28"/>
      <c r="DL787" s="28"/>
      <c r="DM787" s="28"/>
      <c r="DN787" s="28"/>
      <c r="DO787" s="28"/>
      <c r="DP787" s="28"/>
      <c r="DQ787" s="28"/>
      <c r="DR787" s="28"/>
    </row>
    <row r="788" spans="1:122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28"/>
      <c r="CV788" s="28"/>
      <c r="CW788" s="28"/>
      <c r="CX788" s="28"/>
      <c r="CY788" s="28"/>
      <c r="CZ788" s="28"/>
      <c r="DA788" s="28"/>
      <c r="DB788" s="28"/>
      <c r="DC788" s="28"/>
      <c r="DD788" s="28"/>
      <c r="DE788" s="28"/>
      <c r="DF788" s="28"/>
      <c r="DG788" s="28"/>
      <c r="DH788" s="28"/>
      <c r="DI788" s="28"/>
      <c r="DJ788" s="28"/>
      <c r="DK788" s="28"/>
      <c r="DL788" s="28"/>
      <c r="DM788" s="28"/>
      <c r="DN788" s="28"/>
      <c r="DO788" s="28"/>
      <c r="DP788" s="28"/>
      <c r="DQ788" s="28"/>
      <c r="DR788" s="28"/>
    </row>
    <row r="789" spans="1:122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28"/>
      <c r="CV789" s="28"/>
      <c r="CW789" s="28"/>
      <c r="CX789" s="28"/>
      <c r="CY789" s="28"/>
      <c r="CZ789" s="28"/>
      <c r="DA789" s="28"/>
      <c r="DB789" s="28"/>
      <c r="DC789" s="28"/>
      <c r="DD789" s="28"/>
      <c r="DE789" s="28"/>
      <c r="DF789" s="28"/>
      <c r="DG789" s="28"/>
      <c r="DH789" s="28"/>
      <c r="DI789" s="28"/>
      <c r="DJ789" s="28"/>
      <c r="DK789" s="28"/>
      <c r="DL789" s="28"/>
      <c r="DM789" s="28"/>
      <c r="DN789" s="28"/>
      <c r="DO789" s="28"/>
      <c r="DP789" s="28"/>
      <c r="DQ789" s="28"/>
      <c r="DR789" s="28"/>
    </row>
    <row r="790" spans="1:122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28"/>
      <c r="CV790" s="28"/>
      <c r="CW790" s="28"/>
      <c r="CX790" s="28"/>
      <c r="CY790" s="28"/>
      <c r="CZ790" s="28"/>
      <c r="DA790" s="28"/>
      <c r="DB790" s="28"/>
      <c r="DC790" s="28"/>
      <c r="DD790" s="28"/>
      <c r="DE790" s="28"/>
      <c r="DF790" s="28"/>
      <c r="DG790" s="28"/>
      <c r="DH790" s="28"/>
      <c r="DI790" s="28"/>
      <c r="DJ790" s="28"/>
      <c r="DK790" s="28"/>
      <c r="DL790" s="28"/>
      <c r="DM790" s="28"/>
      <c r="DN790" s="28"/>
      <c r="DO790" s="28"/>
      <c r="DP790" s="28"/>
      <c r="DQ790" s="28"/>
      <c r="DR790" s="28"/>
    </row>
    <row r="791" spans="1:122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28"/>
      <c r="CV791" s="28"/>
      <c r="CW791" s="28"/>
      <c r="CX791" s="28"/>
      <c r="CY791" s="28"/>
      <c r="CZ791" s="28"/>
      <c r="DA791" s="28"/>
      <c r="DB791" s="28"/>
      <c r="DC791" s="28"/>
      <c r="DD791" s="28"/>
      <c r="DE791" s="28"/>
      <c r="DF791" s="28"/>
      <c r="DG791" s="28"/>
      <c r="DH791" s="28"/>
      <c r="DI791" s="28"/>
      <c r="DJ791" s="28"/>
      <c r="DK791" s="28"/>
      <c r="DL791" s="28"/>
      <c r="DM791" s="28"/>
      <c r="DN791" s="28"/>
      <c r="DO791" s="28"/>
      <c r="DP791" s="28"/>
      <c r="DQ791" s="28"/>
      <c r="DR791" s="28"/>
    </row>
    <row r="792" spans="1:122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28"/>
      <c r="CV792" s="28"/>
      <c r="CW792" s="28"/>
      <c r="CX792" s="28"/>
      <c r="CY792" s="28"/>
      <c r="CZ792" s="28"/>
      <c r="DA792" s="28"/>
      <c r="DB792" s="28"/>
      <c r="DC792" s="28"/>
      <c r="DD792" s="28"/>
      <c r="DE792" s="28"/>
      <c r="DF792" s="28"/>
      <c r="DG792" s="28"/>
      <c r="DH792" s="28"/>
      <c r="DI792" s="28"/>
      <c r="DJ792" s="28"/>
      <c r="DK792" s="28"/>
      <c r="DL792" s="28"/>
      <c r="DM792" s="28"/>
      <c r="DN792" s="28"/>
      <c r="DO792" s="28"/>
      <c r="DP792" s="28"/>
      <c r="DQ792" s="28"/>
      <c r="DR792" s="28"/>
    </row>
    <row r="793" spans="1:122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28"/>
      <c r="CV793" s="28"/>
      <c r="CW793" s="28"/>
      <c r="CX793" s="28"/>
      <c r="CY793" s="28"/>
      <c r="CZ793" s="28"/>
      <c r="DA793" s="28"/>
      <c r="DB793" s="28"/>
      <c r="DC793" s="28"/>
      <c r="DD793" s="28"/>
      <c r="DE793" s="28"/>
      <c r="DF793" s="28"/>
      <c r="DG793" s="28"/>
      <c r="DH793" s="28"/>
      <c r="DI793" s="28"/>
      <c r="DJ793" s="28"/>
      <c r="DK793" s="28"/>
      <c r="DL793" s="28"/>
      <c r="DM793" s="28"/>
      <c r="DN793" s="28"/>
      <c r="DO793" s="28"/>
      <c r="DP793" s="28"/>
      <c r="DQ793" s="28"/>
      <c r="DR793" s="28"/>
    </row>
    <row r="794" spans="1:122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28"/>
      <c r="CV794" s="28"/>
      <c r="CW794" s="28"/>
      <c r="CX794" s="28"/>
      <c r="CY794" s="28"/>
      <c r="CZ794" s="28"/>
      <c r="DA794" s="28"/>
      <c r="DB794" s="28"/>
      <c r="DC794" s="28"/>
      <c r="DD794" s="28"/>
      <c r="DE794" s="28"/>
      <c r="DF794" s="28"/>
      <c r="DG794" s="28"/>
      <c r="DH794" s="28"/>
      <c r="DI794" s="28"/>
      <c r="DJ794" s="28"/>
      <c r="DK794" s="28"/>
      <c r="DL794" s="28"/>
      <c r="DM794" s="28"/>
      <c r="DN794" s="28"/>
      <c r="DO794" s="28"/>
      <c r="DP794" s="28"/>
      <c r="DQ794" s="28"/>
      <c r="DR794" s="28"/>
    </row>
    <row r="795" spans="1:122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28"/>
      <c r="CV795" s="28"/>
      <c r="CW795" s="28"/>
      <c r="CX795" s="28"/>
      <c r="CY795" s="28"/>
      <c r="CZ795" s="28"/>
      <c r="DA795" s="28"/>
      <c r="DB795" s="28"/>
      <c r="DC795" s="28"/>
      <c r="DD795" s="28"/>
      <c r="DE795" s="28"/>
      <c r="DF795" s="28"/>
      <c r="DG795" s="28"/>
      <c r="DH795" s="28"/>
      <c r="DI795" s="28"/>
      <c r="DJ795" s="28"/>
      <c r="DK795" s="28"/>
      <c r="DL795" s="28"/>
      <c r="DM795" s="28"/>
      <c r="DN795" s="28"/>
      <c r="DO795" s="28"/>
      <c r="DP795" s="28"/>
      <c r="DQ795" s="28"/>
      <c r="DR795" s="28"/>
    </row>
    <row r="796" spans="1:122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28"/>
      <c r="CV796" s="28"/>
      <c r="CW796" s="28"/>
      <c r="CX796" s="28"/>
      <c r="CY796" s="28"/>
      <c r="CZ796" s="28"/>
      <c r="DA796" s="28"/>
      <c r="DB796" s="28"/>
      <c r="DC796" s="28"/>
      <c r="DD796" s="28"/>
      <c r="DE796" s="28"/>
      <c r="DF796" s="28"/>
      <c r="DG796" s="28"/>
      <c r="DH796" s="28"/>
      <c r="DI796" s="28"/>
      <c r="DJ796" s="28"/>
      <c r="DK796" s="28"/>
      <c r="DL796" s="28"/>
      <c r="DM796" s="28"/>
      <c r="DN796" s="28"/>
      <c r="DO796" s="28"/>
      <c r="DP796" s="28"/>
      <c r="DQ796" s="28"/>
      <c r="DR796" s="28"/>
    </row>
    <row r="797" spans="1:122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28"/>
      <c r="CV797" s="28"/>
      <c r="CW797" s="28"/>
      <c r="CX797" s="28"/>
      <c r="CY797" s="28"/>
      <c r="CZ797" s="28"/>
      <c r="DA797" s="28"/>
      <c r="DB797" s="28"/>
      <c r="DC797" s="28"/>
      <c r="DD797" s="28"/>
      <c r="DE797" s="28"/>
      <c r="DF797" s="28"/>
      <c r="DG797" s="28"/>
      <c r="DH797" s="28"/>
      <c r="DI797" s="28"/>
      <c r="DJ797" s="28"/>
      <c r="DK797" s="28"/>
      <c r="DL797" s="28"/>
      <c r="DM797" s="28"/>
      <c r="DN797" s="28"/>
      <c r="DO797" s="28"/>
      <c r="DP797" s="28"/>
      <c r="DQ797" s="28"/>
      <c r="DR797" s="28"/>
    </row>
    <row r="798" spans="1:122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28"/>
      <c r="CV798" s="28"/>
      <c r="CW798" s="28"/>
      <c r="CX798" s="28"/>
      <c r="CY798" s="28"/>
      <c r="CZ798" s="28"/>
      <c r="DA798" s="28"/>
      <c r="DB798" s="28"/>
      <c r="DC798" s="28"/>
      <c r="DD798" s="28"/>
      <c r="DE798" s="28"/>
      <c r="DF798" s="28"/>
      <c r="DG798" s="28"/>
      <c r="DH798" s="28"/>
      <c r="DI798" s="28"/>
      <c r="DJ798" s="28"/>
      <c r="DK798" s="28"/>
      <c r="DL798" s="28"/>
      <c r="DM798" s="28"/>
      <c r="DN798" s="28"/>
      <c r="DO798" s="28"/>
      <c r="DP798" s="28"/>
      <c r="DQ798" s="28"/>
      <c r="DR798" s="28"/>
    </row>
    <row r="799" spans="1:122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28"/>
      <c r="CV799" s="28"/>
      <c r="CW799" s="28"/>
      <c r="CX799" s="28"/>
      <c r="CY799" s="28"/>
      <c r="CZ799" s="28"/>
      <c r="DA799" s="28"/>
      <c r="DB799" s="28"/>
      <c r="DC799" s="28"/>
      <c r="DD799" s="28"/>
      <c r="DE799" s="28"/>
      <c r="DF799" s="28"/>
      <c r="DG799" s="28"/>
      <c r="DH799" s="28"/>
      <c r="DI799" s="28"/>
      <c r="DJ799" s="28"/>
      <c r="DK799" s="28"/>
      <c r="DL799" s="28"/>
      <c r="DM799" s="28"/>
      <c r="DN799" s="28"/>
      <c r="DO799" s="28"/>
      <c r="DP799" s="28"/>
      <c r="DQ799" s="28"/>
      <c r="DR799" s="28"/>
    </row>
    <row r="800" spans="1:122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28"/>
      <c r="CV800" s="28"/>
      <c r="CW800" s="28"/>
      <c r="CX800" s="28"/>
      <c r="CY800" s="28"/>
      <c r="CZ800" s="28"/>
      <c r="DA800" s="28"/>
      <c r="DB800" s="28"/>
      <c r="DC800" s="28"/>
      <c r="DD800" s="28"/>
      <c r="DE800" s="28"/>
      <c r="DF800" s="28"/>
      <c r="DG800" s="28"/>
      <c r="DH800" s="28"/>
      <c r="DI800" s="28"/>
      <c r="DJ800" s="28"/>
      <c r="DK800" s="28"/>
      <c r="DL800" s="28"/>
      <c r="DM800" s="28"/>
      <c r="DN800" s="28"/>
      <c r="DO800" s="28"/>
      <c r="DP800" s="28"/>
      <c r="DQ800" s="28"/>
      <c r="DR800" s="28"/>
    </row>
    <row r="801" spans="1:122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28"/>
      <c r="CV801" s="28"/>
      <c r="CW801" s="28"/>
      <c r="CX801" s="28"/>
      <c r="CY801" s="28"/>
      <c r="CZ801" s="28"/>
      <c r="DA801" s="28"/>
      <c r="DB801" s="28"/>
      <c r="DC801" s="28"/>
      <c r="DD801" s="28"/>
      <c r="DE801" s="28"/>
      <c r="DF801" s="28"/>
      <c r="DG801" s="28"/>
      <c r="DH801" s="28"/>
      <c r="DI801" s="28"/>
      <c r="DJ801" s="28"/>
      <c r="DK801" s="28"/>
      <c r="DL801" s="28"/>
      <c r="DM801" s="28"/>
      <c r="DN801" s="28"/>
      <c r="DO801" s="28"/>
      <c r="DP801" s="28"/>
      <c r="DQ801" s="28"/>
      <c r="DR801" s="28"/>
    </row>
    <row r="802" spans="1:122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28"/>
      <c r="CV802" s="28"/>
      <c r="CW802" s="28"/>
      <c r="CX802" s="28"/>
      <c r="CY802" s="28"/>
      <c r="CZ802" s="28"/>
      <c r="DA802" s="28"/>
      <c r="DB802" s="28"/>
      <c r="DC802" s="28"/>
      <c r="DD802" s="28"/>
      <c r="DE802" s="28"/>
      <c r="DF802" s="28"/>
      <c r="DG802" s="28"/>
      <c r="DH802" s="28"/>
      <c r="DI802" s="28"/>
      <c r="DJ802" s="28"/>
      <c r="DK802" s="28"/>
      <c r="DL802" s="28"/>
      <c r="DM802" s="28"/>
      <c r="DN802" s="28"/>
      <c r="DO802" s="28"/>
      <c r="DP802" s="28"/>
      <c r="DQ802" s="28"/>
      <c r="DR802" s="28"/>
    </row>
    <row r="803" spans="1:122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28"/>
      <c r="CV803" s="28"/>
      <c r="CW803" s="28"/>
      <c r="CX803" s="28"/>
      <c r="CY803" s="28"/>
      <c r="CZ803" s="28"/>
      <c r="DA803" s="28"/>
      <c r="DB803" s="28"/>
      <c r="DC803" s="28"/>
      <c r="DD803" s="28"/>
      <c r="DE803" s="28"/>
      <c r="DF803" s="28"/>
      <c r="DG803" s="28"/>
      <c r="DH803" s="28"/>
      <c r="DI803" s="28"/>
      <c r="DJ803" s="28"/>
      <c r="DK803" s="28"/>
      <c r="DL803" s="28"/>
      <c r="DM803" s="28"/>
      <c r="DN803" s="28"/>
      <c r="DO803" s="28"/>
      <c r="DP803" s="28"/>
      <c r="DQ803" s="28"/>
      <c r="DR803" s="28"/>
    </row>
    <row r="804" spans="1:122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28"/>
      <c r="CV804" s="28"/>
      <c r="CW804" s="28"/>
      <c r="CX804" s="28"/>
      <c r="CY804" s="28"/>
      <c r="CZ804" s="28"/>
      <c r="DA804" s="28"/>
      <c r="DB804" s="28"/>
      <c r="DC804" s="28"/>
      <c r="DD804" s="28"/>
      <c r="DE804" s="28"/>
      <c r="DF804" s="28"/>
      <c r="DG804" s="28"/>
      <c r="DH804" s="28"/>
      <c r="DI804" s="28"/>
      <c r="DJ804" s="28"/>
      <c r="DK804" s="28"/>
      <c r="DL804" s="28"/>
      <c r="DM804" s="28"/>
      <c r="DN804" s="28"/>
      <c r="DO804" s="28"/>
      <c r="DP804" s="28"/>
      <c r="DQ804" s="28"/>
      <c r="DR804" s="28"/>
    </row>
    <row r="805" spans="1:122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28"/>
      <c r="CV805" s="28"/>
      <c r="CW805" s="28"/>
      <c r="CX805" s="28"/>
      <c r="CY805" s="28"/>
      <c r="CZ805" s="28"/>
      <c r="DA805" s="28"/>
      <c r="DB805" s="28"/>
      <c r="DC805" s="28"/>
      <c r="DD805" s="28"/>
      <c r="DE805" s="28"/>
      <c r="DF805" s="28"/>
      <c r="DG805" s="28"/>
      <c r="DH805" s="28"/>
      <c r="DI805" s="28"/>
      <c r="DJ805" s="28"/>
      <c r="DK805" s="28"/>
      <c r="DL805" s="28"/>
      <c r="DM805" s="28"/>
      <c r="DN805" s="28"/>
      <c r="DO805" s="28"/>
      <c r="DP805" s="28"/>
      <c r="DQ805" s="28"/>
      <c r="DR805" s="28"/>
    </row>
    <row r="806" spans="1:122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28"/>
      <c r="CV806" s="28"/>
      <c r="CW806" s="28"/>
      <c r="CX806" s="28"/>
      <c r="CY806" s="28"/>
      <c r="CZ806" s="28"/>
      <c r="DA806" s="28"/>
      <c r="DB806" s="28"/>
      <c r="DC806" s="28"/>
      <c r="DD806" s="28"/>
      <c r="DE806" s="28"/>
      <c r="DF806" s="28"/>
      <c r="DG806" s="28"/>
      <c r="DH806" s="28"/>
      <c r="DI806" s="28"/>
      <c r="DJ806" s="28"/>
      <c r="DK806" s="28"/>
      <c r="DL806" s="28"/>
      <c r="DM806" s="28"/>
      <c r="DN806" s="28"/>
      <c r="DO806" s="28"/>
      <c r="DP806" s="28"/>
      <c r="DQ806" s="28"/>
      <c r="DR806" s="28"/>
    </row>
    <row r="807" spans="1:122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28"/>
      <c r="CV807" s="28"/>
      <c r="CW807" s="28"/>
      <c r="CX807" s="28"/>
      <c r="CY807" s="28"/>
      <c r="CZ807" s="28"/>
      <c r="DA807" s="28"/>
      <c r="DB807" s="28"/>
      <c r="DC807" s="28"/>
      <c r="DD807" s="28"/>
      <c r="DE807" s="28"/>
      <c r="DF807" s="28"/>
      <c r="DG807" s="28"/>
      <c r="DH807" s="28"/>
      <c r="DI807" s="28"/>
      <c r="DJ807" s="28"/>
      <c r="DK807" s="28"/>
      <c r="DL807" s="28"/>
      <c r="DM807" s="28"/>
      <c r="DN807" s="28"/>
      <c r="DO807" s="28"/>
      <c r="DP807" s="28"/>
      <c r="DQ807" s="28"/>
      <c r="DR807" s="28"/>
    </row>
    <row r="808" spans="1:122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28"/>
      <c r="CV808" s="28"/>
      <c r="CW808" s="28"/>
      <c r="CX808" s="28"/>
      <c r="CY808" s="28"/>
      <c r="CZ808" s="28"/>
      <c r="DA808" s="28"/>
      <c r="DB808" s="28"/>
      <c r="DC808" s="28"/>
      <c r="DD808" s="28"/>
      <c r="DE808" s="28"/>
      <c r="DF808" s="28"/>
      <c r="DG808" s="28"/>
      <c r="DH808" s="28"/>
      <c r="DI808" s="28"/>
      <c r="DJ808" s="28"/>
      <c r="DK808" s="28"/>
      <c r="DL808" s="28"/>
      <c r="DM808" s="28"/>
      <c r="DN808" s="28"/>
      <c r="DO808" s="28"/>
      <c r="DP808" s="28"/>
      <c r="DQ808" s="28"/>
      <c r="DR808" s="28"/>
    </row>
    <row r="809" spans="1:122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28"/>
      <c r="CV809" s="28"/>
      <c r="CW809" s="28"/>
      <c r="CX809" s="28"/>
      <c r="CY809" s="28"/>
      <c r="CZ809" s="28"/>
      <c r="DA809" s="28"/>
      <c r="DB809" s="28"/>
      <c r="DC809" s="28"/>
      <c r="DD809" s="28"/>
      <c r="DE809" s="28"/>
      <c r="DF809" s="28"/>
      <c r="DG809" s="28"/>
      <c r="DH809" s="28"/>
      <c r="DI809" s="28"/>
      <c r="DJ809" s="28"/>
      <c r="DK809" s="28"/>
      <c r="DL809" s="28"/>
      <c r="DM809" s="28"/>
      <c r="DN809" s="28"/>
      <c r="DO809" s="28"/>
      <c r="DP809" s="28"/>
      <c r="DQ809" s="28"/>
      <c r="DR809" s="28"/>
    </row>
    <row r="810" spans="1:122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28"/>
      <c r="CV810" s="28"/>
      <c r="CW810" s="28"/>
      <c r="CX810" s="28"/>
      <c r="CY810" s="28"/>
      <c r="CZ810" s="28"/>
      <c r="DA810" s="28"/>
      <c r="DB810" s="28"/>
      <c r="DC810" s="28"/>
      <c r="DD810" s="28"/>
      <c r="DE810" s="28"/>
      <c r="DF810" s="28"/>
      <c r="DG810" s="28"/>
      <c r="DH810" s="28"/>
      <c r="DI810" s="28"/>
      <c r="DJ810" s="28"/>
      <c r="DK810" s="28"/>
      <c r="DL810" s="28"/>
      <c r="DM810" s="28"/>
      <c r="DN810" s="28"/>
      <c r="DO810" s="28"/>
      <c r="DP810" s="28"/>
      <c r="DQ810" s="28"/>
      <c r="DR810" s="28"/>
    </row>
    <row r="811" spans="1:122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28"/>
      <c r="CV811" s="28"/>
      <c r="CW811" s="28"/>
      <c r="CX811" s="28"/>
      <c r="CY811" s="28"/>
      <c r="CZ811" s="28"/>
      <c r="DA811" s="28"/>
      <c r="DB811" s="28"/>
      <c r="DC811" s="28"/>
      <c r="DD811" s="28"/>
      <c r="DE811" s="28"/>
      <c r="DF811" s="28"/>
      <c r="DG811" s="28"/>
      <c r="DH811" s="28"/>
      <c r="DI811" s="28"/>
      <c r="DJ811" s="28"/>
      <c r="DK811" s="28"/>
      <c r="DL811" s="28"/>
      <c r="DM811" s="28"/>
      <c r="DN811" s="28"/>
      <c r="DO811" s="28"/>
      <c r="DP811" s="28"/>
      <c r="DQ811" s="28"/>
      <c r="DR811" s="28"/>
    </row>
    <row r="812" spans="1:122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28"/>
      <c r="CV812" s="28"/>
      <c r="CW812" s="28"/>
      <c r="CX812" s="28"/>
      <c r="CY812" s="28"/>
      <c r="CZ812" s="28"/>
      <c r="DA812" s="28"/>
      <c r="DB812" s="28"/>
      <c r="DC812" s="28"/>
      <c r="DD812" s="28"/>
      <c r="DE812" s="28"/>
      <c r="DF812" s="28"/>
      <c r="DG812" s="28"/>
      <c r="DH812" s="28"/>
      <c r="DI812" s="28"/>
      <c r="DJ812" s="28"/>
      <c r="DK812" s="28"/>
      <c r="DL812" s="28"/>
      <c r="DM812" s="28"/>
      <c r="DN812" s="28"/>
      <c r="DO812" s="28"/>
      <c r="DP812" s="28"/>
      <c r="DQ812" s="28"/>
      <c r="DR812" s="28"/>
    </row>
    <row r="813" spans="1:122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28"/>
      <c r="CV813" s="28"/>
      <c r="CW813" s="28"/>
      <c r="CX813" s="28"/>
      <c r="CY813" s="28"/>
      <c r="CZ813" s="28"/>
      <c r="DA813" s="28"/>
      <c r="DB813" s="28"/>
      <c r="DC813" s="28"/>
      <c r="DD813" s="28"/>
      <c r="DE813" s="28"/>
      <c r="DF813" s="28"/>
      <c r="DG813" s="28"/>
      <c r="DH813" s="28"/>
      <c r="DI813" s="28"/>
      <c r="DJ813" s="28"/>
      <c r="DK813" s="28"/>
      <c r="DL813" s="28"/>
      <c r="DM813" s="28"/>
      <c r="DN813" s="28"/>
      <c r="DO813" s="28"/>
      <c r="DP813" s="28"/>
      <c r="DQ813" s="28"/>
      <c r="DR813" s="28"/>
    </row>
    <row r="814" spans="1:122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28"/>
      <c r="CV814" s="28"/>
      <c r="CW814" s="28"/>
      <c r="CX814" s="28"/>
      <c r="CY814" s="28"/>
      <c r="CZ814" s="28"/>
      <c r="DA814" s="28"/>
      <c r="DB814" s="28"/>
      <c r="DC814" s="28"/>
      <c r="DD814" s="28"/>
      <c r="DE814" s="28"/>
      <c r="DF814" s="28"/>
      <c r="DG814" s="28"/>
      <c r="DH814" s="28"/>
      <c r="DI814" s="28"/>
      <c r="DJ814" s="28"/>
      <c r="DK814" s="28"/>
      <c r="DL814" s="28"/>
      <c r="DM814" s="28"/>
      <c r="DN814" s="28"/>
      <c r="DO814" s="28"/>
      <c r="DP814" s="28"/>
      <c r="DQ814" s="28"/>
      <c r="DR814" s="28"/>
    </row>
    <row r="815" spans="1:122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28"/>
      <c r="CV815" s="28"/>
      <c r="CW815" s="28"/>
      <c r="CX815" s="28"/>
      <c r="CY815" s="28"/>
      <c r="CZ815" s="28"/>
      <c r="DA815" s="28"/>
      <c r="DB815" s="28"/>
      <c r="DC815" s="28"/>
      <c r="DD815" s="28"/>
      <c r="DE815" s="28"/>
      <c r="DF815" s="28"/>
      <c r="DG815" s="28"/>
      <c r="DH815" s="28"/>
      <c r="DI815" s="28"/>
      <c r="DJ815" s="28"/>
      <c r="DK815" s="28"/>
      <c r="DL815" s="28"/>
      <c r="DM815" s="28"/>
      <c r="DN815" s="28"/>
      <c r="DO815" s="28"/>
      <c r="DP815" s="28"/>
      <c r="DQ815" s="28"/>
      <c r="DR815" s="28"/>
    </row>
    <row r="816" spans="1:122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28"/>
      <c r="CV816" s="28"/>
      <c r="CW816" s="28"/>
      <c r="CX816" s="28"/>
      <c r="CY816" s="28"/>
      <c r="CZ816" s="28"/>
      <c r="DA816" s="28"/>
      <c r="DB816" s="28"/>
      <c r="DC816" s="28"/>
      <c r="DD816" s="28"/>
      <c r="DE816" s="28"/>
      <c r="DF816" s="28"/>
      <c r="DG816" s="28"/>
      <c r="DH816" s="28"/>
      <c r="DI816" s="28"/>
      <c r="DJ816" s="28"/>
      <c r="DK816" s="28"/>
      <c r="DL816" s="28"/>
      <c r="DM816" s="28"/>
      <c r="DN816" s="28"/>
      <c r="DO816" s="28"/>
      <c r="DP816" s="28"/>
      <c r="DQ816" s="28"/>
      <c r="DR816" s="28"/>
    </row>
    <row r="817" spans="1:122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28"/>
      <c r="CV817" s="28"/>
      <c r="CW817" s="28"/>
      <c r="CX817" s="28"/>
      <c r="CY817" s="28"/>
      <c r="CZ817" s="28"/>
      <c r="DA817" s="28"/>
      <c r="DB817" s="28"/>
      <c r="DC817" s="28"/>
      <c r="DD817" s="28"/>
      <c r="DE817" s="28"/>
      <c r="DF817" s="28"/>
      <c r="DG817" s="28"/>
      <c r="DH817" s="28"/>
      <c r="DI817" s="28"/>
      <c r="DJ817" s="28"/>
      <c r="DK817" s="28"/>
      <c r="DL817" s="28"/>
      <c r="DM817" s="28"/>
      <c r="DN817" s="28"/>
      <c r="DO817" s="28"/>
      <c r="DP817" s="28"/>
      <c r="DQ817" s="28"/>
      <c r="DR817" s="28"/>
    </row>
    <row r="818" spans="1:122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28"/>
      <c r="CV818" s="28"/>
      <c r="CW818" s="28"/>
      <c r="CX818" s="28"/>
      <c r="CY818" s="28"/>
      <c r="CZ818" s="28"/>
      <c r="DA818" s="28"/>
      <c r="DB818" s="28"/>
      <c r="DC818" s="28"/>
      <c r="DD818" s="28"/>
      <c r="DE818" s="28"/>
      <c r="DF818" s="28"/>
      <c r="DG818" s="28"/>
      <c r="DH818" s="28"/>
      <c r="DI818" s="28"/>
      <c r="DJ818" s="28"/>
      <c r="DK818" s="28"/>
      <c r="DL818" s="28"/>
      <c r="DM818" s="28"/>
      <c r="DN818" s="28"/>
      <c r="DO818" s="28"/>
      <c r="DP818" s="28"/>
      <c r="DQ818" s="28"/>
      <c r="DR818" s="28"/>
    </row>
    <row r="819" spans="1:122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28"/>
      <c r="CV819" s="28"/>
      <c r="CW819" s="28"/>
      <c r="CX819" s="28"/>
      <c r="CY819" s="28"/>
      <c r="CZ819" s="28"/>
      <c r="DA819" s="28"/>
      <c r="DB819" s="28"/>
      <c r="DC819" s="28"/>
      <c r="DD819" s="28"/>
      <c r="DE819" s="28"/>
      <c r="DF819" s="28"/>
      <c r="DG819" s="28"/>
      <c r="DH819" s="28"/>
      <c r="DI819" s="28"/>
      <c r="DJ819" s="28"/>
      <c r="DK819" s="28"/>
      <c r="DL819" s="28"/>
      <c r="DM819" s="28"/>
      <c r="DN819" s="28"/>
      <c r="DO819" s="28"/>
      <c r="DP819" s="28"/>
      <c r="DQ819" s="28"/>
      <c r="DR819" s="28"/>
    </row>
    <row r="820" spans="1:122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28"/>
      <c r="CV820" s="28"/>
      <c r="CW820" s="28"/>
      <c r="CX820" s="28"/>
      <c r="CY820" s="28"/>
      <c r="CZ820" s="28"/>
      <c r="DA820" s="28"/>
      <c r="DB820" s="28"/>
      <c r="DC820" s="28"/>
      <c r="DD820" s="28"/>
      <c r="DE820" s="28"/>
      <c r="DF820" s="28"/>
      <c r="DG820" s="28"/>
      <c r="DH820" s="28"/>
      <c r="DI820" s="28"/>
      <c r="DJ820" s="28"/>
      <c r="DK820" s="28"/>
      <c r="DL820" s="28"/>
      <c r="DM820" s="28"/>
      <c r="DN820" s="28"/>
      <c r="DO820" s="28"/>
      <c r="DP820" s="28"/>
      <c r="DQ820" s="28"/>
      <c r="DR820" s="28"/>
    </row>
    <row r="821" spans="1:122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28"/>
      <c r="CV821" s="28"/>
      <c r="CW821" s="28"/>
      <c r="CX821" s="28"/>
      <c r="CY821" s="28"/>
      <c r="CZ821" s="28"/>
      <c r="DA821" s="28"/>
      <c r="DB821" s="28"/>
      <c r="DC821" s="28"/>
      <c r="DD821" s="28"/>
      <c r="DE821" s="28"/>
      <c r="DF821" s="28"/>
      <c r="DG821" s="28"/>
      <c r="DH821" s="28"/>
      <c r="DI821" s="28"/>
      <c r="DJ821" s="28"/>
      <c r="DK821" s="28"/>
      <c r="DL821" s="28"/>
      <c r="DM821" s="28"/>
      <c r="DN821" s="28"/>
      <c r="DO821" s="28"/>
      <c r="DP821" s="28"/>
      <c r="DQ821" s="28"/>
      <c r="DR821" s="28"/>
    </row>
    <row r="822" spans="1:122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28"/>
      <c r="CV822" s="28"/>
      <c r="CW822" s="28"/>
      <c r="CX822" s="28"/>
      <c r="CY822" s="28"/>
      <c r="CZ822" s="28"/>
      <c r="DA822" s="28"/>
      <c r="DB822" s="28"/>
      <c r="DC822" s="28"/>
      <c r="DD822" s="28"/>
      <c r="DE822" s="28"/>
      <c r="DF822" s="28"/>
      <c r="DG822" s="28"/>
      <c r="DH822" s="28"/>
      <c r="DI822" s="28"/>
      <c r="DJ822" s="28"/>
      <c r="DK822" s="28"/>
      <c r="DL822" s="28"/>
      <c r="DM822" s="28"/>
      <c r="DN822" s="28"/>
      <c r="DO822" s="28"/>
      <c r="DP822" s="28"/>
      <c r="DQ822" s="28"/>
      <c r="DR822" s="28"/>
    </row>
    <row r="823" spans="1:122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28"/>
      <c r="CV823" s="28"/>
      <c r="CW823" s="28"/>
      <c r="CX823" s="28"/>
      <c r="CY823" s="28"/>
      <c r="CZ823" s="28"/>
      <c r="DA823" s="28"/>
      <c r="DB823" s="28"/>
      <c r="DC823" s="28"/>
      <c r="DD823" s="28"/>
      <c r="DE823" s="28"/>
      <c r="DF823" s="28"/>
      <c r="DG823" s="28"/>
      <c r="DH823" s="28"/>
      <c r="DI823" s="28"/>
      <c r="DJ823" s="28"/>
      <c r="DK823" s="28"/>
      <c r="DL823" s="28"/>
      <c r="DM823" s="28"/>
      <c r="DN823" s="28"/>
      <c r="DO823" s="28"/>
      <c r="DP823" s="28"/>
      <c r="DQ823" s="28"/>
      <c r="DR823" s="28"/>
    </row>
    <row r="824" spans="1:122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28"/>
      <c r="CV824" s="28"/>
      <c r="CW824" s="28"/>
      <c r="CX824" s="28"/>
      <c r="CY824" s="28"/>
      <c r="CZ824" s="28"/>
      <c r="DA824" s="28"/>
      <c r="DB824" s="28"/>
      <c r="DC824" s="28"/>
      <c r="DD824" s="28"/>
      <c r="DE824" s="28"/>
      <c r="DF824" s="28"/>
      <c r="DG824" s="28"/>
      <c r="DH824" s="28"/>
      <c r="DI824" s="28"/>
      <c r="DJ824" s="28"/>
      <c r="DK824" s="28"/>
      <c r="DL824" s="28"/>
      <c r="DM824" s="28"/>
      <c r="DN824" s="28"/>
      <c r="DO824" s="28"/>
      <c r="DP824" s="28"/>
      <c r="DQ824" s="28"/>
      <c r="DR824" s="28"/>
    </row>
    <row r="825" spans="1:122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28"/>
      <c r="CV825" s="28"/>
      <c r="CW825" s="28"/>
      <c r="CX825" s="28"/>
      <c r="CY825" s="28"/>
      <c r="CZ825" s="28"/>
      <c r="DA825" s="28"/>
      <c r="DB825" s="28"/>
      <c r="DC825" s="28"/>
      <c r="DD825" s="28"/>
      <c r="DE825" s="28"/>
      <c r="DF825" s="28"/>
      <c r="DG825" s="28"/>
      <c r="DH825" s="28"/>
      <c r="DI825" s="28"/>
      <c r="DJ825" s="28"/>
      <c r="DK825" s="28"/>
      <c r="DL825" s="28"/>
      <c r="DM825" s="28"/>
      <c r="DN825" s="28"/>
      <c r="DO825" s="28"/>
      <c r="DP825" s="28"/>
      <c r="DQ825" s="28"/>
      <c r="DR825" s="28"/>
    </row>
    <row r="826" spans="1:122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28"/>
      <c r="CV826" s="28"/>
      <c r="CW826" s="28"/>
      <c r="CX826" s="28"/>
      <c r="CY826" s="28"/>
      <c r="CZ826" s="28"/>
      <c r="DA826" s="28"/>
      <c r="DB826" s="28"/>
      <c r="DC826" s="28"/>
      <c r="DD826" s="28"/>
      <c r="DE826" s="28"/>
      <c r="DF826" s="28"/>
      <c r="DG826" s="28"/>
      <c r="DH826" s="28"/>
      <c r="DI826" s="28"/>
      <c r="DJ826" s="28"/>
      <c r="DK826" s="28"/>
      <c r="DL826" s="28"/>
      <c r="DM826" s="28"/>
      <c r="DN826" s="28"/>
      <c r="DO826" s="28"/>
      <c r="DP826" s="28"/>
      <c r="DQ826" s="28"/>
      <c r="DR826" s="28"/>
    </row>
    <row r="827" spans="1:122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28"/>
      <c r="CV827" s="28"/>
      <c r="CW827" s="28"/>
      <c r="CX827" s="28"/>
      <c r="CY827" s="28"/>
      <c r="CZ827" s="28"/>
      <c r="DA827" s="28"/>
      <c r="DB827" s="28"/>
      <c r="DC827" s="28"/>
      <c r="DD827" s="28"/>
      <c r="DE827" s="28"/>
      <c r="DF827" s="28"/>
      <c r="DG827" s="28"/>
      <c r="DH827" s="28"/>
      <c r="DI827" s="28"/>
      <c r="DJ827" s="28"/>
      <c r="DK827" s="28"/>
      <c r="DL827" s="28"/>
      <c r="DM827" s="28"/>
      <c r="DN827" s="28"/>
      <c r="DO827" s="28"/>
      <c r="DP827" s="28"/>
      <c r="DQ827" s="28"/>
      <c r="DR827" s="28"/>
    </row>
    <row r="828" spans="1:122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28"/>
      <c r="CV828" s="28"/>
      <c r="CW828" s="28"/>
      <c r="CX828" s="28"/>
      <c r="CY828" s="28"/>
      <c r="CZ828" s="28"/>
      <c r="DA828" s="28"/>
      <c r="DB828" s="28"/>
      <c r="DC828" s="28"/>
      <c r="DD828" s="28"/>
      <c r="DE828" s="28"/>
      <c r="DF828" s="28"/>
      <c r="DG828" s="28"/>
      <c r="DH828" s="28"/>
      <c r="DI828" s="28"/>
      <c r="DJ828" s="28"/>
      <c r="DK828" s="28"/>
      <c r="DL828" s="28"/>
      <c r="DM828" s="28"/>
      <c r="DN828" s="28"/>
      <c r="DO828" s="28"/>
      <c r="DP828" s="28"/>
      <c r="DQ828" s="28"/>
      <c r="DR828" s="28"/>
    </row>
    <row r="829" spans="1:122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28"/>
      <c r="CV829" s="28"/>
      <c r="CW829" s="28"/>
      <c r="CX829" s="28"/>
      <c r="CY829" s="28"/>
      <c r="CZ829" s="28"/>
      <c r="DA829" s="28"/>
      <c r="DB829" s="28"/>
      <c r="DC829" s="28"/>
      <c r="DD829" s="28"/>
      <c r="DE829" s="28"/>
      <c r="DF829" s="28"/>
      <c r="DG829" s="28"/>
      <c r="DH829" s="28"/>
      <c r="DI829" s="28"/>
      <c r="DJ829" s="28"/>
      <c r="DK829" s="28"/>
      <c r="DL829" s="28"/>
      <c r="DM829" s="28"/>
      <c r="DN829" s="28"/>
      <c r="DO829" s="28"/>
      <c r="DP829" s="28"/>
      <c r="DQ829" s="28"/>
      <c r="DR829" s="28"/>
    </row>
    <row r="830" spans="1:122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8"/>
      <c r="CY830" s="28"/>
      <c r="CZ830" s="28"/>
      <c r="DA830" s="28"/>
      <c r="DB830" s="28"/>
      <c r="DC830" s="28"/>
      <c r="DD830" s="28"/>
      <c r="DE830" s="28"/>
      <c r="DF830" s="28"/>
      <c r="DG830" s="28"/>
      <c r="DH830" s="28"/>
      <c r="DI830" s="28"/>
      <c r="DJ830" s="28"/>
      <c r="DK830" s="28"/>
      <c r="DL830" s="28"/>
      <c r="DM830" s="28"/>
      <c r="DN830" s="28"/>
      <c r="DO830" s="28"/>
      <c r="DP830" s="28"/>
      <c r="DQ830" s="28"/>
      <c r="DR830" s="28"/>
    </row>
    <row r="831" spans="1:122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28"/>
      <c r="CV831" s="28"/>
      <c r="CW831" s="28"/>
      <c r="CX831" s="28"/>
      <c r="CY831" s="28"/>
      <c r="CZ831" s="28"/>
      <c r="DA831" s="28"/>
      <c r="DB831" s="28"/>
      <c r="DC831" s="28"/>
      <c r="DD831" s="28"/>
      <c r="DE831" s="28"/>
      <c r="DF831" s="28"/>
      <c r="DG831" s="28"/>
      <c r="DH831" s="28"/>
      <c r="DI831" s="28"/>
      <c r="DJ831" s="28"/>
      <c r="DK831" s="28"/>
      <c r="DL831" s="28"/>
      <c r="DM831" s="28"/>
      <c r="DN831" s="28"/>
      <c r="DO831" s="28"/>
      <c r="DP831" s="28"/>
      <c r="DQ831" s="28"/>
      <c r="DR831" s="28"/>
    </row>
    <row r="832" spans="1:122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28"/>
      <c r="CV832" s="28"/>
      <c r="CW832" s="28"/>
      <c r="CX832" s="28"/>
      <c r="CY832" s="28"/>
      <c r="CZ832" s="28"/>
      <c r="DA832" s="28"/>
      <c r="DB832" s="28"/>
      <c r="DC832" s="28"/>
      <c r="DD832" s="28"/>
      <c r="DE832" s="28"/>
      <c r="DF832" s="28"/>
      <c r="DG832" s="28"/>
      <c r="DH832" s="28"/>
      <c r="DI832" s="28"/>
      <c r="DJ832" s="28"/>
      <c r="DK832" s="28"/>
      <c r="DL832" s="28"/>
      <c r="DM832" s="28"/>
      <c r="DN832" s="28"/>
      <c r="DO832" s="28"/>
      <c r="DP832" s="28"/>
      <c r="DQ832" s="28"/>
      <c r="DR832" s="28"/>
    </row>
    <row r="833" spans="1:122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28"/>
      <c r="CV833" s="28"/>
      <c r="CW833" s="28"/>
      <c r="CX833" s="28"/>
      <c r="CY833" s="28"/>
      <c r="CZ833" s="28"/>
      <c r="DA833" s="28"/>
      <c r="DB833" s="28"/>
      <c r="DC833" s="28"/>
      <c r="DD833" s="28"/>
      <c r="DE833" s="28"/>
      <c r="DF833" s="28"/>
      <c r="DG833" s="28"/>
      <c r="DH833" s="28"/>
      <c r="DI833" s="28"/>
      <c r="DJ833" s="28"/>
      <c r="DK833" s="28"/>
      <c r="DL833" s="28"/>
      <c r="DM833" s="28"/>
      <c r="DN833" s="28"/>
      <c r="DO833" s="28"/>
      <c r="DP833" s="28"/>
      <c r="DQ833" s="28"/>
      <c r="DR833" s="28"/>
    </row>
    <row r="834" spans="1:122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28"/>
      <c r="CV834" s="28"/>
      <c r="CW834" s="28"/>
      <c r="CX834" s="28"/>
      <c r="CY834" s="28"/>
      <c r="CZ834" s="28"/>
      <c r="DA834" s="28"/>
      <c r="DB834" s="28"/>
      <c r="DC834" s="28"/>
      <c r="DD834" s="28"/>
      <c r="DE834" s="28"/>
      <c r="DF834" s="28"/>
      <c r="DG834" s="28"/>
      <c r="DH834" s="28"/>
      <c r="DI834" s="28"/>
      <c r="DJ834" s="28"/>
      <c r="DK834" s="28"/>
      <c r="DL834" s="28"/>
      <c r="DM834" s="28"/>
      <c r="DN834" s="28"/>
      <c r="DO834" s="28"/>
      <c r="DP834" s="28"/>
      <c r="DQ834" s="28"/>
      <c r="DR834" s="28"/>
    </row>
    <row r="835" spans="1:122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28"/>
      <c r="CV835" s="28"/>
      <c r="CW835" s="28"/>
      <c r="CX835" s="28"/>
      <c r="CY835" s="28"/>
      <c r="CZ835" s="28"/>
      <c r="DA835" s="28"/>
      <c r="DB835" s="28"/>
      <c r="DC835" s="28"/>
      <c r="DD835" s="28"/>
      <c r="DE835" s="28"/>
      <c r="DF835" s="28"/>
      <c r="DG835" s="28"/>
      <c r="DH835" s="28"/>
      <c r="DI835" s="28"/>
      <c r="DJ835" s="28"/>
      <c r="DK835" s="28"/>
      <c r="DL835" s="28"/>
      <c r="DM835" s="28"/>
      <c r="DN835" s="28"/>
      <c r="DO835" s="28"/>
      <c r="DP835" s="28"/>
      <c r="DQ835" s="28"/>
      <c r="DR835" s="28"/>
    </row>
    <row r="836" spans="1:122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28"/>
      <c r="CV836" s="28"/>
      <c r="CW836" s="28"/>
      <c r="CX836" s="28"/>
      <c r="CY836" s="28"/>
      <c r="CZ836" s="28"/>
      <c r="DA836" s="28"/>
      <c r="DB836" s="28"/>
      <c r="DC836" s="28"/>
      <c r="DD836" s="28"/>
      <c r="DE836" s="28"/>
      <c r="DF836" s="28"/>
      <c r="DG836" s="28"/>
      <c r="DH836" s="28"/>
      <c r="DI836" s="28"/>
      <c r="DJ836" s="28"/>
      <c r="DK836" s="28"/>
      <c r="DL836" s="28"/>
      <c r="DM836" s="28"/>
      <c r="DN836" s="28"/>
      <c r="DO836" s="28"/>
      <c r="DP836" s="28"/>
      <c r="DQ836" s="28"/>
      <c r="DR836" s="28"/>
    </row>
    <row r="837" spans="1:122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28"/>
      <c r="CV837" s="28"/>
      <c r="CW837" s="28"/>
      <c r="CX837" s="28"/>
      <c r="CY837" s="28"/>
      <c r="CZ837" s="28"/>
      <c r="DA837" s="28"/>
      <c r="DB837" s="28"/>
      <c r="DC837" s="28"/>
      <c r="DD837" s="28"/>
      <c r="DE837" s="28"/>
      <c r="DF837" s="28"/>
      <c r="DG837" s="28"/>
      <c r="DH837" s="28"/>
      <c r="DI837" s="28"/>
      <c r="DJ837" s="28"/>
      <c r="DK837" s="28"/>
      <c r="DL837" s="28"/>
      <c r="DM837" s="28"/>
      <c r="DN837" s="28"/>
      <c r="DO837" s="28"/>
      <c r="DP837" s="28"/>
      <c r="DQ837" s="28"/>
      <c r="DR837" s="28"/>
    </row>
    <row r="838" spans="1:122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28"/>
      <c r="CV838" s="28"/>
      <c r="CW838" s="28"/>
      <c r="CX838" s="28"/>
      <c r="CY838" s="28"/>
      <c r="CZ838" s="28"/>
      <c r="DA838" s="28"/>
      <c r="DB838" s="28"/>
      <c r="DC838" s="28"/>
      <c r="DD838" s="28"/>
      <c r="DE838" s="28"/>
      <c r="DF838" s="28"/>
      <c r="DG838" s="28"/>
      <c r="DH838" s="28"/>
      <c r="DI838" s="28"/>
      <c r="DJ838" s="28"/>
      <c r="DK838" s="28"/>
      <c r="DL838" s="28"/>
      <c r="DM838" s="28"/>
      <c r="DN838" s="28"/>
      <c r="DO838" s="28"/>
      <c r="DP838" s="28"/>
      <c r="DQ838" s="28"/>
      <c r="DR838" s="28"/>
    </row>
    <row r="839" spans="1:122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28"/>
      <c r="CV839" s="28"/>
      <c r="CW839" s="28"/>
      <c r="CX839" s="28"/>
      <c r="CY839" s="28"/>
      <c r="CZ839" s="28"/>
      <c r="DA839" s="28"/>
      <c r="DB839" s="28"/>
      <c r="DC839" s="28"/>
      <c r="DD839" s="28"/>
      <c r="DE839" s="28"/>
      <c r="DF839" s="28"/>
      <c r="DG839" s="28"/>
      <c r="DH839" s="28"/>
      <c r="DI839" s="28"/>
      <c r="DJ839" s="28"/>
      <c r="DK839" s="28"/>
      <c r="DL839" s="28"/>
      <c r="DM839" s="28"/>
      <c r="DN839" s="28"/>
      <c r="DO839" s="28"/>
      <c r="DP839" s="28"/>
      <c r="DQ839" s="28"/>
      <c r="DR839" s="28"/>
    </row>
    <row r="840" spans="1:122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28"/>
      <c r="CV840" s="28"/>
      <c r="CW840" s="28"/>
      <c r="CX840" s="28"/>
      <c r="CY840" s="28"/>
      <c r="CZ840" s="28"/>
      <c r="DA840" s="28"/>
      <c r="DB840" s="28"/>
      <c r="DC840" s="28"/>
      <c r="DD840" s="28"/>
      <c r="DE840" s="28"/>
      <c r="DF840" s="28"/>
      <c r="DG840" s="28"/>
      <c r="DH840" s="28"/>
      <c r="DI840" s="28"/>
      <c r="DJ840" s="28"/>
      <c r="DK840" s="28"/>
      <c r="DL840" s="28"/>
      <c r="DM840" s="28"/>
      <c r="DN840" s="28"/>
      <c r="DO840" s="28"/>
      <c r="DP840" s="28"/>
      <c r="DQ840" s="28"/>
      <c r="DR840" s="28"/>
    </row>
    <row r="841" spans="1:122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28"/>
      <c r="CV841" s="28"/>
      <c r="CW841" s="28"/>
      <c r="CX841" s="28"/>
      <c r="CY841" s="28"/>
      <c r="CZ841" s="28"/>
      <c r="DA841" s="28"/>
      <c r="DB841" s="28"/>
      <c r="DC841" s="28"/>
      <c r="DD841" s="28"/>
      <c r="DE841" s="28"/>
      <c r="DF841" s="28"/>
      <c r="DG841" s="28"/>
      <c r="DH841" s="28"/>
      <c r="DI841" s="28"/>
      <c r="DJ841" s="28"/>
      <c r="DK841" s="28"/>
      <c r="DL841" s="28"/>
      <c r="DM841" s="28"/>
      <c r="DN841" s="28"/>
      <c r="DO841" s="28"/>
      <c r="DP841" s="28"/>
      <c r="DQ841" s="28"/>
      <c r="DR841" s="28"/>
    </row>
    <row r="842" spans="1:122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28"/>
      <c r="CV842" s="28"/>
      <c r="CW842" s="28"/>
      <c r="CX842" s="28"/>
      <c r="CY842" s="28"/>
      <c r="CZ842" s="28"/>
      <c r="DA842" s="28"/>
      <c r="DB842" s="28"/>
      <c r="DC842" s="28"/>
      <c r="DD842" s="28"/>
      <c r="DE842" s="28"/>
      <c r="DF842" s="28"/>
      <c r="DG842" s="28"/>
      <c r="DH842" s="28"/>
      <c r="DI842" s="28"/>
      <c r="DJ842" s="28"/>
      <c r="DK842" s="28"/>
      <c r="DL842" s="28"/>
      <c r="DM842" s="28"/>
      <c r="DN842" s="28"/>
      <c r="DO842" s="28"/>
      <c r="DP842" s="28"/>
      <c r="DQ842" s="28"/>
      <c r="DR842" s="28"/>
    </row>
    <row r="843" spans="1:122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28"/>
      <c r="CV843" s="28"/>
      <c r="CW843" s="28"/>
      <c r="CX843" s="28"/>
      <c r="CY843" s="28"/>
      <c r="CZ843" s="28"/>
      <c r="DA843" s="28"/>
      <c r="DB843" s="28"/>
      <c r="DC843" s="28"/>
      <c r="DD843" s="28"/>
      <c r="DE843" s="28"/>
      <c r="DF843" s="28"/>
      <c r="DG843" s="28"/>
      <c r="DH843" s="28"/>
      <c r="DI843" s="28"/>
      <c r="DJ843" s="28"/>
      <c r="DK843" s="28"/>
      <c r="DL843" s="28"/>
      <c r="DM843" s="28"/>
      <c r="DN843" s="28"/>
      <c r="DO843" s="28"/>
      <c r="DP843" s="28"/>
      <c r="DQ843" s="28"/>
      <c r="DR843" s="28"/>
    </row>
    <row r="844" spans="1:122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28"/>
      <c r="CV844" s="28"/>
      <c r="CW844" s="28"/>
      <c r="CX844" s="28"/>
      <c r="CY844" s="28"/>
      <c r="CZ844" s="28"/>
      <c r="DA844" s="28"/>
      <c r="DB844" s="28"/>
      <c r="DC844" s="28"/>
      <c r="DD844" s="28"/>
      <c r="DE844" s="28"/>
      <c r="DF844" s="28"/>
      <c r="DG844" s="28"/>
      <c r="DH844" s="28"/>
      <c r="DI844" s="28"/>
      <c r="DJ844" s="28"/>
      <c r="DK844" s="28"/>
      <c r="DL844" s="28"/>
      <c r="DM844" s="28"/>
      <c r="DN844" s="28"/>
      <c r="DO844" s="28"/>
      <c r="DP844" s="28"/>
      <c r="DQ844" s="28"/>
      <c r="DR844" s="28"/>
    </row>
    <row r="845" spans="1:122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28"/>
      <c r="CV845" s="28"/>
      <c r="CW845" s="28"/>
      <c r="CX845" s="28"/>
      <c r="CY845" s="28"/>
      <c r="CZ845" s="28"/>
      <c r="DA845" s="28"/>
      <c r="DB845" s="28"/>
      <c r="DC845" s="28"/>
      <c r="DD845" s="28"/>
      <c r="DE845" s="28"/>
      <c r="DF845" s="28"/>
      <c r="DG845" s="28"/>
      <c r="DH845" s="28"/>
      <c r="DI845" s="28"/>
      <c r="DJ845" s="28"/>
      <c r="DK845" s="28"/>
      <c r="DL845" s="28"/>
      <c r="DM845" s="28"/>
      <c r="DN845" s="28"/>
      <c r="DO845" s="28"/>
      <c r="DP845" s="28"/>
      <c r="DQ845" s="28"/>
      <c r="DR845" s="28"/>
    </row>
    <row r="846" spans="1:122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28"/>
      <c r="CV846" s="28"/>
      <c r="CW846" s="28"/>
      <c r="CX846" s="28"/>
      <c r="CY846" s="28"/>
      <c r="CZ846" s="28"/>
      <c r="DA846" s="28"/>
      <c r="DB846" s="28"/>
      <c r="DC846" s="28"/>
      <c r="DD846" s="28"/>
      <c r="DE846" s="28"/>
      <c r="DF846" s="28"/>
      <c r="DG846" s="28"/>
      <c r="DH846" s="28"/>
      <c r="DI846" s="28"/>
      <c r="DJ846" s="28"/>
      <c r="DK846" s="28"/>
      <c r="DL846" s="28"/>
      <c r="DM846" s="28"/>
      <c r="DN846" s="28"/>
      <c r="DO846" s="28"/>
      <c r="DP846" s="28"/>
      <c r="DQ846" s="28"/>
      <c r="DR846" s="28"/>
    </row>
    <row r="847" spans="1:122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28"/>
      <c r="CV847" s="28"/>
      <c r="CW847" s="28"/>
      <c r="CX847" s="28"/>
      <c r="CY847" s="28"/>
      <c r="CZ847" s="28"/>
      <c r="DA847" s="28"/>
      <c r="DB847" s="28"/>
      <c r="DC847" s="28"/>
      <c r="DD847" s="28"/>
      <c r="DE847" s="28"/>
      <c r="DF847" s="28"/>
      <c r="DG847" s="28"/>
      <c r="DH847" s="28"/>
      <c r="DI847" s="28"/>
      <c r="DJ847" s="28"/>
      <c r="DK847" s="28"/>
      <c r="DL847" s="28"/>
      <c r="DM847" s="28"/>
      <c r="DN847" s="28"/>
      <c r="DO847" s="28"/>
      <c r="DP847" s="28"/>
      <c r="DQ847" s="28"/>
      <c r="DR847" s="28"/>
    </row>
    <row r="848" spans="1:122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28"/>
      <c r="CV848" s="28"/>
      <c r="CW848" s="28"/>
      <c r="CX848" s="28"/>
      <c r="CY848" s="28"/>
      <c r="CZ848" s="28"/>
      <c r="DA848" s="28"/>
      <c r="DB848" s="28"/>
      <c r="DC848" s="28"/>
      <c r="DD848" s="28"/>
      <c r="DE848" s="28"/>
      <c r="DF848" s="28"/>
      <c r="DG848" s="28"/>
      <c r="DH848" s="28"/>
      <c r="DI848" s="28"/>
      <c r="DJ848" s="28"/>
      <c r="DK848" s="28"/>
      <c r="DL848" s="28"/>
      <c r="DM848" s="28"/>
      <c r="DN848" s="28"/>
      <c r="DO848" s="28"/>
      <c r="DP848" s="28"/>
      <c r="DQ848" s="28"/>
      <c r="DR848" s="28"/>
    </row>
    <row r="849" spans="1:122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28"/>
      <c r="CV849" s="28"/>
      <c r="CW849" s="28"/>
      <c r="CX849" s="28"/>
      <c r="CY849" s="28"/>
      <c r="CZ849" s="28"/>
      <c r="DA849" s="28"/>
      <c r="DB849" s="28"/>
      <c r="DC849" s="28"/>
      <c r="DD849" s="28"/>
      <c r="DE849" s="28"/>
      <c r="DF849" s="28"/>
      <c r="DG849" s="28"/>
      <c r="DH849" s="28"/>
      <c r="DI849" s="28"/>
      <c r="DJ849" s="28"/>
      <c r="DK849" s="28"/>
      <c r="DL849" s="28"/>
      <c r="DM849" s="28"/>
      <c r="DN849" s="28"/>
      <c r="DO849" s="28"/>
      <c r="DP849" s="28"/>
      <c r="DQ849" s="28"/>
      <c r="DR849" s="28"/>
    </row>
    <row r="850" spans="1:122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28"/>
      <c r="CV850" s="28"/>
      <c r="CW850" s="28"/>
      <c r="CX850" s="28"/>
      <c r="CY850" s="28"/>
      <c r="CZ850" s="28"/>
      <c r="DA850" s="28"/>
      <c r="DB850" s="28"/>
      <c r="DC850" s="28"/>
      <c r="DD850" s="28"/>
      <c r="DE850" s="28"/>
      <c r="DF850" s="28"/>
      <c r="DG850" s="28"/>
      <c r="DH850" s="28"/>
      <c r="DI850" s="28"/>
      <c r="DJ850" s="28"/>
      <c r="DK850" s="28"/>
      <c r="DL850" s="28"/>
      <c r="DM850" s="28"/>
      <c r="DN850" s="28"/>
      <c r="DO850" s="28"/>
      <c r="DP850" s="28"/>
      <c r="DQ850" s="28"/>
      <c r="DR850" s="28"/>
    </row>
    <row r="851" spans="1:122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28"/>
      <c r="CV851" s="28"/>
      <c r="CW851" s="28"/>
      <c r="CX851" s="28"/>
      <c r="CY851" s="28"/>
      <c r="CZ851" s="28"/>
      <c r="DA851" s="28"/>
      <c r="DB851" s="28"/>
      <c r="DC851" s="28"/>
      <c r="DD851" s="28"/>
      <c r="DE851" s="28"/>
      <c r="DF851" s="28"/>
      <c r="DG851" s="28"/>
      <c r="DH851" s="28"/>
      <c r="DI851" s="28"/>
      <c r="DJ851" s="28"/>
      <c r="DK851" s="28"/>
      <c r="DL851" s="28"/>
      <c r="DM851" s="28"/>
      <c r="DN851" s="28"/>
      <c r="DO851" s="28"/>
      <c r="DP851" s="28"/>
      <c r="DQ851" s="28"/>
      <c r="DR851" s="28"/>
    </row>
    <row r="852" spans="1:122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28"/>
      <c r="CV852" s="28"/>
      <c r="CW852" s="28"/>
      <c r="CX852" s="28"/>
      <c r="CY852" s="28"/>
      <c r="CZ852" s="28"/>
      <c r="DA852" s="28"/>
      <c r="DB852" s="28"/>
      <c r="DC852" s="28"/>
      <c r="DD852" s="28"/>
      <c r="DE852" s="28"/>
      <c r="DF852" s="28"/>
      <c r="DG852" s="28"/>
      <c r="DH852" s="28"/>
      <c r="DI852" s="28"/>
      <c r="DJ852" s="28"/>
      <c r="DK852" s="28"/>
      <c r="DL852" s="28"/>
      <c r="DM852" s="28"/>
      <c r="DN852" s="28"/>
      <c r="DO852" s="28"/>
      <c r="DP852" s="28"/>
      <c r="DQ852" s="28"/>
      <c r="DR852" s="28"/>
    </row>
    <row r="853" spans="1:122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28"/>
      <c r="CV853" s="28"/>
      <c r="CW853" s="28"/>
      <c r="CX853" s="28"/>
      <c r="CY853" s="28"/>
      <c r="CZ853" s="28"/>
      <c r="DA853" s="28"/>
      <c r="DB853" s="28"/>
      <c r="DC853" s="28"/>
      <c r="DD853" s="28"/>
      <c r="DE853" s="28"/>
      <c r="DF853" s="28"/>
      <c r="DG853" s="28"/>
      <c r="DH853" s="28"/>
      <c r="DI853" s="28"/>
      <c r="DJ853" s="28"/>
      <c r="DK853" s="28"/>
      <c r="DL853" s="28"/>
      <c r="DM853" s="28"/>
      <c r="DN853" s="28"/>
      <c r="DO853" s="28"/>
      <c r="DP853" s="28"/>
      <c r="DQ853" s="28"/>
      <c r="DR853" s="28"/>
    </row>
    <row r="854" spans="1:122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28"/>
      <c r="CV854" s="28"/>
      <c r="CW854" s="28"/>
      <c r="CX854" s="28"/>
      <c r="CY854" s="28"/>
      <c r="CZ854" s="28"/>
      <c r="DA854" s="28"/>
      <c r="DB854" s="28"/>
      <c r="DC854" s="28"/>
      <c r="DD854" s="28"/>
      <c r="DE854" s="28"/>
      <c r="DF854" s="28"/>
      <c r="DG854" s="28"/>
      <c r="DH854" s="28"/>
      <c r="DI854" s="28"/>
      <c r="DJ854" s="28"/>
      <c r="DK854" s="28"/>
      <c r="DL854" s="28"/>
      <c r="DM854" s="28"/>
      <c r="DN854" s="28"/>
      <c r="DO854" s="28"/>
      <c r="DP854" s="28"/>
      <c r="DQ854" s="28"/>
      <c r="DR854" s="28"/>
    </row>
    <row r="855" spans="1:122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28"/>
      <c r="CV855" s="28"/>
      <c r="CW855" s="28"/>
      <c r="CX855" s="28"/>
      <c r="CY855" s="28"/>
      <c r="CZ855" s="28"/>
      <c r="DA855" s="28"/>
      <c r="DB855" s="28"/>
      <c r="DC855" s="28"/>
      <c r="DD855" s="28"/>
      <c r="DE855" s="28"/>
      <c r="DF855" s="28"/>
      <c r="DG855" s="28"/>
      <c r="DH855" s="28"/>
      <c r="DI855" s="28"/>
      <c r="DJ855" s="28"/>
      <c r="DK855" s="28"/>
      <c r="DL855" s="28"/>
      <c r="DM855" s="28"/>
      <c r="DN855" s="28"/>
      <c r="DO855" s="28"/>
      <c r="DP855" s="28"/>
      <c r="DQ855" s="28"/>
      <c r="DR855" s="28"/>
    </row>
    <row r="856" spans="1:122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28"/>
      <c r="CV856" s="28"/>
      <c r="CW856" s="28"/>
      <c r="CX856" s="28"/>
      <c r="CY856" s="28"/>
      <c r="CZ856" s="28"/>
      <c r="DA856" s="28"/>
      <c r="DB856" s="28"/>
      <c r="DC856" s="28"/>
      <c r="DD856" s="28"/>
      <c r="DE856" s="28"/>
      <c r="DF856" s="28"/>
      <c r="DG856" s="28"/>
      <c r="DH856" s="28"/>
      <c r="DI856" s="28"/>
      <c r="DJ856" s="28"/>
      <c r="DK856" s="28"/>
      <c r="DL856" s="28"/>
      <c r="DM856" s="28"/>
      <c r="DN856" s="28"/>
      <c r="DO856" s="28"/>
      <c r="DP856" s="28"/>
      <c r="DQ856" s="28"/>
      <c r="DR856" s="28"/>
    </row>
    <row r="857" spans="1:122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28"/>
      <c r="CV857" s="28"/>
      <c r="CW857" s="28"/>
      <c r="CX857" s="28"/>
      <c r="CY857" s="28"/>
      <c r="CZ857" s="28"/>
      <c r="DA857" s="28"/>
      <c r="DB857" s="28"/>
      <c r="DC857" s="28"/>
      <c r="DD857" s="28"/>
      <c r="DE857" s="28"/>
      <c r="DF857" s="28"/>
      <c r="DG857" s="28"/>
      <c r="DH857" s="28"/>
      <c r="DI857" s="28"/>
      <c r="DJ857" s="28"/>
      <c r="DK857" s="28"/>
      <c r="DL857" s="28"/>
      <c r="DM857" s="28"/>
      <c r="DN857" s="28"/>
      <c r="DO857" s="28"/>
      <c r="DP857" s="28"/>
      <c r="DQ857" s="28"/>
      <c r="DR857" s="28"/>
    </row>
    <row r="858" spans="1:122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28"/>
      <c r="CV858" s="28"/>
      <c r="CW858" s="28"/>
      <c r="CX858" s="28"/>
      <c r="CY858" s="28"/>
      <c r="CZ858" s="28"/>
      <c r="DA858" s="28"/>
      <c r="DB858" s="28"/>
      <c r="DC858" s="28"/>
      <c r="DD858" s="28"/>
      <c r="DE858" s="28"/>
      <c r="DF858" s="28"/>
      <c r="DG858" s="28"/>
      <c r="DH858" s="28"/>
      <c r="DI858" s="28"/>
      <c r="DJ858" s="28"/>
      <c r="DK858" s="28"/>
      <c r="DL858" s="28"/>
      <c r="DM858" s="28"/>
      <c r="DN858" s="28"/>
      <c r="DO858" s="28"/>
      <c r="DP858" s="28"/>
      <c r="DQ858" s="28"/>
      <c r="DR858" s="28"/>
    </row>
    <row r="859" spans="1:122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28"/>
      <c r="CV859" s="28"/>
      <c r="CW859" s="28"/>
      <c r="CX859" s="28"/>
      <c r="CY859" s="28"/>
      <c r="CZ859" s="28"/>
      <c r="DA859" s="28"/>
      <c r="DB859" s="28"/>
      <c r="DC859" s="28"/>
      <c r="DD859" s="28"/>
      <c r="DE859" s="28"/>
      <c r="DF859" s="28"/>
      <c r="DG859" s="28"/>
      <c r="DH859" s="28"/>
      <c r="DI859" s="28"/>
      <c r="DJ859" s="28"/>
      <c r="DK859" s="28"/>
      <c r="DL859" s="28"/>
      <c r="DM859" s="28"/>
      <c r="DN859" s="28"/>
      <c r="DO859" s="28"/>
      <c r="DP859" s="28"/>
      <c r="DQ859" s="28"/>
      <c r="DR859" s="28"/>
    </row>
    <row r="860" spans="1:122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28"/>
      <c r="CV860" s="28"/>
      <c r="CW860" s="28"/>
      <c r="CX860" s="28"/>
      <c r="CY860" s="28"/>
      <c r="CZ860" s="28"/>
      <c r="DA860" s="28"/>
      <c r="DB860" s="28"/>
      <c r="DC860" s="28"/>
      <c r="DD860" s="28"/>
      <c r="DE860" s="28"/>
      <c r="DF860" s="28"/>
      <c r="DG860" s="28"/>
      <c r="DH860" s="28"/>
      <c r="DI860" s="28"/>
      <c r="DJ860" s="28"/>
      <c r="DK860" s="28"/>
      <c r="DL860" s="28"/>
      <c r="DM860" s="28"/>
      <c r="DN860" s="28"/>
      <c r="DO860" s="28"/>
      <c r="DP860" s="28"/>
      <c r="DQ860" s="28"/>
      <c r="DR860" s="28"/>
    </row>
    <row r="861" spans="1:122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28"/>
      <c r="CV861" s="28"/>
      <c r="CW861" s="28"/>
      <c r="CX861" s="28"/>
      <c r="CY861" s="28"/>
      <c r="CZ861" s="28"/>
      <c r="DA861" s="28"/>
      <c r="DB861" s="28"/>
      <c r="DC861" s="28"/>
      <c r="DD861" s="28"/>
      <c r="DE861" s="28"/>
      <c r="DF861" s="28"/>
      <c r="DG861" s="28"/>
      <c r="DH861" s="28"/>
      <c r="DI861" s="28"/>
      <c r="DJ861" s="28"/>
      <c r="DK861" s="28"/>
      <c r="DL861" s="28"/>
      <c r="DM861" s="28"/>
      <c r="DN861" s="28"/>
      <c r="DO861" s="28"/>
      <c r="DP861" s="28"/>
      <c r="DQ861" s="28"/>
      <c r="DR861" s="28"/>
    </row>
    <row r="862" spans="1:122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28"/>
      <c r="CV862" s="28"/>
      <c r="CW862" s="28"/>
      <c r="CX862" s="28"/>
      <c r="CY862" s="28"/>
      <c r="CZ862" s="28"/>
      <c r="DA862" s="28"/>
      <c r="DB862" s="28"/>
      <c r="DC862" s="28"/>
      <c r="DD862" s="28"/>
      <c r="DE862" s="28"/>
      <c r="DF862" s="28"/>
      <c r="DG862" s="28"/>
      <c r="DH862" s="28"/>
      <c r="DI862" s="28"/>
      <c r="DJ862" s="28"/>
      <c r="DK862" s="28"/>
      <c r="DL862" s="28"/>
      <c r="DM862" s="28"/>
      <c r="DN862" s="28"/>
      <c r="DO862" s="28"/>
      <c r="DP862" s="28"/>
      <c r="DQ862" s="28"/>
      <c r="DR862" s="28"/>
    </row>
    <row r="863" spans="1:122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28"/>
      <c r="CV863" s="28"/>
      <c r="CW863" s="28"/>
      <c r="CX863" s="28"/>
      <c r="CY863" s="28"/>
      <c r="CZ863" s="28"/>
      <c r="DA863" s="28"/>
      <c r="DB863" s="28"/>
      <c r="DC863" s="28"/>
      <c r="DD863" s="28"/>
      <c r="DE863" s="28"/>
      <c r="DF863" s="28"/>
      <c r="DG863" s="28"/>
      <c r="DH863" s="28"/>
      <c r="DI863" s="28"/>
      <c r="DJ863" s="28"/>
      <c r="DK863" s="28"/>
      <c r="DL863" s="28"/>
      <c r="DM863" s="28"/>
      <c r="DN863" s="28"/>
      <c r="DO863" s="28"/>
      <c r="DP863" s="28"/>
      <c r="DQ863" s="28"/>
      <c r="DR863" s="28"/>
    </row>
    <row r="864" spans="1:122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28"/>
      <c r="CV864" s="28"/>
      <c r="CW864" s="28"/>
      <c r="CX864" s="28"/>
      <c r="CY864" s="28"/>
      <c r="CZ864" s="28"/>
      <c r="DA864" s="28"/>
      <c r="DB864" s="28"/>
      <c r="DC864" s="28"/>
      <c r="DD864" s="28"/>
      <c r="DE864" s="28"/>
      <c r="DF864" s="28"/>
      <c r="DG864" s="28"/>
      <c r="DH864" s="28"/>
      <c r="DI864" s="28"/>
      <c r="DJ864" s="28"/>
      <c r="DK864" s="28"/>
      <c r="DL864" s="28"/>
      <c r="DM864" s="28"/>
      <c r="DN864" s="28"/>
      <c r="DO864" s="28"/>
      <c r="DP864" s="28"/>
      <c r="DQ864" s="28"/>
      <c r="DR864" s="28"/>
    </row>
    <row r="865" spans="1:122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28"/>
      <c r="CV865" s="28"/>
      <c r="CW865" s="28"/>
      <c r="CX865" s="28"/>
      <c r="CY865" s="28"/>
      <c r="CZ865" s="28"/>
      <c r="DA865" s="28"/>
      <c r="DB865" s="28"/>
      <c r="DC865" s="28"/>
      <c r="DD865" s="28"/>
      <c r="DE865" s="28"/>
      <c r="DF865" s="28"/>
      <c r="DG865" s="28"/>
      <c r="DH865" s="28"/>
      <c r="DI865" s="28"/>
      <c r="DJ865" s="28"/>
      <c r="DK865" s="28"/>
      <c r="DL865" s="28"/>
      <c r="DM865" s="28"/>
      <c r="DN865" s="28"/>
      <c r="DO865" s="28"/>
      <c r="DP865" s="28"/>
      <c r="DQ865" s="28"/>
      <c r="DR865" s="28"/>
    </row>
    <row r="866" spans="1:122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28"/>
      <c r="CV866" s="28"/>
      <c r="CW866" s="28"/>
      <c r="CX866" s="28"/>
      <c r="CY866" s="28"/>
      <c r="CZ866" s="28"/>
      <c r="DA866" s="28"/>
      <c r="DB866" s="28"/>
      <c r="DC866" s="28"/>
      <c r="DD866" s="28"/>
      <c r="DE866" s="28"/>
      <c r="DF866" s="28"/>
      <c r="DG866" s="28"/>
      <c r="DH866" s="28"/>
      <c r="DI866" s="28"/>
      <c r="DJ866" s="28"/>
      <c r="DK866" s="28"/>
      <c r="DL866" s="28"/>
      <c r="DM866" s="28"/>
      <c r="DN866" s="28"/>
      <c r="DO866" s="28"/>
      <c r="DP866" s="28"/>
      <c r="DQ866" s="28"/>
      <c r="DR866" s="28"/>
    </row>
    <row r="867" spans="1:122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28"/>
      <c r="CV867" s="28"/>
      <c r="CW867" s="28"/>
      <c r="CX867" s="28"/>
      <c r="CY867" s="28"/>
      <c r="CZ867" s="28"/>
      <c r="DA867" s="28"/>
      <c r="DB867" s="28"/>
      <c r="DC867" s="28"/>
      <c r="DD867" s="28"/>
      <c r="DE867" s="28"/>
      <c r="DF867" s="28"/>
      <c r="DG867" s="28"/>
      <c r="DH867" s="28"/>
      <c r="DI867" s="28"/>
      <c r="DJ867" s="28"/>
      <c r="DK867" s="28"/>
      <c r="DL867" s="28"/>
      <c r="DM867" s="28"/>
      <c r="DN867" s="28"/>
      <c r="DO867" s="28"/>
      <c r="DP867" s="28"/>
      <c r="DQ867" s="28"/>
      <c r="DR867" s="28"/>
    </row>
    <row r="868" spans="1:122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28"/>
      <c r="CV868" s="28"/>
      <c r="CW868" s="28"/>
      <c r="CX868" s="28"/>
      <c r="CY868" s="28"/>
      <c r="CZ868" s="28"/>
      <c r="DA868" s="28"/>
      <c r="DB868" s="28"/>
      <c r="DC868" s="28"/>
      <c r="DD868" s="28"/>
      <c r="DE868" s="28"/>
      <c r="DF868" s="28"/>
      <c r="DG868" s="28"/>
      <c r="DH868" s="28"/>
      <c r="DI868" s="28"/>
      <c r="DJ868" s="28"/>
      <c r="DK868" s="28"/>
      <c r="DL868" s="28"/>
      <c r="DM868" s="28"/>
      <c r="DN868" s="28"/>
      <c r="DO868" s="28"/>
      <c r="DP868" s="28"/>
      <c r="DQ868" s="28"/>
      <c r="DR868" s="28"/>
    </row>
    <row r="869" spans="1:122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H869" s="28"/>
      <c r="DI869" s="28"/>
      <c r="DJ869" s="28"/>
      <c r="DK869" s="28"/>
      <c r="DL869" s="28"/>
      <c r="DM869" s="28"/>
      <c r="DN869" s="28"/>
      <c r="DO869" s="28"/>
      <c r="DP869" s="28"/>
      <c r="DQ869" s="28"/>
      <c r="DR869" s="28"/>
    </row>
    <row r="870" spans="1:122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28"/>
      <c r="CV870" s="28"/>
      <c r="CW870" s="28"/>
      <c r="CX870" s="28"/>
      <c r="CY870" s="28"/>
      <c r="CZ870" s="28"/>
      <c r="DA870" s="28"/>
      <c r="DB870" s="28"/>
      <c r="DC870" s="28"/>
      <c r="DD870" s="28"/>
      <c r="DE870" s="28"/>
      <c r="DF870" s="28"/>
      <c r="DG870" s="28"/>
      <c r="DH870" s="28"/>
      <c r="DI870" s="28"/>
      <c r="DJ870" s="28"/>
      <c r="DK870" s="28"/>
      <c r="DL870" s="28"/>
      <c r="DM870" s="28"/>
      <c r="DN870" s="28"/>
      <c r="DO870" s="28"/>
      <c r="DP870" s="28"/>
      <c r="DQ870" s="28"/>
      <c r="DR870" s="28"/>
    </row>
    <row r="871" spans="1:122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28"/>
      <c r="CV871" s="28"/>
      <c r="CW871" s="28"/>
      <c r="CX871" s="28"/>
      <c r="CY871" s="28"/>
      <c r="CZ871" s="28"/>
      <c r="DA871" s="28"/>
      <c r="DB871" s="28"/>
      <c r="DC871" s="28"/>
      <c r="DD871" s="28"/>
      <c r="DE871" s="28"/>
      <c r="DF871" s="28"/>
      <c r="DG871" s="28"/>
      <c r="DH871" s="28"/>
      <c r="DI871" s="28"/>
      <c r="DJ871" s="28"/>
      <c r="DK871" s="28"/>
      <c r="DL871" s="28"/>
      <c r="DM871" s="28"/>
      <c r="DN871" s="28"/>
      <c r="DO871" s="28"/>
      <c r="DP871" s="28"/>
      <c r="DQ871" s="28"/>
      <c r="DR871" s="28"/>
    </row>
    <row r="872" spans="1:122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28"/>
      <c r="CV872" s="28"/>
      <c r="CW872" s="28"/>
      <c r="CX872" s="28"/>
      <c r="CY872" s="28"/>
      <c r="CZ872" s="28"/>
      <c r="DA872" s="28"/>
      <c r="DB872" s="28"/>
      <c r="DC872" s="28"/>
      <c r="DD872" s="28"/>
      <c r="DE872" s="28"/>
      <c r="DF872" s="28"/>
      <c r="DG872" s="28"/>
      <c r="DH872" s="28"/>
      <c r="DI872" s="28"/>
      <c r="DJ872" s="28"/>
      <c r="DK872" s="28"/>
      <c r="DL872" s="28"/>
      <c r="DM872" s="28"/>
      <c r="DN872" s="28"/>
      <c r="DO872" s="28"/>
      <c r="DP872" s="28"/>
      <c r="DQ872" s="28"/>
      <c r="DR872" s="28"/>
    </row>
    <row r="873" spans="1:122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28"/>
      <c r="CV873" s="28"/>
      <c r="CW873" s="28"/>
      <c r="CX873" s="28"/>
      <c r="CY873" s="28"/>
      <c r="CZ873" s="28"/>
      <c r="DA873" s="28"/>
      <c r="DB873" s="28"/>
      <c r="DC873" s="28"/>
      <c r="DD873" s="28"/>
      <c r="DE873" s="28"/>
      <c r="DF873" s="28"/>
      <c r="DG873" s="28"/>
      <c r="DH873" s="28"/>
      <c r="DI873" s="28"/>
      <c r="DJ873" s="28"/>
      <c r="DK873" s="28"/>
      <c r="DL873" s="28"/>
      <c r="DM873" s="28"/>
      <c r="DN873" s="28"/>
      <c r="DO873" s="28"/>
      <c r="DP873" s="28"/>
      <c r="DQ873" s="28"/>
      <c r="DR873" s="28"/>
    </row>
    <row r="874" spans="1:122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28"/>
      <c r="CV874" s="28"/>
      <c r="CW874" s="28"/>
      <c r="CX874" s="28"/>
      <c r="CY874" s="28"/>
      <c r="CZ874" s="28"/>
      <c r="DA874" s="28"/>
      <c r="DB874" s="28"/>
      <c r="DC874" s="28"/>
      <c r="DD874" s="28"/>
      <c r="DE874" s="28"/>
      <c r="DF874" s="28"/>
      <c r="DG874" s="28"/>
      <c r="DH874" s="28"/>
      <c r="DI874" s="28"/>
      <c r="DJ874" s="28"/>
      <c r="DK874" s="28"/>
      <c r="DL874" s="28"/>
      <c r="DM874" s="28"/>
      <c r="DN874" s="28"/>
      <c r="DO874" s="28"/>
      <c r="DP874" s="28"/>
      <c r="DQ874" s="28"/>
      <c r="DR874" s="28"/>
    </row>
    <row r="875" spans="1:122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28"/>
      <c r="CV875" s="28"/>
      <c r="CW875" s="28"/>
      <c r="CX875" s="28"/>
      <c r="CY875" s="28"/>
      <c r="CZ875" s="28"/>
      <c r="DA875" s="28"/>
      <c r="DB875" s="28"/>
      <c r="DC875" s="28"/>
      <c r="DD875" s="28"/>
      <c r="DE875" s="28"/>
      <c r="DF875" s="28"/>
      <c r="DG875" s="28"/>
      <c r="DH875" s="28"/>
      <c r="DI875" s="28"/>
      <c r="DJ875" s="28"/>
      <c r="DK875" s="28"/>
      <c r="DL875" s="28"/>
      <c r="DM875" s="28"/>
      <c r="DN875" s="28"/>
      <c r="DO875" s="28"/>
      <c r="DP875" s="28"/>
      <c r="DQ875" s="28"/>
      <c r="DR875" s="28"/>
    </row>
    <row r="876" spans="1:122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28"/>
      <c r="CV876" s="28"/>
      <c r="CW876" s="28"/>
      <c r="CX876" s="28"/>
      <c r="CY876" s="28"/>
      <c r="CZ876" s="28"/>
      <c r="DA876" s="28"/>
      <c r="DB876" s="28"/>
      <c r="DC876" s="28"/>
      <c r="DD876" s="28"/>
      <c r="DE876" s="28"/>
      <c r="DF876" s="28"/>
      <c r="DG876" s="28"/>
      <c r="DH876" s="28"/>
      <c r="DI876" s="28"/>
      <c r="DJ876" s="28"/>
      <c r="DK876" s="28"/>
      <c r="DL876" s="28"/>
      <c r="DM876" s="28"/>
      <c r="DN876" s="28"/>
      <c r="DO876" s="28"/>
      <c r="DP876" s="28"/>
      <c r="DQ876" s="28"/>
      <c r="DR876" s="28"/>
    </row>
    <row r="877" spans="1:122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28"/>
      <c r="CV877" s="28"/>
      <c r="CW877" s="28"/>
      <c r="CX877" s="28"/>
      <c r="CY877" s="28"/>
      <c r="CZ877" s="28"/>
      <c r="DA877" s="28"/>
      <c r="DB877" s="28"/>
      <c r="DC877" s="28"/>
      <c r="DD877" s="28"/>
      <c r="DE877" s="28"/>
      <c r="DF877" s="28"/>
      <c r="DG877" s="28"/>
      <c r="DH877" s="28"/>
      <c r="DI877" s="28"/>
      <c r="DJ877" s="28"/>
      <c r="DK877" s="28"/>
      <c r="DL877" s="28"/>
      <c r="DM877" s="28"/>
      <c r="DN877" s="28"/>
      <c r="DO877" s="28"/>
      <c r="DP877" s="28"/>
      <c r="DQ877" s="28"/>
      <c r="DR877" s="28"/>
    </row>
    <row r="878" spans="1:122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28"/>
      <c r="CV878" s="28"/>
      <c r="CW878" s="28"/>
      <c r="CX878" s="28"/>
      <c r="CY878" s="28"/>
      <c r="CZ878" s="28"/>
      <c r="DA878" s="28"/>
      <c r="DB878" s="28"/>
      <c r="DC878" s="28"/>
      <c r="DD878" s="28"/>
      <c r="DE878" s="28"/>
      <c r="DF878" s="28"/>
      <c r="DG878" s="28"/>
      <c r="DH878" s="28"/>
      <c r="DI878" s="28"/>
      <c r="DJ878" s="28"/>
      <c r="DK878" s="28"/>
      <c r="DL878" s="28"/>
      <c r="DM878" s="28"/>
      <c r="DN878" s="28"/>
      <c r="DO878" s="28"/>
      <c r="DP878" s="28"/>
      <c r="DQ878" s="28"/>
      <c r="DR878" s="28"/>
    </row>
    <row r="879" spans="1:122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28"/>
      <c r="CV879" s="28"/>
      <c r="CW879" s="28"/>
      <c r="CX879" s="28"/>
      <c r="CY879" s="28"/>
      <c r="CZ879" s="28"/>
      <c r="DA879" s="28"/>
      <c r="DB879" s="28"/>
      <c r="DC879" s="28"/>
      <c r="DD879" s="28"/>
      <c r="DE879" s="28"/>
      <c r="DF879" s="28"/>
      <c r="DG879" s="28"/>
      <c r="DH879" s="28"/>
      <c r="DI879" s="28"/>
      <c r="DJ879" s="28"/>
      <c r="DK879" s="28"/>
      <c r="DL879" s="28"/>
      <c r="DM879" s="28"/>
      <c r="DN879" s="28"/>
      <c r="DO879" s="28"/>
      <c r="DP879" s="28"/>
      <c r="DQ879" s="28"/>
      <c r="DR879" s="28"/>
    </row>
    <row r="880" spans="1:122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28"/>
      <c r="CV880" s="28"/>
      <c r="CW880" s="28"/>
      <c r="CX880" s="28"/>
      <c r="CY880" s="28"/>
      <c r="CZ880" s="28"/>
      <c r="DA880" s="28"/>
      <c r="DB880" s="28"/>
      <c r="DC880" s="28"/>
      <c r="DD880" s="28"/>
      <c r="DE880" s="28"/>
      <c r="DF880" s="28"/>
      <c r="DG880" s="28"/>
      <c r="DH880" s="28"/>
      <c r="DI880" s="28"/>
      <c r="DJ880" s="28"/>
      <c r="DK880" s="28"/>
      <c r="DL880" s="28"/>
      <c r="DM880" s="28"/>
      <c r="DN880" s="28"/>
      <c r="DO880" s="28"/>
      <c r="DP880" s="28"/>
      <c r="DQ880" s="28"/>
      <c r="DR880" s="28"/>
    </row>
    <row r="881" spans="1:122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28"/>
      <c r="CV881" s="28"/>
      <c r="CW881" s="28"/>
      <c r="CX881" s="28"/>
      <c r="CY881" s="28"/>
      <c r="CZ881" s="28"/>
      <c r="DA881" s="28"/>
      <c r="DB881" s="28"/>
      <c r="DC881" s="28"/>
      <c r="DD881" s="28"/>
      <c r="DE881" s="28"/>
      <c r="DF881" s="28"/>
      <c r="DG881" s="28"/>
      <c r="DH881" s="28"/>
      <c r="DI881" s="28"/>
      <c r="DJ881" s="28"/>
      <c r="DK881" s="28"/>
      <c r="DL881" s="28"/>
      <c r="DM881" s="28"/>
      <c r="DN881" s="28"/>
      <c r="DO881" s="28"/>
      <c r="DP881" s="28"/>
      <c r="DQ881" s="28"/>
      <c r="DR881" s="28"/>
    </row>
    <row r="882" spans="1:122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28"/>
      <c r="CV882" s="28"/>
      <c r="CW882" s="28"/>
      <c r="CX882" s="28"/>
      <c r="CY882" s="28"/>
      <c r="CZ882" s="28"/>
      <c r="DA882" s="28"/>
      <c r="DB882" s="28"/>
      <c r="DC882" s="28"/>
      <c r="DD882" s="28"/>
      <c r="DE882" s="28"/>
      <c r="DF882" s="28"/>
      <c r="DG882" s="28"/>
      <c r="DH882" s="28"/>
      <c r="DI882" s="28"/>
      <c r="DJ882" s="28"/>
      <c r="DK882" s="28"/>
      <c r="DL882" s="28"/>
      <c r="DM882" s="28"/>
      <c r="DN882" s="28"/>
      <c r="DO882" s="28"/>
      <c r="DP882" s="28"/>
      <c r="DQ882" s="28"/>
      <c r="DR882" s="28"/>
    </row>
    <row r="883" spans="1:122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28"/>
      <c r="CV883" s="28"/>
      <c r="CW883" s="28"/>
      <c r="CX883" s="28"/>
      <c r="CY883" s="28"/>
      <c r="CZ883" s="28"/>
      <c r="DA883" s="28"/>
      <c r="DB883" s="28"/>
      <c r="DC883" s="28"/>
      <c r="DD883" s="28"/>
      <c r="DE883" s="28"/>
      <c r="DF883" s="28"/>
      <c r="DG883" s="28"/>
      <c r="DH883" s="28"/>
      <c r="DI883" s="28"/>
      <c r="DJ883" s="28"/>
      <c r="DK883" s="28"/>
      <c r="DL883" s="28"/>
      <c r="DM883" s="28"/>
      <c r="DN883" s="28"/>
      <c r="DO883" s="28"/>
      <c r="DP883" s="28"/>
      <c r="DQ883" s="28"/>
      <c r="DR883" s="28"/>
    </row>
    <row r="884" spans="1:122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28"/>
      <c r="CV884" s="28"/>
      <c r="CW884" s="28"/>
      <c r="CX884" s="28"/>
      <c r="CY884" s="28"/>
      <c r="CZ884" s="28"/>
      <c r="DA884" s="28"/>
      <c r="DB884" s="28"/>
      <c r="DC884" s="28"/>
      <c r="DD884" s="28"/>
      <c r="DE884" s="28"/>
      <c r="DF884" s="28"/>
      <c r="DG884" s="28"/>
      <c r="DH884" s="28"/>
      <c r="DI884" s="28"/>
      <c r="DJ884" s="28"/>
      <c r="DK884" s="28"/>
      <c r="DL884" s="28"/>
      <c r="DM884" s="28"/>
      <c r="DN884" s="28"/>
      <c r="DO884" s="28"/>
      <c r="DP884" s="28"/>
      <c r="DQ884" s="28"/>
      <c r="DR884" s="28"/>
    </row>
    <row r="885" spans="1:122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28"/>
      <c r="CV885" s="28"/>
      <c r="CW885" s="28"/>
      <c r="CX885" s="28"/>
      <c r="CY885" s="28"/>
      <c r="CZ885" s="28"/>
      <c r="DA885" s="28"/>
      <c r="DB885" s="28"/>
      <c r="DC885" s="28"/>
      <c r="DD885" s="28"/>
      <c r="DE885" s="28"/>
      <c r="DF885" s="28"/>
      <c r="DG885" s="28"/>
      <c r="DH885" s="28"/>
      <c r="DI885" s="28"/>
      <c r="DJ885" s="28"/>
      <c r="DK885" s="28"/>
      <c r="DL885" s="28"/>
      <c r="DM885" s="28"/>
      <c r="DN885" s="28"/>
      <c r="DO885" s="28"/>
      <c r="DP885" s="28"/>
      <c r="DQ885" s="28"/>
      <c r="DR885" s="28"/>
    </row>
    <row r="886" spans="1:122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28"/>
      <c r="CV886" s="28"/>
      <c r="CW886" s="28"/>
      <c r="CX886" s="28"/>
      <c r="CY886" s="28"/>
      <c r="CZ886" s="28"/>
      <c r="DA886" s="28"/>
      <c r="DB886" s="28"/>
      <c r="DC886" s="28"/>
      <c r="DD886" s="28"/>
      <c r="DE886" s="28"/>
      <c r="DF886" s="28"/>
      <c r="DG886" s="28"/>
      <c r="DH886" s="28"/>
      <c r="DI886" s="28"/>
      <c r="DJ886" s="28"/>
      <c r="DK886" s="28"/>
      <c r="DL886" s="28"/>
      <c r="DM886" s="28"/>
      <c r="DN886" s="28"/>
      <c r="DO886" s="28"/>
      <c r="DP886" s="28"/>
      <c r="DQ886" s="28"/>
      <c r="DR886" s="28"/>
    </row>
    <row r="887" spans="1:122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28"/>
      <c r="CV887" s="28"/>
      <c r="CW887" s="28"/>
      <c r="CX887" s="28"/>
      <c r="CY887" s="28"/>
      <c r="CZ887" s="28"/>
      <c r="DA887" s="28"/>
      <c r="DB887" s="28"/>
      <c r="DC887" s="28"/>
      <c r="DD887" s="28"/>
      <c r="DE887" s="28"/>
      <c r="DF887" s="28"/>
      <c r="DG887" s="28"/>
      <c r="DH887" s="28"/>
      <c r="DI887" s="28"/>
      <c r="DJ887" s="28"/>
      <c r="DK887" s="28"/>
      <c r="DL887" s="28"/>
      <c r="DM887" s="28"/>
      <c r="DN887" s="28"/>
      <c r="DO887" s="28"/>
      <c r="DP887" s="28"/>
      <c r="DQ887" s="28"/>
      <c r="DR887" s="28"/>
    </row>
    <row r="888" spans="1:122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28"/>
      <c r="CV888" s="28"/>
      <c r="CW888" s="28"/>
      <c r="CX888" s="28"/>
      <c r="CY888" s="28"/>
      <c r="CZ888" s="28"/>
      <c r="DA888" s="28"/>
      <c r="DB888" s="28"/>
      <c r="DC888" s="28"/>
      <c r="DD888" s="28"/>
      <c r="DE888" s="28"/>
      <c r="DF888" s="28"/>
      <c r="DG888" s="28"/>
      <c r="DH888" s="28"/>
      <c r="DI888" s="28"/>
      <c r="DJ888" s="28"/>
      <c r="DK888" s="28"/>
      <c r="DL888" s="28"/>
      <c r="DM888" s="28"/>
      <c r="DN888" s="28"/>
      <c r="DO888" s="28"/>
      <c r="DP888" s="28"/>
      <c r="DQ888" s="28"/>
      <c r="DR888" s="28"/>
    </row>
    <row r="889" spans="1:122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28"/>
      <c r="CV889" s="28"/>
      <c r="CW889" s="28"/>
      <c r="CX889" s="28"/>
      <c r="CY889" s="28"/>
      <c r="CZ889" s="28"/>
      <c r="DA889" s="28"/>
      <c r="DB889" s="28"/>
      <c r="DC889" s="28"/>
      <c r="DD889" s="28"/>
      <c r="DE889" s="28"/>
      <c r="DF889" s="28"/>
      <c r="DG889" s="28"/>
      <c r="DH889" s="28"/>
      <c r="DI889" s="28"/>
      <c r="DJ889" s="28"/>
      <c r="DK889" s="28"/>
      <c r="DL889" s="28"/>
      <c r="DM889" s="28"/>
      <c r="DN889" s="28"/>
      <c r="DO889" s="28"/>
      <c r="DP889" s="28"/>
      <c r="DQ889" s="28"/>
      <c r="DR889" s="28"/>
    </row>
    <row r="890" spans="1:122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28"/>
      <c r="CV890" s="28"/>
      <c r="CW890" s="28"/>
      <c r="CX890" s="28"/>
      <c r="CY890" s="28"/>
      <c r="CZ890" s="28"/>
      <c r="DA890" s="28"/>
      <c r="DB890" s="28"/>
      <c r="DC890" s="28"/>
      <c r="DD890" s="28"/>
      <c r="DE890" s="28"/>
      <c r="DF890" s="28"/>
      <c r="DG890" s="28"/>
      <c r="DH890" s="28"/>
      <c r="DI890" s="28"/>
      <c r="DJ890" s="28"/>
      <c r="DK890" s="28"/>
      <c r="DL890" s="28"/>
      <c r="DM890" s="28"/>
      <c r="DN890" s="28"/>
      <c r="DO890" s="28"/>
      <c r="DP890" s="28"/>
      <c r="DQ890" s="28"/>
      <c r="DR890" s="28"/>
    </row>
    <row r="891" spans="1:122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28"/>
      <c r="CV891" s="28"/>
      <c r="CW891" s="28"/>
      <c r="CX891" s="28"/>
      <c r="CY891" s="28"/>
      <c r="CZ891" s="28"/>
      <c r="DA891" s="28"/>
      <c r="DB891" s="28"/>
      <c r="DC891" s="28"/>
      <c r="DD891" s="28"/>
      <c r="DE891" s="28"/>
      <c r="DF891" s="28"/>
      <c r="DG891" s="28"/>
      <c r="DH891" s="28"/>
      <c r="DI891" s="28"/>
      <c r="DJ891" s="28"/>
      <c r="DK891" s="28"/>
      <c r="DL891" s="28"/>
      <c r="DM891" s="28"/>
      <c r="DN891" s="28"/>
      <c r="DO891" s="28"/>
      <c r="DP891" s="28"/>
      <c r="DQ891" s="28"/>
      <c r="DR891" s="28"/>
    </row>
    <row r="892" spans="1:122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28"/>
      <c r="CV892" s="28"/>
      <c r="CW892" s="28"/>
      <c r="CX892" s="28"/>
      <c r="CY892" s="28"/>
      <c r="CZ892" s="28"/>
      <c r="DA892" s="28"/>
      <c r="DB892" s="28"/>
      <c r="DC892" s="28"/>
      <c r="DD892" s="28"/>
      <c r="DE892" s="28"/>
      <c r="DF892" s="28"/>
      <c r="DG892" s="28"/>
      <c r="DH892" s="28"/>
      <c r="DI892" s="28"/>
      <c r="DJ892" s="28"/>
      <c r="DK892" s="28"/>
      <c r="DL892" s="28"/>
      <c r="DM892" s="28"/>
      <c r="DN892" s="28"/>
      <c r="DO892" s="28"/>
      <c r="DP892" s="28"/>
      <c r="DQ892" s="28"/>
      <c r="DR892" s="28"/>
    </row>
    <row r="893" spans="1:122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28"/>
      <c r="CV893" s="28"/>
      <c r="CW893" s="28"/>
      <c r="CX893" s="28"/>
      <c r="CY893" s="28"/>
      <c r="CZ893" s="28"/>
      <c r="DA893" s="28"/>
      <c r="DB893" s="28"/>
      <c r="DC893" s="28"/>
      <c r="DD893" s="28"/>
      <c r="DE893" s="28"/>
      <c r="DF893" s="28"/>
      <c r="DG893" s="28"/>
      <c r="DH893" s="28"/>
      <c r="DI893" s="28"/>
      <c r="DJ893" s="28"/>
      <c r="DK893" s="28"/>
      <c r="DL893" s="28"/>
      <c r="DM893" s="28"/>
      <c r="DN893" s="28"/>
      <c r="DO893" s="28"/>
      <c r="DP893" s="28"/>
      <c r="DQ893" s="28"/>
      <c r="DR893" s="28"/>
    </row>
    <row r="894" spans="1:122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28"/>
      <c r="CV894" s="28"/>
      <c r="CW894" s="28"/>
      <c r="CX894" s="28"/>
      <c r="CY894" s="28"/>
      <c r="CZ894" s="28"/>
      <c r="DA894" s="28"/>
      <c r="DB894" s="28"/>
      <c r="DC894" s="28"/>
      <c r="DD894" s="28"/>
      <c r="DE894" s="28"/>
      <c r="DF894" s="28"/>
      <c r="DG894" s="28"/>
      <c r="DH894" s="28"/>
      <c r="DI894" s="28"/>
      <c r="DJ894" s="28"/>
      <c r="DK894" s="28"/>
      <c r="DL894" s="28"/>
      <c r="DM894" s="28"/>
      <c r="DN894" s="28"/>
      <c r="DO894" s="28"/>
      <c r="DP894" s="28"/>
      <c r="DQ894" s="28"/>
      <c r="DR894" s="28"/>
    </row>
    <row r="895" spans="1:122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28"/>
      <c r="CV895" s="28"/>
      <c r="CW895" s="28"/>
      <c r="CX895" s="28"/>
      <c r="CY895" s="28"/>
      <c r="CZ895" s="28"/>
      <c r="DA895" s="28"/>
      <c r="DB895" s="28"/>
      <c r="DC895" s="28"/>
      <c r="DD895" s="28"/>
      <c r="DE895" s="28"/>
      <c r="DF895" s="28"/>
      <c r="DG895" s="28"/>
      <c r="DH895" s="28"/>
      <c r="DI895" s="28"/>
      <c r="DJ895" s="28"/>
      <c r="DK895" s="28"/>
      <c r="DL895" s="28"/>
      <c r="DM895" s="28"/>
      <c r="DN895" s="28"/>
      <c r="DO895" s="28"/>
      <c r="DP895" s="28"/>
      <c r="DQ895" s="28"/>
      <c r="DR895" s="28"/>
    </row>
    <row r="896" spans="1:122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28"/>
      <c r="CV896" s="28"/>
      <c r="CW896" s="28"/>
      <c r="CX896" s="28"/>
      <c r="CY896" s="28"/>
      <c r="CZ896" s="28"/>
      <c r="DA896" s="28"/>
      <c r="DB896" s="28"/>
      <c r="DC896" s="28"/>
      <c r="DD896" s="28"/>
      <c r="DE896" s="28"/>
      <c r="DF896" s="28"/>
      <c r="DG896" s="28"/>
      <c r="DH896" s="28"/>
      <c r="DI896" s="28"/>
      <c r="DJ896" s="28"/>
      <c r="DK896" s="28"/>
      <c r="DL896" s="28"/>
      <c r="DM896" s="28"/>
      <c r="DN896" s="28"/>
      <c r="DO896" s="28"/>
      <c r="DP896" s="28"/>
      <c r="DQ896" s="28"/>
      <c r="DR896" s="28"/>
    </row>
    <row r="897" spans="1:122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28"/>
      <c r="CV897" s="28"/>
      <c r="CW897" s="28"/>
      <c r="CX897" s="28"/>
      <c r="CY897" s="28"/>
      <c r="CZ897" s="28"/>
      <c r="DA897" s="28"/>
      <c r="DB897" s="28"/>
      <c r="DC897" s="28"/>
      <c r="DD897" s="28"/>
      <c r="DE897" s="28"/>
      <c r="DF897" s="28"/>
      <c r="DG897" s="28"/>
      <c r="DH897" s="28"/>
      <c r="DI897" s="28"/>
      <c r="DJ897" s="28"/>
      <c r="DK897" s="28"/>
      <c r="DL897" s="28"/>
      <c r="DM897" s="28"/>
      <c r="DN897" s="28"/>
      <c r="DO897" s="28"/>
      <c r="DP897" s="28"/>
      <c r="DQ897" s="28"/>
      <c r="DR897" s="28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Check Box 1">
              <controlPr defaultSize="0" autoFill="0" autoLine="0" autoPict="0">
                <anchor moveWithCells="1">
                  <from>
                    <xdr:col>1</xdr:col>
                    <xdr:colOff>171450</xdr:colOff>
                    <xdr:row>2</xdr:row>
                    <xdr:rowOff>47625</xdr:rowOff>
                  </from>
                  <to>
                    <xdr:col>1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Check Box 2">
              <controlPr defaultSize="0" autoFill="0" autoLine="0" autoPict="0">
                <anchor moveWithCells="1">
                  <from>
                    <xdr:col>2</xdr:col>
                    <xdr:colOff>171450</xdr:colOff>
                    <xdr:row>2</xdr:row>
                    <xdr:rowOff>47625</xdr:rowOff>
                  </from>
                  <to>
                    <xdr:col>2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" name="Check Box 3">
              <controlPr defaultSize="0" autoFill="0" autoLine="0" autoPict="0">
                <anchor moveWithCells="1">
                  <from>
                    <xdr:col>3</xdr:col>
                    <xdr:colOff>171450</xdr:colOff>
                    <xdr:row>2</xdr:row>
                    <xdr:rowOff>47625</xdr:rowOff>
                  </from>
                  <to>
                    <xdr:col>3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6" name="Check Box 4">
              <controlPr defaultSize="0" autoFill="0" autoLine="0" autoPict="0">
                <anchor moveWithCells="1">
                  <from>
                    <xdr:col>4</xdr:col>
                    <xdr:colOff>171450</xdr:colOff>
                    <xdr:row>2</xdr:row>
                    <xdr:rowOff>47625</xdr:rowOff>
                  </from>
                  <to>
                    <xdr:col>4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7" name="Check Box 5">
              <controlPr defaultSize="0" autoFill="0" autoLine="0" autoPict="0">
                <anchor moveWithCells="1">
                  <from>
                    <xdr:col>5</xdr:col>
                    <xdr:colOff>171450</xdr:colOff>
                    <xdr:row>2</xdr:row>
                    <xdr:rowOff>47625</xdr:rowOff>
                  </from>
                  <to>
                    <xdr:col>5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8" name="Check Box 6">
              <controlPr defaultSize="0" autoFill="0" autoLine="0" autoPict="0">
                <anchor moveWithCells="1">
                  <from>
                    <xdr:col>6</xdr:col>
                    <xdr:colOff>171450</xdr:colOff>
                    <xdr:row>2</xdr:row>
                    <xdr:rowOff>47625</xdr:rowOff>
                  </from>
                  <to>
                    <xdr:col>6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9" name="Check Box 7">
              <controlPr defaultSize="0" autoFill="0" autoLine="0" autoPict="0">
                <anchor moveWithCells="1">
                  <from>
                    <xdr:col>7</xdr:col>
                    <xdr:colOff>171450</xdr:colOff>
                    <xdr:row>2</xdr:row>
                    <xdr:rowOff>47625</xdr:rowOff>
                  </from>
                  <to>
                    <xdr:col>7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0" name="Check Box 8">
              <controlPr defaultSize="0" autoFill="0" autoLine="0" autoPict="0">
                <anchor moveWithCells="1">
                  <from>
                    <xdr:col>8</xdr:col>
                    <xdr:colOff>171450</xdr:colOff>
                    <xdr:row>2</xdr:row>
                    <xdr:rowOff>47625</xdr:rowOff>
                  </from>
                  <to>
                    <xdr:col>8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1" name="Check Box 9">
              <controlPr defaultSize="0" autoFill="0" autoLine="0" autoPict="0">
                <anchor moveWithCells="1">
                  <from>
                    <xdr:col>9</xdr:col>
                    <xdr:colOff>171450</xdr:colOff>
                    <xdr:row>2</xdr:row>
                    <xdr:rowOff>47625</xdr:rowOff>
                  </from>
                  <to>
                    <xdr:col>9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2" name="Check Box 10">
              <controlPr defaultSize="0" autoFill="0" autoLine="0" autoPict="0">
                <anchor moveWithCells="1">
                  <from>
                    <xdr:col>10</xdr:col>
                    <xdr:colOff>171450</xdr:colOff>
                    <xdr:row>2</xdr:row>
                    <xdr:rowOff>47625</xdr:rowOff>
                  </from>
                  <to>
                    <xdr:col>10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3" name="Check Box 11">
              <controlPr defaultSize="0" autoFill="0" autoLine="0" autoPict="0">
                <anchor moveWithCells="1">
                  <from>
                    <xdr:col>11</xdr:col>
                    <xdr:colOff>171450</xdr:colOff>
                    <xdr:row>2</xdr:row>
                    <xdr:rowOff>47625</xdr:rowOff>
                  </from>
                  <to>
                    <xdr:col>11</xdr:col>
                    <xdr:colOff>447675</xdr:colOff>
                    <xdr:row>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4" name="Check Box 12">
              <controlPr defaultSize="0" autoFill="0" autoLine="0" autoPict="0">
                <anchor moveWithCells="1">
                  <from>
                    <xdr:col>1</xdr:col>
                    <xdr:colOff>171450</xdr:colOff>
                    <xdr:row>4</xdr:row>
                    <xdr:rowOff>47625</xdr:rowOff>
                  </from>
                  <to>
                    <xdr:col>1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5" name="Check Box 13">
              <controlPr defaultSize="0" autoFill="0" autoLine="0" autoPict="0">
                <anchor moveWithCells="1">
                  <from>
                    <xdr:col>2</xdr:col>
                    <xdr:colOff>171450</xdr:colOff>
                    <xdr:row>4</xdr:row>
                    <xdr:rowOff>47625</xdr:rowOff>
                  </from>
                  <to>
                    <xdr:col>2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6" name="Check Box 14">
              <controlPr defaultSize="0" autoFill="0" autoLine="0" autoPict="0">
                <anchor moveWithCells="1">
                  <from>
                    <xdr:col>3</xdr:col>
                    <xdr:colOff>171450</xdr:colOff>
                    <xdr:row>4</xdr:row>
                    <xdr:rowOff>47625</xdr:rowOff>
                  </from>
                  <to>
                    <xdr:col>3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7" name="Check Box 15">
              <controlPr defaultSize="0" autoFill="0" autoLine="0" autoPict="0">
                <anchor moveWithCells="1">
                  <from>
                    <xdr:col>4</xdr:col>
                    <xdr:colOff>171450</xdr:colOff>
                    <xdr:row>4</xdr:row>
                    <xdr:rowOff>47625</xdr:rowOff>
                  </from>
                  <to>
                    <xdr:col>4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8" name="Check Box 16">
              <controlPr defaultSize="0" autoFill="0" autoLine="0" autoPict="0">
                <anchor moveWithCells="1">
                  <from>
                    <xdr:col>5</xdr:col>
                    <xdr:colOff>171450</xdr:colOff>
                    <xdr:row>4</xdr:row>
                    <xdr:rowOff>47625</xdr:rowOff>
                  </from>
                  <to>
                    <xdr:col>5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19" name="Check Box 17">
              <controlPr defaultSize="0" autoFill="0" autoLine="0" autoPict="0">
                <anchor moveWithCells="1">
                  <from>
                    <xdr:col>6</xdr:col>
                    <xdr:colOff>171450</xdr:colOff>
                    <xdr:row>4</xdr:row>
                    <xdr:rowOff>47625</xdr:rowOff>
                  </from>
                  <to>
                    <xdr:col>6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20" name="Check Box 18">
              <controlPr defaultSize="0" autoFill="0" autoLine="0" autoPict="0">
                <anchor moveWithCells="1">
                  <from>
                    <xdr:col>7</xdr:col>
                    <xdr:colOff>171450</xdr:colOff>
                    <xdr:row>4</xdr:row>
                    <xdr:rowOff>47625</xdr:rowOff>
                  </from>
                  <to>
                    <xdr:col>7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21" name="Check Box 19">
              <controlPr defaultSize="0" autoFill="0" autoLine="0" autoPict="0">
                <anchor moveWithCells="1">
                  <from>
                    <xdr:col>8</xdr:col>
                    <xdr:colOff>171450</xdr:colOff>
                    <xdr:row>4</xdr:row>
                    <xdr:rowOff>47625</xdr:rowOff>
                  </from>
                  <to>
                    <xdr:col>8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22" name="Check Box 20">
              <controlPr defaultSize="0" autoFill="0" autoLine="0" autoPict="0">
                <anchor moveWithCells="1">
                  <from>
                    <xdr:col>9</xdr:col>
                    <xdr:colOff>171450</xdr:colOff>
                    <xdr:row>4</xdr:row>
                    <xdr:rowOff>47625</xdr:rowOff>
                  </from>
                  <to>
                    <xdr:col>9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23" name="Check Box 21">
              <controlPr defaultSize="0" autoFill="0" autoLine="0" autoPict="0">
                <anchor moveWithCells="1">
                  <from>
                    <xdr:col>10</xdr:col>
                    <xdr:colOff>171450</xdr:colOff>
                    <xdr:row>4</xdr:row>
                    <xdr:rowOff>47625</xdr:rowOff>
                  </from>
                  <to>
                    <xdr:col>10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24" name="Check Box 22">
              <controlPr defaultSize="0" autoFill="0" autoLine="0" autoPict="0">
                <anchor moveWithCells="1">
                  <from>
                    <xdr:col>11</xdr:col>
                    <xdr:colOff>171450</xdr:colOff>
                    <xdr:row>4</xdr:row>
                    <xdr:rowOff>47625</xdr:rowOff>
                  </from>
                  <to>
                    <xdr:col>11</xdr:col>
                    <xdr:colOff>447675</xdr:colOff>
                    <xdr:row>4</xdr:row>
                    <xdr:rowOff>323850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AB199"/>
  <sheetViews>
    <sheetView topLeftCell="B1" zoomScale="103" workbookViewId="0">
      <selection activeCell="C11" sqref="C11"/>
    </sheetView>
  </sheetViews>
  <sheetFormatPr defaultRowHeight="15" outlineLevelCol="1" x14ac:dyDescent="0.25"/>
  <cols>
    <col min="1" max="1" width="9.140625" style="55" hidden="1" customWidth="1" outlineLevel="1"/>
    <col min="2" max="2" width="3.42578125" customWidth="1" collapsed="1"/>
    <col min="3" max="3" width="32.42578125" customWidth="1" outlineLevel="1"/>
    <col min="4" max="4" width="18.42578125" customWidth="1" outlineLevel="1"/>
    <col min="5" max="6" width="9.140625" customWidth="1" outlineLevel="1"/>
    <col min="7" max="7" width="9.140625" customWidth="1"/>
    <col min="8" max="8" width="42.42578125" customWidth="1"/>
    <col min="9" max="9" width="18.140625" customWidth="1"/>
    <col min="10" max="10" width="9.140625" customWidth="1"/>
  </cols>
  <sheetData>
    <row r="1" spans="2:28" ht="23.25" x14ac:dyDescent="0.35">
      <c r="B1" s="28"/>
      <c r="C1" s="39" t="s">
        <v>13178</v>
      </c>
      <c r="D1" s="38"/>
      <c r="E1" s="28"/>
      <c r="F1" s="28"/>
      <c r="G1" s="28"/>
      <c r="H1" s="39" t="s">
        <v>13190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</row>
    <row r="2" spans="2:28" x14ac:dyDescent="0.25"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</row>
    <row r="3" spans="2:28" x14ac:dyDescent="0.25">
      <c r="B3" s="28"/>
      <c r="C3" s="48" t="s">
        <v>13179</v>
      </c>
      <c r="D3" s="28"/>
      <c r="E3" s="28"/>
      <c r="F3" s="28"/>
      <c r="G3" s="28"/>
      <c r="H3" s="48" t="s">
        <v>13187</v>
      </c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</row>
    <row r="4" spans="2:28" x14ac:dyDescent="0.25">
      <c r="B4" s="28"/>
      <c r="C4" s="48" t="s">
        <v>13982</v>
      </c>
      <c r="D4" s="28"/>
      <c r="E4" s="28"/>
      <c r="F4" s="28"/>
      <c r="G4" s="28"/>
      <c r="H4" s="48" t="s">
        <v>13981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</row>
    <row r="5" spans="2:28" x14ac:dyDescent="0.25"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</row>
    <row r="6" spans="2:28" x14ac:dyDescent="0.25">
      <c r="B6" s="28"/>
      <c r="C6" s="41" t="s">
        <v>13180</v>
      </c>
      <c r="D6" s="12"/>
      <c r="E6" s="28"/>
      <c r="F6" s="28"/>
      <c r="G6" s="28"/>
      <c r="H6" s="41" t="s">
        <v>13183</v>
      </c>
      <c r="I6" s="12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</row>
    <row r="7" spans="2:28" x14ac:dyDescent="0.25">
      <c r="B7" s="28"/>
      <c r="C7" s="42" t="s">
        <v>13181</v>
      </c>
      <c r="D7" s="9" cm="1">
        <f t="array" ref="D7">SUMPRODUCT(1/COUNTIF('Environmental Data'!A2:A3348,'Environmental Data'!A2:A3348))</f>
        <v>68.99999999999946</v>
      </c>
      <c r="E7" s="28"/>
      <c r="F7" s="28"/>
      <c r="G7" s="28"/>
      <c r="H7" s="8" t="s">
        <v>13184</v>
      </c>
      <c r="I7" s="9">
        <f>$D7</f>
        <v>68.99999999999946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</row>
    <row r="8" spans="2:28" x14ac:dyDescent="0.25">
      <c r="B8" s="28"/>
      <c r="C8" s="42" t="s">
        <v>13160</v>
      </c>
      <c r="D8" s="9">
        <f>COUNTA('Environmental Data'!E:E)-1</f>
        <v>3584</v>
      </c>
      <c r="E8" s="28"/>
      <c r="F8" s="28"/>
      <c r="G8" s="28"/>
      <c r="H8" s="8" t="s">
        <v>13185</v>
      </c>
      <c r="I8" s="9">
        <f>$D8</f>
        <v>3584</v>
      </c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</row>
    <row r="9" spans="2:28" x14ac:dyDescent="0.25">
      <c r="B9" s="28"/>
      <c r="C9" s="43" t="s">
        <v>13182</v>
      </c>
      <c r="D9" s="26">
        <f>AVERAGE('Environmental Data'!$AN:$AN)</f>
        <v>3.6015693112467306</v>
      </c>
      <c r="E9" s="28"/>
      <c r="F9" s="28"/>
      <c r="G9" s="28"/>
      <c r="H9" s="10" t="s">
        <v>13186</v>
      </c>
      <c r="I9" s="26">
        <f>$D9</f>
        <v>3.6015693112467306</v>
      </c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</row>
    <row r="10" spans="2:28" ht="15.75" thickBot="1" x14ac:dyDescent="0.3"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</row>
    <row r="11" spans="2:28" ht="15.75" thickBot="1" x14ac:dyDescent="0.3">
      <c r="B11" s="28"/>
      <c r="C11" s="44" t="s">
        <v>13108</v>
      </c>
      <c r="D11" s="49" t="s">
        <v>13188</v>
      </c>
      <c r="E11" s="28"/>
      <c r="F11" s="28"/>
      <c r="G11" s="28"/>
      <c r="H11" s="44" t="s">
        <v>2871</v>
      </c>
      <c r="I11" s="49" t="s">
        <v>13189</v>
      </c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</row>
    <row r="12" spans="2:28" x14ac:dyDescent="0.25"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</row>
    <row r="13" spans="2:28" x14ac:dyDescent="0.25">
      <c r="B13" s="28"/>
      <c r="C13" s="32" t="s">
        <v>13191</v>
      </c>
      <c r="D13" s="13"/>
      <c r="E13" s="28"/>
      <c r="F13" s="28"/>
      <c r="G13" s="28"/>
      <c r="H13" s="32" t="s">
        <v>13194</v>
      </c>
      <c r="I13" s="13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x14ac:dyDescent="0.25">
      <c r="B14" s="28"/>
      <c r="C14" s="8" t="s">
        <v>13161</v>
      </c>
      <c r="D14" s="9">
        <f>COUNTIF('Environmental Data'!$A:$A,'Prioridades Dashboard'!C$11)</f>
        <v>71</v>
      </c>
      <c r="E14" s="28"/>
      <c r="F14" s="28"/>
      <c r="G14" s="28"/>
      <c r="H14" s="8" t="s">
        <v>13195</v>
      </c>
      <c r="I14" s="9">
        <f>COUNTIF('Environmental Data'!$A:$A,'Prioridades Dashboard'!H$11)</f>
        <v>119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x14ac:dyDescent="0.25">
      <c r="B15" s="28"/>
      <c r="C15" s="8" t="s">
        <v>191</v>
      </c>
      <c r="D15" s="9">
        <f>COUNTIFS('Environmental Data'!$I:$I,'Prioridades Dashboard'!$C15,'Environmental Data'!$A:$A,'Prioridades Dashboard'!C11)</f>
        <v>44</v>
      </c>
      <c r="E15" s="28"/>
      <c r="F15" s="28"/>
      <c r="G15" s="28"/>
      <c r="H15" s="8" t="s">
        <v>13196</v>
      </c>
      <c r="I15" s="9">
        <f>COUNTIFS('Environmental Data'!$A:$A,'Prioridades Dashboard'!$H11,'Environmental Data'!$I:$I,'Prioridades Dashboard'!$C15)</f>
        <v>71</v>
      </c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x14ac:dyDescent="0.25">
      <c r="B16" s="28"/>
      <c r="C16" s="8" t="s">
        <v>165</v>
      </c>
      <c r="D16" s="9">
        <f>COUNTIFS('Environmental Data'!$I:$I,'Prioridades Dashboard'!$C16,'Environmental Data'!$A:$A,'Prioridades Dashboard'!C11)</f>
        <v>27</v>
      </c>
      <c r="E16" s="28"/>
      <c r="F16" s="45"/>
      <c r="G16" s="28"/>
      <c r="H16" s="8" t="s">
        <v>13197</v>
      </c>
      <c r="I16" s="9">
        <f>COUNTIFS('Environmental Data'!$A:$A,'Prioridades Dashboard'!$H11,'Environmental Data'!$I:$I,'Prioridades Dashboard'!$C16)</f>
        <v>44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1:28" x14ac:dyDescent="0.25">
      <c r="B17" s="28"/>
      <c r="C17" s="8" t="s">
        <v>13193</v>
      </c>
      <c r="D17" s="9">
        <f>SUMIF('Environmental Data'!$A:$A,'Prioridades Dashboard'!$C11,'Environmental Data'!$AN:$AN)</f>
        <v>259</v>
      </c>
      <c r="E17" s="28"/>
      <c r="F17" s="28"/>
      <c r="G17" s="28"/>
      <c r="H17" s="8" t="s">
        <v>13200</v>
      </c>
      <c r="I17" s="9">
        <f>SUMIF('Environmental Data'!$A:$A,'Prioridades Dashboard'!$H11,'Environmental Data'!$AN:$AN)</f>
        <v>323</v>
      </c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</row>
    <row r="18" spans="1:28" x14ac:dyDescent="0.25">
      <c r="B18" s="28"/>
      <c r="C18" s="8" t="s">
        <v>13162</v>
      </c>
      <c r="D18" s="14">
        <f>AVERAGEIF('Environmental Data'!$A:$A,'Prioridades Dashboard'!C11,'Environmental Data'!$AN:$AN)</f>
        <v>3.647887323943662</v>
      </c>
      <c r="E18" s="28"/>
      <c r="F18" s="28"/>
      <c r="G18" s="28"/>
      <c r="H18" s="8" t="s">
        <v>13199</v>
      </c>
      <c r="I18" s="14">
        <f>AVERAGEIF('Environmental Data'!$A:$A,'Prioridades Dashboard'!H11,'Environmental Data'!$AN:$AN)</f>
        <v>3.5108695652173911</v>
      </c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</row>
    <row r="19" spans="1:28" x14ac:dyDescent="0.25">
      <c r="B19" s="28"/>
      <c r="C19" s="10" t="s">
        <v>13192</v>
      </c>
      <c r="D19" s="11">
        <f>SUMIF('Environmental Data'!$A:$A,'Prioridades Dashboard'!$C11,'Environmental Data'!$AO:$AO)</f>
        <v>38</v>
      </c>
      <c r="E19" s="28"/>
      <c r="F19" s="28"/>
      <c r="G19" s="28"/>
      <c r="H19" s="10" t="s">
        <v>13198</v>
      </c>
      <c r="I19" s="11">
        <f>SUMIF('Environmental Data'!$A:$A,'Prioridades Dashboard'!$H11,'Environmental Data'!$AO:$AO)</f>
        <v>39</v>
      </c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</row>
    <row r="20" spans="1:28" x14ac:dyDescent="0.25"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1:28" x14ac:dyDescent="0.25">
      <c r="B21" s="28"/>
      <c r="C21" s="32" t="s">
        <v>13163</v>
      </c>
      <c r="D21" s="24" t="s">
        <v>13158</v>
      </c>
      <c r="E21" s="25" t="s">
        <v>13159</v>
      </c>
      <c r="F21" s="37"/>
      <c r="G21" s="28"/>
      <c r="H21" s="32" t="s">
        <v>13204</v>
      </c>
      <c r="I21" s="24" t="s">
        <v>13158</v>
      </c>
      <c r="J21" s="25" t="s">
        <v>13159</v>
      </c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1:28" x14ac:dyDescent="0.25">
      <c r="A22" s="55" t="s">
        <v>80</v>
      </c>
      <c r="B22" s="28"/>
      <c r="C22" s="16" t="s">
        <v>13201</v>
      </c>
      <c r="D22" s="17">
        <f>COUNTIFS('Environmental Data'!$M:$M,'Prioridades Dashboard'!$A22,'Environmental Data'!$A:$A,'Prioridades Dashboard'!$C11)</f>
        <v>27</v>
      </c>
      <c r="E22" s="18">
        <f t="shared" ref="E22:E27" si="0">D22/SUM(D$22:D$27)</f>
        <v>0.38028169014084506</v>
      </c>
      <c r="F22" s="27"/>
      <c r="G22" s="28"/>
      <c r="H22" s="16" t="s">
        <v>13210</v>
      </c>
      <c r="I22" s="17">
        <f>COUNTIFS('Environmental Data'!$M:$M,'Prioridades Dashboard'!$A22,'Environmental Data'!$A:$A,'Prioridades Dashboard'!$H11)</f>
        <v>57</v>
      </c>
      <c r="J22" s="18">
        <f t="shared" ref="J22:J27" si="1">I22/SUM(I$22:I$27)</f>
        <v>0.51351351351351349</v>
      </c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1:28" x14ac:dyDescent="0.25">
      <c r="A23" s="55" t="s">
        <v>51</v>
      </c>
      <c r="B23" s="28"/>
      <c r="C23" s="8" t="s">
        <v>13202</v>
      </c>
      <c r="D23" s="15">
        <f>COUNTIFS('Environmental Data'!$M:$M,'Prioridades Dashboard'!$A23,'Environmental Data'!$A:$A,'Prioridades Dashboard'!$C11)</f>
        <v>28</v>
      </c>
      <c r="E23" s="19">
        <f t="shared" si="0"/>
        <v>0.39436619718309857</v>
      </c>
      <c r="F23" s="27"/>
      <c r="G23" s="28"/>
      <c r="H23" s="8" t="s">
        <v>13205</v>
      </c>
      <c r="I23" s="15">
        <f>COUNTIFS('Environmental Data'!$M:$M,'Prioridades Dashboard'!$A23,'Environmental Data'!$A:$A,'Prioridades Dashboard'!$H11)</f>
        <v>8</v>
      </c>
      <c r="J23" s="19">
        <f t="shared" si="1"/>
        <v>7.2072072072072071E-2</v>
      </c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1:28" x14ac:dyDescent="0.25">
      <c r="A24" s="55" t="s">
        <v>226</v>
      </c>
      <c r="B24" s="28"/>
      <c r="C24" s="8" t="s">
        <v>13164</v>
      </c>
      <c r="D24" s="15">
        <f>COUNTIFS('Environmental Data'!$M:$M,'Prioridades Dashboard'!$A24,'Environmental Data'!$A:$A,'Prioridades Dashboard'!$C11)</f>
        <v>0</v>
      </c>
      <c r="E24" s="19">
        <f t="shared" si="0"/>
        <v>0</v>
      </c>
      <c r="F24" s="27"/>
      <c r="G24" s="28"/>
      <c r="H24" s="8" t="s">
        <v>13206</v>
      </c>
      <c r="I24" s="15">
        <f>COUNTIFS('Environmental Data'!$M:$M,'Prioridades Dashboard'!$A24,'Environmental Data'!$A:$A,'Prioridades Dashboard'!$H11)</f>
        <v>15</v>
      </c>
      <c r="J24" s="19">
        <f t="shared" si="1"/>
        <v>0.13513513513513514</v>
      </c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</row>
    <row r="25" spans="1:28" x14ac:dyDescent="0.25">
      <c r="A25" s="55" t="s">
        <v>142</v>
      </c>
      <c r="B25" s="28"/>
      <c r="C25" s="8" t="s">
        <v>13203</v>
      </c>
      <c r="D25" s="15">
        <f>COUNTIFS('Environmental Data'!$M:$M,'Prioridades Dashboard'!$A25,'Environmental Data'!$A:$A,'Prioridades Dashboard'!$C11)</f>
        <v>10</v>
      </c>
      <c r="E25" s="19">
        <f t="shared" si="0"/>
        <v>0.14084507042253522</v>
      </c>
      <c r="F25" s="27"/>
      <c r="G25" s="28"/>
      <c r="H25" s="8" t="s">
        <v>13207</v>
      </c>
      <c r="I25" s="15">
        <f>COUNTIFS('Environmental Data'!$M:$M,'Prioridades Dashboard'!$A25,'Environmental Data'!$A:$A,'Prioridades Dashboard'!$H11)</f>
        <v>19</v>
      </c>
      <c r="J25" s="19">
        <f t="shared" si="1"/>
        <v>0.17117117117117117</v>
      </c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</row>
    <row r="26" spans="1:28" x14ac:dyDescent="0.25">
      <c r="A26" s="55" t="s">
        <v>622</v>
      </c>
      <c r="B26" s="28"/>
      <c r="C26" s="8" t="s">
        <v>13165</v>
      </c>
      <c r="D26" s="15">
        <f>COUNTIFS('Environmental Data'!$M:$M,'Prioridades Dashboard'!$A26,'Environmental Data'!$A:$A,'Prioridades Dashboard'!$C11)</f>
        <v>4</v>
      </c>
      <c r="E26" s="19">
        <f t="shared" si="0"/>
        <v>5.6338028169014086E-2</v>
      </c>
      <c r="F26" s="27"/>
      <c r="G26" s="28"/>
      <c r="H26" s="8" t="s">
        <v>13208</v>
      </c>
      <c r="I26" s="15">
        <f>COUNTIFS('Environmental Data'!$M:$M,'Prioridades Dashboard'!$A26,'Environmental Data'!$A:$A,'Prioridades Dashboard'!$H11)</f>
        <v>0</v>
      </c>
      <c r="J26" s="19">
        <f t="shared" si="1"/>
        <v>0</v>
      </c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</row>
    <row r="27" spans="1:28" x14ac:dyDescent="0.25">
      <c r="A27" s="55" t="s">
        <v>124</v>
      </c>
      <c r="B27" s="28"/>
      <c r="C27" s="10" t="s">
        <v>13166</v>
      </c>
      <c r="D27" s="20">
        <f>COUNTIFS('Environmental Data'!$M:$M,'Prioridades Dashboard'!$A27,'Environmental Data'!$A:$A,'Prioridades Dashboard'!$C11)</f>
        <v>2</v>
      </c>
      <c r="E27" s="21">
        <f t="shared" si="0"/>
        <v>2.8169014084507043E-2</v>
      </c>
      <c r="F27" s="27"/>
      <c r="G27" s="28"/>
      <c r="H27" s="10" t="s">
        <v>13209</v>
      </c>
      <c r="I27" s="20">
        <f>COUNTIFS('Environmental Data'!$M:$M,'Prioridades Dashboard'!$A27,'Environmental Data'!$A:$A,'Prioridades Dashboard'!$H11)</f>
        <v>12</v>
      </c>
      <c r="J27" s="21">
        <f t="shared" si="1"/>
        <v>0.10810810810810811</v>
      </c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</row>
    <row r="28" spans="1:28" x14ac:dyDescent="0.25"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1:28" x14ac:dyDescent="0.25">
      <c r="B29" s="28"/>
      <c r="C29" s="32" t="s">
        <v>13211</v>
      </c>
      <c r="D29" s="22"/>
      <c r="E29" s="23"/>
      <c r="F29" s="15"/>
      <c r="G29" s="28"/>
      <c r="H29" s="32" t="s">
        <v>13221</v>
      </c>
      <c r="I29" s="22"/>
      <c r="J29" s="23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1:28" x14ac:dyDescent="0.25">
      <c r="B30" s="28"/>
      <c r="C30" s="31" t="s">
        <v>13212</v>
      </c>
      <c r="D30" s="17"/>
      <c r="E30" s="30"/>
      <c r="F30" s="15"/>
      <c r="G30" s="28"/>
      <c r="H30" s="31" t="s">
        <v>13222</v>
      </c>
      <c r="I30" s="17"/>
      <c r="J30" s="30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</row>
    <row r="31" spans="1:28" x14ac:dyDescent="0.25">
      <c r="A31" s="55" t="s">
        <v>325</v>
      </c>
      <c r="B31" s="28"/>
      <c r="C31" s="8" t="s">
        <v>13213</v>
      </c>
      <c r="D31" s="15">
        <f>COUNTIFS('Environmental Data'!$AA:$AA,'Prioridades Dashboard'!$A31,'Environmental Data'!$A:$A,'Prioridades Dashboard'!$C11)</f>
        <v>1</v>
      </c>
      <c r="E31" s="19">
        <f>D31/SUM(D$31:D$35)</f>
        <v>1.4084507042253521E-2</v>
      </c>
      <c r="F31" s="27"/>
      <c r="G31" s="28"/>
      <c r="H31" s="8" t="s">
        <v>13223</v>
      </c>
      <c r="I31" s="15">
        <f>COUNTIFS('Environmental Data'!$AA:$AA,'Prioridades Dashboard'!$A31,'Environmental Data'!$A:$A,'Prioridades Dashboard'!$H11)</f>
        <v>9</v>
      </c>
      <c r="J31" s="19">
        <f>I31/SUM(I$31:I$35)</f>
        <v>9.5744680851063829E-2</v>
      </c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1:28" x14ac:dyDescent="0.25">
      <c r="A32" s="55" t="s">
        <v>105</v>
      </c>
      <c r="B32" s="28"/>
      <c r="C32" s="29" t="s">
        <v>13214</v>
      </c>
      <c r="D32" s="15">
        <f>COUNTIFS('Environmental Data'!$AA:$AA,'Prioridades Dashboard'!$A32,'Environmental Data'!$A:$A,'Prioridades Dashboard'!$C11)</f>
        <v>1</v>
      </c>
      <c r="E32" s="19">
        <f t="shared" ref="E32:E35" si="2">D32/SUM(D$31:D$35)</f>
        <v>1.4084507042253521E-2</v>
      </c>
      <c r="F32" s="27"/>
      <c r="G32" s="28"/>
      <c r="H32" s="29" t="s">
        <v>13224</v>
      </c>
      <c r="I32" s="15">
        <f>COUNTIFS('Environmental Data'!$AA:$AA,'Prioridades Dashboard'!$A32,'Environmental Data'!$A:$A,'Prioridades Dashboard'!$H11)</f>
        <v>4</v>
      </c>
      <c r="J32" s="19">
        <f t="shared" ref="J32:J35" si="3">I32/SUM(I$31:I$35)</f>
        <v>4.2553191489361701E-2</v>
      </c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1:28" x14ac:dyDescent="0.25">
      <c r="A33" s="55" t="s">
        <v>220</v>
      </c>
      <c r="B33" s="28"/>
      <c r="C33" s="8" t="s">
        <v>13215</v>
      </c>
      <c r="D33" s="15">
        <f>COUNTIFS('Environmental Data'!$AA:$AA,'Prioridades Dashboard'!$A33,'Environmental Data'!$A:$A,'Prioridades Dashboard'!$C11)</f>
        <v>4</v>
      </c>
      <c r="E33" s="19">
        <f t="shared" si="2"/>
        <v>5.6338028169014086E-2</v>
      </c>
      <c r="F33" s="27"/>
      <c r="G33" s="28"/>
      <c r="H33" s="8" t="s">
        <v>13225</v>
      </c>
      <c r="I33" s="15">
        <f>COUNTIFS('Environmental Data'!$AA:$AA,'Prioridades Dashboard'!$A33,'Environmental Data'!$A:$A,'Prioridades Dashboard'!$H11)</f>
        <v>0</v>
      </c>
      <c r="J33" s="19">
        <f t="shared" si="3"/>
        <v>0</v>
      </c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</row>
    <row r="34" spans="1:28" x14ac:dyDescent="0.25">
      <c r="A34" s="55" t="s">
        <v>59</v>
      </c>
      <c r="B34" s="28"/>
      <c r="C34" s="8" t="s">
        <v>13216</v>
      </c>
      <c r="D34" s="15">
        <f>COUNTIFS('Environmental Data'!$AA:$AA,'Prioridades Dashboard'!$A34,'Environmental Data'!$A:$A,'Prioridades Dashboard'!$C11)</f>
        <v>5</v>
      </c>
      <c r="E34" s="19">
        <f t="shared" si="2"/>
        <v>7.0422535211267609E-2</v>
      </c>
      <c r="F34" s="27"/>
      <c r="G34" s="28"/>
      <c r="H34" s="8" t="s">
        <v>13226</v>
      </c>
      <c r="I34" s="15">
        <f>COUNTIFS('Environmental Data'!$AA:$AA,'Prioridades Dashboard'!$A34,'Environmental Data'!$A:$A,'Prioridades Dashboard'!$H11)</f>
        <v>2</v>
      </c>
      <c r="J34" s="19">
        <f t="shared" si="3"/>
        <v>2.1276595744680851E-2</v>
      </c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1:28" x14ac:dyDescent="0.25">
      <c r="A35" s="55" t="s">
        <v>86</v>
      </c>
      <c r="B35" s="28"/>
      <c r="C35" s="8" t="s">
        <v>13217</v>
      </c>
      <c r="D35" s="15">
        <f>COUNTIFS('Environmental Data'!$AA:$AA,'Prioridades Dashboard'!$A35,'Environmental Data'!$A:$A,'Prioridades Dashboard'!$C11)</f>
        <v>60</v>
      </c>
      <c r="E35" s="19">
        <f t="shared" si="2"/>
        <v>0.84507042253521125</v>
      </c>
      <c r="F35" s="27"/>
      <c r="G35" s="28"/>
      <c r="H35" s="8" t="s">
        <v>13227</v>
      </c>
      <c r="I35" s="15">
        <f>COUNTIFS('Environmental Data'!$AA:$AA,'Prioridades Dashboard'!$A35,'Environmental Data'!$A:$A,'Prioridades Dashboard'!$H11)</f>
        <v>79</v>
      </c>
      <c r="J35" s="19">
        <f t="shared" si="3"/>
        <v>0.84042553191489366</v>
      </c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1:28" x14ac:dyDescent="0.25">
      <c r="B36" s="28"/>
      <c r="C36" s="8"/>
      <c r="D36" s="15"/>
      <c r="E36" s="9"/>
      <c r="F36" s="15"/>
      <c r="G36" s="28"/>
      <c r="H36" s="8"/>
      <c r="I36" s="15"/>
      <c r="J36" s="9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</row>
    <row r="37" spans="1:28" x14ac:dyDescent="0.25">
      <c r="B37" s="28"/>
      <c r="C37" s="33" t="s">
        <v>13220</v>
      </c>
      <c r="D37" s="15"/>
      <c r="E37" s="9"/>
      <c r="F37" s="15"/>
      <c r="G37" s="28"/>
      <c r="H37" s="33" t="s">
        <v>13228</v>
      </c>
      <c r="I37" s="15"/>
      <c r="J37" s="9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1:28" x14ac:dyDescent="0.25">
      <c r="A38" s="55" t="s">
        <v>62</v>
      </c>
      <c r="B38" s="28"/>
      <c r="C38" s="8" t="s">
        <v>13219</v>
      </c>
      <c r="D38" s="15">
        <f>COUNTIFS('Environmental Data'!$AP:$AP,'Prioridades Dashboard'!$A38,'Environmental Data'!$A:$A,'Prioridades Dashboard'!$C11)</f>
        <v>55</v>
      </c>
      <c r="E38" s="19">
        <f>D38/SUM(D$38:D$39)</f>
        <v>0.80882352941176472</v>
      </c>
      <c r="F38" s="27"/>
      <c r="G38" s="28"/>
      <c r="H38" s="8" t="s">
        <v>13230</v>
      </c>
      <c r="I38" s="15">
        <f>COUNTIFS('Environmental Data'!$AP:$AP,'Prioridades Dashboard'!$A38,'Environmental Data'!$A:$A,'Prioridades Dashboard'!$H11)</f>
        <v>61</v>
      </c>
      <c r="J38" s="19">
        <f>I38/SUM(I$38:I$39)</f>
        <v>0.67777777777777781</v>
      </c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1:28" x14ac:dyDescent="0.25">
      <c r="A39" s="55" t="s">
        <v>63</v>
      </c>
      <c r="B39" s="28"/>
      <c r="C39" s="8" t="s">
        <v>13218</v>
      </c>
      <c r="D39" s="15">
        <f>COUNTIFS('Environmental Data'!$AP:$AP,'Prioridades Dashboard'!$A39,'Environmental Data'!$A:$A,'Prioridades Dashboard'!$C11)</f>
        <v>13</v>
      </c>
      <c r="E39" s="19">
        <f t="shared" ref="E39" si="4">D39/SUM(D$31:D$35)</f>
        <v>0.18309859154929578</v>
      </c>
      <c r="F39" s="27"/>
      <c r="G39" s="28"/>
      <c r="H39" s="8" t="s">
        <v>13229</v>
      </c>
      <c r="I39" s="15">
        <f>COUNTIFS('Environmental Data'!$AP:$AP,'Prioridades Dashboard'!$A39,'Environmental Data'!$A:$A,'Prioridades Dashboard'!$H11)</f>
        <v>29</v>
      </c>
      <c r="J39" s="19">
        <f>I39/SUM(I$38:I$39)</f>
        <v>0.32222222222222224</v>
      </c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</row>
    <row r="40" spans="1:28" x14ac:dyDescent="0.25">
      <c r="B40" s="28"/>
      <c r="C40" s="8"/>
      <c r="D40" s="15"/>
      <c r="E40" s="9"/>
      <c r="F40" s="15"/>
      <c r="G40" s="28"/>
      <c r="H40" s="8"/>
      <c r="I40" s="15"/>
      <c r="J40" s="9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</row>
    <row r="41" spans="1:28" x14ac:dyDescent="0.25">
      <c r="B41" s="28"/>
      <c r="C41" s="33" t="s">
        <v>13231</v>
      </c>
      <c r="D41" s="15"/>
      <c r="E41" s="9"/>
      <c r="F41" s="15"/>
      <c r="G41" s="28"/>
      <c r="H41" s="33" t="s">
        <v>13249</v>
      </c>
      <c r="I41" s="15"/>
      <c r="J41" s="9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</row>
    <row r="42" spans="1:28" x14ac:dyDescent="0.25">
      <c r="A42" s="55" t="s">
        <v>62</v>
      </c>
      <c r="B42" s="28"/>
      <c r="C42" s="8" t="s">
        <v>13232</v>
      </c>
      <c r="D42" s="15">
        <f>COUNTIFS('Environmental Data'!$A:$A,'Prioridades Dashboard'!$C11,'Environmental Data'!$AD:$AD,'Prioridades Dashboard'!$A42)</f>
        <v>61</v>
      </c>
      <c r="E42" s="19">
        <f>D42/SUM(D$42:D$43)</f>
        <v>0.87142857142857144</v>
      </c>
      <c r="F42" s="27"/>
      <c r="G42" s="28"/>
      <c r="H42" s="8" t="s">
        <v>137</v>
      </c>
      <c r="I42" s="15">
        <f>COUNTIFS('Environmental Data'!$A:$A,'Prioridades Dashboard'!$H11,'Environmental Data'!$AD:$AD,'Prioridades Dashboard'!$A42)</f>
        <v>17</v>
      </c>
      <c r="J42" s="19">
        <f>I42/SUM(I$42:I$43)</f>
        <v>0.65384615384615385</v>
      </c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1:28" x14ac:dyDescent="0.25">
      <c r="A43" s="55" t="s">
        <v>63</v>
      </c>
      <c r="B43" s="28"/>
      <c r="C43" s="8" t="s">
        <v>63</v>
      </c>
      <c r="D43" s="15">
        <f>COUNTIFS('Environmental Data'!$A:$A,'Prioridades Dashboard'!$C11,'Environmental Data'!$AD:$AD,'Prioridades Dashboard'!$A43)</f>
        <v>9</v>
      </c>
      <c r="E43" s="19">
        <f>D43/SUM(D$42:D$43)</f>
        <v>0.12857142857142856</v>
      </c>
      <c r="F43" s="27"/>
      <c r="G43" s="28"/>
      <c r="H43" s="8" t="s">
        <v>63</v>
      </c>
      <c r="I43" s="15">
        <f>COUNTIFS('Environmental Data'!$A:$A,'Prioridades Dashboard'!$C11,'Environmental Data'!$AD:$AD,'Prioridades Dashboard'!$A43)</f>
        <v>9</v>
      </c>
      <c r="J43" s="19">
        <f>I43/SUM(I$42:I$43)</f>
        <v>0.34615384615384615</v>
      </c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1:28" x14ac:dyDescent="0.25">
      <c r="B44" s="28"/>
      <c r="C44" s="8"/>
      <c r="D44" s="15"/>
      <c r="E44" s="9"/>
      <c r="F44" s="15"/>
      <c r="G44" s="28"/>
      <c r="H44" s="8"/>
      <c r="I44" s="15"/>
      <c r="J44" s="9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1:28" x14ac:dyDescent="0.25">
      <c r="B45" s="28"/>
      <c r="C45" s="33" t="s">
        <v>13233</v>
      </c>
      <c r="D45" s="15"/>
      <c r="E45" s="9"/>
      <c r="F45" s="15"/>
      <c r="G45" s="28"/>
      <c r="H45" s="33" t="s">
        <v>13250</v>
      </c>
      <c r="I45" s="15"/>
      <c r="J45" s="9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</row>
    <row r="46" spans="1:28" x14ac:dyDescent="0.25">
      <c r="A46" s="55" t="s">
        <v>62</v>
      </c>
      <c r="B46" s="28"/>
      <c r="C46" s="8" t="s">
        <v>62</v>
      </c>
      <c r="D46" s="15">
        <f>COUNTIFS('Environmental Data'!$A:$A,'Prioridades Dashboard'!$C11,'Environmental Data'!$AE:$AE,'Prioridades Dashboard'!$A46)</f>
        <v>4</v>
      </c>
      <c r="E46" s="19">
        <f>D46/SUM(D$46:D$47)</f>
        <v>0.10526315789473684</v>
      </c>
      <c r="F46" s="27"/>
      <c r="G46" s="28"/>
      <c r="H46" s="8" t="s">
        <v>137</v>
      </c>
      <c r="I46" s="15">
        <f>COUNTIFS('Environmental Data'!$A:$A,'Prioridades Dashboard'!$H11,'Environmental Data'!$AE:$AE,'Prioridades Dashboard'!$A46)</f>
        <v>94</v>
      </c>
      <c r="J46" s="19">
        <f>I46/SUM(I$46:I$47)</f>
        <v>0.91262135922330101</v>
      </c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1:28" x14ac:dyDescent="0.25">
      <c r="A47" s="55" t="s">
        <v>63</v>
      </c>
      <c r="B47" s="28"/>
      <c r="C47" s="8" t="s">
        <v>63</v>
      </c>
      <c r="D47" s="15">
        <f>COUNTIFS('Environmental Data'!$A:$A,'Prioridades Dashboard'!$C11,'Environmental Data'!$AE:$AE,'Prioridades Dashboard'!$A47)</f>
        <v>34</v>
      </c>
      <c r="E47" s="19">
        <f>D47/SUM(D$46:D$47)</f>
        <v>0.89473684210526316</v>
      </c>
      <c r="F47" s="27"/>
      <c r="G47" s="28"/>
      <c r="H47" s="8" t="s">
        <v>63</v>
      </c>
      <c r="I47" s="15">
        <f>COUNTIFS('Environmental Data'!$A:$A,'Prioridades Dashboard'!$H11,'Environmental Data'!$AE:$AE,'Prioridades Dashboard'!$A47)</f>
        <v>9</v>
      </c>
      <c r="J47" s="19">
        <f>I47/SUM(I$46:I$47)</f>
        <v>8.7378640776699032E-2</v>
      </c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</row>
    <row r="48" spans="1:28" x14ac:dyDescent="0.25">
      <c r="B48" s="28"/>
      <c r="C48" s="8"/>
      <c r="D48" s="15"/>
      <c r="E48" s="19"/>
      <c r="F48" s="27"/>
      <c r="G48" s="28"/>
      <c r="H48" s="8"/>
      <c r="I48" s="15"/>
      <c r="J48" s="19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</row>
    <row r="49" spans="1:28" x14ac:dyDescent="0.25">
      <c r="B49" s="28"/>
      <c r="C49" s="34" t="s">
        <v>13940</v>
      </c>
      <c r="D49" s="15">
        <f>COUNTIFS('Environmental Data'!$A:$A,'Prioridades Dashboard'!C$11,'Environmental Data'!$AD:$AD,'Prioridades Dashboard'!$A43,'Environmental Data'!$AE:$AE,'Prioridades Dashboard'!$A47)</f>
        <v>5</v>
      </c>
      <c r="E49" s="19"/>
      <c r="F49" s="27"/>
      <c r="G49" s="28"/>
      <c r="H49" s="34" t="s">
        <v>13941</v>
      </c>
      <c r="I49" s="15">
        <f>COUNTIFS('Environmental Data'!$A:$A,'Prioridades Dashboard'!H$11,'Environmental Data'!$AD:$AD,'Prioridades Dashboard'!$A43,'Environmental Data'!$AE:$AE,'Prioridades Dashboard'!$A47)</f>
        <v>6</v>
      </c>
      <c r="J49" s="19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1:28" x14ac:dyDescent="0.25">
      <c r="B50" s="28"/>
      <c r="C50" s="8"/>
      <c r="D50" s="15"/>
      <c r="E50" s="19"/>
      <c r="F50" s="27"/>
      <c r="G50" s="28"/>
      <c r="H50" s="8"/>
      <c r="I50" s="15"/>
      <c r="J50" s="19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1:28" x14ac:dyDescent="0.25">
      <c r="B51" s="28"/>
      <c r="C51" s="33" t="s">
        <v>13167</v>
      </c>
      <c r="D51" s="15"/>
      <c r="E51" s="9"/>
      <c r="F51" s="15"/>
      <c r="G51" s="28"/>
      <c r="H51" s="33" t="s">
        <v>13270</v>
      </c>
      <c r="I51" s="15"/>
      <c r="J51" s="9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</row>
    <row r="52" spans="1:28" x14ac:dyDescent="0.25">
      <c r="A52" s="55" t="s">
        <v>90</v>
      </c>
      <c r="B52" s="28"/>
      <c r="C52" s="8" t="s">
        <v>13168</v>
      </c>
      <c r="D52" s="15">
        <f>COUNTIFS('Environmental Data'!$A:$A,'Prioridades Dashboard'!$C11,'Environmental Data'!$AH:$AH,'Prioridades Dashboard'!$A52)</f>
        <v>2</v>
      </c>
      <c r="E52" s="19">
        <f>D52/SUM(D$52:D$55)</f>
        <v>2.8169014084507043E-2</v>
      </c>
      <c r="F52" s="27"/>
      <c r="G52" s="28"/>
      <c r="H52" s="8" t="s">
        <v>13251</v>
      </c>
      <c r="I52" s="15">
        <f>COUNTIFS('Environmental Data'!$A:$A,'Prioridades Dashboard'!$H11,'Environmental Data'!$AH:$AH,'Prioridades Dashboard'!$A52)</f>
        <v>6</v>
      </c>
      <c r="J52" s="19">
        <f>I52/SUM(I$52:I$55)</f>
        <v>5.1724137931034482E-2</v>
      </c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1:28" x14ac:dyDescent="0.25">
      <c r="A53" s="55" t="s">
        <v>13237</v>
      </c>
      <c r="B53" s="28"/>
      <c r="C53" s="8" t="s">
        <v>13169</v>
      </c>
      <c r="D53" s="15">
        <f>COUNTIFS('Environmental Data'!$A:$A,'Prioridades Dashboard'!$C11,'Environmental Data'!$AH:$AH,'Prioridades Dashboard'!$A53)</f>
        <v>1</v>
      </c>
      <c r="E53" s="19">
        <f>D53/SUM(D$52:D$55)</f>
        <v>1.4084507042253521E-2</v>
      </c>
      <c r="F53" s="27"/>
      <c r="G53" s="28"/>
      <c r="H53" s="8" t="s">
        <v>13252</v>
      </c>
      <c r="I53" s="15">
        <f>COUNTIFS('Environmental Data'!$A:$A,'Prioridades Dashboard'!$H11,'Environmental Data'!$AH:$AH,'Prioridades Dashboard'!$A53)</f>
        <v>4</v>
      </c>
      <c r="J53" s="19">
        <f>I53/SUM(I$52:I$55)</f>
        <v>3.4482758620689655E-2</v>
      </c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1:28" x14ac:dyDescent="0.25">
      <c r="A54" s="55" t="s">
        <v>117</v>
      </c>
      <c r="B54" s="28"/>
      <c r="C54" s="8" t="s">
        <v>13170</v>
      </c>
      <c r="D54" s="15">
        <f>COUNTIFS('Environmental Data'!$A:$A,'Prioridades Dashboard'!$C11,'Environmental Data'!$AH:$AH,'Prioridades Dashboard'!$A54)</f>
        <v>11</v>
      </c>
      <c r="E54" s="19">
        <f>D54/SUM(D$52:D$55)</f>
        <v>0.15492957746478872</v>
      </c>
      <c r="F54" s="27"/>
      <c r="G54" s="28"/>
      <c r="H54" s="8" t="s">
        <v>13253</v>
      </c>
      <c r="I54" s="15">
        <f>COUNTIFS('Environmental Data'!$A:$A,'Prioridades Dashboard'!$H11,'Environmental Data'!$AH:$AH,'Prioridades Dashboard'!$A54)</f>
        <v>60</v>
      </c>
      <c r="J54" s="19">
        <f>I54/SUM(I$52:I$55)</f>
        <v>0.51724137931034486</v>
      </c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</row>
    <row r="55" spans="1:28" x14ac:dyDescent="0.25">
      <c r="A55" s="55" t="s">
        <v>65</v>
      </c>
      <c r="B55" s="28"/>
      <c r="C55" s="8" t="s">
        <v>13171</v>
      </c>
      <c r="D55" s="15">
        <f>COUNTIFS('Environmental Data'!$A:$A,'Prioridades Dashboard'!$C11,'Environmental Data'!$AH:$AH,'Prioridades Dashboard'!$A55)</f>
        <v>57</v>
      </c>
      <c r="E55" s="19">
        <f>D55/SUM(D$52:D$55)</f>
        <v>0.80281690140845074</v>
      </c>
      <c r="F55" s="27"/>
      <c r="G55" s="28"/>
      <c r="H55" s="8" t="s">
        <v>13254</v>
      </c>
      <c r="I55" s="15">
        <f>COUNTIFS('Environmental Data'!$A:$A,'Prioridades Dashboard'!$H11,'Environmental Data'!$AH:$AH,'Prioridades Dashboard'!$A55)</f>
        <v>46</v>
      </c>
      <c r="J55" s="19">
        <f>I55/SUM(I$52:I$55)</f>
        <v>0.39655172413793105</v>
      </c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</row>
    <row r="56" spans="1:28" x14ac:dyDescent="0.25">
      <c r="B56" s="28"/>
      <c r="C56" s="8"/>
      <c r="D56" s="15"/>
      <c r="E56" s="9"/>
      <c r="F56" s="15"/>
      <c r="G56" s="28"/>
      <c r="H56" s="8"/>
      <c r="I56" s="15"/>
      <c r="J56" s="9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</row>
    <row r="57" spans="1:28" x14ac:dyDescent="0.25">
      <c r="B57" s="28"/>
      <c r="C57" s="33" t="s">
        <v>13172</v>
      </c>
      <c r="D57" s="15"/>
      <c r="E57" s="9"/>
      <c r="F57" s="15"/>
      <c r="G57" s="28"/>
      <c r="H57" s="33" t="s">
        <v>13255</v>
      </c>
      <c r="I57" s="15"/>
      <c r="J57" s="9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1:28" x14ac:dyDescent="0.25">
      <c r="A58" s="55" t="s">
        <v>171</v>
      </c>
      <c r="B58" s="28"/>
      <c r="C58" s="8" t="s">
        <v>13173</v>
      </c>
      <c r="D58" s="15">
        <f>COUNTIFS('Environmental Data'!$A:$A,'Prioridades Dashboard'!$C11,'Environmental Data'!$AG:$AG,'Prioridades Dashboard'!$A58)</f>
        <v>8</v>
      </c>
      <c r="E58" s="19">
        <f>D58/SUM(D$58:D$59)</f>
        <v>0.2</v>
      </c>
      <c r="F58" s="27"/>
      <c r="G58" s="28"/>
      <c r="H58" s="8" t="s">
        <v>13256</v>
      </c>
      <c r="I58" s="15">
        <f>COUNTIFS('Environmental Data'!$A:$A,'Prioridades Dashboard'!$H11,'Environmental Data'!$AG:$AG,'Prioridades Dashboard'!$A58)</f>
        <v>41</v>
      </c>
      <c r="J58" s="19">
        <f>I58/SUM(I$58:I$59)</f>
        <v>0.35344827586206895</v>
      </c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1:28" x14ac:dyDescent="0.25">
      <c r="A59" s="55" t="s">
        <v>194</v>
      </c>
      <c r="B59" s="28"/>
      <c r="C59" s="8" t="s">
        <v>13235</v>
      </c>
      <c r="D59" s="15">
        <f>COUNTIFS('Environmental Data'!$A:$A,'Prioridades Dashboard'!$C11,'Environmental Data'!$AG:$AG,'Prioridades Dashboard'!$A59)</f>
        <v>32</v>
      </c>
      <c r="E59" s="19">
        <f>D59/SUM(D$58:D$59)</f>
        <v>0.8</v>
      </c>
      <c r="F59" s="27"/>
      <c r="G59" s="28"/>
      <c r="H59" s="8" t="s">
        <v>13235</v>
      </c>
      <c r="I59" s="15">
        <f>COUNTIFS('Environmental Data'!$A:$A,'Prioridades Dashboard'!$H11,'Environmental Data'!$AG:$AG,'Prioridades Dashboard'!$A59)</f>
        <v>75</v>
      </c>
      <c r="J59" s="19">
        <f>I59/SUM(I$58:I$59)</f>
        <v>0.64655172413793105</v>
      </c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1:28" x14ac:dyDescent="0.25">
      <c r="B60" s="28"/>
      <c r="C60" s="8"/>
      <c r="D60" s="15"/>
      <c r="E60" s="9"/>
      <c r="F60" s="15"/>
      <c r="G60" s="28"/>
      <c r="H60" s="8"/>
      <c r="I60" s="15"/>
      <c r="J60" s="9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</row>
    <row r="61" spans="1:28" x14ac:dyDescent="0.25">
      <c r="B61" s="28"/>
      <c r="C61" s="33" t="s">
        <v>13174</v>
      </c>
      <c r="D61" s="15"/>
      <c r="E61" s="9"/>
      <c r="F61" s="15"/>
      <c r="G61" s="28"/>
      <c r="H61" s="33" t="s">
        <v>13257</v>
      </c>
      <c r="I61" s="15"/>
      <c r="J61" s="9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1:28" x14ac:dyDescent="0.25">
      <c r="A62" s="55" t="s">
        <v>72</v>
      </c>
      <c r="B62" s="28"/>
      <c r="C62" s="8" t="s">
        <v>13175</v>
      </c>
      <c r="D62" s="15">
        <f>COUNTIFS('Environmental Data'!$A:$A,'Prioridades Dashboard'!C$11,'Environmental Data'!$AU:$AU,'Prioridades Dashboard'!$A62)</f>
        <v>56</v>
      </c>
      <c r="E62" s="19">
        <f>D62/SUM(D$62:D$66)</f>
        <v>0.78873239436619713</v>
      </c>
      <c r="F62" s="27"/>
      <c r="G62" s="28"/>
      <c r="H62" s="8" t="s">
        <v>13175</v>
      </c>
      <c r="I62" s="15">
        <f>COUNTIFS('Environmental Data'!$A:$A,'Prioridades Dashboard'!H$11,'Environmental Data'!$AU:$AU,'Prioridades Dashboard'!$A62)</f>
        <v>3</v>
      </c>
      <c r="J62" s="19">
        <f>I62/SUM(I$62:I$66)</f>
        <v>1</v>
      </c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1:28" x14ac:dyDescent="0.25">
      <c r="A63" s="55" t="s">
        <v>1253</v>
      </c>
      <c r="B63" s="28"/>
      <c r="C63" s="8" t="s">
        <v>13176</v>
      </c>
      <c r="D63" s="15">
        <f>COUNTIFS('Environmental Data'!$A:$A,'Prioridades Dashboard'!C$11,'Environmental Data'!$AU:$AU,'Prioridades Dashboard'!$A63)</f>
        <v>1</v>
      </c>
      <c r="E63" s="19">
        <f>D63/SUM(D$62:D$66)</f>
        <v>1.4084507042253521E-2</v>
      </c>
      <c r="F63" s="27"/>
      <c r="G63" s="28"/>
      <c r="H63" s="8" t="s">
        <v>13176</v>
      </c>
      <c r="I63" s="15">
        <f>COUNTIFS('Environmental Data'!$A:$A,'Prioridades Dashboard'!H$11,'Environmental Data'!$AU:$AU,'Prioridades Dashboard'!$A63)</f>
        <v>0</v>
      </c>
      <c r="J63" s="19">
        <f>I63/SUM(I$62:I$66)</f>
        <v>0</v>
      </c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</row>
    <row r="64" spans="1:28" x14ac:dyDescent="0.25">
      <c r="A64" s="55" t="s">
        <v>95</v>
      </c>
      <c r="B64" s="28"/>
      <c r="C64" s="8" t="s">
        <v>13236</v>
      </c>
      <c r="D64" s="15">
        <f>COUNTIFS('Environmental Data'!$A:$A,'Prioridades Dashboard'!C$11,'Environmental Data'!$AU:$AU,'Prioridades Dashboard'!$A64)</f>
        <v>12</v>
      </c>
      <c r="E64" s="19">
        <f>D64/SUM(D$62:D$66)</f>
        <v>0.16901408450704225</v>
      </c>
      <c r="F64" s="27"/>
      <c r="G64" s="28"/>
      <c r="H64" s="8" t="s">
        <v>13258</v>
      </c>
      <c r="I64" s="15">
        <f>COUNTIFS('Environmental Data'!$A:$A,'Prioridades Dashboard'!H$11,'Environmental Data'!$AU:$AU,'Prioridades Dashboard'!$A64)</f>
        <v>0</v>
      </c>
      <c r="J64" s="19">
        <f>I64/SUM(I$62:I$66)</f>
        <v>0</v>
      </c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1:28" x14ac:dyDescent="0.25">
      <c r="A65" s="55" t="s">
        <v>120</v>
      </c>
      <c r="B65" s="28"/>
      <c r="C65" s="8" t="s">
        <v>13238</v>
      </c>
      <c r="D65" s="15">
        <f>COUNTIFS('Environmental Data'!$A:$A,'Prioridades Dashboard'!C$11,'Environmental Data'!$AU:$AU,'Prioridades Dashboard'!$A65)</f>
        <v>2</v>
      </c>
      <c r="E65" s="19">
        <f>D65/SUM(D$62:D$66)</f>
        <v>2.8169014084507043E-2</v>
      </c>
      <c r="F65" s="27"/>
      <c r="G65" s="28"/>
      <c r="H65" s="8" t="s">
        <v>13259</v>
      </c>
      <c r="I65" s="15">
        <f>COUNTIFS('Environmental Data'!$A:$A,'Prioridades Dashboard'!H$11,'Environmental Data'!$AU:$AU,'Prioridades Dashboard'!$A65)</f>
        <v>0</v>
      </c>
      <c r="J65" s="19">
        <f>I65/SUM(I$62:I$66)</f>
        <v>0</v>
      </c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1:28" x14ac:dyDescent="0.25">
      <c r="A66" s="55" t="s">
        <v>1779</v>
      </c>
      <c r="B66" s="28"/>
      <c r="C66" s="8" t="s">
        <v>13239</v>
      </c>
      <c r="D66" s="15">
        <f>COUNTIFS('Environmental Data'!$A:$A,'Prioridades Dashboard'!C$11,'Environmental Data'!$AU:$AU,'Prioridades Dashboard'!$A66)</f>
        <v>0</v>
      </c>
      <c r="E66" s="19">
        <f>D66/SUM(D$62:D$66)</f>
        <v>0</v>
      </c>
      <c r="F66" s="27"/>
      <c r="G66" s="28"/>
      <c r="H66" s="8" t="s">
        <v>13239</v>
      </c>
      <c r="I66" s="15">
        <f>COUNTIFS('Environmental Data'!$A:$A,'Prioridades Dashboard'!H$11,'Environmental Data'!$AU:$AU,'Prioridades Dashboard'!$A66)</f>
        <v>0</v>
      </c>
      <c r="J66" s="19">
        <f>I66/SUM(I$62:I$66)</f>
        <v>0</v>
      </c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</row>
    <row r="67" spans="1:28" x14ac:dyDescent="0.25">
      <c r="B67" s="28"/>
      <c r="C67" s="8"/>
      <c r="D67" s="15"/>
      <c r="E67" s="9"/>
      <c r="F67" s="15"/>
      <c r="G67" s="28"/>
      <c r="H67" s="8"/>
      <c r="I67" s="15"/>
      <c r="J67" s="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1:28" x14ac:dyDescent="0.25">
      <c r="B68" s="28"/>
      <c r="C68" s="33" t="s">
        <v>13240</v>
      </c>
      <c r="D68" s="15"/>
      <c r="E68" s="9"/>
      <c r="F68" s="15"/>
      <c r="G68" s="28"/>
      <c r="H68" s="33" t="s">
        <v>13260</v>
      </c>
      <c r="I68" s="15"/>
      <c r="J68" s="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1:28" x14ac:dyDescent="0.25">
      <c r="A69" s="55" t="s">
        <v>419</v>
      </c>
      <c r="B69" s="28"/>
      <c r="C69" s="8" t="s">
        <v>419</v>
      </c>
      <c r="D69" s="15">
        <f>COUNTIFS('Environmental Data'!$A:$A,'Prioridades Dashboard'!C$11,'Environmental Data'!$AB:$AB,'Prioridades Dashboard'!$A69)</f>
        <v>0</v>
      </c>
      <c r="E69" s="19">
        <f t="shared" ref="E69:E74" si="5">D69/SUM(D$69:D$74)</f>
        <v>0</v>
      </c>
      <c r="F69" s="27"/>
      <c r="G69" s="28"/>
      <c r="H69" s="8" t="s">
        <v>2663</v>
      </c>
      <c r="I69" s="15">
        <f>COUNTIFS('Environmental Data'!$A:$A,'Prioridades Dashboard'!H$11,'Environmental Data'!$AB:$AB,'Prioridades Dashboard'!$A69)</f>
        <v>8</v>
      </c>
      <c r="J69" s="19">
        <f t="shared" ref="J69:J74" si="6">I69/SUM(I$69:I$74)</f>
        <v>6.8376068376068383E-2</v>
      </c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</row>
    <row r="70" spans="1:28" x14ac:dyDescent="0.25">
      <c r="A70" s="55" t="s">
        <v>1164</v>
      </c>
      <c r="B70" s="28"/>
      <c r="C70" s="8" t="s">
        <v>13241</v>
      </c>
      <c r="D70" s="15">
        <f>COUNTIFS('Environmental Data'!$A:$A,'Prioridades Dashboard'!C$11,'Environmental Data'!$AB:$AB,'Prioridades Dashboard'!$A70)</f>
        <v>0</v>
      </c>
      <c r="E70" s="19">
        <f t="shared" si="5"/>
        <v>0</v>
      </c>
      <c r="F70" s="27"/>
      <c r="G70" s="28"/>
      <c r="H70" s="8" t="s">
        <v>13261</v>
      </c>
      <c r="I70" s="15">
        <f>COUNTIFS('Environmental Data'!$A:$A,'Prioridades Dashboard'!H$11,'Environmental Data'!$AB:$AB,'Prioridades Dashboard'!$A70)</f>
        <v>9</v>
      </c>
      <c r="J70" s="19">
        <f t="shared" si="6"/>
        <v>7.6923076923076927E-2</v>
      </c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</row>
    <row r="71" spans="1:28" x14ac:dyDescent="0.25">
      <c r="A71" s="55" t="s">
        <v>182</v>
      </c>
      <c r="B71" s="28"/>
      <c r="C71" s="8" t="s">
        <v>13242</v>
      </c>
      <c r="D71" s="15">
        <f>COUNTIFS('Environmental Data'!$A:$A,'Prioridades Dashboard'!C$11,'Environmental Data'!$AB:$AB,'Prioridades Dashboard'!$A71)</f>
        <v>1</v>
      </c>
      <c r="E71" s="19">
        <f t="shared" si="5"/>
        <v>1.4285714285714285E-2</v>
      </c>
      <c r="F71" s="27"/>
      <c r="G71" s="28"/>
      <c r="H71" s="8" t="s">
        <v>13262</v>
      </c>
      <c r="I71" s="15">
        <f>COUNTIFS('Environmental Data'!$A:$A,'Prioridades Dashboard'!H$11,'Environmental Data'!$AB:$AB,'Prioridades Dashboard'!$A71)</f>
        <v>14</v>
      </c>
      <c r="J71" s="19">
        <f t="shared" si="6"/>
        <v>0.11965811965811966</v>
      </c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</row>
    <row r="72" spans="1:28" x14ac:dyDescent="0.25">
      <c r="A72" s="55" t="s">
        <v>60</v>
      </c>
      <c r="B72" s="28"/>
      <c r="C72" s="8" t="s">
        <v>13243</v>
      </c>
      <c r="D72" s="15">
        <f>COUNTIFS('Environmental Data'!$A:$A,'Prioridades Dashboard'!C$11,'Environmental Data'!$AB:$AB,'Prioridades Dashboard'!$A72)</f>
        <v>23</v>
      </c>
      <c r="E72" s="19">
        <f t="shared" si="5"/>
        <v>0.32857142857142857</v>
      </c>
      <c r="F72" s="27"/>
      <c r="G72" s="28"/>
      <c r="H72" s="8" t="s">
        <v>13263</v>
      </c>
      <c r="I72" s="15">
        <f>COUNTIFS('Environmental Data'!$A:$A,'Prioridades Dashboard'!H$11,'Environmental Data'!$AB:$AB,'Prioridades Dashboard'!$A72)</f>
        <v>17</v>
      </c>
      <c r="J72" s="19">
        <f t="shared" si="6"/>
        <v>0.14529914529914531</v>
      </c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1:28" x14ac:dyDescent="0.25">
      <c r="A73" s="55" t="s">
        <v>116</v>
      </c>
      <c r="B73" s="28"/>
      <c r="C73" s="8" t="s">
        <v>13244</v>
      </c>
      <c r="D73" s="15">
        <f>COUNTIFS('Environmental Data'!$A:$A,'Prioridades Dashboard'!C$11,'Environmental Data'!$AB:$AB,'Prioridades Dashboard'!$A73)</f>
        <v>7</v>
      </c>
      <c r="E73" s="19">
        <f t="shared" si="5"/>
        <v>0.1</v>
      </c>
      <c r="F73" s="27"/>
      <c r="G73" s="28"/>
      <c r="H73" s="8" t="s">
        <v>13264</v>
      </c>
      <c r="I73" s="15">
        <f>COUNTIFS('Environmental Data'!$A:$A,'Prioridades Dashboard'!H$11,'Environmental Data'!$AB:$AB,'Prioridades Dashboard'!$A73)</f>
        <v>5</v>
      </c>
      <c r="J73" s="19">
        <f t="shared" si="6"/>
        <v>4.2735042735042736E-2</v>
      </c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1:28" x14ac:dyDescent="0.25">
      <c r="A74" s="55" t="s">
        <v>87</v>
      </c>
      <c r="B74" s="28"/>
      <c r="C74" s="8" t="s">
        <v>87</v>
      </c>
      <c r="D74" s="15">
        <f>COUNTIFS('Environmental Data'!$A:$A,'Prioridades Dashboard'!C$11,'Environmental Data'!$AB:$AB,'Prioridades Dashboard'!$A74)</f>
        <v>39</v>
      </c>
      <c r="E74" s="19">
        <f t="shared" si="5"/>
        <v>0.55714285714285716</v>
      </c>
      <c r="F74" s="27"/>
      <c r="G74" s="28"/>
      <c r="H74" s="8" t="s">
        <v>13265</v>
      </c>
      <c r="I74" s="15">
        <f>COUNTIFS('Environmental Data'!$A:$A,'Prioridades Dashboard'!H$11,'Environmental Data'!$AB:$AB,'Prioridades Dashboard'!$A74)</f>
        <v>64</v>
      </c>
      <c r="J74" s="19">
        <f t="shared" si="6"/>
        <v>0.54700854700854706</v>
      </c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1:28" x14ac:dyDescent="0.25">
      <c r="B75" s="28"/>
      <c r="C75" s="8"/>
      <c r="D75" s="15"/>
      <c r="E75" s="9"/>
      <c r="F75" s="15"/>
      <c r="G75" s="28"/>
      <c r="H75" s="8"/>
      <c r="I75" s="15"/>
      <c r="J75" s="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</row>
    <row r="76" spans="1:28" x14ac:dyDescent="0.25">
      <c r="B76" s="28"/>
      <c r="C76" s="33" t="s">
        <v>13245</v>
      </c>
      <c r="D76" s="15"/>
      <c r="E76" s="9"/>
      <c r="F76" s="15"/>
      <c r="G76" s="28"/>
      <c r="H76" s="33" t="s">
        <v>13266</v>
      </c>
      <c r="I76" s="15"/>
      <c r="J76" s="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</row>
    <row r="77" spans="1:28" x14ac:dyDescent="0.25">
      <c r="A77" s="55" t="s">
        <v>169</v>
      </c>
      <c r="B77" s="28"/>
      <c r="C77" s="8" t="s">
        <v>13246</v>
      </c>
      <c r="D77" s="15">
        <f>COUNTIFS('Environmental Data'!$A:$A,'Prioridades Dashboard'!C$11,'Environmental Data'!$AC:$AC,'Prioridades Dashboard'!$A77)</f>
        <v>61</v>
      </c>
      <c r="E77" s="19">
        <f>D77/SUM(D$77:D$79)</f>
        <v>0.85915492957746475</v>
      </c>
      <c r="F77" s="27"/>
      <c r="G77" s="28"/>
      <c r="H77" s="8" t="s">
        <v>13267</v>
      </c>
      <c r="I77" s="15">
        <f>COUNTIFS('Environmental Data'!$A:$A,'Prioridades Dashboard'!H$11,'Environmental Data'!$AC:$AC,'Prioridades Dashboard'!$A77)</f>
        <v>87</v>
      </c>
      <c r="J77" s="19">
        <f>I77/SUM(I$77:I$79)</f>
        <v>0.73728813559322037</v>
      </c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</row>
    <row r="78" spans="1:28" x14ac:dyDescent="0.25">
      <c r="A78" s="55" t="s">
        <v>61</v>
      </c>
      <c r="B78" s="28"/>
      <c r="C78" s="8" t="s">
        <v>13247</v>
      </c>
      <c r="D78" s="15">
        <f>COUNTIFS('Environmental Data'!$A:$A,'Prioridades Dashboard'!C$11,'Environmental Data'!$AC:$AC,'Prioridades Dashboard'!$A78)</f>
        <v>1</v>
      </c>
      <c r="E78" s="19">
        <f>D78/SUM(D$77:D$79)</f>
        <v>1.4084507042253521E-2</v>
      </c>
      <c r="F78" s="27"/>
      <c r="G78" s="28"/>
      <c r="H78" s="8" t="s">
        <v>13268</v>
      </c>
      <c r="I78" s="15">
        <f>COUNTIFS('Environmental Data'!$A:$A,'Prioridades Dashboard'!H$11,'Environmental Data'!$AC:$AC,'Prioridades Dashboard'!$A78)</f>
        <v>0</v>
      </c>
      <c r="J78" s="19">
        <f>I78/SUM(I$77:I$79)</f>
        <v>0</v>
      </c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1:28" x14ac:dyDescent="0.25">
      <c r="A79" s="55" t="s">
        <v>88</v>
      </c>
      <c r="B79" s="28"/>
      <c r="C79" s="10" t="s">
        <v>13248</v>
      </c>
      <c r="D79" s="20">
        <f>COUNTIFS('Environmental Data'!$A:$A,'Prioridades Dashboard'!C$11,'Environmental Data'!$AC:$AC,'Prioridades Dashboard'!$A79)</f>
        <v>9</v>
      </c>
      <c r="E79" s="21">
        <f>D79/SUM(D$77:D$79)</f>
        <v>0.12676056338028169</v>
      </c>
      <c r="F79" s="27"/>
      <c r="G79" s="28"/>
      <c r="H79" s="10" t="s">
        <v>13269</v>
      </c>
      <c r="I79" s="20">
        <f>COUNTIFS('Environmental Data'!$A:$A,'Prioridades Dashboard'!H$11,'Environmental Data'!$AC:$AC,'Prioridades Dashboard'!$A79)</f>
        <v>31</v>
      </c>
      <c r="J79" s="21">
        <f>I79/SUM(I$77:I$79)</f>
        <v>0.26271186440677968</v>
      </c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</row>
    <row r="80" spans="1:28" x14ac:dyDescent="0.25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</row>
    <row r="81" spans="2:28" x14ac:dyDescent="0.25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</row>
    <row r="82" spans="2:28" x14ac:dyDescent="0.25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x14ac:dyDescent="0.25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x14ac:dyDescent="0.25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x14ac:dyDescent="0.2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</row>
    <row r="86" spans="2:28" x14ac:dyDescent="0.25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</row>
    <row r="87" spans="2:28" x14ac:dyDescent="0.25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</row>
    <row r="88" spans="2:28" x14ac:dyDescent="0.25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x14ac:dyDescent="0.25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x14ac:dyDescent="0.25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x14ac:dyDescent="0.25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</row>
    <row r="92" spans="2:28" x14ac:dyDescent="0.25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x14ac:dyDescent="0.25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x14ac:dyDescent="0.25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</row>
    <row r="95" spans="2:28" x14ac:dyDescent="0.2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x14ac:dyDescent="0.25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</row>
    <row r="97" spans="2:28" x14ac:dyDescent="0.25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</row>
    <row r="98" spans="2:28" x14ac:dyDescent="0.25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</row>
    <row r="99" spans="2:28" x14ac:dyDescent="0.25"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</row>
    <row r="100" spans="2:28" x14ac:dyDescent="0.25"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</row>
    <row r="101" spans="2:28" x14ac:dyDescent="0.25"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</row>
    <row r="102" spans="2:28" x14ac:dyDescent="0.25"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</row>
    <row r="103" spans="2:28" x14ac:dyDescent="0.25"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</row>
    <row r="104" spans="2:28" x14ac:dyDescent="0.25"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</row>
    <row r="105" spans="2:28" x14ac:dyDescent="0.25"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</row>
    <row r="106" spans="2:28" x14ac:dyDescent="0.25"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</row>
    <row r="107" spans="2:28" x14ac:dyDescent="0.25"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</row>
    <row r="108" spans="2:28" x14ac:dyDescent="0.25"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</row>
    <row r="109" spans="2:28" x14ac:dyDescent="0.25"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</row>
    <row r="110" spans="2:28" x14ac:dyDescent="0.25"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</row>
    <row r="111" spans="2:28" x14ac:dyDescent="0.25"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</row>
    <row r="112" spans="2:28" x14ac:dyDescent="0.25"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</row>
    <row r="113" spans="2:28" x14ac:dyDescent="0.25"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x14ac:dyDescent="0.25"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x14ac:dyDescent="0.25"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x14ac:dyDescent="0.25"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 spans="2:28" x14ac:dyDescent="0.25"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x14ac:dyDescent="0.25"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x14ac:dyDescent="0.25"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 spans="2:28" x14ac:dyDescent="0.25"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 spans="2:28" x14ac:dyDescent="0.25"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x14ac:dyDescent="0.25"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 spans="2:28" x14ac:dyDescent="0.25"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x14ac:dyDescent="0.25"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x14ac:dyDescent="0.25">
      <c r="B125" s="28"/>
      <c r="F125" s="28"/>
      <c r="G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 spans="2:28" x14ac:dyDescent="0.25">
      <c r="B126" s="28"/>
      <c r="F126" s="28"/>
      <c r="G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x14ac:dyDescent="0.25">
      <c r="B127" s="28"/>
      <c r="F127" s="28"/>
      <c r="G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 spans="2:28" x14ac:dyDescent="0.25">
      <c r="B128" s="28"/>
      <c r="F128" s="28"/>
      <c r="G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 spans="2:28" x14ac:dyDescent="0.25">
      <c r="B129" s="28"/>
      <c r="F129" s="28"/>
      <c r="G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 spans="2:28" x14ac:dyDescent="0.25">
      <c r="B130" s="28"/>
      <c r="F130" s="28"/>
      <c r="G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 spans="2:28" x14ac:dyDescent="0.25">
      <c r="B131" s="28"/>
      <c r="F131" s="28"/>
      <c r="G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 spans="2:28" x14ac:dyDescent="0.25">
      <c r="B132" s="28"/>
      <c r="F132" s="28"/>
      <c r="G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 spans="2:28" x14ac:dyDescent="0.25">
      <c r="B133" s="28"/>
      <c r="F133" s="28"/>
      <c r="G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 spans="2:28" x14ac:dyDescent="0.25">
      <c r="B134" s="28"/>
      <c r="F134" s="28"/>
      <c r="G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 spans="2:28" x14ac:dyDescent="0.25">
      <c r="B135" s="28"/>
      <c r="F135" s="28"/>
      <c r="G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 spans="2:28" x14ac:dyDescent="0.25">
      <c r="B136" s="28"/>
      <c r="F136" s="28"/>
      <c r="G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</row>
    <row r="137" spans="2:28" x14ac:dyDescent="0.25">
      <c r="B137" s="28"/>
      <c r="F137" s="28"/>
      <c r="G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</row>
    <row r="138" spans="2:28" x14ac:dyDescent="0.25">
      <c r="B138" s="28"/>
      <c r="F138" s="28"/>
      <c r="G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</row>
    <row r="139" spans="2:28" x14ac:dyDescent="0.25">
      <c r="B139" s="28"/>
      <c r="F139" s="28"/>
      <c r="G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</row>
    <row r="140" spans="2:28" x14ac:dyDescent="0.25">
      <c r="B140" s="28"/>
      <c r="F140" s="28"/>
      <c r="G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</row>
    <row r="141" spans="2:28" x14ac:dyDescent="0.25">
      <c r="B141" s="28"/>
      <c r="F141" s="28"/>
      <c r="G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</row>
    <row r="142" spans="2:28" x14ac:dyDescent="0.25">
      <c r="B142" s="28"/>
      <c r="F142" s="28"/>
      <c r="G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</row>
    <row r="143" spans="2:28" x14ac:dyDescent="0.25">
      <c r="B143" s="28"/>
      <c r="F143" s="28"/>
      <c r="G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</row>
    <row r="144" spans="2:28" x14ac:dyDescent="0.25">
      <c r="B144" s="28"/>
      <c r="F144" s="28"/>
      <c r="G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</row>
    <row r="145" spans="2:28" x14ac:dyDescent="0.25">
      <c r="B145" s="28"/>
      <c r="F145" s="28"/>
      <c r="G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</row>
    <row r="146" spans="2:28" x14ac:dyDescent="0.25">
      <c r="B146" s="28"/>
      <c r="F146" s="28"/>
      <c r="G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</row>
    <row r="147" spans="2:28" x14ac:dyDescent="0.25">
      <c r="B147" s="28"/>
      <c r="F147" s="28"/>
      <c r="G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</row>
    <row r="148" spans="2:28" x14ac:dyDescent="0.25">
      <c r="B148" s="28"/>
      <c r="F148" s="28"/>
      <c r="G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 spans="2:28" x14ac:dyDescent="0.25">
      <c r="B149" s="28"/>
      <c r="F149" s="28"/>
      <c r="G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x14ac:dyDescent="0.25">
      <c r="B150" s="28"/>
      <c r="F150" s="28"/>
      <c r="G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x14ac:dyDescent="0.25">
      <c r="B151" s="28"/>
      <c r="F151" s="28"/>
      <c r="G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 spans="2:28" x14ac:dyDescent="0.25">
      <c r="B152" s="28"/>
      <c r="F152" s="28"/>
      <c r="G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 spans="2:28" x14ac:dyDescent="0.25">
      <c r="B153" s="28"/>
      <c r="F153" s="28"/>
      <c r="G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 spans="2:28" x14ac:dyDescent="0.25">
      <c r="B154" s="28"/>
      <c r="F154" s="28"/>
      <c r="G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x14ac:dyDescent="0.25">
      <c r="B155" s="28"/>
      <c r="F155" s="28"/>
      <c r="G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x14ac:dyDescent="0.25">
      <c r="B156" s="28"/>
      <c r="F156" s="28"/>
      <c r="G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x14ac:dyDescent="0.25">
      <c r="B157" s="28"/>
      <c r="F157" s="28"/>
      <c r="G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x14ac:dyDescent="0.25">
      <c r="B158" s="28"/>
      <c r="F158" s="28"/>
      <c r="G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x14ac:dyDescent="0.25">
      <c r="B159" s="28"/>
      <c r="F159" s="28"/>
      <c r="G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x14ac:dyDescent="0.25">
      <c r="B160" s="28"/>
      <c r="F160" s="28"/>
      <c r="G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x14ac:dyDescent="0.25">
      <c r="B161" s="28"/>
      <c r="F161" s="28"/>
      <c r="G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x14ac:dyDescent="0.25">
      <c r="B162" s="28"/>
      <c r="F162" s="28"/>
      <c r="G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x14ac:dyDescent="0.25">
      <c r="B163" s="28"/>
      <c r="F163" s="28"/>
      <c r="G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x14ac:dyDescent="0.25">
      <c r="B164" s="28"/>
      <c r="F164" s="28"/>
      <c r="G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x14ac:dyDescent="0.25">
      <c r="B165" s="28"/>
      <c r="F165" s="28"/>
      <c r="G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x14ac:dyDescent="0.25">
      <c r="B166" s="28"/>
      <c r="F166" s="28"/>
      <c r="G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x14ac:dyDescent="0.25">
      <c r="B167" s="28"/>
      <c r="F167" s="28"/>
      <c r="G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x14ac:dyDescent="0.25">
      <c r="B168" s="28"/>
      <c r="F168" s="28"/>
      <c r="G168" s="28"/>
      <c r="I168" s="28"/>
      <c r="J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x14ac:dyDescent="0.25">
      <c r="B169" s="28"/>
      <c r="F169" s="28"/>
      <c r="G169" s="28"/>
      <c r="I169" s="28"/>
      <c r="J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x14ac:dyDescent="0.25">
      <c r="B170" s="28"/>
      <c r="F170" s="28"/>
      <c r="G170" s="28"/>
      <c r="I170" s="28"/>
      <c r="J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x14ac:dyDescent="0.25">
      <c r="B171" s="28"/>
      <c r="F171" s="28"/>
      <c r="G171" s="28"/>
      <c r="I171" s="28"/>
      <c r="J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x14ac:dyDescent="0.25">
      <c r="B172" s="28"/>
      <c r="F172" s="28"/>
      <c r="G172" s="28"/>
      <c r="I172" s="28"/>
      <c r="J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 spans="2:28" x14ac:dyDescent="0.25">
      <c r="B173" s="28"/>
      <c r="F173" s="28"/>
      <c r="G173" s="28"/>
      <c r="I173" s="28"/>
      <c r="J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x14ac:dyDescent="0.25">
      <c r="B174" s="28"/>
      <c r="F174" s="28"/>
      <c r="G174" s="28"/>
      <c r="I174" s="28"/>
      <c r="J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x14ac:dyDescent="0.25">
      <c r="B175" s="28"/>
      <c r="F175" s="28"/>
      <c r="G175" s="28"/>
      <c r="I175" s="28"/>
      <c r="J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x14ac:dyDescent="0.25">
      <c r="B176" s="28"/>
      <c r="F176" s="28"/>
      <c r="G176" s="28"/>
      <c r="I176" s="28"/>
      <c r="J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x14ac:dyDescent="0.25">
      <c r="B177" s="28"/>
      <c r="F177" s="28"/>
      <c r="G177" s="28"/>
      <c r="I177" s="28"/>
      <c r="J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x14ac:dyDescent="0.25">
      <c r="B178" s="28"/>
      <c r="F178" s="28"/>
      <c r="G178" s="28"/>
      <c r="I178" s="28"/>
      <c r="J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x14ac:dyDescent="0.25">
      <c r="B179" s="28"/>
      <c r="F179" s="28"/>
      <c r="G179" s="28"/>
      <c r="I179" s="28"/>
      <c r="J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x14ac:dyDescent="0.25">
      <c r="B180" s="28"/>
      <c r="F180" s="28"/>
      <c r="G180" s="28"/>
      <c r="I180" s="28"/>
      <c r="J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x14ac:dyDescent="0.25">
      <c r="B181" s="28"/>
      <c r="F181" s="28"/>
      <c r="G181" s="28"/>
      <c r="I181" s="28"/>
      <c r="J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x14ac:dyDescent="0.25">
      <c r="B182" s="28"/>
      <c r="F182" s="28"/>
      <c r="G182" s="28"/>
      <c r="I182" s="28"/>
      <c r="J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x14ac:dyDescent="0.25">
      <c r="B183" s="28"/>
      <c r="F183" s="28"/>
      <c r="G183" s="28"/>
      <c r="I183" s="28"/>
      <c r="J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x14ac:dyDescent="0.25">
      <c r="B184" s="28"/>
      <c r="F184" s="28"/>
      <c r="G184" s="28"/>
      <c r="I184" s="28"/>
      <c r="J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x14ac:dyDescent="0.25">
      <c r="B185" s="28"/>
      <c r="F185" s="28"/>
      <c r="G185" s="28"/>
      <c r="I185" s="28"/>
      <c r="J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x14ac:dyDescent="0.25">
      <c r="B186" s="28"/>
      <c r="F186" s="28"/>
      <c r="G186" s="28"/>
      <c r="I186" s="28"/>
      <c r="J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x14ac:dyDescent="0.25">
      <c r="B187" s="28"/>
      <c r="F187" s="28"/>
      <c r="G187" s="28"/>
      <c r="I187" s="28"/>
      <c r="J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x14ac:dyDescent="0.25">
      <c r="B188" s="28"/>
      <c r="F188" s="28"/>
      <c r="G188" s="28"/>
      <c r="I188" s="28"/>
      <c r="J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x14ac:dyDescent="0.25">
      <c r="B189" s="28"/>
      <c r="F189" s="28"/>
      <c r="G189" s="28"/>
      <c r="I189" s="28"/>
      <c r="J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x14ac:dyDescent="0.25">
      <c r="B190" s="28"/>
      <c r="F190" s="28"/>
      <c r="G190" s="28"/>
      <c r="I190" s="28"/>
      <c r="J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x14ac:dyDescent="0.25">
      <c r="B191" s="28"/>
      <c r="F191" s="28"/>
      <c r="G191" s="28"/>
      <c r="I191" s="28"/>
      <c r="J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x14ac:dyDescent="0.25">
      <c r="B192" s="28"/>
      <c r="F192" s="28"/>
      <c r="G192" s="28"/>
      <c r="I192" s="28"/>
      <c r="J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x14ac:dyDescent="0.25">
      <c r="B193" s="28"/>
      <c r="F193" s="28"/>
      <c r="G193" s="28"/>
      <c r="I193" s="28"/>
      <c r="J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x14ac:dyDescent="0.25">
      <c r="B194" s="28"/>
      <c r="I194" s="28"/>
      <c r="J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x14ac:dyDescent="0.25">
      <c r="B195" s="28"/>
      <c r="I195" s="28"/>
      <c r="J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x14ac:dyDescent="0.25">
      <c r="B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x14ac:dyDescent="0.25">
      <c r="B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x14ac:dyDescent="0.25">
      <c r="B198" s="28"/>
    </row>
    <row r="199" spans="2:28" x14ac:dyDescent="0.25">
      <c r="B199" s="28"/>
    </row>
  </sheetData>
  <dataConsolidate/>
  <conditionalFormatting sqref="M47">
    <cfRule type="cellIs" dxfId="5" priority="4" operator="greaterThan">
      <formula>10</formula>
    </cfRule>
  </conditionalFormatting>
  <conditionalFormatting sqref="D49">
    <cfRule type="cellIs" dxfId="4" priority="1" operator="greaterThan">
      <formula>10</formula>
    </cfRule>
    <cfRule type="cellIs" dxfId="3" priority="3" operator="greaterThan">
      <formula>10</formula>
    </cfRule>
  </conditionalFormatting>
  <conditionalFormatting sqref="I49">
    <cfRule type="cellIs" dxfId="2" priority="2" operator="greaterThan">
      <formula>10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'Community ID'!$E$3:$E$286</xm:f>
          </x14:formula1>
          <xm:sqref>C11</xm:sqref>
        </x14:dataValidation>
        <x14:dataValidation type="list" allowBlank="1" showInputMessage="1" showErrorMessage="1" xr:uid="{00000000-0002-0000-0200-000001000000}">
          <x14:formula1>
            <xm:f>'Community ID'!$E$3:$E$99</xm:f>
          </x14:formula1>
          <xm:sqref>H11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AO570"/>
  <sheetViews>
    <sheetView topLeftCell="B1" workbookViewId="0">
      <selection activeCell="D8" sqref="D8"/>
    </sheetView>
  </sheetViews>
  <sheetFormatPr defaultRowHeight="15" outlineLevelCol="1" x14ac:dyDescent="0.25"/>
  <cols>
    <col min="1" max="1" width="9.140625" style="55" hidden="1" customWidth="1" outlineLevel="1"/>
    <col min="2" max="2" width="3.85546875" customWidth="1" collapsed="1"/>
    <col min="3" max="3" width="38.28515625" customWidth="1" outlineLevel="1"/>
    <col min="4" max="4" width="18.42578125" customWidth="1" outlineLevel="1"/>
    <col min="5" max="5" width="9.140625" customWidth="1" outlineLevel="1"/>
    <col min="7" max="7" width="32.7109375" customWidth="1"/>
    <col min="8" max="8" width="24.140625" customWidth="1"/>
  </cols>
  <sheetData>
    <row r="1" spans="1:41" ht="23.25" x14ac:dyDescent="0.35">
      <c r="B1" s="28"/>
      <c r="C1" s="39" t="s">
        <v>13942</v>
      </c>
      <c r="D1" s="28"/>
      <c r="E1" s="28"/>
      <c r="F1" s="28"/>
      <c r="G1" s="39" t="s">
        <v>13943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</row>
    <row r="2" spans="1:41" x14ac:dyDescent="0.25"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</row>
    <row r="3" spans="1:41" x14ac:dyDescent="0.25">
      <c r="B3" s="28"/>
      <c r="C3" s="48" t="s">
        <v>13977</v>
      </c>
      <c r="D3" s="28"/>
      <c r="E3" s="28"/>
      <c r="F3" s="28"/>
      <c r="G3" s="48" t="s">
        <v>13979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</row>
    <row r="4" spans="1:41" x14ac:dyDescent="0.25">
      <c r="B4" s="28"/>
      <c r="C4" s="48" t="s">
        <v>13978</v>
      </c>
      <c r="D4" s="28"/>
      <c r="E4" s="28"/>
      <c r="F4" s="28"/>
      <c r="G4" s="48" t="s">
        <v>13980</v>
      </c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</row>
    <row r="5" spans="1:41" x14ac:dyDescent="0.25">
      <c r="B5" s="28"/>
      <c r="C5" s="48"/>
      <c r="D5" s="28"/>
      <c r="E5" s="28"/>
      <c r="F5" s="28"/>
      <c r="G5" s="4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</row>
    <row r="6" spans="1:41" x14ac:dyDescent="0.25">
      <c r="B6" s="28"/>
      <c r="C6" s="62" t="s">
        <v>13983</v>
      </c>
      <c r="D6" s="61"/>
      <c r="E6" s="28"/>
      <c r="F6" s="28"/>
      <c r="G6" s="62" t="s">
        <v>13987</v>
      </c>
      <c r="H6" s="61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</row>
    <row r="7" spans="1:41" x14ac:dyDescent="0.25">
      <c r="B7" s="28"/>
      <c r="C7" s="42" t="s">
        <v>13984</v>
      </c>
      <c r="D7" s="9">
        <f>COUNTA('Household Water Data'!$E:$E)-1</f>
        <v>133</v>
      </c>
      <c r="E7" s="28"/>
      <c r="F7" s="28"/>
      <c r="G7" s="42" t="s">
        <v>13988</v>
      </c>
      <c r="H7" s="9">
        <f>COUNTA('Household Water Data'!$E:$E)-1</f>
        <v>133</v>
      </c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</row>
    <row r="8" spans="1:41" x14ac:dyDescent="0.25">
      <c r="B8" s="28"/>
      <c r="C8" s="42" t="s">
        <v>13985</v>
      </c>
      <c r="D8" s="58">
        <f>AVERAGEIF('Household Water Data'!$AL:$AL,"&lt;75")</f>
        <v>26.08421052631579</v>
      </c>
      <c r="E8" s="28"/>
      <c r="F8" s="28"/>
      <c r="G8" s="42" t="s">
        <v>13989</v>
      </c>
      <c r="H8" s="58">
        <f>AVERAGEIF('Household Water Data'!$AL:$AL,"&lt;75")</f>
        <v>26.08421052631579</v>
      </c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</row>
    <row r="9" spans="1:41" x14ac:dyDescent="0.25">
      <c r="B9" s="28"/>
      <c r="C9" s="59" t="s">
        <v>13986</v>
      </c>
      <c r="D9" s="60">
        <f>AVERAGEIF('Household Water Data'!$AO:$AO,"&lt;1500")</f>
        <v>484.08264462809916</v>
      </c>
      <c r="E9" s="28"/>
      <c r="F9" s="28"/>
      <c r="G9" s="59" t="s">
        <v>13990</v>
      </c>
      <c r="H9" s="60">
        <f>AVERAGEIF('Household Water Data'!$AO:$AO,"&lt;1500")</f>
        <v>484.08264462809916</v>
      </c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</row>
    <row r="10" spans="1:41" ht="15.75" thickBot="1" x14ac:dyDescent="0.3"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</row>
    <row r="11" spans="1:41" ht="15.75" thickBot="1" x14ac:dyDescent="0.3">
      <c r="B11" s="28"/>
      <c r="C11" s="44" t="s">
        <v>13110</v>
      </c>
      <c r="D11" s="49" t="s">
        <v>13188</v>
      </c>
      <c r="E11" s="28"/>
      <c r="F11" s="28"/>
      <c r="G11" s="44" t="s">
        <v>1668</v>
      </c>
      <c r="H11" s="49" t="s">
        <v>13944</v>
      </c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</row>
    <row r="12" spans="1:41" x14ac:dyDescent="0.25"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</row>
    <row r="13" spans="1:41" x14ac:dyDescent="0.25">
      <c r="B13" s="28"/>
      <c r="C13" s="46" t="s">
        <v>13180</v>
      </c>
      <c r="D13" s="53" t="s">
        <v>13158</v>
      </c>
      <c r="E13" s="40" t="s">
        <v>13159</v>
      </c>
      <c r="F13" s="28"/>
      <c r="G13" s="46" t="s">
        <v>13945</v>
      </c>
      <c r="H13" s="50" t="s">
        <v>13158</v>
      </c>
      <c r="I13" s="40" t="s">
        <v>13159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</row>
    <row r="14" spans="1:41" x14ac:dyDescent="0.25">
      <c r="B14" s="28"/>
      <c r="C14" s="8" t="s">
        <v>13627</v>
      </c>
      <c r="D14" s="15">
        <f>COUNTIF('Environmental Data'!$A:$A,'Household Water Dashboard'!$C11)</f>
        <v>104</v>
      </c>
      <c r="E14" s="9"/>
      <c r="F14" s="28"/>
      <c r="G14" s="8" t="s">
        <v>13946</v>
      </c>
      <c r="H14" s="15">
        <f>COUNTIF('Environmental Data'!$A:$A,'Household Water Dashboard'!$G11)</f>
        <v>55</v>
      </c>
      <c r="I14" s="9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41" x14ac:dyDescent="0.25">
      <c r="B15" s="28"/>
      <c r="C15" s="8" t="s">
        <v>13628</v>
      </c>
      <c r="D15" s="15">
        <f>COUNTIF('Household Water Data'!$A:$A,'Household Water Dashboard'!$C11)</f>
        <v>52</v>
      </c>
      <c r="E15" s="19">
        <f>D15/SUM(D$14)</f>
        <v>0.5</v>
      </c>
      <c r="F15" s="28"/>
      <c r="G15" s="8" t="s">
        <v>13947</v>
      </c>
      <c r="H15" s="15">
        <f>COUNTIF('Household Water Data'!$A:$A,'Household Water Dashboard'!$G11)</f>
        <v>32</v>
      </c>
      <c r="I15" s="19">
        <f>H15/SUM(H$14)</f>
        <v>0.58181818181818179</v>
      </c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</row>
    <row r="16" spans="1:41" x14ac:dyDescent="0.25">
      <c r="A16" s="55" t="s">
        <v>62</v>
      </c>
      <c r="B16" s="28"/>
      <c r="C16" s="8" t="s">
        <v>13219</v>
      </c>
      <c r="D16" s="15">
        <f>COUNTIFS('Environmental Data'!A:A,'Household Water Dashboard'!C11,'Environmental Data'!AP:AP,'Household Water Dashboard'!A16)</f>
        <v>84</v>
      </c>
      <c r="E16" s="19">
        <f>D16/SUM(D$16:D$17)</f>
        <v>0.82352941176470584</v>
      </c>
      <c r="F16" s="28"/>
      <c r="G16" s="8" t="s">
        <v>13948</v>
      </c>
      <c r="H16" s="15">
        <f>COUNTIFS('Environmental Data'!$A:$A,'Household Water Dashboard'!G$11,'Environmental Data'!$AP:$AP,'Household Water Dashboard'!$A16)</f>
        <v>45</v>
      </c>
      <c r="I16" s="19">
        <f>H16/SUM(H$16:H$17)</f>
        <v>0.84905660377358494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</row>
    <row r="17" spans="1:41" x14ac:dyDescent="0.25">
      <c r="A17" s="55" t="s">
        <v>63</v>
      </c>
      <c r="B17" s="28"/>
      <c r="C17" s="10" t="s">
        <v>13218</v>
      </c>
      <c r="D17" s="20">
        <f>COUNTIFS('Environmental Data'!$A:$A,'Household Water Dashboard'!$C11,'Environmental Data'!$AP:$AP,'Household Water Dashboard'!$A17)</f>
        <v>18</v>
      </c>
      <c r="E17" s="21">
        <f>D17/SUM(D$16:D$17)</f>
        <v>0.17647058823529413</v>
      </c>
      <c r="F17" s="28"/>
      <c r="G17" s="10" t="s">
        <v>13229</v>
      </c>
      <c r="H17" s="20">
        <f>COUNTIFS('Environmental Data'!$A:$A,'Household Water Dashboard'!G$11,'Environmental Data'!$AP:$AP,'Household Water Dashboard'!$A17)</f>
        <v>8</v>
      </c>
      <c r="I17" s="21">
        <f>H17/SUM(H$16:H$17)</f>
        <v>0.15094339622641509</v>
      </c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</row>
    <row r="18" spans="1:41" x14ac:dyDescent="0.25"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</row>
    <row r="19" spans="1:41" x14ac:dyDescent="0.25">
      <c r="B19" s="28"/>
      <c r="C19" s="46" t="s">
        <v>13629</v>
      </c>
      <c r="D19" s="50" t="s">
        <v>13158</v>
      </c>
      <c r="E19" s="40" t="s">
        <v>13159</v>
      </c>
      <c r="F19" s="28"/>
      <c r="G19" s="46" t="s">
        <v>13949</v>
      </c>
      <c r="H19" s="53" t="s">
        <v>13158</v>
      </c>
      <c r="I19" s="54" t="s">
        <v>13159</v>
      </c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</row>
    <row r="20" spans="1:41" x14ac:dyDescent="0.25">
      <c r="A20" s="55" t="s">
        <v>419</v>
      </c>
      <c r="B20" s="28"/>
      <c r="C20" s="8" t="s">
        <v>419</v>
      </c>
      <c r="D20" s="15">
        <f>COUNTIFS('Environmental Data'!$A:$A,'Household Water Dashboard'!$C11,'Environmental Data'!$AB:$AB,'Household Water Dashboard'!$A20)</f>
        <v>4</v>
      </c>
      <c r="E20" s="19">
        <f>D20/SUM(D$20:D$25)</f>
        <v>4.0404040404040407E-2</v>
      </c>
      <c r="F20" s="28"/>
      <c r="G20" s="8" t="s">
        <v>2663</v>
      </c>
      <c r="H20" s="15">
        <f>COUNTIFS('Environmental Data'!$A:$A,'Household Water Dashboard'!G$11,'Environmental Data'!$AB:$AB,'Household Water Dashboard'!$A20)</f>
        <v>3</v>
      </c>
      <c r="I20" s="19">
        <f>H20/SUM(H$20:H$25)</f>
        <v>5.4545454545454543E-2</v>
      </c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</row>
    <row r="21" spans="1:41" x14ac:dyDescent="0.25">
      <c r="A21" s="55" t="s">
        <v>1164</v>
      </c>
      <c r="B21" s="28"/>
      <c r="C21" s="8" t="s">
        <v>13241</v>
      </c>
      <c r="D21" s="15">
        <f>COUNTIFS('Environmental Data'!$A:$A,'Household Water Dashboard'!$C11,'Environmental Data'!$AB:$AB,'Household Water Dashboard'!$A21)</f>
        <v>4</v>
      </c>
      <c r="E21" s="19">
        <f t="shared" ref="E21:E25" si="0">D21/SUM(D$20:D$25)</f>
        <v>4.0404040404040407E-2</v>
      </c>
      <c r="F21" s="28"/>
      <c r="G21" s="8" t="s">
        <v>13950</v>
      </c>
      <c r="H21" s="15">
        <f>COUNTIFS('Environmental Data'!$A:$A,'Household Water Dashboard'!G$11,'Environmental Data'!$AB:$AB,'Household Water Dashboard'!$A21)</f>
        <v>0</v>
      </c>
      <c r="I21" s="19">
        <f t="shared" ref="I21:I25" si="1">H21/SUM(H$20:H$25)</f>
        <v>0</v>
      </c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</row>
    <row r="22" spans="1:41" x14ac:dyDescent="0.25">
      <c r="A22" s="55" t="s">
        <v>182</v>
      </c>
      <c r="B22" s="28"/>
      <c r="C22" s="8" t="s">
        <v>13242</v>
      </c>
      <c r="D22" s="15">
        <f>COUNTIFS('Environmental Data'!$A:$A,'Household Water Dashboard'!$C11,'Environmental Data'!$AB:$AB,'Household Water Dashboard'!$A22)</f>
        <v>65</v>
      </c>
      <c r="E22" s="19">
        <f t="shared" si="0"/>
        <v>0.65656565656565657</v>
      </c>
      <c r="F22" s="28"/>
      <c r="G22" s="8" t="s">
        <v>13262</v>
      </c>
      <c r="H22" s="15">
        <f>COUNTIFS('Environmental Data'!$A:$A,'Household Water Dashboard'!G$11,'Environmental Data'!$AB:$AB,'Household Water Dashboard'!$A22)</f>
        <v>14</v>
      </c>
      <c r="I22" s="19">
        <f t="shared" si="1"/>
        <v>0.25454545454545452</v>
      </c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</row>
    <row r="23" spans="1:41" x14ac:dyDescent="0.25">
      <c r="A23" s="55" t="s">
        <v>60</v>
      </c>
      <c r="B23" s="28"/>
      <c r="C23" s="8" t="s">
        <v>13243</v>
      </c>
      <c r="D23" s="15">
        <f>COUNTIFS('Environmental Data'!$A:$A,'Household Water Dashboard'!$C11,'Environmental Data'!$AB:$AB,'Household Water Dashboard'!$A23)</f>
        <v>25</v>
      </c>
      <c r="E23" s="19">
        <f t="shared" si="0"/>
        <v>0.25252525252525254</v>
      </c>
      <c r="F23" s="28"/>
      <c r="G23" s="8" t="s">
        <v>13263</v>
      </c>
      <c r="H23" s="15">
        <f>COUNTIFS('Environmental Data'!$A:$A,'Household Water Dashboard'!G$11,'Environmental Data'!$AB:$AB,'Household Water Dashboard'!$A23)</f>
        <v>36</v>
      </c>
      <c r="I23" s="19">
        <f t="shared" si="1"/>
        <v>0.65454545454545454</v>
      </c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</row>
    <row r="24" spans="1:41" x14ac:dyDescent="0.25">
      <c r="A24" s="55" t="s">
        <v>116</v>
      </c>
      <c r="B24" s="28"/>
      <c r="C24" s="8" t="s">
        <v>13244</v>
      </c>
      <c r="D24" s="15">
        <f>COUNTIFS('Environmental Data'!$A:$A,'Household Water Dashboard'!$C11,'Environmental Data'!$AB:$AB,'Household Water Dashboard'!$A24)</f>
        <v>0</v>
      </c>
      <c r="E24" s="19">
        <f t="shared" si="0"/>
        <v>0</v>
      </c>
      <c r="F24" s="28"/>
      <c r="G24" s="8" t="s">
        <v>13264</v>
      </c>
      <c r="H24" s="15">
        <f>COUNTIFS('Environmental Data'!$A:$A,'Household Water Dashboard'!G$11,'Environmental Data'!$AB:$AB,'Household Water Dashboard'!$A24)</f>
        <v>0</v>
      </c>
      <c r="I24" s="19">
        <f t="shared" si="1"/>
        <v>0</v>
      </c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</row>
    <row r="25" spans="1:41" x14ac:dyDescent="0.25">
      <c r="A25" s="55" t="s">
        <v>87</v>
      </c>
      <c r="B25" s="28"/>
      <c r="C25" s="8" t="s">
        <v>87</v>
      </c>
      <c r="D25" s="15">
        <f>COUNTIFS('Environmental Data'!$A:$A,'Household Water Dashboard'!$C11,'Environmental Data'!$AB:$AB,'Household Water Dashboard'!$A25)</f>
        <v>1</v>
      </c>
      <c r="E25" s="19">
        <f t="shared" si="0"/>
        <v>1.0101010101010102E-2</v>
      </c>
      <c r="F25" s="28"/>
      <c r="G25" s="8" t="s">
        <v>13265</v>
      </c>
      <c r="H25" s="15">
        <f>COUNTIFS('Environmental Data'!$A:$A,'Household Water Dashboard'!G$11,'Environmental Data'!$AB:$AB,'Household Water Dashboard'!$A25)</f>
        <v>2</v>
      </c>
      <c r="I25" s="19">
        <f t="shared" si="1"/>
        <v>3.6363636363636362E-2</v>
      </c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</row>
    <row r="26" spans="1:41" x14ac:dyDescent="0.25">
      <c r="B26" s="28"/>
      <c r="C26" s="8"/>
      <c r="D26" s="15"/>
      <c r="E26" s="9"/>
      <c r="F26" s="28"/>
      <c r="G26" s="8"/>
      <c r="H26" s="15"/>
      <c r="I26" s="9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</row>
    <row r="27" spans="1:41" x14ac:dyDescent="0.25">
      <c r="B27" s="28"/>
      <c r="C27" s="33" t="s">
        <v>13630</v>
      </c>
      <c r="D27" s="15"/>
      <c r="E27" s="9"/>
      <c r="F27" s="28"/>
      <c r="G27" s="33" t="s">
        <v>13951</v>
      </c>
      <c r="H27" s="15"/>
      <c r="I27" s="9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</row>
    <row r="28" spans="1:41" x14ac:dyDescent="0.25">
      <c r="A28" s="56" t="s">
        <v>325</v>
      </c>
      <c r="B28" s="28"/>
      <c r="C28" s="35" t="s">
        <v>13213</v>
      </c>
      <c r="D28" s="15">
        <f>COUNTIFS('Household Water Data'!$A:$A,'Household Water Dashboard'!C$11,'Household Water Data'!$AI:$AI,'Household Water Dashboard'!$A28)</f>
        <v>4</v>
      </c>
      <c r="E28" s="19">
        <f>D28/SUM(D$28:D$31)</f>
        <v>7.6923076923076927E-2</v>
      </c>
      <c r="F28" s="28"/>
      <c r="G28" s="35" t="s">
        <v>13952</v>
      </c>
      <c r="H28" s="15">
        <f>COUNTIFS('Household Water Data'!$A:$A,'Household Water Dashboard'!G$11,'Household Water Data'!$AI:$AI,'Household Water Dashboard'!$A28)</f>
        <v>4</v>
      </c>
      <c r="I28" s="19">
        <f>H28/SUM(H$28:H$31)</f>
        <v>0.125</v>
      </c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</row>
    <row r="29" spans="1:41" x14ac:dyDescent="0.25">
      <c r="A29" s="56">
        <v>1</v>
      </c>
      <c r="B29" s="28"/>
      <c r="C29" s="35">
        <v>1</v>
      </c>
      <c r="D29" s="15">
        <f>COUNTIFS('Household Water Data'!$A:$A,'Household Water Dashboard'!C$11,'Household Water Data'!$AI:$AI,'Household Water Dashboard'!$A29)</f>
        <v>47</v>
      </c>
      <c r="E29" s="19">
        <f>D29/SUM(D$28:D$31)</f>
        <v>0.90384615384615385</v>
      </c>
      <c r="F29" s="28"/>
      <c r="G29" s="35" t="s">
        <v>13262</v>
      </c>
      <c r="H29" s="15">
        <f>COUNTIFS('Household Water Data'!$A:$A,'Household Water Dashboard'!G$11,'Household Water Data'!$AI:$AI,'Household Water Dashboard'!$A29)</f>
        <v>9</v>
      </c>
      <c r="I29" s="19">
        <f>H29/SUM(H$28:H$31)</f>
        <v>0.28125</v>
      </c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</row>
    <row r="30" spans="1:41" x14ac:dyDescent="0.25">
      <c r="A30" s="56">
        <v>23</v>
      </c>
      <c r="B30" s="28"/>
      <c r="C30" s="35" t="s">
        <v>13631</v>
      </c>
      <c r="D30" s="15">
        <f>COUNTIFS('Household Water Data'!$A:$A,'Household Water Dashboard'!C$11,'Household Water Data'!$AI:$AI,'Household Water Dashboard'!$A30)</f>
        <v>0</v>
      </c>
      <c r="E30" s="19">
        <f>D30/SUM(D$28:D$31)</f>
        <v>0</v>
      </c>
      <c r="F30" s="28"/>
      <c r="G30" s="35" t="s">
        <v>13263</v>
      </c>
      <c r="H30" s="15">
        <f>COUNTIFS('Household Water Data'!$A:$A,'Household Water Dashboard'!G$11,'Household Water Data'!$AI:$AI,'Household Water Dashboard'!$A30)</f>
        <v>19</v>
      </c>
      <c r="I30" s="19">
        <f>H30/SUM(H$28:H$31)</f>
        <v>0.59375</v>
      </c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</row>
    <row r="31" spans="1:41" x14ac:dyDescent="0.25">
      <c r="A31" s="56" t="s">
        <v>87</v>
      </c>
      <c r="B31" s="28"/>
      <c r="C31" s="35" t="s">
        <v>13632</v>
      </c>
      <c r="D31" s="15">
        <f>COUNTIFS('Household Water Data'!$A:$A,'Household Water Dashboard'!C$11,'Household Water Data'!$AI:$AI,'Household Water Dashboard'!$A31)</f>
        <v>1</v>
      </c>
      <c r="E31" s="19">
        <f>D31/SUM(D$28:D$31)</f>
        <v>1.9230769230769232E-2</v>
      </c>
      <c r="F31" s="28"/>
      <c r="G31" s="35" t="s">
        <v>13953</v>
      </c>
      <c r="H31" s="15">
        <f>COUNTIFS('Household Water Data'!$A:$A,'Household Water Dashboard'!G$11,'Household Water Data'!$AI:$AI,'Household Water Dashboard'!$A31)</f>
        <v>0</v>
      </c>
      <c r="I31" s="19">
        <f>H31/SUM(H$28:H$31)</f>
        <v>0</v>
      </c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</row>
    <row r="32" spans="1:41" x14ac:dyDescent="0.25">
      <c r="B32" s="28"/>
      <c r="C32" s="8"/>
      <c r="D32" s="15"/>
      <c r="E32" s="9"/>
      <c r="F32" s="28"/>
      <c r="G32" s="8"/>
      <c r="H32" s="15"/>
      <c r="I32" s="9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</row>
    <row r="33" spans="1:41" x14ac:dyDescent="0.25">
      <c r="B33" s="28"/>
      <c r="C33" s="47" t="s">
        <v>13633</v>
      </c>
      <c r="D33" s="15"/>
      <c r="E33" s="9"/>
      <c r="F33" s="28"/>
      <c r="G33" s="47" t="s">
        <v>13954</v>
      </c>
      <c r="H33" s="15"/>
      <c r="I33" s="9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</row>
    <row r="34" spans="1:41" x14ac:dyDescent="0.25">
      <c r="A34" s="55" t="s">
        <v>13291</v>
      </c>
      <c r="B34" s="28"/>
      <c r="C34" s="35" t="s">
        <v>13634</v>
      </c>
      <c r="D34" s="15">
        <f>COUNTIFS('Household Water Data'!$A:$A,'Household Water Dashboard'!C$11,'Household Water Data'!$AF:$AF,'Household Water Dashboard'!$A34)</f>
        <v>50</v>
      </c>
      <c r="E34" s="19">
        <f>D34/SUM(D$34:D$37)</f>
        <v>0.98039215686274506</v>
      </c>
      <c r="F34" s="28"/>
      <c r="G34" s="35" t="s">
        <v>13955</v>
      </c>
      <c r="H34" s="15">
        <f>COUNTIFS('Household Water Data'!$A:$A,'Household Water Dashboard'!G$11,'Household Water Data'!$AF:$AF,'Household Water Dashboard'!$A34)</f>
        <v>31</v>
      </c>
      <c r="I34" s="19">
        <f>H34/SUM(H$34:H$37)</f>
        <v>0.96875</v>
      </c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</row>
    <row r="35" spans="1:41" x14ac:dyDescent="0.25">
      <c r="A35" s="55" t="s">
        <v>13324</v>
      </c>
      <c r="B35" s="28"/>
      <c r="C35" s="35" t="s">
        <v>13635</v>
      </c>
      <c r="D35" s="15">
        <f>COUNTIFS('Household Water Data'!$A:$A,'Household Water Dashboard'!C$11,'Household Water Data'!$AF:$AF,'Household Water Dashboard'!$A35)</f>
        <v>0</v>
      </c>
      <c r="E35" s="19">
        <f>D35/SUM(D$34:D$37)</f>
        <v>0</v>
      </c>
      <c r="F35" s="28"/>
      <c r="G35" s="35" t="s">
        <v>13956</v>
      </c>
      <c r="H35" s="15">
        <f>COUNTIFS('Household Water Data'!$A:$A,'Household Water Dashboard'!G$11,'Household Water Data'!$AF:$AF,'Household Water Dashboard'!$A35)</f>
        <v>0</v>
      </c>
      <c r="I35" s="19">
        <f>H35/SUM(H$34:H$37)</f>
        <v>0</v>
      </c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</row>
    <row r="36" spans="1:41" x14ac:dyDescent="0.25">
      <c r="A36" s="55" t="s">
        <v>13348</v>
      </c>
      <c r="B36" s="28"/>
      <c r="C36" s="35" t="s">
        <v>13636</v>
      </c>
      <c r="D36" s="15">
        <f>COUNTIFS('Household Water Data'!$A:$A,'Household Water Dashboard'!C$11,'Household Water Data'!$AF:$AF,'Household Water Dashboard'!$A36)</f>
        <v>0</v>
      </c>
      <c r="E36" s="19">
        <f>D36/SUM(D$34:D$37)</f>
        <v>0</v>
      </c>
      <c r="F36" s="28"/>
      <c r="G36" s="35" t="s">
        <v>13957</v>
      </c>
      <c r="H36" s="15">
        <f>COUNTIFS('Household Water Data'!$A:$A,'Household Water Dashboard'!G$11,'Household Water Data'!$AF:$AF,'Household Water Dashboard'!$A36)</f>
        <v>1</v>
      </c>
      <c r="I36" s="19">
        <f>H36/SUM(H$34:H$37)</f>
        <v>3.125E-2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</row>
    <row r="37" spans="1:41" x14ac:dyDescent="0.25">
      <c r="A37" s="55" t="s">
        <v>13377</v>
      </c>
      <c r="B37" s="28"/>
      <c r="C37" s="35" t="s">
        <v>13637</v>
      </c>
      <c r="D37" s="15">
        <f>COUNTIFS('Household Water Data'!$A:$A,'Household Water Dashboard'!C$11,'Household Water Data'!$AF:$AF,'Household Water Dashboard'!$A37)</f>
        <v>1</v>
      </c>
      <c r="E37" s="19">
        <f>D37/SUM(D$34:D$37)</f>
        <v>1.9607843137254902E-2</v>
      </c>
      <c r="F37" s="28"/>
      <c r="G37" s="35" t="s">
        <v>13958</v>
      </c>
      <c r="H37" s="15">
        <f>COUNTIFS('Household Water Data'!$A:$A,'Household Water Dashboard'!G$11,'Household Water Data'!$AF:$AF,'Household Water Dashboard'!$A37)</f>
        <v>0</v>
      </c>
      <c r="I37" s="19">
        <f>H37/SUM(H$34:H$37)</f>
        <v>0</v>
      </c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</row>
    <row r="38" spans="1:41" x14ac:dyDescent="0.25">
      <c r="B38" s="28"/>
      <c r="C38" s="8"/>
      <c r="D38" s="15"/>
      <c r="E38" s="9"/>
      <c r="F38" s="28"/>
      <c r="G38" s="8"/>
      <c r="H38" s="15"/>
      <c r="I38" s="9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</row>
    <row r="39" spans="1:41" x14ac:dyDescent="0.25">
      <c r="B39" s="28"/>
      <c r="C39" s="47" t="s">
        <v>13638</v>
      </c>
      <c r="D39" s="15"/>
      <c r="E39" s="9"/>
      <c r="F39" s="28"/>
      <c r="G39" s="47" t="s">
        <v>13959</v>
      </c>
      <c r="H39" s="15"/>
      <c r="I39" s="9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</row>
    <row r="40" spans="1:41" x14ac:dyDescent="0.25">
      <c r="A40" s="55" t="s">
        <v>13308</v>
      </c>
      <c r="B40" s="28"/>
      <c r="C40" s="35" t="s">
        <v>13639</v>
      </c>
      <c r="D40" s="15">
        <f>COUNTIFS('Household Water Data'!$A:$A,'Household Water Dashboard'!C$11,'Household Water Data'!$AN:$AN,'Household Water Dashboard'!$A40)</f>
        <v>13</v>
      </c>
      <c r="E40" s="19">
        <f>D40/SUM(D$40:D$42)</f>
        <v>0.25</v>
      </c>
      <c r="F40" s="28"/>
      <c r="G40" s="35" t="s">
        <v>13960</v>
      </c>
      <c r="H40" s="15">
        <f>COUNTIFS('Household Water Data'!$A:$A,'Household Water Dashboard'!G$11,'Household Water Data'!$AN:$AN,'Household Water Dashboard'!$A40)</f>
        <v>8</v>
      </c>
      <c r="I40" s="19">
        <f>H40/SUM(H$40:H$42)</f>
        <v>0.25</v>
      </c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</row>
    <row r="41" spans="1:41" x14ac:dyDescent="0.25">
      <c r="A41" s="55" t="s">
        <v>13294</v>
      </c>
      <c r="B41" s="28"/>
      <c r="C41" s="35" t="s">
        <v>13640</v>
      </c>
      <c r="D41" s="15">
        <f>COUNTIFS('Household Water Data'!$A:$A,'Household Water Dashboard'!C$11,'Household Water Data'!$AN:$AN,'Household Water Dashboard'!$A41)</f>
        <v>28</v>
      </c>
      <c r="E41" s="19">
        <f>D41/SUM(D$40:D$42)</f>
        <v>0.53846153846153844</v>
      </c>
      <c r="F41" s="28"/>
      <c r="G41" s="35" t="s">
        <v>13961</v>
      </c>
      <c r="H41" s="15">
        <f>COUNTIFS('Household Water Data'!$A:$A,'Household Water Dashboard'!G$11,'Household Water Data'!$AN:$AN,'Household Water Dashboard'!$A41)</f>
        <v>8</v>
      </c>
      <c r="I41" s="19">
        <f>H41/SUM(H$40:H$42)</f>
        <v>0.25</v>
      </c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</row>
    <row r="42" spans="1:41" x14ac:dyDescent="0.25">
      <c r="A42" s="55" t="s">
        <v>13302</v>
      </c>
      <c r="B42" s="28"/>
      <c r="C42" s="36" t="s">
        <v>13641</v>
      </c>
      <c r="D42" s="20">
        <f>COUNTIFS('Household Water Data'!$A:$A,'Household Water Dashboard'!C$11,'Household Water Data'!$AN:$AN,'Household Water Dashboard'!$A42)</f>
        <v>11</v>
      </c>
      <c r="E42" s="21">
        <f>D42/SUM(D$40:D$42)</f>
        <v>0.21153846153846154</v>
      </c>
      <c r="F42" s="28"/>
      <c r="G42" s="36" t="s">
        <v>13962</v>
      </c>
      <c r="H42" s="20">
        <f>COUNTIFS('Household Water Data'!$A:$A,'Household Water Dashboard'!G$11,'Household Water Data'!$AN:$AN,'Household Water Dashboard'!$A42)</f>
        <v>16</v>
      </c>
      <c r="I42" s="21">
        <f>H42/SUM(H$40:H$42)</f>
        <v>0.5</v>
      </c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</row>
    <row r="43" spans="1:41" x14ac:dyDescent="0.25"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</row>
    <row r="44" spans="1:41" x14ac:dyDescent="0.25">
      <c r="B44" s="28"/>
      <c r="C44" s="52" t="s">
        <v>13642</v>
      </c>
      <c r="D44" s="53" t="s">
        <v>13158</v>
      </c>
      <c r="E44" s="54" t="s">
        <v>13159</v>
      </c>
      <c r="F44" s="28"/>
      <c r="G44" s="52" t="s">
        <v>13963</v>
      </c>
      <c r="H44" s="53" t="s">
        <v>13158</v>
      </c>
      <c r="I44" s="54" t="s">
        <v>13159</v>
      </c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</row>
    <row r="45" spans="1:41" x14ac:dyDescent="0.25">
      <c r="A45" s="55" t="s">
        <v>13301</v>
      </c>
      <c r="B45" s="28"/>
      <c r="C45" s="35" t="s">
        <v>13644</v>
      </c>
      <c r="D45" s="15">
        <f>COUNTIFS('Household Water Data'!$A:$A,'Household Water Dashboard'!C$11,'Household Water Data'!$AM:$AM,'Household Water Dashboard'!$A45)</f>
        <v>46</v>
      </c>
      <c r="E45" s="19">
        <f>D45/SUM(D$45:D$49)</f>
        <v>0.88461538461538458</v>
      </c>
      <c r="F45" s="28"/>
      <c r="G45" s="35" t="s">
        <v>13964</v>
      </c>
      <c r="H45" s="17">
        <f>COUNTIFS('Household Water Data'!$A:$A,'Household Water Dashboard'!G$11,'Household Water Data'!$AM:$AM,'Household Water Dashboard'!$A45)</f>
        <v>24</v>
      </c>
      <c r="I45" s="18">
        <f>H45/SUM(H$45:H$49)</f>
        <v>0.75</v>
      </c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</row>
    <row r="46" spans="1:41" x14ac:dyDescent="0.25">
      <c r="A46" s="55" t="s">
        <v>13329</v>
      </c>
      <c r="B46" s="28"/>
      <c r="C46" s="35" t="s">
        <v>13645</v>
      </c>
      <c r="D46" s="15">
        <f>COUNTIFS('Household Water Data'!$A:$A,'Household Water Dashboard'!C$11,'Household Water Data'!$AM:$AM,'Household Water Dashboard'!$A46)</f>
        <v>0</v>
      </c>
      <c r="E46" s="19">
        <f>D46/SUM(D$45:D$49)</f>
        <v>0</v>
      </c>
      <c r="F46" s="28"/>
      <c r="G46" s="35" t="s">
        <v>13965</v>
      </c>
      <c r="H46" s="15">
        <f>COUNTIFS('Household Water Data'!$A:$A,'Household Water Dashboard'!G$11,'Household Water Data'!$AM:$AM,'Household Water Dashboard'!$A46)</f>
        <v>0</v>
      </c>
      <c r="I46" s="19">
        <f>H46/SUM(H$45:H$49)</f>
        <v>0</v>
      </c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</row>
    <row r="47" spans="1:41" x14ac:dyDescent="0.25">
      <c r="A47" s="55" t="s">
        <v>13355</v>
      </c>
      <c r="B47" s="28"/>
      <c r="C47" s="35" t="s">
        <v>13643</v>
      </c>
      <c r="D47" s="15">
        <f>COUNTIFS('Household Water Data'!$A:$A,'Household Water Dashboard'!C$11,'Household Water Data'!$AM:$AM,'Household Water Dashboard'!$A47)</f>
        <v>5</v>
      </c>
      <c r="E47" s="19">
        <f>D47/SUM(D$45:D$49)</f>
        <v>9.6153846153846159E-2</v>
      </c>
      <c r="F47" s="28"/>
      <c r="G47" s="35" t="s">
        <v>13966</v>
      </c>
      <c r="H47" s="15">
        <f>COUNTIFS('Household Water Data'!$A:$A,'Household Water Dashboard'!G$11,'Household Water Data'!$AM:$AM,'Household Water Dashboard'!$A47)</f>
        <v>3</v>
      </c>
      <c r="I47" s="19">
        <f>H47/SUM(H$45:H$49)</f>
        <v>9.375E-2</v>
      </c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</row>
    <row r="48" spans="1:41" x14ac:dyDescent="0.25">
      <c r="A48" s="55" t="s">
        <v>625</v>
      </c>
      <c r="B48" s="28"/>
      <c r="C48" s="35" t="s">
        <v>63</v>
      </c>
      <c r="D48" s="15">
        <f>COUNTIFS('Household Water Data'!$A:$A,'Household Water Dashboard'!C$11,'Household Water Data'!$AM:$AM,'Household Water Dashboard'!$A48)</f>
        <v>1</v>
      </c>
      <c r="E48" s="19">
        <f>D48/SUM(D$45:D$49)</f>
        <v>1.9230769230769232E-2</v>
      </c>
      <c r="F48" s="28"/>
      <c r="G48" s="35" t="s">
        <v>7314</v>
      </c>
      <c r="H48" s="15">
        <f>COUNTIFS('Household Water Data'!$A:$A,'Household Water Dashboard'!G$11,'Household Water Data'!$AM:$AM,'Household Water Dashboard'!$A48)</f>
        <v>5</v>
      </c>
      <c r="I48" s="19">
        <f>H48/SUM(H$45:H$49)</f>
        <v>0.15625</v>
      </c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</row>
    <row r="49" spans="1:41" x14ac:dyDescent="0.25">
      <c r="A49" s="55" t="s">
        <v>13435</v>
      </c>
      <c r="B49" s="28"/>
      <c r="C49" s="35" t="s">
        <v>13646</v>
      </c>
      <c r="D49" s="15">
        <f>COUNTIFS('Household Water Data'!$A:$A,'Household Water Dashboard'!C$11,'Household Water Data'!$AM:$AM,'Household Water Dashboard'!$A49)</f>
        <v>0</v>
      </c>
      <c r="E49" s="19">
        <f>D49/SUM(D$45:D$49)</f>
        <v>0</v>
      </c>
      <c r="F49" s="28"/>
      <c r="G49" s="35" t="s">
        <v>13967</v>
      </c>
      <c r="H49" s="15">
        <f>COUNTIFS('Household Water Data'!$A:$A,'Household Water Dashboard'!G$11,'Household Water Data'!$AM:$AM,'Household Water Dashboard'!$A49)</f>
        <v>0</v>
      </c>
      <c r="I49" s="19">
        <f>H49/SUM(H$45:H$49)</f>
        <v>0</v>
      </c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</row>
    <row r="50" spans="1:41" x14ac:dyDescent="0.25">
      <c r="B50" s="28"/>
      <c r="C50" s="8"/>
      <c r="D50" s="15"/>
      <c r="E50" s="9"/>
      <c r="F50" s="28"/>
      <c r="G50" s="8"/>
      <c r="H50" s="15"/>
      <c r="I50" s="9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</row>
    <row r="51" spans="1:41" x14ac:dyDescent="0.25">
      <c r="B51" s="28"/>
      <c r="C51" s="47" t="s">
        <v>13647</v>
      </c>
      <c r="D51" s="15"/>
      <c r="E51" s="9"/>
      <c r="F51" s="28"/>
      <c r="G51" s="47" t="s">
        <v>13968</v>
      </c>
      <c r="H51" s="15"/>
      <c r="I51" s="9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</row>
    <row r="52" spans="1:41" x14ac:dyDescent="0.25">
      <c r="A52" s="55">
        <v>0</v>
      </c>
      <c r="B52" s="28"/>
      <c r="C52" s="35" t="s">
        <v>13648</v>
      </c>
      <c r="D52" s="15">
        <f>COUNTIFS('Household Water Data'!$A:$A,'Household Water Dashboard'!C$11,'Household Water Data'!$AJ:$AJ,'Household Water Dashboard'!$A52)</f>
        <v>13</v>
      </c>
      <c r="E52" s="19">
        <f>D52/SUM(D$52:D$56)</f>
        <v>0.25</v>
      </c>
      <c r="F52" s="28"/>
      <c r="G52" s="35" t="s">
        <v>13969</v>
      </c>
      <c r="H52" s="15">
        <f>COUNTIFS('Household Water Data'!$A:$A,'Household Water Dashboard'!G$11,'Household Water Data'!$AJ:$AJ,'Household Water Dashboard'!$A52)</f>
        <v>4</v>
      </c>
      <c r="I52" s="19">
        <f>H52/SUM(H$52:H$56)</f>
        <v>0.125</v>
      </c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</row>
    <row r="53" spans="1:41" x14ac:dyDescent="0.25">
      <c r="A53" s="55">
        <v>510</v>
      </c>
      <c r="B53" s="28"/>
      <c r="C53" s="35" t="s">
        <v>13649</v>
      </c>
      <c r="D53" s="15">
        <f>COUNTIFS('Household Water Data'!$A:$A,'Household Water Dashboard'!C$11,'Household Water Data'!$AJ:$AJ,'Household Water Dashboard'!$A53)</f>
        <v>3</v>
      </c>
      <c r="E53" s="19">
        <f>D53/SUM(D$52:D$56)</f>
        <v>5.7692307692307696E-2</v>
      </c>
      <c r="F53" s="28"/>
      <c r="G53" s="35" t="s">
        <v>13649</v>
      </c>
      <c r="H53" s="15">
        <f>COUNTIFS('Household Water Data'!$A:$A,'Household Water Dashboard'!G$11,'Household Water Data'!$AJ:$AJ,'Household Water Dashboard'!$A53)</f>
        <v>2</v>
      </c>
      <c r="I53" s="19">
        <f>H53/SUM(H$52:H$56)</f>
        <v>6.25E-2</v>
      </c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</row>
    <row r="54" spans="1:41" x14ac:dyDescent="0.25">
      <c r="A54" s="55">
        <v>1030</v>
      </c>
      <c r="B54" s="28"/>
      <c r="C54" s="35" t="s">
        <v>13650</v>
      </c>
      <c r="D54" s="15">
        <f>COUNTIFS('Household Water Data'!$A:$A,'Household Water Dashboard'!C$11,'Household Water Data'!$AJ:$AJ,'Household Water Dashboard'!$A54)</f>
        <v>13</v>
      </c>
      <c r="E54" s="19">
        <f>D54/SUM(D$52:D$56)</f>
        <v>0.25</v>
      </c>
      <c r="F54" s="28"/>
      <c r="G54" s="35" t="s">
        <v>13650</v>
      </c>
      <c r="H54" s="15">
        <f>COUNTIFS('Household Water Data'!$A:$A,'Household Water Dashboard'!G$11,'Household Water Data'!$AJ:$AJ,'Household Water Dashboard'!$A54)</f>
        <v>13</v>
      </c>
      <c r="I54" s="19">
        <f>H54/SUM(H$52:H$56)</f>
        <v>0.40625</v>
      </c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</row>
    <row r="55" spans="1:41" x14ac:dyDescent="0.25">
      <c r="A55" s="55" t="s">
        <v>13299</v>
      </c>
      <c r="B55" s="28"/>
      <c r="C55" s="35" t="s">
        <v>13651</v>
      </c>
      <c r="D55" s="15">
        <f>COUNTIFS('Household Water Data'!$A:$A,'Household Water Dashboard'!C$11,'Household Water Data'!$AJ:$AJ,'Household Water Dashboard'!$A55)</f>
        <v>22</v>
      </c>
      <c r="E55" s="19">
        <f>D55/SUM(D$52:D$56)</f>
        <v>0.42307692307692307</v>
      </c>
      <c r="F55" s="28"/>
      <c r="G55" s="35" t="s">
        <v>13970</v>
      </c>
      <c r="H55" s="15">
        <f>COUNTIFS('Household Water Data'!$A:$A,'Household Water Dashboard'!G$11,'Household Water Data'!$AJ:$AJ,'Household Water Dashboard'!$A55)</f>
        <v>13</v>
      </c>
      <c r="I55" s="19">
        <f>H55/SUM(H$52:H$56)</f>
        <v>0.40625</v>
      </c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</row>
    <row r="56" spans="1:41" x14ac:dyDescent="0.25">
      <c r="A56" s="55" t="s">
        <v>13326</v>
      </c>
      <c r="B56" s="28"/>
      <c r="C56" s="35" t="s">
        <v>13652</v>
      </c>
      <c r="D56" s="15">
        <f>COUNTIFS('Household Water Data'!$A:$A,'Household Water Dashboard'!C$11,'Household Water Data'!$AJ:$AJ,'Household Water Dashboard'!$A56)</f>
        <v>1</v>
      </c>
      <c r="E56" s="19">
        <f>D56/SUM(D$52:D$56)</f>
        <v>1.9230769230769232E-2</v>
      </c>
      <c r="F56" s="28"/>
      <c r="G56" s="35" t="s">
        <v>13971</v>
      </c>
      <c r="H56" s="15">
        <f>COUNTIFS('Household Water Data'!$A:$A,'Household Water Dashboard'!G$11,'Household Water Data'!$AJ:$AJ,'Household Water Dashboard'!$A56)</f>
        <v>0</v>
      </c>
      <c r="I56" s="19">
        <f>H56/SUM(H$52:H$56)</f>
        <v>0</v>
      </c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</row>
    <row r="57" spans="1:41" x14ac:dyDescent="0.25">
      <c r="B57" s="28"/>
      <c r="C57" s="8"/>
      <c r="D57" s="15"/>
      <c r="E57" s="9"/>
      <c r="F57" s="28"/>
      <c r="G57" s="8"/>
      <c r="H57" s="15"/>
      <c r="I57" s="9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</row>
    <row r="58" spans="1:41" x14ac:dyDescent="0.25">
      <c r="B58" s="28"/>
      <c r="C58" s="47" t="s">
        <v>13653</v>
      </c>
      <c r="D58" s="15"/>
      <c r="E58" s="9"/>
      <c r="F58" s="28"/>
      <c r="G58" s="47" t="s">
        <v>13972</v>
      </c>
      <c r="H58" s="15"/>
      <c r="I58" s="9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</row>
    <row r="59" spans="1:41" x14ac:dyDescent="0.25">
      <c r="A59" s="55" t="s">
        <v>13360</v>
      </c>
      <c r="B59" s="28"/>
      <c r="C59" s="35" t="s">
        <v>13654</v>
      </c>
      <c r="D59" s="15">
        <f>COUNTIFS('Household Water Data'!$A:$A,'Household Water Dashboard'!C$11,'Household Water Data'!$AH:$AH,'Household Water Dashboard'!$A59)</f>
        <v>4</v>
      </c>
      <c r="E59" s="19">
        <f>D59/SUM(D$59:D$62)</f>
        <v>7.6923076923076927E-2</v>
      </c>
      <c r="F59" s="28"/>
      <c r="G59" s="35" t="s">
        <v>13654</v>
      </c>
      <c r="H59" s="15">
        <f>COUNTIFS('Household Water Data'!$A:$A,'Household Water Dashboard'!G$11,'Household Water Data'!$AH:$AH,'Household Water Dashboard'!$A59)</f>
        <v>1</v>
      </c>
      <c r="I59" s="19">
        <f>H59/SUM(H$59:H$62)</f>
        <v>3.125E-2</v>
      </c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</row>
    <row r="60" spans="1:41" x14ac:dyDescent="0.25">
      <c r="A60" s="55" t="s">
        <v>13298</v>
      </c>
      <c r="B60" s="28"/>
      <c r="C60" s="35" t="s">
        <v>13655</v>
      </c>
      <c r="D60" s="15">
        <f>COUNTIFS('Household Water Data'!$A:$A,'Household Water Dashboard'!C$11,'Household Water Data'!$AH:$AH,'Household Water Dashboard'!$A60)</f>
        <v>25</v>
      </c>
      <c r="E60" s="19">
        <f>D60/SUM(D$59:D$62)</f>
        <v>0.48076923076923078</v>
      </c>
      <c r="F60" s="28"/>
      <c r="G60" s="35" t="s">
        <v>13973</v>
      </c>
      <c r="H60" s="15">
        <f>COUNTIFS('Household Water Data'!$A:$A,'Household Water Dashboard'!G$11,'Household Water Data'!$AH:$AH,'Household Water Dashboard'!$A60)</f>
        <v>20</v>
      </c>
      <c r="I60" s="19">
        <f>H60/SUM(H$59:H$62)</f>
        <v>0.625</v>
      </c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</row>
    <row r="61" spans="1:41" x14ac:dyDescent="0.25">
      <c r="A61" s="55" t="s">
        <v>13385</v>
      </c>
      <c r="B61" s="28"/>
      <c r="C61" s="35" t="s">
        <v>13656</v>
      </c>
      <c r="D61" s="15">
        <f>COUNTIFS('Household Water Data'!$A:$A,'Household Water Dashboard'!C$11,'Household Water Data'!$AH:$AH,'Household Water Dashboard'!$A61)</f>
        <v>0</v>
      </c>
      <c r="E61" s="19">
        <f>D61/SUM(D$59:D$62)</f>
        <v>0</v>
      </c>
      <c r="F61" s="28"/>
      <c r="G61" s="35" t="s">
        <v>13974</v>
      </c>
      <c r="H61" s="15">
        <f>COUNTIFS('Household Water Data'!$A:$A,'Household Water Dashboard'!G$11,'Household Water Data'!$AH:$AH,'Household Water Dashboard'!$A61)</f>
        <v>0</v>
      </c>
      <c r="I61" s="19">
        <f>H61/SUM(H$59:H$62)</f>
        <v>0</v>
      </c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</row>
    <row r="62" spans="1:41" x14ac:dyDescent="0.25">
      <c r="A62" s="55" t="s">
        <v>13292</v>
      </c>
      <c r="B62" s="28"/>
      <c r="C62" s="35" t="s">
        <v>13177</v>
      </c>
      <c r="D62" s="15">
        <f>COUNTIFS('Household Water Data'!$A:$A,'Household Water Dashboard'!C$11,'Household Water Data'!$AH:$AH,'Household Water Dashboard'!$A62)</f>
        <v>23</v>
      </c>
      <c r="E62" s="19">
        <f>D62/SUM(D$59:D$62)</f>
        <v>0.44230769230769229</v>
      </c>
      <c r="F62" s="28"/>
      <c r="G62" s="35" t="s">
        <v>7314</v>
      </c>
      <c r="H62" s="15">
        <f>COUNTIFS('Household Water Data'!$A:$A,'Household Water Dashboard'!G$11,'Household Water Data'!$AH:$AH,'Household Water Dashboard'!$A62)</f>
        <v>11</v>
      </c>
      <c r="I62" s="19">
        <f>H62/SUM(H$59:H$62)</f>
        <v>0.34375</v>
      </c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</row>
    <row r="63" spans="1:41" x14ac:dyDescent="0.25">
      <c r="B63" s="28"/>
      <c r="C63" s="8"/>
      <c r="D63" s="15"/>
      <c r="E63" s="9"/>
      <c r="F63" s="28"/>
      <c r="G63" s="8"/>
      <c r="H63" s="15"/>
      <c r="I63" s="9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</row>
    <row r="64" spans="1:41" x14ac:dyDescent="0.25">
      <c r="B64" s="28"/>
      <c r="C64" s="47" t="s">
        <v>13657</v>
      </c>
      <c r="D64" s="15"/>
      <c r="E64" s="9"/>
      <c r="F64" s="28"/>
      <c r="G64" s="47" t="s">
        <v>1217</v>
      </c>
      <c r="H64" s="15"/>
      <c r="I64" s="9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</row>
    <row r="65" spans="1:41" x14ac:dyDescent="0.25">
      <c r="A65" s="55" t="s">
        <v>13295</v>
      </c>
      <c r="B65" s="28"/>
      <c r="C65" s="35" t="s">
        <v>62</v>
      </c>
      <c r="D65" s="51">
        <f>COUNTIFS('Household Water Data'!$A:$A,'Household Water Dashboard'!C$11,'Household Water Data'!$AQ:$AQ,'Household Water Dashboard'!$A65)</f>
        <v>51</v>
      </c>
      <c r="E65" s="19">
        <f>D65/SUM(D$65:D$66)</f>
        <v>0.98076923076923073</v>
      </c>
      <c r="F65" s="28"/>
      <c r="G65" s="35" t="s">
        <v>137</v>
      </c>
      <c r="H65" s="51">
        <f>COUNTIFS('Household Water Data'!$A:$A,'Household Water Dashboard'!G$11,'Household Water Data'!$AQ:$AQ,'Household Water Dashboard'!$A65)</f>
        <v>32</v>
      </c>
      <c r="I65" s="19">
        <f>H65/SUM(H$65:H$66)</f>
        <v>1</v>
      </c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</row>
    <row r="66" spans="1:41" x14ac:dyDescent="0.25">
      <c r="A66" s="55" t="s">
        <v>625</v>
      </c>
      <c r="B66" s="28"/>
      <c r="C66" s="35" t="s">
        <v>63</v>
      </c>
      <c r="D66" s="51">
        <f>COUNTIFS('Household Water Data'!$A:$A,'Household Water Dashboard'!C$11,'Household Water Data'!$AQ:$AQ,'Household Water Dashboard'!$A66)</f>
        <v>1</v>
      </c>
      <c r="E66" s="19">
        <f>D66/SUM(D$59:D$62)</f>
        <v>1.9230769230769232E-2</v>
      </c>
      <c r="F66" s="28"/>
      <c r="G66" s="35" t="s">
        <v>63</v>
      </c>
      <c r="H66" s="51">
        <f>COUNTIFS('Household Water Data'!$A:$A,'Household Water Dashboard'!G$11,'Household Water Data'!$AQ:$AQ,'Household Water Dashboard'!$A66)</f>
        <v>0</v>
      </c>
      <c r="I66" s="19">
        <f>H66/SUM(H$59:H$62)</f>
        <v>0</v>
      </c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</row>
    <row r="67" spans="1:41" x14ac:dyDescent="0.25">
      <c r="B67" s="28"/>
      <c r="C67" s="8"/>
      <c r="D67" s="15"/>
      <c r="E67" s="9"/>
      <c r="F67" s="28"/>
      <c r="G67" s="8"/>
      <c r="H67" s="15"/>
      <c r="I67" s="9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</row>
    <row r="68" spans="1:41" x14ac:dyDescent="0.25">
      <c r="B68" s="28"/>
      <c r="C68" s="47" t="s">
        <v>13658</v>
      </c>
      <c r="D68" s="15"/>
      <c r="E68" s="9"/>
      <c r="F68" s="28"/>
      <c r="G68" s="47" t="s">
        <v>13975</v>
      </c>
      <c r="H68" s="15"/>
      <c r="I68" s="9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</row>
    <row r="69" spans="1:41" x14ac:dyDescent="0.25">
      <c r="A69" s="55" t="s">
        <v>13436</v>
      </c>
      <c r="B69" s="28"/>
      <c r="C69" s="35" t="s">
        <v>13659</v>
      </c>
      <c r="D69" s="15">
        <f>COUNTIFS('Household Water Data'!$A:$A,'Household Water Dashboard'!C$11,'Household Water Data'!$AP:$AP,'Household Water Dashboard'!$A69)</f>
        <v>0</v>
      </c>
      <c r="E69" s="19">
        <f>D69/SUM(D$69:D$70)</f>
        <v>0</v>
      </c>
      <c r="F69" s="28"/>
      <c r="G69" s="35" t="s">
        <v>13976</v>
      </c>
      <c r="H69" s="15">
        <f>COUNTIFS('Household Water Data'!$A:$A,'Household Water Dashboard'!G$11,'Household Water Data'!$AP:$AP,'Household Water Dashboard'!$A69)</f>
        <v>1</v>
      </c>
      <c r="I69" s="19">
        <f>H69/SUM(H$69:H$70)</f>
        <v>3.125E-2</v>
      </c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</row>
    <row r="70" spans="1:41" x14ac:dyDescent="0.25">
      <c r="A70" s="55" t="s">
        <v>625</v>
      </c>
      <c r="B70" s="28"/>
      <c r="C70" s="36" t="s">
        <v>63</v>
      </c>
      <c r="D70" s="20">
        <f>COUNTIFS('Household Water Data'!$A:$A,'Household Water Dashboard'!C$11,'Household Water Data'!$AP:$AP,'Household Water Dashboard'!$A70)</f>
        <v>52</v>
      </c>
      <c r="E70" s="21">
        <f>D70/SUM(D$59:D$62)</f>
        <v>1</v>
      </c>
      <c r="F70" s="28"/>
      <c r="G70" s="36" t="s">
        <v>63</v>
      </c>
      <c r="H70" s="20">
        <f>COUNTIFS('Household Water Data'!$A:$A,'Household Water Dashboard'!G$11,'Household Water Data'!$AP:$AP,'Household Water Dashboard'!$A70)</f>
        <v>31</v>
      </c>
      <c r="I70" s="21">
        <f>H70/SUM(H$59:H$62)</f>
        <v>0.96875</v>
      </c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</row>
    <row r="71" spans="1:41" x14ac:dyDescent="0.25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</row>
    <row r="72" spans="1:41" x14ac:dyDescent="0.25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</row>
    <row r="73" spans="1:41" x14ac:dyDescent="0.25">
      <c r="B73" s="28"/>
      <c r="C73" s="28"/>
      <c r="D73" s="57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</row>
    <row r="74" spans="1:41" x14ac:dyDescent="0.25">
      <c r="B74" s="28"/>
      <c r="C74" s="28"/>
      <c r="D74" s="57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</row>
    <row r="75" spans="1:41" x14ac:dyDescent="0.2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</row>
    <row r="76" spans="1:41" x14ac:dyDescent="0.25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</row>
    <row r="77" spans="1:41" x14ac:dyDescent="0.25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</row>
    <row r="78" spans="1:41" x14ac:dyDescent="0.25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</row>
    <row r="79" spans="1:41" x14ac:dyDescent="0.25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</row>
    <row r="80" spans="1:41" x14ac:dyDescent="0.25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</row>
    <row r="81" spans="2:41" x14ac:dyDescent="0.25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</row>
    <row r="82" spans="2:41" x14ac:dyDescent="0.25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</row>
    <row r="83" spans="2:41" x14ac:dyDescent="0.25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</row>
    <row r="84" spans="2:41" x14ac:dyDescent="0.25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</row>
    <row r="85" spans="2:41" x14ac:dyDescent="0.2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</row>
    <row r="86" spans="2:41" x14ac:dyDescent="0.25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</row>
    <row r="87" spans="2:41" x14ac:dyDescent="0.25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</row>
    <row r="88" spans="2:41" x14ac:dyDescent="0.25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</row>
    <row r="89" spans="2:41" x14ac:dyDescent="0.25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</row>
    <row r="90" spans="2:41" x14ac:dyDescent="0.25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</row>
    <row r="91" spans="2:41" x14ac:dyDescent="0.25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</row>
    <row r="92" spans="2:41" x14ac:dyDescent="0.25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</row>
    <row r="93" spans="2:41" x14ac:dyDescent="0.25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</row>
    <row r="94" spans="2:41" x14ac:dyDescent="0.25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</row>
    <row r="95" spans="2:41" x14ac:dyDescent="0.2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</row>
    <row r="96" spans="2:41" x14ac:dyDescent="0.25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</row>
    <row r="97" spans="2:41" x14ac:dyDescent="0.25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</row>
    <row r="98" spans="2:41" x14ac:dyDescent="0.25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</row>
    <row r="99" spans="2:41" x14ac:dyDescent="0.25"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</row>
    <row r="100" spans="2:41" x14ac:dyDescent="0.25"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</row>
    <row r="101" spans="2:41" x14ac:dyDescent="0.25"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</row>
    <row r="102" spans="2:41" x14ac:dyDescent="0.25"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</row>
    <row r="103" spans="2:41" x14ac:dyDescent="0.25"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</row>
    <row r="104" spans="2:41" x14ac:dyDescent="0.25"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</row>
    <row r="105" spans="2:41" x14ac:dyDescent="0.25"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</row>
    <row r="106" spans="2:41" x14ac:dyDescent="0.25"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</row>
    <row r="107" spans="2:41" x14ac:dyDescent="0.25"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</row>
    <row r="108" spans="2:41" x14ac:dyDescent="0.25"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</row>
    <row r="109" spans="2:41" x14ac:dyDescent="0.25"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</row>
    <row r="110" spans="2:41" x14ac:dyDescent="0.25"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</row>
    <row r="111" spans="2:41" x14ac:dyDescent="0.25"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</row>
    <row r="112" spans="2:41" x14ac:dyDescent="0.25"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</row>
    <row r="113" spans="2:41" x14ac:dyDescent="0.25"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</row>
    <row r="114" spans="2:41" x14ac:dyDescent="0.25"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</row>
    <row r="115" spans="2:41" x14ac:dyDescent="0.25"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</row>
    <row r="116" spans="2:41" x14ac:dyDescent="0.25"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</row>
    <row r="117" spans="2:41" x14ac:dyDescent="0.25"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</row>
    <row r="118" spans="2:41" x14ac:dyDescent="0.25"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</row>
    <row r="119" spans="2:41" x14ac:dyDescent="0.25"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</row>
    <row r="120" spans="2:41" x14ac:dyDescent="0.25"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</row>
    <row r="121" spans="2:41" x14ac:dyDescent="0.25"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</row>
    <row r="122" spans="2:41" x14ac:dyDescent="0.25"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</row>
    <row r="123" spans="2:41" x14ac:dyDescent="0.25"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</row>
    <row r="124" spans="2:41" x14ac:dyDescent="0.25"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</row>
    <row r="125" spans="2:41" x14ac:dyDescent="0.25"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</row>
    <row r="126" spans="2:41" x14ac:dyDescent="0.25"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</row>
    <row r="127" spans="2:41" x14ac:dyDescent="0.25"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</row>
    <row r="128" spans="2:41" x14ac:dyDescent="0.25"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</row>
    <row r="129" spans="2:41" x14ac:dyDescent="0.25"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</row>
    <row r="130" spans="2:41" x14ac:dyDescent="0.25"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</row>
    <row r="131" spans="2:41" x14ac:dyDescent="0.25"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</row>
    <row r="132" spans="2:41" x14ac:dyDescent="0.25"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</row>
    <row r="133" spans="2:41" x14ac:dyDescent="0.25"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</row>
    <row r="134" spans="2:41" x14ac:dyDescent="0.25"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</row>
    <row r="135" spans="2:41" x14ac:dyDescent="0.25"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</row>
    <row r="136" spans="2:41" x14ac:dyDescent="0.25"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</row>
    <row r="137" spans="2:41" x14ac:dyDescent="0.25"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</row>
    <row r="138" spans="2:41" x14ac:dyDescent="0.25"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</row>
    <row r="139" spans="2:41" x14ac:dyDescent="0.25"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</row>
    <row r="140" spans="2:41" x14ac:dyDescent="0.25"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</row>
    <row r="141" spans="2:41" x14ac:dyDescent="0.25"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</row>
    <row r="142" spans="2:41" x14ac:dyDescent="0.25"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</row>
    <row r="143" spans="2:41" x14ac:dyDescent="0.25"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</row>
    <row r="144" spans="2:41" x14ac:dyDescent="0.25"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</row>
    <row r="145" spans="2:41" x14ac:dyDescent="0.25"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</row>
    <row r="146" spans="2:41" x14ac:dyDescent="0.25"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</row>
    <row r="147" spans="2:41" x14ac:dyDescent="0.25"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</row>
    <row r="148" spans="2:41" x14ac:dyDescent="0.25"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</row>
    <row r="149" spans="2:41" x14ac:dyDescent="0.25"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</row>
    <row r="150" spans="2:41" x14ac:dyDescent="0.25"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</row>
    <row r="151" spans="2:41" x14ac:dyDescent="0.25"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</row>
    <row r="152" spans="2:41" x14ac:dyDescent="0.25"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</row>
    <row r="153" spans="2:41" x14ac:dyDescent="0.25"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</row>
    <row r="154" spans="2:41" x14ac:dyDescent="0.25"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</row>
    <row r="155" spans="2:41" x14ac:dyDescent="0.25"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</row>
    <row r="156" spans="2:41" x14ac:dyDescent="0.25"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</row>
    <row r="157" spans="2:41" x14ac:dyDescent="0.25"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</row>
    <row r="158" spans="2:41" x14ac:dyDescent="0.25"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</row>
    <row r="159" spans="2:41" x14ac:dyDescent="0.25"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</row>
    <row r="160" spans="2:41" x14ac:dyDescent="0.25"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</row>
    <row r="161" spans="2:41" x14ac:dyDescent="0.25"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</row>
    <row r="162" spans="2:41" x14ac:dyDescent="0.25"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</row>
    <row r="163" spans="2:41" x14ac:dyDescent="0.25"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</row>
    <row r="164" spans="2:41" x14ac:dyDescent="0.25"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</row>
    <row r="165" spans="2:41" x14ac:dyDescent="0.25"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</row>
    <row r="166" spans="2:41" x14ac:dyDescent="0.25"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</row>
    <row r="167" spans="2:41" x14ac:dyDescent="0.25"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</row>
    <row r="168" spans="2:41" x14ac:dyDescent="0.25"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</row>
    <row r="169" spans="2:41" x14ac:dyDescent="0.25"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</row>
    <row r="170" spans="2:41" x14ac:dyDescent="0.25"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</row>
    <row r="171" spans="2:41" x14ac:dyDescent="0.25"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</row>
    <row r="172" spans="2:41" x14ac:dyDescent="0.25"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</row>
    <row r="173" spans="2:41" x14ac:dyDescent="0.25"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</row>
    <row r="174" spans="2:41" x14ac:dyDescent="0.25"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</row>
    <row r="175" spans="2:41" x14ac:dyDescent="0.25"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</row>
    <row r="176" spans="2:41" x14ac:dyDescent="0.25"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</row>
    <row r="177" spans="2:41" x14ac:dyDescent="0.25"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</row>
    <row r="178" spans="2:41" x14ac:dyDescent="0.25"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</row>
    <row r="179" spans="2:41" x14ac:dyDescent="0.25"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</row>
    <row r="180" spans="2:41" x14ac:dyDescent="0.25"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</row>
    <row r="181" spans="2:41" x14ac:dyDescent="0.25"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</row>
    <row r="182" spans="2:41" x14ac:dyDescent="0.25"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</row>
    <row r="183" spans="2:41" x14ac:dyDescent="0.25"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</row>
    <row r="184" spans="2:41" x14ac:dyDescent="0.25"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</row>
    <row r="185" spans="2:41" x14ac:dyDescent="0.25"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</row>
    <row r="186" spans="2:41" x14ac:dyDescent="0.25"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</row>
    <row r="187" spans="2:41" x14ac:dyDescent="0.25"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</row>
    <row r="188" spans="2:41" x14ac:dyDescent="0.25"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</row>
    <row r="189" spans="2:41" x14ac:dyDescent="0.25"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</row>
    <row r="190" spans="2:41" x14ac:dyDescent="0.25"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</row>
    <row r="191" spans="2:41" x14ac:dyDescent="0.25"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</row>
    <row r="192" spans="2:41" x14ac:dyDescent="0.25"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</row>
    <row r="193" spans="2:41" x14ac:dyDescent="0.25"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</row>
    <row r="194" spans="2:41" x14ac:dyDescent="0.25"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</row>
    <row r="195" spans="2:41" x14ac:dyDescent="0.25"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</row>
    <row r="196" spans="2:41" x14ac:dyDescent="0.25"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</row>
    <row r="197" spans="2:41" x14ac:dyDescent="0.25"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</row>
    <row r="198" spans="2:41" x14ac:dyDescent="0.25"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</row>
    <row r="199" spans="2:41" x14ac:dyDescent="0.25"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</row>
    <row r="200" spans="2:41" x14ac:dyDescent="0.25"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</row>
    <row r="201" spans="2:41" x14ac:dyDescent="0.25"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</row>
    <row r="202" spans="2:41" x14ac:dyDescent="0.25"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</row>
    <row r="203" spans="2:41" x14ac:dyDescent="0.25"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</row>
    <row r="204" spans="2:41" x14ac:dyDescent="0.25"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</row>
    <row r="205" spans="2:41" x14ac:dyDescent="0.25"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</row>
    <row r="206" spans="2:41" x14ac:dyDescent="0.25"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</row>
    <row r="207" spans="2:41" x14ac:dyDescent="0.25"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</row>
    <row r="208" spans="2:41" x14ac:dyDescent="0.25"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</row>
    <row r="209" spans="2:41" x14ac:dyDescent="0.25"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</row>
    <row r="210" spans="2:41" x14ac:dyDescent="0.25"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</row>
    <row r="211" spans="2:41" x14ac:dyDescent="0.25"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</row>
    <row r="212" spans="2:41" x14ac:dyDescent="0.25"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</row>
    <row r="213" spans="2:41" x14ac:dyDescent="0.25"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</row>
    <row r="214" spans="2:41" x14ac:dyDescent="0.25"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</row>
    <row r="215" spans="2:41" x14ac:dyDescent="0.25"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</row>
    <row r="216" spans="2:41" x14ac:dyDescent="0.25"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</row>
    <row r="217" spans="2:41" x14ac:dyDescent="0.25"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</row>
    <row r="218" spans="2:41" x14ac:dyDescent="0.25"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</row>
    <row r="219" spans="2:41" x14ac:dyDescent="0.25"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</row>
    <row r="220" spans="2:41" x14ac:dyDescent="0.25"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</row>
    <row r="221" spans="2:41" x14ac:dyDescent="0.25"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</row>
    <row r="222" spans="2:41" x14ac:dyDescent="0.25"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</row>
    <row r="223" spans="2:41" x14ac:dyDescent="0.25"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</row>
    <row r="224" spans="2:41" x14ac:dyDescent="0.25"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</row>
    <row r="225" spans="2:41" x14ac:dyDescent="0.25"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</row>
    <row r="226" spans="2:41" x14ac:dyDescent="0.25"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</row>
    <row r="227" spans="2:41" x14ac:dyDescent="0.25"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</row>
    <row r="228" spans="2:41" x14ac:dyDescent="0.25"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</row>
    <row r="229" spans="2:41" x14ac:dyDescent="0.25"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</row>
    <row r="230" spans="2:41" x14ac:dyDescent="0.25"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</row>
    <row r="231" spans="2:41" x14ac:dyDescent="0.25"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</row>
    <row r="232" spans="2:41" x14ac:dyDescent="0.25"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</row>
    <row r="233" spans="2:41" x14ac:dyDescent="0.25"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</row>
    <row r="234" spans="2:41" x14ac:dyDescent="0.25"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</row>
    <row r="235" spans="2:41" x14ac:dyDescent="0.25"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</row>
    <row r="236" spans="2:41" x14ac:dyDescent="0.25"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</row>
    <row r="237" spans="2:41" x14ac:dyDescent="0.25"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</row>
    <row r="238" spans="2:41" x14ac:dyDescent="0.25"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</row>
    <row r="239" spans="2:41" x14ac:dyDescent="0.25"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</row>
    <row r="240" spans="2:41" x14ac:dyDescent="0.25"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</row>
    <row r="241" spans="2:41" x14ac:dyDescent="0.25"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</row>
    <row r="242" spans="2:41" x14ac:dyDescent="0.25"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</row>
    <row r="243" spans="2:41" x14ac:dyDescent="0.25"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</row>
    <row r="244" spans="2:41" x14ac:dyDescent="0.25"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</row>
    <row r="245" spans="2:41" x14ac:dyDescent="0.25"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</row>
    <row r="246" spans="2:41" x14ac:dyDescent="0.25"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</row>
    <row r="247" spans="2:41" x14ac:dyDescent="0.25"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</row>
    <row r="248" spans="2:41" x14ac:dyDescent="0.25"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</row>
    <row r="249" spans="2:41" x14ac:dyDescent="0.25"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</row>
    <row r="250" spans="2:41" x14ac:dyDescent="0.25"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</row>
    <row r="251" spans="2:41" x14ac:dyDescent="0.25"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</row>
    <row r="252" spans="2:41" x14ac:dyDescent="0.25"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</row>
    <row r="253" spans="2:41" x14ac:dyDescent="0.25"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</row>
    <row r="254" spans="2:41" x14ac:dyDescent="0.25"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</row>
    <row r="255" spans="2:41" x14ac:dyDescent="0.25"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</row>
    <row r="256" spans="2:41" x14ac:dyDescent="0.25"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</row>
    <row r="257" spans="2:41" x14ac:dyDescent="0.25"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</row>
    <row r="258" spans="2:41" x14ac:dyDescent="0.25"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</row>
    <row r="259" spans="2:41" x14ac:dyDescent="0.25"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</row>
    <row r="260" spans="2:41" x14ac:dyDescent="0.25"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</row>
    <row r="261" spans="2:41" x14ac:dyDescent="0.25"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</row>
    <row r="262" spans="2:41" x14ac:dyDescent="0.25"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</row>
    <row r="263" spans="2:41" x14ac:dyDescent="0.25"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</row>
    <row r="264" spans="2:41" x14ac:dyDescent="0.25"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</row>
    <row r="265" spans="2:41" x14ac:dyDescent="0.25"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</row>
    <row r="266" spans="2:41" x14ac:dyDescent="0.25"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</row>
    <row r="267" spans="2:41" x14ac:dyDescent="0.25"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</row>
    <row r="268" spans="2:41" x14ac:dyDescent="0.25"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</row>
    <row r="269" spans="2:41" x14ac:dyDescent="0.25"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</row>
    <row r="270" spans="2:41" x14ac:dyDescent="0.25"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</row>
    <row r="271" spans="2:41" x14ac:dyDescent="0.25"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</row>
    <row r="272" spans="2:41" x14ac:dyDescent="0.25"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</row>
    <row r="273" spans="2:41" x14ac:dyDescent="0.25"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</row>
    <row r="274" spans="2:41" x14ac:dyDescent="0.25"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</row>
    <row r="275" spans="2:41" x14ac:dyDescent="0.25"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</row>
    <row r="276" spans="2:41" x14ac:dyDescent="0.25"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</row>
    <row r="277" spans="2:41" x14ac:dyDescent="0.25"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</row>
    <row r="278" spans="2:41" x14ac:dyDescent="0.25"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</row>
    <row r="279" spans="2:41" x14ac:dyDescent="0.25"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</row>
    <row r="280" spans="2:41" x14ac:dyDescent="0.25"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</row>
    <row r="281" spans="2:41" x14ac:dyDescent="0.25"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</row>
    <row r="282" spans="2:41" x14ac:dyDescent="0.25"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</row>
    <row r="283" spans="2:41" x14ac:dyDescent="0.25"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</row>
    <row r="284" spans="2:41" x14ac:dyDescent="0.25"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</row>
    <row r="285" spans="2:41" x14ac:dyDescent="0.25"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</row>
    <row r="286" spans="2:41" x14ac:dyDescent="0.25"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</row>
    <row r="287" spans="2:41" x14ac:dyDescent="0.25"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</row>
    <row r="288" spans="2:41" x14ac:dyDescent="0.25"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</row>
    <row r="289" spans="2:41" x14ac:dyDescent="0.25"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</row>
    <row r="290" spans="2:41" x14ac:dyDescent="0.25"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</row>
    <row r="291" spans="2:41" x14ac:dyDescent="0.25"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</row>
    <row r="292" spans="2:41" x14ac:dyDescent="0.25"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</row>
    <row r="293" spans="2:41" x14ac:dyDescent="0.25"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</row>
    <row r="294" spans="2:41" x14ac:dyDescent="0.25"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</row>
    <row r="295" spans="2:41" x14ac:dyDescent="0.25"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</row>
    <row r="296" spans="2:41" x14ac:dyDescent="0.25"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</row>
    <row r="297" spans="2:41" x14ac:dyDescent="0.25"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</row>
    <row r="298" spans="2:41" x14ac:dyDescent="0.25"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</row>
    <row r="299" spans="2:41" x14ac:dyDescent="0.25"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</row>
    <row r="300" spans="2:41" x14ac:dyDescent="0.25"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</row>
    <row r="301" spans="2:41" x14ac:dyDescent="0.25"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</row>
    <row r="302" spans="2:41" x14ac:dyDescent="0.25"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</row>
    <row r="303" spans="2:41" x14ac:dyDescent="0.25"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</row>
    <row r="304" spans="2:41" x14ac:dyDescent="0.25"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</row>
    <row r="305" spans="2:41" x14ac:dyDescent="0.25"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</row>
    <row r="306" spans="2:41" x14ac:dyDescent="0.25"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</row>
    <row r="307" spans="2:41" x14ac:dyDescent="0.25"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</row>
    <row r="308" spans="2:41" x14ac:dyDescent="0.25"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</row>
    <row r="309" spans="2:41" x14ac:dyDescent="0.25"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</row>
    <row r="310" spans="2:41" x14ac:dyDescent="0.25"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</row>
    <row r="311" spans="2:41" x14ac:dyDescent="0.25"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</row>
    <row r="312" spans="2:41" x14ac:dyDescent="0.25"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</row>
    <row r="313" spans="2:41" x14ac:dyDescent="0.25"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</row>
    <row r="314" spans="2:41" x14ac:dyDescent="0.25"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</row>
    <row r="315" spans="2:41" x14ac:dyDescent="0.25"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</row>
    <row r="316" spans="2:41" x14ac:dyDescent="0.25"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</row>
    <row r="317" spans="2:41" x14ac:dyDescent="0.25"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</row>
    <row r="318" spans="2:41" x14ac:dyDescent="0.25"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</row>
    <row r="319" spans="2:41" x14ac:dyDescent="0.25"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</row>
    <row r="320" spans="2:41" x14ac:dyDescent="0.25"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</row>
    <row r="321" spans="2:41" x14ac:dyDescent="0.25"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</row>
    <row r="322" spans="2:41" x14ac:dyDescent="0.25"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</row>
    <row r="323" spans="2:41" x14ac:dyDescent="0.25"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</row>
    <row r="324" spans="2:41" x14ac:dyDescent="0.25"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</row>
    <row r="325" spans="2:41" x14ac:dyDescent="0.25"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</row>
    <row r="326" spans="2:41" x14ac:dyDescent="0.25"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</row>
    <row r="327" spans="2:41" x14ac:dyDescent="0.25"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</row>
    <row r="328" spans="2:41" x14ac:dyDescent="0.25"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</row>
    <row r="329" spans="2:41" x14ac:dyDescent="0.25"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</row>
    <row r="330" spans="2:41" x14ac:dyDescent="0.25"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</row>
    <row r="331" spans="2:41" x14ac:dyDescent="0.25"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</row>
    <row r="332" spans="2:41" x14ac:dyDescent="0.25"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</row>
    <row r="333" spans="2:41" x14ac:dyDescent="0.25"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</row>
    <row r="334" spans="2:41" x14ac:dyDescent="0.25"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</row>
    <row r="335" spans="2:41" x14ac:dyDescent="0.25"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</row>
    <row r="336" spans="2:41" x14ac:dyDescent="0.25"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</row>
    <row r="337" spans="2:41" x14ac:dyDescent="0.25"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</row>
    <row r="338" spans="2:41" x14ac:dyDescent="0.25"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</row>
    <row r="339" spans="2:41" x14ac:dyDescent="0.25"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</row>
    <row r="340" spans="2:41" x14ac:dyDescent="0.25"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</row>
    <row r="341" spans="2:41" x14ac:dyDescent="0.25"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</row>
    <row r="342" spans="2:41" x14ac:dyDescent="0.25"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</row>
    <row r="343" spans="2:41" x14ac:dyDescent="0.25"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</row>
    <row r="344" spans="2:41" x14ac:dyDescent="0.25"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</row>
    <row r="345" spans="2:41" x14ac:dyDescent="0.25"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</row>
    <row r="346" spans="2:41" x14ac:dyDescent="0.25"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</row>
    <row r="347" spans="2:41" x14ac:dyDescent="0.25"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</row>
    <row r="348" spans="2:41" x14ac:dyDescent="0.25"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</row>
    <row r="349" spans="2:41" x14ac:dyDescent="0.25"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</row>
    <row r="350" spans="2:41" x14ac:dyDescent="0.25"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</row>
    <row r="351" spans="2:41" x14ac:dyDescent="0.25"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</row>
    <row r="352" spans="2:41" x14ac:dyDescent="0.25"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</row>
    <row r="353" spans="2:41" x14ac:dyDescent="0.25"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</row>
    <row r="354" spans="2:41" x14ac:dyDescent="0.25"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</row>
    <row r="355" spans="2:41" x14ac:dyDescent="0.25"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</row>
    <row r="356" spans="2:41" x14ac:dyDescent="0.25"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</row>
    <row r="357" spans="2:41" x14ac:dyDescent="0.25"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</row>
    <row r="358" spans="2:41" x14ac:dyDescent="0.25"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</row>
    <row r="359" spans="2:41" x14ac:dyDescent="0.25"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</row>
    <row r="360" spans="2:41" x14ac:dyDescent="0.25"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</row>
    <row r="361" spans="2:41" x14ac:dyDescent="0.25"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</row>
    <row r="362" spans="2:41" x14ac:dyDescent="0.25"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</row>
    <row r="363" spans="2:41" x14ac:dyDescent="0.25"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</row>
    <row r="364" spans="2:41" x14ac:dyDescent="0.25"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</row>
    <row r="365" spans="2:41" x14ac:dyDescent="0.25"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</row>
    <row r="366" spans="2:41" x14ac:dyDescent="0.25"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</row>
    <row r="367" spans="2:41" x14ac:dyDescent="0.25"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</row>
    <row r="368" spans="2:41" x14ac:dyDescent="0.25"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</row>
    <row r="369" spans="2:41" x14ac:dyDescent="0.25"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</row>
    <row r="370" spans="2:41" x14ac:dyDescent="0.25"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</row>
    <row r="371" spans="2:41" x14ac:dyDescent="0.25"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</row>
    <row r="372" spans="2:41" x14ac:dyDescent="0.25"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</row>
    <row r="373" spans="2:41" x14ac:dyDescent="0.25"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</row>
    <row r="374" spans="2:41" x14ac:dyDescent="0.25"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</row>
    <row r="375" spans="2:41" x14ac:dyDescent="0.25"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</row>
    <row r="376" spans="2:41" x14ac:dyDescent="0.25"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</row>
    <row r="377" spans="2:41" x14ac:dyDescent="0.25"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</row>
    <row r="378" spans="2:41" x14ac:dyDescent="0.25"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</row>
    <row r="379" spans="2:41" x14ac:dyDescent="0.25"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</row>
    <row r="380" spans="2:41" x14ac:dyDescent="0.25"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</row>
    <row r="381" spans="2:41" x14ac:dyDescent="0.25"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</row>
    <row r="382" spans="2:41" x14ac:dyDescent="0.25"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</row>
    <row r="383" spans="2:41" x14ac:dyDescent="0.25"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</row>
    <row r="384" spans="2:41" x14ac:dyDescent="0.25"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</row>
    <row r="385" spans="2:41" x14ac:dyDescent="0.25"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</row>
    <row r="386" spans="2:41" x14ac:dyDescent="0.25"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</row>
    <row r="387" spans="2:41" x14ac:dyDescent="0.25"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</row>
    <row r="388" spans="2:41" x14ac:dyDescent="0.25"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</row>
    <row r="389" spans="2:41" x14ac:dyDescent="0.25"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</row>
    <row r="390" spans="2:41" x14ac:dyDescent="0.25"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</row>
    <row r="391" spans="2:41" x14ac:dyDescent="0.25"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</row>
    <row r="392" spans="2:41" x14ac:dyDescent="0.25"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</row>
    <row r="393" spans="2:41" x14ac:dyDescent="0.25"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</row>
    <row r="394" spans="2:41" x14ac:dyDescent="0.25"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</row>
    <row r="395" spans="2:41" x14ac:dyDescent="0.25"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</row>
    <row r="396" spans="2:41" x14ac:dyDescent="0.25"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</row>
    <row r="397" spans="2:41" x14ac:dyDescent="0.25"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</row>
    <row r="398" spans="2:41" x14ac:dyDescent="0.25"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</row>
    <row r="399" spans="2:41" x14ac:dyDescent="0.25"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</row>
    <row r="400" spans="2:41" x14ac:dyDescent="0.25"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</row>
    <row r="401" spans="2:41" x14ac:dyDescent="0.25"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</row>
    <row r="402" spans="2:41" x14ac:dyDescent="0.25"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</row>
    <row r="403" spans="2:41" x14ac:dyDescent="0.25"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</row>
    <row r="404" spans="2:41" x14ac:dyDescent="0.25"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</row>
    <row r="405" spans="2:41" x14ac:dyDescent="0.25"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</row>
    <row r="406" spans="2:41" x14ac:dyDescent="0.25"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</row>
    <row r="407" spans="2:41" x14ac:dyDescent="0.25"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</row>
    <row r="408" spans="2:41" x14ac:dyDescent="0.25"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</row>
    <row r="409" spans="2:41" x14ac:dyDescent="0.25"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</row>
    <row r="410" spans="2:41" x14ac:dyDescent="0.25"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</row>
    <row r="411" spans="2:41" x14ac:dyDescent="0.25"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</row>
    <row r="412" spans="2:41" x14ac:dyDescent="0.25"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</row>
    <row r="413" spans="2:41" x14ac:dyDescent="0.25"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</row>
    <row r="414" spans="2:41" x14ac:dyDescent="0.25"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</row>
    <row r="415" spans="2:41" x14ac:dyDescent="0.25"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</row>
    <row r="416" spans="2:41" x14ac:dyDescent="0.25"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</row>
    <row r="417" spans="2:41" x14ac:dyDescent="0.25"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</row>
    <row r="418" spans="2:41" x14ac:dyDescent="0.25"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</row>
    <row r="419" spans="2:41" x14ac:dyDescent="0.25"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</row>
    <row r="420" spans="2:41" x14ac:dyDescent="0.25"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</row>
    <row r="421" spans="2:41" x14ac:dyDescent="0.25"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</row>
    <row r="422" spans="2:41" x14ac:dyDescent="0.25"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</row>
    <row r="423" spans="2:41" x14ac:dyDescent="0.25"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</row>
    <row r="424" spans="2:41" x14ac:dyDescent="0.25"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</row>
    <row r="425" spans="2:41" x14ac:dyDescent="0.25"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</row>
    <row r="426" spans="2:41" x14ac:dyDescent="0.25"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</row>
    <row r="427" spans="2:41" x14ac:dyDescent="0.25"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</row>
    <row r="428" spans="2:41" x14ac:dyDescent="0.25"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</row>
    <row r="429" spans="2:41" x14ac:dyDescent="0.25"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</row>
    <row r="430" spans="2:41" x14ac:dyDescent="0.25"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</row>
    <row r="431" spans="2:41" x14ac:dyDescent="0.25"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</row>
    <row r="432" spans="2:41" x14ac:dyDescent="0.25"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</row>
    <row r="433" spans="2:41" x14ac:dyDescent="0.25"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</row>
    <row r="434" spans="2:41" x14ac:dyDescent="0.25"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</row>
    <row r="435" spans="2:41" x14ac:dyDescent="0.25"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</row>
    <row r="436" spans="2:41" x14ac:dyDescent="0.25"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</row>
    <row r="437" spans="2:41" x14ac:dyDescent="0.25"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</row>
    <row r="438" spans="2:41" x14ac:dyDescent="0.25"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</row>
    <row r="439" spans="2:41" x14ac:dyDescent="0.25"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</row>
    <row r="440" spans="2:41" x14ac:dyDescent="0.25"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</row>
    <row r="441" spans="2:41" x14ac:dyDescent="0.25"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</row>
    <row r="442" spans="2:41" x14ac:dyDescent="0.25"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</row>
    <row r="443" spans="2:41" x14ac:dyDescent="0.25"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</row>
    <row r="444" spans="2:41" x14ac:dyDescent="0.25"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</row>
    <row r="445" spans="2:41" x14ac:dyDescent="0.25"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</row>
    <row r="446" spans="2:41" x14ac:dyDescent="0.25"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</row>
    <row r="447" spans="2:41" x14ac:dyDescent="0.25"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</row>
    <row r="448" spans="2:41" x14ac:dyDescent="0.25"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</row>
    <row r="449" spans="2:41" x14ac:dyDescent="0.25"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</row>
    <row r="450" spans="2:41" x14ac:dyDescent="0.25"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</row>
    <row r="451" spans="2:41" x14ac:dyDescent="0.25"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</row>
    <row r="452" spans="2:41" x14ac:dyDescent="0.25"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</row>
    <row r="453" spans="2:41" x14ac:dyDescent="0.25"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</row>
    <row r="454" spans="2:41" x14ac:dyDescent="0.25"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</row>
    <row r="455" spans="2:41" x14ac:dyDescent="0.25"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</row>
    <row r="456" spans="2:41" x14ac:dyDescent="0.25"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</row>
    <row r="457" spans="2:41" x14ac:dyDescent="0.25"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</row>
    <row r="458" spans="2:41" x14ac:dyDescent="0.25"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</row>
    <row r="459" spans="2:41" x14ac:dyDescent="0.25"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</row>
    <row r="460" spans="2:41" x14ac:dyDescent="0.25"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</row>
    <row r="461" spans="2:41" x14ac:dyDescent="0.25"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</row>
    <row r="462" spans="2:41" x14ac:dyDescent="0.25"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</row>
    <row r="463" spans="2:41" x14ac:dyDescent="0.25"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</row>
    <row r="464" spans="2:41" x14ac:dyDescent="0.25"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</row>
    <row r="465" spans="9:41" x14ac:dyDescent="0.25"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</row>
    <row r="466" spans="9:41" x14ac:dyDescent="0.25"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</row>
    <row r="467" spans="9:41" x14ac:dyDescent="0.25"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</row>
    <row r="468" spans="9:41" x14ac:dyDescent="0.25"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</row>
    <row r="469" spans="9:41" x14ac:dyDescent="0.25"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</row>
    <row r="470" spans="9:41" x14ac:dyDescent="0.25"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</row>
    <row r="471" spans="9:41" x14ac:dyDescent="0.25"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</row>
    <row r="472" spans="9:41" x14ac:dyDescent="0.25"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</row>
    <row r="473" spans="9:41" x14ac:dyDescent="0.25"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</row>
    <row r="474" spans="9:41" x14ac:dyDescent="0.25"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</row>
    <row r="475" spans="9:41" x14ac:dyDescent="0.25"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</row>
    <row r="476" spans="9:41" x14ac:dyDescent="0.25"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</row>
    <row r="477" spans="9:41" x14ac:dyDescent="0.25"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</row>
    <row r="478" spans="9:41" x14ac:dyDescent="0.25"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</row>
    <row r="479" spans="9:41" x14ac:dyDescent="0.25"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</row>
    <row r="480" spans="9:41" x14ac:dyDescent="0.25"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</row>
    <row r="481" spans="9:41" x14ac:dyDescent="0.25"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</row>
    <row r="482" spans="9:41" x14ac:dyDescent="0.25"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</row>
    <row r="483" spans="9:41" x14ac:dyDescent="0.25"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</row>
    <row r="484" spans="9:41" x14ac:dyDescent="0.25"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</row>
    <row r="485" spans="9:41" x14ac:dyDescent="0.25"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</row>
    <row r="486" spans="9:41" x14ac:dyDescent="0.25"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</row>
    <row r="487" spans="9:41" x14ac:dyDescent="0.25"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</row>
    <row r="488" spans="9:41" x14ac:dyDescent="0.25"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</row>
    <row r="489" spans="9:41" x14ac:dyDescent="0.25"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</row>
    <row r="490" spans="9:41" x14ac:dyDescent="0.25"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</row>
    <row r="491" spans="9:41" x14ac:dyDescent="0.25"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</row>
    <row r="492" spans="9:41" x14ac:dyDescent="0.25"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</row>
    <row r="493" spans="9:41" x14ac:dyDescent="0.25"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</row>
    <row r="494" spans="9:41" x14ac:dyDescent="0.25"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</row>
    <row r="495" spans="9:41" x14ac:dyDescent="0.25"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</row>
    <row r="496" spans="9:41" x14ac:dyDescent="0.25"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</row>
    <row r="497" spans="9:41" x14ac:dyDescent="0.25"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</row>
    <row r="498" spans="9:41" x14ac:dyDescent="0.25"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</row>
    <row r="499" spans="9:41" x14ac:dyDescent="0.25"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</row>
    <row r="500" spans="9:41" x14ac:dyDescent="0.25"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</row>
    <row r="501" spans="9:41" x14ac:dyDescent="0.25"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</row>
    <row r="502" spans="9:41" x14ac:dyDescent="0.25"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</row>
    <row r="503" spans="9:41" x14ac:dyDescent="0.25"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</row>
    <row r="504" spans="9:41" x14ac:dyDescent="0.25"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</row>
    <row r="505" spans="9:41" x14ac:dyDescent="0.25"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</row>
    <row r="506" spans="9:41" x14ac:dyDescent="0.25"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</row>
    <row r="507" spans="9:41" x14ac:dyDescent="0.25"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</row>
    <row r="508" spans="9:41" x14ac:dyDescent="0.25"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</row>
    <row r="509" spans="9:41" x14ac:dyDescent="0.25"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</row>
    <row r="510" spans="9:41" x14ac:dyDescent="0.25"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</row>
    <row r="511" spans="9:41" x14ac:dyDescent="0.25"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</row>
    <row r="512" spans="9:41" x14ac:dyDescent="0.25"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</row>
    <row r="513" spans="9:41" x14ac:dyDescent="0.25"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</row>
    <row r="514" spans="9:41" x14ac:dyDescent="0.25"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</row>
    <row r="515" spans="9:41" x14ac:dyDescent="0.25"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</row>
    <row r="516" spans="9:41" x14ac:dyDescent="0.25"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</row>
    <row r="517" spans="9:41" x14ac:dyDescent="0.25"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</row>
    <row r="518" spans="9:41" x14ac:dyDescent="0.25"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</row>
    <row r="519" spans="9:41" x14ac:dyDescent="0.25"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</row>
    <row r="520" spans="9:41" x14ac:dyDescent="0.25"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</row>
    <row r="521" spans="9:41" x14ac:dyDescent="0.25"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</row>
    <row r="522" spans="9:41" x14ac:dyDescent="0.25"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</row>
    <row r="523" spans="9:41" x14ac:dyDescent="0.25"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</row>
    <row r="524" spans="9:41" x14ac:dyDescent="0.25"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</row>
    <row r="525" spans="9:41" x14ac:dyDescent="0.25"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</row>
    <row r="526" spans="9:41" x14ac:dyDescent="0.25"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</row>
    <row r="527" spans="9:41" x14ac:dyDescent="0.25"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</row>
    <row r="528" spans="9:41" x14ac:dyDescent="0.25"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</row>
    <row r="529" spans="9:41" x14ac:dyDescent="0.25"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</row>
    <row r="530" spans="9:41" x14ac:dyDescent="0.25"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</row>
    <row r="531" spans="9:41" x14ac:dyDescent="0.25"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</row>
    <row r="532" spans="9:41" x14ac:dyDescent="0.25"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</row>
    <row r="533" spans="9:41" x14ac:dyDescent="0.25"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</row>
    <row r="534" spans="9:41" x14ac:dyDescent="0.25"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</row>
    <row r="535" spans="9:41" x14ac:dyDescent="0.25"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</row>
    <row r="536" spans="9:41" x14ac:dyDescent="0.25"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</row>
    <row r="537" spans="9:41" x14ac:dyDescent="0.25"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</row>
    <row r="538" spans="9:41" x14ac:dyDescent="0.25"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</row>
    <row r="539" spans="9:41" x14ac:dyDescent="0.25"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</row>
    <row r="540" spans="9:41" x14ac:dyDescent="0.25"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</row>
    <row r="541" spans="9:41" x14ac:dyDescent="0.25"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</row>
    <row r="542" spans="9:41" x14ac:dyDescent="0.25"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</row>
    <row r="543" spans="9:41" x14ac:dyDescent="0.25"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</row>
    <row r="544" spans="9:41" x14ac:dyDescent="0.25"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</row>
    <row r="545" spans="9:41" x14ac:dyDescent="0.25"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</row>
    <row r="546" spans="9:41" x14ac:dyDescent="0.25"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</row>
    <row r="547" spans="9:41" x14ac:dyDescent="0.25"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</row>
    <row r="548" spans="9:41" x14ac:dyDescent="0.25"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</row>
    <row r="549" spans="9:41" x14ac:dyDescent="0.25"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</row>
    <row r="550" spans="9:41" x14ac:dyDescent="0.25"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</row>
    <row r="551" spans="9:41" x14ac:dyDescent="0.25"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</row>
    <row r="552" spans="9:41" x14ac:dyDescent="0.25"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</row>
    <row r="553" spans="9:41" x14ac:dyDescent="0.25"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</row>
    <row r="554" spans="9:41" x14ac:dyDescent="0.25"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</row>
    <row r="555" spans="9:41" x14ac:dyDescent="0.25"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</row>
    <row r="556" spans="9:41" x14ac:dyDescent="0.25"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</row>
    <row r="557" spans="9:41" x14ac:dyDescent="0.25"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</row>
    <row r="558" spans="9:41" x14ac:dyDescent="0.25"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</row>
    <row r="559" spans="9:41" x14ac:dyDescent="0.25"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</row>
    <row r="560" spans="9:41" x14ac:dyDescent="0.25"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</row>
    <row r="561" spans="9:41" x14ac:dyDescent="0.25"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</row>
    <row r="562" spans="9:41" x14ac:dyDescent="0.25"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</row>
    <row r="563" spans="9:41" x14ac:dyDescent="0.25"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</row>
    <row r="564" spans="9:41" x14ac:dyDescent="0.25"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</row>
    <row r="565" spans="9:41" x14ac:dyDescent="0.25"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</row>
    <row r="566" spans="9:41" x14ac:dyDescent="0.25"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</row>
    <row r="567" spans="9:41" x14ac:dyDescent="0.25"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</row>
    <row r="568" spans="9:41" x14ac:dyDescent="0.25"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</row>
    <row r="569" spans="9:41" x14ac:dyDescent="0.25"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</row>
    <row r="570" spans="9:41" x14ac:dyDescent="0.25"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'Community ID'!$T$3:$T$12</xm:f>
          </x14:formula1>
          <xm:sqref>C11</xm:sqref>
        </x14:dataValidation>
        <x14:dataValidation type="list" allowBlank="1" showInputMessage="1" showErrorMessage="1" xr:uid="{00000000-0002-0000-0300-000001000000}">
          <x14:formula1>
            <xm:f>'Community ID'!$T$3:$T$11</xm:f>
          </x14:formula1>
          <xm:sqref>G11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AH163"/>
  <sheetViews>
    <sheetView workbookViewId="0">
      <selection activeCell="D23" sqref="D23"/>
    </sheetView>
  </sheetViews>
  <sheetFormatPr defaultRowHeight="15" outlineLevelRow="2" outlineLevelCol="1" x14ac:dyDescent="0.25"/>
  <cols>
    <col min="1" max="1" width="10.7109375" style="70" customWidth="1" outlineLevel="1"/>
    <col min="3" max="3" width="20.5703125" customWidth="1"/>
    <col min="4" max="4" width="28" customWidth="1"/>
    <col min="5" max="5" width="22.42578125" customWidth="1"/>
  </cols>
  <sheetData>
    <row r="1" spans="1:34" s="72" customFormat="1" ht="31.5" x14ac:dyDescent="0.5">
      <c r="A1" s="73"/>
      <c r="C1" s="74"/>
      <c r="D1" s="74" t="s">
        <v>17455</v>
      </c>
    </row>
    <row r="2" spans="1:34" s="72" customFormat="1" ht="26.25" customHeight="1" x14ac:dyDescent="0.25">
      <c r="A2" s="73"/>
    </row>
    <row r="3" spans="1:34" s="72" customFormat="1" ht="26.25" x14ac:dyDescent="0.4">
      <c r="A3" s="73"/>
      <c r="D3" s="75" t="s">
        <v>102</v>
      </c>
      <c r="E3" s="75" t="s">
        <v>444</v>
      </c>
    </row>
    <row r="4" spans="1:34" s="28" customFormat="1" ht="26.25" x14ac:dyDescent="0.4">
      <c r="A4" s="79"/>
      <c r="D4" s="81"/>
      <c r="E4" s="81"/>
    </row>
    <row r="5" spans="1:34" s="71" customFormat="1" ht="28.5" customHeight="1" x14ac:dyDescent="0.25">
      <c r="A5" s="76"/>
      <c r="B5" s="45"/>
      <c r="C5" s="80" t="s">
        <v>17452</v>
      </c>
      <c r="D5" s="45">
        <f>SUM(D6:D9)</f>
        <v>49</v>
      </c>
      <c r="E5" s="45">
        <f>SUM(E6:E9)</f>
        <v>167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</row>
    <row r="6" spans="1:34" hidden="1" outlineLevel="1" x14ac:dyDescent="0.25">
      <c r="A6" s="77">
        <v>44164</v>
      </c>
      <c r="B6" s="28"/>
      <c r="C6" s="78" t="s">
        <v>17448</v>
      </c>
      <c r="D6" s="78">
        <f>COUNTIFS('Environmental Data'!$B:$B,'Entrevistas por semana'!D$3,'Environmental Data'!$AV:$AV,"&gt;"&amp;'Entrevistas por semana'!A$6,'Environmental Data'!$AV:$AV,"&lt;="&amp;'Entrevistas por semana'!A$7)</f>
        <v>34</v>
      </c>
      <c r="E6" s="78">
        <f>COUNTIFS('Environmental Data'!$B:$B,'Entrevistas por semana'!E$3,'Environmental Data'!$AV:$AV,"&gt;"&amp;'Entrevistas por semana'!A$6,'Environmental Data'!$AV:$AV,"&lt;="&amp;'Entrevistas por semana'!A$7)</f>
        <v>47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 spans="1:34" hidden="1" outlineLevel="1" x14ac:dyDescent="0.25">
      <c r="A7" s="77">
        <v>44171</v>
      </c>
      <c r="B7" s="28"/>
      <c r="C7" s="78" t="s">
        <v>17449</v>
      </c>
      <c r="D7" s="78">
        <f>COUNTIFS('Environmental Data'!$B:$B,'Entrevistas por semana'!D$3,'Environmental Data'!$AV:$AV,"&gt;"&amp;'Entrevistas por semana'!A$7,'Environmental Data'!$AV:$AV,"&lt;="&amp;'Entrevistas por semana'!A$8)</f>
        <v>2</v>
      </c>
      <c r="E7" s="78">
        <f>COUNTIFS('Environmental Data'!$B:$B,'Entrevistas por semana'!E$3,'Environmental Data'!$AV:$AV,"&gt;"&amp;'Entrevistas por semana'!A$7,'Environmental Data'!$AV:$AV,"&lt;="&amp;'Entrevistas por semana'!A$8)</f>
        <v>53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</row>
    <row r="8" spans="1:34" hidden="1" outlineLevel="1" x14ac:dyDescent="0.25">
      <c r="A8" s="77">
        <v>44178</v>
      </c>
      <c r="B8" s="28"/>
      <c r="C8" s="78" t="s">
        <v>17450</v>
      </c>
      <c r="D8" s="78">
        <f>COUNTIFS('Environmental Data'!$B:$B,'Entrevistas por semana'!D$3,'Environmental Data'!$AV:$AV,"&gt;"&amp;'Entrevistas por semana'!A$8,'Environmental Data'!$AV:$AV,"&lt;="&amp;'Entrevistas por semana'!A$9)</f>
        <v>10</v>
      </c>
      <c r="E8" s="78">
        <f>COUNTIFS('Environmental Data'!$B:$B,'Entrevistas por semana'!E$3,'Environmental Data'!$AV:$AV,"&gt;"&amp;'Entrevistas por semana'!A$8,'Environmental Data'!$AV:$AV,"&lt;="&amp;'Entrevistas por semana'!A$9)</f>
        <v>14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</row>
    <row r="9" spans="1:34" hidden="1" outlineLevel="1" x14ac:dyDescent="0.25">
      <c r="A9" s="77">
        <v>44185</v>
      </c>
      <c r="B9" s="28"/>
      <c r="C9" s="78" t="s">
        <v>17451</v>
      </c>
      <c r="D9" s="78">
        <f>COUNTIFS('Environmental Data'!$B:$B,'Entrevistas por semana'!D$3,'Environmental Data'!$AV:$AV,"&gt;"&amp;'Entrevistas por semana'!A$9,'Environmental Data'!$AV:$AV,"&lt;="&amp;'Entrevistas por semana'!A$10)</f>
        <v>3</v>
      </c>
      <c r="E9" s="78">
        <f>COUNTIFS('Environmental Data'!$B:$B,'Entrevistas por semana'!E$3,'Environmental Data'!$AV:$AV,"&gt;"&amp;'Entrevistas por semana'!A$9,'Environmental Data'!$AV:$AV,"&lt;="&amp;'Entrevistas por semana'!A$10)</f>
        <v>53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</row>
    <row r="10" spans="1:34" hidden="1" outlineLevel="1" x14ac:dyDescent="0.25">
      <c r="A10" s="77">
        <v>44192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</row>
    <row r="11" spans="1:34" hidden="1" outlineLevel="1" x14ac:dyDescent="0.25">
      <c r="A11" s="77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</row>
    <row r="12" spans="1:34" s="71" customFormat="1" ht="29.25" customHeight="1" collapsed="1" x14ac:dyDescent="0.25">
      <c r="A12" s="76"/>
      <c r="B12" s="45"/>
      <c r="C12" s="80" t="s">
        <v>17453</v>
      </c>
      <c r="D12" s="45">
        <f>SUM(D13:D17)</f>
        <v>154</v>
      </c>
      <c r="E12" s="45">
        <f>SUM(E13:E17)</f>
        <v>61</v>
      </c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</row>
    <row r="13" spans="1:34" hidden="1" outlineLevel="1" x14ac:dyDescent="0.25">
      <c r="A13" s="77">
        <v>44199</v>
      </c>
      <c r="B13" s="28"/>
      <c r="C13" s="78" t="s">
        <v>17448</v>
      </c>
      <c r="D13" s="78">
        <f>COUNTIFS('Environmental Data'!$B:$B,'Entrevistas por semana'!D$3,'Environmental Data'!$AV:$AV,"&gt;"&amp;'Entrevistas por semana'!A$10,'Environmental Data'!$AV:$AV,"&lt;="&amp;'Entrevistas por semana'!A$13)</f>
        <v>11</v>
      </c>
      <c r="E13" s="78">
        <f>COUNTIFS('Environmental Data'!$B:$B,'Entrevistas por semana'!E$3,'Environmental Data'!$AV:$AV,"&gt;"&amp;'Entrevistas por semana'!A$10,'Environmental Data'!$AV:$AV,"&lt;="&amp;'Entrevistas por semana'!A$13)</f>
        <v>1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</row>
    <row r="14" spans="1:34" hidden="1" outlineLevel="1" x14ac:dyDescent="0.25">
      <c r="A14" s="77">
        <v>44206</v>
      </c>
      <c r="B14" s="28"/>
      <c r="C14" s="78" t="s">
        <v>17449</v>
      </c>
      <c r="D14" s="78">
        <f>COUNTIFS('Environmental Data'!$B:$B,'Entrevistas por semana'!D$3,'Environmental Data'!$AV:$AV,"&gt;"&amp;'Entrevistas por semana'!A$13,'Environmental Data'!$AV:$AV,"&lt;="&amp;'Entrevistas por semana'!A$14)</f>
        <v>2</v>
      </c>
      <c r="E14" s="78">
        <f>COUNTIFS('Environmental Data'!$B:$B,'Entrevistas por semana'!E$3,'Environmental Data'!$AV:$AV,"&gt;"&amp;'Entrevistas por semana'!A$13,'Environmental Data'!$AV:$AV,"&lt;="&amp;'Entrevistas por semana'!A$14)</f>
        <v>0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</row>
    <row r="15" spans="1:34" hidden="1" outlineLevel="1" x14ac:dyDescent="0.25">
      <c r="A15" s="77">
        <v>44213</v>
      </c>
      <c r="B15" s="28"/>
      <c r="C15" s="78" t="s">
        <v>17450</v>
      </c>
      <c r="D15" s="78">
        <f>COUNTIFS('Environmental Data'!$B:$B,'Entrevistas por semana'!D$3,'Environmental Data'!$AV:$AV,"&gt;"&amp;'Entrevistas por semana'!A$14,'Environmental Data'!$AV:$AV,"&lt;="&amp;'Entrevistas por semana'!A$15)</f>
        <v>20</v>
      </c>
      <c r="E15" s="78">
        <f>COUNTIFS('Environmental Data'!$B:$B,'Entrevistas por semana'!E$3,'Environmental Data'!$AV:$AV,"&gt;"&amp;'Entrevistas por semana'!A$14,'Environmental Data'!$AV:$AV,"&lt;="&amp;'Entrevistas por semana'!A$15)</f>
        <v>17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</row>
    <row r="16" spans="1:34" hidden="1" outlineLevel="1" x14ac:dyDescent="0.25">
      <c r="A16" s="77">
        <v>44220</v>
      </c>
      <c r="B16" s="28"/>
      <c r="C16" s="78" t="s">
        <v>17451</v>
      </c>
      <c r="D16" s="78">
        <f>COUNTIFS('Environmental Data'!$B:$B,'Entrevistas por semana'!D$3,'Environmental Data'!$AV:$AV,"&gt;"&amp;'Entrevistas por semana'!A$15,'Environmental Data'!$AV:$AV,"&lt;="&amp;'Entrevistas por semana'!A$16)</f>
        <v>121</v>
      </c>
      <c r="E16" s="78">
        <f>COUNTIFS('Environmental Data'!$B:$B,'Entrevistas por semana'!E$3,'Environmental Data'!$AV:$AV,"&gt;"&amp;'Entrevistas por semana'!A$15,'Environmental Data'!$AV:$AV,"&lt;="&amp;'Entrevistas por semana'!A$16)</f>
        <v>43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</row>
    <row r="17" spans="1:34" hidden="1" outlineLevel="1" x14ac:dyDescent="0.25">
      <c r="A17" s="77">
        <v>44227</v>
      </c>
      <c r="B17" s="28"/>
      <c r="C17" s="78"/>
      <c r="D17" s="78">
        <f>COUNTIFS('Environmental Data'!$B:$B,'Entrevistas por semana'!D$3,'Environmental Data'!$AV:$AV,"&gt;"&amp;'Entrevistas por semana'!A$16,'Environmental Data'!$AV:$AV,"&lt;="&amp;'Entrevistas por semana'!A$17)</f>
        <v>0</v>
      </c>
      <c r="E17" s="78">
        <f>COUNTIFS('Environmental Data'!$B:$B,'Entrevistas por semana'!E$3,'Environmental Data'!$AV:$AV,"&gt;"&amp;'Entrevistas por semana'!A$16,'Environmental Data'!$AV:$AV,"&lt;="&amp;'Entrevistas por semana'!A$17)</f>
        <v>0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</row>
    <row r="18" spans="1:34" hidden="1" outlineLevel="1" x14ac:dyDescent="0.25">
      <c r="A18" s="77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</row>
    <row r="19" spans="1:34" s="71" customFormat="1" ht="30" customHeight="1" collapsed="1" x14ac:dyDescent="0.25">
      <c r="A19" s="76"/>
      <c r="B19" s="45"/>
      <c r="C19" s="80" t="s">
        <v>17454</v>
      </c>
      <c r="D19" s="45">
        <f>SUM(D20:D23)</f>
        <v>466</v>
      </c>
      <c r="E19" s="45">
        <f>SUM(E20:E23)</f>
        <v>25</v>
      </c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</row>
    <row r="20" spans="1:34" outlineLevel="1" x14ac:dyDescent="0.25">
      <c r="A20" s="77">
        <v>44234</v>
      </c>
      <c r="B20" s="28"/>
      <c r="C20" s="78" t="s">
        <v>17448</v>
      </c>
      <c r="D20" s="78">
        <f>COUNTIFS('Environmental Data'!$B:$B,'Entrevistas por semana'!D$3,'Environmental Data'!$AV:$AV,"&gt;"&amp;'Entrevistas por semana'!A$17,'Environmental Data'!$AV:$AV,"&lt;="&amp;'Entrevistas por semana'!A$20)</f>
        <v>67</v>
      </c>
      <c r="E20" s="78">
        <f>COUNTIFS('Environmental Data'!$B:$B,'Entrevistas por semana'!E$3,'Environmental Data'!$AV:$AV,"&gt;"&amp;'Entrevistas por semana'!A$17,'Environmental Data'!$AV:$AV,"&lt;="&amp;'Entrevistas por semana'!A$20)</f>
        <v>0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</row>
    <row r="21" spans="1:34" outlineLevel="1" x14ac:dyDescent="0.25">
      <c r="A21" s="77">
        <v>44241</v>
      </c>
      <c r="B21" s="28"/>
      <c r="C21" s="78" t="s">
        <v>17449</v>
      </c>
      <c r="D21" s="78">
        <f>COUNTIFS('Environmental Data'!$B:$B,'Entrevistas por semana'!D$3,'Environmental Data'!$AV:$AV,"&gt;"&amp;'Entrevistas por semana'!A$20,'Environmental Data'!$AV:$AV,"&lt;="&amp;'Entrevistas por semana'!A$21)</f>
        <v>172</v>
      </c>
      <c r="E21" s="78">
        <f>COUNTIFS('Environmental Data'!$B:$B,'Entrevistas por semana'!E$3,'Environmental Data'!$AV:$AV,"&gt;"&amp;'Entrevistas por semana'!A$20,'Environmental Data'!$AV:$AV,"&lt;="&amp;'Entrevistas por semana'!A$21)</f>
        <v>12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</row>
    <row r="22" spans="1:34" outlineLevel="1" x14ac:dyDescent="0.25">
      <c r="A22" s="77">
        <v>44248</v>
      </c>
      <c r="B22" s="28"/>
      <c r="C22" s="78" t="s">
        <v>17450</v>
      </c>
      <c r="D22" s="78">
        <f>COUNTIFS('Environmental Data'!$B:$B,'Entrevistas por semana'!D$3,'Environmental Data'!$AV:$AV,"&gt;"&amp;'Entrevistas por semana'!A$21,'Environmental Data'!$AV:$AV,"&lt;="&amp;'Entrevistas por semana'!A$22)</f>
        <v>110</v>
      </c>
      <c r="E22" s="78">
        <f>COUNTIFS('Environmental Data'!$B:$B,'Entrevistas por semana'!E$3,'Environmental Data'!$AV:$AV,"&gt;"&amp;'Entrevistas por semana'!A$21,'Environmental Data'!$AV:$AV,"&lt;="&amp;'Entrevistas por semana'!A$22)</f>
        <v>0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</row>
    <row r="23" spans="1:34" outlineLevel="1" x14ac:dyDescent="0.25">
      <c r="A23" s="77">
        <v>44255</v>
      </c>
      <c r="B23" s="28"/>
      <c r="C23" s="78" t="s">
        <v>17451</v>
      </c>
      <c r="D23" s="78">
        <f>COUNTIFS('Environmental Data'!$B:$B,'Entrevistas por semana'!D$3,'Environmental Data'!$AV:$AV,"&gt;"&amp;'Entrevistas por semana'!A$22,'Environmental Data'!$AV:$AV,"&lt;="&amp;'Entrevistas por semana'!A$23)</f>
        <v>117</v>
      </c>
      <c r="E23" s="78">
        <f>COUNTIFS('Environmental Data'!$B:$B,'Entrevistas por semana'!E$3,'Environmental Data'!$AV:$AV,"&gt;"&amp;'Entrevistas por semana'!A$22,'Environmental Data'!$AV:$AV,"&lt;="&amp;'Entrevistas por semana'!A$23)</f>
        <v>13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</row>
    <row r="24" spans="1:34" outlineLevel="2" x14ac:dyDescent="0.25">
      <c r="A24" s="79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</row>
    <row r="25" spans="1:34" x14ac:dyDescent="0.25">
      <c r="A25" s="79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</row>
    <row r="26" spans="1:34" x14ac:dyDescent="0.25">
      <c r="A26" s="79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</row>
    <row r="27" spans="1:34" x14ac:dyDescent="0.25">
      <c r="A27" s="79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</row>
    <row r="28" spans="1:34" x14ac:dyDescent="0.25">
      <c r="A28" s="79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</row>
    <row r="29" spans="1:34" x14ac:dyDescent="0.25">
      <c r="A29" s="79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</row>
    <row r="30" spans="1:34" x14ac:dyDescent="0.25">
      <c r="A30" s="79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</row>
    <row r="31" spans="1:34" x14ac:dyDescent="0.25">
      <c r="A31" s="79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</row>
    <row r="32" spans="1:34" x14ac:dyDescent="0.25">
      <c r="A32" s="7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</row>
    <row r="33" spans="1:34" x14ac:dyDescent="0.25">
      <c r="A33" s="7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</row>
    <row r="34" spans="1:34" x14ac:dyDescent="0.25">
      <c r="A34" s="79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</row>
    <row r="35" spans="1:34" x14ac:dyDescent="0.25">
      <c r="A35" s="7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 spans="1:34" x14ac:dyDescent="0.25">
      <c r="A36" s="7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 spans="1:34" x14ac:dyDescent="0.25">
      <c r="A37" s="79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 spans="1:34" x14ac:dyDescent="0.25">
      <c r="A38" s="79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 spans="1:34" x14ac:dyDescent="0.25">
      <c r="A39" s="79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 spans="1:34" x14ac:dyDescent="0.25">
      <c r="A40" s="79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 spans="1:34" x14ac:dyDescent="0.25">
      <c r="A41" s="79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 spans="1:34" x14ac:dyDescent="0.25">
      <c r="A42" s="79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</row>
    <row r="43" spans="1:34" x14ac:dyDescent="0.25">
      <c r="A43" s="79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</row>
    <row r="44" spans="1:34" x14ac:dyDescent="0.25">
      <c r="A44" s="79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</row>
    <row r="45" spans="1:34" x14ac:dyDescent="0.25">
      <c r="A45" s="79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</row>
    <row r="46" spans="1:34" x14ac:dyDescent="0.25">
      <c r="A46" s="79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</row>
    <row r="47" spans="1:34" x14ac:dyDescent="0.25">
      <c r="A47" s="79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</row>
    <row r="48" spans="1:34" x14ac:dyDescent="0.25">
      <c r="A48" s="79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</row>
    <row r="49" spans="1:34" x14ac:dyDescent="0.25">
      <c r="A49" s="79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 spans="1:34" x14ac:dyDescent="0.25">
      <c r="A50" s="79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 spans="1:34" x14ac:dyDescent="0.25">
      <c r="A51" s="79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</row>
    <row r="52" spans="1:34" x14ac:dyDescent="0.25">
      <c r="A52" s="79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</row>
    <row r="53" spans="1:34" x14ac:dyDescent="0.25">
      <c r="A53" s="79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 spans="1:34" x14ac:dyDescent="0.25">
      <c r="A54" s="79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 spans="1:34" x14ac:dyDescent="0.25">
      <c r="A55" s="79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 spans="1:34" x14ac:dyDescent="0.25">
      <c r="A56" s="79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 spans="1:34" x14ac:dyDescent="0.25">
      <c r="A57" s="79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 spans="1:34" x14ac:dyDescent="0.25">
      <c r="A58" s="79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 spans="1:34" x14ac:dyDescent="0.25">
      <c r="A59" s="79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 spans="1:34" x14ac:dyDescent="0.25">
      <c r="A60" s="79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 spans="1:34" x14ac:dyDescent="0.25">
      <c r="A61" s="79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 spans="1:34" x14ac:dyDescent="0.25">
      <c r="A62" s="79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 spans="1:34" x14ac:dyDescent="0.25">
      <c r="A63" s="79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  <row r="64" spans="1:34" x14ac:dyDescent="0.25">
      <c r="A64" s="79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</row>
    <row r="65" spans="1:34" x14ac:dyDescent="0.25">
      <c r="A65" s="79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</row>
    <row r="66" spans="1:34" x14ac:dyDescent="0.25">
      <c r="A66" s="79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</row>
    <row r="67" spans="1:34" x14ac:dyDescent="0.25">
      <c r="A67" s="79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</row>
    <row r="68" spans="1:34" x14ac:dyDescent="0.25">
      <c r="A68" s="79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</row>
    <row r="69" spans="1:34" x14ac:dyDescent="0.25">
      <c r="A69" s="79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</row>
    <row r="70" spans="1:34" x14ac:dyDescent="0.25">
      <c r="A70" s="79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</row>
    <row r="71" spans="1:34" x14ac:dyDescent="0.25">
      <c r="A71" s="79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</row>
    <row r="72" spans="1:34" x14ac:dyDescent="0.25">
      <c r="A72" s="79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</row>
    <row r="73" spans="1:34" x14ac:dyDescent="0.25">
      <c r="A73" s="79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</row>
    <row r="74" spans="1:34" x14ac:dyDescent="0.25">
      <c r="A74" s="79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</row>
    <row r="75" spans="1:34" x14ac:dyDescent="0.25">
      <c r="A75" s="79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</row>
    <row r="76" spans="1:34" x14ac:dyDescent="0.25">
      <c r="A76" s="79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</row>
    <row r="77" spans="1:34" x14ac:dyDescent="0.25">
      <c r="A77" s="79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</row>
    <row r="78" spans="1:34" x14ac:dyDescent="0.25">
      <c r="A78" s="79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</row>
    <row r="79" spans="1:34" x14ac:dyDescent="0.25">
      <c r="A79" s="79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</row>
    <row r="80" spans="1:34" x14ac:dyDescent="0.25">
      <c r="A80" s="79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</row>
    <row r="81" spans="1:34" x14ac:dyDescent="0.25">
      <c r="A81" s="79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</row>
    <row r="82" spans="1:34" x14ac:dyDescent="0.25">
      <c r="A82" s="79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</row>
    <row r="83" spans="1:34" x14ac:dyDescent="0.25">
      <c r="A83" s="79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</row>
    <row r="84" spans="1:34" x14ac:dyDescent="0.25">
      <c r="A84" s="79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</row>
    <row r="85" spans="1:34" x14ac:dyDescent="0.25">
      <c r="A85" s="79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</row>
    <row r="86" spans="1:34" x14ac:dyDescent="0.25">
      <c r="A86" s="79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</row>
    <row r="87" spans="1:34" x14ac:dyDescent="0.25">
      <c r="A87" s="79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</row>
    <row r="88" spans="1:34" x14ac:dyDescent="0.25">
      <c r="A88" s="79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</row>
    <row r="89" spans="1:34" x14ac:dyDescent="0.25">
      <c r="A89" s="79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</row>
    <row r="90" spans="1:34" x14ac:dyDescent="0.25">
      <c r="A90" s="79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</row>
    <row r="91" spans="1:34" x14ac:dyDescent="0.25">
      <c r="A91" s="79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</row>
    <row r="92" spans="1:34" x14ac:dyDescent="0.25">
      <c r="A92" s="79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</row>
    <row r="93" spans="1:34" x14ac:dyDescent="0.25">
      <c r="A93" s="79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</row>
    <row r="94" spans="1:34" x14ac:dyDescent="0.25">
      <c r="A94" s="79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</row>
    <row r="95" spans="1:34" x14ac:dyDescent="0.25">
      <c r="A95" s="79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</row>
    <row r="96" spans="1:34" x14ac:dyDescent="0.25">
      <c r="A96" s="79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</row>
    <row r="97" spans="1:34" x14ac:dyDescent="0.25">
      <c r="A97" s="79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</row>
    <row r="98" spans="1:34" x14ac:dyDescent="0.25">
      <c r="A98" s="79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</row>
    <row r="99" spans="1:34" x14ac:dyDescent="0.25">
      <c r="A99" s="79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 spans="1:34" x14ac:dyDescent="0.25">
      <c r="A100" s="79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 spans="1:34" x14ac:dyDescent="0.25">
      <c r="A101" s="79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  <row r="102" spans="1:34" x14ac:dyDescent="0.25">
      <c r="A102" s="79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</row>
    <row r="103" spans="1:34" x14ac:dyDescent="0.25">
      <c r="A103" s="79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</row>
    <row r="104" spans="1:34" x14ac:dyDescent="0.25">
      <c r="A104" s="79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</row>
    <row r="105" spans="1:34" x14ac:dyDescent="0.25">
      <c r="A105" s="79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</row>
    <row r="106" spans="1:34" x14ac:dyDescent="0.25">
      <c r="A106" s="79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</row>
    <row r="107" spans="1:34" x14ac:dyDescent="0.25">
      <c r="A107" s="79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</row>
    <row r="108" spans="1:34" x14ac:dyDescent="0.25">
      <c r="A108" s="79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</row>
    <row r="109" spans="1:34" x14ac:dyDescent="0.25">
      <c r="A109" s="79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</row>
    <row r="110" spans="1:34" x14ac:dyDescent="0.25">
      <c r="A110" s="79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</row>
    <row r="111" spans="1:34" x14ac:dyDescent="0.25">
      <c r="A111" s="79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</row>
    <row r="112" spans="1:34" x14ac:dyDescent="0.25">
      <c r="A112" s="79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</row>
    <row r="113" spans="1:34" x14ac:dyDescent="0.25">
      <c r="A113" s="79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</row>
    <row r="114" spans="1:34" x14ac:dyDescent="0.25">
      <c r="A114" s="79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</row>
    <row r="115" spans="1:34" x14ac:dyDescent="0.25">
      <c r="A115" s="79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</row>
    <row r="116" spans="1:34" x14ac:dyDescent="0.25">
      <c r="A116" s="79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</row>
    <row r="117" spans="1:34" x14ac:dyDescent="0.25">
      <c r="A117" s="79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</row>
    <row r="118" spans="1:34" x14ac:dyDescent="0.25">
      <c r="A118" s="79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</row>
    <row r="119" spans="1:34" x14ac:dyDescent="0.25">
      <c r="A119" s="79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</row>
    <row r="120" spans="1:34" x14ac:dyDescent="0.25">
      <c r="A120" s="79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</row>
    <row r="121" spans="1:34" x14ac:dyDescent="0.25">
      <c r="A121" s="79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</row>
    <row r="122" spans="1:34" x14ac:dyDescent="0.25">
      <c r="A122" s="79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</row>
    <row r="123" spans="1:34" x14ac:dyDescent="0.25">
      <c r="A123" s="79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</row>
    <row r="124" spans="1:34" x14ac:dyDescent="0.25">
      <c r="A124" s="79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</row>
    <row r="125" spans="1:34" x14ac:dyDescent="0.25">
      <c r="A125" s="79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</row>
    <row r="126" spans="1:34" x14ac:dyDescent="0.25">
      <c r="A126" s="79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</row>
    <row r="127" spans="1:34" x14ac:dyDescent="0.25">
      <c r="A127" s="79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</row>
    <row r="128" spans="1:34" x14ac:dyDescent="0.25">
      <c r="A128" s="79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</row>
    <row r="129" spans="1:34" x14ac:dyDescent="0.25">
      <c r="A129" s="79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</row>
    <row r="130" spans="1:34" x14ac:dyDescent="0.25">
      <c r="A130" s="79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</row>
    <row r="131" spans="1:34" x14ac:dyDescent="0.25">
      <c r="A131" s="79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</row>
    <row r="132" spans="1:34" x14ac:dyDescent="0.25">
      <c r="A132" s="79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</row>
    <row r="133" spans="1:34" x14ac:dyDescent="0.25">
      <c r="A133" s="79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</row>
    <row r="134" spans="1:34" x14ac:dyDescent="0.25">
      <c r="A134" s="79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</row>
    <row r="135" spans="1:34" x14ac:dyDescent="0.25">
      <c r="A135" s="79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</row>
    <row r="136" spans="1:34" x14ac:dyDescent="0.25">
      <c r="A136" s="79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</row>
    <row r="137" spans="1:34" x14ac:dyDescent="0.25">
      <c r="A137" s="79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</row>
    <row r="138" spans="1:34" x14ac:dyDescent="0.25">
      <c r="A138" s="79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</row>
    <row r="139" spans="1:34" x14ac:dyDescent="0.25">
      <c r="A139" s="79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</row>
    <row r="140" spans="1:34" x14ac:dyDescent="0.25">
      <c r="A140" s="79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</row>
    <row r="141" spans="1:34" x14ac:dyDescent="0.25">
      <c r="A141" s="79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</row>
    <row r="142" spans="1:34" x14ac:dyDescent="0.25">
      <c r="A142" s="79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</row>
    <row r="143" spans="1:34" x14ac:dyDescent="0.25">
      <c r="A143" s="79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</row>
    <row r="144" spans="1:34" x14ac:dyDescent="0.25">
      <c r="A144" s="79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</row>
    <row r="145" spans="1:34" x14ac:dyDescent="0.25">
      <c r="A145" s="79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</row>
    <row r="146" spans="1:34" x14ac:dyDescent="0.25">
      <c r="A146" s="79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</row>
    <row r="147" spans="1:34" x14ac:dyDescent="0.25">
      <c r="A147" s="79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</row>
    <row r="148" spans="1:34" x14ac:dyDescent="0.25">
      <c r="A148" s="79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</row>
    <row r="149" spans="1:34" x14ac:dyDescent="0.25">
      <c r="A149" s="79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</row>
    <row r="150" spans="1:34" x14ac:dyDescent="0.25">
      <c r="A150" s="79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</row>
    <row r="151" spans="1:34" x14ac:dyDescent="0.25">
      <c r="A151" s="79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</row>
    <row r="152" spans="1:34" x14ac:dyDescent="0.25">
      <c r="A152" s="79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</row>
    <row r="153" spans="1:34" x14ac:dyDescent="0.25">
      <c r="A153" s="79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</row>
    <row r="154" spans="1:34" x14ac:dyDescent="0.25">
      <c r="A154" s="79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</row>
    <row r="155" spans="1:34" x14ac:dyDescent="0.25">
      <c r="A155" s="79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</row>
    <row r="156" spans="1:34" x14ac:dyDescent="0.25">
      <c r="A156" s="79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</row>
    <row r="157" spans="1:34" x14ac:dyDescent="0.25">
      <c r="A157" s="79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</row>
    <row r="158" spans="1:34" x14ac:dyDescent="0.25">
      <c r="A158" s="79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</row>
    <row r="159" spans="1:34" x14ac:dyDescent="0.25">
      <c r="A159" s="79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</row>
    <row r="160" spans="1:34" x14ac:dyDescent="0.25">
      <c r="A160" s="79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</row>
    <row r="161" spans="1:34" x14ac:dyDescent="0.25">
      <c r="A161" s="79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</row>
    <row r="162" spans="1:34" x14ac:dyDescent="0.25">
      <c r="A162" s="79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</row>
    <row r="163" spans="1:34" x14ac:dyDescent="0.25">
      <c r="A163" s="79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</row>
  </sheetData>
  <conditionalFormatting sqref="D5:E5 D12:E12 D19:E19">
    <cfRule type="cellIs" dxfId="1" priority="2" operator="lessThan">
      <formula>400</formula>
    </cfRule>
  </conditionalFormatting>
  <conditionalFormatting sqref="D5:E19">
    <cfRule type="cellIs" dxfId="0" priority="1" operator="greaterThan">
      <formula>400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8E5"/>
  </sheetPr>
  <dimension ref="A1:AZ3585"/>
  <sheetViews>
    <sheetView topLeftCell="A3556" workbookViewId="0">
      <selection activeCell="BC3443" sqref="BC3443"/>
    </sheetView>
  </sheetViews>
  <sheetFormatPr defaultRowHeight="15" x14ac:dyDescent="0.25"/>
  <cols>
    <col min="1" max="1" width="18.42578125" customWidth="1"/>
    <col min="14" max="14" width="18.28515625" customWidth="1"/>
    <col min="15" max="15" width="30.28515625" customWidth="1"/>
    <col min="22" max="22" width="45" customWidth="1"/>
    <col min="26" max="26" width="16.85546875" customWidth="1"/>
    <col min="27" max="27" width="14.42578125" customWidth="1"/>
    <col min="28" max="28" width="14" customWidth="1"/>
    <col min="33" max="33" width="18.42578125" customWidth="1"/>
    <col min="34" max="34" width="21.5703125" customWidth="1"/>
    <col min="36" max="36" width="28.5703125" customWidth="1"/>
    <col min="37" max="37" width="47.28515625" customWidth="1"/>
    <col min="39" max="39" width="43" customWidth="1"/>
    <col min="42" max="42" width="33" customWidth="1"/>
    <col min="43" max="43" width="41" customWidth="1"/>
    <col min="47" max="47" width="17.85546875" customWidth="1"/>
    <col min="48" max="48" width="23.7109375" customWidth="1"/>
  </cols>
  <sheetData>
    <row r="1" spans="1:52" x14ac:dyDescent="0.25">
      <c r="A1" t="s">
        <v>13104</v>
      </c>
      <c r="B1" t="s">
        <v>13105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13234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X1" t="s">
        <v>44</v>
      </c>
      <c r="AY1" t="s">
        <v>45</v>
      </c>
      <c r="AZ1" t="s">
        <v>46</v>
      </c>
    </row>
    <row r="2" spans="1:52" hidden="1" x14ac:dyDescent="0.25">
      <c r="A2" t="str">
        <f>INDEX('Community ID'!B:B,MATCH(O2,'Community ID'!A:A,0))</f>
        <v>Arenazo</v>
      </c>
      <c r="B2" t="str">
        <f>INDEX('Community ID'!$K:$K,MATCH('Environmental Data'!$P2,'Community ID'!J:J,0))</f>
        <v>Constanza</v>
      </c>
      <c r="D2" t="s">
        <v>13660</v>
      </c>
      <c r="E2" t="s">
        <v>1220</v>
      </c>
      <c r="F2" t="s">
        <v>743</v>
      </c>
      <c r="I2" t="s">
        <v>50</v>
      </c>
      <c r="J2" s="1">
        <v>27961</v>
      </c>
      <c r="K2">
        <v>45</v>
      </c>
      <c r="M2" t="s">
        <v>80</v>
      </c>
      <c r="N2" t="s">
        <v>135</v>
      </c>
      <c r="O2" t="s">
        <v>13661</v>
      </c>
      <c r="P2" t="s">
        <v>102</v>
      </c>
      <c r="Q2" t="s">
        <v>373</v>
      </c>
      <c r="T2" t="s">
        <v>151</v>
      </c>
      <c r="V2" t="s">
        <v>57</v>
      </c>
      <c r="W2" t="s">
        <v>58</v>
      </c>
      <c r="X2">
        <v>18.917729600000001</v>
      </c>
      <c r="Y2">
        <v>-70.744855700000002</v>
      </c>
      <c r="Z2" t="s">
        <v>86</v>
      </c>
      <c r="AA2" t="s">
        <v>86</v>
      </c>
      <c r="AB2" t="s">
        <v>182</v>
      </c>
      <c r="AC2" t="s">
        <v>88</v>
      </c>
      <c r="AD2" t="s">
        <v>63</v>
      </c>
      <c r="AE2" t="s">
        <v>63</v>
      </c>
      <c r="AF2" t="s">
        <v>62</v>
      </c>
      <c r="AG2" t="s">
        <v>89</v>
      </c>
      <c r="AH2" t="s">
        <v>117</v>
      </c>
      <c r="AI2" t="s">
        <v>145</v>
      </c>
      <c r="AJ2" t="s">
        <v>145</v>
      </c>
      <c r="AK2" t="s">
        <v>13662</v>
      </c>
      <c r="AL2">
        <v>1</v>
      </c>
      <c r="AM2" t="s">
        <v>68</v>
      </c>
      <c r="AN2">
        <v>1</v>
      </c>
      <c r="AO2">
        <v>0</v>
      </c>
      <c r="AP2" t="s">
        <v>63</v>
      </c>
      <c r="AQ2" t="s">
        <v>69</v>
      </c>
      <c r="AR2" t="s">
        <v>70</v>
      </c>
      <c r="AT2" t="s">
        <v>461</v>
      </c>
      <c r="AU2" t="s">
        <v>95</v>
      </c>
      <c r="AV2" s="1">
        <v>44246</v>
      </c>
      <c r="AW2" t="s">
        <v>14003</v>
      </c>
      <c r="AX2" t="s">
        <v>57</v>
      </c>
      <c r="AY2" t="s">
        <v>73</v>
      </c>
      <c r="AZ2" t="s">
        <v>74</v>
      </c>
    </row>
    <row r="3" spans="1:52" hidden="1" x14ac:dyDescent="0.25">
      <c r="A3" t="str">
        <f>INDEX('Community ID'!B:B,MATCH(O3,'Community ID'!A:A,0))</f>
        <v>Arenazo</v>
      </c>
      <c r="B3" t="str">
        <f>INDEX('Community ID'!$K:$K,MATCH('Environmental Data'!$P3,'Community ID'!J:J,0))</f>
        <v>Constanza</v>
      </c>
      <c r="D3" t="s">
        <v>13663</v>
      </c>
      <c r="E3" t="s">
        <v>4589</v>
      </c>
      <c r="F3" t="s">
        <v>2227</v>
      </c>
      <c r="H3" t="s">
        <v>13664</v>
      </c>
      <c r="I3" t="s">
        <v>79</v>
      </c>
      <c r="J3" s="1">
        <v>26512</v>
      </c>
      <c r="K3">
        <v>49</v>
      </c>
      <c r="L3">
        <v>8293167022</v>
      </c>
      <c r="M3" t="s">
        <v>80</v>
      </c>
      <c r="N3" t="s">
        <v>738</v>
      </c>
      <c r="O3" t="s">
        <v>13665</v>
      </c>
      <c r="P3" t="s">
        <v>54</v>
      </c>
      <c r="Q3" t="s">
        <v>55</v>
      </c>
      <c r="S3" t="s">
        <v>144</v>
      </c>
      <c r="T3" t="s">
        <v>151</v>
      </c>
      <c r="U3">
        <v>5300205506</v>
      </c>
      <c r="V3" t="s">
        <v>57</v>
      </c>
      <c r="W3" t="s">
        <v>58</v>
      </c>
      <c r="X3">
        <v>18.917826399999999</v>
      </c>
      <c r="Y3">
        <v>-70.745062799999999</v>
      </c>
      <c r="Z3" t="s">
        <v>86</v>
      </c>
      <c r="AA3" t="s">
        <v>325</v>
      </c>
      <c r="AB3" t="s">
        <v>116</v>
      </c>
      <c r="AC3" t="s">
        <v>88</v>
      </c>
      <c r="AD3" t="s">
        <v>63</v>
      </c>
      <c r="AE3" t="s">
        <v>63</v>
      </c>
      <c r="AF3" t="s">
        <v>62</v>
      </c>
      <c r="AG3" t="s">
        <v>89</v>
      </c>
      <c r="AH3" t="s">
        <v>90</v>
      </c>
      <c r="AI3" t="s">
        <v>145</v>
      </c>
      <c r="AJ3" t="s">
        <v>145</v>
      </c>
      <c r="AK3" t="s">
        <v>67</v>
      </c>
      <c r="AL3">
        <v>2</v>
      </c>
      <c r="AM3" t="s">
        <v>68</v>
      </c>
      <c r="AN3">
        <v>1</v>
      </c>
      <c r="AO3">
        <v>0</v>
      </c>
      <c r="AP3" t="s">
        <v>63</v>
      </c>
      <c r="AQ3" t="s">
        <v>94</v>
      </c>
      <c r="AR3" t="s">
        <v>70</v>
      </c>
      <c r="AT3" t="s">
        <v>1752</v>
      </c>
      <c r="AU3" t="s">
        <v>95</v>
      </c>
      <c r="AV3" s="1">
        <v>44246</v>
      </c>
      <c r="AW3" t="s">
        <v>14004</v>
      </c>
      <c r="AX3" t="s">
        <v>57</v>
      </c>
      <c r="AY3" t="s">
        <v>73</v>
      </c>
      <c r="AZ3" t="s">
        <v>74</v>
      </c>
    </row>
    <row r="4" spans="1:52" x14ac:dyDescent="0.25">
      <c r="A4" t="str">
        <f>INDEX('Community ID'!B:B,MATCH(O4,'Community ID'!A:A,0))</f>
        <v>Arenazo</v>
      </c>
      <c r="B4" t="str">
        <f>INDEX('Community ID'!$K:$K,MATCH('Environmental Data'!$P4,'Community ID'!J:J,0))</f>
        <v>Constanza</v>
      </c>
      <c r="D4" t="s">
        <v>13666</v>
      </c>
      <c r="E4" t="s">
        <v>48</v>
      </c>
      <c r="F4" t="s">
        <v>1788</v>
      </c>
      <c r="I4" t="s">
        <v>50</v>
      </c>
      <c r="J4" s="1">
        <v>33892</v>
      </c>
      <c r="K4">
        <v>29</v>
      </c>
      <c r="L4">
        <v>8292036473</v>
      </c>
      <c r="M4" t="s">
        <v>80</v>
      </c>
      <c r="N4" t="s">
        <v>100</v>
      </c>
      <c r="O4" t="s">
        <v>13665</v>
      </c>
      <c r="P4" t="s">
        <v>13667</v>
      </c>
      <c r="Q4" t="s">
        <v>55</v>
      </c>
      <c r="S4" t="s">
        <v>144</v>
      </c>
      <c r="T4" t="s">
        <v>151</v>
      </c>
      <c r="U4">
        <v>5300263448</v>
      </c>
      <c r="V4" t="s">
        <v>57</v>
      </c>
      <c r="W4" t="s">
        <v>58</v>
      </c>
      <c r="X4">
        <v>18.917795699999999</v>
      </c>
      <c r="Y4">
        <v>-70.744882700000005</v>
      </c>
      <c r="Z4" t="s">
        <v>325</v>
      </c>
      <c r="AA4" t="s">
        <v>325</v>
      </c>
      <c r="AB4" t="s">
        <v>182</v>
      </c>
      <c r="AC4" t="s">
        <v>88</v>
      </c>
      <c r="AD4" t="s">
        <v>63</v>
      </c>
      <c r="AE4" t="s">
        <v>63</v>
      </c>
      <c r="AF4" t="s">
        <v>62</v>
      </c>
      <c r="AG4" t="s">
        <v>64</v>
      </c>
      <c r="AH4" t="s">
        <v>65</v>
      </c>
      <c r="AI4" t="s">
        <v>145</v>
      </c>
      <c r="AJ4" t="s">
        <v>145</v>
      </c>
      <c r="AK4" t="s">
        <v>2197</v>
      </c>
      <c r="AL4">
        <v>1</v>
      </c>
      <c r="AM4" t="s">
        <v>68</v>
      </c>
      <c r="AN4">
        <v>4</v>
      </c>
      <c r="AO4">
        <v>2</v>
      </c>
      <c r="AP4" t="s">
        <v>62</v>
      </c>
      <c r="AQ4" t="s">
        <v>69</v>
      </c>
      <c r="AR4" t="s">
        <v>109</v>
      </c>
      <c r="AT4" t="s">
        <v>71</v>
      </c>
      <c r="AU4" t="s">
        <v>95</v>
      </c>
      <c r="AV4" s="1">
        <v>44246</v>
      </c>
      <c r="AW4" t="s">
        <v>14005</v>
      </c>
      <c r="AX4" t="s">
        <v>57</v>
      </c>
      <c r="AY4" t="s">
        <v>73</v>
      </c>
      <c r="AZ4" t="s">
        <v>74</v>
      </c>
    </row>
    <row r="5" spans="1:52" hidden="1" x14ac:dyDescent="0.25">
      <c r="A5" t="str">
        <f>INDEX('Community ID'!B:B,MATCH(O5,'Community ID'!A:A,0))</f>
        <v>Arenazo</v>
      </c>
      <c r="B5" t="str">
        <f>INDEX('Community ID'!$K:$K,MATCH('Environmental Data'!$P5,'Community ID'!J:J,0))</f>
        <v>Constanza</v>
      </c>
      <c r="D5" t="s">
        <v>13668</v>
      </c>
      <c r="E5" t="s">
        <v>8628</v>
      </c>
      <c r="F5" t="s">
        <v>743</v>
      </c>
      <c r="I5" t="s">
        <v>50</v>
      </c>
      <c r="J5" t="s">
        <v>99</v>
      </c>
      <c r="K5">
        <v>2021</v>
      </c>
      <c r="L5">
        <v>8098841785</v>
      </c>
      <c r="M5" t="s">
        <v>80</v>
      </c>
      <c r="N5" t="s">
        <v>135</v>
      </c>
      <c r="O5" t="s">
        <v>7258</v>
      </c>
      <c r="P5" t="s">
        <v>102</v>
      </c>
      <c r="Q5" t="s">
        <v>103</v>
      </c>
      <c r="S5" t="s">
        <v>144</v>
      </c>
      <c r="T5" t="s">
        <v>151</v>
      </c>
      <c r="U5">
        <v>40222419612</v>
      </c>
      <c r="V5" t="s">
        <v>57</v>
      </c>
      <c r="W5" t="s">
        <v>58</v>
      </c>
      <c r="X5">
        <v>0</v>
      </c>
      <c r="Y5">
        <v>0</v>
      </c>
      <c r="Z5" t="s">
        <v>59</v>
      </c>
      <c r="AA5" t="s">
        <v>59</v>
      </c>
      <c r="AB5" t="s">
        <v>60</v>
      </c>
      <c r="AC5" t="s">
        <v>169</v>
      </c>
      <c r="AD5" t="s">
        <v>62</v>
      </c>
      <c r="AE5" t="s">
        <v>63</v>
      </c>
      <c r="AF5" t="s">
        <v>62</v>
      </c>
      <c r="AG5" t="s">
        <v>64</v>
      </c>
      <c r="AH5" t="s">
        <v>65</v>
      </c>
      <c r="AI5" t="s">
        <v>145</v>
      </c>
      <c r="AJ5" t="s">
        <v>145</v>
      </c>
      <c r="AK5" t="s">
        <v>67</v>
      </c>
      <c r="AL5">
        <v>2</v>
      </c>
      <c r="AM5" t="s">
        <v>68</v>
      </c>
      <c r="AN5">
        <v>2</v>
      </c>
      <c r="AO5">
        <v>0</v>
      </c>
      <c r="AP5" t="s">
        <v>62</v>
      </c>
      <c r="AQ5" t="s">
        <v>69</v>
      </c>
      <c r="AR5" t="s">
        <v>70</v>
      </c>
      <c r="AT5" t="s">
        <v>71</v>
      </c>
      <c r="AU5" t="s">
        <v>95</v>
      </c>
      <c r="AV5" s="1">
        <v>44246</v>
      </c>
      <c r="AW5" t="s">
        <v>14006</v>
      </c>
      <c r="AX5" t="s">
        <v>57</v>
      </c>
      <c r="AY5" t="s">
        <v>73</v>
      </c>
      <c r="AZ5" t="s">
        <v>74</v>
      </c>
    </row>
    <row r="6" spans="1:52" hidden="1" x14ac:dyDescent="0.25">
      <c r="A6" t="str">
        <f>INDEX('Community ID'!B:B,MATCH(O6,'Community ID'!A:A,0))</f>
        <v>Arenazo</v>
      </c>
      <c r="B6" t="str">
        <f>INDEX('Community ID'!$K:$K,MATCH('Environmental Data'!$P6,'Community ID'!J:J,0))</f>
        <v>Constanza</v>
      </c>
      <c r="D6" t="s">
        <v>13669</v>
      </c>
      <c r="E6" t="s">
        <v>963</v>
      </c>
      <c r="F6" t="s">
        <v>743</v>
      </c>
      <c r="H6" t="s">
        <v>3376</v>
      </c>
      <c r="I6" t="s">
        <v>50</v>
      </c>
      <c r="J6" t="s">
        <v>99</v>
      </c>
      <c r="K6">
        <v>2021</v>
      </c>
      <c r="L6">
        <v>8093838942</v>
      </c>
      <c r="M6" t="s">
        <v>80</v>
      </c>
      <c r="N6" t="s">
        <v>135</v>
      </c>
      <c r="O6" t="s">
        <v>13665</v>
      </c>
      <c r="P6" t="s">
        <v>102</v>
      </c>
      <c r="Q6" t="s">
        <v>373</v>
      </c>
      <c r="S6" t="s">
        <v>144</v>
      </c>
      <c r="T6" t="s">
        <v>151</v>
      </c>
      <c r="U6">
        <v>5300279386</v>
      </c>
      <c r="V6" t="s">
        <v>57</v>
      </c>
      <c r="W6" t="s">
        <v>58</v>
      </c>
      <c r="X6">
        <v>18.9162775</v>
      </c>
      <c r="Y6">
        <v>-70.762334499999994</v>
      </c>
      <c r="Z6" t="s">
        <v>325</v>
      </c>
      <c r="AA6" t="s">
        <v>325</v>
      </c>
      <c r="AB6" t="s">
        <v>87</v>
      </c>
      <c r="AC6" t="s">
        <v>169</v>
      </c>
      <c r="AD6" t="s">
        <v>62</v>
      </c>
      <c r="AE6" t="s">
        <v>63</v>
      </c>
      <c r="AF6" t="s">
        <v>62</v>
      </c>
      <c r="AG6" t="s">
        <v>64</v>
      </c>
      <c r="AH6" t="s">
        <v>65</v>
      </c>
      <c r="AI6" t="s">
        <v>145</v>
      </c>
      <c r="AJ6" t="s">
        <v>145</v>
      </c>
      <c r="AK6" t="s">
        <v>394</v>
      </c>
      <c r="AL6">
        <v>2</v>
      </c>
      <c r="AM6" t="s">
        <v>68</v>
      </c>
      <c r="AN6">
        <v>6</v>
      </c>
      <c r="AO6">
        <v>0</v>
      </c>
      <c r="AP6" t="s">
        <v>62</v>
      </c>
      <c r="AQ6" t="s">
        <v>69</v>
      </c>
      <c r="AR6" t="s">
        <v>109</v>
      </c>
      <c r="AT6" t="s">
        <v>71</v>
      </c>
      <c r="AU6" t="s">
        <v>72</v>
      </c>
      <c r="AV6" s="1">
        <v>44246</v>
      </c>
      <c r="AW6" t="s">
        <v>14007</v>
      </c>
      <c r="AX6" t="s">
        <v>57</v>
      </c>
      <c r="AY6" t="s">
        <v>73</v>
      </c>
      <c r="AZ6" t="s">
        <v>74</v>
      </c>
    </row>
    <row r="7" spans="1:52" hidden="1" x14ac:dyDescent="0.25">
      <c r="A7" t="str">
        <f>INDEX('Community ID'!B:B,MATCH(O7,'Community ID'!A:A,0))</f>
        <v>Arenazo</v>
      </c>
      <c r="B7" t="str">
        <f>INDEX('Community ID'!$K:$K,MATCH('Environmental Data'!$P7,'Community ID'!J:J,0))</f>
        <v>Constanza</v>
      </c>
      <c r="D7" t="s">
        <v>13670</v>
      </c>
      <c r="E7" t="s">
        <v>6316</v>
      </c>
      <c r="F7" t="s">
        <v>13671</v>
      </c>
      <c r="H7" t="s">
        <v>10740</v>
      </c>
      <c r="I7" t="s">
        <v>50</v>
      </c>
      <c r="J7" s="1">
        <v>21869</v>
      </c>
      <c r="K7">
        <v>62</v>
      </c>
      <c r="M7" t="s">
        <v>80</v>
      </c>
      <c r="N7" t="s">
        <v>135</v>
      </c>
      <c r="O7" t="s">
        <v>13672</v>
      </c>
      <c r="P7" t="s">
        <v>102</v>
      </c>
      <c r="Q7" t="s">
        <v>373</v>
      </c>
      <c r="S7" t="s">
        <v>144</v>
      </c>
      <c r="U7">
        <v>5300281077</v>
      </c>
      <c r="V7" t="s">
        <v>57</v>
      </c>
      <c r="W7" t="s">
        <v>58</v>
      </c>
      <c r="X7">
        <v>18.917229800000001</v>
      </c>
      <c r="Y7">
        <v>-70.763260700000004</v>
      </c>
      <c r="Z7" t="s">
        <v>86</v>
      </c>
      <c r="AA7" t="s">
        <v>59</v>
      </c>
      <c r="AB7" t="s">
        <v>87</v>
      </c>
      <c r="AC7" t="s">
        <v>169</v>
      </c>
      <c r="AD7" t="s">
        <v>62</v>
      </c>
      <c r="AE7" t="s">
        <v>63</v>
      </c>
      <c r="AF7" t="s">
        <v>62</v>
      </c>
      <c r="AG7" t="s">
        <v>64</v>
      </c>
      <c r="AH7" t="s">
        <v>65</v>
      </c>
      <c r="AI7" t="s">
        <v>66</v>
      </c>
      <c r="AJ7" t="s">
        <v>66</v>
      </c>
      <c r="AK7" t="s">
        <v>1139</v>
      </c>
      <c r="AL7">
        <v>2</v>
      </c>
      <c r="AM7" t="s">
        <v>68</v>
      </c>
      <c r="AN7">
        <v>2</v>
      </c>
      <c r="AO7">
        <v>0</v>
      </c>
      <c r="AP7" t="s">
        <v>62</v>
      </c>
      <c r="AQ7" t="s">
        <v>69</v>
      </c>
      <c r="AR7" t="s">
        <v>109</v>
      </c>
      <c r="AT7" t="s">
        <v>71</v>
      </c>
      <c r="AU7" t="s">
        <v>95</v>
      </c>
      <c r="AV7" s="1">
        <v>44246</v>
      </c>
      <c r="AW7" t="s">
        <v>14008</v>
      </c>
      <c r="AX7" t="s">
        <v>57</v>
      </c>
      <c r="AY7" t="s">
        <v>73</v>
      </c>
      <c r="AZ7" t="s">
        <v>74</v>
      </c>
    </row>
    <row r="8" spans="1:52" hidden="1" x14ac:dyDescent="0.25">
      <c r="A8" t="str">
        <f>INDEX('Community ID'!B:B,MATCH(O8,'Community ID'!A:A,0))</f>
        <v>Arenazo</v>
      </c>
      <c r="B8" t="str">
        <f>INDEX('Community ID'!$K:$K,MATCH('Environmental Data'!$P8,'Community ID'!J:J,0))</f>
        <v>Constanza</v>
      </c>
      <c r="D8" t="s">
        <v>13673</v>
      </c>
      <c r="E8" t="s">
        <v>1141</v>
      </c>
      <c r="F8" t="s">
        <v>885</v>
      </c>
      <c r="I8" t="s">
        <v>79</v>
      </c>
      <c r="J8" t="s">
        <v>99</v>
      </c>
      <c r="K8">
        <v>2021</v>
      </c>
      <c r="L8">
        <v>8094845974</v>
      </c>
      <c r="M8" t="s">
        <v>80</v>
      </c>
      <c r="N8" t="s">
        <v>13674</v>
      </c>
      <c r="O8" t="s">
        <v>13665</v>
      </c>
      <c r="P8" t="s">
        <v>102</v>
      </c>
      <c r="Q8" t="s">
        <v>373</v>
      </c>
      <c r="U8">
        <v>5300119665</v>
      </c>
      <c r="V8" t="s">
        <v>57</v>
      </c>
      <c r="W8" t="s">
        <v>58</v>
      </c>
      <c r="X8">
        <v>18.9173799</v>
      </c>
      <c r="Y8">
        <v>-70.762997600000006</v>
      </c>
      <c r="Z8" t="s">
        <v>86</v>
      </c>
      <c r="AA8" t="s">
        <v>325</v>
      </c>
      <c r="AB8" t="s">
        <v>182</v>
      </c>
      <c r="AC8" t="s">
        <v>169</v>
      </c>
      <c r="AD8" t="s">
        <v>62</v>
      </c>
      <c r="AE8" t="s">
        <v>63</v>
      </c>
      <c r="AF8" t="s">
        <v>62</v>
      </c>
      <c r="AG8" t="s">
        <v>64</v>
      </c>
      <c r="AH8" t="s">
        <v>65</v>
      </c>
      <c r="AK8" t="s">
        <v>394</v>
      </c>
      <c r="AL8">
        <v>2</v>
      </c>
      <c r="AM8" t="s">
        <v>68</v>
      </c>
      <c r="AN8">
        <v>4</v>
      </c>
      <c r="AO8">
        <v>0</v>
      </c>
      <c r="AP8" t="s">
        <v>63</v>
      </c>
      <c r="AQ8" t="s">
        <v>69</v>
      </c>
      <c r="AR8" t="s">
        <v>70</v>
      </c>
      <c r="AT8" t="s">
        <v>71</v>
      </c>
      <c r="AU8" t="s">
        <v>72</v>
      </c>
      <c r="AV8" s="1">
        <v>44246</v>
      </c>
      <c r="AW8" t="s">
        <v>14009</v>
      </c>
      <c r="AX8" t="s">
        <v>57</v>
      </c>
      <c r="AY8" t="s">
        <v>73</v>
      </c>
      <c r="AZ8" t="s">
        <v>74</v>
      </c>
    </row>
    <row r="9" spans="1:52" hidden="1" x14ac:dyDescent="0.25">
      <c r="A9" t="str">
        <f>INDEX('Community ID'!B:B,MATCH(O9,'Community ID'!A:A,0))</f>
        <v>Arenazo</v>
      </c>
      <c r="B9" t="str">
        <f>INDEX('Community ID'!$K:$K,MATCH('Environmental Data'!$P9,'Community ID'!J:J,0))</f>
        <v>Constanza</v>
      </c>
      <c r="D9" t="s">
        <v>13675</v>
      </c>
      <c r="E9" t="s">
        <v>7398</v>
      </c>
      <c r="F9" t="s">
        <v>13676</v>
      </c>
      <c r="I9" t="s">
        <v>79</v>
      </c>
      <c r="J9" t="s">
        <v>99</v>
      </c>
      <c r="K9">
        <v>2021</v>
      </c>
      <c r="L9">
        <v>8294276497</v>
      </c>
      <c r="M9" t="s">
        <v>80</v>
      </c>
      <c r="N9" t="s">
        <v>287</v>
      </c>
      <c r="O9" t="s">
        <v>13665</v>
      </c>
      <c r="P9" t="s">
        <v>54</v>
      </c>
      <c r="S9" t="s">
        <v>144</v>
      </c>
      <c r="U9">
        <v>5300122891</v>
      </c>
      <c r="V9" t="s">
        <v>57</v>
      </c>
      <c r="W9" t="s">
        <v>58</v>
      </c>
      <c r="X9">
        <v>18.917131399999999</v>
      </c>
      <c r="Y9">
        <v>-70.762383499999999</v>
      </c>
      <c r="Z9" t="s">
        <v>59</v>
      </c>
      <c r="AA9" t="s">
        <v>59</v>
      </c>
      <c r="AB9" t="s">
        <v>182</v>
      </c>
      <c r="AC9" t="s">
        <v>88</v>
      </c>
      <c r="AD9" t="s">
        <v>62</v>
      </c>
      <c r="AE9" t="s">
        <v>63</v>
      </c>
      <c r="AF9" t="s">
        <v>62</v>
      </c>
      <c r="AG9" t="s">
        <v>64</v>
      </c>
      <c r="AH9" t="s">
        <v>65</v>
      </c>
      <c r="AI9" t="s">
        <v>145</v>
      </c>
      <c r="AJ9" t="s">
        <v>127</v>
      </c>
      <c r="AK9" t="s">
        <v>13677</v>
      </c>
      <c r="AL9">
        <v>2</v>
      </c>
      <c r="AM9" t="s">
        <v>108</v>
      </c>
      <c r="AN9">
        <v>6</v>
      </c>
      <c r="AO9">
        <v>1</v>
      </c>
      <c r="AP9" t="s">
        <v>63</v>
      </c>
      <c r="AQ9" t="s">
        <v>69</v>
      </c>
      <c r="AR9" t="s">
        <v>109</v>
      </c>
      <c r="AT9" t="s">
        <v>71</v>
      </c>
      <c r="AU9" t="s">
        <v>72</v>
      </c>
      <c r="AV9" s="1">
        <v>44246</v>
      </c>
      <c r="AW9" t="s">
        <v>14010</v>
      </c>
      <c r="AX9" t="s">
        <v>57</v>
      </c>
      <c r="AY9" t="s">
        <v>73</v>
      </c>
      <c r="AZ9" t="s">
        <v>74</v>
      </c>
    </row>
    <row r="10" spans="1:52" x14ac:dyDescent="0.25">
      <c r="A10" t="str">
        <f>INDEX('Community ID'!B:B,MATCH(O10,'Community ID'!A:A,0))</f>
        <v>Arenazo</v>
      </c>
      <c r="B10" t="str">
        <f>INDEX('Community ID'!$K:$K,MATCH('Environmental Data'!$P10,'Community ID'!J:J,0))</f>
        <v>Constanza</v>
      </c>
      <c r="D10" t="s">
        <v>13678</v>
      </c>
      <c r="E10" t="s">
        <v>13679</v>
      </c>
      <c r="F10" t="s">
        <v>743</v>
      </c>
      <c r="H10" t="s">
        <v>1318</v>
      </c>
      <c r="I10" t="s">
        <v>50</v>
      </c>
      <c r="J10" s="1">
        <v>36754</v>
      </c>
      <c r="K10">
        <v>21</v>
      </c>
      <c r="L10">
        <v>8298363841</v>
      </c>
      <c r="M10" t="s">
        <v>51</v>
      </c>
      <c r="N10" t="s">
        <v>135</v>
      </c>
      <c r="O10" t="s">
        <v>13665</v>
      </c>
      <c r="P10" t="s">
        <v>102</v>
      </c>
      <c r="Q10" t="s">
        <v>373</v>
      </c>
      <c r="S10" t="s">
        <v>144</v>
      </c>
      <c r="T10" t="s">
        <v>151</v>
      </c>
      <c r="U10">
        <v>40219265705</v>
      </c>
      <c r="V10" t="s">
        <v>57</v>
      </c>
      <c r="W10" t="s">
        <v>58</v>
      </c>
      <c r="X10">
        <v>0</v>
      </c>
      <c r="Y10">
        <v>0</v>
      </c>
      <c r="Z10" t="s">
        <v>220</v>
      </c>
      <c r="AA10" t="s">
        <v>325</v>
      </c>
      <c r="AB10" t="s">
        <v>182</v>
      </c>
      <c r="AC10" t="s">
        <v>169</v>
      </c>
      <c r="AD10" t="s">
        <v>62</v>
      </c>
      <c r="AE10" t="s">
        <v>63</v>
      </c>
      <c r="AF10" t="s">
        <v>62</v>
      </c>
      <c r="AG10" t="s">
        <v>89</v>
      </c>
      <c r="AH10" t="s">
        <v>90</v>
      </c>
      <c r="AI10" t="s">
        <v>66</v>
      </c>
      <c r="AJ10" t="s">
        <v>66</v>
      </c>
      <c r="AK10" t="s">
        <v>368</v>
      </c>
      <c r="AL10">
        <v>2</v>
      </c>
      <c r="AM10" t="s">
        <v>129</v>
      </c>
      <c r="AN10">
        <v>4</v>
      </c>
      <c r="AO10">
        <v>2</v>
      </c>
      <c r="AP10" t="s">
        <v>62</v>
      </c>
      <c r="AQ10" t="s">
        <v>69</v>
      </c>
      <c r="AR10" t="s">
        <v>109</v>
      </c>
      <c r="AT10" t="s">
        <v>71</v>
      </c>
      <c r="AU10" t="s">
        <v>95</v>
      </c>
      <c r="AV10" s="1">
        <v>44246</v>
      </c>
      <c r="AW10" t="s">
        <v>14011</v>
      </c>
      <c r="AX10" t="s">
        <v>57</v>
      </c>
      <c r="AY10" t="s">
        <v>73</v>
      </c>
      <c r="AZ10" t="s">
        <v>74</v>
      </c>
    </row>
    <row r="11" spans="1:52" hidden="1" x14ac:dyDescent="0.25">
      <c r="A11" t="str">
        <f>INDEX('Community ID'!B:B,MATCH(O11,'Community ID'!A:A,0))</f>
        <v>Arenazo</v>
      </c>
      <c r="B11" t="str">
        <f>INDEX('Community ID'!$K:$K,MATCH('Environmental Data'!$P11,'Community ID'!J:J,0))</f>
        <v>Constanza</v>
      </c>
      <c r="D11" t="s">
        <v>13680</v>
      </c>
      <c r="E11" t="s">
        <v>4805</v>
      </c>
      <c r="F11" t="s">
        <v>3258</v>
      </c>
      <c r="I11" t="s">
        <v>50</v>
      </c>
      <c r="J11" t="s">
        <v>99</v>
      </c>
      <c r="K11">
        <v>2021</v>
      </c>
      <c r="L11">
        <v>8294251827</v>
      </c>
      <c r="M11" t="s">
        <v>51</v>
      </c>
      <c r="N11" t="s">
        <v>135</v>
      </c>
      <c r="O11" t="s">
        <v>7258</v>
      </c>
      <c r="P11" t="s">
        <v>102</v>
      </c>
      <c r="Q11" t="s">
        <v>103</v>
      </c>
      <c r="S11" t="s">
        <v>144</v>
      </c>
      <c r="U11">
        <v>5300463477</v>
      </c>
      <c r="V11" t="s">
        <v>57</v>
      </c>
      <c r="W11" t="s">
        <v>58</v>
      </c>
      <c r="X11">
        <v>0</v>
      </c>
      <c r="Y11">
        <v>0</v>
      </c>
      <c r="Z11" t="s">
        <v>59</v>
      </c>
      <c r="AA11" t="s">
        <v>220</v>
      </c>
      <c r="AB11" t="s">
        <v>60</v>
      </c>
      <c r="AC11" t="s">
        <v>169</v>
      </c>
      <c r="AD11" t="s">
        <v>63</v>
      </c>
      <c r="AE11" t="s">
        <v>63</v>
      </c>
      <c r="AF11" t="s">
        <v>62</v>
      </c>
      <c r="AG11" t="s">
        <v>64</v>
      </c>
      <c r="AH11" t="s">
        <v>65</v>
      </c>
      <c r="AI11" t="s">
        <v>145</v>
      </c>
      <c r="AJ11" t="s">
        <v>127</v>
      </c>
      <c r="AK11" t="s">
        <v>13662</v>
      </c>
      <c r="AL11">
        <v>1</v>
      </c>
      <c r="AM11" t="s">
        <v>68</v>
      </c>
      <c r="AN11">
        <v>5</v>
      </c>
      <c r="AO11">
        <v>0</v>
      </c>
      <c r="AP11" t="s">
        <v>62</v>
      </c>
      <c r="AQ11" t="s">
        <v>69</v>
      </c>
      <c r="AR11" t="s">
        <v>109</v>
      </c>
      <c r="AT11" t="s">
        <v>71</v>
      </c>
      <c r="AU11" t="s">
        <v>95</v>
      </c>
      <c r="AV11" s="1">
        <v>44246</v>
      </c>
      <c r="AW11" t="s">
        <v>14012</v>
      </c>
      <c r="AX11" t="s">
        <v>57</v>
      </c>
      <c r="AY11" t="s">
        <v>73</v>
      </c>
      <c r="AZ11" t="s">
        <v>74</v>
      </c>
    </row>
    <row r="12" spans="1:52" hidden="1" x14ac:dyDescent="0.25">
      <c r="A12" t="str">
        <f>INDEX('Community ID'!B:B,MATCH(O12,'Community ID'!A:A,0))</f>
        <v>Arenazo</v>
      </c>
      <c r="B12" t="str">
        <f>INDEX('Community ID'!$K:$K,MATCH('Environmental Data'!$P12,'Community ID'!J:J,0))</f>
        <v>Constanza</v>
      </c>
      <c r="D12" t="s">
        <v>13681</v>
      </c>
      <c r="E12" t="s">
        <v>213</v>
      </c>
      <c r="F12" t="s">
        <v>743</v>
      </c>
      <c r="I12" t="s">
        <v>50</v>
      </c>
      <c r="J12" t="s">
        <v>99</v>
      </c>
      <c r="K12">
        <v>2021</v>
      </c>
      <c r="L12">
        <v>8292639904</v>
      </c>
      <c r="M12" t="s">
        <v>80</v>
      </c>
      <c r="N12" t="s">
        <v>135</v>
      </c>
      <c r="O12" t="s">
        <v>7258</v>
      </c>
      <c r="P12" t="s">
        <v>102</v>
      </c>
      <c r="Q12" t="s">
        <v>103</v>
      </c>
      <c r="S12" t="s">
        <v>144</v>
      </c>
      <c r="T12" t="s">
        <v>56</v>
      </c>
      <c r="U12">
        <v>5300287777</v>
      </c>
      <c r="V12" t="s">
        <v>57</v>
      </c>
      <c r="W12" t="s">
        <v>58</v>
      </c>
      <c r="X12">
        <v>0</v>
      </c>
      <c r="Y12">
        <v>0</v>
      </c>
      <c r="Z12" t="s">
        <v>86</v>
      </c>
      <c r="AA12" t="s">
        <v>86</v>
      </c>
      <c r="AB12" t="s">
        <v>60</v>
      </c>
      <c r="AC12" t="s">
        <v>169</v>
      </c>
      <c r="AD12" t="s">
        <v>62</v>
      </c>
      <c r="AE12" t="s">
        <v>63</v>
      </c>
      <c r="AF12" t="s">
        <v>62</v>
      </c>
      <c r="AG12" t="s">
        <v>64</v>
      </c>
      <c r="AH12" t="s">
        <v>65</v>
      </c>
      <c r="AI12" t="s">
        <v>66</v>
      </c>
      <c r="AJ12" t="s">
        <v>66</v>
      </c>
      <c r="AK12" t="s">
        <v>13662</v>
      </c>
      <c r="AL12">
        <v>1</v>
      </c>
      <c r="AM12" t="s">
        <v>68</v>
      </c>
      <c r="AN12">
        <v>2</v>
      </c>
      <c r="AO12">
        <v>0</v>
      </c>
      <c r="AP12" t="s">
        <v>62</v>
      </c>
      <c r="AQ12" t="s">
        <v>69</v>
      </c>
      <c r="AR12" t="s">
        <v>109</v>
      </c>
      <c r="AT12" t="s">
        <v>71</v>
      </c>
      <c r="AU12" t="s">
        <v>72</v>
      </c>
      <c r="AV12" s="1">
        <v>44246</v>
      </c>
      <c r="AW12" t="s">
        <v>14013</v>
      </c>
      <c r="AX12" t="s">
        <v>57</v>
      </c>
      <c r="AY12" t="s">
        <v>73</v>
      </c>
      <c r="AZ12" t="s">
        <v>74</v>
      </c>
    </row>
    <row r="13" spans="1:52" hidden="1" x14ac:dyDescent="0.25">
      <c r="A13" t="str">
        <f>INDEX('Community ID'!B:B,MATCH(O13,'Community ID'!A:A,0))</f>
        <v>Arenazo</v>
      </c>
      <c r="B13" t="str">
        <f>INDEX('Community ID'!$K:$K,MATCH('Environmental Data'!$P13,'Community ID'!J:J,0))</f>
        <v>Constanza</v>
      </c>
      <c r="D13" t="s">
        <v>13682</v>
      </c>
      <c r="E13" t="s">
        <v>7228</v>
      </c>
      <c r="F13" t="s">
        <v>1673</v>
      </c>
      <c r="I13" t="s">
        <v>50</v>
      </c>
      <c r="J13" t="s">
        <v>99</v>
      </c>
      <c r="K13">
        <v>2021</v>
      </c>
      <c r="M13" t="s">
        <v>124</v>
      </c>
      <c r="N13" t="s">
        <v>5838</v>
      </c>
      <c r="O13" t="s">
        <v>7258</v>
      </c>
      <c r="P13" t="s">
        <v>102</v>
      </c>
      <c r="S13" t="s">
        <v>144</v>
      </c>
      <c r="T13" t="s">
        <v>151</v>
      </c>
      <c r="V13" t="s">
        <v>57</v>
      </c>
      <c r="W13" t="s">
        <v>58</v>
      </c>
      <c r="X13">
        <v>0</v>
      </c>
      <c r="Y13">
        <v>0</v>
      </c>
      <c r="Z13" t="s">
        <v>59</v>
      </c>
      <c r="AA13" t="s">
        <v>59</v>
      </c>
      <c r="AB13" t="s">
        <v>182</v>
      </c>
      <c r="AC13" t="s">
        <v>169</v>
      </c>
      <c r="AD13" t="s">
        <v>62</v>
      </c>
      <c r="AE13" t="s">
        <v>63</v>
      </c>
      <c r="AF13" t="s">
        <v>62</v>
      </c>
      <c r="AG13" t="s">
        <v>64</v>
      </c>
      <c r="AH13" t="s">
        <v>65</v>
      </c>
      <c r="AI13" t="s">
        <v>66</v>
      </c>
      <c r="AJ13" t="s">
        <v>66</v>
      </c>
      <c r="AK13" t="s">
        <v>13662</v>
      </c>
      <c r="AL13">
        <v>1</v>
      </c>
      <c r="AM13" t="s">
        <v>1973</v>
      </c>
      <c r="AN13">
        <v>4</v>
      </c>
      <c r="AO13">
        <v>0</v>
      </c>
      <c r="AP13" t="s">
        <v>62</v>
      </c>
      <c r="AQ13" t="s">
        <v>69</v>
      </c>
      <c r="AR13" t="s">
        <v>109</v>
      </c>
      <c r="AT13" t="s">
        <v>71</v>
      </c>
      <c r="AU13" t="s">
        <v>72</v>
      </c>
      <c r="AV13" s="1">
        <v>44246</v>
      </c>
      <c r="AW13" t="s">
        <v>14014</v>
      </c>
      <c r="AX13" t="s">
        <v>57</v>
      </c>
      <c r="AY13" t="s">
        <v>73</v>
      </c>
      <c r="AZ13" t="s">
        <v>74</v>
      </c>
    </row>
    <row r="14" spans="1:52" hidden="1" x14ac:dyDescent="0.25">
      <c r="A14" t="str">
        <f>INDEX('Community ID'!B:B,MATCH(O14,'Community ID'!A:A,0))</f>
        <v>Arenazo</v>
      </c>
      <c r="B14" t="str">
        <f>INDEX('Community ID'!$K:$K,MATCH('Environmental Data'!$P14,'Community ID'!J:J,0))</f>
        <v>Constanza</v>
      </c>
      <c r="D14" t="s">
        <v>13683</v>
      </c>
      <c r="E14" t="s">
        <v>13684</v>
      </c>
      <c r="F14" t="s">
        <v>1477</v>
      </c>
      <c r="H14" t="s">
        <v>2017</v>
      </c>
      <c r="I14" t="s">
        <v>79</v>
      </c>
      <c r="J14" t="s">
        <v>99</v>
      </c>
      <c r="K14">
        <v>2021</v>
      </c>
      <c r="M14" t="s">
        <v>80</v>
      </c>
      <c r="O14" t="s">
        <v>7258</v>
      </c>
      <c r="P14" t="s">
        <v>102</v>
      </c>
      <c r="Q14" t="s">
        <v>103</v>
      </c>
      <c r="S14" t="s">
        <v>144</v>
      </c>
      <c r="T14" t="s">
        <v>151</v>
      </c>
      <c r="V14" t="s">
        <v>57</v>
      </c>
      <c r="W14" t="s">
        <v>58</v>
      </c>
      <c r="X14">
        <v>0</v>
      </c>
      <c r="Y14">
        <v>0</v>
      </c>
      <c r="Z14" t="s">
        <v>86</v>
      </c>
      <c r="AA14" t="s">
        <v>86</v>
      </c>
      <c r="AB14" t="s">
        <v>60</v>
      </c>
      <c r="AC14" t="s">
        <v>169</v>
      </c>
      <c r="AD14" t="s">
        <v>62</v>
      </c>
      <c r="AE14" t="s">
        <v>63</v>
      </c>
      <c r="AF14" t="s">
        <v>62</v>
      </c>
      <c r="AG14" t="s">
        <v>64</v>
      </c>
      <c r="AH14" t="s">
        <v>65</v>
      </c>
      <c r="AI14" t="s">
        <v>6940</v>
      </c>
      <c r="AK14" t="s">
        <v>13662</v>
      </c>
      <c r="AL14">
        <v>1</v>
      </c>
      <c r="AM14" t="s">
        <v>108</v>
      </c>
      <c r="AN14">
        <v>1</v>
      </c>
      <c r="AO14">
        <v>0</v>
      </c>
      <c r="AP14" t="s">
        <v>62</v>
      </c>
      <c r="AQ14" t="s">
        <v>69</v>
      </c>
      <c r="AR14" t="s">
        <v>109</v>
      </c>
      <c r="AT14" t="s">
        <v>71</v>
      </c>
      <c r="AU14" t="s">
        <v>72</v>
      </c>
      <c r="AV14" s="1">
        <v>44246</v>
      </c>
      <c r="AW14" t="s">
        <v>14015</v>
      </c>
      <c r="AX14" t="s">
        <v>57</v>
      </c>
      <c r="AY14" t="s">
        <v>73</v>
      </c>
      <c r="AZ14" t="s">
        <v>74</v>
      </c>
    </row>
    <row r="15" spans="1:52" x14ac:dyDescent="0.25">
      <c r="A15" t="str">
        <f>INDEX('Community ID'!B:B,MATCH(O15,'Community ID'!A:A,0))</f>
        <v>Arenazo</v>
      </c>
      <c r="B15" t="str">
        <f>INDEX('Community ID'!$K:$K,MATCH('Environmental Data'!$P15,'Community ID'!J:J,0))</f>
        <v>Constanza</v>
      </c>
      <c r="D15" t="s">
        <v>13685</v>
      </c>
      <c r="E15" t="s">
        <v>13686</v>
      </c>
      <c r="F15" t="s">
        <v>1788</v>
      </c>
      <c r="I15" t="s">
        <v>50</v>
      </c>
      <c r="J15" s="1">
        <v>36369</v>
      </c>
      <c r="K15">
        <v>22</v>
      </c>
      <c r="M15" t="s">
        <v>142</v>
      </c>
      <c r="N15" t="s">
        <v>135</v>
      </c>
      <c r="O15" t="s">
        <v>7258</v>
      </c>
      <c r="P15" t="s">
        <v>102</v>
      </c>
      <c r="S15" t="s">
        <v>144</v>
      </c>
      <c r="U15">
        <v>402213353358</v>
      </c>
      <c r="V15" t="s">
        <v>57</v>
      </c>
      <c r="W15" t="s">
        <v>58</v>
      </c>
      <c r="X15">
        <v>18.915102000000001</v>
      </c>
      <c r="Y15">
        <v>-70.759695699999995</v>
      </c>
      <c r="Z15" t="s">
        <v>86</v>
      </c>
      <c r="AA15" t="s">
        <v>59</v>
      </c>
      <c r="AB15" t="s">
        <v>182</v>
      </c>
      <c r="AC15" t="s">
        <v>88</v>
      </c>
      <c r="AD15" t="s">
        <v>62</v>
      </c>
      <c r="AE15" t="s">
        <v>63</v>
      </c>
      <c r="AF15" t="s">
        <v>62</v>
      </c>
      <c r="AG15" t="s">
        <v>64</v>
      </c>
      <c r="AH15" t="s">
        <v>65</v>
      </c>
      <c r="AI15" t="s">
        <v>66</v>
      </c>
      <c r="AJ15" t="s">
        <v>66</v>
      </c>
      <c r="AK15" t="s">
        <v>368</v>
      </c>
      <c r="AL15">
        <v>1</v>
      </c>
      <c r="AM15" t="s">
        <v>108</v>
      </c>
      <c r="AN15">
        <v>5</v>
      </c>
      <c r="AO15">
        <v>3</v>
      </c>
      <c r="AP15" t="s">
        <v>62</v>
      </c>
      <c r="AQ15" t="s">
        <v>69</v>
      </c>
      <c r="AR15" t="s">
        <v>109</v>
      </c>
      <c r="AT15" t="s">
        <v>71</v>
      </c>
      <c r="AU15" t="s">
        <v>95</v>
      </c>
      <c r="AV15" s="1">
        <v>44246</v>
      </c>
      <c r="AW15" t="s">
        <v>14016</v>
      </c>
      <c r="AX15" t="s">
        <v>57</v>
      </c>
      <c r="AY15" t="s">
        <v>73</v>
      </c>
      <c r="AZ15" t="s">
        <v>74</v>
      </c>
    </row>
    <row r="16" spans="1:52" hidden="1" x14ac:dyDescent="0.25">
      <c r="A16" t="str">
        <f>INDEX('Community ID'!B:B,MATCH(O16,'Community ID'!A:A,0))</f>
        <v>Arenazo</v>
      </c>
      <c r="B16" t="str">
        <f>INDEX('Community ID'!$K:$K,MATCH('Environmental Data'!$P16,'Community ID'!J:J,0))</f>
        <v>Constanza</v>
      </c>
      <c r="D16" t="s">
        <v>13687</v>
      </c>
      <c r="E16" t="s">
        <v>13688</v>
      </c>
      <c r="F16" t="s">
        <v>1788</v>
      </c>
      <c r="I16" t="s">
        <v>50</v>
      </c>
      <c r="J16" t="s">
        <v>99</v>
      </c>
      <c r="K16">
        <v>2021</v>
      </c>
      <c r="M16" t="s">
        <v>80</v>
      </c>
      <c r="N16" t="s">
        <v>135</v>
      </c>
      <c r="O16" t="s">
        <v>7258</v>
      </c>
      <c r="P16" t="s">
        <v>102</v>
      </c>
      <c r="Q16" t="s">
        <v>103</v>
      </c>
      <c r="T16" t="s">
        <v>56</v>
      </c>
      <c r="V16" t="s">
        <v>57</v>
      </c>
      <c r="W16" t="s">
        <v>58</v>
      </c>
      <c r="X16">
        <v>0</v>
      </c>
      <c r="Y16">
        <v>0</v>
      </c>
      <c r="Z16" t="s">
        <v>86</v>
      </c>
      <c r="AA16" t="s">
        <v>86</v>
      </c>
      <c r="AB16" t="s">
        <v>182</v>
      </c>
      <c r="AC16" t="s">
        <v>88</v>
      </c>
      <c r="AD16" t="s">
        <v>63</v>
      </c>
      <c r="AE16" t="s">
        <v>63</v>
      </c>
      <c r="AF16" t="s">
        <v>62</v>
      </c>
      <c r="AG16" t="s">
        <v>64</v>
      </c>
      <c r="AH16" t="s">
        <v>65</v>
      </c>
      <c r="AI16" t="s">
        <v>66</v>
      </c>
      <c r="AJ16" t="s">
        <v>66</v>
      </c>
      <c r="AK16" t="s">
        <v>13689</v>
      </c>
      <c r="AL16">
        <v>1</v>
      </c>
      <c r="AM16" t="s">
        <v>108</v>
      </c>
      <c r="AN16">
        <v>3</v>
      </c>
      <c r="AO16">
        <v>0</v>
      </c>
      <c r="AP16" t="s">
        <v>62</v>
      </c>
      <c r="AQ16" t="s">
        <v>69</v>
      </c>
      <c r="AR16" t="s">
        <v>109</v>
      </c>
      <c r="AT16" t="s">
        <v>71</v>
      </c>
      <c r="AU16" t="s">
        <v>72</v>
      </c>
      <c r="AV16" s="1">
        <v>44246</v>
      </c>
      <c r="AW16" t="s">
        <v>14017</v>
      </c>
      <c r="AX16" t="s">
        <v>57</v>
      </c>
      <c r="AY16" t="s">
        <v>73</v>
      </c>
      <c r="AZ16" t="s">
        <v>74</v>
      </c>
    </row>
    <row r="17" spans="1:52" hidden="1" x14ac:dyDescent="0.25">
      <c r="A17" t="str">
        <f>INDEX('Community ID'!B:B,MATCH(O17,'Community ID'!A:A,0))</f>
        <v>Arenazo</v>
      </c>
      <c r="B17" t="str">
        <f>INDEX('Community ID'!$K:$K,MATCH('Environmental Data'!$P17,'Community ID'!J:J,0))</f>
        <v>Constanza</v>
      </c>
      <c r="D17" t="s">
        <v>13690</v>
      </c>
      <c r="E17" t="s">
        <v>13691</v>
      </c>
      <c r="F17" t="s">
        <v>13692</v>
      </c>
      <c r="H17" t="s">
        <v>10596</v>
      </c>
      <c r="I17" t="s">
        <v>50</v>
      </c>
      <c r="J17" t="s">
        <v>99</v>
      </c>
      <c r="K17">
        <v>2021</v>
      </c>
      <c r="L17">
        <v>8492065817</v>
      </c>
      <c r="M17" t="s">
        <v>51</v>
      </c>
      <c r="N17" t="s">
        <v>10596</v>
      </c>
      <c r="O17" t="s">
        <v>7258</v>
      </c>
      <c r="P17" t="s">
        <v>102</v>
      </c>
      <c r="S17" t="s">
        <v>2828</v>
      </c>
      <c r="V17" t="s">
        <v>13693</v>
      </c>
      <c r="W17" t="s">
        <v>58</v>
      </c>
      <c r="X17">
        <v>18.9151861</v>
      </c>
      <c r="Y17">
        <v>-70.759829100000005</v>
      </c>
      <c r="Z17" t="s">
        <v>86</v>
      </c>
      <c r="AA17" t="s">
        <v>86</v>
      </c>
      <c r="AB17" t="s">
        <v>87</v>
      </c>
      <c r="AC17" t="s">
        <v>61</v>
      </c>
      <c r="AD17" t="s">
        <v>62</v>
      </c>
      <c r="AF17" t="s">
        <v>62</v>
      </c>
      <c r="AG17" t="s">
        <v>64</v>
      </c>
      <c r="AH17" t="s">
        <v>65</v>
      </c>
      <c r="AI17" t="s">
        <v>66</v>
      </c>
      <c r="AJ17" t="s">
        <v>66</v>
      </c>
      <c r="AK17" t="s">
        <v>13694</v>
      </c>
      <c r="AL17">
        <v>2</v>
      </c>
      <c r="AM17" t="s">
        <v>68</v>
      </c>
      <c r="AN17">
        <v>2</v>
      </c>
      <c r="AO17">
        <v>0</v>
      </c>
      <c r="AP17" t="s">
        <v>63</v>
      </c>
      <c r="AQ17" t="s">
        <v>69</v>
      </c>
      <c r="AR17" t="s">
        <v>70</v>
      </c>
      <c r="AT17" t="s">
        <v>71</v>
      </c>
      <c r="AU17" t="s">
        <v>72</v>
      </c>
      <c r="AV17" s="1">
        <v>44246</v>
      </c>
      <c r="AW17" t="s">
        <v>14018</v>
      </c>
      <c r="AX17" t="s">
        <v>13693</v>
      </c>
      <c r="AY17" t="s">
        <v>73</v>
      </c>
      <c r="AZ17" t="s">
        <v>74</v>
      </c>
    </row>
    <row r="18" spans="1:52" hidden="1" x14ac:dyDescent="0.25">
      <c r="A18" t="str">
        <f>INDEX('Community ID'!B:B,MATCH(O18,'Community ID'!A:A,0))</f>
        <v>Arenazo</v>
      </c>
      <c r="B18" t="str">
        <f>INDEX('Community ID'!$K:$K,MATCH('Environmental Data'!$P18,'Community ID'!J:J,0))</f>
        <v>Constanza</v>
      </c>
      <c r="D18" t="s">
        <v>13695</v>
      </c>
      <c r="E18" t="s">
        <v>5373</v>
      </c>
      <c r="F18" t="s">
        <v>13696</v>
      </c>
      <c r="I18" t="s">
        <v>50</v>
      </c>
      <c r="J18" t="s">
        <v>99</v>
      </c>
      <c r="K18">
        <v>2021</v>
      </c>
      <c r="M18" t="s">
        <v>622</v>
      </c>
      <c r="N18" t="s">
        <v>114</v>
      </c>
      <c r="O18" t="s">
        <v>13672</v>
      </c>
      <c r="P18" t="s">
        <v>13697</v>
      </c>
      <c r="Q18" t="s">
        <v>685</v>
      </c>
      <c r="V18" t="s">
        <v>1068</v>
      </c>
      <c r="W18" t="s">
        <v>58</v>
      </c>
      <c r="X18">
        <v>18.9120478</v>
      </c>
      <c r="Y18">
        <v>-70.754574099999999</v>
      </c>
      <c r="Z18" t="s">
        <v>86</v>
      </c>
      <c r="AA18" t="s">
        <v>59</v>
      </c>
      <c r="AB18" t="s">
        <v>87</v>
      </c>
      <c r="AC18" t="s">
        <v>169</v>
      </c>
      <c r="AD18" t="s">
        <v>62</v>
      </c>
      <c r="AE18" t="s">
        <v>63</v>
      </c>
      <c r="AF18" t="s">
        <v>63</v>
      </c>
      <c r="AG18" t="s">
        <v>64</v>
      </c>
      <c r="AH18" t="s">
        <v>65</v>
      </c>
      <c r="AI18" t="s">
        <v>788</v>
      </c>
      <c r="AJ18" t="s">
        <v>788</v>
      </c>
      <c r="AK18" t="s">
        <v>13698</v>
      </c>
      <c r="AL18">
        <v>2</v>
      </c>
      <c r="AM18" t="s">
        <v>1069</v>
      </c>
      <c r="AN18">
        <v>2</v>
      </c>
      <c r="AO18">
        <v>1</v>
      </c>
      <c r="AP18" t="s">
        <v>62</v>
      </c>
      <c r="AQ18" t="s">
        <v>69</v>
      </c>
      <c r="AR18" t="s">
        <v>70</v>
      </c>
      <c r="AT18" t="s">
        <v>71</v>
      </c>
      <c r="AU18" t="s">
        <v>120</v>
      </c>
      <c r="AV18" s="1">
        <v>44246</v>
      </c>
      <c r="AW18" t="s">
        <v>14019</v>
      </c>
      <c r="AX18" t="s">
        <v>1068</v>
      </c>
      <c r="AY18" t="s">
        <v>73</v>
      </c>
      <c r="AZ18" t="s">
        <v>74</v>
      </c>
    </row>
    <row r="19" spans="1:52" hidden="1" x14ac:dyDescent="0.25">
      <c r="A19" t="str">
        <f>INDEX('Community ID'!B:B,MATCH(O19,'Community ID'!A:A,0))</f>
        <v>Arenazo</v>
      </c>
      <c r="B19" t="str">
        <f>INDEX('Community ID'!$K:$K,MATCH('Environmental Data'!$P19,'Community ID'!J:J,0))</f>
        <v>Constanza</v>
      </c>
      <c r="D19" t="s">
        <v>13699</v>
      </c>
      <c r="E19" t="s">
        <v>3314</v>
      </c>
      <c r="F19" t="s">
        <v>1159</v>
      </c>
      <c r="I19" t="s">
        <v>50</v>
      </c>
      <c r="J19" t="s">
        <v>99</v>
      </c>
      <c r="K19">
        <v>2021</v>
      </c>
      <c r="M19" t="s">
        <v>124</v>
      </c>
      <c r="N19" t="s">
        <v>114</v>
      </c>
      <c r="O19" t="s">
        <v>7258</v>
      </c>
      <c r="P19" t="s">
        <v>13697</v>
      </c>
      <c r="Q19" t="s">
        <v>685</v>
      </c>
      <c r="S19" t="s">
        <v>458</v>
      </c>
      <c r="V19" t="s">
        <v>1068</v>
      </c>
      <c r="W19" t="s">
        <v>58</v>
      </c>
      <c r="X19">
        <v>18.9120478</v>
      </c>
      <c r="Y19">
        <v>-70.754574099999999</v>
      </c>
      <c r="Z19" t="s">
        <v>86</v>
      </c>
      <c r="AA19" t="s">
        <v>220</v>
      </c>
      <c r="AB19" t="s">
        <v>87</v>
      </c>
      <c r="AC19" t="s">
        <v>169</v>
      </c>
      <c r="AD19" t="s">
        <v>62</v>
      </c>
      <c r="AE19" t="s">
        <v>63</v>
      </c>
      <c r="AF19" t="s">
        <v>63</v>
      </c>
      <c r="AG19" t="s">
        <v>64</v>
      </c>
      <c r="AH19" t="s">
        <v>65</v>
      </c>
      <c r="AI19" t="s">
        <v>788</v>
      </c>
      <c r="AJ19" t="s">
        <v>788</v>
      </c>
      <c r="AK19" t="s">
        <v>13700</v>
      </c>
      <c r="AL19">
        <v>2</v>
      </c>
      <c r="AM19" t="s">
        <v>1399</v>
      </c>
      <c r="AN19">
        <v>5</v>
      </c>
      <c r="AO19">
        <v>2</v>
      </c>
      <c r="AP19" t="s">
        <v>62</v>
      </c>
      <c r="AQ19" t="s">
        <v>69</v>
      </c>
      <c r="AR19" t="s">
        <v>70</v>
      </c>
      <c r="AT19" t="s">
        <v>71</v>
      </c>
      <c r="AU19" t="s">
        <v>72</v>
      </c>
      <c r="AV19" s="1">
        <v>44246</v>
      </c>
      <c r="AW19" t="s">
        <v>14020</v>
      </c>
      <c r="AX19" t="s">
        <v>1068</v>
      </c>
      <c r="AY19" t="s">
        <v>73</v>
      </c>
      <c r="AZ19" t="s">
        <v>74</v>
      </c>
    </row>
    <row r="20" spans="1:52" hidden="1" x14ac:dyDescent="0.25">
      <c r="A20" t="str">
        <f>INDEX('Community ID'!B:B,MATCH(O20,'Community ID'!A:A,0))</f>
        <v>Arenazo</v>
      </c>
      <c r="B20" t="str">
        <f>INDEX('Community ID'!$K:$K,MATCH('Environmental Data'!$P20,'Community ID'!J:J,0))</f>
        <v>Constanza</v>
      </c>
      <c r="D20" t="s">
        <v>13701</v>
      </c>
      <c r="E20" t="s">
        <v>3273</v>
      </c>
      <c r="F20" t="s">
        <v>991</v>
      </c>
      <c r="I20" t="s">
        <v>50</v>
      </c>
      <c r="J20" t="s">
        <v>99</v>
      </c>
      <c r="K20">
        <v>2021</v>
      </c>
      <c r="M20" t="s">
        <v>80</v>
      </c>
      <c r="N20" t="s">
        <v>114</v>
      </c>
      <c r="O20" t="s">
        <v>7258</v>
      </c>
      <c r="P20" t="s">
        <v>1606</v>
      </c>
      <c r="Q20" t="s">
        <v>685</v>
      </c>
      <c r="S20" t="s">
        <v>485</v>
      </c>
      <c r="V20" t="s">
        <v>1068</v>
      </c>
      <c r="W20" t="s">
        <v>58</v>
      </c>
      <c r="X20">
        <v>18.9120478</v>
      </c>
      <c r="Y20">
        <v>-70.754574099999999</v>
      </c>
      <c r="Z20" t="s">
        <v>86</v>
      </c>
      <c r="AA20" t="s">
        <v>86</v>
      </c>
      <c r="AB20" t="s">
        <v>60</v>
      </c>
      <c r="AC20" t="s">
        <v>169</v>
      </c>
      <c r="AD20" t="s">
        <v>63</v>
      </c>
      <c r="AE20" t="s">
        <v>63</v>
      </c>
      <c r="AF20" t="s">
        <v>62</v>
      </c>
      <c r="AG20" t="s">
        <v>64</v>
      </c>
      <c r="AH20" t="s">
        <v>117</v>
      </c>
      <c r="AI20" t="s">
        <v>788</v>
      </c>
      <c r="AJ20" t="s">
        <v>788</v>
      </c>
      <c r="AK20" t="s">
        <v>13702</v>
      </c>
      <c r="AL20">
        <v>1</v>
      </c>
      <c r="AM20" t="s">
        <v>13703</v>
      </c>
      <c r="AN20">
        <v>5</v>
      </c>
      <c r="AO20">
        <v>1</v>
      </c>
      <c r="AP20" t="s">
        <v>62</v>
      </c>
      <c r="AQ20" t="s">
        <v>69</v>
      </c>
      <c r="AR20" t="s">
        <v>70</v>
      </c>
      <c r="AT20" t="s">
        <v>71</v>
      </c>
      <c r="AU20" t="s">
        <v>95</v>
      </c>
      <c r="AV20" s="1">
        <v>44246</v>
      </c>
      <c r="AW20" t="s">
        <v>14021</v>
      </c>
      <c r="AX20" t="s">
        <v>1068</v>
      </c>
      <c r="AY20" t="s">
        <v>73</v>
      </c>
      <c r="AZ20" t="s">
        <v>74</v>
      </c>
    </row>
    <row r="21" spans="1:52" hidden="1" x14ac:dyDescent="0.25">
      <c r="A21" t="str">
        <f>INDEX('Community ID'!B:B,MATCH(O21,'Community ID'!A:A,0))</f>
        <v>Arenazo</v>
      </c>
      <c r="B21" t="str">
        <f>INDEX('Community ID'!$K:$K,MATCH('Environmental Data'!$P21,'Community ID'!J:J,0))</f>
        <v>Constanza</v>
      </c>
      <c r="D21" t="s">
        <v>13704</v>
      </c>
      <c r="E21" t="s">
        <v>1148</v>
      </c>
      <c r="F21" t="s">
        <v>1820</v>
      </c>
      <c r="I21" t="s">
        <v>50</v>
      </c>
      <c r="J21" t="s">
        <v>99</v>
      </c>
      <c r="K21">
        <v>2021</v>
      </c>
      <c r="M21" t="s">
        <v>51</v>
      </c>
      <c r="N21" t="s">
        <v>114</v>
      </c>
      <c r="O21" t="s">
        <v>7258</v>
      </c>
      <c r="P21" t="s">
        <v>102</v>
      </c>
      <c r="Q21" t="s">
        <v>160</v>
      </c>
      <c r="V21" t="s">
        <v>1068</v>
      </c>
      <c r="W21" t="s">
        <v>58</v>
      </c>
      <c r="X21">
        <v>19.122903099999998</v>
      </c>
      <c r="Y21">
        <v>-70.640542999999994</v>
      </c>
      <c r="Z21" t="s">
        <v>86</v>
      </c>
      <c r="AA21" t="s">
        <v>86</v>
      </c>
      <c r="AB21" t="s">
        <v>87</v>
      </c>
      <c r="AC21" t="s">
        <v>169</v>
      </c>
      <c r="AD21" t="s">
        <v>62</v>
      </c>
      <c r="AE21" t="s">
        <v>63</v>
      </c>
      <c r="AF21" t="s">
        <v>62</v>
      </c>
      <c r="AG21" t="s">
        <v>89</v>
      </c>
      <c r="AH21" t="s">
        <v>65</v>
      </c>
      <c r="AI21" t="s">
        <v>788</v>
      </c>
      <c r="AJ21" t="s">
        <v>788</v>
      </c>
      <c r="AK21" t="s">
        <v>13705</v>
      </c>
      <c r="AL21">
        <v>1</v>
      </c>
      <c r="AM21" t="s">
        <v>108</v>
      </c>
      <c r="AN21">
        <v>6</v>
      </c>
      <c r="AO21">
        <v>4</v>
      </c>
      <c r="AP21" t="s">
        <v>63</v>
      </c>
      <c r="AQ21" t="s">
        <v>69</v>
      </c>
      <c r="AR21" t="s">
        <v>70</v>
      </c>
      <c r="AT21" t="s">
        <v>71</v>
      </c>
      <c r="AU21" t="s">
        <v>72</v>
      </c>
      <c r="AV21" s="1">
        <v>44246</v>
      </c>
      <c r="AW21" t="s">
        <v>14022</v>
      </c>
      <c r="AX21" t="s">
        <v>1068</v>
      </c>
      <c r="AY21" t="s">
        <v>73</v>
      </c>
      <c r="AZ21" t="s">
        <v>74</v>
      </c>
    </row>
    <row r="22" spans="1:52" hidden="1" x14ac:dyDescent="0.25">
      <c r="A22" t="str">
        <f>INDEX('Community ID'!B:B,MATCH(O22,'Community ID'!A:A,0))</f>
        <v>Arenazo</v>
      </c>
      <c r="B22" t="str">
        <f>INDEX('Community ID'!$K:$K,MATCH('Environmental Data'!$P22,'Community ID'!J:J,0))</f>
        <v>Constanza</v>
      </c>
      <c r="D22" t="s">
        <v>13706</v>
      </c>
      <c r="E22" t="s">
        <v>2125</v>
      </c>
      <c r="F22" t="s">
        <v>297</v>
      </c>
      <c r="I22" t="s">
        <v>50</v>
      </c>
      <c r="J22" s="1">
        <v>30002</v>
      </c>
      <c r="K22">
        <v>39</v>
      </c>
      <c r="M22" t="s">
        <v>124</v>
      </c>
      <c r="N22" t="s">
        <v>13707</v>
      </c>
      <c r="O22" t="s">
        <v>7258</v>
      </c>
      <c r="P22" t="s">
        <v>102</v>
      </c>
      <c r="Q22" t="s">
        <v>55</v>
      </c>
      <c r="S22" t="s">
        <v>104</v>
      </c>
      <c r="V22" t="s">
        <v>766</v>
      </c>
      <c r="W22" t="s">
        <v>58</v>
      </c>
      <c r="X22">
        <v>18.9159854</v>
      </c>
      <c r="Y22">
        <v>-70.760441599999993</v>
      </c>
      <c r="Z22" t="s">
        <v>86</v>
      </c>
      <c r="AA22" t="s">
        <v>86</v>
      </c>
      <c r="AB22" t="s">
        <v>87</v>
      </c>
      <c r="AC22" t="s">
        <v>169</v>
      </c>
      <c r="AD22" t="s">
        <v>62</v>
      </c>
      <c r="AE22" t="s">
        <v>63</v>
      </c>
      <c r="AF22" t="s">
        <v>62</v>
      </c>
      <c r="AG22" t="s">
        <v>64</v>
      </c>
      <c r="AH22" t="s">
        <v>65</v>
      </c>
      <c r="AI22" t="s">
        <v>66</v>
      </c>
      <c r="AJ22" t="s">
        <v>66</v>
      </c>
      <c r="AK22" t="s">
        <v>13708</v>
      </c>
      <c r="AL22">
        <v>3</v>
      </c>
      <c r="AM22" t="s">
        <v>767</v>
      </c>
      <c r="AN22">
        <v>3</v>
      </c>
      <c r="AO22">
        <v>0</v>
      </c>
      <c r="AP22" t="s">
        <v>62</v>
      </c>
      <c r="AQ22" t="s">
        <v>69</v>
      </c>
      <c r="AR22" t="s">
        <v>109</v>
      </c>
      <c r="AT22" t="s">
        <v>71</v>
      </c>
      <c r="AU22" t="s">
        <v>72</v>
      </c>
      <c r="AV22" s="1">
        <v>44246</v>
      </c>
      <c r="AW22" t="s">
        <v>14023</v>
      </c>
      <c r="AX22" t="s">
        <v>766</v>
      </c>
      <c r="AY22" t="s">
        <v>73</v>
      </c>
      <c r="AZ22" t="s">
        <v>74</v>
      </c>
    </row>
    <row r="23" spans="1:52" hidden="1" x14ac:dyDescent="0.25">
      <c r="A23" t="str">
        <f>INDEX('Community ID'!B:B,MATCH(O23,'Community ID'!A:A,0))</f>
        <v>Arenazo</v>
      </c>
      <c r="B23" t="str">
        <f>INDEX('Community ID'!$K:$K,MATCH('Environmental Data'!$P23,'Community ID'!J:J,0))</f>
        <v>Constanza</v>
      </c>
      <c r="D23" t="s">
        <v>13709</v>
      </c>
      <c r="E23" t="s">
        <v>13710</v>
      </c>
      <c r="F23" t="s">
        <v>3529</v>
      </c>
      <c r="H23" t="s">
        <v>13710</v>
      </c>
      <c r="I23" t="s">
        <v>50</v>
      </c>
      <c r="J23" t="s">
        <v>99</v>
      </c>
      <c r="K23">
        <v>2021</v>
      </c>
      <c r="M23" t="s">
        <v>80</v>
      </c>
      <c r="N23" t="s">
        <v>114</v>
      </c>
      <c r="O23" t="s">
        <v>13711</v>
      </c>
      <c r="P23" t="s">
        <v>1606</v>
      </c>
      <c r="Q23" t="s">
        <v>685</v>
      </c>
      <c r="V23" t="s">
        <v>13712</v>
      </c>
      <c r="W23" t="s">
        <v>58</v>
      </c>
      <c r="X23">
        <v>18.916201699999998</v>
      </c>
      <c r="Y23">
        <v>-70.758822600000002</v>
      </c>
      <c r="Z23" t="s">
        <v>220</v>
      </c>
      <c r="AA23" t="s">
        <v>220</v>
      </c>
      <c r="AB23" t="s">
        <v>87</v>
      </c>
      <c r="AC23" t="s">
        <v>88</v>
      </c>
      <c r="AD23" t="s">
        <v>62</v>
      </c>
      <c r="AE23" t="s">
        <v>63</v>
      </c>
      <c r="AF23" t="s">
        <v>63</v>
      </c>
      <c r="AG23" t="s">
        <v>64</v>
      </c>
      <c r="AH23" t="s">
        <v>65</v>
      </c>
      <c r="AI23" t="s">
        <v>91</v>
      </c>
      <c r="AJ23" t="s">
        <v>91</v>
      </c>
      <c r="AK23" t="s">
        <v>10973</v>
      </c>
      <c r="AL23">
        <v>2</v>
      </c>
      <c r="AM23" t="s">
        <v>10836</v>
      </c>
      <c r="AN23">
        <v>3</v>
      </c>
      <c r="AO23">
        <v>0</v>
      </c>
      <c r="AP23" t="s">
        <v>62</v>
      </c>
      <c r="AQ23" t="s">
        <v>69</v>
      </c>
      <c r="AR23" t="s">
        <v>70</v>
      </c>
      <c r="AT23" t="s">
        <v>71</v>
      </c>
      <c r="AU23" t="s">
        <v>120</v>
      </c>
      <c r="AV23" s="1">
        <v>44246</v>
      </c>
      <c r="AW23" t="s">
        <v>14024</v>
      </c>
      <c r="AX23" t="s">
        <v>13712</v>
      </c>
      <c r="AY23" t="s">
        <v>73</v>
      </c>
      <c r="AZ23" t="s">
        <v>74</v>
      </c>
    </row>
    <row r="24" spans="1:52" hidden="1" x14ac:dyDescent="0.25">
      <c r="A24" t="str">
        <f>INDEX('Community ID'!B:B,MATCH(O24,'Community ID'!A:A,0))</f>
        <v>Arenazo</v>
      </c>
      <c r="B24" t="str">
        <f>INDEX('Community ID'!$K:$K,MATCH('Environmental Data'!$P24,'Community ID'!J:J,0))</f>
        <v>Constanza</v>
      </c>
      <c r="D24" t="s">
        <v>13713</v>
      </c>
      <c r="E24" t="s">
        <v>5162</v>
      </c>
      <c r="F24" t="s">
        <v>13714</v>
      </c>
      <c r="H24" t="s">
        <v>5162</v>
      </c>
      <c r="I24" t="s">
        <v>50</v>
      </c>
      <c r="J24" t="s">
        <v>99</v>
      </c>
      <c r="K24">
        <v>2021</v>
      </c>
      <c r="M24" t="s">
        <v>80</v>
      </c>
      <c r="N24" t="s">
        <v>7250</v>
      </c>
      <c r="O24" t="s">
        <v>7258</v>
      </c>
      <c r="P24" t="s">
        <v>1606</v>
      </c>
      <c r="S24" t="s">
        <v>144</v>
      </c>
      <c r="U24">
        <v>5300380135</v>
      </c>
      <c r="V24" t="s">
        <v>13693</v>
      </c>
      <c r="W24" t="s">
        <v>58</v>
      </c>
      <c r="X24">
        <v>18.916049000000001</v>
      </c>
      <c r="Y24">
        <v>-70.760414600000004</v>
      </c>
      <c r="Z24" t="s">
        <v>86</v>
      </c>
      <c r="AA24" t="s">
        <v>86</v>
      </c>
      <c r="AB24" t="s">
        <v>87</v>
      </c>
      <c r="AC24" t="s">
        <v>169</v>
      </c>
      <c r="AD24" t="s">
        <v>62</v>
      </c>
      <c r="AF24" t="s">
        <v>62</v>
      </c>
      <c r="AG24" t="s">
        <v>64</v>
      </c>
      <c r="AH24" t="s">
        <v>65</v>
      </c>
      <c r="AI24" t="s">
        <v>66</v>
      </c>
      <c r="AJ24" t="s">
        <v>66</v>
      </c>
      <c r="AK24" t="s">
        <v>13715</v>
      </c>
      <c r="AL24">
        <v>2</v>
      </c>
      <c r="AM24" t="s">
        <v>68</v>
      </c>
      <c r="AN24">
        <v>4</v>
      </c>
      <c r="AO24">
        <v>0</v>
      </c>
      <c r="AP24" t="s">
        <v>63</v>
      </c>
      <c r="AQ24" t="s">
        <v>69</v>
      </c>
      <c r="AR24" t="s">
        <v>70</v>
      </c>
      <c r="AT24" t="s">
        <v>71</v>
      </c>
      <c r="AU24" t="s">
        <v>72</v>
      </c>
      <c r="AV24" s="1">
        <v>44246</v>
      </c>
      <c r="AW24" t="s">
        <v>14025</v>
      </c>
      <c r="AX24" t="s">
        <v>13693</v>
      </c>
      <c r="AY24" t="s">
        <v>73</v>
      </c>
      <c r="AZ24" t="s">
        <v>74</v>
      </c>
    </row>
    <row r="25" spans="1:52" hidden="1" x14ac:dyDescent="0.25">
      <c r="A25" t="str">
        <f>INDEX('Community ID'!B:B,MATCH(O25,'Community ID'!A:A,0))</f>
        <v>Arenazo</v>
      </c>
      <c r="B25" t="str">
        <f>INDEX('Community ID'!$K:$K,MATCH('Environmental Data'!$P25,'Community ID'!J:J,0))</f>
        <v>Constanza</v>
      </c>
      <c r="D25" t="s">
        <v>13716</v>
      </c>
      <c r="E25" t="s">
        <v>13717</v>
      </c>
      <c r="F25" t="s">
        <v>13718</v>
      </c>
      <c r="I25" t="s">
        <v>79</v>
      </c>
      <c r="J25" t="s">
        <v>99</v>
      </c>
      <c r="K25">
        <v>2021</v>
      </c>
      <c r="M25" t="s">
        <v>142</v>
      </c>
      <c r="N25" t="s">
        <v>81</v>
      </c>
      <c r="O25" t="s">
        <v>7258</v>
      </c>
      <c r="P25" t="s">
        <v>1015</v>
      </c>
      <c r="Q25" t="s">
        <v>685</v>
      </c>
      <c r="S25" t="s">
        <v>545</v>
      </c>
      <c r="V25" t="s">
        <v>1068</v>
      </c>
      <c r="W25" t="s">
        <v>58</v>
      </c>
      <c r="X25">
        <v>18.9029481</v>
      </c>
      <c r="Y25">
        <v>-70.746025299999999</v>
      </c>
      <c r="Z25" t="s">
        <v>86</v>
      </c>
      <c r="AA25" t="s">
        <v>86</v>
      </c>
      <c r="AB25" t="s">
        <v>87</v>
      </c>
      <c r="AC25" t="s">
        <v>169</v>
      </c>
      <c r="AD25" t="s">
        <v>62</v>
      </c>
      <c r="AE25" t="s">
        <v>63</v>
      </c>
      <c r="AF25" t="s">
        <v>63</v>
      </c>
      <c r="AG25" t="s">
        <v>64</v>
      </c>
      <c r="AH25" t="s">
        <v>65</v>
      </c>
      <c r="AI25" t="s">
        <v>788</v>
      </c>
      <c r="AJ25" t="s">
        <v>788</v>
      </c>
      <c r="AK25" t="s">
        <v>13719</v>
      </c>
      <c r="AL25">
        <v>2</v>
      </c>
      <c r="AM25" t="s">
        <v>1069</v>
      </c>
      <c r="AN25">
        <v>4</v>
      </c>
      <c r="AO25">
        <v>1</v>
      </c>
      <c r="AP25" t="s">
        <v>62</v>
      </c>
      <c r="AQ25" t="s">
        <v>69</v>
      </c>
      <c r="AR25" t="s">
        <v>109</v>
      </c>
      <c r="AT25" t="s">
        <v>71</v>
      </c>
      <c r="AU25" t="s">
        <v>72</v>
      </c>
      <c r="AV25" s="1">
        <v>44246</v>
      </c>
      <c r="AW25" t="s">
        <v>14026</v>
      </c>
      <c r="AX25" t="s">
        <v>1068</v>
      </c>
      <c r="AY25" t="s">
        <v>73</v>
      </c>
      <c r="AZ25" t="s">
        <v>74</v>
      </c>
    </row>
    <row r="26" spans="1:52" x14ac:dyDescent="0.25">
      <c r="A26" t="str">
        <f>INDEX('Community ID'!B:B,MATCH(O26,'Community ID'!A:A,0))</f>
        <v>Arenazo</v>
      </c>
      <c r="B26" t="str">
        <f>INDEX('Community ID'!$K:$K,MATCH('Environmental Data'!$P26,'Community ID'!J:J,0))</f>
        <v>Constanza</v>
      </c>
      <c r="D26" t="s">
        <v>13720</v>
      </c>
      <c r="E26" t="s">
        <v>799</v>
      </c>
      <c r="F26" t="s">
        <v>13721</v>
      </c>
      <c r="H26" t="s">
        <v>13722</v>
      </c>
      <c r="I26" t="s">
        <v>79</v>
      </c>
      <c r="J26" t="s">
        <v>99</v>
      </c>
      <c r="K26">
        <v>2021</v>
      </c>
      <c r="L26">
        <v>8092490977</v>
      </c>
      <c r="M26" t="s">
        <v>142</v>
      </c>
      <c r="N26" t="s">
        <v>13723</v>
      </c>
      <c r="O26" t="s">
        <v>13665</v>
      </c>
      <c r="P26" t="s">
        <v>54</v>
      </c>
      <c r="Q26" t="s">
        <v>373</v>
      </c>
      <c r="U26" t="s">
        <v>13724</v>
      </c>
      <c r="V26" t="s">
        <v>13725</v>
      </c>
      <c r="W26" t="s">
        <v>58</v>
      </c>
      <c r="X26">
        <v>18.913789600000001</v>
      </c>
      <c r="Y26">
        <v>-70.757547500000001</v>
      </c>
      <c r="Z26" t="s">
        <v>59</v>
      </c>
      <c r="AA26" t="s">
        <v>59</v>
      </c>
      <c r="AB26" t="s">
        <v>182</v>
      </c>
      <c r="AC26" t="s">
        <v>169</v>
      </c>
      <c r="AD26" t="s">
        <v>62</v>
      </c>
      <c r="AG26" t="s">
        <v>64</v>
      </c>
      <c r="AH26" t="s">
        <v>65</v>
      </c>
      <c r="AI26" t="s">
        <v>2606</v>
      </c>
      <c r="AJ26" t="s">
        <v>1382</v>
      </c>
      <c r="AK26" t="s">
        <v>368</v>
      </c>
      <c r="AL26">
        <v>2</v>
      </c>
      <c r="AM26" t="s">
        <v>68</v>
      </c>
      <c r="AN26">
        <v>3</v>
      </c>
      <c r="AO26">
        <v>1</v>
      </c>
      <c r="AP26" t="s">
        <v>62</v>
      </c>
      <c r="AQ26" t="s">
        <v>69</v>
      </c>
      <c r="AR26" t="s">
        <v>70</v>
      </c>
      <c r="AT26" t="s">
        <v>71</v>
      </c>
      <c r="AU26" t="s">
        <v>72</v>
      </c>
      <c r="AV26" s="1">
        <v>44246</v>
      </c>
      <c r="AW26" t="s">
        <v>14027</v>
      </c>
      <c r="AX26" t="s">
        <v>13725</v>
      </c>
      <c r="AY26" t="s">
        <v>73</v>
      </c>
      <c r="AZ26" t="s">
        <v>74</v>
      </c>
    </row>
    <row r="27" spans="1:52" hidden="1" x14ac:dyDescent="0.25">
      <c r="A27" t="str">
        <f>INDEX('Community ID'!B:B,MATCH(O27,'Community ID'!A:A,0))</f>
        <v>Arenazo</v>
      </c>
      <c r="B27" t="str">
        <f>INDEX('Community ID'!$K:$K,MATCH('Environmental Data'!$P27,'Community ID'!J:J,0))</f>
        <v>Constanza</v>
      </c>
      <c r="D27" t="s">
        <v>13726</v>
      </c>
      <c r="E27" t="s">
        <v>9643</v>
      </c>
      <c r="F27" t="s">
        <v>1950</v>
      </c>
      <c r="H27" t="s">
        <v>9643</v>
      </c>
      <c r="I27" t="s">
        <v>50</v>
      </c>
      <c r="J27" t="s">
        <v>99</v>
      </c>
      <c r="K27">
        <v>2021</v>
      </c>
      <c r="M27" t="s">
        <v>80</v>
      </c>
      <c r="N27" t="s">
        <v>114</v>
      </c>
      <c r="O27" t="s">
        <v>13711</v>
      </c>
      <c r="P27" t="s">
        <v>1606</v>
      </c>
      <c r="Q27" t="s">
        <v>685</v>
      </c>
      <c r="S27" t="s">
        <v>485</v>
      </c>
      <c r="V27" t="s">
        <v>13712</v>
      </c>
      <c r="W27" t="s">
        <v>58</v>
      </c>
      <c r="X27">
        <v>18.915282900000001</v>
      </c>
      <c r="Y27">
        <v>-70.7594627</v>
      </c>
      <c r="Z27" t="s">
        <v>86</v>
      </c>
      <c r="AA27" t="s">
        <v>86</v>
      </c>
      <c r="AB27" t="s">
        <v>60</v>
      </c>
      <c r="AC27" t="s">
        <v>169</v>
      </c>
      <c r="AD27" t="s">
        <v>62</v>
      </c>
      <c r="AE27" t="s">
        <v>62</v>
      </c>
      <c r="AF27" t="s">
        <v>62</v>
      </c>
      <c r="AG27" t="s">
        <v>64</v>
      </c>
      <c r="AH27" t="s">
        <v>65</v>
      </c>
      <c r="AI27" t="s">
        <v>13727</v>
      </c>
      <c r="AJ27" t="s">
        <v>91</v>
      </c>
      <c r="AK27" t="s">
        <v>13728</v>
      </c>
      <c r="AL27">
        <v>2</v>
      </c>
      <c r="AM27" t="s">
        <v>10836</v>
      </c>
      <c r="AN27">
        <v>2</v>
      </c>
      <c r="AO27">
        <v>0</v>
      </c>
      <c r="AP27" t="s">
        <v>62</v>
      </c>
      <c r="AQ27" t="s">
        <v>69</v>
      </c>
      <c r="AR27" t="s">
        <v>70</v>
      </c>
      <c r="AT27" t="s">
        <v>71</v>
      </c>
      <c r="AU27" t="s">
        <v>72</v>
      </c>
      <c r="AV27" s="1">
        <v>44246</v>
      </c>
      <c r="AW27" t="s">
        <v>14028</v>
      </c>
      <c r="AX27" t="s">
        <v>13712</v>
      </c>
      <c r="AY27" t="s">
        <v>73</v>
      </c>
      <c r="AZ27" t="s">
        <v>74</v>
      </c>
    </row>
    <row r="28" spans="1:52" x14ac:dyDescent="0.25">
      <c r="A28" t="str">
        <f>INDEX('Community ID'!B:B,MATCH(O28,'Community ID'!A:A,0))</f>
        <v>Arenazo</v>
      </c>
      <c r="B28" t="str">
        <f>INDEX('Community ID'!$K:$K,MATCH('Environmental Data'!$P28,'Community ID'!J:J,0))</f>
        <v>Constanza</v>
      </c>
      <c r="D28" t="s">
        <v>13729</v>
      </c>
      <c r="E28" t="s">
        <v>4857</v>
      </c>
      <c r="F28" t="s">
        <v>1477</v>
      </c>
      <c r="H28" t="s">
        <v>4857</v>
      </c>
      <c r="I28" t="s">
        <v>50</v>
      </c>
      <c r="J28" t="s">
        <v>99</v>
      </c>
      <c r="K28">
        <v>2021</v>
      </c>
      <c r="M28" t="s">
        <v>80</v>
      </c>
      <c r="N28" t="s">
        <v>7250</v>
      </c>
      <c r="O28" t="s">
        <v>7258</v>
      </c>
      <c r="P28" t="s">
        <v>1606</v>
      </c>
      <c r="S28" t="s">
        <v>3235</v>
      </c>
      <c r="V28" t="s">
        <v>13693</v>
      </c>
      <c r="W28" t="s">
        <v>58</v>
      </c>
      <c r="X28">
        <v>18.9163836</v>
      </c>
      <c r="Y28">
        <v>-70.761031799999998</v>
      </c>
      <c r="Z28" t="s">
        <v>86</v>
      </c>
      <c r="AA28" t="s">
        <v>86</v>
      </c>
      <c r="AB28" t="s">
        <v>116</v>
      </c>
      <c r="AC28" t="s">
        <v>169</v>
      </c>
      <c r="AD28" t="s">
        <v>62</v>
      </c>
      <c r="AF28" t="s">
        <v>62</v>
      </c>
      <c r="AG28" t="s">
        <v>64</v>
      </c>
      <c r="AH28" t="s">
        <v>65</v>
      </c>
      <c r="AI28" t="s">
        <v>66</v>
      </c>
      <c r="AJ28" t="s">
        <v>66</v>
      </c>
      <c r="AK28" t="s">
        <v>368</v>
      </c>
      <c r="AL28">
        <v>2</v>
      </c>
      <c r="AM28" t="s">
        <v>68</v>
      </c>
      <c r="AN28">
        <v>2</v>
      </c>
      <c r="AO28">
        <v>0</v>
      </c>
      <c r="AP28" t="s">
        <v>62</v>
      </c>
      <c r="AQ28" t="s">
        <v>69</v>
      </c>
      <c r="AR28" t="s">
        <v>109</v>
      </c>
      <c r="AT28" t="s">
        <v>71</v>
      </c>
      <c r="AU28" t="s">
        <v>72</v>
      </c>
      <c r="AV28" s="1">
        <v>44246</v>
      </c>
      <c r="AW28" t="s">
        <v>14029</v>
      </c>
      <c r="AX28" t="s">
        <v>13693</v>
      </c>
      <c r="AY28" t="s">
        <v>73</v>
      </c>
      <c r="AZ28" t="s">
        <v>74</v>
      </c>
    </row>
    <row r="29" spans="1:52" hidden="1" x14ac:dyDescent="0.25">
      <c r="A29" t="str">
        <f>INDEX('Community ID'!B:B,MATCH(O29,'Community ID'!A:A,0))</f>
        <v>Arenazo</v>
      </c>
      <c r="B29" t="str">
        <f>INDEX('Community ID'!$K:$K,MATCH('Environmental Data'!$P29,'Community ID'!J:J,0))</f>
        <v>Constanza</v>
      </c>
      <c r="D29" t="s">
        <v>13730</v>
      </c>
      <c r="E29" t="s">
        <v>13731</v>
      </c>
      <c r="F29" t="s">
        <v>743</v>
      </c>
      <c r="I29" t="s">
        <v>50</v>
      </c>
      <c r="J29" t="s">
        <v>99</v>
      </c>
      <c r="K29">
        <v>2021</v>
      </c>
      <c r="M29" t="s">
        <v>80</v>
      </c>
      <c r="N29" t="s">
        <v>135</v>
      </c>
      <c r="O29" t="s">
        <v>7258</v>
      </c>
      <c r="P29" t="s">
        <v>102</v>
      </c>
      <c r="Q29" t="s">
        <v>373</v>
      </c>
      <c r="S29" t="s">
        <v>104</v>
      </c>
      <c r="V29" t="s">
        <v>766</v>
      </c>
      <c r="W29" t="s">
        <v>58</v>
      </c>
      <c r="X29">
        <v>18.908798399999998</v>
      </c>
      <c r="Y29">
        <v>-70.744166899999996</v>
      </c>
      <c r="Z29" t="s">
        <v>86</v>
      </c>
      <c r="AA29" t="s">
        <v>86</v>
      </c>
      <c r="AB29" t="s">
        <v>87</v>
      </c>
      <c r="AC29" t="s">
        <v>88</v>
      </c>
      <c r="AD29" t="s">
        <v>62</v>
      </c>
      <c r="AE29" t="s">
        <v>63</v>
      </c>
      <c r="AF29" t="s">
        <v>62</v>
      </c>
      <c r="AG29" t="s">
        <v>64</v>
      </c>
      <c r="AH29" t="s">
        <v>117</v>
      </c>
      <c r="AI29" t="s">
        <v>66</v>
      </c>
      <c r="AJ29" t="s">
        <v>66</v>
      </c>
      <c r="AK29" t="s">
        <v>807</v>
      </c>
      <c r="AL29">
        <v>2</v>
      </c>
      <c r="AM29" t="s">
        <v>767</v>
      </c>
      <c r="AN29">
        <v>2</v>
      </c>
      <c r="AO29">
        <v>0</v>
      </c>
      <c r="AP29" t="s">
        <v>62</v>
      </c>
      <c r="AQ29" t="s">
        <v>69</v>
      </c>
      <c r="AR29" t="s">
        <v>70</v>
      </c>
      <c r="AT29" t="s">
        <v>71</v>
      </c>
      <c r="AU29" t="s">
        <v>95</v>
      </c>
      <c r="AV29" s="1">
        <v>44246</v>
      </c>
      <c r="AW29" t="s">
        <v>14030</v>
      </c>
      <c r="AX29" t="s">
        <v>766</v>
      </c>
      <c r="AY29" t="s">
        <v>73</v>
      </c>
      <c r="AZ29" t="s">
        <v>74</v>
      </c>
    </row>
    <row r="30" spans="1:52" x14ac:dyDescent="0.25">
      <c r="A30" t="str">
        <f>INDEX('Community ID'!B:B,MATCH(O30,'Community ID'!A:A,0))</f>
        <v>Arenazo</v>
      </c>
      <c r="B30" t="str">
        <f>INDEX('Community ID'!$K:$K,MATCH('Environmental Data'!$P30,'Community ID'!J:J,0))</f>
        <v>Constanza</v>
      </c>
      <c r="D30" t="s">
        <v>13732</v>
      </c>
      <c r="E30" t="s">
        <v>13733</v>
      </c>
      <c r="F30" t="s">
        <v>5234</v>
      </c>
      <c r="H30" t="s">
        <v>13733</v>
      </c>
      <c r="I30" t="s">
        <v>50</v>
      </c>
      <c r="J30" t="s">
        <v>99</v>
      </c>
      <c r="K30">
        <v>2021</v>
      </c>
      <c r="L30">
        <v>8293265299</v>
      </c>
      <c r="M30" t="s">
        <v>142</v>
      </c>
      <c r="N30" t="s">
        <v>114</v>
      </c>
      <c r="O30" t="s">
        <v>13711</v>
      </c>
      <c r="P30" t="s">
        <v>1606</v>
      </c>
      <c r="Q30" t="s">
        <v>373</v>
      </c>
      <c r="S30" t="s">
        <v>458</v>
      </c>
      <c r="V30" t="s">
        <v>13712</v>
      </c>
      <c r="W30" t="s">
        <v>58</v>
      </c>
      <c r="X30">
        <v>18.9163788</v>
      </c>
      <c r="Y30">
        <v>-70.760988499999996</v>
      </c>
      <c r="Z30" t="s">
        <v>86</v>
      </c>
      <c r="AA30" t="s">
        <v>86</v>
      </c>
      <c r="AB30" t="s">
        <v>60</v>
      </c>
      <c r="AC30" t="s">
        <v>169</v>
      </c>
      <c r="AD30" t="s">
        <v>62</v>
      </c>
      <c r="AE30" t="s">
        <v>63</v>
      </c>
      <c r="AF30" t="s">
        <v>63</v>
      </c>
      <c r="AG30" t="s">
        <v>64</v>
      </c>
      <c r="AH30" t="s">
        <v>65</v>
      </c>
      <c r="AI30" t="s">
        <v>1419</v>
      </c>
      <c r="AJ30" t="s">
        <v>1419</v>
      </c>
      <c r="AK30" t="s">
        <v>13734</v>
      </c>
      <c r="AL30">
        <v>2</v>
      </c>
      <c r="AM30" t="s">
        <v>10836</v>
      </c>
      <c r="AN30">
        <v>3</v>
      </c>
      <c r="AO30">
        <v>0</v>
      </c>
      <c r="AP30" t="s">
        <v>62</v>
      </c>
      <c r="AQ30" t="s">
        <v>69</v>
      </c>
      <c r="AR30" t="s">
        <v>109</v>
      </c>
      <c r="AT30" t="s">
        <v>71</v>
      </c>
      <c r="AU30" t="s">
        <v>72</v>
      </c>
      <c r="AV30" s="1">
        <v>44246</v>
      </c>
      <c r="AW30" t="s">
        <v>14031</v>
      </c>
      <c r="AX30" t="s">
        <v>13712</v>
      </c>
      <c r="AY30" t="s">
        <v>73</v>
      </c>
      <c r="AZ30" t="s">
        <v>74</v>
      </c>
    </row>
    <row r="31" spans="1:52" x14ac:dyDescent="0.25">
      <c r="A31" t="str">
        <f>INDEX('Community ID'!B:B,MATCH(O31,'Community ID'!A:A,0))</f>
        <v>Arenazo</v>
      </c>
      <c r="B31" t="str">
        <f>INDEX('Community ID'!$K:$K,MATCH('Environmental Data'!$P31,'Community ID'!J:J,0))</f>
        <v>Constanza</v>
      </c>
      <c r="D31" t="s">
        <v>13735</v>
      </c>
      <c r="E31" t="s">
        <v>4194</v>
      </c>
      <c r="F31" t="s">
        <v>1477</v>
      </c>
      <c r="H31" t="s">
        <v>13736</v>
      </c>
      <c r="I31" t="s">
        <v>50</v>
      </c>
      <c r="J31" t="s">
        <v>99</v>
      </c>
      <c r="K31">
        <v>2021</v>
      </c>
      <c r="L31">
        <v>8293827071</v>
      </c>
      <c r="M31" t="s">
        <v>80</v>
      </c>
      <c r="N31" t="s">
        <v>135</v>
      </c>
      <c r="O31" t="s">
        <v>13665</v>
      </c>
      <c r="P31" t="s">
        <v>54</v>
      </c>
      <c r="Q31" t="s">
        <v>55</v>
      </c>
      <c r="S31" t="s">
        <v>144</v>
      </c>
      <c r="V31" t="s">
        <v>13725</v>
      </c>
      <c r="W31" t="s">
        <v>58</v>
      </c>
      <c r="X31">
        <v>18.913751900000001</v>
      </c>
      <c r="Y31">
        <v>-70.760520900000003</v>
      </c>
      <c r="Z31" t="s">
        <v>86</v>
      </c>
      <c r="AA31" t="s">
        <v>86</v>
      </c>
      <c r="AB31" t="s">
        <v>182</v>
      </c>
      <c r="AC31" t="s">
        <v>88</v>
      </c>
      <c r="AD31" t="s">
        <v>62</v>
      </c>
      <c r="AG31" t="s">
        <v>64</v>
      </c>
      <c r="AH31" t="s">
        <v>90</v>
      </c>
      <c r="AI31" t="s">
        <v>1382</v>
      </c>
      <c r="AJ31" t="s">
        <v>2606</v>
      </c>
      <c r="AK31" t="s">
        <v>368</v>
      </c>
      <c r="AL31">
        <v>2</v>
      </c>
      <c r="AM31" t="s">
        <v>13737</v>
      </c>
      <c r="AN31">
        <v>1</v>
      </c>
      <c r="AO31">
        <v>0</v>
      </c>
      <c r="AP31" t="s">
        <v>62</v>
      </c>
      <c r="AQ31" t="s">
        <v>69</v>
      </c>
      <c r="AR31" t="s">
        <v>109</v>
      </c>
      <c r="AT31" t="s">
        <v>71</v>
      </c>
      <c r="AU31" t="s">
        <v>72</v>
      </c>
      <c r="AV31" s="1">
        <v>44246</v>
      </c>
      <c r="AW31" t="s">
        <v>14032</v>
      </c>
      <c r="AX31" t="s">
        <v>13725</v>
      </c>
      <c r="AY31" t="s">
        <v>73</v>
      </c>
      <c r="AZ31" t="s">
        <v>74</v>
      </c>
    </row>
    <row r="32" spans="1:52" hidden="1" x14ac:dyDescent="0.25">
      <c r="A32" t="str">
        <f>INDEX('Community ID'!B:B,MATCH(O32,'Community ID'!A:A,0))</f>
        <v>Arenazo</v>
      </c>
      <c r="B32" t="str">
        <f>INDEX('Community ID'!$K:$K,MATCH('Environmental Data'!$P32,'Community ID'!J:J,0))</f>
        <v>Constanza</v>
      </c>
      <c r="D32" t="s">
        <v>13732</v>
      </c>
      <c r="E32" t="s">
        <v>13733</v>
      </c>
      <c r="F32" t="s">
        <v>5234</v>
      </c>
      <c r="H32" t="s">
        <v>13733</v>
      </c>
      <c r="I32" t="s">
        <v>50</v>
      </c>
      <c r="J32" t="s">
        <v>99</v>
      </c>
      <c r="K32">
        <v>2021</v>
      </c>
      <c r="L32">
        <v>8293265299</v>
      </c>
      <c r="M32" t="s">
        <v>142</v>
      </c>
      <c r="N32" t="s">
        <v>114</v>
      </c>
      <c r="O32" t="s">
        <v>13711</v>
      </c>
      <c r="P32" t="s">
        <v>1606</v>
      </c>
      <c r="Q32" t="s">
        <v>373</v>
      </c>
      <c r="S32" t="s">
        <v>458</v>
      </c>
      <c r="V32" t="s">
        <v>13712</v>
      </c>
      <c r="W32" t="s">
        <v>58</v>
      </c>
      <c r="X32">
        <v>18.9163788</v>
      </c>
      <c r="Y32">
        <v>-70.760988499999996</v>
      </c>
      <c r="AV32" s="1">
        <v>44246</v>
      </c>
      <c r="AW32" t="s">
        <v>14033</v>
      </c>
      <c r="AX32" t="s">
        <v>13712</v>
      </c>
      <c r="AY32" t="s">
        <v>73</v>
      </c>
      <c r="AZ32" t="s">
        <v>74</v>
      </c>
    </row>
    <row r="33" spans="1:52" hidden="1" x14ac:dyDescent="0.25">
      <c r="A33" t="str">
        <f>INDEX('Community ID'!B:B,MATCH(O33,'Community ID'!A:A,0))</f>
        <v>Arenazo</v>
      </c>
      <c r="B33" t="str">
        <f>INDEX('Community ID'!$K:$K,MATCH('Environmental Data'!$P33,'Community ID'!J:J,0))</f>
        <v>Constanza</v>
      </c>
      <c r="D33" t="s">
        <v>13738</v>
      </c>
      <c r="E33" t="s">
        <v>1589</v>
      </c>
      <c r="F33" t="s">
        <v>13739</v>
      </c>
      <c r="I33" t="s">
        <v>50</v>
      </c>
      <c r="J33" t="s">
        <v>99</v>
      </c>
      <c r="K33">
        <v>2021</v>
      </c>
      <c r="M33" t="s">
        <v>80</v>
      </c>
      <c r="N33" t="s">
        <v>114</v>
      </c>
      <c r="O33" t="s">
        <v>7258</v>
      </c>
      <c r="P33" t="s">
        <v>102</v>
      </c>
      <c r="Q33" t="s">
        <v>685</v>
      </c>
      <c r="S33" t="s">
        <v>545</v>
      </c>
      <c r="V33" t="s">
        <v>1068</v>
      </c>
      <c r="W33" t="s">
        <v>58</v>
      </c>
      <c r="X33">
        <v>18.9160419</v>
      </c>
      <c r="Y33">
        <v>-70.755317399999996</v>
      </c>
      <c r="Z33" t="s">
        <v>86</v>
      </c>
      <c r="AA33" t="s">
        <v>86</v>
      </c>
      <c r="AB33" t="s">
        <v>87</v>
      </c>
      <c r="AC33" t="s">
        <v>169</v>
      </c>
      <c r="AD33" t="s">
        <v>62</v>
      </c>
      <c r="AE33" t="s">
        <v>63</v>
      </c>
      <c r="AF33" t="s">
        <v>63</v>
      </c>
      <c r="AG33" t="s">
        <v>89</v>
      </c>
      <c r="AH33" t="s">
        <v>117</v>
      </c>
      <c r="AI33" t="s">
        <v>788</v>
      </c>
      <c r="AJ33" t="s">
        <v>788</v>
      </c>
      <c r="AK33" t="s">
        <v>13740</v>
      </c>
      <c r="AL33">
        <v>3</v>
      </c>
      <c r="AM33" t="s">
        <v>1069</v>
      </c>
      <c r="AN33">
        <v>5</v>
      </c>
      <c r="AO33">
        <v>0</v>
      </c>
      <c r="AP33" t="s">
        <v>62</v>
      </c>
      <c r="AQ33" t="s">
        <v>69</v>
      </c>
      <c r="AR33" t="s">
        <v>109</v>
      </c>
      <c r="AT33" t="s">
        <v>71</v>
      </c>
      <c r="AU33" t="s">
        <v>95</v>
      </c>
      <c r="AV33" s="1">
        <v>44246</v>
      </c>
      <c r="AW33" t="s">
        <v>14034</v>
      </c>
      <c r="AX33" t="s">
        <v>1068</v>
      </c>
      <c r="AY33" t="s">
        <v>73</v>
      </c>
      <c r="AZ33" t="s">
        <v>74</v>
      </c>
    </row>
    <row r="34" spans="1:52" x14ac:dyDescent="0.25">
      <c r="A34" t="str">
        <f>INDEX('Community ID'!B:B,MATCH(O34,'Community ID'!A:A,0))</f>
        <v>Arenazo</v>
      </c>
      <c r="B34" t="str">
        <f>INDEX('Community ID'!$K:$K,MATCH('Environmental Data'!$P34,'Community ID'!J:J,0))</f>
        <v>Constanza</v>
      </c>
      <c r="D34" t="s">
        <v>13741</v>
      </c>
      <c r="E34" t="s">
        <v>13742</v>
      </c>
      <c r="F34" t="s">
        <v>13743</v>
      </c>
      <c r="H34" t="s">
        <v>13744</v>
      </c>
      <c r="I34" t="s">
        <v>79</v>
      </c>
      <c r="J34" t="s">
        <v>99</v>
      </c>
      <c r="K34">
        <v>2021</v>
      </c>
      <c r="L34">
        <v>8295510484</v>
      </c>
      <c r="M34" t="s">
        <v>51</v>
      </c>
      <c r="N34" t="s">
        <v>13745</v>
      </c>
      <c r="O34" t="s">
        <v>13711</v>
      </c>
      <c r="P34" t="s">
        <v>1606</v>
      </c>
      <c r="Q34" t="s">
        <v>373</v>
      </c>
      <c r="V34" t="s">
        <v>13712</v>
      </c>
      <c r="W34" t="s">
        <v>58</v>
      </c>
      <c r="X34">
        <v>18.916688300000001</v>
      </c>
      <c r="Y34">
        <v>-70.761363599999996</v>
      </c>
      <c r="Z34" t="s">
        <v>86</v>
      </c>
      <c r="AA34" t="s">
        <v>86</v>
      </c>
      <c r="AB34" t="s">
        <v>60</v>
      </c>
      <c r="AC34" t="s">
        <v>88</v>
      </c>
      <c r="AD34" t="s">
        <v>62</v>
      </c>
      <c r="AE34" t="s">
        <v>63</v>
      </c>
      <c r="AF34" t="s">
        <v>62</v>
      </c>
      <c r="AG34" t="s">
        <v>64</v>
      </c>
      <c r="AH34" t="s">
        <v>65</v>
      </c>
      <c r="AI34" t="s">
        <v>1415</v>
      </c>
      <c r="AJ34" t="s">
        <v>1415</v>
      </c>
      <c r="AK34" t="s">
        <v>479</v>
      </c>
      <c r="AL34">
        <v>2</v>
      </c>
      <c r="AM34" t="s">
        <v>10836</v>
      </c>
      <c r="AN34">
        <v>5</v>
      </c>
      <c r="AO34">
        <v>0</v>
      </c>
      <c r="AP34" t="s">
        <v>62</v>
      </c>
      <c r="AQ34" t="s">
        <v>69</v>
      </c>
      <c r="AR34" t="s">
        <v>70</v>
      </c>
      <c r="AT34" t="s">
        <v>71</v>
      </c>
      <c r="AU34" t="s">
        <v>95</v>
      </c>
      <c r="AV34" s="1">
        <v>44246</v>
      </c>
      <c r="AW34" t="s">
        <v>14035</v>
      </c>
      <c r="AX34" t="s">
        <v>13712</v>
      </c>
      <c r="AY34" t="s">
        <v>73</v>
      </c>
      <c r="AZ34" t="s">
        <v>74</v>
      </c>
    </row>
    <row r="35" spans="1:52" hidden="1" x14ac:dyDescent="0.25">
      <c r="A35" t="str">
        <f>INDEX('Community ID'!B:B,MATCH(O35,'Community ID'!A:A,0))</f>
        <v>Arenazo</v>
      </c>
      <c r="B35" t="str">
        <f>INDEX('Community ID'!$K:$K,MATCH('Environmental Data'!$P35,'Community ID'!J:J,0))</f>
        <v>Constanza</v>
      </c>
      <c r="D35" t="s">
        <v>13746</v>
      </c>
      <c r="E35" t="s">
        <v>1632</v>
      </c>
      <c r="F35" t="s">
        <v>1477</v>
      </c>
      <c r="I35" t="s">
        <v>50</v>
      </c>
      <c r="J35" s="1">
        <v>24343</v>
      </c>
      <c r="K35">
        <v>55</v>
      </c>
      <c r="M35" t="s">
        <v>80</v>
      </c>
      <c r="N35" t="s">
        <v>135</v>
      </c>
      <c r="O35" t="s">
        <v>7258</v>
      </c>
      <c r="P35" t="s">
        <v>54</v>
      </c>
      <c r="Q35" t="s">
        <v>55</v>
      </c>
      <c r="S35" t="s">
        <v>104</v>
      </c>
      <c r="V35" t="s">
        <v>766</v>
      </c>
      <c r="W35" t="s">
        <v>58</v>
      </c>
      <c r="X35">
        <v>18.916535199999998</v>
      </c>
      <c r="Y35">
        <v>-70.762599899999998</v>
      </c>
      <c r="Z35" t="s">
        <v>59</v>
      </c>
      <c r="AA35" t="s">
        <v>59</v>
      </c>
      <c r="AB35" t="s">
        <v>87</v>
      </c>
      <c r="AC35" t="s">
        <v>88</v>
      </c>
      <c r="AD35" t="s">
        <v>62</v>
      </c>
      <c r="AE35" t="s">
        <v>63</v>
      </c>
      <c r="AF35" t="s">
        <v>62</v>
      </c>
      <c r="AG35" t="s">
        <v>64</v>
      </c>
      <c r="AH35" t="s">
        <v>65</v>
      </c>
      <c r="AI35" t="s">
        <v>66</v>
      </c>
      <c r="AJ35" t="s">
        <v>66</v>
      </c>
      <c r="AK35" t="s">
        <v>394</v>
      </c>
      <c r="AL35">
        <v>2</v>
      </c>
      <c r="AM35" t="s">
        <v>767</v>
      </c>
      <c r="AN35">
        <v>6</v>
      </c>
      <c r="AO35">
        <v>1</v>
      </c>
      <c r="AP35" t="s">
        <v>62</v>
      </c>
      <c r="AQ35" t="s">
        <v>69</v>
      </c>
      <c r="AR35" t="s">
        <v>109</v>
      </c>
      <c r="AT35" t="s">
        <v>71</v>
      </c>
      <c r="AU35" t="s">
        <v>120</v>
      </c>
      <c r="AV35" s="1">
        <v>44246</v>
      </c>
      <c r="AW35" t="s">
        <v>14036</v>
      </c>
      <c r="AX35" t="s">
        <v>766</v>
      </c>
      <c r="AY35" t="s">
        <v>73</v>
      </c>
      <c r="AZ35" t="s">
        <v>74</v>
      </c>
    </row>
    <row r="36" spans="1:52" hidden="1" x14ac:dyDescent="0.25">
      <c r="A36" t="str">
        <f>INDEX('Community ID'!B:B,MATCH(O36,'Community ID'!A:A,0))</f>
        <v>Arenazo</v>
      </c>
      <c r="B36" t="str">
        <f>INDEX('Community ID'!$K:$K,MATCH('Environmental Data'!$P36,'Community ID'!J:J,0))</f>
        <v>Constanza</v>
      </c>
      <c r="D36" t="s">
        <v>13747</v>
      </c>
      <c r="E36" t="s">
        <v>13748</v>
      </c>
      <c r="F36" t="s">
        <v>13749</v>
      </c>
      <c r="H36" t="s">
        <v>13750</v>
      </c>
      <c r="I36" t="s">
        <v>50</v>
      </c>
      <c r="J36" t="s">
        <v>99</v>
      </c>
      <c r="K36">
        <v>2021</v>
      </c>
      <c r="L36">
        <v>8298682888</v>
      </c>
      <c r="M36" t="s">
        <v>80</v>
      </c>
      <c r="N36" t="s">
        <v>7250</v>
      </c>
      <c r="O36" t="s">
        <v>7258</v>
      </c>
      <c r="P36" t="s">
        <v>1606</v>
      </c>
      <c r="S36" t="s">
        <v>144</v>
      </c>
      <c r="V36" t="s">
        <v>13693</v>
      </c>
      <c r="W36" t="s">
        <v>58</v>
      </c>
      <c r="X36">
        <v>0</v>
      </c>
      <c r="Y36">
        <v>0</v>
      </c>
      <c r="Z36" t="s">
        <v>86</v>
      </c>
      <c r="AA36" t="s">
        <v>86</v>
      </c>
      <c r="AB36" t="s">
        <v>87</v>
      </c>
      <c r="AC36" t="s">
        <v>169</v>
      </c>
      <c r="AD36" t="s">
        <v>62</v>
      </c>
      <c r="AF36" t="s">
        <v>62</v>
      </c>
      <c r="AG36" t="s">
        <v>64</v>
      </c>
      <c r="AH36" t="s">
        <v>65</v>
      </c>
      <c r="AI36" t="s">
        <v>66</v>
      </c>
      <c r="AJ36" t="s">
        <v>66</v>
      </c>
      <c r="AK36" t="s">
        <v>10302</v>
      </c>
      <c r="AL36">
        <v>1</v>
      </c>
      <c r="AM36" t="s">
        <v>68</v>
      </c>
      <c r="AN36">
        <v>6</v>
      </c>
      <c r="AO36">
        <v>1</v>
      </c>
      <c r="AP36" t="s">
        <v>63</v>
      </c>
      <c r="AQ36" t="s">
        <v>69</v>
      </c>
      <c r="AR36" t="s">
        <v>70</v>
      </c>
      <c r="AT36" t="s">
        <v>71</v>
      </c>
      <c r="AU36" t="s">
        <v>72</v>
      </c>
      <c r="AV36" s="1">
        <v>44246</v>
      </c>
      <c r="AW36" t="s">
        <v>14037</v>
      </c>
      <c r="AX36" t="s">
        <v>13693</v>
      </c>
      <c r="AY36" t="s">
        <v>73</v>
      </c>
      <c r="AZ36" t="s">
        <v>74</v>
      </c>
    </row>
    <row r="37" spans="1:52" x14ac:dyDescent="0.25">
      <c r="A37" t="str">
        <f>INDEX('Community ID'!B:B,MATCH(O37,'Community ID'!A:A,0))</f>
        <v>Arenazo</v>
      </c>
      <c r="B37" t="str">
        <f>INDEX('Community ID'!$K:$K,MATCH('Environmental Data'!$P37,'Community ID'!J:J,0))</f>
        <v>Constanza</v>
      </c>
      <c r="D37" t="s">
        <v>13751</v>
      </c>
      <c r="E37" t="s">
        <v>13752</v>
      </c>
      <c r="F37" t="s">
        <v>1545</v>
      </c>
      <c r="H37" t="s">
        <v>803</v>
      </c>
      <c r="I37" t="s">
        <v>50</v>
      </c>
      <c r="J37" t="s">
        <v>99</v>
      </c>
      <c r="K37">
        <v>2021</v>
      </c>
      <c r="L37">
        <v>8496574004</v>
      </c>
      <c r="M37" t="s">
        <v>80</v>
      </c>
      <c r="N37" t="s">
        <v>135</v>
      </c>
      <c r="O37" t="s">
        <v>7258</v>
      </c>
      <c r="P37" t="s">
        <v>102</v>
      </c>
      <c r="Q37" t="s">
        <v>373</v>
      </c>
      <c r="S37" t="s">
        <v>545</v>
      </c>
      <c r="V37" t="s">
        <v>13712</v>
      </c>
      <c r="W37" t="s">
        <v>58</v>
      </c>
      <c r="X37">
        <v>18.916694700000001</v>
      </c>
      <c r="Y37">
        <v>-70.761356800000001</v>
      </c>
      <c r="Z37" t="s">
        <v>86</v>
      </c>
      <c r="AA37" t="s">
        <v>86</v>
      </c>
      <c r="AB37" t="s">
        <v>60</v>
      </c>
      <c r="AC37" t="s">
        <v>88</v>
      </c>
      <c r="AD37" t="s">
        <v>63</v>
      </c>
      <c r="AE37" t="s">
        <v>63</v>
      </c>
      <c r="AF37" t="s">
        <v>63</v>
      </c>
      <c r="AG37" t="s">
        <v>89</v>
      </c>
      <c r="AH37" t="s">
        <v>65</v>
      </c>
      <c r="AI37" t="s">
        <v>91</v>
      </c>
      <c r="AJ37" t="s">
        <v>91</v>
      </c>
      <c r="AK37" t="s">
        <v>479</v>
      </c>
      <c r="AL37">
        <v>2</v>
      </c>
      <c r="AM37" t="s">
        <v>10836</v>
      </c>
      <c r="AN37">
        <v>2</v>
      </c>
      <c r="AO37">
        <v>0</v>
      </c>
      <c r="AP37" t="s">
        <v>62</v>
      </c>
      <c r="AQ37" t="s">
        <v>69</v>
      </c>
      <c r="AR37" t="s">
        <v>109</v>
      </c>
      <c r="AT37" t="s">
        <v>71</v>
      </c>
      <c r="AU37" t="s">
        <v>95</v>
      </c>
      <c r="AV37" s="1">
        <v>44246</v>
      </c>
      <c r="AW37" t="s">
        <v>14038</v>
      </c>
      <c r="AX37" t="s">
        <v>13712</v>
      </c>
      <c r="AY37" t="s">
        <v>73</v>
      </c>
      <c r="AZ37" t="s">
        <v>74</v>
      </c>
    </row>
    <row r="38" spans="1:52" hidden="1" x14ac:dyDescent="0.25">
      <c r="A38" t="str">
        <f>INDEX('Community ID'!B:B,MATCH(O38,'Community ID'!A:A,0))</f>
        <v>Arenazo</v>
      </c>
      <c r="B38" t="str">
        <f>INDEX('Community ID'!$K:$K,MATCH('Environmental Data'!$P38,'Community ID'!J:J,0))</f>
        <v>Constanza</v>
      </c>
      <c r="D38" t="s">
        <v>13753</v>
      </c>
      <c r="E38" t="s">
        <v>13754</v>
      </c>
      <c r="F38" t="s">
        <v>1820</v>
      </c>
      <c r="I38" t="s">
        <v>79</v>
      </c>
      <c r="J38" t="s">
        <v>99</v>
      </c>
      <c r="K38">
        <v>2021</v>
      </c>
      <c r="L38">
        <v>8292807791</v>
      </c>
      <c r="M38" t="s">
        <v>51</v>
      </c>
      <c r="N38" t="s">
        <v>12614</v>
      </c>
      <c r="O38" t="s">
        <v>13665</v>
      </c>
      <c r="P38" t="s">
        <v>54</v>
      </c>
      <c r="Q38" t="s">
        <v>55</v>
      </c>
      <c r="T38" t="s">
        <v>1265</v>
      </c>
      <c r="U38">
        <v>40226932875</v>
      </c>
      <c r="V38" t="s">
        <v>57</v>
      </c>
      <c r="W38" t="s">
        <v>58</v>
      </c>
      <c r="X38">
        <v>18.916536399999998</v>
      </c>
      <c r="Y38">
        <v>-70.762598600000004</v>
      </c>
      <c r="Z38" t="s">
        <v>86</v>
      </c>
      <c r="AA38" t="s">
        <v>86</v>
      </c>
      <c r="AB38" t="s">
        <v>182</v>
      </c>
      <c r="AC38" t="s">
        <v>169</v>
      </c>
      <c r="AD38" t="s">
        <v>62</v>
      </c>
      <c r="AE38" t="s">
        <v>63</v>
      </c>
      <c r="AF38" t="s">
        <v>62</v>
      </c>
      <c r="AG38" t="s">
        <v>64</v>
      </c>
      <c r="AH38" t="s">
        <v>65</v>
      </c>
      <c r="AI38" t="s">
        <v>145</v>
      </c>
      <c r="AJ38" t="s">
        <v>145</v>
      </c>
      <c r="AK38" t="s">
        <v>10302</v>
      </c>
      <c r="AL38">
        <v>2</v>
      </c>
      <c r="AM38" t="s">
        <v>68</v>
      </c>
      <c r="AN38">
        <v>3</v>
      </c>
      <c r="AO38">
        <v>2</v>
      </c>
      <c r="AP38" t="s">
        <v>62</v>
      </c>
      <c r="AQ38" t="s">
        <v>69</v>
      </c>
      <c r="AR38" t="s">
        <v>70</v>
      </c>
      <c r="AT38" t="s">
        <v>71</v>
      </c>
      <c r="AU38" t="s">
        <v>95</v>
      </c>
      <c r="AV38" s="1">
        <v>44246</v>
      </c>
      <c r="AW38" t="s">
        <v>14039</v>
      </c>
      <c r="AX38" t="s">
        <v>57</v>
      </c>
      <c r="AY38" t="s">
        <v>73</v>
      </c>
      <c r="AZ38" t="s">
        <v>74</v>
      </c>
    </row>
    <row r="39" spans="1:52" hidden="1" x14ac:dyDescent="0.25">
      <c r="A39" t="str">
        <f>INDEX('Community ID'!B:B,MATCH(O39,'Community ID'!A:A,0))</f>
        <v>Arenazo</v>
      </c>
      <c r="B39" t="str">
        <f>INDEX('Community ID'!$K:$K,MATCH('Environmental Data'!$P39,'Community ID'!J:J,0))</f>
        <v>Constanza</v>
      </c>
      <c r="D39" t="s">
        <v>13755</v>
      </c>
      <c r="E39" t="s">
        <v>13756</v>
      </c>
      <c r="F39" t="s">
        <v>1477</v>
      </c>
      <c r="H39" t="s">
        <v>4944</v>
      </c>
      <c r="I39" t="s">
        <v>50</v>
      </c>
      <c r="J39" t="s">
        <v>99</v>
      </c>
      <c r="K39">
        <v>2021</v>
      </c>
      <c r="M39" t="s">
        <v>80</v>
      </c>
      <c r="N39" t="s">
        <v>287</v>
      </c>
      <c r="O39" t="s">
        <v>13665</v>
      </c>
      <c r="P39" t="s">
        <v>102</v>
      </c>
      <c r="Q39" t="s">
        <v>373</v>
      </c>
      <c r="S39" t="s">
        <v>144</v>
      </c>
      <c r="V39" t="s">
        <v>13725</v>
      </c>
      <c r="W39" t="s">
        <v>58</v>
      </c>
      <c r="X39">
        <v>18.916877100000001</v>
      </c>
      <c r="Y39">
        <v>-70.761310499999993</v>
      </c>
      <c r="Z39" t="s">
        <v>86</v>
      </c>
      <c r="AA39" t="s">
        <v>86</v>
      </c>
      <c r="AB39" t="s">
        <v>87</v>
      </c>
      <c r="AC39" t="s">
        <v>169</v>
      </c>
      <c r="AD39" t="s">
        <v>62</v>
      </c>
      <c r="AG39" t="s">
        <v>64</v>
      </c>
      <c r="AH39" t="s">
        <v>65</v>
      </c>
      <c r="AI39" t="s">
        <v>145</v>
      </c>
      <c r="AJ39" t="s">
        <v>145</v>
      </c>
      <c r="AK39" t="s">
        <v>394</v>
      </c>
      <c r="AL39">
        <v>2</v>
      </c>
      <c r="AM39" t="s">
        <v>68</v>
      </c>
      <c r="AN39">
        <v>5</v>
      </c>
      <c r="AO39">
        <v>0</v>
      </c>
      <c r="AP39" t="s">
        <v>63</v>
      </c>
      <c r="AQ39" t="s">
        <v>69</v>
      </c>
      <c r="AR39" t="s">
        <v>70</v>
      </c>
      <c r="AT39" t="s">
        <v>71</v>
      </c>
      <c r="AU39" t="s">
        <v>95</v>
      </c>
      <c r="AV39" s="1">
        <v>44246</v>
      </c>
      <c r="AW39" t="s">
        <v>14040</v>
      </c>
      <c r="AX39" t="s">
        <v>13725</v>
      </c>
      <c r="AY39" t="s">
        <v>73</v>
      </c>
      <c r="AZ39" t="s">
        <v>74</v>
      </c>
    </row>
    <row r="40" spans="1:52" hidden="1" x14ac:dyDescent="0.25">
      <c r="A40" t="str">
        <f>INDEX('Community ID'!B:B,MATCH(O40,'Community ID'!A:A,0))</f>
        <v>Arenazo</v>
      </c>
      <c r="B40" t="str">
        <f>INDEX('Community ID'!$K:$K,MATCH('Environmental Data'!$P40,'Community ID'!J:J,0))</f>
        <v>Constanza</v>
      </c>
      <c r="D40" t="s">
        <v>13757</v>
      </c>
      <c r="E40" t="s">
        <v>13758</v>
      </c>
      <c r="F40" t="s">
        <v>1519</v>
      </c>
      <c r="I40" t="s">
        <v>79</v>
      </c>
      <c r="J40" t="s">
        <v>99</v>
      </c>
      <c r="K40">
        <v>2021</v>
      </c>
      <c r="M40" t="s">
        <v>142</v>
      </c>
      <c r="N40" t="s">
        <v>1160</v>
      </c>
      <c r="O40" t="s">
        <v>7258</v>
      </c>
      <c r="P40" t="s">
        <v>102</v>
      </c>
      <c r="Q40" t="s">
        <v>685</v>
      </c>
      <c r="S40" t="s">
        <v>13759</v>
      </c>
      <c r="V40" t="s">
        <v>1068</v>
      </c>
      <c r="W40" t="s">
        <v>58</v>
      </c>
      <c r="X40">
        <v>18.916004399999998</v>
      </c>
      <c r="Y40">
        <v>-70.758290900000006</v>
      </c>
      <c r="Z40" t="s">
        <v>59</v>
      </c>
      <c r="AA40" t="s">
        <v>59</v>
      </c>
      <c r="AB40" t="s">
        <v>60</v>
      </c>
      <c r="AC40" t="s">
        <v>88</v>
      </c>
      <c r="AD40" t="s">
        <v>62</v>
      </c>
      <c r="AE40" t="s">
        <v>63</v>
      </c>
      <c r="AF40" t="s">
        <v>63</v>
      </c>
      <c r="AG40" t="s">
        <v>64</v>
      </c>
      <c r="AH40" t="s">
        <v>65</v>
      </c>
      <c r="AI40" t="s">
        <v>13760</v>
      </c>
      <c r="AJ40" t="s">
        <v>13760</v>
      </c>
      <c r="AK40" t="s">
        <v>13761</v>
      </c>
      <c r="AL40">
        <v>2</v>
      </c>
      <c r="AM40" t="s">
        <v>1069</v>
      </c>
      <c r="AN40">
        <v>4</v>
      </c>
      <c r="AO40">
        <v>0</v>
      </c>
      <c r="AP40" t="s">
        <v>63</v>
      </c>
      <c r="AQ40" t="s">
        <v>69</v>
      </c>
      <c r="AR40" t="s">
        <v>70</v>
      </c>
      <c r="AT40" t="s">
        <v>71</v>
      </c>
      <c r="AU40" t="s">
        <v>95</v>
      </c>
      <c r="AV40" s="1">
        <v>44246</v>
      </c>
      <c r="AW40" t="s">
        <v>14041</v>
      </c>
      <c r="AX40" t="s">
        <v>1068</v>
      </c>
      <c r="AY40" t="s">
        <v>73</v>
      </c>
      <c r="AZ40" t="s">
        <v>74</v>
      </c>
    </row>
    <row r="41" spans="1:52" hidden="1" x14ac:dyDescent="0.25">
      <c r="A41" t="str">
        <f>INDEX('Community ID'!B:B,MATCH(O41,'Community ID'!A:A,0))</f>
        <v>Arenazo</v>
      </c>
      <c r="B41" t="str">
        <f>INDEX('Community ID'!$K:$K,MATCH('Environmental Data'!$P41,'Community ID'!J:J,0))</f>
        <v>Constanza</v>
      </c>
      <c r="D41" t="s">
        <v>13762</v>
      </c>
      <c r="E41" t="s">
        <v>7825</v>
      </c>
      <c r="F41" t="s">
        <v>13763</v>
      </c>
      <c r="H41" t="s">
        <v>13764</v>
      </c>
      <c r="I41" t="s">
        <v>79</v>
      </c>
      <c r="J41" t="s">
        <v>99</v>
      </c>
      <c r="K41">
        <v>2021</v>
      </c>
      <c r="L41">
        <v>8096091411</v>
      </c>
      <c r="M41" t="s">
        <v>142</v>
      </c>
      <c r="N41" t="s">
        <v>7250</v>
      </c>
      <c r="O41" t="s">
        <v>13711</v>
      </c>
      <c r="P41" t="s">
        <v>83</v>
      </c>
      <c r="Q41" t="s">
        <v>103</v>
      </c>
      <c r="S41" t="s">
        <v>485</v>
      </c>
      <c r="U41" t="s">
        <v>13765</v>
      </c>
      <c r="V41" t="s">
        <v>13712</v>
      </c>
      <c r="W41" t="s">
        <v>58</v>
      </c>
      <c r="X41">
        <v>18.9166934</v>
      </c>
      <c r="Y41">
        <v>-70.761343499999995</v>
      </c>
      <c r="Z41" t="s">
        <v>220</v>
      </c>
      <c r="AA41" t="s">
        <v>220</v>
      </c>
      <c r="AB41" t="s">
        <v>60</v>
      </c>
      <c r="AC41" t="s">
        <v>169</v>
      </c>
      <c r="AD41" t="s">
        <v>62</v>
      </c>
      <c r="AE41" t="s">
        <v>63</v>
      </c>
      <c r="AF41" t="s">
        <v>62</v>
      </c>
      <c r="AG41" t="s">
        <v>64</v>
      </c>
      <c r="AH41" t="s">
        <v>65</v>
      </c>
      <c r="AI41" t="s">
        <v>13727</v>
      </c>
      <c r="AJ41" t="s">
        <v>389</v>
      </c>
      <c r="AK41" t="s">
        <v>13766</v>
      </c>
      <c r="AL41">
        <v>2</v>
      </c>
      <c r="AM41" t="s">
        <v>10836</v>
      </c>
      <c r="AN41">
        <v>4</v>
      </c>
      <c r="AO41">
        <v>0</v>
      </c>
      <c r="AP41" t="s">
        <v>62</v>
      </c>
      <c r="AQ41" t="s">
        <v>69</v>
      </c>
      <c r="AR41" t="s">
        <v>70</v>
      </c>
      <c r="AT41" t="s">
        <v>71</v>
      </c>
      <c r="AU41" t="s">
        <v>72</v>
      </c>
      <c r="AV41" s="1">
        <v>44246</v>
      </c>
      <c r="AW41" t="s">
        <v>14042</v>
      </c>
      <c r="AX41" t="s">
        <v>13712</v>
      </c>
      <c r="AY41" t="s">
        <v>73</v>
      </c>
      <c r="AZ41" t="s">
        <v>74</v>
      </c>
    </row>
    <row r="42" spans="1:52" hidden="1" x14ac:dyDescent="0.25">
      <c r="A42" t="str">
        <f>INDEX('Community ID'!B:B,MATCH(O42,'Community ID'!A:A,0))</f>
        <v>Arenazo</v>
      </c>
      <c r="B42" t="str">
        <f>INDEX('Community ID'!$K:$K,MATCH('Environmental Data'!$P42,'Community ID'!J:J,0))</f>
        <v>Constanza</v>
      </c>
      <c r="D42" t="s">
        <v>13767</v>
      </c>
      <c r="E42" t="s">
        <v>13768</v>
      </c>
      <c r="F42" t="s">
        <v>1159</v>
      </c>
      <c r="H42" t="s">
        <v>13768</v>
      </c>
      <c r="I42" t="s">
        <v>50</v>
      </c>
      <c r="J42" t="s">
        <v>99</v>
      </c>
      <c r="K42">
        <v>2021</v>
      </c>
      <c r="M42" t="s">
        <v>80</v>
      </c>
      <c r="N42" t="s">
        <v>7250</v>
      </c>
      <c r="O42" t="s">
        <v>7258</v>
      </c>
      <c r="P42" t="s">
        <v>1606</v>
      </c>
      <c r="V42" t="s">
        <v>13693</v>
      </c>
      <c r="W42" t="s">
        <v>58</v>
      </c>
      <c r="X42">
        <v>18.9165691</v>
      </c>
      <c r="Y42">
        <v>-70.762437199999994</v>
      </c>
      <c r="Z42" t="s">
        <v>59</v>
      </c>
      <c r="AA42" t="s">
        <v>59</v>
      </c>
      <c r="AB42" t="s">
        <v>87</v>
      </c>
      <c r="AC42" t="s">
        <v>88</v>
      </c>
      <c r="AD42" t="s">
        <v>62</v>
      </c>
      <c r="AF42" t="s">
        <v>62</v>
      </c>
      <c r="AG42" t="s">
        <v>64</v>
      </c>
      <c r="AH42" t="s">
        <v>65</v>
      </c>
      <c r="AI42" t="s">
        <v>66</v>
      </c>
      <c r="AJ42" t="s">
        <v>66</v>
      </c>
      <c r="AK42" t="s">
        <v>13769</v>
      </c>
      <c r="AL42">
        <v>1</v>
      </c>
      <c r="AM42" t="s">
        <v>68</v>
      </c>
      <c r="AN42">
        <v>2</v>
      </c>
      <c r="AO42">
        <v>0</v>
      </c>
      <c r="AP42" t="s">
        <v>62</v>
      </c>
      <c r="AQ42" t="s">
        <v>69</v>
      </c>
      <c r="AR42" t="s">
        <v>70</v>
      </c>
      <c r="AT42" t="s">
        <v>71</v>
      </c>
      <c r="AU42" t="s">
        <v>95</v>
      </c>
      <c r="AV42" s="1">
        <v>44246</v>
      </c>
      <c r="AW42" t="s">
        <v>14043</v>
      </c>
      <c r="AX42" t="s">
        <v>13693</v>
      </c>
      <c r="AY42" t="s">
        <v>73</v>
      </c>
      <c r="AZ42" t="s">
        <v>74</v>
      </c>
    </row>
    <row r="43" spans="1:52" x14ac:dyDescent="0.25">
      <c r="A43" t="str">
        <f>INDEX('Community ID'!B:B,MATCH(O43,'Community ID'!A:A,0))</f>
        <v>Arenazo</v>
      </c>
      <c r="B43" t="str">
        <f>INDEX('Community ID'!$K:$K,MATCH('Environmental Data'!$P43,'Community ID'!J:J,0))</f>
        <v>Constanza</v>
      </c>
      <c r="D43" t="s">
        <v>13770</v>
      </c>
      <c r="E43" t="s">
        <v>13771</v>
      </c>
      <c r="F43" t="s">
        <v>1078</v>
      </c>
      <c r="H43" t="s">
        <v>13772</v>
      </c>
      <c r="I43" t="s">
        <v>79</v>
      </c>
      <c r="J43" t="s">
        <v>99</v>
      </c>
      <c r="K43">
        <v>2021</v>
      </c>
      <c r="L43">
        <v>8094987910</v>
      </c>
      <c r="M43" t="s">
        <v>142</v>
      </c>
      <c r="N43" t="s">
        <v>135</v>
      </c>
      <c r="O43" t="s">
        <v>13672</v>
      </c>
      <c r="P43" t="s">
        <v>102</v>
      </c>
      <c r="Q43" t="s">
        <v>373</v>
      </c>
      <c r="S43" t="s">
        <v>13773</v>
      </c>
      <c r="V43" t="s">
        <v>13725</v>
      </c>
      <c r="W43" t="s">
        <v>58</v>
      </c>
      <c r="X43">
        <v>18.916667400000001</v>
      </c>
      <c r="Y43">
        <v>-70.761747</v>
      </c>
      <c r="Z43" t="s">
        <v>86</v>
      </c>
      <c r="AA43" t="s">
        <v>86</v>
      </c>
      <c r="AB43" t="s">
        <v>182</v>
      </c>
      <c r="AC43" t="s">
        <v>169</v>
      </c>
      <c r="AD43" t="s">
        <v>62</v>
      </c>
      <c r="AE43" t="s">
        <v>63</v>
      </c>
      <c r="AG43" t="s">
        <v>64</v>
      </c>
      <c r="AH43" t="s">
        <v>65</v>
      </c>
      <c r="AI43" t="s">
        <v>13774</v>
      </c>
      <c r="AJ43" t="s">
        <v>13774</v>
      </c>
      <c r="AK43" t="s">
        <v>368</v>
      </c>
      <c r="AL43">
        <v>2</v>
      </c>
      <c r="AM43" t="s">
        <v>13775</v>
      </c>
      <c r="AN43">
        <v>2</v>
      </c>
      <c r="AO43">
        <v>0</v>
      </c>
      <c r="AQ43" t="s">
        <v>69</v>
      </c>
      <c r="AR43" t="s">
        <v>70</v>
      </c>
      <c r="AT43" t="s">
        <v>71</v>
      </c>
      <c r="AU43" t="s">
        <v>72</v>
      </c>
      <c r="AV43" s="1">
        <v>44246</v>
      </c>
      <c r="AW43" t="s">
        <v>14044</v>
      </c>
      <c r="AX43" t="s">
        <v>13725</v>
      </c>
      <c r="AY43" t="s">
        <v>73</v>
      </c>
      <c r="AZ43" t="s">
        <v>74</v>
      </c>
    </row>
    <row r="44" spans="1:52" x14ac:dyDescent="0.25">
      <c r="A44" t="str">
        <f>INDEX('Community ID'!B:B,MATCH(O44,'Community ID'!A:A,0))</f>
        <v>Arenazo</v>
      </c>
      <c r="B44" t="str">
        <f>INDEX('Community ID'!$K:$K,MATCH('Environmental Data'!$P44,'Community ID'!J:J,0))</f>
        <v>Constanza</v>
      </c>
      <c r="D44" t="s">
        <v>13776</v>
      </c>
      <c r="E44" t="s">
        <v>13777</v>
      </c>
      <c r="F44" t="s">
        <v>1737</v>
      </c>
      <c r="H44" t="s">
        <v>13777</v>
      </c>
      <c r="I44" t="s">
        <v>79</v>
      </c>
      <c r="J44" t="s">
        <v>99</v>
      </c>
      <c r="K44">
        <v>2021</v>
      </c>
      <c r="L44">
        <v>8295785731</v>
      </c>
      <c r="M44" t="s">
        <v>80</v>
      </c>
      <c r="N44" t="s">
        <v>10382</v>
      </c>
      <c r="O44" t="s">
        <v>13711</v>
      </c>
      <c r="P44" t="s">
        <v>1606</v>
      </c>
      <c r="Q44" t="s">
        <v>373</v>
      </c>
      <c r="S44" t="s">
        <v>545</v>
      </c>
      <c r="V44" t="s">
        <v>13712</v>
      </c>
      <c r="W44" t="s">
        <v>58</v>
      </c>
      <c r="X44">
        <v>18.916664999999998</v>
      </c>
      <c r="Y44">
        <v>-70.761764400000004</v>
      </c>
      <c r="Z44" t="s">
        <v>220</v>
      </c>
      <c r="AA44" t="s">
        <v>220</v>
      </c>
      <c r="AB44" t="s">
        <v>60</v>
      </c>
      <c r="AC44" t="s">
        <v>169</v>
      </c>
      <c r="AD44" t="s">
        <v>62</v>
      </c>
      <c r="AE44" t="s">
        <v>63</v>
      </c>
      <c r="AF44" t="s">
        <v>62</v>
      </c>
      <c r="AG44" t="s">
        <v>64</v>
      </c>
      <c r="AH44" t="s">
        <v>65</v>
      </c>
      <c r="AI44" t="s">
        <v>1419</v>
      </c>
      <c r="AK44" t="s">
        <v>479</v>
      </c>
      <c r="AL44">
        <v>2</v>
      </c>
      <c r="AM44" t="s">
        <v>7226</v>
      </c>
      <c r="AN44">
        <v>2</v>
      </c>
      <c r="AO44">
        <v>0</v>
      </c>
      <c r="AP44" t="s">
        <v>62</v>
      </c>
      <c r="AQ44" t="s">
        <v>69</v>
      </c>
      <c r="AR44" t="s">
        <v>70</v>
      </c>
      <c r="AT44" t="s">
        <v>71</v>
      </c>
      <c r="AU44" t="s">
        <v>72</v>
      </c>
      <c r="AV44" s="1">
        <v>44246</v>
      </c>
      <c r="AW44" t="s">
        <v>14045</v>
      </c>
      <c r="AX44" t="s">
        <v>13712</v>
      </c>
      <c r="AY44" t="s">
        <v>73</v>
      </c>
      <c r="AZ44" t="s">
        <v>74</v>
      </c>
    </row>
    <row r="45" spans="1:52" hidden="1" x14ac:dyDescent="0.25">
      <c r="A45" t="str">
        <f>INDEX('Community ID'!B:B,MATCH(O45,'Community ID'!A:A,0))</f>
        <v>Arenazo</v>
      </c>
      <c r="B45" t="str">
        <f>INDEX('Community ID'!$K:$K,MATCH('Environmental Data'!$P45,'Community ID'!J:J,0))</f>
        <v>Constanza</v>
      </c>
      <c r="D45" t="s">
        <v>13778</v>
      </c>
      <c r="E45" t="s">
        <v>13779</v>
      </c>
      <c r="F45" t="s">
        <v>13780</v>
      </c>
      <c r="H45" t="s">
        <v>6566</v>
      </c>
      <c r="I45" t="s">
        <v>50</v>
      </c>
      <c r="J45" t="s">
        <v>99</v>
      </c>
      <c r="K45">
        <v>2021</v>
      </c>
      <c r="L45">
        <v>8293623193</v>
      </c>
      <c r="M45" t="s">
        <v>80</v>
      </c>
      <c r="N45" t="s">
        <v>135</v>
      </c>
      <c r="O45" t="s">
        <v>7258</v>
      </c>
      <c r="P45" t="s">
        <v>1606</v>
      </c>
      <c r="S45" t="s">
        <v>144</v>
      </c>
      <c r="U45">
        <v>40228751844</v>
      </c>
      <c r="V45" t="s">
        <v>13693</v>
      </c>
      <c r="W45" t="s">
        <v>58</v>
      </c>
      <c r="X45">
        <v>18.916675999999999</v>
      </c>
      <c r="Y45">
        <v>-70.762563499999999</v>
      </c>
      <c r="Z45" t="s">
        <v>220</v>
      </c>
      <c r="AA45" t="s">
        <v>220</v>
      </c>
      <c r="AB45" t="s">
        <v>87</v>
      </c>
      <c r="AC45" t="s">
        <v>88</v>
      </c>
      <c r="AD45" t="s">
        <v>62</v>
      </c>
      <c r="AF45" t="s">
        <v>62</v>
      </c>
      <c r="AG45" t="s">
        <v>64</v>
      </c>
      <c r="AH45" t="s">
        <v>65</v>
      </c>
      <c r="AI45" t="s">
        <v>66</v>
      </c>
      <c r="AJ45" t="s">
        <v>66</v>
      </c>
      <c r="AK45" t="s">
        <v>13781</v>
      </c>
      <c r="AL45">
        <v>1</v>
      </c>
      <c r="AM45" t="s">
        <v>68</v>
      </c>
      <c r="AN45">
        <v>4</v>
      </c>
      <c r="AO45">
        <v>2</v>
      </c>
      <c r="AP45" t="s">
        <v>63</v>
      </c>
      <c r="AQ45" t="s">
        <v>69</v>
      </c>
      <c r="AR45" t="s">
        <v>109</v>
      </c>
      <c r="AT45" t="s">
        <v>71</v>
      </c>
      <c r="AU45" t="s">
        <v>95</v>
      </c>
      <c r="AV45" s="1">
        <v>44246</v>
      </c>
      <c r="AW45" t="s">
        <v>14046</v>
      </c>
      <c r="AX45" t="s">
        <v>13693</v>
      </c>
      <c r="AY45" t="s">
        <v>73</v>
      </c>
      <c r="AZ45" t="s">
        <v>74</v>
      </c>
    </row>
    <row r="46" spans="1:52" hidden="1" x14ac:dyDescent="0.25">
      <c r="A46" t="str">
        <f>INDEX('Community ID'!B:B,MATCH(O46,'Community ID'!A:A,0))</f>
        <v>Arenazo</v>
      </c>
      <c r="B46" t="str">
        <f>INDEX('Community ID'!$K:$K,MATCH('Environmental Data'!$P46,'Community ID'!J:J,0))</f>
        <v>Constanza</v>
      </c>
      <c r="D46" t="s">
        <v>13782</v>
      </c>
      <c r="E46" t="s">
        <v>13783</v>
      </c>
      <c r="F46" t="s">
        <v>691</v>
      </c>
      <c r="H46" t="s">
        <v>13783</v>
      </c>
      <c r="I46" t="s">
        <v>50</v>
      </c>
      <c r="J46" t="s">
        <v>99</v>
      </c>
      <c r="K46">
        <v>2021</v>
      </c>
      <c r="M46" t="s">
        <v>80</v>
      </c>
      <c r="N46" t="s">
        <v>135</v>
      </c>
      <c r="O46" t="s">
        <v>13711</v>
      </c>
      <c r="P46" t="s">
        <v>54</v>
      </c>
      <c r="Q46" t="s">
        <v>373</v>
      </c>
      <c r="V46" t="s">
        <v>13712</v>
      </c>
      <c r="W46" t="s">
        <v>58</v>
      </c>
      <c r="X46">
        <v>18.9168637</v>
      </c>
      <c r="Y46">
        <v>-70.761215399999998</v>
      </c>
      <c r="Z46" t="s">
        <v>86</v>
      </c>
      <c r="AA46" t="s">
        <v>86</v>
      </c>
      <c r="AB46" t="s">
        <v>60</v>
      </c>
      <c r="AC46" t="s">
        <v>88</v>
      </c>
      <c r="AD46" t="s">
        <v>62</v>
      </c>
      <c r="AE46" t="s">
        <v>62</v>
      </c>
      <c r="AF46" t="s">
        <v>63</v>
      </c>
      <c r="AG46" t="s">
        <v>64</v>
      </c>
      <c r="AH46" t="s">
        <v>90</v>
      </c>
      <c r="AI46" t="s">
        <v>66</v>
      </c>
      <c r="AJ46" t="s">
        <v>66</v>
      </c>
      <c r="AK46" t="s">
        <v>7250</v>
      </c>
      <c r="AL46">
        <v>2</v>
      </c>
      <c r="AM46" t="s">
        <v>10836</v>
      </c>
      <c r="AN46">
        <v>1</v>
      </c>
      <c r="AO46">
        <v>0</v>
      </c>
      <c r="AP46" t="s">
        <v>62</v>
      </c>
      <c r="AQ46" t="s">
        <v>94</v>
      </c>
      <c r="AR46" t="s">
        <v>70</v>
      </c>
      <c r="AU46" t="s">
        <v>95</v>
      </c>
      <c r="AV46" s="1">
        <v>44246</v>
      </c>
      <c r="AW46" t="s">
        <v>14047</v>
      </c>
      <c r="AX46" t="s">
        <v>13712</v>
      </c>
      <c r="AY46" t="s">
        <v>73</v>
      </c>
      <c r="AZ46" t="s">
        <v>74</v>
      </c>
    </row>
    <row r="47" spans="1:52" hidden="1" x14ac:dyDescent="0.25">
      <c r="A47" t="str">
        <f>INDEX('Community ID'!B:B,MATCH(O47,'Community ID'!A:A,0))</f>
        <v>Arenazo</v>
      </c>
      <c r="B47" t="str">
        <f>INDEX('Community ID'!$K:$K,MATCH('Environmental Data'!$P47,'Community ID'!J:J,0))</f>
        <v>Constanza</v>
      </c>
      <c r="D47" t="s">
        <v>13784</v>
      </c>
      <c r="E47" t="s">
        <v>9561</v>
      </c>
      <c r="F47" t="s">
        <v>13785</v>
      </c>
      <c r="H47" t="s">
        <v>9561</v>
      </c>
      <c r="I47" t="s">
        <v>50</v>
      </c>
      <c r="J47" t="s">
        <v>99</v>
      </c>
      <c r="K47">
        <v>2021</v>
      </c>
      <c r="L47">
        <v>8492120050</v>
      </c>
      <c r="M47" t="s">
        <v>80</v>
      </c>
      <c r="N47" t="s">
        <v>135</v>
      </c>
      <c r="O47" t="s">
        <v>7258</v>
      </c>
      <c r="P47" t="s">
        <v>1606</v>
      </c>
      <c r="S47" t="s">
        <v>144</v>
      </c>
      <c r="V47" t="s">
        <v>13693</v>
      </c>
      <c r="W47" t="s">
        <v>58</v>
      </c>
      <c r="X47">
        <v>18.916682300000002</v>
      </c>
      <c r="Y47">
        <v>-70.762559899999999</v>
      </c>
      <c r="Z47" t="s">
        <v>325</v>
      </c>
      <c r="AA47" t="s">
        <v>325</v>
      </c>
      <c r="AB47" t="s">
        <v>87</v>
      </c>
      <c r="AC47" t="s">
        <v>88</v>
      </c>
      <c r="AD47" t="s">
        <v>62</v>
      </c>
      <c r="AF47" t="s">
        <v>62</v>
      </c>
      <c r="AG47" t="s">
        <v>64</v>
      </c>
      <c r="AH47" t="s">
        <v>65</v>
      </c>
      <c r="AI47" t="s">
        <v>66</v>
      </c>
      <c r="AJ47" t="s">
        <v>66</v>
      </c>
      <c r="AK47" t="s">
        <v>11418</v>
      </c>
      <c r="AL47">
        <v>1</v>
      </c>
      <c r="AM47" t="s">
        <v>13786</v>
      </c>
      <c r="AN47">
        <v>2</v>
      </c>
      <c r="AO47">
        <v>0</v>
      </c>
      <c r="AP47" t="s">
        <v>62</v>
      </c>
      <c r="AQ47" t="s">
        <v>69</v>
      </c>
      <c r="AR47" t="s">
        <v>109</v>
      </c>
      <c r="AT47" t="s">
        <v>71</v>
      </c>
      <c r="AU47" t="s">
        <v>72</v>
      </c>
      <c r="AV47" s="1">
        <v>44246</v>
      </c>
      <c r="AW47" t="s">
        <v>14048</v>
      </c>
      <c r="AX47" t="s">
        <v>13693</v>
      </c>
      <c r="AY47" t="s">
        <v>73</v>
      </c>
      <c r="AZ47" t="s">
        <v>74</v>
      </c>
    </row>
    <row r="48" spans="1:52" x14ac:dyDescent="0.25">
      <c r="A48" t="str">
        <f>INDEX('Community ID'!B:B,MATCH(O48,'Community ID'!A:A,0))</f>
        <v>Arenazo</v>
      </c>
      <c r="B48" t="str">
        <f>INDEX('Community ID'!$K:$K,MATCH('Environmental Data'!$P48,'Community ID'!J:J,0))</f>
        <v>Constanza</v>
      </c>
      <c r="D48" t="s">
        <v>13787</v>
      </c>
      <c r="E48" t="s">
        <v>13788</v>
      </c>
      <c r="F48" t="s">
        <v>5112</v>
      </c>
      <c r="H48" t="s">
        <v>134</v>
      </c>
      <c r="I48" t="s">
        <v>79</v>
      </c>
      <c r="J48" t="s">
        <v>99</v>
      </c>
      <c r="K48">
        <v>2021</v>
      </c>
      <c r="L48">
        <v>8293862274</v>
      </c>
      <c r="M48" t="s">
        <v>622</v>
      </c>
      <c r="N48" t="s">
        <v>135</v>
      </c>
      <c r="O48" t="s">
        <v>13672</v>
      </c>
      <c r="P48" t="s">
        <v>13789</v>
      </c>
      <c r="Q48" t="s">
        <v>373</v>
      </c>
      <c r="V48" t="s">
        <v>13725</v>
      </c>
      <c r="W48" t="s">
        <v>58</v>
      </c>
      <c r="X48">
        <v>0</v>
      </c>
      <c r="Y48">
        <v>0</v>
      </c>
      <c r="Z48" t="s">
        <v>105</v>
      </c>
      <c r="AA48" t="s">
        <v>105</v>
      </c>
      <c r="AB48" t="s">
        <v>1164</v>
      </c>
      <c r="AC48" t="s">
        <v>169</v>
      </c>
      <c r="AD48" t="s">
        <v>62</v>
      </c>
      <c r="AG48" t="s">
        <v>64</v>
      </c>
      <c r="AH48" t="s">
        <v>117</v>
      </c>
      <c r="AI48" t="s">
        <v>145</v>
      </c>
      <c r="AJ48" t="s">
        <v>145</v>
      </c>
      <c r="AK48" t="s">
        <v>368</v>
      </c>
      <c r="AL48">
        <v>2</v>
      </c>
      <c r="AM48" t="s">
        <v>68</v>
      </c>
      <c r="AN48">
        <v>3</v>
      </c>
      <c r="AO48">
        <v>1</v>
      </c>
      <c r="AQ48" t="s">
        <v>69</v>
      </c>
      <c r="AR48" t="s">
        <v>70</v>
      </c>
      <c r="AT48" t="s">
        <v>71</v>
      </c>
      <c r="AU48" t="s">
        <v>95</v>
      </c>
      <c r="AV48" s="1">
        <v>44246</v>
      </c>
      <c r="AW48" t="s">
        <v>14049</v>
      </c>
      <c r="AX48" t="s">
        <v>13725</v>
      </c>
      <c r="AY48" t="s">
        <v>73</v>
      </c>
      <c r="AZ48" t="s">
        <v>74</v>
      </c>
    </row>
    <row r="49" spans="1:52" hidden="1" x14ac:dyDescent="0.25">
      <c r="A49" t="str">
        <f>INDEX('Community ID'!B:B,MATCH(O49,'Community ID'!A:A,0))</f>
        <v>Arenazo</v>
      </c>
      <c r="B49" t="str">
        <f>INDEX('Community ID'!$K:$K,MATCH('Environmental Data'!$P49,'Community ID'!J:J,0))</f>
        <v>Constanza</v>
      </c>
      <c r="D49" t="s">
        <v>13790</v>
      </c>
      <c r="E49" t="s">
        <v>13791</v>
      </c>
      <c r="F49" t="s">
        <v>1477</v>
      </c>
      <c r="I49" t="s">
        <v>79</v>
      </c>
      <c r="J49" t="s">
        <v>99</v>
      </c>
      <c r="K49">
        <v>2021</v>
      </c>
      <c r="M49" t="s">
        <v>80</v>
      </c>
      <c r="N49" t="s">
        <v>13792</v>
      </c>
      <c r="O49" t="s">
        <v>13793</v>
      </c>
      <c r="P49" t="s">
        <v>3234</v>
      </c>
      <c r="Q49" t="s">
        <v>55</v>
      </c>
      <c r="S49" t="s">
        <v>545</v>
      </c>
      <c r="V49" t="s">
        <v>1068</v>
      </c>
      <c r="W49" t="s">
        <v>58</v>
      </c>
      <c r="X49">
        <v>18.9029481</v>
      </c>
      <c r="Y49">
        <v>-70.746025299999999</v>
      </c>
      <c r="Z49" t="s">
        <v>86</v>
      </c>
      <c r="AA49" t="s">
        <v>86</v>
      </c>
      <c r="AB49" t="s">
        <v>87</v>
      </c>
      <c r="AC49" t="s">
        <v>169</v>
      </c>
      <c r="AD49" t="s">
        <v>62</v>
      </c>
      <c r="AE49" t="s">
        <v>63</v>
      </c>
      <c r="AF49" t="s">
        <v>63</v>
      </c>
      <c r="AG49" t="s">
        <v>64</v>
      </c>
      <c r="AH49" t="s">
        <v>65</v>
      </c>
      <c r="AI49" t="s">
        <v>788</v>
      </c>
      <c r="AJ49" t="s">
        <v>788</v>
      </c>
      <c r="AK49" t="s">
        <v>13794</v>
      </c>
      <c r="AL49">
        <v>2</v>
      </c>
      <c r="AM49" t="s">
        <v>1069</v>
      </c>
      <c r="AN49">
        <v>3</v>
      </c>
      <c r="AO49">
        <v>0</v>
      </c>
      <c r="AP49" t="s">
        <v>62</v>
      </c>
      <c r="AQ49" t="s">
        <v>69</v>
      </c>
      <c r="AR49" t="s">
        <v>70</v>
      </c>
      <c r="AT49" t="s">
        <v>71</v>
      </c>
      <c r="AU49" t="s">
        <v>72</v>
      </c>
      <c r="AV49" s="1">
        <v>44246</v>
      </c>
      <c r="AW49" t="s">
        <v>14050</v>
      </c>
      <c r="AX49" t="s">
        <v>1068</v>
      </c>
      <c r="AY49" t="s">
        <v>73</v>
      </c>
      <c r="AZ49" t="s">
        <v>74</v>
      </c>
    </row>
    <row r="50" spans="1:52" x14ac:dyDescent="0.25">
      <c r="A50" t="str">
        <f>INDEX('Community ID'!B:B,MATCH(O50,'Community ID'!A:A,0))</f>
        <v>Arenazo</v>
      </c>
      <c r="B50" t="str">
        <f>INDEX('Community ID'!$K:$K,MATCH('Environmental Data'!$P50,'Community ID'!J:J,0))</f>
        <v>Constanza</v>
      </c>
      <c r="D50" t="s">
        <v>13795</v>
      </c>
      <c r="E50" t="s">
        <v>134</v>
      </c>
      <c r="F50" t="s">
        <v>98</v>
      </c>
      <c r="H50" t="s">
        <v>48</v>
      </c>
      <c r="I50" t="s">
        <v>50</v>
      </c>
      <c r="J50" t="s">
        <v>99</v>
      </c>
      <c r="K50">
        <v>2021</v>
      </c>
      <c r="L50">
        <v>8292764467</v>
      </c>
      <c r="M50" t="s">
        <v>51</v>
      </c>
      <c r="N50" t="s">
        <v>135</v>
      </c>
      <c r="O50" t="s">
        <v>7258</v>
      </c>
      <c r="P50" t="s">
        <v>1606</v>
      </c>
      <c r="S50" t="s">
        <v>144</v>
      </c>
      <c r="V50" t="s">
        <v>13693</v>
      </c>
      <c r="W50" t="s">
        <v>58</v>
      </c>
      <c r="X50">
        <v>18.9169847</v>
      </c>
      <c r="Y50">
        <v>-70.762977100000001</v>
      </c>
      <c r="Z50" t="s">
        <v>86</v>
      </c>
      <c r="AA50" t="s">
        <v>105</v>
      </c>
      <c r="AB50" t="s">
        <v>60</v>
      </c>
      <c r="AC50" t="s">
        <v>169</v>
      </c>
      <c r="AD50" t="s">
        <v>62</v>
      </c>
      <c r="AF50" t="s">
        <v>62</v>
      </c>
      <c r="AG50" t="s">
        <v>64</v>
      </c>
      <c r="AH50" t="s">
        <v>65</v>
      </c>
      <c r="AI50" t="s">
        <v>66</v>
      </c>
      <c r="AJ50" t="s">
        <v>1237</v>
      </c>
      <c r="AK50" t="s">
        <v>368</v>
      </c>
      <c r="AL50">
        <v>2</v>
      </c>
      <c r="AM50" t="s">
        <v>68</v>
      </c>
      <c r="AN50">
        <v>3</v>
      </c>
      <c r="AO50">
        <v>0</v>
      </c>
      <c r="AP50" t="s">
        <v>63</v>
      </c>
      <c r="AQ50" t="s">
        <v>69</v>
      </c>
      <c r="AR50" t="s">
        <v>109</v>
      </c>
      <c r="AT50" t="s">
        <v>71</v>
      </c>
      <c r="AU50" t="s">
        <v>72</v>
      </c>
      <c r="AV50" s="1">
        <v>44246</v>
      </c>
      <c r="AW50" t="s">
        <v>14051</v>
      </c>
      <c r="AX50" t="s">
        <v>13693</v>
      </c>
      <c r="AY50" t="s">
        <v>73</v>
      </c>
      <c r="AZ50" t="s">
        <v>74</v>
      </c>
    </row>
    <row r="51" spans="1:52" x14ac:dyDescent="0.25">
      <c r="A51" t="str">
        <f>INDEX('Community ID'!B:B,MATCH(O51,'Community ID'!A:A,0))</f>
        <v>Arenazo</v>
      </c>
      <c r="B51" t="str">
        <f>INDEX('Community ID'!$K:$K,MATCH('Environmental Data'!$P51,'Community ID'!J:J,0))</f>
        <v>Constanza</v>
      </c>
      <c r="D51" t="s">
        <v>13796</v>
      </c>
      <c r="E51" t="s">
        <v>10740</v>
      </c>
      <c r="F51" t="s">
        <v>1477</v>
      </c>
      <c r="H51" t="s">
        <v>13797</v>
      </c>
      <c r="I51" t="s">
        <v>79</v>
      </c>
      <c r="J51" t="s">
        <v>99</v>
      </c>
      <c r="K51">
        <v>2021</v>
      </c>
      <c r="L51">
        <v>8099587496</v>
      </c>
      <c r="M51" t="s">
        <v>226</v>
      </c>
      <c r="N51" t="s">
        <v>13798</v>
      </c>
      <c r="O51" t="s">
        <v>13665</v>
      </c>
      <c r="P51" t="s">
        <v>102</v>
      </c>
      <c r="Q51" t="s">
        <v>373</v>
      </c>
      <c r="S51" t="s">
        <v>144</v>
      </c>
      <c r="V51" t="s">
        <v>13725</v>
      </c>
      <c r="W51" t="s">
        <v>58</v>
      </c>
      <c r="X51">
        <v>18.915056100000001</v>
      </c>
      <c r="Y51">
        <v>-70.759405900000004</v>
      </c>
      <c r="Z51" t="s">
        <v>86</v>
      </c>
      <c r="AA51" t="s">
        <v>86</v>
      </c>
      <c r="AB51" t="s">
        <v>1164</v>
      </c>
      <c r="AC51" t="s">
        <v>169</v>
      </c>
      <c r="AD51" t="s">
        <v>62</v>
      </c>
      <c r="AF51" t="s">
        <v>63</v>
      </c>
      <c r="AG51" t="s">
        <v>64</v>
      </c>
      <c r="AH51" t="s">
        <v>65</v>
      </c>
      <c r="AI51" t="s">
        <v>145</v>
      </c>
      <c r="AJ51" t="s">
        <v>145</v>
      </c>
      <c r="AK51" t="s">
        <v>368</v>
      </c>
      <c r="AL51">
        <v>2</v>
      </c>
      <c r="AM51" t="s">
        <v>68</v>
      </c>
      <c r="AN51">
        <v>7</v>
      </c>
      <c r="AO51">
        <v>1</v>
      </c>
      <c r="AP51" t="s">
        <v>62</v>
      </c>
      <c r="AQ51" t="s">
        <v>69</v>
      </c>
      <c r="AR51" t="s">
        <v>109</v>
      </c>
      <c r="AT51" t="s">
        <v>71</v>
      </c>
      <c r="AU51" t="s">
        <v>72</v>
      </c>
      <c r="AV51" s="1">
        <v>44246</v>
      </c>
      <c r="AW51" t="s">
        <v>14052</v>
      </c>
      <c r="AX51" t="s">
        <v>13725</v>
      </c>
      <c r="AY51" t="s">
        <v>73</v>
      </c>
      <c r="AZ51" t="s">
        <v>74</v>
      </c>
    </row>
    <row r="52" spans="1:52" x14ac:dyDescent="0.25">
      <c r="A52" t="str">
        <f>INDEX('Community ID'!B:B,MATCH(O52,'Community ID'!A:A,0))</f>
        <v>Arenazo</v>
      </c>
      <c r="B52" t="str">
        <f>INDEX('Community ID'!$K:$K,MATCH('Environmental Data'!$P52,'Community ID'!J:J,0))</f>
        <v>Constanza</v>
      </c>
      <c r="D52" t="s">
        <v>13799</v>
      </c>
      <c r="E52" t="s">
        <v>5108</v>
      </c>
      <c r="F52" t="s">
        <v>1568</v>
      </c>
      <c r="H52" t="s">
        <v>5108</v>
      </c>
      <c r="I52" t="s">
        <v>50</v>
      </c>
      <c r="J52" t="s">
        <v>99</v>
      </c>
      <c r="K52">
        <v>2021</v>
      </c>
      <c r="M52" t="s">
        <v>142</v>
      </c>
      <c r="N52" t="s">
        <v>135</v>
      </c>
      <c r="O52" t="s">
        <v>7258</v>
      </c>
      <c r="P52" t="s">
        <v>1606</v>
      </c>
      <c r="Q52" t="s">
        <v>373</v>
      </c>
      <c r="V52" t="s">
        <v>13712</v>
      </c>
      <c r="W52" t="s">
        <v>58</v>
      </c>
      <c r="X52">
        <v>18.917666499999999</v>
      </c>
      <c r="Y52">
        <v>-70.762262699999994</v>
      </c>
      <c r="Z52" t="s">
        <v>86</v>
      </c>
      <c r="AA52" t="s">
        <v>105</v>
      </c>
      <c r="AB52" t="s">
        <v>60</v>
      </c>
      <c r="AC52" t="s">
        <v>169</v>
      </c>
      <c r="AD52" t="s">
        <v>62</v>
      </c>
      <c r="AE52" t="s">
        <v>63</v>
      </c>
      <c r="AF52" t="s">
        <v>62</v>
      </c>
      <c r="AG52" t="s">
        <v>64</v>
      </c>
      <c r="AH52" t="s">
        <v>65</v>
      </c>
      <c r="AI52" t="s">
        <v>66</v>
      </c>
      <c r="AJ52" t="s">
        <v>91</v>
      </c>
      <c r="AK52" t="s">
        <v>479</v>
      </c>
      <c r="AL52">
        <v>2</v>
      </c>
      <c r="AM52" t="s">
        <v>10836</v>
      </c>
      <c r="AN52">
        <v>5</v>
      </c>
      <c r="AO52">
        <v>1</v>
      </c>
      <c r="AP52" t="s">
        <v>63</v>
      </c>
      <c r="AQ52" t="s">
        <v>69</v>
      </c>
      <c r="AR52" t="s">
        <v>109</v>
      </c>
      <c r="AT52" t="s">
        <v>71</v>
      </c>
      <c r="AU52" t="s">
        <v>95</v>
      </c>
      <c r="AV52" s="1">
        <v>44246</v>
      </c>
      <c r="AW52" t="s">
        <v>14053</v>
      </c>
      <c r="AX52" t="s">
        <v>13712</v>
      </c>
      <c r="AY52" t="s">
        <v>73</v>
      </c>
      <c r="AZ52" t="s">
        <v>74</v>
      </c>
    </row>
    <row r="53" spans="1:52" hidden="1" x14ac:dyDescent="0.25">
      <c r="A53" t="str">
        <f>INDEX('Community ID'!B:B,MATCH(O53,'Community ID'!A:A,0))</f>
        <v>Arenazo</v>
      </c>
      <c r="B53" t="str">
        <f>INDEX('Community ID'!$K:$K,MATCH('Environmental Data'!$P53,'Community ID'!J:J,0))</f>
        <v>Constanza</v>
      </c>
      <c r="D53" t="s">
        <v>13800</v>
      </c>
      <c r="E53" t="s">
        <v>3605</v>
      </c>
      <c r="F53" t="s">
        <v>13801</v>
      </c>
      <c r="H53" t="s">
        <v>229</v>
      </c>
      <c r="I53" t="s">
        <v>79</v>
      </c>
      <c r="J53" t="s">
        <v>99</v>
      </c>
      <c r="K53">
        <v>2021</v>
      </c>
      <c r="M53" t="s">
        <v>80</v>
      </c>
      <c r="N53" t="s">
        <v>694</v>
      </c>
      <c r="O53" t="s">
        <v>7258</v>
      </c>
      <c r="P53" t="s">
        <v>13802</v>
      </c>
      <c r="Q53" t="s">
        <v>685</v>
      </c>
      <c r="S53" t="s">
        <v>545</v>
      </c>
      <c r="V53" t="s">
        <v>1068</v>
      </c>
      <c r="W53" t="s">
        <v>58</v>
      </c>
      <c r="X53">
        <v>18.9160419</v>
      </c>
      <c r="Y53">
        <v>-70.755317399999996</v>
      </c>
      <c r="Z53" t="s">
        <v>86</v>
      </c>
      <c r="AA53" t="s">
        <v>86</v>
      </c>
      <c r="AB53" t="s">
        <v>87</v>
      </c>
      <c r="AC53" t="s">
        <v>169</v>
      </c>
      <c r="AD53" t="s">
        <v>62</v>
      </c>
      <c r="AE53" t="s">
        <v>63</v>
      </c>
      <c r="AF53" t="s">
        <v>63</v>
      </c>
      <c r="AG53" t="s">
        <v>64</v>
      </c>
      <c r="AH53" t="s">
        <v>65</v>
      </c>
      <c r="AI53" t="s">
        <v>788</v>
      </c>
      <c r="AJ53" t="s">
        <v>788</v>
      </c>
      <c r="AK53" t="s">
        <v>13803</v>
      </c>
      <c r="AL53">
        <v>2</v>
      </c>
      <c r="AM53" t="s">
        <v>1103</v>
      </c>
      <c r="AN53">
        <v>1</v>
      </c>
      <c r="AO53">
        <v>0</v>
      </c>
      <c r="AP53" t="s">
        <v>62</v>
      </c>
      <c r="AQ53" t="s">
        <v>69</v>
      </c>
      <c r="AR53" t="s">
        <v>109</v>
      </c>
      <c r="AT53" t="s">
        <v>71</v>
      </c>
      <c r="AU53" t="s">
        <v>1253</v>
      </c>
      <c r="AV53" s="1">
        <v>44246</v>
      </c>
      <c r="AW53" t="s">
        <v>14054</v>
      </c>
      <c r="AX53" t="s">
        <v>1068</v>
      </c>
      <c r="AY53" t="s">
        <v>73</v>
      </c>
      <c r="AZ53" t="s">
        <v>74</v>
      </c>
    </row>
    <row r="54" spans="1:52" x14ac:dyDescent="0.25">
      <c r="A54" t="str">
        <f>INDEX('Community ID'!B:B,MATCH(O54,'Community ID'!A:A,0))</f>
        <v>Arenazo</v>
      </c>
      <c r="B54" t="str">
        <f>INDEX('Community ID'!$K:$K,MATCH('Environmental Data'!$P54,'Community ID'!J:J,0))</f>
        <v>Constanza</v>
      </c>
      <c r="D54" t="s">
        <v>13804</v>
      </c>
      <c r="E54" t="s">
        <v>176</v>
      </c>
      <c r="F54" t="s">
        <v>9334</v>
      </c>
      <c r="H54" t="s">
        <v>13805</v>
      </c>
      <c r="I54" t="s">
        <v>79</v>
      </c>
      <c r="J54" t="s">
        <v>99</v>
      </c>
      <c r="K54">
        <v>2021</v>
      </c>
      <c r="M54" t="s">
        <v>80</v>
      </c>
      <c r="N54" t="s">
        <v>7250</v>
      </c>
      <c r="O54" t="s">
        <v>13672</v>
      </c>
      <c r="P54" t="s">
        <v>102</v>
      </c>
      <c r="Q54" t="s">
        <v>373</v>
      </c>
      <c r="V54" t="s">
        <v>13712</v>
      </c>
      <c r="W54" t="s">
        <v>58</v>
      </c>
      <c r="X54">
        <v>18.9181682</v>
      </c>
      <c r="Y54">
        <v>-70.759334800000005</v>
      </c>
      <c r="Z54" t="s">
        <v>86</v>
      </c>
      <c r="AA54" t="s">
        <v>86</v>
      </c>
      <c r="AB54" t="s">
        <v>60</v>
      </c>
      <c r="AC54" t="s">
        <v>88</v>
      </c>
      <c r="AD54" t="s">
        <v>63</v>
      </c>
      <c r="AF54" t="s">
        <v>63</v>
      </c>
      <c r="AG54" t="s">
        <v>64</v>
      </c>
      <c r="AH54" t="s">
        <v>65</v>
      </c>
      <c r="AI54" t="s">
        <v>66</v>
      </c>
      <c r="AJ54" t="s">
        <v>66</v>
      </c>
      <c r="AK54" t="s">
        <v>479</v>
      </c>
      <c r="AL54">
        <v>2</v>
      </c>
      <c r="AM54" t="s">
        <v>7226</v>
      </c>
      <c r="AN54">
        <v>1</v>
      </c>
      <c r="AO54">
        <v>0</v>
      </c>
      <c r="AP54" t="s">
        <v>62</v>
      </c>
      <c r="AQ54" t="s">
        <v>69</v>
      </c>
      <c r="AR54" t="s">
        <v>109</v>
      </c>
      <c r="AT54" t="s">
        <v>71</v>
      </c>
      <c r="AU54" t="s">
        <v>95</v>
      </c>
      <c r="AV54" s="1">
        <v>44246</v>
      </c>
      <c r="AW54" t="s">
        <v>14055</v>
      </c>
      <c r="AX54" t="s">
        <v>13712</v>
      </c>
      <c r="AY54" t="s">
        <v>73</v>
      </c>
      <c r="AZ54" t="s">
        <v>74</v>
      </c>
    </row>
    <row r="55" spans="1:52" hidden="1" x14ac:dyDescent="0.25">
      <c r="A55" t="str">
        <f>INDEX('Community ID'!B:B,MATCH(O55,'Community ID'!A:A,0))</f>
        <v>Arenazo</v>
      </c>
      <c r="B55" t="str">
        <f>INDEX('Community ID'!$K:$K,MATCH('Environmental Data'!$P55,'Community ID'!J:J,0))</f>
        <v>Constanza</v>
      </c>
      <c r="D55" t="s">
        <v>13806</v>
      </c>
      <c r="E55" t="s">
        <v>1145</v>
      </c>
      <c r="F55" t="s">
        <v>1477</v>
      </c>
      <c r="I55" t="s">
        <v>50</v>
      </c>
      <c r="J55" s="1">
        <v>33979</v>
      </c>
      <c r="K55">
        <v>28</v>
      </c>
      <c r="M55" t="s">
        <v>142</v>
      </c>
      <c r="N55" t="s">
        <v>13807</v>
      </c>
      <c r="O55" t="s">
        <v>7258</v>
      </c>
      <c r="P55" t="s">
        <v>54</v>
      </c>
      <c r="Q55" t="s">
        <v>373</v>
      </c>
      <c r="S55" t="s">
        <v>104</v>
      </c>
      <c r="V55" t="s">
        <v>766</v>
      </c>
      <c r="W55" t="s">
        <v>58</v>
      </c>
      <c r="X55">
        <v>18.9181314</v>
      </c>
      <c r="Y55">
        <v>-70.759245699999994</v>
      </c>
      <c r="Z55" t="s">
        <v>59</v>
      </c>
      <c r="AA55" t="s">
        <v>59</v>
      </c>
      <c r="AB55" t="s">
        <v>87</v>
      </c>
      <c r="AC55" t="s">
        <v>169</v>
      </c>
      <c r="AD55" t="s">
        <v>62</v>
      </c>
      <c r="AE55" t="s">
        <v>63</v>
      </c>
      <c r="AF55" t="s">
        <v>62</v>
      </c>
      <c r="AG55" t="s">
        <v>64</v>
      </c>
      <c r="AH55" t="s">
        <v>65</v>
      </c>
      <c r="AI55" t="s">
        <v>66</v>
      </c>
      <c r="AJ55" t="s">
        <v>66</v>
      </c>
      <c r="AK55" t="s">
        <v>13808</v>
      </c>
      <c r="AL55">
        <v>2</v>
      </c>
      <c r="AM55" t="s">
        <v>767</v>
      </c>
      <c r="AN55">
        <v>4</v>
      </c>
      <c r="AO55">
        <v>2</v>
      </c>
      <c r="AP55" t="s">
        <v>62</v>
      </c>
      <c r="AQ55" t="s">
        <v>69</v>
      </c>
      <c r="AR55" t="s">
        <v>70</v>
      </c>
      <c r="AT55" t="s">
        <v>71</v>
      </c>
      <c r="AU55" t="s">
        <v>72</v>
      </c>
      <c r="AV55" s="1">
        <v>44246</v>
      </c>
      <c r="AW55" t="s">
        <v>14056</v>
      </c>
      <c r="AX55" t="s">
        <v>766</v>
      </c>
      <c r="AY55" t="s">
        <v>73</v>
      </c>
      <c r="AZ55" t="s">
        <v>74</v>
      </c>
    </row>
    <row r="56" spans="1:52" hidden="1" x14ac:dyDescent="0.25">
      <c r="A56" t="str">
        <f>INDEX('Community ID'!B:B,MATCH(O56,'Community ID'!A:A,0))</f>
        <v>Arenazo</v>
      </c>
      <c r="B56" t="str">
        <f>INDEX('Community ID'!$K:$K,MATCH('Environmental Data'!$P56,'Community ID'!J:J,0))</f>
        <v>Constanza</v>
      </c>
      <c r="D56" t="s">
        <v>13809</v>
      </c>
      <c r="E56" t="s">
        <v>13810</v>
      </c>
      <c r="F56" t="s">
        <v>1477</v>
      </c>
      <c r="H56" t="s">
        <v>13810</v>
      </c>
      <c r="I56" t="s">
        <v>79</v>
      </c>
      <c r="J56" t="s">
        <v>99</v>
      </c>
      <c r="K56">
        <v>2021</v>
      </c>
      <c r="M56" t="s">
        <v>80</v>
      </c>
      <c r="N56" t="s">
        <v>135</v>
      </c>
      <c r="O56" t="s">
        <v>13672</v>
      </c>
      <c r="P56" t="s">
        <v>102</v>
      </c>
      <c r="Q56" t="s">
        <v>373</v>
      </c>
      <c r="S56" t="s">
        <v>144</v>
      </c>
      <c r="V56" t="s">
        <v>13725</v>
      </c>
      <c r="W56" t="s">
        <v>58</v>
      </c>
      <c r="X56">
        <v>18.913197199999999</v>
      </c>
      <c r="Y56">
        <v>-70.7586625</v>
      </c>
      <c r="Z56" t="s">
        <v>86</v>
      </c>
      <c r="AA56" t="s">
        <v>86</v>
      </c>
      <c r="AB56" t="s">
        <v>87</v>
      </c>
      <c r="AC56" t="s">
        <v>169</v>
      </c>
      <c r="AD56" t="s">
        <v>62</v>
      </c>
      <c r="AF56" t="s">
        <v>63</v>
      </c>
      <c r="AG56" t="s">
        <v>64</v>
      </c>
      <c r="AH56" t="s">
        <v>65</v>
      </c>
      <c r="AI56" t="s">
        <v>145</v>
      </c>
      <c r="AJ56" t="s">
        <v>145</v>
      </c>
      <c r="AK56" t="s">
        <v>13811</v>
      </c>
      <c r="AL56">
        <v>2</v>
      </c>
      <c r="AM56" t="s">
        <v>68</v>
      </c>
      <c r="AN56">
        <v>6</v>
      </c>
      <c r="AO56">
        <v>1</v>
      </c>
      <c r="AP56" t="s">
        <v>63</v>
      </c>
      <c r="AQ56" t="s">
        <v>69</v>
      </c>
      <c r="AR56" t="s">
        <v>70</v>
      </c>
      <c r="AT56" t="s">
        <v>71</v>
      </c>
      <c r="AU56" t="s">
        <v>95</v>
      </c>
      <c r="AV56" s="1">
        <v>44246</v>
      </c>
      <c r="AW56" t="s">
        <v>14057</v>
      </c>
      <c r="AX56" t="s">
        <v>13725</v>
      </c>
      <c r="AY56" t="s">
        <v>73</v>
      </c>
      <c r="AZ56" t="s">
        <v>74</v>
      </c>
    </row>
    <row r="57" spans="1:52" hidden="1" x14ac:dyDescent="0.25">
      <c r="A57" t="str">
        <f>INDEX('Community ID'!B:B,MATCH(O57,'Community ID'!A:A,0))</f>
        <v>Arenazo</v>
      </c>
      <c r="B57" t="str">
        <f>INDEX('Community ID'!$K:$K,MATCH('Environmental Data'!$P57,'Community ID'!J:J,0))</f>
        <v>Constanza</v>
      </c>
      <c r="D57" t="s">
        <v>13812</v>
      </c>
      <c r="E57" t="s">
        <v>291</v>
      </c>
      <c r="F57" t="s">
        <v>3809</v>
      </c>
      <c r="I57" t="s">
        <v>50</v>
      </c>
      <c r="J57" t="s">
        <v>99</v>
      </c>
      <c r="K57">
        <v>2021</v>
      </c>
      <c r="M57" t="s">
        <v>51</v>
      </c>
      <c r="N57" t="s">
        <v>114</v>
      </c>
      <c r="O57" t="s">
        <v>7258</v>
      </c>
      <c r="P57" t="s">
        <v>1606</v>
      </c>
      <c r="Q57" t="s">
        <v>685</v>
      </c>
      <c r="S57" t="s">
        <v>545</v>
      </c>
      <c r="V57" t="s">
        <v>1068</v>
      </c>
      <c r="W57" t="s">
        <v>58</v>
      </c>
      <c r="X57">
        <v>18.9029481</v>
      </c>
      <c r="Y57">
        <v>-70.746025299999999</v>
      </c>
      <c r="Z57" t="s">
        <v>59</v>
      </c>
      <c r="AA57" t="s">
        <v>59</v>
      </c>
      <c r="AB57" t="s">
        <v>87</v>
      </c>
      <c r="AC57" t="s">
        <v>169</v>
      </c>
      <c r="AD57" t="s">
        <v>62</v>
      </c>
      <c r="AE57" t="s">
        <v>63</v>
      </c>
      <c r="AF57" t="s">
        <v>63</v>
      </c>
      <c r="AG57" t="s">
        <v>64</v>
      </c>
      <c r="AH57" t="s">
        <v>65</v>
      </c>
      <c r="AI57" t="s">
        <v>788</v>
      </c>
      <c r="AJ57" t="s">
        <v>788</v>
      </c>
      <c r="AK57" t="s">
        <v>1139</v>
      </c>
      <c r="AL57">
        <v>2</v>
      </c>
      <c r="AM57" t="s">
        <v>1069</v>
      </c>
      <c r="AN57">
        <v>6</v>
      </c>
      <c r="AO57">
        <v>1</v>
      </c>
      <c r="AP57" t="s">
        <v>62</v>
      </c>
      <c r="AQ57" t="s">
        <v>69</v>
      </c>
      <c r="AR57" t="s">
        <v>70</v>
      </c>
      <c r="AT57" t="s">
        <v>71</v>
      </c>
      <c r="AU57" t="s">
        <v>72</v>
      </c>
      <c r="AV57" s="1">
        <v>44246</v>
      </c>
      <c r="AW57" t="s">
        <v>14058</v>
      </c>
      <c r="AX57" t="s">
        <v>1068</v>
      </c>
      <c r="AY57" t="s">
        <v>73</v>
      </c>
      <c r="AZ57" t="s">
        <v>74</v>
      </c>
    </row>
    <row r="58" spans="1:52" hidden="1" x14ac:dyDescent="0.25">
      <c r="A58" t="str">
        <f>INDEX('Community ID'!B:B,MATCH(O58,'Community ID'!A:A,0))</f>
        <v>Arenazo</v>
      </c>
      <c r="B58" t="str">
        <f>INDEX('Community ID'!$K:$K,MATCH('Environmental Data'!$P58,'Community ID'!J:J,0))</f>
        <v>Constanza</v>
      </c>
      <c r="D58" t="s">
        <v>13813</v>
      </c>
      <c r="E58" t="s">
        <v>1220</v>
      </c>
      <c r="F58" t="s">
        <v>1477</v>
      </c>
      <c r="H58" t="s">
        <v>1220</v>
      </c>
      <c r="I58" t="s">
        <v>50</v>
      </c>
      <c r="J58" t="s">
        <v>99</v>
      </c>
      <c r="K58">
        <v>2021</v>
      </c>
      <c r="M58" t="s">
        <v>80</v>
      </c>
      <c r="N58" t="s">
        <v>135</v>
      </c>
      <c r="O58" t="s">
        <v>7258</v>
      </c>
      <c r="P58" t="s">
        <v>102</v>
      </c>
      <c r="S58" t="s">
        <v>144</v>
      </c>
      <c r="U58">
        <v>5300207460</v>
      </c>
      <c r="V58" t="s">
        <v>13693</v>
      </c>
      <c r="W58" t="s">
        <v>58</v>
      </c>
      <c r="X58">
        <v>18.917222299999999</v>
      </c>
      <c r="Y58">
        <v>-70.762786500000004</v>
      </c>
      <c r="Z58" t="s">
        <v>105</v>
      </c>
      <c r="AA58" t="s">
        <v>325</v>
      </c>
      <c r="AB58" t="s">
        <v>87</v>
      </c>
      <c r="AC58" t="s">
        <v>169</v>
      </c>
      <c r="AD58" t="s">
        <v>62</v>
      </c>
      <c r="AF58" t="s">
        <v>62</v>
      </c>
      <c r="AG58" t="s">
        <v>64</v>
      </c>
      <c r="AH58" t="s">
        <v>65</v>
      </c>
      <c r="AI58" t="s">
        <v>66</v>
      </c>
      <c r="AJ58" t="s">
        <v>66</v>
      </c>
      <c r="AK58" t="s">
        <v>13814</v>
      </c>
      <c r="AL58">
        <v>1</v>
      </c>
      <c r="AM58" t="s">
        <v>68</v>
      </c>
      <c r="AN58">
        <v>2</v>
      </c>
      <c r="AO58">
        <v>0</v>
      </c>
      <c r="AP58" t="s">
        <v>63</v>
      </c>
      <c r="AQ58" t="s">
        <v>69</v>
      </c>
      <c r="AR58" t="s">
        <v>70</v>
      </c>
      <c r="AT58" t="s">
        <v>71</v>
      </c>
      <c r="AU58" t="s">
        <v>72</v>
      </c>
      <c r="AV58" s="1">
        <v>44246</v>
      </c>
      <c r="AW58" t="s">
        <v>14059</v>
      </c>
      <c r="AX58" t="s">
        <v>13693</v>
      </c>
      <c r="AY58" t="s">
        <v>73</v>
      </c>
      <c r="AZ58" t="s">
        <v>74</v>
      </c>
    </row>
    <row r="59" spans="1:52" x14ac:dyDescent="0.25">
      <c r="A59" t="str">
        <f>INDEX('Community ID'!B:B,MATCH(O59,'Community ID'!A:A,0))</f>
        <v>Arenazo</v>
      </c>
      <c r="B59" t="str">
        <f>INDEX('Community ID'!$K:$K,MATCH('Environmental Data'!$P59,'Community ID'!J:J,0))</f>
        <v>Constanza</v>
      </c>
      <c r="D59" t="s">
        <v>13815</v>
      </c>
      <c r="E59" t="s">
        <v>5108</v>
      </c>
      <c r="F59" t="s">
        <v>8004</v>
      </c>
      <c r="H59" t="s">
        <v>5108</v>
      </c>
      <c r="I59" t="s">
        <v>50</v>
      </c>
      <c r="J59" t="s">
        <v>99</v>
      </c>
      <c r="K59">
        <v>2021</v>
      </c>
      <c r="L59">
        <v>8492438317</v>
      </c>
      <c r="M59" t="s">
        <v>142</v>
      </c>
      <c r="N59" t="s">
        <v>135</v>
      </c>
      <c r="O59" t="s">
        <v>13672</v>
      </c>
      <c r="P59" t="s">
        <v>54</v>
      </c>
      <c r="Q59" t="s">
        <v>373</v>
      </c>
      <c r="S59" t="s">
        <v>429</v>
      </c>
      <c r="U59" t="s">
        <v>13816</v>
      </c>
      <c r="V59" t="s">
        <v>13712</v>
      </c>
      <c r="W59" t="s">
        <v>58</v>
      </c>
      <c r="X59">
        <v>18.917680699999998</v>
      </c>
      <c r="Y59">
        <v>-70.762237099999993</v>
      </c>
      <c r="Z59" t="s">
        <v>105</v>
      </c>
      <c r="AA59" t="s">
        <v>105</v>
      </c>
      <c r="AB59" t="s">
        <v>60</v>
      </c>
      <c r="AC59" t="s">
        <v>169</v>
      </c>
      <c r="AD59" t="s">
        <v>62</v>
      </c>
      <c r="AE59" t="s">
        <v>63</v>
      </c>
      <c r="AF59" t="s">
        <v>62</v>
      </c>
      <c r="AG59" t="s">
        <v>64</v>
      </c>
      <c r="AH59" t="s">
        <v>65</v>
      </c>
      <c r="AI59" t="s">
        <v>66</v>
      </c>
      <c r="AJ59" t="s">
        <v>66</v>
      </c>
      <c r="AK59" t="s">
        <v>479</v>
      </c>
      <c r="AL59">
        <v>2</v>
      </c>
      <c r="AM59" t="s">
        <v>10836</v>
      </c>
      <c r="AN59">
        <v>4</v>
      </c>
      <c r="AO59">
        <v>2</v>
      </c>
      <c r="AP59" t="s">
        <v>63</v>
      </c>
      <c r="AQ59" t="s">
        <v>69</v>
      </c>
      <c r="AR59" t="s">
        <v>70</v>
      </c>
      <c r="AT59" t="s">
        <v>71</v>
      </c>
      <c r="AU59" t="s">
        <v>95</v>
      </c>
      <c r="AV59" s="1">
        <v>44246</v>
      </c>
      <c r="AW59" t="s">
        <v>14060</v>
      </c>
      <c r="AX59" t="s">
        <v>13712</v>
      </c>
      <c r="AY59" t="s">
        <v>73</v>
      </c>
      <c r="AZ59" t="s">
        <v>74</v>
      </c>
    </row>
    <row r="60" spans="1:52" hidden="1" x14ac:dyDescent="0.25">
      <c r="A60" t="str">
        <f>INDEX('Community ID'!B:B,MATCH(O60,'Community ID'!A:A,0))</f>
        <v>Arenazo</v>
      </c>
      <c r="B60" t="str">
        <f>INDEX('Community ID'!$K:$K,MATCH('Environmental Data'!$P60,'Community ID'!J:J,0))</f>
        <v>Constanza</v>
      </c>
      <c r="D60" t="s">
        <v>13817</v>
      </c>
      <c r="E60" t="s">
        <v>2895</v>
      </c>
      <c r="F60" t="s">
        <v>1391</v>
      </c>
      <c r="I60" t="s">
        <v>50</v>
      </c>
      <c r="J60" s="1">
        <v>34437</v>
      </c>
      <c r="K60">
        <v>27</v>
      </c>
      <c r="M60" t="s">
        <v>80</v>
      </c>
      <c r="N60" t="s">
        <v>135</v>
      </c>
      <c r="O60" t="s">
        <v>7258</v>
      </c>
      <c r="P60" t="s">
        <v>54</v>
      </c>
      <c r="Q60" t="s">
        <v>373</v>
      </c>
      <c r="S60" t="s">
        <v>6164</v>
      </c>
      <c r="V60" t="s">
        <v>766</v>
      </c>
      <c r="W60" t="s">
        <v>58</v>
      </c>
      <c r="X60">
        <v>18.9171546</v>
      </c>
      <c r="Y60">
        <v>-70.762858699999995</v>
      </c>
      <c r="Z60" t="s">
        <v>220</v>
      </c>
      <c r="AA60" t="s">
        <v>105</v>
      </c>
      <c r="AB60" t="s">
        <v>116</v>
      </c>
      <c r="AC60" t="s">
        <v>169</v>
      </c>
      <c r="AD60" t="s">
        <v>62</v>
      </c>
      <c r="AE60" t="s">
        <v>63</v>
      </c>
      <c r="AF60" t="s">
        <v>62</v>
      </c>
      <c r="AG60" t="s">
        <v>64</v>
      </c>
      <c r="AH60" t="s">
        <v>65</v>
      </c>
      <c r="AI60" t="s">
        <v>66</v>
      </c>
      <c r="AJ60" t="s">
        <v>1237</v>
      </c>
      <c r="AK60" t="s">
        <v>807</v>
      </c>
      <c r="AL60">
        <v>2</v>
      </c>
      <c r="AM60" t="s">
        <v>767</v>
      </c>
      <c r="AN60">
        <v>3</v>
      </c>
      <c r="AO60">
        <v>1</v>
      </c>
      <c r="AP60" t="s">
        <v>62</v>
      </c>
      <c r="AQ60" t="s">
        <v>69</v>
      </c>
      <c r="AR60" t="s">
        <v>109</v>
      </c>
      <c r="AT60" t="s">
        <v>71</v>
      </c>
      <c r="AU60" t="s">
        <v>72</v>
      </c>
      <c r="AV60" s="1">
        <v>44246</v>
      </c>
      <c r="AW60" t="s">
        <v>14061</v>
      </c>
      <c r="AX60" t="s">
        <v>766</v>
      </c>
      <c r="AY60" t="s">
        <v>73</v>
      </c>
      <c r="AZ60" t="s">
        <v>74</v>
      </c>
    </row>
    <row r="61" spans="1:52" x14ac:dyDescent="0.25">
      <c r="A61" t="str">
        <f>INDEX('Community ID'!B:B,MATCH(O61,'Community ID'!A:A,0))</f>
        <v>Arenazo</v>
      </c>
      <c r="B61" t="str">
        <f>INDEX('Community ID'!$K:$K,MATCH('Environmental Data'!$P61,'Community ID'!J:J,0))</f>
        <v>Constanza</v>
      </c>
      <c r="D61" t="s">
        <v>13818</v>
      </c>
      <c r="E61" t="s">
        <v>6906</v>
      </c>
      <c r="F61" t="s">
        <v>3378</v>
      </c>
      <c r="H61" t="s">
        <v>6906</v>
      </c>
      <c r="I61" t="s">
        <v>79</v>
      </c>
      <c r="J61" t="s">
        <v>99</v>
      </c>
      <c r="K61">
        <v>2021</v>
      </c>
      <c r="L61">
        <v>8299306541</v>
      </c>
      <c r="M61" t="s">
        <v>80</v>
      </c>
      <c r="N61" t="s">
        <v>287</v>
      </c>
      <c r="O61" t="s">
        <v>13672</v>
      </c>
      <c r="P61" t="s">
        <v>102</v>
      </c>
      <c r="Q61" t="s">
        <v>55</v>
      </c>
      <c r="V61" t="s">
        <v>13725</v>
      </c>
      <c r="W61" t="s">
        <v>58</v>
      </c>
      <c r="X61">
        <v>18.917288599999999</v>
      </c>
      <c r="Y61">
        <v>-70.762325799999999</v>
      </c>
      <c r="Z61" t="s">
        <v>86</v>
      </c>
      <c r="AA61" t="s">
        <v>86</v>
      </c>
      <c r="AB61" t="s">
        <v>60</v>
      </c>
      <c r="AC61" t="s">
        <v>88</v>
      </c>
      <c r="AD61" t="s">
        <v>62</v>
      </c>
      <c r="AE61" t="s">
        <v>62</v>
      </c>
      <c r="AG61" t="s">
        <v>64</v>
      </c>
      <c r="AH61" t="s">
        <v>65</v>
      </c>
      <c r="AI61" t="s">
        <v>145</v>
      </c>
      <c r="AJ61" t="s">
        <v>145</v>
      </c>
      <c r="AK61" t="s">
        <v>368</v>
      </c>
      <c r="AL61">
        <v>2</v>
      </c>
      <c r="AM61" t="s">
        <v>68</v>
      </c>
      <c r="AN61">
        <v>2</v>
      </c>
      <c r="AO61">
        <v>0</v>
      </c>
      <c r="AP61" t="s">
        <v>62</v>
      </c>
      <c r="AQ61" t="s">
        <v>69</v>
      </c>
      <c r="AR61" t="s">
        <v>70</v>
      </c>
      <c r="AT61" t="s">
        <v>71</v>
      </c>
      <c r="AU61" t="s">
        <v>72</v>
      </c>
      <c r="AV61" s="1">
        <v>44246</v>
      </c>
      <c r="AW61" t="s">
        <v>14062</v>
      </c>
      <c r="AX61" t="s">
        <v>13725</v>
      </c>
      <c r="AY61" t="s">
        <v>73</v>
      </c>
      <c r="AZ61" t="s">
        <v>74</v>
      </c>
    </row>
    <row r="62" spans="1:52" x14ac:dyDescent="0.25">
      <c r="A62" t="str">
        <f>INDEX('Community ID'!B:B,MATCH(O62,'Community ID'!A:A,0))</f>
        <v>Arenazo</v>
      </c>
      <c r="B62" t="str">
        <f>INDEX('Community ID'!$K:$K,MATCH('Environmental Data'!$P62,'Community ID'!J:J,0))</f>
        <v>Constanza</v>
      </c>
      <c r="D62" t="s">
        <v>13819</v>
      </c>
      <c r="E62" t="s">
        <v>1820</v>
      </c>
      <c r="F62" t="s">
        <v>1547</v>
      </c>
      <c r="I62" t="s">
        <v>50</v>
      </c>
      <c r="J62" t="s">
        <v>99</v>
      </c>
      <c r="K62">
        <v>2021</v>
      </c>
      <c r="M62" t="s">
        <v>124</v>
      </c>
      <c r="N62" t="s">
        <v>114</v>
      </c>
      <c r="O62" t="s">
        <v>7258</v>
      </c>
      <c r="P62" t="s">
        <v>13697</v>
      </c>
      <c r="Q62" t="s">
        <v>685</v>
      </c>
      <c r="V62" t="s">
        <v>1068</v>
      </c>
      <c r="W62" t="s">
        <v>58</v>
      </c>
      <c r="X62">
        <v>18.9160419</v>
      </c>
      <c r="Y62">
        <v>-70.755317399999996</v>
      </c>
      <c r="Z62" t="s">
        <v>86</v>
      </c>
      <c r="AA62" t="s">
        <v>86</v>
      </c>
      <c r="AB62" t="s">
        <v>60</v>
      </c>
      <c r="AC62" t="s">
        <v>169</v>
      </c>
      <c r="AD62" t="s">
        <v>62</v>
      </c>
      <c r="AE62" t="s">
        <v>63</v>
      </c>
      <c r="AF62" t="s">
        <v>63</v>
      </c>
      <c r="AG62" t="s">
        <v>64</v>
      </c>
      <c r="AH62" t="s">
        <v>117</v>
      </c>
      <c r="AI62" t="s">
        <v>788</v>
      </c>
      <c r="AJ62" t="s">
        <v>788</v>
      </c>
      <c r="AK62" t="s">
        <v>479</v>
      </c>
      <c r="AL62">
        <v>2</v>
      </c>
      <c r="AM62" t="s">
        <v>1069</v>
      </c>
      <c r="AN62">
        <v>5</v>
      </c>
      <c r="AO62">
        <v>2</v>
      </c>
      <c r="AP62" t="s">
        <v>62</v>
      </c>
      <c r="AQ62" t="s">
        <v>69</v>
      </c>
      <c r="AR62" t="s">
        <v>109</v>
      </c>
      <c r="AT62" t="s">
        <v>71</v>
      </c>
      <c r="AU62" t="s">
        <v>72</v>
      </c>
      <c r="AV62" s="1">
        <v>44246</v>
      </c>
      <c r="AW62" t="s">
        <v>14063</v>
      </c>
      <c r="AX62" t="s">
        <v>1068</v>
      </c>
      <c r="AY62" t="s">
        <v>73</v>
      </c>
      <c r="AZ62" t="s">
        <v>74</v>
      </c>
    </row>
    <row r="63" spans="1:52" x14ac:dyDescent="0.25">
      <c r="A63" t="str">
        <f>INDEX('Community ID'!B:B,MATCH(O63,'Community ID'!A:A,0))</f>
        <v>Arenazo</v>
      </c>
      <c r="B63" t="str">
        <f>INDEX('Community ID'!$K:$K,MATCH('Environmental Data'!$P63,'Community ID'!J:J,0))</f>
        <v>Constanza</v>
      </c>
      <c r="D63" t="s">
        <v>13820</v>
      </c>
      <c r="E63" t="s">
        <v>1719</v>
      </c>
      <c r="F63" t="s">
        <v>1423</v>
      </c>
      <c r="H63" t="s">
        <v>1719</v>
      </c>
      <c r="I63" t="s">
        <v>50</v>
      </c>
      <c r="J63" t="s">
        <v>99</v>
      </c>
      <c r="K63">
        <v>2021</v>
      </c>
      <c r="L63">
        <v>8294042445</v>
      </c>
      <c r="M63" t="s">
        <v>142</v>
      </c>
      <c r="N63" t="s">
        <v>745</v>
      </c>
      <c r="O63" t="s">
        <v>13672</v>
      </c>
      <c r="P63" t="s">
        <v>54</v>
      </c>
      <c r="Q63" t="s">
        <v>373</v>
      </c>
      <c r="S63" t="s">
        <v>3923</v>
      </c>
      <c r="V63" t="s">
        <v>13712</v>
      </c>
      <c r="W63" t="s">
        <v>58</v>
      </c>
      <c r="X63">
        <v>18.9160419</v>
      </c>
      <c r="Y63">
        <v>-70.755317399999996</v>
      </c>
      <c r="Z63" t="s">
        <v>86</v>
      </c>
      <c r="AA63" t="s">
        <v>86</v>
      </c>
      <c r="AB63" t="s">
        <v>116</v>
      </c>
      <c r="AC63" t="s">
        <v>88</v>
      </c>
      <c r="AD63" t="s">
        <v>62</v>
      </c>
      <c r="AE63" t="s">
        <v>62</v>
      </c>
      <c r="AF63" t="s">
        <v>63</v>
      </c>
      <c r="AG63" t="s">
        <v>64</v>
      </c>
      <c r="AH63" t="s">
        <v>65</v>
      </c>
      <c r="AI63" t="s">
        <v>66</v>
      </c>
      <c r="AJ63" t="s">
        <v>66</v>
      </c>
      <c r="AK63" t="s">
        <v>368</v>
      </c>
      <c r="AL63">
        <v>2</v>
      </c>
      <c r="AM63" t="s">
        <v>7226</v>
      </c>
      <c r="AN63">
        <v>5</v>
      </c>
      <c r="AO63">
        <v>2</v>
      </c>
      <c r="AP63" t="s">
        <v>62</v>
      </c>
      <c r="AQ63" t="s">
        <v>69</v>
      </c>
      <c r="AR63" t="s">
        <v>109</v>
      </c>
      <c r="AT63" t="s">
        <v>71</v>
      </c>
      <c r="AU63" t="s">
        <v>72</v>
      </c>
      <c r="AV63" s="1">
        <v>44246</v>
      </c>
      <c r="AW63" t="s">
        <v>14064</v>
      </c>
      <c r="AX63" t="s">
        <v>13712</v>
      </c>
      <c r="AY63" t="s">
        <v>73</v>
      </c>
      <c r="AZ63" t="s">
        <v>74</v>
      </c>
    </row>
    <row r="64" spans="1:52" x14ac:dyDescent="0.25">
      <c r="A64" t="str">
        <f>INDEX('Community ID'!B:B,MATCH(O64,'Community ID'!A:A,0))</f>
        <v>Arenazo</v>
      </c>
      <c r="B64" t="str">
        <f>INDEX('Community ID'!$K:$K,MATCH('Environmental Data'!$P64,'Community ID'!J:J,0))</f>
        <v>Constanza</v>
      </c>
      <c r="D64" t="s">
        <v>13821</v>
      </c>
      <c r="E64" t="s">
        <v>5665</v>
      </c>
      <c r="F64" t="s">
        <v>13822</v>
      </c>
      <c r="H64" t="s">
        <v>12693</v>
      </c>
      <c r="I64" t="s">
        <v>79</v>
      </c>
      <c r="J64" t="s">
        <v>99</v>
      </c>
      <c r="K64">
        <v>2021</v>
      </c>
      <c r="M64" t="s">
        <v>80</v>
      </c>
      <c r="N64" t="s">
        <v>287</v>
      </c>
      <c r="O64" t="s">
        <v>7258</v>
      </c>
      <c r="P64" t="s">
        <v>102</v>
      </c>
      <c r="Q64" t="s">
        <v>373</v>
      </c>
      <c r="S64" t="s">
        <v>104</v>
      </c>
      <c r="V64" t="s">
        <v>766</v>
      </c>
      <c r="W64" t="s">
        <v>58</v>
      </c>
      <c r="X64">
        <v>18.917262600000001</v>
      </c>
      <c r="Y64">
        <v>-70.762343200000004</v>
      </c>
      <c r="Z64" t="s">
        <v>86</v>
      </c>
      <c r="AA64" t="s">
        <v>86</v>
      </c>
      <c r="AB64" t="s">
        <v>60</v>
      </c>
      <c r="AC64" t="s">
        <v>169</v>
      </c>
      <c r="AD64" t="s">
        <v>62</v>
      </c>
      <c r="AE64" t="s">
        <v>63</v>
      </c>
      <c r="AF64" t="s">
        <v>62</v>
      </c>
      <c r="AG64" t="s">
        <v>64</v>
      </c>
      <c r="AH64" t="s">
        <v>65</v>
      </c>
      <c r="AI64" t="s">
        <v>13823</v>
      </c>
      <c r="AJ64" t="s">
        <v>1237</v>
      </c>
      <c r="AK64" t="s">
        <v>368</v>
      </c>
      <c r="AL64">
        <v>1</v>
      </c>
      <c r="AM64" t="s">
        <v>767</v>
      </c>
      <c r="AN64">
        <v>6</v>
      </c>
      <c r="AO64">
        <v>0</v>
      </c>
      <c r="AP64" t="s">
        <v>62</v>
      </c>
      <c r="AQ64" t="s">
        <v>69</v>
      </c>
      <c r="AR64" t="s">
        <v>109</v>
      </c>
      <c r="AT64" t="s">
        <v>461</v>
      </c>
      <c r="AU64" t="s">
        <v>120</v>
      </c>
      <c r="AV64" s="1">
        <v>44246</v>
      </c>
      <c r="AW64" t="s">
        <v>14065</v>
      </c>
      <c r="AX64" t="s">
        <v>766</v>
      </c>
      <c r="AY64" t="s">
        <v>73</v>
      </c>
      <c r="AZ64" t="s">
        <v>74</v>
      </c>
    </row>
    <row r="65" spans="1:52" x14ac:dyDescent="0.25">
      <c r="A65" t="str">
        <f>INDEX('Community ID'!B:B,MATCH(O65,'Community ID'!A:A,0))</f>
        <v>Arenazo</v>
      </c>
      <c r="B65" t="str">
        <f>INDEX('Community ID'!$K:$K,MATCH('Environmental Data'!$P65,'Community ID'!J:J,0))</f>
        <v>Constanza</v>
      </c>
      <c r="D65" t="s">
        <v>13824</v>
      </c>
      <c r="E65" t="s">
        <v>134</v>
      </c>
      <c r="F65" t="s">
        <v>6219</v>
      </c>
      <c r="H65" t="s">
        <v>2300</v>
      </c>
      <c r="I65" t="s">
        <v>50</v>
      </c>
      <c r="J65" t="s">
        <v>99</v>
      </c>
      <c r="K65">
        <v>2021</v>
      </c>
      <c r="L65">
        <v>8092662107</v>
      </c>
      <c r="M65" t="s">
        <v>51</v>
      </c>
      <c r="N65" t="s">
        <v>135</v>
      </c>
      <c r="O65" t="s">
        <v>13672</v>
      </c>
      <c r="P65" t="s">
        <v>102</v>
      </c>
      <c r="Q65" t="s">
        <v>55</v>
      </c>
      <c r="S65" t="s">
        <v>144</v>
      </c>
      <c r="V65" t="s">
        <v>13725</v>
      </c>
      <c r="W65" t="s">
        <v>58</v>
      </c>
      <c r="X65">
        <v>18.917681099999999</v>
      </c>
      <c r="Y65">
        <v>-70.762236900000005</v>
      </c>
      <c r="Z65" t="s">
        <v>86</v>
      </c>
      <c r="AA65" t="s">
        <v>59</v>
      </c>
      <c r="AB65" t="s">
        <v>60</v>
      </c>
      <c r="AC65" t="s">
        <v>169</v>
      </c>
      <c r="AD65" t="s">
        <v>62</v>
      </c>
      <c r="AF65" t="s">
        <v>63</v>
      </c>
      <c r="AG65" t="s">
        <v>64</v>
      </c>
      <c r="AH65" t="s">
        <v>486</v>
      </c>
      <c r="AI65" t="s">
        <v>145</v>
      </c>
      <c r="AJ65" t="s">
        <v>145</v>
      </c>
      <c r="AK65" t="s">
        <v>368</v>
      </c>
      <c r="AL65">
        <v>3</v>
      </c>
      <c r="AM65" t="s">
        <v>68</v>
      </c>
      <c r="AN65">
        <v>8</v>
      </c>
      <c r="AO65">
        <v>3</v>
      </c>
      <c r="AP65" t="s">
        <v>62</v>
      </c>
      <c r="AQ65" t="s">
        <v>69</v>
      </c>
      <c r="AR65" t="s">
        <v>70</v>
      </c>
      <c r="AT65" t="s">
        <v>71</v>
      </c>
      <c r="AU65" t="s">
        <v>95</v>
      </c>
      <c r="AV65" s="1">
        <v>44246</v>
      </c>
      <c r="AW65" t="s">
        <v>14066</v>
      </c>
      <c r="AX65" t="s">
        <v>13725</v>
      </c>
      <c r="AY65" t="s">
        <v>73</v>
      </c>
      <c r="AZ65" t="s">
        <v>74</v>
      </c>
    </row>
    <row r="66" spans="1:52" hidden="1" x14ac:dyDescent="0.25">
      <c r="A66" t="str">
        <f>INDEX('Community ID'!B:B,MATCH(O66,'Community ID'!A:A,0))</f>
        <v>Arenazo</v>
      </c>
      <c r="B66" t="str">
        <f>INDEX('Community ID'!$K:$K,MATCH('Environmental Data'!$P66,'Community ID'!J:J,0))</f>
        <v>Constanza</v>
      </c>
      <c r="D66" t="s">
        <v>13825</v>
      </c>
      <c r="E66" t="s">
        <v>13826</v>
      </c>
      <c r="F66" t="s">
        <v>1477</v>
      </c>
      <c r="I66" t="s">
        <v>50</v>
      </c>
      <c r="J66" t="s">
        <v>99</v>
      </c>
      <c r="K66">
        <v>2021</v>
      </c>
      <c r="M66" t="s">
        <v>51</v>
      </c>
      <c r="N66" t="s">
        <v>1572</v>
      </c>
      <c r="O66" t="s">
        <v>7258</v>
      </c>
      <c r="P66" t="s">
        <v>54</v>
      </c>
      <c r="Q66" t="s">
        <v>685</v>
      </c>
      <c r="V66" t="s">
        <v>1068</v>
      </c>
      <c r="W66" t="s">
        <v>58</v>
      </c>
      <c r="X66">
        <v>18.9029481</v>
      </c>
      <c r="Y66">
        <v>-70.746025299999999</v>
      </c>
      <c r="Z66" t="s">
        <v>86</v>
      </c>
      <c r="AA66" t="s">
        <v>220</v>
      </c>
      <c r="AB66" t="s">
        <v>87</v>
      </c>
      <c r="AC66" t="s">
        <v>169</v>
      </c>
      <c r="AD66" t="s">
        <v>62</v>
      </c>
      <c r="AE66" t="s">
        <v>63</v>
      </c>
      <c r="AF66" t="s">
        <v>63</v>
      </c>
      <c r="AG66" t="s">
        <v>64</v>
      </c>
      <c r="AH66" t="s">
        <v>65</v>
      </c>
      <c r="AI66" t="s">
        <v>788</v>
      </c>
      <c r="AJ66" t="s">
        <v>788</v>
      </c>
      <c r="AK66" t="s">
        <v>13827</v>
      </c>
      <c r="AL66">
        <v>2</v>
      </c>
      <c r="AM66" t="s">
        <v>1069</v>
      </c>
      <c r="AN66">
        <v>5</v>
      </c>
      <c r="AO66">
        <v>0</v>
      </c>
      <c r="AP66" t="s">
        <v>62</v>
      </c>
      <c r="AQ66" t="s">
        <v>69</v>
      </c>
      <c r="AR66" t="s">
        <v>70</v>
      </c>
      <c r="AT66" t="s">
        <v>71</v>
      </c>
      <c r="AU66" t="s">
        <v>72</v>
      </c>
      <c r="AV66" s="1">
        <v>44246</v>
      </c>
      <c r="AW66" t="s">
        <v>14067</v>
      </c>
      <c r="AX66" t="s">
        <v>1068</v>
      </c>
      <c r="AY66" t="s">
        <v>73</v>
      </c>
      <c r="AZ66" t="s">
        <v>74</v>
      </c>
    </row>
    <row r="67" spans="1:52" hidden="1" x14ac:dyDescent="0.25">
      <c r="A67" t="str">
        <f>INDEX('Community ID'!B:B,MATCH(O67,'Community ID'!A:A,0))</f>
        <v>Arenazo</v>
      </c>
      <c r="B67" t="str">
        <f>INDEX('Community ID'!$K:$K,MATCH('Environmental Data'!$P67,'Community ID'!J:J,0))</f>
        <v>Constanza</v>
      </c>
      <c r="D67" t="s">
        <v>13828</v>
      </c>
      <c r="E67" t="s">
        <v>13829</v>
      </c>
      <c r="F67" t="s">
        <v>1788</v>
      </c>
      <c r="H67" t="s">
        <v>13830</v>
      </c>
      <c r="I67" t="s">
        <v>50</v>
      </c>
      <c r="J67" t="s">
        <v>99</v>
      </c>
      <c r="K67">
        <v>2021</v>
      </c>
      <c r="L67">
        <v>8297528854</v>
      </c>
      <c r="M67" t="s">
        <v>142</v>
      </c>
      <c r="N67" t="s">
        <v>135</v>
      </c>
      <c r="O67" t="s">
        <v>13672</v>
      </c>
      <c r="P67" t="s">
        <v>54</v>
      </c>
      <c r="Q67" t="s">
        <v>685</v>
      </c>
      <c r="V67" t="s">
        <v>13712</v>
      </c>
      <c r="W67" t="s">
        <v>58</v>
      </c>
      <c r="X67">
        <v>18.917675500000001</v>
      </c>
      <c r="Y67">
        <v>-70.762234599999999</v>
      </c>
      <c r="Z67" t="s">
        <v>86</v>
      </c>
      <c r="AA67" t="s">
        <v>86</v>
      </c>
      <c r="AB67" t="s">
        <v>116</v>
      </c>
      <c r="AC67" t="s">
        <v>169</v>
      </c>
      <c r="AD67" t="s">
        <v>62</v>
      </c>
      <c r="AE67" t="s">
        <v>63</v>
      </c>
      <c r="AF67" t="s">
        <v>62</v>
      </c>
      <c r="AG67" t="s">
        <v>64</v>
      </c>
      <c r="AH67" t="s">
        <v>65</v>
      </c>
      <c r="AI67" t="s">
        <v>66</v>
      </c>
      <c r="AJ67" t="s">
        <v>66</v>
      </c>
      <c r="AK67" t="s">
        <v>13715</v>
      </c>
      <c r="AL67">
        <v>2</v>
      </c>
      <c r="AM67" t="s">
        <v>7226</v>
      </c>
      <c r="AN67">
        <v>4</v>
      </c>
      <c r="AO67">
        <v>0</v>
      </c>
      <c r="AP67" t="s">
        <v>62</v>
      </c>
      <c r="AQ67" t="s">
        <v>69</v>
      </c>
      <c r="AR67" t="s">
        <v>70</v>
      </c>
      <c r="AT67" t="s">
        <v>71</v>
      </c>
      <c r="AU67" t="s">
        <v>95</v>
      </c>
      <c r="AV67" s="1">
        <v>44246</v>
      </c>
      <c r="AW67" t="s">
        <v>14068</v>
      </c>
      <c r="AX67" t="s">
        <v>13712</v>
      </c>
      <c r="AY67" t="s">
        <v>73</v>
      </c>
      <c r="AZ67" t="s">
        <v>74</v>
      </c>
    </row>
    <row r="68" spans="1:52" x14ac:dyDescent="0.25">
      <c r="A68" t="str">
        <f>INDEX('Community ID'!B:B,MATCH(O68,'Community ID'!A:A,0))</f>
        <v>Arenazo</v>
      </c>
      <c r="B68" t="str">
        <f>INDEX('Community ID'!$K:$K,MATCH('Environmental Data'!$P68,'Community ID'!J:J,0))</f>
        <v>Constanza</v>
      </c>
      <c r="D68" t="s">
        <v>13831</v>
      </c>
      <c r="E68" t="s">
        <v>13832</v>
      </c>
      <c r="F68" t="s">
        <v>13833</v>
      </c>
      <c r="I68" t="s">
        <v>50</v>
      </c>
      <c r="J68" t="s">
        <v>99</v>
      </c>
      <c r="K68">
        <v>2021</v>
      </c>
      <c r="M68" t="s">
        <v>142</v>
      </c>
      <c r="N68" t="s">
        <v>2038</v>
      </c>
      <c r="O68" t="s">
        <v>7258</v>
      </c>
      <c r="P68" t="s">
        <v>102</v>
      </c>
      <c r="Q68" t="s">
        <v>685</v>
      </c>
      <c r="V68" t="s">
        <v>1068</v>
      </c>
      <c r="W68" t="s">
        <v>58</v>
      </c>
      <c r="X68">
        <v>18.9160419</v>
      </c>
      <c r="Y68">
        <v>-70.755317399999996</v>
      </c>
      <c r="Z68" t="s">
        <v>86</v>
      </c>
      <c r="AA68" t="s">
        <v>86</v>
      </c>
      <c r="AB68" t="s">
        <v>87</v>
      </c>
      <c r="AC68" t="s">
        <v>169</v>
      </c>
      <c r="AD68" t="s">
        <v>62</v>
      </c>
      <c r="AE68" t="s">
        <v>63</v>
      </c>
      <c r="AF68" t="s">
        <v>63</v>
      </c>
      <c r="AG68" t="s">
        <v>89</v>
      </c>
      <c r="AH68" t="s">
        <v>65</v>
      </c>
      <c r="AI68" t="s">
        <v>788</v>
      </c>
      <c r="AJ68" t="s">
        <v>788</v>
      </c>
      <c r="AK68" t="s">
        <v>479</v>
      </c>
      <c r="AL68">
        <v>2</v>
      </c>
      <c r="AM68" t="s">
        <v>1069</v>
      </c>
      <c r="AN68">
        <v>5</v>
      </c>
      <c r="AO68">
        <v>0</v>
      </c>
      <c r="AP68" t="s">
        <v>62</v>
      </c>
      <c r="AQ68" t="s">
        <v>69</v>
      </c>
      <c r="AR68" t="s">
        <v>70</v>
      </c>
      <c r="AT68" t="s">
        <v>71</v>
      </c>
      <c r="AU68" t="s">
        <v>95</v>
      </c>
      <c r="AV68" s="1">
        <v>44246</v>
      </c>
      <c r="AW68" t="s">
        <v>14069</v>
      </c>
      <c r="AX68" t="s">
        <v>1068</v>
      </c>
      <c r="AY68" t="s">
        <v>73</v>
      </c>
      <c r="AZ68" t="s">
        <v>74</v>
      </c>
    </row>
    <row r="69" spans="1:52" hidden="1" x14ac:dyDescent="0.25">
      <c r="A69" t="str">
        <f>INDEX('Community ID'!B:B,MATCH(O69,'Community ID'!A:A,0))</f>
        <v>Arenazo</v>
      </c>
      <c r="B69" t="str">
        <f>INDEX('Community ID'!$K:$K,MATCH('Environmental Data'!$P69,'Community ID'!J:J,0))</f>
        <v>Constanza</v>
      </c>
      <c r="D69" t="s">
        <v>13834</v>
      </c>
      <c r="E69" t="s">
        <v>13835</v>
      </c>
      <c r="F69" t="s">
        <v>13836</v>
      </c>
      <c r="H69" t="s">
        <v>97</v>
      </c>
      <c r="I69" t="s">
        <v>50</v>
      </c>
      <c r="J69" t="s">
        <v>99</v>
      </c>
      <c r="K69">
        <v>2021</v>
      </c>
      <c r="L69">
        <v>8296180980</v>
      </c>
      <c r="M69" t="s">
        <v>51</v>
      </c>
      <c r="N69" t="s">
        <v>135</v>
      </c>
      <c r="O69" t="s">
        <v>7258</v>
      </c>
      <c r="P69" t="s">
        <v>102</v>
      </c>
      <c r="S69" t="s">
        <v>144</v>
      </c>
      <c r="U69">
        <v>5300202883</v>
      </c>
      <c r="V69" t="s">
        <v>13693</v>
      </c>
      <c r="W69" t="s">
        <v>58</v>
      </c>
      <c r="X69">
        <v>18.9157045</v>
      </c>
      <c r="Y69">
        <v>-70.759698099999994</v>
      </c>
      <c r="Z69" t="s">
        <v>86</v>
      </c>
      <c r="AA69" t="s">
        <v>86</v>
      </c>
      <c r="AB69" t="s">
        <v>87</v>
      </c>
      <c r="AC69" t="s">
        <v>88</v>
      </c>
      <c r="AD69" t="s">
        <v>62</v>
      </c>
      <c r="AF69" t="s">
        <v>63</v>
      </c>
      <c r="AG69" t="s">
        <v>64</v>
      </c>
      <c r="AH69" t="s">
        <v>65</v>
      </c>
      <c r="AI69" t="s">
        <v>66</v>
      </c>
      <c r="AJ69" t="s">
        <v>66</v>
      </c>
      <c r="AK69" t="s">
        <v>1917</v>
      </c>
      <c r="AL69">
        <v>2</v>
      </c>
      <c r="AM69" t="s">
        <v>1973</v>
      </c>
      <c r="AN69">
        <v>4</v>
      </c>
      <c r="AO69">
        <v>2</v>
      </c>
      <c r="AP69" t="s">
        <v>63</v>
      </c>
      <c r="AQ69" t="s">
        <v>69</v>
      </c>
      <c r="AR69" t="s">
        <v>70</v>
      </c>
      <c r="AT69" t="s">
        <v>71</v>
      </c>
      <c r="AU69" t="s">
        <v>72</v>
      </c>
      <c r="AV69" s="1">
        <v>44246</v>
      </c>
      <c r="AW69" t="s">
        <v>14070</v>
      </c>
      <c r="AX69" t="s">
        <v>13693</v>
      </c>
      <c r="AY69" t="s">
        <v>73</v>
      </c>
      <c r="AZ69" t="s">
        <v>74</v>
      </c>
    </row>
    <row r="70" spans="1:52" hidden="1" x14ac:dyDescent="0.25">
      <c r="A70" t="str">
        <f>INDEX('Community ID'!B:B,MATCH(O70,'Community ID'!A:A,0))</f>
        <v>Arenazo</v>
      </c>
      <c r="B70" t="str">
        <f>INDEX('Community ID'!$K:$K,MATCH('Environmental Data'!$P70,'Community ID'!J:J,0))</f>
        <v>Constanza</v>
      </c>
      <c r="D70" t="s">
        <v>13837</v>
      </c>
      <c r="E70" t="s">
        <v>2654</v>
      </c>
      <c r="F70" t="s">
        <v>13838</v>
      </c>
      <c r="H70" t="s">
        <v>13839</v>
      </c>
      <c r="I70" t="s">
        <v>50</v>
      </c>
      <c r="J70" t="s">
        <v>99</v>
      </c>
      <c r="K70">
        <v>2021</v>
      </c>
      <c r="M70" t="s">
        <v>226</v>
      </c>
      <c r="N70" t="s">
        <v>114</v>
      </c>
      <c r="O70" t="s">
        <v>7258</v>
      </c>
      <c r="P70" t="s">
        <v>102</v>
      </c>
      <c r="Q70" t="s">
        <v>55</v>
      </c>
      <c r="S70" t="s">
        <v>144</v>
      </c>
      <c r="V70" t="s">
        <v>13725</v>
      </c>
      <c r="W70" t="s">
        <v>58</v>
      </c>
      <c r="X70">
        <v>18.917877000000001</v>
      </c>
      <c r="Y70">
        <v>-70.762428799999995</v>
      </c>
      <c r="Z70" t="s">
        <v>86</v>
      </c>
      <c r="AA70" t="s">
        <v>86</v>
      </c>
      <c r="AB70" t="s">
        <v>87</v>
      </c>
      <c r="AC70" t="s">
        <v>88</v>
      </c>
      <c r="AD70" t="s">
        <v>62</v>
      </c>
      <c r="AF70" t="s">
        <v>63</v>
      </c>
      <c r="AG70" t="s">
        <v>89</v>
      </c>
      <c r="AH70" t="s">
        <v>90</v>
      </c>
      <c r="AI70" t="s">
        <v>145</v>
      </c>
      <c r="AJ70" t="s">
        <v>145</v>
      </c>
      <c r="AK70" t="s">
        <v>13840</v>
      </c>
      <c r="AL70">
        <v>3</v>
      </c>
      <c r="AM70" t="s">
        <v>68</v>
      </c>
      <c r="AN70">
        <v>2</v>
      </c>
      <c r="AO70">
        <v>0</v>
      </c>
      <c r="AP70" t="s">
        <v>62</v>
      </c>
      <c r="AQ70" t="s">
        <v>69</v>
      </c>
      <c r="AR70" t="s">
        <v>109</v>
      </c>
      <c r="AT70" t="s">
        <v>71</v>
      </c>
      <c r="AU70" t="s">
        <v>72</v>
      </c>
      <c r="AV70" s="1">
        <v>44246</v>
      </c>
      <c r="AW70" t="s">
        <v>14071</v>
      </c>
      <c r="AX70" t="s">
        <v>13725</v>
      </c>
      <c r="AY70" t="s">
        <v>73</v>
      </c>
      <c r="AZ70" t="s">
        <v>74</v>
      </c>
    </row>
    <row r="71" spans="1:52" hidden="1" x14ac:dyDescent="0.25">
      <c r="A71" t="str">
        <f>INDEX('Community ID'!B:B,MATCH(O71,'Community ID'!A:A,0))</f>
        <v>Arenazo</v>
      </c>
      <c r="B71" t="str">
        <f>INDEX('Community ID'!$K:$K,MATCH('Environmental Data'!$P71,'Community ID'!J:J,0))</f>
        <v>Constanza</v>
      </c>
      <c r="D71" t="s">
        <v>13841</v>
      </c>
      <c r="E71" t="s">
        <v>13842</v>
      </c>
      <c r="F71" t="s">
        <v>1568</v>
      </c>
      <c r="I71" t="s">
        <v>50</v>
      </c>
      <c r="J71" t="s">
        <v>99</v>
      </c>
      <c r="K71">
        <v>2021</v>
      </c>
      <c r="M71" t="s">
        <v>142</v>
      </c>
      <c r="N71" t="s">
        <v>114</v>
      </c>
      <c r="O71" t="s">
        <v>7258</v>
      </c>
      <c r="P71" t="s">
        <v>102</v>
      </c>
      <c r="Q71" t="s">
        <v>685</v>
      </c>
      <c r="S71" t="s">
        <v>545</v>
      </c>
      <c r="V71" t="s">
        <v>1068</v>
      </c>
      <c r="W71" t="s">
        <v>58</v>
      </c>
      <c r="X71">
        <v>18.9160419</v>
      </c>
      <c r="Y71">
        <v>-70.755317399999996</v>
      </c>
      <c r="Z71" t="s">
        <v>86</v>
      </c>
      <c r="AA71" t="s">
        <v>86</v>
      </c>
      <c r="AB71" t="s">
        <v>87</v>
      </c>
      <c r="AC71" t="s">
        <v>169</v>
      </c>
      <c r="AD71" t="s">
        <v>63</v>
      </c>
      <c r="AE71" t="s">
        <v>62</v>
      </c>
      <c r="AF71" t="s">
        <v>63</v>
      </c>
      <c r="AG71" t="s">
        <v>89</v>
      </c>
      <c r="AH71" t="s">
        <v>65</v>
      </c>
      <c r="AI71" t="s">
        <v>788</v>
      </c>
      <c r="AJ71" t="s">
        <v>788</v>
      </c>
      <c r="AK71" t="s">
        <v>13843</v>
      </c>
      <c r="AL71">
        <v>2</v>
      </c>
      <c r="AM71" t="s">
        <v>1069</v>
      </c>
      <c r="AN71">
        <v>5</v>
      </c>
      <c r="AO71">
        <v>1</v>
      </c>
      <c r="AP71" t="s">
        <v>62</v>
      </c>
      <c r="AQ71" t="s">
        <v>69</v>
      </c>
      <c r="AR71" t="s">
        <v>109</v>
      </c>
      <c r="AT71" t="s">
        <v>71</v>
      </c>
      <c r="AU71" t="s">
        <v>95</v>
      </c>
      <c r="AV71" s="1">
        <v>44246</v>
      </c>
      <c r="AW71" t="s">
        <v>14072</v>
      </c>
      <c r="AX71" t="s">
        <v>1068</v>
      </c>
      <c r="AY71" t="s">
        <v>73</v>
      </c>
      <c r="AZ71" t="s">
        <v>74</v>
      </c>
    </row>
    <row r="72" spans="1:52" hidden="1" x14ac:dyDescent="0.25">
      <c r="A72" t="str">
        <f>INDEX('Community ID'!B:B,MATCH(O72,'Community ID'!A:A,0))</f>
        <v>Arenazo</v>
      </c>
      <c r="B72" t="str">
        <f>INDEX('Community ID'!$K:$K,MATCH('Environmental Data'!$P72,'Community ID'!J:J,0))</f>
        <v>Constanza</v>
      </c>
      <c r="D72" t="s">
        <v>13844</v>
      </c>
      <c r="E72" t="s">
        <v>1789</v>
      </c>
      <c r="F72" t="s">
        <v>13845</v>
      </c>
      <c r="I72" t="s">
        <v>50</v>
      </c>
      <c r="J72" s="1">
        <v>35209</v>
      </c>
      <c r="K72">
        <v>25</v>
      </c>
      <c r="M72" t="s">
        <v>51</v>
      </c>
      <c r="N72" t="s">
        <v>135</v>
      </c>
      <c r="O72" t="s">
        <v>7258</v>
      </c>
      <c r="P72" t="s">
        <v>102</v>
      </c>
      <c r="Q72" t="s">
        <v>373</v>
      </c>
      <c r="V72" t="s">
        <v>766</v>
      </c>
      <c r="W72" t="s">
        <v>58</v>
      </c>
      <c r="X72">
        <v>18.917918799999999</v>
      </c>
      <c r="Y72">
        <v>-70.762263599999997</v>
      </c>
      <c r="Z72" t="s">
        <v>86</v>
      </c>
      <c r="AA72" t="s">
        <v>86</v>
      </c>
      <c r="AB72" t="s">
        <v>87</v>
      </c>
      <c r="AC72" t="s">
        <v>169</v>
      </c>
      <c r="AD72" t="s">
        <v>62</v>
      </c>
      <c r="AE72" t="s">
        <v>63</v>
      </c>
      <c r="AF72" t="s">
        <v>62</v>
      </c>
      <c r="AG72" t="s">
        <v>64</v>
      </c>
      <c r="AH72" t="s">
        <v>65</v>
      </c>
      <c r="AI72" t="s">
        <v>66</v>
      </c>
      <c r="AJ72" t="s">
        <v>66</v>
      </c>
      <c r="AK72" t="s">
        <v>13708</v>
      </c>
      <c r="AL72">
        <v>2</v>
      </c>
      <c r="AM72" t="s">
        <v>767</v>
      </c>
      <c r="AN72">
        <v>3</v>
      </c>
      <c r="AO72">
        <v>1</v>
      </c>
      <c r="AP72" t="s">
        <v>62</v>
      </c>
      <c r="AQ72" t="s">
        <v>69</v>
      </c>
      <c r="AR72" t="s">
        <v>70</v>
      </c>
      <c r="AT72" t="s">
        <v>71</v>
      </c>
      <c r="AU72" t="s">
        <v>120</v>
      </c>
      <c r="AV72" s="1">
        <v>44246</v>
      </c>
      <c r="AW72" t="s">
        <v>14073</v>
      </c>
      <c r="AX72" t="s">
        <v>766</v>
      </c>
      <c r="AY72" t="s">
        <v>73</v>
      </c>
      <c r="AZ72" t="s">
        <v>74</v>
      </c>
    </row>
    <row r="73" spans="1:52" hidden="1" x14ac:dyDescent="0.25">
      <c r="A73" t="str">
        <f>INDEX('Community ID'!B:B,MATCH(O73,'Community ID'!A:A,0))</f>
        <v>Arenazo</v>
      </c>
      <c r="B73" t="str">
        <f>INDEX('Community ID'!$K:$K,MATCH('Environmental Data'!$P73,'Community ID'!J:J,0))</f>
        <v>Constanza</v>
      </c>
      <c r="D73" t="s">
        <v>13846</v>
      </c>
      <c r="E73" t="s">
        <v>12747</v>
      </c>
      <c r="F73" t="s">
        <v>3809</v>
      </c>
      <c r="H73" t="s">
        <v>12747</v>
      </c>
      <c r="I73" t="s">
        <v>50</v>
      </c>
      <c r="J73" t="s">
        <v>99</v>
      </c>
      <c r="K73">
        <v>2021</v>
      </c>
      <c r="L73">
        <v>8499193205</v>
      </c>
      <c r="M73" t="s">
        <v>80</v>
      </c>
      <c r="N73" t="s">
        <v>135</v>
      </c>
      <c r="O73" t="s">
        <v>13672</v>
      </c>
      <c r="P73" t="s">
        <v>54</v>
      </c>
      <c r="Q73" t="s">
        <v>373</v>
      </c>
      <c r="S73" t="s">
        <v>545</v>
      </c>
      <c r="V73" t="s">
        <v>13712</v>
      </c>
      <c r="W73" t="s">
        <v>58</v>
      </c>
      <c r="X73">
        <v>18.917933099999999</v>
      </c>
      <c r="Y73">
        <v>-70.762260100000006</v>
      </c>
      <c r="Z73" t="s">
        <v>86</v>
      </c>
      <c r="AA73" t="s">
        <v>86</v>
      </c>
      <c r="AB73" t="s">
        <v>87</v>
      </c>
      <c r="AC73" t="s">
        <v>169</v>
      </c>
      <c r="AD73" t="s">
        <v>62</v>
      </c>
      <c r="AE73" t="s">
        <v>63</v>
      </c>
      <c r="AF73" t="s">
        <v>63</v>
      </c>
      <c r="AG73" t="s">
        <v>64</v>
      </c>
      <c r="AH73" t="s">
        <v>65</v>
      </c>
      <c r="AI73" t="s">
        <v>66</v>
      </c>
      <c r="AJ73" t="s">
        <v>66</v>
      </c>
      <c r="AK73" t="s">
        <v>7199</v>
      </c>
      <c r="AL73">
        <v>2</v>
      </c>
      <c r="AM73" t="s">
        <v>7226</v>
      </c>
      <c r="AN73">
        <v>4</v>
      </c>
      <c r="AO73">
        <v>0</v>
      </c>
      <c r="AP73" t="s">
        <v>62</v>
      </c>
      <c r="AQ73" t="s">
        <v>69</v>
      </c>
      <c r="AR73" t="s">
        <v>70</v>
      </c>
      <c r="AT73" t="s">
        <v>71</v>
      </c>
      <c r="AU73" t="s">
        <v>95</v>
      </c>
      <c r="AV73" s="1">
        <v>44246</v>
      </c>
      <c r="AW73" t="s">
        <v>14074</v>
      </c>
      <c r="AX73" t="s">
        <v>13712</v>
      </c>
      <c r="AY73" t="s">
        <v>73</v>
      </c>
      <c r="AZ73" t="s">
        <v>74</v>
      </c>
    </row>
    <row r="74" spans="1:52" hidden="1" x14ac:dyDescent="0.25">
      <c r="A74" t="str">
        <f>INDEX('Community ID'!B:B,MATCH(O74,'Community ID'!A:A,0))</f>
        <v>Arenazo</v>
      </c>
      <c r="B74" t="str">
        <f>INDEX('Community ID'!$K:$K,MATCH('Environmental Data'!$P74,'Community ID'!J:J,0))</f>
        <v>Constanza</v>
      </c>
      <c r="D74" t="s">
        <v>13847</v>
      </c>
      <c r="E74" t="s">
        <v>111</v>
      </c>
      <c r="F74" t="s">
        <v>13848</v>
      </c>
      <c r="I74" t="s">
        <v>50</v>
      </c>
      <c r="J74" t="s">
        <v>99</v>
      </c>
      <c r="K74">
        <v>2021</v>
      </c>
      <c r="M74" t="s">
        <v>142</v>
      </c>
      <c r="N74" t="s">
        <v>114</v>
      </c>
      <c r="O74" t="s">
        <v>7258</v>
      </c>
      <c r="P74" t="s">
        <v>54</v>
      </c>
      <c r="Q74" t="s">
        <v>685</v>
      </c>
      <c r="S74" t="s">
        <v>545</v>
      </c>
      <c r="V74" t="s">
        <v>1068</v>
      </c>
      <c r="W74" t="s">
        <v>58</v>
      </c>
      <c r="X74">
        <v>18.9160419</v>
      </c>
      <c r="Y74">
        <v>-70.755317399999996</v>
      </c>
      <c r="Z74" t="s">
        <v>86</v>
      </c>
      <c r="AA74" t="s">
        <v>86</v>
      </c>
      <c r="AB74" t="s">
        <v>87</v>
      </c>
      <c r="AC74" t="s">
        <v>169</v>
      </c>
      <c r="AD74" t="s">
        <v>62</v>
      </c>
      <c r="AE74" t="s">
        <v>63</v>
      </c>
      <c r="AF74" t="s">
        <v>63</v>
      </c>
      <c r="AG74" t="s">
        <v>89</v>
      </c>
      <c r="AH74" t="s">
        <v>117</v>
      </c>
      <c r="AI74" t="s">
        <v>1265</v>
      </c>
      <c r="AJ74" t="s">
        <v>1265</v>
      </c>
      <c r="AK74" t="s">
        <v>13849</v>
      </c>
      <c r="AL74">
        <v>2</v>
      </c>
      <c r="AM74" t="s">
        <v>1069</v>
      </c>
      <c r="AN74">
        <v>4</v>
      </c>
      <c r="AO74">
        <v>2</v>
      </c>
      <c r="AP74" t="s">
        <v>62</v>
      </c>
      <c r="AQ74" t="s">
        <v>69</v>
      </c>
      <c r="AR74" t="s">
        <v>109</v>
      </c>
      <c r="AT74" t="s">
        <v>71</v>
      </c>
      <c r="AU74" t="s">
        <v>95</v>
      </c>
      <c r="AV74" s="1">
        <v>44246</v>
      </c>
      <c r="AW74" t="s">
        <v>14075</v>
      </c>
      <c r="AX74" t="s">
        <v>1068</v>
      </c>
      <c r="AY74" t="s">
        <v>73</v>
      </c>
      <c r="AZ74" t="s">
        <v>74</v>
      </c>
    </row>
    <row r="75" spans="1:52" x14ac:dyDescent="0.25">
      <c r="A75" t="str">
        <f>INDEX('Community ID'!B:B,MATCH(O75,'Community ID'!A:A,0))</f>
        <v>Arenazo</v>
      </c>
      <c r="B75" t="str">
        <f>INDEX('Community ID'!$K:$K,MATCH('Environmental Data'!$P75,'Community ID'!J:J,0))</f>
        <v>Constanza</v>
      </c>
      <c r="D75" t="s">
        <v>13850</v>
      </c>
      <c r="E75" t="s">
        <v>1023</v>
      </c>
      <c r="F75" t="s">
        <v>3615</v>
      </c>
      <c r="H75" t="s">
        <v>1023</v>
      </c>
      <c r="I75" t="s">
        <v>50</v>
      </c>
      <c r="J75" t="s">
        <v>99</v>
      </c>
      <c r="K75">
        <v>2021</v>
      </c>
      <c r="L75">
        <v>8293169007</v>
      </c>
      <c r="M75" t="s">
        <v>80</v>
      </c>
      <c r="N75" t="s">
        <v>135</v>
      </c>
      <c r="O75" t="s">
        <v>13672</v>
      </c>
      <c r="P75" t="s">
        <v>102</v>
      </c>
      <c r="Q75" t="s">
        <v>373</v>
      </c>
      <c r="S75" t="s">
        <v>545</v>
      </c>
      <c r="V75" t="s">
        <v>13712</v>
      </c>
      <c r="W75" t="s">
        <v>58</v>
      </c>
      <c r="X75">
        <v>18.9120478</v>
      </c>
      <c r="Y75">
        <v>-70.754574099999999</v>
      </c>
      <c r="Z75" t="s">
        <v>86</v>
      </c>
      <c r="AA75" t="s">
        <v>86</v>
      </c>
      <c r="AB75" t="s">
        <v>60</v>
      </c>
      <c r="AC75" t="s">
        <v>169</v>
      </c>
      <c r="AD75" t="s">
        <v>62</v>
      </c>
      <c r="AE75" t="s">
        <v>63</v>
      </c>
      <c r="AF75" t="s">
        <v>63</v>
      </c>
      <c r="AG75" t="s">
        <v>64</v>
      </c>
      <c r="AH75" t="s">
        <v>65</v>
      </c>
      <c r="AI75" t="s">
        <v>66</v>
      </c>
      <c r="AJ75" t="s">
        <v>66</v>
      </c>
      <c r="AK75" t="s">
        <v>368</v>
      </c>
      <c r="AL75">
        <v>2</v>
      </c>
      <c r="AM75" t="s">
        <v>7226</v>
      </c>
      <c r="AN75">
        <v>6</v>
      </c>
      <c r="AO75">
        <v>1</v>
      </c>
      <c r="AP75" t="s">
        <v>62</v>
      </c>
      <c r="AQ75" t="s">
        <v>69</v>
      </c>
      <c r="AR75" t="s">
        <v>109</v>
      </c>
      <c r="AT75" t="s">
        <v>71</v>
      </c>
      <c r="AU75" t="s">
        <v>95</v>
      </c>
      <c r="AV75" s="1">
        <v>44246</v>
      </c>
      <c r="AW75" t="s">
        <v>14076</v>
      </c>
      <c r="AX75" t="s">
        <v>13712</v>
      </c>
      <c r="AY75" t="s">
        <v>73</v>
      </c>
      <c r="AZ75" t="s">
        <v>74</v>
      </c>
    </row>
    <row r="76" spans="1:52" x14ac:dyDescent="0.25">
      <c r="A76" t="str">
        <f>INDEX('Community ID'!B:B,MATCH(O76,'Community ID'!A:A,0))</f>
        <v>Arenazo</v>
      </c>
      <c r="B76" t="str">
        <f>INDEX('Community ID'!$K:$K,MATCH('Environmental Data'!$P76,'Community ID'!J:J,0))</f>
        <v>Constanza</v>
      </c>
      <c r="D76" t="s">
        <v>13851</v>
      </c>
      <c r="E76" t="s">
        <v>13852</v>
      </c>
      <c r="F76" t="s">
        <v>13853</v>
      </c>
      <c r="H76" t="s">
        <v>13852</v>
      </c>
      <c r="I76" t="s">
        <v>50</v>
      </c>
      <c r="J76" t="s">
        <v>99</v>
      </c>
      <c r="K76">
        <v>2021</v>
      </c>
      <c r="M76" t="s">
        <v>51</v>
      </c>
      <c r="N76" t="s">
        <v>135</v>
      </c>
      <c r="O76" t="s">
        <v>13665</v>
      </c>
      <c r="P76" t="s">
        <v>102</v>
      </c>
      <c r="S76" t="s">
        <v>144</v>
      </c>
      <c r="V76" t="s">
        <v>13725</v>
      </c>
      <c r="W76" t="s">
        <v>58</v>
      </c>
      <c r="X76">
        <v>18.913789600000001</v>
      </c>
      <c r="Y76">
        <v>-70.757547500000001</v>
      </c>
      <c r="Z76" t="s">
        <v>86</v>
      </c>
      <c r="AA76" t="s">
        <v>325</v>
      </c>
      <c r="AB76" t="s">
        <v>1164</v>
      </c>
      <c r="AC76" t="s">
        <v>169</v>
      </c>
      <c r="AD76" t="s">
        <v>62</v>
      </c>
      <c r="AF76" t="s">
        <v>63</v>
      </c>
      <c r="AG76" t="s">
        <v>64</v>
      </c>
      <c r="AH76" t="s">
        <v>90</v>
      </c>
      <c r="AI76" t="s">
        <v>145</v>
      </c>
      <c r="AJ76" t="s">
        <v>145</v>
      </c>
      <c r="AK76" t="s">
        <v>368</v>
      </c>
      <c r="AL76">
        <v>2</v>
      </c>
      <c r="AM76" t="s">
        <v>68</v>
      </c>
      <c r="AN76">
        <v>3</v>
      </c>
      <c r="AO76">
        <v>1</v>
      </c>
      <c r="AP76" t="s">
        <v>63</v>
      </c>
      <c r="AQ76" t="s">
        <v>69</v>
      </c>
      <c r="AR76" t="s">
        <v>70</v>
      </c>
      <c r="AT76" t="s">
        <v>71</v>
      </c>
      <c r="AU76" t="s">
        <v>72</v>
      </c>
      <c r="AV76" s="1">
        <v>44246</v>
      </c>
      <c r="AW76" t="s">
        <v>14077</v>
      </c>
      <c r="AX76" t="s">
        <v>13725</v>
      </c>
      <c r="AY76" t="s">
        <v>73</v>
      </c>
      <c r="AZ76" t="s">
        <v>74</v>
      </c>
    </row>
    <row r="77" spans="1:52" x14ac:dyDescent="0.25">
      <c r="A77" t="str">
        <f>INDEX('Community ID'!B:B,MATCH(O77,'Community ID'!A:A,0))</f>
        <v>Arenazo</v>
      </c>
      <c r="B77" t="str">
        <f>INDEX('Community ID'!$K:$K,MATCH('Environmental Data'!$P77,'Community ID'!J:J,0))</f>
        <v>Constanza</v>
      </c>
      <c r="D77" t="s">
        <v>13854</v>
      </c>
      <c r="E77" t="s">
        <v>13855</v>
      </c>
      <c r="F77" t="s">
        <v>3615</v>
      </c>
      <c r="I77" t="s">
        <v>50</v>
      </c>
      <c r="J77" t="s">
        <v>99</v>
      </c>
      <c r="K77">
        <v>2021</v>
      </c>
      <c r="M77" t="s">
        <v>142</v>
      </c>
      <c r="N77" t="s">
        <v>114</v>
      </c>
      <c r="O77" t="s">
        <v>7258</v>
      </c>
      <c r="P77" t="s">
        <v>54</v>
      </c>
      <c r="Q77" t="s">
        <v>685</v>
      </c>
      <c r="V77" t="s">
        <v>1068</v>
      </c>
      <c r="W77" t="s">
        <v>58</v>
      </c>
      <c r="X77">
        <v>18.9029481</v>
      </c>
      <c r="Y77">
        <v>-70.746025299999999</v>
      </c>
      <c r="Z77" t="s">
        <v>86</v>
      </c>
      <c r="AA77" t="s">
        <v>86</v>
      </c>
      <c r="AB77" t="s">
        <v>116</v>
      </c>
      <c r="AC77" t="s">
        <v>169</v>
      </c>
      <c r="AD77" t="s">
        <v>63</v>
      </c>
      <c r="AE77" t="s">
        <v>63</v>
      </c>
      <c r="AF77" t="s">
        <v>63</v>
      </c>
      <c r="AG77" t="s">
        <v>64</v>
      </c>
      <c r="AH77" t="s">
        <v>65</v>
      </c>
      <c r="AI77" t="s">
        <v>788</v>
      </c>
      <c r="AJ77" t="s">
        <v>788</v>
      </c>
      <c r="AK77" t="s">
        <v>13856</v>
      </c>
      <c r="AL77">
        <v>2</v>
      </c>
      <c r="AM77" t="s">
        <v>1069</v>
      </c>
      <c r="AN77">
        <v>3</v>
      </c>
      <c r="AO77">
        <v>1</v>
      </c>
      <c r="AP77" t="s">
        <v>62</v>
      </c>
      <c r="AQ77" t="s">
        <v>69</v>
      </c>
      <c r="AR77" t="s">
        <v>70</v>
      </c>
      <c r="AT77" t="s">
        <v>71</v>
      </c>
      <c r="AU77" t="s">
        <v>95</v>
      </c>
      <c r="AV77" s="1">
        <v>44246</v>
      </c>
      <c r="AW77" t="s">
        <v>14078</v>
      </c>
      <c r="AX77" t="s">
        <v>1068</v>
      </c>
      <c r="AY77" t="s">
        <v>73</v>
      </c>
      <c r="AZ77" t="s">
        <v>74</v>
      </c>
    </row>
    <row r="78" spans="1:52" hidden="1" x14ac:dyDescent="0.25">
      <c r="A78" t="str">
        <f>INDEX('Community ID'!B:B,MATCH(O78,'Community ID'!A:A,0))</f>
        <v>Arenazo</v>
      </c>
      <c r="B78" t="str">
        <f>INDEX('Community ID'!$K:$K,MATCH('Environmental Data'!$P78,'Community ID'!J:J,0))</f>
        <v>Constanza</v>
      </c>
      <c r="D78" t="s">
        <v>13857</v>
      </c>
      <c r="E78" t="s">
        <v>13858</v>
      </c>
      <c r="F78" t="s">
        <v>743</v>
      </c>
      <c r="H78" t="s">
        <v>13858</v>
      </c>
      <c r="I78" t="s">
        <v>50</v>
      </c>
      <c r="J78" t="s">
        <v>99</v>
      </c>
      <c r="K78">
        <v>2021</v>
      </c>
      <c r="L78">
        <v>8496204891</v>
      </c>
      <c r="M78" t="s">
        <v>80</v>
      </c>
      <c r="N78" t="s">
        <v>135</v>
      </c>
      <c r="O78" t="s">
        <v>7258</v>
      </c>
      <c r="P78" t="s">
        <v>54</v>
      </c>
      <c r="Q78" t="s">
        <v>103</v>
      </c>
      <c r="S78" t="s">
        <v>545</v>
      </c>
      <c r="V78" t="s">
        <v>13712</v>
      </c>
      <c r="W78" t="s">
        <v>58</v>
      </c>
      <c r="X78">
        <v>18.918407899999998</v>
      </c>
      <c r="Y78">
        <v>-70.761826400000004</v>
      </c>
      <c r="Z78" t="s">
        <v>86</v>
      </c>
      <c r="AA78" t="s">
        <v>86</v>
      </c>
      <c r="AB78" t="s">
        <v>60</v>
      </c>
      <c r="AC78" t="s">
        <v>169</v>
      </c>
      <c r="AD78" t="s">
        <v>62</v>
      </c>
      <c r="AE78" t="s">
        <v>63</v>
      </c>
      <c r="AF78" t="s">
        <v>62</v>
      </c>
      <c r="AG78" t="s">
        <v>64</v>
      </c>
      <c r="AH78" t="s">
        <v>65</v>
      </c>
      <c r="AI78" t="s">
        <v>66</v>
      </c>
      <c r="AJ78" t="s">
        <v>66</v>
      </c>
      <c r="AK78" t="s">
        <v>13715</v>
      </c>
      <c r="AL78">
        <v>2</v>
      </c>
      <c r="AM78" t="s">
        <v>7226</v>
      </c>
      <c r="AN78">
        <v>5</v>
      </c>
      <c r="AO78">
        <v>0</v>
      </c>
      <c r="AP78" t="s">
        <v>62</v>
      </c>
      <c r="AQ78" t="s">
        <v>69</v>
      </c>
      <c r="AR78" t="s">
        <v>70</v>
      </c>
      <c r="AT78" t="s">
        <v>71</v>
      </c>
      <c r="AU78" t="s">
        <v>72</v>
      </c>
      <c r="AV78" s="1">
        <v>44246</v>
      </c>
      <c r="AW78" t="s">
        <v>14079</v>
      </c>
      <c r="AX78" t="s">
        <v>13712</v>
      </c>
      <c r="AY78" t="s">
        <v>73</v>
      </c>
      <c r="AZ78" t="s">
        <v>74</v>
      </c>
    </row>
    <row r="79" spans="1:52" hidden="1" x14ac:dyDescent="0.25">
      <c r="A79" t="str">
        <f>INDEX('Community ID'!B:B,MATCH(O79,'Community ID'!A:A,0))</f>
        <v>Arenazo</v>
      </c>
      <c r="B79" t="str">
        <f>INDEX('Community ID'!$K:$K,MATCH('Environmental Data'!$P79,'Community ID'!J:J,0))</f>
        <v>Constanza</v>
      </c>
      <c r="D79" t="s">
        <v>13859</v>
      </c>
      <c r="E79" t="s">
        <v>4736</v>
      </c>
      <c r="F79" t="s">
        <v>141</v>
      </c>
      <c r="H79" t="s">
        <v>4736</v>
      </c>
      <c r="I79" t="s">
        <v>50</v>
      </c>
      <c r="J79" t="s">
        <v>99</v>
      </c>
      <c r="K79">
        <v>2021</v>
      </c>
      <c r="M79" t="s">
        <v>80</v>
      </c>
      <c r="N79" t="s">
        <v>135</v>
      </c>
      <c r="O79" t="s">
        <v>13672</v>
      </c>
      <c r="P79" t="s">
        <v>102</v>
      </c>
      <c r="Q79" t="s">
        <v>13860</v>
      </c>
      <c r="S79" t="s">
        <v>13861</v>
      </c>
      <c r="T79" t="s">
        <v>145</v>
      </c>
      <c r="V79" t="s">
        <v>13725</v>
      </c>
      <c r="W79" t="s">
        <v>58</v>
      </c>
      <c r="X79">
        <v>18.913789600000001</v>
      </c>
      <c r="Y79">
        <v>-70.757547500000001</v>
      </c>
      <c r="Z79" t="s">
        <v>86</v>
      </c>
      <c r="AA79" t="s">
        <v>325</v>
      </c>
      <c r="AB79" t="s">
        <v>87</v>
      </c>
      <c r="AC79" t="s">
        <v>169</v>
      </c>
      <c r="AD79" t="s">
        <v>63</v>
      </c>
      <c r="AF79" t="s">
        <v>63</v>
      </c>
      <c r="AG79" t="s">
        <v>89</v>
      </c>
      <c r="AH79" t="s">
        <v>90</v>
      </c>
      <c r="AI79" t="s">
        <v>145</v>
      </c>
      <c r="AJ79" t="s">
        <v>145</v>
      </c>
      <c r="AK79" t="s">
        <v>1483</v>
      </c>
      <c r="AL79">
        <v>2</v>
      </c>
      <c r="AM79" t="s">
        <v>68</v>
      </c>
      <c r="AN79">
        <v>8</v>
      </c>
      <c r="AO79">
        <v>1</v>
      </c>
      <c r="AP79" t="s">
        <v>62</v>
      </c>
      <c r="AQ79" t="s">
        <v>69</v>
      </c>
      <c r="AR79" t="s">
        <v>109</v>
      </c>
      <c r="AT79" t="s">
        <v>71</v>
      </c>
      <c r="AU79" t="s">
        <v>95</v>
      </c>
      <c r="AV79" s="1">
        <v>44246</v>
      </c>
      <c r="AW79" t="s">
        <v>14080</v>
      </c>
      <c r="AX79" t="s">
        <v>13725</v>
      </c>
      <c r="AY79" t="s">
        <v>73</v>
      </c>
      <c r="AZ79" t="s">
        <v>74</v>
      </c>
    </row>
    <row r="80" spans="1:52" x14ac:dyDescent="0.25">
      <c r="A80" t="str">
        <f>INDEX('Community ID'!B:B,MATCH(O80,'Community ID'!A:A,0))</f>
        <v>Arenazo</v>
      </c>
      <c r="B80" t="str">
        <f>INDEX('Community ID'!$K:$K,MATCH('Environmental Data'!$P80,'Community ID'!J:J,0))</f>
        <v>Constanza</v>
      </c>
      <c r="D80" t="s">
        <v>13862</v>
      </c>
      <c r="E80" t="s">
        <v>13863</v>
      </c>
      <c r="F80" t="s">
        <v>13864</v>
      </c>
      <c r="H80" t="s">
        <v>10878</v>
      </c>
      <c r="I80" t="s">
        <v>50</v>
      </c>
      <c r="J80" s="1">
        <v>34462</v>
      </c>
      <c r="K80">
        <v>27</v>
      </c>
      <c r="L80">
        <v>8492832490</v>
      </c>
      <c r="M80" t="s">
        <v>51</v>
      </c>
      <c r="N80" t="s">
        <v>135</v>
      </c>
      <c r="O80" t="s">
        <v>13672</v>
      </c>
      <c r="P80" t="s">
        <v>54</v>
      </c>
      <c r="Q80" t="s">
        <v>55</v>
      </c>
      <c r="S80" t="s">
        <v>545</v>
      </c>
      <c r="V80" t="s">
        <v>13712</v>
      </c>
      <c r="W80" t="s">
        <v>58</v>
      </c>
      <c r="X80">
        <v>18.9181329</v>
      </c>
      <c r="Y80">
        <v>-70.759240399999996</v>
      </c>
      <c r="Z80" t="s">
        <v>86</v>
      </c>
      <c r="AA80" t="s">
        <v>220</v>
      </c>
      <c r="AB80" t="s">
        <v>60</v>
      </c>
      <c r="AC80" t="s">
        <v>169</v>
      </c>
      <c r="AD80" t="s">
        <v>62</v>
      </c>
      <c r="AF80" t="s">
        <v>63</v>
      </c>
      <c r="AG80" t="s">
        <v>64</v>
      </c>
      <c r="AH80" t="s">
        <v>65</v>
      </c>
      <c r="AI80" t="s">
        <v>66</v>
      </c>
      <c r="AJ80" t="s">
        <v>66</v>
      </c>
      <c r="AK80" t="s">
        <v>368</v>
      </c>
      <c r="AL80">
        <v>2</v>
      </c>
      <c r="AM80" t="s">
        <v>7226</v>
      </c>
      <c r="AN80">
        <v>5</v>
      </c>
      <c r="AO80">
        <v>0</v>
      </c>
      <c r="AP80" t="s">
        <v>63</v>
      </c>
      <c r="AQ80" t="s">
        <v>69</v>
      </c>
      <c r="AR80" t="s">
        <v>70</v>
      </c>
      <c r="AT80" t="s">
        <v>71</v>
      </c>
      <c r="AU80" t="s">
        <v>72</v>
      </c>
      <c r="AV80" s="1">
        <v>44246</v>
      </c>
      <c r="AW80" t="s">
        <v>14081</v>
      </c>
      <c r="AX80" t="s">
        <v>13712</v>
      </c>
      <c r="AY80" t="s">
        <v>73</v>
      </c>
      <c r="AZ80" t="s">
        <v>74</v>
      </c>
    </row>
    <row r="81" spans="1:52" x14ac:dyDescent="0.25">
      <c r="A81" t="str">
        <f>INDEX('Community ID'!B:B,MATCH(O81,'Community ID'!A:A,0))</f>
        <v>Arenazo</v>
      </c>
      <c r="B81" t="str">
        <f>INDEX('Community ID'!$K:$K,MATCH('Environmental Data'!$P81,'Community ID'!J:J,0))</f>
        <v>Constanza</v>
      </c>
      <c r="D81" t="s">
        <v>13865</v>
      </c>
      <c r="E81" t="s">
        <v>13866</v>
      </c>
      <c r="F81" t="s">
        <v>1477</v>
      </c>
      <c r="H81" t="s">
        <v>13866</v>
      </c>
      <c r="I81" t="s">
        <v>50</v>
      </c>
      <c r="J81" t="s">
        <v>13867</v>
      </c>
      <c r="K81">
        <v>30</v>
      </c>
      <c r="L81">
        <v>8296417484</v>
      </c>
      <c r="M81" t="s">
        <v>51</v>
      </c>
      <c r="N81" t="s">
        <v>135</v>
      </c>
      <c r="O81" t="s">
        <v>7258</v>
      </c>
      <c r="P81" t="s">
        <v>102</v>
      </c>
      <c r="S81" t="s">
        <v>144</v>
      </c>
      <c r="U81">
        <v>5300449161</v>
      </c>
      <c r="V81" t="s">
        <v>13693</v>
      </c>
      <c r="W81" t="s">
        <v>58</v>
      </c>
      <c r="X81">
        <v>18.9160839</v>
      </c>
      <c r="Y81">
        <v>-70.759349400000005</v>
      </c>
      <c r="Z81" t="s">
        <v>105</v>
      </c>
      <c r="AA81" t="s">
        <v>105</v>
      </c>
      <c r="AB81" t="s">
        <v>87</v>
      </c>
      <c r="AC81" t="s">
        <v>169</v>
      </c>
      <c r="AD81" t="s">
        <v>62</v>
      </c>
      <c r="AF81" t="s">
        <v>62</v>
      </c>
      <c r="AG81" t="s">
        <v>64</v>
      </c>
      <c r="AH81" t="s">
        <v>65</v>
      </c>
      <c r="AI81" t="s">
        <v>66</v>
      </c>
      <c r="AJ81" t="s">
        <v>66</v>
      </c>
      <c r="AK81" t="s">
        <v>368</v>
      </c>
      <c r="AL81">
        <v>1</v>
      </c>
      <c r="AM81" t="s">
        <v>68</v>
      </c>
      <c r="AN81">
        <v>3</v>
      </c>
      <c r="AO81">
        <v>0</v>
      </c>
      <c r="AP81" t="s">
        <v>62</v>
      </c>
      <c r="AQ81" t="s">
        <v>69</v>
      </c>
      <c r="AR81" t="s">
        <v>70</v>
      </c>
      <c r="AT81" t="s">
        <v>71</v>
      </c>
      <c r="AU81" t="s">
        <v>95</v>
      </c>
      <c r="AV81" s="1">
        <v>44246</v>
      </c>
      <c r="AW81" t="s">
        <v>14082</v>
      </c>
      <c r="AX81" t="s">
        <v>13693</v>
      </c>
      <c r="AY81" t="s">
        <v>73</v>
      </c>
      <c r="AZ81" t="s">
        <v>74</v>
      </c>
    </row>
    <row r="82" spans="1:52" x14ac:dyDescent="0.25">
      <c r="A82" t="str">
        <f>INDEX('Community ID'!B:B,MATCH(O82,'Community ID'!A:A,0))</f>
        <v>Arenazo</v>
      </c>
      <c r="B82" t="str">
        <f>INDEX('Community ID'!$K:$K,MATCH('Environmental Data'!$P82,'Community ID'!J:J,0))</f>
        <v>Constanza</v>
      </c>
      <c r="D82" t="s">
        <v>13868</v>
      </c>
      <c r="E82" t="s">
        <v>13869</v>
      </c>
      <c r="F82" t="s">
        <v>1127</v>
      </c>
      <c r="I82" t="s">
        <v>50</v>
      </c>
      <c r="J82" t="s">
        <v>99</v>
      </c>
      <c r="K82">
        <v>2021</v>
      </c>
      <c r="M82" t="s">
        <v>142</v>
      </c>
      <c r="N82" t="s">
        <v>114</v>
      </c>
      <c r="O82" t="s">
        <v>7258</v>
      </c>
      <c r="P82" t="s">
        <v>1015</v>
      </c>
      <c r="Q82" t="s">
        <v>685</v>
      </c>
      <c r="V82" t="s">
        <v>1068</v>
      </c>
      <c r="W82" t="s">
        <v>58</v>
      </c>
      <c r="X82">
        <v>18.9029481</v>
      </c>
      <c r="Y82">
        <v>-70.746025299999999</v>
      </c>
      <c r="Z82" t="s">
        <v>86</v>
      </c>
      <c r="AA82" t="s">
        <v>86</v>
      </c>
      <c r="AB82" t="s">
        <v>116</v>
      </c>
      <c r="AC82" t="s">
        <v>169</v>
      </c>
      <c r="AD82" t="s">
        <v>62</v>
      </c>
      <c r="AE82" t="s">
        <v>63</v>
      </c>
      <c r="AF82" t="s">
        <v>63</v>
      </c>
      <c r="AG82" t="s">
        <v>64</v>
      </c>
      <c r="AH82" t="s">
        <v>65</v>
      </c>
      <c r="AI82" t="s">
        <v>788</v>
      </c>
      <c r="AJ82" t="s">
        <v>788</v>
      </c>
      <c r="AK82" t="s">
        <v>479</v>
      </c>
      <c r="AL82">
        <v>2</v>
      </c>
      <c r="AM82" t="s">
        <v>1069</v>
      </c>
      <c r="AN82">
        <v>5</v>
      </c>
      <c r="AO82">
        <v>2</v>
      </c>
      <c r="AP82" t="s">
        <v>62</v>
      </c>
      <c r="AQ82" t="s">
        <v>69</v>
      </c>
      <c r="AR82" t="s">
        <v>70</v>
      </c>
      <c r="AT82" t="s">
        <v>71</v>
      </c>
      <c r="AU82" t="s">
        <v>95</v>
      </c>
      <c r="AV82" s="1">
        <v>44246</v>
      </c>
      <c r="AW82" t="s">
        <v>14083</v>
      </c>
      <c r="AX82" t="s">
        <v>1068</v>
      </c>
      <c r="AY82" t="s">
        <v>73</v>
      </c>
      <c r="AZ82" t="s">
        <v>74</v>
      </c>
    </row>
    <row r="83" spans="1:52" hidden="1" x14ac:dyDescent="0.25">
      <c r="A83" t="str">
        <f>INDEX('Community ID'!B:B,MATCH(O83,'Community ID'!A:A,0))</f>
        <v>Arenazo</v>
      </c>
      <c r="B83" t="str">
        <f>INDEX('Community ID'!$K:$K,MATCH('Environmental Data'!$P83,'Community ID'!J:J,0))</f>
        <v>Constanza</v>
      </c>
      <c r="D83" t="s">
        <v>13870</v>
      </c>
      <c r="E83" t="s">
        <v>1965</v>
      </c>
      <c r="F83" t="s">
        <v>13871</v>
      </c>
      <c r="H83" t="s">
        <v>12915</v>
      </c>
      <c r="I83" t="s">
        <v>50</v>
      </c>
      <c r="J83" t="s">
        <v>99</v>
      </c>
      <c r="K83">
        <v>2021</v>
      </c>
      <c r="L83">
        <v>8092715700</v>
      </c>
      <c r="M83" t="s">
        <v>622</v>
      </c>
      <c r="N83" t="s">
        <v>135</v>
      </c>
      <c r="O83" t="s">
        <v>13672</v>
      </c>
      <c r="P83" t="s">
        <v>102</v>
      </c>
      <c r="Q83" t="s">
        <v>55</v>
      </c>
      <c r="T83" t="s">
        <v>145</v>
      </c>
      <c r="V83" t="s">
        <v>13725</v>
      </c>
      <c r="W83" t="s">
        <v>58</v>
      </c>
      <c r="X83">
        <v>18.918132400000001</v>
      </c>
      <c r="Y83">
        <v>-70.759248999999997</v>
      </c>
      <c r="Z83" t="s">
        <v>86</v>
      </c>
      <c r="AA83" t="s">
        <v>220</v>
      </c>
      <c r="AB83" t="s">
        <v>87</v>
      </c>
      <c r="AC83" t="s">
        <v>88</v>
      </c>
      <c r="AD83" t="s">
        <v>62</v>
      </c>
      <c r="AF83" t="s">
        <v>63</v>
      </c>
      <c r="AG83" t="s">
        <v>64</v>
      </c>
      <c r="AH83" t="s">
        <v>90</v>
      </c>
      <c r="AI83" t="s">
        <v>145</v>
      </c>
      <c r="AJ83" t="s">
        <v>145</v>
      </c>
      <c r="AK83" t="s">
        <v>13872</v>
      </c>
      <c r="AL83">
        <v>2</v>
      </c>
      <c r="AM83" t="s">
        <v>68</v>
      </c>
      <c r="AN83">
        <v>4</v>
      </c>
      <c r="AO83">
        <v>0</v>
      </c>
      <c r="AP83" t="s">
        <v>62</v>
      </c>
      <c r="AQ83" t="s">
        <v>69</v>
      </c>
      <c r="AR83" t="s">
        <v>109</v>
      </c>
      <c r="AT83" t="s">
        <v>71</v>
      </c>
      <c r="AU83" t="s">
        <v>72</v>
      </c>
      <c r="AV83" s="1">
        <v>44246</v>
      </c>
      <c r="AW83" t="s">
        <v>14084</v>
      </c>
      <c r="AX83" t="s">
        <v>13725</v>
      </c>
      <c r="AY83" t="s">
        <v>73</v>
      </c>
      <c r="AZ83" t="s">
        <v>74</v>
      </c>
    </row>
    <row r="84" spans="1:52" x14ac:dyDescent="0.25">
      <c r="A84" t="str">
        <f>INDEX('Community ID'!B:B,MATCH(O84,'Community ID'!A:A,0))</f>
        <v>Arenazo</v>
      </c>
      <c r="B84" t="str">
        <f>INDEX('Community ID'!$K:$K,MATCH('Environmental Data'!$P84,'Community ID'!J:J,0))</f>
        <v>Constanza</v>
      </c>
      <c r="D84" t="s">
        <v>13873</v>
      </c>
      <c r="E84" t="s">
        <v>1792</v>
      </c>
      <c r="F84" t="s">
        <v>13864</v>
      </c>
      <c r="H84" t="s">
        <v>13874</v>
      </c>
      <c r="I84" t="s">
        <v>50</v>
      </c>
      <c r="J84" s="1">
        <v>32679</v>
      </c>
      <c r="K84">
        <v>32</v>
      </c>
      <c r="L84">
        <v>8099648287</v>
      </c>
      <c r="M84" t="s">
        <v>142</v>
      </c>
      <c r="N84" t="s">
        <v>13875</v>
      </c>
      <c r="O84" t="s">
        <v>13672</v>
      </c>
      <c r="P84" t="s">
        <v>1015</v>
      </c>
      <c r="Q84" t="s">
        <v>373</v>
      </c>
      <c r="S84" t="s">
        <v>545</v>
      </c>
      <c r="V84" t="s">
        <v>13712</v>
      </c>
      <c r="W84" t="s">
        <v>58</v>
      </c>
      <c r="X84">
        <v>18.9160419</v>
      </c>
      <c r="Y84">
        <v>-70.755317399999996</v>
      </c>
      <c r="Z84" t="s">
        <v>86</v>
      </c>
      <c r="AA84" t="s">
        <v>86</v>
      </c>
      <c r="AB84" t="s">
        <v>60</v>
      </c>
      <c r="AC84" t="s">
        <v>169</v>
      </c>
      <c r="AD84" t="s">
        <v>63</v>
      </c>
      <c r="AE84" t="s">
        <v>63</v>
      </c>
      <c r="AF84" t="s">
        <v>63</v>
      </c>
      <c r="AG84" t="s">
        <v>64</v>
      </c>
      <c r="AH84" t="s">
        <v>65</v>
      </c>
      <c r="AI84" t="s">
        <v>145</v>
      </c>
      <c r="AJ84" t="s">
        <v>145</v>
      </c>
      <c r="AK84" t="s">
        <v>368</v>
      </c>
      <c r="AL84">
        <v>2</v>
      </c>
      <c r="AM84" t="s">
        <v>7226</v>
      </c>
      <c r="AN84">
        <v>3</v>
      </c>
      <c r="AO84">
        <v>0</v>
      </c>
      <c r="AP84" t="s">
        <v>62</v>
      </c>
      <c r="AQ84" t="s">
        <v>69</v>
      </c>
      <c r="AR84" t="s">
        <v>70</v>
      </c>
      <c r="AT84" t="s">
        <v>71</v>
      </c>
      <c r="AU84" t="s">
        <v>95</v>
      </c>
      <c r="AV84" s="1">
        <v>44246</v>
      </c>
      <c r="AW84" t="s">
        <v>14085</v>
      </c>
      <c r="AX84" t="s">
        <v>13712</v>
      </c>
      <c r="AY84" t="s">
        <v>73</v>
      </c>
      <c r="AZ84" t="s">
        <v>74</v>
      </c>
    </row>
    <row r="85" spans="1:52" hidden="1" x14ac:dyDescent="0.25">
      <c r="A85" t="str">
        <f>INDEX('Community ID'!B:B,MATCH(O85,'Community ID'!A:A,0))</f>
        <v>Arenazo</v>
      </c>
      <c r="B85" t="str">
        <f>INDEX('Community ID'!$K:$K,MATCH('Environmental Data'!$P85,'Community ID'!J:J,0))</f>
        <v>Constanza</v>
      </c>
      <c r="D85" t="s">
        <v>13876</v>
      </c>
      <c r="E85" t="s">
        <v>1034</v>
      </c>
      <c r="F85" t="s">
        <v>743</v>
      </c>
      <c r="H85" t="s">
        <v>5650</v>
      </c>
      <c r="I85" t="s">
        <v>79</v>
      </c>
      <c r="J85" t="s">
        <v>99</v>
      </c>
      <c r="K85">
        <v>2021</v>
      </c>
      <c r="L85">
        <v>8099324265</v>
      </c>
      <c r="M85" t="s">
        <v>80</v>
      </c>
      <c r="N85" t="s">
        <v>9449</v>
      </c>
      <c r="O85" t="s">
        <v>7258</v>
      </c>
      <c r="P85" t="s">
        <v>102</v>
      </c>
      <c r="S85" t="s">
        <v>13877</v>
      </c>
      <c r="U85">
        <v>5300248746</v>
      </c>
      <c r="V85" t="s">
        <v>13693</v>
      </c>
      <c r="W85" t="s">
        <v>58</v>
      </c>
      <c r="X85">
        <v>18.915739899999998</v>
      </c>
      <c r="Y85">
        <v>-70.759223899999995</v>
      </c>
      <c r="Z85" t="s">
        <v>220</v>
      </c>
      <c r="AA85" t="s">
        <v>220</v>
      </c>
      <c r="AB85" t="s">
        <v>60</v>
      </c>
      <c r="AC85" t="s">
        <v>169</v>
      </c>
      <c r="AD85" t="s">
        <v>62</v>
      </c>
      <c r="AF85" t="s">
        <v>62</v>
      </c>
      <c r="AG85" t="s">
        <v>64</v>
      </c>
      <c r="AH85" t="s">
        <v>65</v>
      </c>
      <c r="AI85" t="s">
        <v>66</v>
      </c>
      <c r="AJ85" t="s">
        <v>1237</v>
      </c>
      <c r="AK85" t="s">
        <v>13878</v>
      </c>
      <c r="AL85">
        <v>1</v>
      </c>
      <c r="AM85" t="s">
        <v>68</v>
      </c>
      <c r="AN85">
        <v>1</v>
      </c>
      <c r="AO85">
        <v>0</v>
      </c>
      <c r="AP85" t="s">
        <v>62</v>
      </c>
      <c r="AQ85" t="s">
        <v>69</v>
      </c>
      <c r="AR85" t="s">
        <v>109</v>
      </c>
      <c r="AT85" t="s">
        <v>71</v>
      </c>
      <c r="AU85" t="s">
        <v>95</v>
      </c>
      <c r="AV85" s="1">
        <v>44246</v>
      </c>
      <c r="AW85" t="s">
        <v>14086</v>
      </c>
      <c r="AX85" t="s">
        <v>13693</v>
      </c>
      <c r="AY85" t="s">
        <v>73</v>
      </c>
      <c r="AZ85" t="s">
        <v>74</v>
      </c>
    </row>
    <row r="86" spans="1:52" hidden="1" x14ac:dyDescent="0.25">
      <c r="A86" t="str">
        <f>INDEX('Community ID'!B:B,MATCH(O86,'Community ID'!A:A,0))</f>
        <v>Arenazo</v>
      </c>
      <c r="B86" t="str">
        <f>INDEX('Community ID'!$K:$K,MATCH('Environmental Data'!$P86,'Community ID'!J:J,0))</f>
        <v>Constanza</v>
      </c>
      <c r="D86" t="s">
        <v>13879</v>
      </c>
      <c r="E86" t="s">
        <v>13880</v>
      </c>
      <c r="F86" t="s">
        <v>1391</v>
      </c>
      <c r="H86" t="s">
        <v>13881</v>
      </c>
      <c r="I86" t="s">
        <v>50</v>
      </c>
      <c r="J86" t="s">
        <v>99</v>
      </c>
      <c r="K86">
        <v>2021</v>
      </c>
      <c r="M86" t="s">
        <v>80</v>
      </c>
      <c r="N86" t="s">
        <v>7250</v>
      </c>
      <c r="O86" t="s">
        <v>7258</v>
      </c>
      <c r="P86" t="s">
        <v>102</v>
      </c>
      <c r="S86" t="s">
        <v>144</v>
      </c>
      <c r="V86" t="s">
        <v>13693</v>
      </c>
      <c r="W86" t="s">
        <v>58</v>
      </c>
      <c r="X86">
        <v>18.915705500000001</v>
      </c>
      <c r="Y86">
        <v>-70.758922699999999</v>
      </c>
      <c r="Z86" t="s">
        <v>86</v>
      </c>
      <c r="AA86" t="s">
        <v>86</v>
      </c>
      <c r="AB86" t="s">
        <v>87</v>
      </c>
      <c r="AC86" t="s">
        <v>88</v>
      </c>
      <c r="AD86" t="s">
        <v>62</v>
      </c>
      <c r="AF86" t="s">
        <v>62</v>
      </c>
      <c r="AG86" t="s">
        <v>64</v>
      </c>
      <c r="AH86" t="s">
        <v>117</v>
      </c>
      <c r="AI86" t="s">
        <v>66</v>
      </c>
      <c r="AJ86" t="s">
        <v>66</v>
      </c>
      <c r="AK86" t="s">
        <v>13882</v>
      </c>
      <c r="AL86">
        <v>1</v>
      </c>
      <c r="AM86" t="s">
        <v>68</v>
      </c>
      <c r="AN86">
        <v>2</v>
      </c>
      <c r="AO86">
        <v>0</v>
      </c>
      <c r="AP86" t="s">
        <v>62</v>
      </c>
      <c r="AQ86" t="s">
        <v>69</v>
      </c>
      <c r="AR86" t="s">
        <v>109</v>
      </c>
      <c r="AT86" t="s">
        <v>71</v>
      </c>
      <c r="AU86" t="s">
        <v>95</v>
      </c>
      <c r="AV86" s="1">
        <v>44246</v>
      </c>
      <c r="AW86" t="s">
        <v>14087</v>
      </c>
      <c r="AX86" t="s">
        <v>13693</v>
      </c>
      <c r="AY86" t="s">
        <v>73</v>
      </c>
      <c r="AZ86" t="s">
        <v>74</v>
      </c>
    </row>
    <row r="87" spans="1:52" hidden="1" x14ac:dyDescent="0.25">
      <c r="A87" t="str">
        <f>INDEX('Community ID'!B:B,MATCH(O87,'Community ID'!A:A,0))</f>
        <v>Arenazo</v>
      </c>
      <c r="B87" t="str">
        <f>INDEX('Community ID'!$K:$K,MATCH('Environmental Data'!$P87,'Community ID'!J:J,0))</f>
        <v>Constanza</v>
      </c>
      <c r="D87" t="s">
        <v>13883</v>
      </c>
      <c r="E87" t="s">
        <v>123</v>
      </c>
      <c r="F87" t="s">
        <v>7989</v>
      </c>
      <c r="H87" t="s">
        <v>13884</v>
      </c>
      <c r="I87" t="s">
        <v>50</v>
      </c>
      <c r="J87" s="1">
        <v>35862</v>
      </c>
      <c r="K87">
        <v>23</v>
      </c>
      <c r="M87" t="s">
        <v>80</v>
      </c>
      <c r="N87" t="s">
        <v>135</v>
      </c>
      <c r="O87" t="s">
        <v>13672</v>
      </c>
      <c r="P87" t="s">
        <v>102</v>
      </c>
      <c r="Q87" t="s">
        <v>55</v>
      </c>
      <c r="V87" t="s">
        <v>13712</v>
      </c>
      <c r="W87" t="s">
        <v>58</v>
      </c>
      <c r="X87">
        <v>18.915976400000002</v>
      </c>
      <c r="Y87">
        <v>-70.759194500000007</v>
      </c>
      <c r="Z87" t="s">
        <v>325</v>
      </c>
      <c r="AA87" t="s">
        <v>325</v>
      </c>
      <c r="AB87" t="s">
        <v>60</v>
      </c>
      <c r="AC87" t="s">
        <v>169</v>
      </c>
      <c r="AD87" t="s">
        <v>62</v>
      </c>
      <c r="AF87" t="s">
        <v>63</v>
      </c>
      <c r="AG87" t="s">
        <v>64</v>
      </c>
      <c r="AH87" t="s">
        <v>65</v>
      </c>
      <c r="AI87" t="s">
        <v>66</v>
      </c>
      <c r="AJ87" t="s">
        <v>66</v>
      </c>
      <c r="AK87" t="s">
        <v>1483</v>
      </c>
      <c r="AL87">
        <v>2</v>
      </c>
      <c r="AM87" t="s">
        <v>7226</v>
      </c>
      <c r="AN87">
        <v>5</v>
      </c>
      <c r="AO87">
        <v>3</v>
      </c>
      <c r="AP87" t="s">
        <v>63</v>
      </c>
      <c r="AQ87" t="s">
        <v>69</v>
      </c>
      <c r="AR87" t="s">
        <v>70</v>
      </c>
      <c r="AT87" t="s">
        <v>71</v>
      </c>
      <c r="AU87" t="s">
        <v>95</v>
      </c>
      <c r="AV87" s="1">
        <v>44246</v>
      </c>
      <c r="AW87" t="s">
        <v>14088</v>
      </c>
      <c r="AX87" t="s">
        <v>13712</v>
      </c>
      <c r="AY87" t="s">
        <v>73</v>
      </c>
      <c r="AZ87" t="s">
        <v>74</v>
      </c>
    </row>
    <row r="88" spans="1:52" hidden="1" x14ac:dyDescent="0.25">
      <c r="A88" t="str">
        <f>INDEX('Community ID'!B:B,MATCH(O88,'Community ID'!A:A,0))</f>
        <v>Arenazo</v>
      </c>
      <c r="B88" t="str">
        <f>INDEX('Community ID'!$K:$K,MATCH('Environmental Data'!$P88,'Community ID'!J:J,0))</f>
        <v>Constanza</v>
      </c>
      <c r="D88" t="s">
        <v>13885</v>
      </c>
      <c r="E88" t="s">
        <v>1145</v>
      </c>
      <c r="F88" t="s">
        <v>13886</v>
      </c>
      <c r="H88" t="s">
        <v>5733</v>
      </c>
      <c r="I88" t="s">
        <v>50</v>
      </c>
      <c r="J88" s="1">
        <v>31374</v>
      </c>
      <c r="K88">
        <v>36</v>
      </c>
      <c r="M88" t="s">
        <v>80</v>
      </c>
      <c r="N88" t="s">
        <v>13887</v>
      </c>
      <c r="O88" t="s">
        <v>7258</v>
      </c>
      <c r="P88" t="s">
        <v>102</v>
      </c>
      <c r="U88">
        <v>5300436796</v>
      </c>
      <c r="V88" t="s">
        <v>13693</v>
      </c>
      <c r="W88" t="s">
        <v>58</v>
      </c>
      <c r="X88">
        <v>18.914959</v>
      </c>
      <c r="Y88">
        <v>-70.759878400000005</v>
      </c>
      <c r="Z88" t="s">
        <v>86</v>
      </c>
      <c r="AA88" t="s">
        <v>86</v>
      </c>
      <c r="AB88" t="s">
        <v>87</v>
      </c>
      <c r="AC88" t="s">
        <v>61</v>
      </c>
      <c r="AD88" t="s">
        <v>62</v>
      </c>
      <c r="AF88" t="s">
        <v>63</v>
      </c>
      <c r="AG88" t="s">
        <v>64</v>
      </c>
      <c r="AH88" t="s">
        <v>65</v>
      </c>
      <c r="AI88" t="s">
        <v>66</v>
      </c>
      <c r="AJ88" t="s">
        <v>66</v>
      </c>
      <c r="AK88" t="s">
        <v>13888</v>
      </c>
      <c r="AL88">
        <v>1</v>
      </c>
      <c r="AM88" t="s">
        <v>108</v>
      </c>
      <c r="AN88">
        <v>3</v>
      </c>
      <c r="AO88">
        <v>0</v>
      </c>
      <c r="AP88" t="s">
        <v>62</v>
      </c>
      <c r="AQ88" t="s">
        <v>69</v>
      </c>
      <c r="AR88" t="s">
        <v>109</v>
      </c>
      <c r="AT88" t="s">
        <v>71</v>
      </c>
      <c r="AU88" t="s">
        <v>72</v>
      </c>
      <c r="AV88" s="1">
        <v>44246</v>
      </c>
      <c r="AW88" t="s">
        <v>14089</v>
      </c>
      <c r="AX88" t="s">
        <v>13693</v>
      </c>
      <c r="AY88" t="s">
        <v>73</v>
      </c>
      <c r="AZ88" t="s">
        <v>74</v>
      </c>
    </row>
    <row r="89" spans="1:52" hidden="1" x14ac:dyDescent="0.25">
      <c r="A89" t="str">
        <f>INDEX('Community ID'!B:B,MATCH(O89,'Community ID'!A:A,0))</f>
        <v>Arenazo</v>
      </c>
      <c r="B89" t="str">
        <f>INDEX('Community ID'!$K:$K,MATCH('Environmental Data'!$P89,'Community ID'!J:J,0))</f>
        <v>Constanza</v>
      </c>
      <c r="D89" t="s">
        <v>13889</v>
      </c>
      <c r="E89" t="s">
        <v>4085</v>
      </c>
      <c r="F89" t="s">
        <v>4087</v>
      </c>
      <c r="H89" t="s">
        <v>13890</v>
      </c>
      <c r="I89" t="s">
        <v>79</v>
      </c>
      <c r="J89" s="1">
        <v>43256</v>
      </c>
      <c r="K89">
        <v>3</v>
      </c>
      <c r="M89" t="s">
        <v>80</v>
      </c>
      <c r="O89" t="s">
        <v>7258</v>
      </c>
      <c r="P89" t="s">
        <v>102</v>
      </c>
      <c r="V89" t="s">
        <v>58</v>
      </c>
      <c r="W89" t="s">
        <v>58</v>
      </c>
      <c r="X89">
        <v>0</v>
      </c>
      <c r="Y89">
        <v>0</v>
      </c>
      <c r="Z89" t="s">
        <v>59</v>
      </c>
      <c r="AA89" t="s">
        <v>59</v>
      </c>
      <c r="AF89" t="s">
        <v>62</v>
      </c>
      <c r="AH89" t="s">
        <v>90</v>
      </c>
      <c r="AN89">
        <v>8</v>
      </c>
      <c r="AO89">
        <v>5</v>
      </c>
      <c r="AP89" t="s">
        <v>63</v>
      </c>
      <c r="AQ89" t="s">
        <v>69</v>
      </c>
      <c r="AR89" t="s">
        <v>130</v>
      </c>
      <c r="AT89" t="s">
        <v>461</v>
      </c>
      <c r="AU89" t="s">
        <v>130</v>
      </c>
      <c r="AV89" s="1">
        <v>44246</v>
      </c>
      <c r="AW89" t="s">
        <v>14090</v>
      </c>
      <c r="AX89" t="s">
        <v>58</v>
      </c>
      <c r="AY89" t="s">
        <v>73</v>
      </c>
      <c r="AZ89" t="s">
        <v>74</v>
      </c>
    </row>
    <row r="90" spans="1:52" hidden="1" x14ac:dyDescent="0.25">
      <c r="A90" t="str">
        <f>INDEX('Community ID'!B:B,MATCH(O90,'Community ID'!A:A,0))</f>
        <v>Arenazo</v>
      </c>
      <c r="B90" t="str">
        <f>INDEX('Community ID'!$K:$K,MATCH('Environmental Data'!$P90,'Community ID'!J:J,0))</f>
        <v>Constanza</v>
      </c>
      <c r="D90" t="s">
        <v>13891</v>
      </c>
      <c r="E90" t="s">
        <v>1145</v>
      </c>
      <c r="F90" t="s">
        <v>13892</v>
      </c>
      <c r="H90" t="s">
        <v>12574</v>
      </c>
      <c r="I90" t="s">
        <v>50</v>
      </c>
      <c r="J90" t="s">
        <v>99</v>
      </c>
      <c r="K90">
        <v>2021</v>
      </c>
      <c r="L90">
        <v>8092575454</v>
      </c>
      <c r="M90" t="s">
        <v>51</v>
      </c>
      <c r="N90" t="s">
        <v>135</v>
      </c>
      <c r="O90" t="s">
        <v>13672</v>
      </c>
      <c r="P90" t="s">
        <v>102</v>
      </c>
      <c r="Q90" t="s">
        <v>55</v>
      </c>
      <c r="S90" t="s">
        <v>144</v>
      </c>
      <c r="T90" t="s">
        <v>13893</v>
      </c>
      <c r="V90" t="s">
        <v>13725</v>
      </c>
      <c r="W90" t="s">
        <v>58</v>
      </c>
      <c r="X90">
        <v>18.913789600000001</v>
      </c>
      <c r="Y90">
        <v>-70.757547500000001</v>
      </c>
      <c r="Z90" t="s">
        <v>325</v>
      </c>
      <c r="AA90" t="s">
        <v>325</v>
      </c>
      <c r="AB90" t="s">
        <v>87</v>
      </c>
      <c r="AC90" t="s">
        <v>169</v>
      </c>
      <c r="AD90" t="s">
        <v>62</v>
      </c>
      <c r="AF90" t="s">
        <v>62</v>
      </c>
      <c r="AG90" t="s">
        <v>64</v>
      </c>
      <c r="AH90" t="s">
        <v>90</v>
      </c>
      <c r="AI90" t="s">
        <v>2606</v>
      </c>
      <c r="AJ90" t="s">
        <v>7541</v>
      </c>
      <c r="AK90" t="s">
        <v>13840</v>
      </c>
      <c r="AL90">
        <v>2</v>
      </c>
      <c r="AM90" t="s">
        <v>394</v>
      </c>
      <c r="AN90">
        <v>3</v>
      </c>
      <c r="AO90">
        <v>0</v>
      </c>
      <c r="AP90" t="s">
        <v>63</v>
      </c>
      <c r="AQ90" t="s">
        <v>69</v>
      </c>
      <c r="AR90" t="s">
        <v>70</v>
      </c>
      <c r="AT90" t="s">
        <v>71</v>
      </c>
      <c r="AU90" t="s">
        <v>72</v>
      </c>
      <c r="AV90" s="1">
        <v>44246</v>
      </c>
      <c r="AW90" t="s">
        <v>14091</v>
      </c>
      <c r="AX90" t="s">
        <v>13725</v>
      </c>
      <c r="AY90" t="s">
        <v>73</v>
      </c>
      <c r="AZ90" t="s">
        <v>74</v>
      </c>
    </row>
    <row r="91" spans="1:52" hidden="1" x14ac:dyDescent="0.25">
      <c r="A91" t="str">
        <f>INDEX('Community ID'!B:B,MATCH(O91,'Community ID'!A:A,0))</f>
        <v>Arenazo</v>
      </c>
      <c r="B91" t="str">
        <f>INDEX('Community ID'!$K:$K,MATCH('Environmental Data'!$P91,'Community ID'!J:J,0))</f>
        <v>Constanza</v>
      </c>
      <c r="D91" t="s">
        <v>13894</v>
      </c>
      <c r="E91" t="s">
        <v>2785</v>
      </c>
      <c r="F91" t="s">
        <v>13895</v>
      </c>
      <c r="H91" t="s">
        <v>7551</v>
      </c>
      <c r="I91" t="s">
        <v>50</v>
      </c>
      <c r="J91" s="1">
        <v>35081</v>
      </c>
      <c r="K91">
        <v>25</v>
      </c>
      <c r="L91">
        <v>8294145883</v>
      </c>
      <c r="M91" t="s">
        <v>51</v>
      </c>
      <c r="N91" t="s">
        <v>135</v>
      </c>
      <c r="O91" t="s">
        <v>7258</v>
      </c>
      <c r="P91" t="s">
        <v>102</v>
      </c>
      <c r="Q91" t="s">
        <v>55</v>
      </c>
      <c r="S91" t="s">
        <v>545</v>
      </c>
      <c r="V91" t="s">
        <v>13712</v>
      </c>
      <c r="W91" t="s">
        <v>58</v>
      </c>
      <c r="X91">
        <v>18.9120478</v>
      </c>
      <c r="Y91">
        <v>-70.754574099999999</v>
      </c>
      <c r="Z91" t="s">
        <v>86</v>
      </c>
      <c r="AA91" t="s">
        <v>220</v>
      </c>
      <c r="AB91" t="s">
        <v>87</v>
      </c>
      <c r="AC91" t="s">
        <v>169</v>
      </c>
      <c r="AD91" t="s">
        <v>62</v>
      </c>
      <c r="AF91" t="s">
        <v>63</v>
      </c>
      <c r="AG91" t="s">
        <v>64</v>
      </c>
      <c r="AH91" t="s">
        <v>65</v>
      </c>
      <c r="AI91" t="s">
        <v>13727</v>
      </c>
      <c r="AJ91" t="s">
        <v>1237</v>
      </c>
      <c r="AK91" t="s">
        <v>12974</v>
      </c>
      <c r="AL91">
        <v>2</v>
      </c>
      <c r="AM91" t="s">
        <v>7226</v>
      </c>
      <c r="AN91">
        <v>4</v>
      </c>
      <c r="AO91">
        <v>1</v>
      </c>
      <c r="AP91" t="s">
        <v>62</v>
      </c>
      <c r="AQ91" t="s">
        <v>69</v>
      </c>
      <c r="AR91" t="s">
        <v>70</v>
      </c>
      <c r="AT91" t="s">
        <v>71</v>
      </c>
      <c r="AU91" t="s">
        <v>72</v>
      </c>
      <c r="AV91" s="1">
        <v>44246</v>
      </c>
      <c r="AW91" t="s">
        <v>14092</v>
      </c>
      <c r="AX91" t="s">
        <v>13712</v>
      </c>
      <c r="AY91" t="s">
        <v>73</v>
      </c>
      <c r="AZ91" t="s">
        <v>74</v>
      </c>
    </row>
    <row r="92" spans="1:52" hidden="1" x14ac:dyDescent="0.25">
      <c r="A92" t="str">
        <f>INDEX('Community ID'!B:B,MATCH(O92,'Community ID'!A:A,0))</f>
        <v>Arenazo</v>
      </c>
      <c r="B92" t="str">
        <f>INDEX('Community ID'!$K:$K,MATCH('Environmental Data'!$P92,'Community ID'!J:J,0))</f>
        <v>Constanza</v>
      </c>
      <c r="D92" t="s">
        <v>13896</v>
      </c>
      <c r="E92" t="s">
        <v>13897</v>
      </c>
      <c r="F92" t="s">
        <v>13898</v>
      </c>
      <c r="H92" t="s">
        <v>13899</v>
      </c>
      <c r="I92" t="s">
        <v>79</v>
      </c>
      <c r="J92" t="s">
        <v>99</v>
      </c>
      <c r="K92">
        <v>2021</v>
      </c>
      <c r="M92" t="s">
        <v>142</v>
      </c>
      <c r="N92" t="s">
        <v>287</v>
      </c>
      <c r="O92" t="s">
        <v>13672</v>
      </c>
      <c r="P92" t="s">
        <v>102</v>
      </c>
      <c r="Q92" t="s">
        <v>685</v>
      </c>
      <c r="V92" t="s">
        <v>13725</v>
      </c>
      <c r="W92" t="s">
        <v>58</v>
      </c>
      <c r="X92">
        <v>18.913789600000001</v>
      </c>
      <c r="Y92">
        <v>-70.757547500000001</v>
      </c>
      <c r="Z92" t="s">
        <v>86</v>
      </c>
      <c r="AA92" t="s">
        <v>86</v>
      </c>
      <c r="AB92" t="s">
        <v>87</v>
      </c>
      <c r="AC92" t="s">
        <v>88</v>
      </c>
      <c r="AD92" t="s">
        <v>63</v>
      </c>
      <c r="AE92" t="s">
        <v>63</v>
      </c>
      <c r="AF92" t="s">
        <v>63</v>
      </c>
      <c r="AG92" t="s">
        <v>64</v>
      </c>
      <c r="AH92" t="s">
        <v>65</v>
      </c>
      <c r="AI92" t="s">
        <v>145</v>
      </c>
      <c r="AJ92" t="s">
        <v>145</v>
      </c>
      <c r="AK92" t="s">
        <v>394</v>
      </c>
      <c r="AL92">
        <v>2</v>
      </c>
      <c r="AM92" t="s">
        <v>394</v>
      </c>
      <c r="AN92">
        <v>4</v>
      </c>
      <c r="AO92">
        <v>0</v>
      </c>
      <c r="AQ92" t="s">
        <v>69</v>
      </c>
      <c r="AR92" t="s">
        <v>70</v>
      </c>
      <c r="AT92" t="s">
        <v>71</v>
      </c>
      <c r="AU92" t="s">
        <v>95</v>
      </c>
      <c r="AV92" s="1">
        <v>44246</v>
      </c>
      <c r="AW92" t="s">
        <v>14093</v>
      </c>
      <c r="AX92" t="s">
        <v>13725</v>
      </c>
      <c r="AY92" t="s">
        <v>73</v>
      </c>
      <c r="AZ92" t="s">
        <v>74</v>
      </c>
    </row>
    <row r="93" spans="1:52" hidden="1" x14ac:dyDescent="0.25">
      <c r="A93" t="str">
        <f>INDEX('Community ID'!B:B,MATCH(O93,'Community ID'!A:A,0))</f>
        <v>Arenazo</v>
      </c>
      <c r="B93" t="str">
        <f>INDEX('Community ID'!$K:$K,MATCH('Environmental Data'!$P93,'Community ID'!J:J,0))</f>
        <v>Constanza</v>
      </c>
      <c r="D93" t="s">
        <v>13900</v>
      </c>
      <c r="E93" t="s">
        <v>13901</v>
      </c>
      <c r="F93" t="s">
        <v>1820</v>
      </c>
      <c r="H93" t="s">
        <v>6798</v>
      </c>
      <c r="I93" t="s">
        <v>50</v>
      </c>
      <c r="J93" s="1">
        <v>35679</v>
      </c>
      <c r="K93">
        <v>24</v>
      </c>
      <c r="L93">
        <v>8296713759</v>
      </c>
      <c r="M93" t="s">
        <v>51</v>
      </c>
      <c r="N93" t="s">
        <v>135</v>
      </c>
      <c r="O93" t="s">
        <v>13672</v>
      </c>
      <c r="P93" t="s">
        <v>102</v>
      </c>
      <c r="Q93" t="s">
        <v>55</v>
      </c>
      <c r="S93" t="s">
        <v>545</v>
      </c>
      <c r="V93" t="s">
        <v>13712</v>
      </c>
      <c r="W93" t="s">
        <v>58</v>
      </c>
      <c r="X93">
        <v>18.918890900000001</v>
      </c>
      <c r="Y93">
        <v>-70.7625113</v>
      </c>
      <c r="Z93" t="s">
        <v>86</v>
      </c>
      <c r="AA93" t="s">
        <v>86</v>
      </c>
      <c r="AB93" t="s">
        <v>60</v>
      </c>
      <c r="AC93" t="s">
        <v>88</v>
      </c>
      <c r="AD93" t="s">
        <v>62</v>
      </c>
      <c r="AE93" t="s">
        <v>63</v>
      </c>
      <c r="AF93" t="s">
        <v>63</v>
      </c>
      <c r="AG93" t="s">
        <v>64</v>
      </c>
      <c r="AH93" t="s">
        <v>65</v>
      </c>
      <c r="AI93" t="s">
        <v>91</v>
      </c>
      <c r="AJ93" t="s">
        <v>66</v>
      </c>
      <c r="AK93" t="s">
        <v>13902</v>
      </c>
      <c r="AL93">
        <v>2</v>
      </c>
      <c r="AM93" t="s">
        <v>7226</v>
      </c>
      <c r="AN93">
        <v>6</v>
      </c>
      <c r="AO93">
        <v>3</v>
      </c>
      <c r="AP93" t="s">
        <v>62</v>
      </c>
      <c r="AQ93" t="s">
        <v>69</v>
      </c>
      <c r="AR93" t="s">
        <v>70</v>
      </c>
      <c r="AT93" t="s">
        <v>71</v>
      </c>
      <c r="AU93" t="s">
        <v>95</v>
      </c>
      <c r="AV93" s="1">
        <v>44246</v>
      </c>
      <c r="AW93" t="s">
        <v>14094</v>
      </c>
      <c r="AX93" t="s">
        <v>13712</v>
      </c>
      <c r="AY93" t="s">
        <v>73</v>
      </c>
      <c r="AZ93" t="s">
        <v>74</v>
      </c>
    </row>
    <row r="94" spans="1:52" hidden="1" x14ac:dyDescent="0.25">
      <c r="A94" t="str">
        <f>INDEX('Community ID'!B:B,MATCH(O94,'Community ID'!A:A,0))</f>
        <v>Arenazo</v>
      </c>
      <c r="B94" t="str">
        <f>INDEX('Community ID'!$K:$K,MATCH('Environmental Data'!$P94,'Community ID'!J:J,0))</f>
        <v>Constanza</v>
      </c>
      <c r="D94" t="s">
        <v>13903</v>
      </c>
      <c r="E94" t="s">
        <v>6316</v>
      </c>
      <c r="F94" t="s">
        <v>885</v>
      </c>
      <c r="H94" t="s">
        <v>1526</v>
      </c>
      <c r="I94" t="s">
        <v>50</v>
      </c>
      <c r="J94" s="1">
        <v>19117</v>
      </c>
      <c r="K94">
        <v>69</v>
      </c>
      <c r="L94">
        <v>8296713759</v>
      </c>
      <c r="M94" t="s">
        <v>80</v>
      </c>
      <c r="N94" t="s">
        <v>135</v>
      </c>
      <c r="O94" t="s">
        <v>13672</v>
      </c>
      <c r="P94" t="s">
        <v>102</v>
      </c>
      <c r="Q94" t="s">
        <v>103</v>
      </c>
      <c r="S94" t="s">
        <v>545</v>
      </c>
      <c r="V94" t="s">
        <v>13712</v>
      </c>
      <c r="W94" t="s">
        <v>58</v>
      </c>
      <c r="X94">
        <v>18.9120478</v>
      </c>
      <c r="Y94">
        <v>-70.754574099999999</v>
      </c>
      <c r="Z94" t="s">
        <v>86</v>
      </c>
      <c r="AA94" t="s">
        <v>86</v>
      </c>
      <c r="AB94" t="s">
        <v>60</v>
      </c>
      <c r="AC94" t="s">
        <v>88</v>
      </c>
      <c r="AD94" t="s">
        <v>62</v>
      </c>
      <c r="AE94" t="s">
        <v>63</v>
      </c>
      <c r="AF94" t="s">
        <v>63</v>
      </c>
      <c r="AG94" t="s">
        <v>64</v>
      </c>
      <c r="AH94" t="s">
        <v>65</v>
      </c>
      <c r="AI94" t="s">
        <v>91</v>
      </c>
      <c r="AJ94" t="s">
        <v>66</v>
      </c>
      <c r="AK94" t="s">
        <v>13904</v>
      </c>
      <c r="AL94">
        <v>2</v>
      </c>
      <c r="AM94" t="s">
        <v>10836</v>
      </c>
      <c r="AN94">
        <v>5</v>
      </c>
      <c r="AO94">
        <v>0</v>
      </c>
      <c r="AP94" t="s">
        <v>62</v>
      </c>
      <c r="AQ94" t="s">
        <v>69</v>
      </c>
      <c r="AR94" t="s">
        <v>70</v>
      </c>
      <c r="AT94" t="s">
        <v>71</v>
      </c>
      <c r="AU94" t="s">
        <v>95</v>
      </c>
      <c r="AV94" s="1">
        <v>44246</v>
      </c>
      <c r="AW94" t="s">
        <v>14095</v>
      </c>
      <c r="AX94" t="s">
        <v>13712</v>
      </c>
      <c r="AY94" t="s">
        <v>73</v>
      </c>
      <c r="AZ94" t="s">
        <v>74</v>
      </c>
    </row>
    <row r="95" spans="1:52" hidden="1" x14ac:dyDescent="0.25">
      <c r="A95" t="e">
        <f>INDEX('Community ID'!B:B,MATCH(O95,'Community ID'!A:A,0))</f>
        <v>#N/A</v>
      </c>
      <c r="B95" t="str">
        <f>INDEX('Community ID'!$K:$K,MATCH('Environmental Data'!$P95,'Community ID'!J:J,0))</f>
        <v>Constanza</v>
      </c>
      <c r="D95" t="s">
        <v>13905</v>
      </c>
      <c r="E95" t="s">
        <v>1406</v>
      </c>
      <c r="F95" t="s">
        <v>13906</v>
      </c>
      <c r="H95" t="s">
        <v>5118</v>
      </c>
      <c r="I95" t="s">
        <v>50</v>
      </c>
      <c r="J95" s="1">
        <v>36027</v>
      </c>
      <c r="K95">
        <v>23</v>
      </c>
      <c r="M95" t="s">
        <v>142</v>
      </c>
      <c r="N95" t="s">
        <v>135</v>
      </c>
      <c r="O95" t="s">
        <v>13907</v>
      </c>
      <c r="P95" t="s">
        <v>102</v>
      </c>
      <c r="Q95" t="s">
        <v>8103</v>
      </c>
      <c r="S95" t="s">
        <v>13908</v>
      </c>
      <c r="T95" t="s">
        <v>145</v>
      </c>
      <c r="V95" t="s">
        <v>13725</v>
      </c>
      <c r="W95" t="s">
        <v>58</v>
      </c>
      <c r="X95">
        <v>18.913789600000001</v>
      </c>
      <c r="Y95">
        <v>-70.757547500000001</v>
      </c>
      <c r="Z95" t="s">
        <v>105</v>
      </c>
      <c r="AA95" t="s">
        <v>105</v>
      </c>
      <c r="AB95" t="s">
        <v>87</v>
      </c>
      <c r="AC95" t="s">
        <v>88</v>
      </c>
      <c r="AD95" t="s">
        <v>63</v>
      </c>
      <c r="AE95" t="s">
        <v>62</v>
      </c>
      <c r="AF95" t="s">
        <v>63</v>
      </c>
      <c r="AG95" t="s">
        <v>64</v>
      </c>
      <c r="AH95" t="s">
        <v>90</v>
      </c>
      <c r="AI95" t="s">
        <v>145</v>
      </c>
      <c r="AJ95" t="s">
        <v>145</v>
      </c>
      <c r="AK95" t="s">
        <v>13909</v>
      </c>
      <c r="AL95">
        <v>2</v>
      </c>
      <c r="AM95" t="s">
        <v>394</v>
      </c>
      <c r="AN95">
        <v>5</v>
      </c>
      <c r="AO95">
        <v>2</v>
      </c>
      <c r="AP95" t="s">
        <v>62</v>
      </c>
      <c r="AQ95" t="s">
        <v>69</v>
      </c>
      <c r="AR95" t="s">
        <v>70</v>
      </c>
      <c r="AT95" t="s">
        <v>71</v>
      </c>
      <c r="AU95" t="s">
        <v>72</v>
      </c>
      <c r="AV95" s="1">
        <v>44246</v>
      </c>
      <c r="AW95" t="s">
        <v>14096</v>
      </c>
      <c r="AX95" t="s">
        <v>13725</v>
      </c>
      <c r="AY95" t="s">
        <v>73</v>
      </c>
      <c r="AZ95" t="s">
        <v>74</v>
      </c>
    </row>
    <row r="96" spans="1:52" hidden="1" x14ac:dyDescent="0.25">
      <c r="A96" t="str">
        <f>INDEX('Community ID'!B:B,MATCH(O96,'Community ID'!A:A,0))</f>
        <v>Arenazo</v>
      </c>
      <c r="B96" t="str">
        <f>INDEX('Community ID'!$K:$K,MATCH('Environmental Data'!$P96,'Community ID'!J:J,0))</f>
        <v>Constanza</v>
      </c>
      <c r="D96" t="s">
        <v>13910</v>
      </c>
      <c r="E96" t="s">
        <v>235</v>
      </c>
      <c r="F96" t="s">
        <v>12915</v>
      </c>
      <c r="H96" t="s">
        <v>1390</v>
      </c>
      <c r="I96" t="s">
        <v>50</v>
      </c>
      <c r="J96" s="1">
        <v>34752</v>
      </c>
      <c r="K96">
        <v>26</v>
      </c>
      <c r="L96">
        <v>8294907047</v>
      </c>
      <c r="M96" t="s">
        <v>51</v>
      </c>
      <c r="N96" t="s">
        <v>114</v>
      </c>
      <c r="O96" t="s">
        <v>13672</v>
      </c>
      <c r="P96" t="s">
        <v>102</v>
      </c>
      <c r="Q96" t="s">
        <v>55</v>
      </c>
      <c r="S96" t="s">
        <v>144</v>
      </c>
      <c r="V96" t="s">
        <v>13712</v>
      </c>
      <c r="W96" t="s">
        <v>58</v>
      </c>
      <c r="X96">
        <v>18.918892199999998</v>
      </c>
      <c r="Y96">
        <v>-70.762506500000001</v>
      </c>
      <c r="Z96" t="s">
        <v>86</v>
      </c>
      <c r="AA96" t="s">
        <v>325</v>
      </c>
      <c r="AB96" t="s">
        <v>87</v>
      </c>
      <c r="AC96" t="s">
        <v>88</v>
      </c>
      <c r="AD96" t="s">
        <v>62</v>
      </c>
      <c r="AE96" t="s">
        <v>63</v>
      </c>
      <c r="AG96" t="s">
        <v>64</v>
      </c>
      <c r="AH96" t="s">
        <v>65</v>
      </c>
      <c r="AI96" t="s">
        <v>66</v>
      </c>
      <c r="AJ96" t="s">
        <v>1419</v>
      </c>
      <c r="AK96" t="s">
        <v>11200</v>
      </c>
      <c r="AL96">
        <v>2</v>
      </c>
      <c r="AM96" t="s">
        <v>7226</v>
      </c>
      <c r="AN96">
        <v>5</v>
      </c>
      <c r="AO96">
        <v>2</v>
      </c>
      <c r="AP96" t="s">
        <v>63</v>
      </c>
      <c r="AQ96" t="s">
        <v>69</v>
      </c>
      <c r="AR96" t="s">
        <v>109</v>
      </c>
      <c r="AT96" t="s">
        <v>71</v>
      </c>
      <c r="AU96" t="s">
        <v>1253</v>
      </c>
      <c r="AV96" s="1">
        <v>44246</v>
      </c>
      <c r="AW96" t="s">
        <v>14097</v>
      </c>
      <c r="AX96" t="s">
        <v>13712</v>
      </c>
      <c r="AY96" t="s">
        <v>73</v>
      </c>
      <c r="AZ96" t="s">
        <v>74</v>
      </c>
    </row>
    <row r="97" spans="1:52" hidden="1" x14ac:dyDescent="0.25">
      <c r="A97" t="str">
        <f>INDEX('Community ID'!B:B,MATCH(O97,'Community ID'!A:A,0))</f>
        <v>Arenazo</v>
      </c>
      <c r="B97" t="str">
        <f>INDEX('Community ID'!$K:$K,MATCH('Environmental Data'!$P97,'Community ID'!J:J,0))</f>
        <v>Constanza</v>
      </c>
      <c r="D97" t="s">
        <v>13911</v>
      </c>
      <c r="E97" t="s">
        <v>13664</v>
      </c>
      <c r="F97" t="s">
        <v>13912</v>
      </c>
      <c r="I97" t="s">
        <v>79</v>
      </c>
      <c r="J97" s="1">
        <v>25552</v>
      </c>
      <c r="K97">
        <v>52</v>
      </c>
      <c r="M97" t="s">
        <v>80</v>
      </c>
      <c r="N97" t="s">
        <v>738</v>
      </c>
      <c r="O97" t="s">
        <v>7258</v>
      </c>
      <c r="P97" t="s">
        <v>102</v>
      </c>
      <c r="Q97" t="s">
        <v>373</v>
      </c>
      <c r="S97" t="s">
        <v>104</v>
      </c>
      <c r="V97" t="s">
        <v>766</v>
      </c>
      <c r="W97" t="s">
        <v>58</v>
      </c>
      <c r="X97">
        <v>18.918804699999999</v>
      </c>
      <c r="Y97">
        <v>-70.762504199999995</v>
      </c>
      <c r="Z97" t="s">
        <v>86</v>
      </c>
      <c r="AA97" t="s">
        <v>86</v>
      </c>
      <c r="AB97" t="s">
        <v>87</v>
      </c>
      <c r="AC97" t="s">
        <v>88</v>
      </c>
      <c r="AD97" t="s">
        <v>62</v>
      </c>
      <c r="AE97" t="s">
        <v>63</v>
      </c>
      <c r="AF97" t="s">
        <v>62</v>
      </c>
      <c r="AG97" t="s">
        <v>64</v>
      </c>
      <c r="AH97" t="s">
        <v>65</v>
      </c>
      <c r="AI97" t="s">
        <v>66</v>
      </c>
      <c r="AJ97" t="s">
        <v>10146</v>
      </c>
      <c r="AK97" t="s">
        <v>13913</v>
      </c>
      <c r="AL97">
        <v>2</v>
      </c>
      <c r="AM97" t="s">
        <v>767</v>
      </c>
      <c r="AN97">
        <v>3</v>
      </c>
      <c r="AO97">
        <v>0</v>
      </c>
      <c r="AP97" t="s">
        <v>62</v>
      </c>
      <c r="AQ97" t="s">
        <v>69</v>
      </c>
      <c r="AR97" t="s">
        <v>70</v>
      </c>
      <c r="AT97" t="s">
        <v>71</v>
      </c>
      <c r="AU97" t="s">
        <v>72</v>
      </c>
      <c r="AV97" s="1">
        <v>44246</v>
      </c>
      <c r="AW97" t="s">
        <v>14098</v>
      </c>
      <c r="AX97" t="s">
        <v>766</v>
      </c>
      <c r="AY97" t="s">
        <v>73</v>
      </c>
      <c r="AZ97" t="s">
        <v>74</v>
      </c>
    </row>
    <row r="98" spans="1:52" hidden="1" x14ac:dyDescent="0.25">
      <c r="A98" t="str">
        <f>INDEX('Community ID'!B:B,MATCH(O98,'Community ID'!A:A,0))</f>
        <v>Arenazo</v>
      </c>
      <c r="B98" t="str">
        <f>INDEX('Community ID'!$K:$K,MATCH('Environmental Data'!$P98,'Community ID'!J:J,0))</f>
        <v>Constanza</v>
      </c>
      <c r="D98" t="s">
        <v>13914</v>
      </c>
      <c r="E98" t="s">
        <v>13915</v>
      </c>
      <c r="F98" t="s">
        <v>13916</v>
      </c>
      <c r="H98" t="s">
        <v>2359</v>
      </c>
      <c r="I98" t="s">
        <v>50</v>
      </c>
      <c r="J98" t="s">
        <v>13917</v>
      </c>
      <c r="K98">
        <v>37</v>
      </c>
      <c r="L98">
        <v>8492823079</v>
      </c>
      <c r="M98" t="s">
        <v>80</v>
      </c>
      <c r="N98" t="s">
        <v>135</v>
      </c>
      <c r="O98" t="s">
        <v>13672</v>
      </c>
      <c r="P98" t="s">
        <v>102</v>
      </c>
      <c r="Q98" t="s">
        <v>13918</v>
      </c>
      <c r="V98" t="s">
        <v>13725</v>
      </c>
      <c r="W98" t="s">
        <v>58</v>
      </c>
      <c r="X98">
        <v>18.913197199999999</v>
      </c>
      <c r="Y98">
        <v>-70.7586625</v>
      </c>
      <c r="Z98" t="s">
        <v>86</v>
      </c>
      <c r="AA98" t="s">
        <v>220</v>
      </c>
      <c r="AB98" t="s">
        <v>87</v>
      </c>
      <c r="AC98" t="s">
        <v>169</v>
      </c>
      <c r="AD98" t="s">
        <v>62</v>
      </c>
      <c r="AE98" t="s">
        <v>63</v>
      </c>
      <c r="AG98" t="s">
        <v>64</v>
      </c>
      <c r="AH98" t="s">
        <v>90</v>
      </c>
      <c r="AI98" t="s">
        <v>145</v>
      </c>
      <c r="AJ98" t="s">
        <v>145</v>
      </c>
      <c r="AK98" t="s">
        <v>13849</v>
      </c>
      <c r="AL98">
        <v>2</v>
      </c>
      <c r="AM98" t="s">
        <v>68</v>
      </c>
      <c r="AN98">
        <v>3</v>
      </c>
      <c r="AO98">
        <v>0</v>
      </c>
      <c r="AP98" t="s">
        <v>63</v>
      </c>
      <c r="AQ98" t="s">
        <v>186</v>
      </c>
      <c r="AR98" t="s">
        <v>70</v>
      </c>
      <c r="AT98" t="s">
        <v>71</v>
      </c>
      <c r="AU98" t="s">
        <v>72</v>
      </c>
      <c r="AV98" s="1">
        <v>44246</v>
      </c>
      <c r="AW98" t="s">
        <v>14099</v>
      </c>
      <c r="AX98" t="s">
        <v>13725</v>
      </c>
      <c r="AY98" t="s">
        <v>73</v>
      </c>
      <c r="AZ98" t="s">
        <v>74</v>
      </c>
    </row>
    <row r="99" spans="1:52" x14ac:dyDescent="0.25">
      <c r="A99" t="str">
        <f>INDEX('Community ID'!B:B,MATCH(O99,'Community ID'!A:A,0))</f>
        <v>Arenazo</v>
      </c>
      <c r="B99" t="str">
        <f>INDEX('Community ID'!$K:$K,MATCH('Environmental Data'!$P99,'Community ID'!J:J,0))</f>
        <v>Constanza</v>
      </c>
      <c r="D99" t="s">
        <v>13919</v>
      </c>
      <c r="E99" t="s">
        <v>1034</v>
      </c>
      <c r="F99" t="s">
        <v>13920</v>
      </c>
      <c r="H99" t="s">
        <v>6719</v>
      </c>
      <c r="I99" t="s">
        <v>79</v>
      </c>
      <c r="J99" t="s">
        <v>99</v>
      </c>
      <c r="K99">
        <v>2021</v>
      </c>
      <c r="M99" t="s">
        <v>80</v>
      </c>
      <c r="N99" t="s">
        <v>738</v>
      </c>
      <c r="O99" t="s">
        <v>7258</v>
      </c>
      <c r="P99" t="s">
        <v>102</v>
      </c>
      <c r="V99" t="s">
        <v>13693</v>
      </c>
      <c r="W99" t="s">
        <v>58</v>
      </c>
      <c r="X99">
        <v>18.909877099999999</v>
      </c>
      <c r="Y99">
        <v>-70.760892600000005</v>
      </c>
      <c r="Z99" t="s">
        <v>86</v>
      </c>
      <c r="AA99" t="s">
        <v>86</v>
      </c>
      <c r="AB99" t="s">
        <v>182</v>
      </c>
      <c r="AC99" t="s">
        <v>88</v>
      </c>
      <c r="AD99" t="s">
        <v>62</v>
      </c>
      <c r="AF99" t="s">
        <v>62</v>
      </c>
      <c r="AG99" t="s">
        <v>64</v>
      </c>
      <c r="AH99" t="s">
        <v>65</v>
      </c>
      <c r="AI99" t="s">
        <v>66</v>
      </c>
      <c r="AJ99" t="s">
        <v>66</v>
      </c>
      <c r="AK99" t="s">
        <v>13921</v>
      </c>
      <c r="AL99">
        <v>1</v>
      </c>
      <c r="AM99" t="s">
        <v>9908</v>
      </c>
      <c r="AN99">
        <v>4</v>
      </c>
      <c r="AO99">
        <v>0</v>
      </c>
      <c r="AP99" t="s">
        <v>63</v>
      </c>
      <c r="AQ99" t="s">
        <v>69</v>
      </c>
      <c r="AR99" t="s">
        <v>70</v>
      </c>
      <c r="AT99" t="s">
        <v>71</v>
      </c>
      <c r="AU99" t="s">
        <v>72</v>
      </c>
      <c r="AV99" s="1">
        <v>44246</v>
      </c>
      <c r="AW99" t="s">
        <v>14100</v>
      </c>
      <c r="AX99" t="s">
        <v>13693</v>
      </c>
      <c r="AY99" t="s">
        <v>73</v>
      </c>
      <c r="AZ99" t="s">
        <v>74</v>
      </c>
    </row>
    <row r="100" spans="1:52" x14ac:dyDescent="0.25">
      <c r="A100" t="str">
        <f>INDEX('Community ID'!B:B,MATCH(O100,'Community ID'!A:A,0))</f>
        <v>Arenazo</v>
      </c>
      <c r="B100" t="str">
        <f>INDEX('Community ID'!$K:$K,MATCH('Environmental Data'!$P100,'Community ID'!J:J,0))</f>
        <v>Constanza</v>
      </c>
      <c r="D100" t="s">
        <v>13922</v>
      </c>
      <c r="E100" t="s">
        <v>13923</v>
      </c>
      <c r="F100" t="s">
        <v>13924</v>
      </c>
      <c r="H100" t="s">
        <v>7667</v>
      </c>
      <c r="I100" t="s">
        <v>79</v>
      </c>
      <c r="J100" s="1">
        <v>19374</v>
      </c>
      <c r="K100">
        <v>68</v>
      </c>
      <c r="M100" t="s">
        <v>80</v>
      </c>
      <c r="N100" t="s">
        <v>738</v>
      </c>
      <c r="O100" t="s">
        <v>13672</v>
      </c>
      <c r="P100" t="s">
        <v>102</v>
      </c>
      <c r="Q100" t="s">
        <v>55</v>
      </c>
      <c r="S100" t="s">
        <v>144</v>
      </c>
      <c r="U100" t="s">
        <v>13925</v>
      </c>
      <c r="V100" t="s">
        <v>13712</v>
      </c>
      <c r="W100" t="s">
        <v>58</v>
      </c>
      <c r="X100">
        <v>18.9120478</v>
      </c>
      <c r="Y100">
        <v>-70.754574099999999</v>
      </c>
      <c r="Z100" t="s">
        <v>86</v>
      </c>
      <c r="AA100" t="s">
        <v>86</v>
      </c>
      <c r="AB100" t="s">
        <v>1164</v>
      </c>
      <c r="AC100" t="s">
        <v>88</v>
      </c>
      <c r="AD100" t="s">
        <v>62</v>
      </c>
      <c r="AE100" t="s">
        <v>62</v>
      </c>
      <c r="AF100" t="s">
        <v>63</v>
      </c>
      <c r="AG100" t="s">
        <v>64</v>
      </c>
      <c r="AH100" t="s">
        <v>65</v>
      </c>
      <c r="AI100" t="s">
        <v>66</v>
      </c>
      <c r="AJ100" t="s">
        <v>127</v>
      </c>
      <c r="AK100" t="s">
        <v>479</v>
      </c>
      <c r="AL100">
        <v>2</v>
      </c>
      <c r="AM100" t="s">
        <v>7226</v>
      </c>
      <c r="AN100">
        <v>4</v>
      </c>
      <c r="AP100" t="s">
        <v>62</v>
      </c>
      <c r="AQ100" t="s">
        <v>69</v>
      </c>
      <c r="AR100" t="s">
        <v>109</v>
      </c>
      <c r="AT100" t="s">
        <v>1752</v>
      </c>
      <c r="AU100" t="s">
        <v>1253</v>
      </c>
      <c r="AV100" s="1">
        <v>44246</v>
      </c>
      <c r="AW100" t="s">
        <v>14101</v>
      </c>
      <c r="AX100" t="s">
        <v>13712</v>
      </c>
      <c r="AY100" t="s">
        <v>73</v>
      </c>
      <c r="AZ100" t="s">
        <v>74</v>
      </c>
    </row>
    <row r="101" spans="1:52" hidden="1" x14ac:dyDescent="0.25">
      <c r="A101" t="str">
        <f>INDEX('Community ID'!B:B,MATCH(O101,'Community ID'!A:A,0))</f>
        <v>Arenazo</v>
      </c>
      <c r="B101" t="str">
        <f>INDEX('Community ID'!$K:$K,MATCH('Environmental Data'!$P101,'Community ID'!J:J,0))</f>
        <v>Constanza</v>
      </c>
      <c r="D101" t="s">
        <v>13926</v>
      </c>
      <c r="E101" t="s">
        <v>2486</v>
      </c>
      <c r="F101" t="s">
        <v>1876</v>
      </c>
      <c r="H101" t="s">
        <v>1971</v>
      </c>
      <c r="I101" t="s">
        <v>50</v>
      </c>
      <c r="J101" t="s">
        <v>99</v>
      </c>
      <c r="K101">
        <v>2021</v>
      </c>
      <c r="M101" t="s">
        <v>80</v>
      </c>
      <c r="N101" t="s">
        <v>135</v>
      </c>
      <c r="O101" t="s">
        <v>7258</v>
      </c>
      <c r="P101" t="s">
        <v>102</v>
      </c>
      <c r="Q101" t="s">
        <v>373</v>
      </c>
      <c r="S101" t="s">
        <v>104</v>
      </c>
      <c r="V101" t="s">
        <v>766</v>
      </c>
      <c r="W101" t="s">
        <v>58</v>
      </c>
      <c r="X101">
        <v>18.9188042</v>
      </c>
      <c r="Y101">
        <v>-70.762510500000005</v>
      </c>
      <c r="Z101" t="s">
        <v>86</v>
      </c>
      <c r="AA101" t="s">
        <v>86</v>
      </c>
      <c r="AB101" t="s">
        <v>87</v>
      </c>
      <c r="AC101" t="s">
        <v>88</v>
      </c>
      <c r="AD101" t="s">
        <v>62</v>
      </c>
      <c r="AF101" t="s">
        <v>62</v>
      </c>
      <c r="AG101" t="s">
        <v>64</v>
      </c>
      <c r="AH101" t="s">
        <v>486</v>
      </c>
      <c r="AI101" t="s">
        <v>13927</v>
      </c>
      <c r="AJ101" t="s">
        <v>66</v>
      </c>
      <c r="AK101" t="s">
        <v>13928</v>
      </c>
      <c r="AL101">
        <v>2</v>
      </c>
      <c r="AM101" t="s">
        <v>767</v>
      </c>
      <c r="AN101">
        <v>2</v>
      </c>
      <c r="AO101">
        <v>0</v>
      </c>
      <c r="AP101" t="s">
        <v>62</v>
      </c>
      <c r="AQ101" t="s">
        <v>69</v>
      </c>
      <c r="AR101" t="s">
        <v>109</v>
      </c>
      <c r="AT101" t="s">
        <v>71</v>
      </c>
      <c r="AU101" t="s">
        <v>120</v>
      </c>
      <c r="AV101" s="1">
        <v>44246</v>
      </c>
      <c r="AW101" t="s">
        <v>14102</v>
      </c>
      <c r="AX101" t="s">
        <v>766</v>
      </c>
      <c r="AY101" t="s">
        <v>73</v>
      </c>
      <c r="AZ101" t="s">
        <v>74</v>
      </c>
    </row>
    <row r="102" spans="1:52" x14ac:dyDescent="0.25">
      <c r="A102" t="str">
        <f>INDEX('Community ID'!B:B,MATCH(O102,'Community ID'!A:A,0))</f>
        <v>Arenazo</v>
      </c>
      <c r="B102" t="str">
        <f>INDEX('Community ID'!$K:$K,MATCH('Environmental Data'!$P102,'Community ID'!J:J,0))</f>
        <v>Constanza</v>
      </c>
      <c r="D102" t="s">
        <v>13929</v>
      </c>
      <c r="E102" t="s">
        <v>1034</v>
      </c>
      <c r="F102" t="s">
        <v>13930</v>
      </c>
      <c r="H102" t="s">
        <v>1034</v>
      </c>
      <c r="I102" t="s">
        <v>79</v>
      </c>
      <c r="J102" s="1">
        <v>15304</v>
      </c>
      <c r="K102">
        <v>80</v>
      </c>
      <c r="L102">
        <v>8097147038</v>
      </c>
      <c r="M102" t="s">
        <v>80</v>
      </c>
      <c r="N102" t="s">
        <v>7250</v>
      </c>
      <c r="O102" t="s">
        <v>13672</v>
      </c>
      <c r="P102" t="s">
        <v>102</v>
      </c>
      <c r="Q102" t="s">
        <v>55</v>
      </c>
      <c r="S102" t="s">
        <v>144</v>
      </c>
      <c r="U102" t="s">
        <v>13931</v>
      </c>
      <c r="V102" t="s">
        <v>13712</v>
      </c>
      <c r="W102" t="s">
        <v>58</v>
      </c>
      <c r="X102">
        <v>18.902788999999999</v>
      </c>
      <c r="Y102">
        <v>-70.744538599999998</v>
      </c>
      <c r="Z102" t="s">
        <v>86</v>
      </c>
      <c r="AA102" t="s">
        <v>86</v>
      </c>
      <c r="AB102" t="s">
        <v>60</v>
      </c>
      <c r="AC102" t="s">
        <v>169</v>
      </c>
      <c r="AD102" t="s">
        <v>62</v>
      </c>
      <c r="AE102" t="s">
        <v>63</v>
      </c>
      <c r="AF102" t="s">
        <v>63</v>
      </c>
      <c r="AG102" t="s">
        <v>64</v>
      </c>
      <c r="AH102" t="s">
        <v>65</v>
      </c>
      <c r="AI102" t="s">
        <v>145</v>
      </c>
      <c r="AJ102" t="s">
        <v>145</v>
      </c>
      <c r="AK102" t="s">
        <v>479</v>
      </c>
      <c r="AL102">
        <v>1</v>
      </c>
      <c r="AM102" t="s">
        <v>1069</v>
      </c>
      <c r="AN102">
        <v>1</v>
      </c>
      <c r="AO102">
        <v>0</v>
      </c>
      <c r="AP102" t="s">
        <v>62</v>
      </c>
      <c r="AQ102" t="s">
        <v>69</v>
      </c>
      <c r="AR102" t="s">
        <v>109</v>
      </c>
      <c r="AT102" t="s">
        <v>71</v>
      </c>
      <c r="AU102" t="s">
        <v>72</v>
      </c>
      <c r="AV102" s="1">
        <v>44246</v>
      </c>
      <c r="AW102" t="s">
        <v>14103</v>
      </c>
      <c r="AX102" t="s">
        <v>13712</v>
      </c>
      <c r="AY102" t="s">
        <v>73</v>
      </c>
      <c r="AZ102" t="s">
        <v>74</v>
      </c>
    </row>
    <row r="103" spans="1:52" hidden="1" x14ac:dyDescent="0.25">
      <c r="A103" t="str">
        <f>INDEX('Community ID'!B:B,MATCH(O103,'Community ID'!A:A,0))</f>
        <v>Arenazo</v>
      </c>
      <c r="B103" t="str">
        <f>INDEX('Community ID'!$K:$K,MATCH('Environmental Data'!$P103,'Community ID'!J:J,0))</f>
        <v>Constanza</v>
      </c>
      <c r="D103" t="s">
        <v>13932</v>
      </c>
      <c r="E103" t="s">
        <v>13933</v>
      </c>
      <c r="F103" t="s">
        <v>3241</v>
      </c>
      <c r="H103" t="s">
        <v>317</v>
      </c>
      <c r="I103" t="s">
        <v>50</v>
      </c>
      <c r="J103" s="1">
        <v>29319</v>
      </c>
      <c r="K103">
        <v>41</v>
      </c>
      <c r="L103">
        <v>8093657453</v>
      </c>
      <c r="M103" t="s">
        <v>142</v>
      </c>
      <c r="N103" t="s">
        <v>135</v>
      </c>
      <c r="O103" t="s">
        <v>13672</v>
      </c>
      <c r="P103" t="s">
        <v>102</v>
      </c>
      <c r="Q103" t="s">
        <v>55</v>
      </c>
      <c r="S103" t="s">
        <v>144</v>
      </c>
      <c r="U103" t="s">
        <v>13934</v>
      </c>
      <c r="V103" t="s">
        <v>13712</v>
      </c>
      <c r="W103" t="s">
        <v>58</v>
      </c>
      <c r="X103">
        <v>18.915921000000001</v>
      </c>
      <c r="Y103">
        <v>-70.755176000000006</v>
      </c>
      <c r="Z103" t="s">
        <v>86</v>
      </c>
      <c r="AA103" t="s">
        <v>86</v>
      </c>
      <c r="AB103" t="s">
        <v>87</v>
      </c>
      <c r="AC103" t="s">
        <v>169</v>
      </c>
      <c r="AD103" t="s">
        <v>62</v>
      </c>
      <c r="AE103" t="s">
        <v>63</v>
      </c>
      <c r="AF103" t="s">
        <v>62</v>
      </c>
      <c r="AG103" t="s">
        <v>64</v>
      </c>
      <c r="AH103" t="s">
        <v>65</v>
      </c>
      <c r="AI103" t="s">
        <v>66</v>
      </c>
      <c r="AJ103" t="s">
        <v>389</v>
      </c>
      <c r="AK103" t="s">
        <v>12974</v>
      </c>
      <c r="AL103">
        <v>1</v>
      </c>
      <c r="AM103" t="s">
        <v>7226</v>
      </c>
      <c r="AN103">
        <v>6</v>
      </c>
      <c r="AP103" t="s">
        <v>62</v>
      </c>
      <c r="AQ103" t="s">
        <v>69</v>
      </c>
      <c r="AR103" t="s">
        <v>109</v>
      </c>
      <c r="AT103" t="s">
        <v>71</v>
      </c>
      <c r="AU103" t="s">
        <v>72</v>
      </c>
      <c r="AV103" s="1">
        <v>44246</v>
      </c>
      <c r="AW103" t="s">
        <v>14104</v>
      </c>
      <c r="AX103" t="s">
        <v>13712</v>
      </c>
      <c r="AY103" t="s">
        <v>73</v>
      </c>
      <c r="AZ103" t="s">
        <v>74</v>
      </c>
    </row>
    <row r="104" spans="1:52" x14ac:dyDescent="0.25">
      <c r="A104" t="str">
        <f>INDEX('Community ID'!B:B,MATCH(O104,'Community ID'!A:A,0))</f>
        <v>Arenazo</v>
      </c>
      <c r="B104" t="str">
        <f>INDEX('Community ID'!$K:$K,MATCH('Environmental Data'!$P104,'Community ID'!J:J,0))</f>
        <v>Constanza</v>
      </c>
      <c r="D104" t="s">
        <v>13935</v>
      </c>
      <c r="E104" t="s">
        <v>13936</v>
      </c>
      <c r="F104" t="s">
        <v>1477</v>
      </c>
      <c r="I104" t="s">
        <v>79</v>
      </c>
      <c r="J104" t="s">
        <v>99</v>
      </c>
      <c r="K104">
        <v>2021</v>
      </c>
      <c r="M104" t="s">
        <v>80</v>
      </c>
      <c r="N104" t="s">
        <v>287</v>
      </c>
      <c r="O104" t="s">
        <v>7258</v>
      </c>
      <c r="P104" t="s">
        <v>102</v>
      </c>
      <c r="Q104" t="s">
        <v>160</v>
      </c>
      <c r="S104" t="s">
        <v>545</v>
      </c>
      <c r="V104" t="s">
        <v>1068</v>
      </c>
      <c r="W104" t="s">
        <v>58</v>
      </c>
      <c r="X104">
        <v>18.916559100000001</v>
      </c>
      <c r="Y104">
        <v>-70.760149200000001</v>
      </c>
      <c r="Z104" t="s">
        <v>86</v>
      </c>
      <c r="AA104" t="s">
        <v>86</v>
      </c>
      <c r="AB104" t="s">
        <v>60</v>
      </c>
      <c r="AC104" t="s">
        <v>169</v>
      </c>
      <c r="AD104" t="s">
        <v>62</v>
      </c>
      <c r="AE104" t="s">
        <v>63</v>
      </c>
      <c r="AF104" t="s">
        <v>62</v>
      </c>
      <c r="AG104" t="s">
        <v>89</v>
      </c>
      <c r="AH104" t="s">
        <v>65</v>
      </c>
      <c r="AI104" t="s">
        <v>788</v>
      </c>
      <c r="AJ104" t="s">
        <v>788</v>
      </c>
      <c r="AK104" t="s">
        <v>13937</v>
      </c>
      <c r="AL104">
        <v>2</v>
      </c>
      <c r="AM104" t="s">
        <v>1069</v>
      </c>
      <c r="AN104">
        <v>5</v>
      </c>
      <c r="AO104">
        <v>1</v>
      </c>
      <c r="AP104" t="s">
        <v>62</v>
      </c>
      <c r="AQ104" t="s">
        <v>69</v>
      </c>
      <c r="AR104" t="s">
        <v>70</v>
      </c>
      <c r="AT104" t="s">
        <v>71</v>
      </c>
      <c r="AU104" t="s">
        <v>72</v>
      </c>
      <c r="AV104" s="1">
        <v>44246</v>
      </c>
      <c r="AW104" t="s">
        <v>14105</v>
      </c>
      <c r="AX104" t="s">
        <v>1068</v>
      </c>
      <c r="AY104" t="s">
        <v>73</v>
      </c>
      <c r="AZ104" t="s">
        <v>74</v>
      </c>
    </row>
    <row r="105" spans="1:52" x14ac:dyDescent="0.25">
      <c r="A105" t="str">
        <f>INDEX('Community ID'!B:B,MATCH(O105,'Community ID'!A:A,0))</f>
        <v>Arenazo</v>
      </c>
      <c r="B105" t="str">
        <f>INDEX('Community ID'!$K:$K,MATCH('Environmental Data'!$P105,'Community ID'!J:J,0))</f>
        <v>Constanza</v>
      </c>
      <c r="D105" t="s">
        <v>13938</v>
      </c>
      <c r="E105" t="s">
        <v>13939</v>
      </c>
      <c r="F105" t="s">
        <v>743</v>
      </c>
      <c r="I105" t="s">
        <v>79</v>
      </c>
      <c r="J105" s="1">
        <v>26956</v>
      </c>
      <c r="K105">
        <v>48</v>
      </c>
      <c r="L105">
        <v>8498824592</v>
      </c>
      <c r="M105" t="s">
        <v>80</v>
      </c>
      <c r="N105" t="s">
        <v>738</v>
      </c>
      <c r="O105" t="s">
        <v>13665</v>
      </c>
      <c r="P105" t="s">
        <v>54</v>
      </c>
      <c r="Q105" t="s">
        <v>55</v>
      </c>
      <c r="S105" t="s">
        <v>144</v>
      </c>
      <c r="T105" t="s">
        <v>56</v>
      </c>
      <c r="U105">
        <v>5300248597</v>
      </c>
      <c r="V105" t="s">
        <v>57</v>
      </c>
      <c r="W105" t="s">
        <v>58</v>
      </c>
      <c r="X105">
        <v>18.916401</v>
      </c>
      <c r="Y105">
        <v>-70.741691299999999</v>
      </c>
      <c r="Z105" t="s">
        <v>86</v>
      </c>
      <c r="AA105" t="s">
        <v>105</v>
      </c>
      <c r="AB105" t="s">
        <v>182</v>
      </c>
      <c r="AC105" t="s">
        <v>88</v>
      </c>
      <c r="AD105" t="s">
        <v>63</v>
      </c>
      <c r="AE105" t="s">
        <v>63</v>
      </c>
      <c r="AF105" t="s">
        <v>62</v>
      </c>
      <c r="AG105" t="s">
        <v>64</v>
      </c>
      <c r="AH105" t="s">
        <v>90</v>
      </c>
      <c r="AI105" t="s">
        <v>66</v>
      </c>
      <c r="AJ105" t="s">
        <v>66</v>
      </c>
      <c r="AK105" t="s">
        <v>2197</v>
      </c>
      <c r="AL105">
        <v>1</v>
      </c>
      <c r="AM105" t="s">
        <v>68</v>
      </c>
      <c r="AN105">
        <v>4</v>
      </c>
      <c r="AO105">
        <v>1</v>
      </c>
      <c r="AP105" t="s">
        <v>62</v>
      </c>
      <c r="AQ105" t="s">
        <v>94</v>
      </c>
      <c r="AR105" t="s">
        <v>70</v>
      </c>
      <c r="AT105" t="s">
        <v>461</v>
      </c>
      <c r="AU105" t="s">
        <v>95</v>
      </c>
      <c r="AV105" s="1">
        <v>44246</v>
      </c>
      <c r="AW105" t="s">
        <v>14106</v>
      </c>
      <c r="AX105" t="s">
        <v>57</v>
      </c>
      <c r="AY105" t="s">
        <v>73</v>
      </c>
      <c r="AZ105" t="s">
        <v>74</v>
      </c>
    </row>
    <row r="106" spans="1:52" hidden="1" x14ac:dyDescent="0.25">
      <c r="A106" t="str">
        <f>INDEX('Community ID'!B:B,MATCH(O106,'Community ID'!A:A,0))</f>
        <v>Los Gajitos</v>
      </c>
      <c r="B106" t="str">
        <f>INDEX('Community ID'!$K:$K,MATCH('Environmental Data'!$P106,'Community ID'!J:J,0))</f>
        <v>Constanza</v>
      </c>
      <c r="D106" t="s">
        <v>47</v>
      </c>
      <c r="E106" t="s">
        <v>48</v>
      </c>
      <c r="F106" t="s">
        <v>49</v>
      </c>
      <c r="I106" t="s">
        <v>50</v>
      </c>
      <c r="J106" s="1">
        <v>35039</v>
      </c>
      <c r="K106">
        <v>26</v>
      </c>
      <c r="L106">
        <v>8099934380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T106" t="s">
        <v>56</v>
      </c>
      <c r="U106">
        <v>40213904002</v>
      </c>
      <c r="V106" t="s">
        <v>57</v>
      </c>
      <c r="W106" t="s">
        <v>58</v>
      </c>
      <c r="X106">
        <v>18.9091238</v>
      </c>
      <c r="Y106">
        <v>-70.741040100000006</v>
      </c>
      <c r="Z106" t="s">
        <v>59</v>
      </c>
      <c r="AA106" t="s">
        <v>59</v>
      </c>
      <c r="AB106" t="s">
        <v>60</v>
      </c>
      <c r="AC106" t="s">
        <v>61</v>
      </c>
      <c r="AD106" t="s">
        <v>62</v>
      </c>
      <c r="AE106" t="s">
        <v>63</v>
      </c>
      <c r="AF106" t="s">
        <v>62</v>
      </c>
      <c r="AG106" t="s">
        <v>194</v>
      </c>
      <c r="AH106" t="s">
        <v>65</v>
      </c>
      <c r="AI106" t="s">
        <v>66</v>
      </c>
      <c r="AJ106" t="s">
        <v>66</v>
      </c>
      <c r="AK106" t="s">
        <v>67</v>
      </c>
      <c r="AL106">
        <v>1</v>
      </c>
      <c r="AM106" t="s">
        <v>68</v>
      </c>
      <c r="AN106">
        <v>3</v>
      </c>
      <c r="AO106">
        <v>1</v>
      </c>
      <c r="AP106" t="s">
        <v>62</v>
      </c>
      <c r="AQ106" t="s">
        <v>69</v>
      </c>
      <c r="AR106" t="s">
        <v>70</v>
      </c>
      <c r="AT106" t="s">
        <v>71</v>
      </c>
      <c r="AU106" t="s">
        <v>72</v>
      </c>
      <c r="AV106" s="1">
        <v>44244</v>
      </c>
      <c r="AW106" t="s">
        <v>14107</v>
      </c>
      <c r="AX106" t="s">
        <v>57</v>
      </c>
      <c r="AY106" t="s">
        <v>73</v>
      </c>
      <c r="AZ106" t="s">
        <v>74</v>
      </c>
    </row>
    <row r="107" spans="1:52" hidden="1" x14ac:dyDescent="0.25">
      <c r="A107" t="str">
        <f>INDEX('Community ID'!B:B,MATCH(O107,'Community ID'!A:A,0))</f>
        <v>Los Gajitos</v>
      </c>
      <c r="B107" t="str">
        <f>INDEX('Community ID'!$K:$K,MATCH('Environmental Data'!$P107,'Community ID'!J:J,0))</f>
        <v>Constanza</v>
      </c>
      <c r="D107" t="s">
        <v>47</v>
      </c>
      <c r="E107" t="s">
        <v>48</v>
      </c>
      <c r="F107" t="s">
        <v>49</v>
      </c>
      <c r="I107" t="s">
        <v>50</v>
      </c>
      <c r="J107" s="1">
        <v>35039</v>
      </c>
      <c r="K107">
        <v>26</v>
      </c>
      <c r="L107">
        <v>8099934380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T107" t="s">
        <v>56</v>
      </c>
      <c r="U107">
        <v>40213904002</v>
      </c>
      <c r="V107" t="s">
        <v>57</v>
      </c>
      <c r="W107" t="s">
        <v>58</v>
      </c>
      <c r="X107">
        <v>18.9091238</v>
      </c>
      <c r="Y107">
        <v>-70.741040100000006</v>
      </c>
      <c r="Z107" t="s">
        <v>59</v>
      </c>
      <c r="AA107" t="s">
        <v>59</v>
      </c>
      <c r="AB107" t="s">
        <v>60</v>
      </c>
      <c r="AC107" t="s">
        <v>61</v>
      </c>
      <c r="AD107" t="s">
        <v>62</v>
      </c>
      <c r="AE107" t="s">
        <v>63</v>
      </c>
      <c r="AF107" t="s">
        <v>62</v>
      </c>
      <c r="AG107" t="s">
        <v>64</v>
      </c>
      <c r="AH107" t="s">
        <v>65</v>
      </c>
      <c r="AI107" t="s">
        <v>66</v>
      </c>
      <c r="AJ107" t="s">
        <v>66</v>
      </c>
      <c r="AK107" t="s">
        <v>67</v>
      </c>
      <c r="AL107">
        <v>1</v>
      </c>
      <c r="AM107" t="s">
        <v>68</v>
      </c>
      <c r="AN107">
        <v>3</v>
      </c>
      <c r="AO107">
        <v>1</v>
      </c>
      <c r="AP107" t="s">
        <v>62</v>
      </c>
      <c r="AQ107" t="s">
        <v>69</v>
      </c>
      <c r="AR107" t="s">
        <v>70</v>
      </c>
      <c r="AT107" t="s">
        <v>71</v>
      </c>
      <c r="AU107" t="s">
        <v>72</v>
      </c>
      <c r="AV107" s="1">
        <v>44244</v>
      </c>
      <c r="AW107" t="s">
        <v>14107</v>
      </c>
      <c r="AX107" t="s">
        <v>57</v>
      </c>
      <c r="AY107" t="s">
        <v>73</v>
      </c>
      <c r="AZ107" t="s">
        <v>74</v>
      </c>
    </row>
    <row r="108" spans="1:52" hidden="1" x14ac:dyDescent="0.25">
      <c r="A108" t="str">
        <f>INDEX('Community ID'!B:B,MATCH(O108,'Community ID'!A:A,0))</f>
        <v>El Arroyazo</v>
      </c>
      <c r="B108" t="str">
        <f>INDEX('Community ID'!$K:$K,MATCH('Environmental Data'!$P108,'Community ID'!J:J,0))</f>
        <v>Constanza</v>
      </c>
      <c r="D108" t="s">
        <v>75</v>
      </c>
      <c r="E108" t="s">
        <v>76</v>
      </c>
      <c r="F108" t="s">
        <v>77</v>
      </c>
      <c r="H108" t="s">
        <v>78</v>
      </c>
      <c r="I108" t="s">
        <v>79</v>
      </c>
      <c r="J108" s="1">
        <v>27496</v>
      </c>
      <c r="K108">
        <v>46</v>
      </c>
      <c r="L108">
        <v>8293194878</v>
      </c>
      <c r="M108" t="s">
        <v>80</v>
      </c>
      <c r="N108" t="s">
        <v>81</v>
      </c>
      <c r="O108" t="s">
        <v>82</v>
      </c>
      <c r="P108" t="s">
        <v>83</v>
      </c>
      <c r="Q108" t="s">
        <v>84</v>
      </c>
      <c r="U108">
        <v>5300044681</v>
      </c>
      <c r="V108" t="s">
        <v>85</v>
      </c>
      <c r="W108" t="s">
        <v>58</v>
      </c>
      <c r="X108">
        <v>19.0203387</v>
      </c>
      <c r="Y108">
        <v>-70.548246399999996</v>
      </c>
      <c r="Z108" t="s">
        <v>86</v>
      </c>
      <c r="AA108" t="s">
        <v>86</v>
      </c>
      <c r="AB108" t="s">
        <v>87</v>
      </c>
      <c r="AC108" t="s">
        <v>88</v>
      </c>
      <c r="AD108" t="s">
        <v>62</v>
      </c>
      <c r="AE108" t="s">
        <v>63</v>
      </c>
      <c r="AF108" t="s">
        <v>62</v>
      </c>
      <c r="AG108" t="s">
        <v>171</v>
      </c>
      <c r="AH108" t="s">
        <v>90</v>
      </c>
      <c r="AI108" t="s">
        <v>91</v>
      </c>
      <c r="AJ108" t="s">
        <v>91</v>
      </c>
      <c r="AK108" t="s">
        <v>92</v>
      </c>
      <c r="AL108">
        <v>1</v>
      </c>
      <c r="AM108" t="s">
        <v>93</v>
      </c>
      <c r="AN108">
        <v>1</v>
      </c>
      <c r="AO108">
        <v>0</v>
      </c>
      <c r="AP108" t="s">
        <v>62</v>
      </c>
      <c r="AQ108" t="s">
        <v>94</v>
      </c>
      <c r="AR108" t="s">
        <v>70</v>
      </c>
      <c r="AT108" t="s">
        <v>71</v>
      </c>
      <c r="AU108" t="s">
        <v>95</v>
      </c>
      <c r="AV108" s="1">
        <v>44244</v>
      </c>
      <c r="AW108" t="s">
        <v>14108</v>
      </c>
      <c r="AX108" t="s">
        <v>85</v>
      </c>
      <c r="AY108" t="s">
        <v>73</v>
      </c>
      <c r="AZ108" t="s">
        <v>74</v>
      </c>
    </row>
    <row r="109" spans="1:52" hidden="1" x14ac:dyDescent="0.25">
      <c r="A109" t="str">
        <f>INDEX('Community ID'!B:B,MATCH(O109,'Community ID'!A:A,0))</f>
        <v>El Arroyazo</v>
      </c>
      <c r="B109" t="str">
        <f>INDEX('Community ID'!$K:$K,MATCH('Environmental Data'!$P109,'Community ID'!J:J,0))</f>
        <v>Constanza</v>
      </c>
      <c r="D109" t="s">
        <v>75</v>
      </c>
      <c r="E109" t="s">
        <v>76</v>
      </c>
      <c r="F109" t="s">
        <v>77</v>
      </c>
      <c r="H109" t="s">
        <v>78</v>
      </c>
      <c r="I109" t="s">
        <v>79</v>
      </c>
      <c r="J109" s="1">
        <v>27496</v>
      </c>
      <c r="K109">
        <v>46</v>
      </c>
      <c r="L109">
        <v>8293194878</v>
      </c>
      <c r="M109" t="s">
        <v>80</v>
      </c>
      <c r="N109" t="s">
        <v>81</v>
      </c>
      <c r="O109" t="s">
        <v>82</v>
      </c>
      <c r="P109" t="s">
        <v>83</v>
      </c>
      <c r="Q109" t="s">
        <v>84</v>
      </c>
      <c r="U109">
        <v>5300044681</v>
      </c>
      <c r="V109" t="s">
        <v>85</v>
      </c>
      <c r="W109" t="s">
        <v>58</v>
      </c>
      <c r="X109">
        <v>19.0203387</v>
      </c>
      <c r="Y109">
        <v>-70.548246399999996</v>
      </c>
      <c r="Z109" t="s">
        <v>86</v>
      </c>
      <c r="AA109" t="s">
        <v>86</v>
      </c>
      <c r="AB109" t="s">
        <v>87</v>
      </c>
      <c r="AC109" t="s">
        <v>88</v>
      </c>
      <c r="AD109" t="s">
        <v>62</v>
      </c>
      <c r="AE109" t="s">
        <v>63</v>
      </c>
      <c r="AF109" t="s">
        <v>62</v>
      </c>
      <c r="AG109" t="s">
        <v>89</v>
      </c>
      <c r="AH109" t="s">
        <v>90</v>
      </c>
      <c r="AI109" t="s">
        <v>91</v>
      </c>
      <c r="AJ109" t="s">
        <v>91</v>
      </c>
      <c r="AK109" t="s">
        <v>92</v>
      </c>
      <c r="AL109">
        <v>1</v>
      </c>
      <c r="AM109" t="s">
        <v>93</v>
      </c>
      <c r="AN109">
        <v>1</v>
      </c>
      <c r="AO109">
        <v>0</v>
      </c>
      <c r="AP109" t="s">
        <v>62</v>
      </c>
      <c r="AQ109" t="s">
        <v>94</v>
      </c>
      <c r="AR109" t="s">
        <v>70</v>
      </c>
      <c r="AT109" t="s">
        <v>71</v>
      </c>
      <c r="AU109" t="s">
        <v>95</v>
      </c>
      <c r="AV109" s="1">
        <v>44244</v>
      </c>
      <c r="AW109" t="s">
        <v>14108</v>
      </c>
      <c r="AX109" t="s">
        <v>85</v>
      </c>
      <c r="AY109" t="s">
        <v>73</v>
      </c>
      <c r="AZ109" t="s">
        <v>74</v>
      </c>
    </row>
    <row r="110" spans="1:52" hidden="1" x14ac:dyDescent="0.25">
      <c r="A110" t="str">
        <f>INDEX('Community ID'!B:B,MATCH(O110,'Community ID'!A:A,0))</f>
        <v>El Arroyazo</v>
      </c>
      <c r="B110" t="str">
        <f>INDEX('Community ID'!$K:$K,MATCH('Environmental Data'!$P110,'Community ID'!J:J,0))</f>
        <v>Constanza</v>
      </c>
      <c r="D110" t="s">
        <v>681</v>
      </c>
      <c r="E110" t="s">
        <v>682</v>
      </c>
      <c r="F110" t="s">
        <v>683</v>
      </c>
      <c r="H110" t="s">
        <v>684</v>
      </c>
      <c r="I110" t="s">
        <v>50</v>
      </c>
      <c r="J110" t="s">
        <v>99</v>
      </c>
      <c r="K110">
        <v>2021</v>
      </c>
      <c r="M110" t="s">
        <v>142</v>
      </c>
      <c r="N110" t="s">
        <v>219</v>
      </c>
      <c r="O110" t="s">
        <v>82</v>
      </c>
      <c r="P110" t="s">
        <v>102</v>
      </c>
      <c r="Q110" t="s">
        <v>685</v>
      </c>
      <c r="V110" t="s">
        <v>85</v>
      </c>
      <c r="W110" t="s">
        <v>58</v>
      </c>
      <c r="X110">
        <v>19.012959599999999</v>
      </c>
      <c r="Y110">
        <v>-70.552336600000004</v>
      </c>
      <c r="Z110" t="s">
        <v>86</v>
      </c>
      <c r="AA110" t="s">
        <v>86</v>
      </c>
      <c r="AB110" t="s">
        <v>87</v>
      </c>
      <c r="AC110" t="s">
        <v>88</v>
      </c>
      <c r="AD110" t="s">
        <v>62</v>
      </c>
      <c r="AE110" t="s">
        <v>63</v>
      </c>
      <c r="AF110" t="s">
        <v>62</v>
      </c>
      <c r="AG110" t="s">
        <v>194</v>
      </c>
      <c r="AH110" t="s">
        <v>65</v>
      </c>
      <c r="AI110" t="s">
        <v>91</v>
      </c>
      <c r="AJ110" t="s">
        <v>91</v>
      </c>
      <c r="AK110" t="s">
        <v>686</v>
      </c>
      <c r="AL110">
        <v>1</v>
      </c>
      <c r="AM110" t="s">
        <v>93</v>
      </c>
      <c r="AN110">
        <v>4</v>
      </c>
      <c r="AO110">
        <v>1</v>
      </c>
      <c r="AP110" t="s">
        <v>63</v>
      </c>
      <c r="AQ110" t="s">
        <v>69</v>
      </c>
      <c r="AR110" t="s">
        <v>70</v>
      </c>
      <c r="AT110" t="s">
        <v>71</v>
      </c>
      <c r="AU110" t="s">
        <v>72</v>
      </c>
      <c r="AV110" s="1">
        <v>44243</v>
      </c>
      <c r="AW110" t="s">
        <v>14109</v>
      </c>
      <c r="AX110" t="s">
        <v>85</v>
      </c>
      <c r="AY110" t="s">
        <v>73</v>
      </c>
      <c r="AZ110" t="s">
        <v>74</v>
      </c>
    </row>
    <row r="111" spans="1:52" hidden="1" x14ac:dyDescent="0.25">
      <c r="A111" t="str">
        <f>INDEX('Community ID'!B:B,MATCH(O111,'Community ID'!A:A,0))</f>
        <v>El Arroyazo</v>
      </c>
      <c r="B111" t="str">
        <f>INDEX('Community ID'!$K:$K,MATCH('Environmental Data'!$P111,'Community ID'!J:J,0))</f>
        <v>Constanza</v>
      </c>
      <c r="D111" t="s">
        <v>687</v>
      </c>
      <c r="E111" t="s">
        <v>264</v>
      </c>
      <c r="F111" t="s">
        <v>688</v>
      </c>
      <c r="H111" t="s">
        <v>113</v>
      </c>
      <c r="I111" t="s">
        <v>50</v>
      </c>
      <c r="J111" s="1">
        <v>27555</v>
      </c>
      <c r="K111">
        <v>46</v>
      </c>
      <c r="L111">
        <v>8295251017</v>
      </c>
      <c r="M111" t="s">
        <v>80</v>
      </c>
      <c r="N111" t="s">
        <v>114</v>
      </c>
      <c r="O111" t="s">
        <v>82</v>
      </c>
      <c r="P111" t="s">
        <v>83</v>
      </c>
      <c r="Q111" t="s">
        <v>685</v>
      </c>
      <c r="U111">
        <v>5300043147</v>
      </c>
      <c r="V111" t="s">
        <v>85</v>
      </c>
      <c r="W111" t="s">
        <v>58</v>
      </c>
      <c r="X111">
        <v>19.018400100000001</v>
      </c>
      <c r="Y111">
        <v>-70.546759499999993</v>
      </c>
      <c r="Z111" t="s">
        <v>86</v>
      </c>
      <c r="AA111" t="s">
        <v>59</v>
      </c>
      <c r="AB111" t="s">
        <v>87</v>
      </c>
      <c r="AC111" t="s">
        <v>88</v>
      </c>
      <c r="AD111" t="s">
        <v>62</v>
      </c>
      <c r="AF111" t="s">
        <v>62</v>
      </c>
      <c r="AG111" t="s">
        <v>194</v>
      </c>
      <c r="AH111" t="s">
        <v>117</v>
      </c>
      <c r="AI111" t="s">
        <v>91</v>
      </c>
      <c r="AJ111" t="s">
        <v>91</v>
      </c>
      <c r="AK111" t="s">
        <v>689</v>
      </c>
      <c r="AL111">
        <v>1</v>
      </c>
      <c r="AM111" t="s">
        <v>93</v>
      </c>
      <c r="AN111">
        <v>3</v>
      </c>
      <c r="AO111">
        <v>0</v>
      </c>
      <c r="AP111" t="s">
        <v>63</v>
      </c>
      <c r="AQ111" t="s">
        <v>69</v>
      </c>
      <c r="AR111" t="s">
        <v>109</v>
      </c>
      <c r="AT111" t="s">
        <v>71</v>
      </c>
      <c r="AU111" t="s">
        <v>95</v>
      </c>
      <c r="AV111" s="1">
        <v>44243</v>
      </c>
      <c r="AW111" t="s">
        <v>14110</v>
      </c>
      <c r="AX111" t="s">
        <v>85</v>
      </c>
      <c r="AY111" t="s">
        <v>73</v>
      </c>
      <c r="AZ111" t="s">
        <v>74</v>
      </c>
    </row>
    <row r="112" spans="1:52" hidden="1" x14ac:dyDescent="0.25">
      <c r="A112" t="str">
        <f>INDEX('Community ID'!B:B,MATCH(O112,'Community ID'!A:A,0))</f>
        <v>El Valle</v>
      </c>
      <c r="B112" t="str">
        <f>INDEX('Community ID'!$K:$K,MATCH('Environmental Data'!$P112,'Community ID'!J:J,0))</f>
        <v>Constanza</v>
      </c>
      <c r="D112" t="s">
        <v>748</v>
      </c>
      <c r="E112" t="s">
        <v>749</v>
      </c>
      <c r="F112" t="s">
        <v>750</v>
      </c>
      <c r="I112" t="s">
        <v>50</v>
      </c>
      <c r="J112" s="1">
        <v>28331</v>
      </c>
      <c r="K112">
        <v>44</v>
      </c>
      <c r="L112">
        <v>8293845492</v>
      </c>
      <c r="M112" t="s">
        <v>124</v>
      </c>
      <c r="N112" t="s">
        <v>751</v>
      </c>
      <c r="O112" t="s">
        <v>752</v>
      </c>
      <c r="P112" t="s">
        <v>102</v>
      </c>
      <c r="Q112" t="s">
        <v>55</v>
      </c>
      <c r="S112" t="s">
        <v>429</v>
      </c>
      <c r="T112" t="s">
        <v>137</v>
      </c>
      <c r="V112" t="s">
        <v>753</v>
      </c>
      <c r="W112" t="s">
        <v>58</v>
      </c>
      <c r="X112">
        <v>0</v>
      </c>
      <c r="Y112">
        <v>0</v>
      </c>
      <c r="Z112" t="s">
        <v>86</v>
      </c>
      <c r="AA112" t="s">
        <v>86</v>
      </c>
      <c r="AB112" t="s">
        <v>60</v>
      </c>
      <c r="AC112" t="s">
        <v>169</v>
      </c>
      <c r="AD112" t="s">
        <v>62</v>
      </c>
      <c r="AF112" t="s">
        <v>62</v>
      </c>
      <c r="AG112" t="s">
        <v>171</v>
      </c>
      <c r="AH112" t="s">
        <v>65</v>
      </c>
      <c r="AI112" t="s">
        <v>375</v>
      </c>
      <c r="AJ112" t="s">
        <v>127</v>
      </c>
      <c r="AK112" t="s">
        <v>754</v>
      </c>
      <c r="AL112">
        <v>1</v>
      </c>
      <c r="AM112" t="s">
        <v>755</v>
      </c>
      <c r="AN112">
        <v>4</v>
      </c>
      <c r="AO112">
        <v>0</v>
      </c>
      <c r="AP112" t="s">
        <v>63</v>
      </c>
      <c r="AQ112" t="s">
        <v>69</v>
      </c>
      <c r="AR112" t="s">
        <v>109</v>
      </c>
      <c r="AT112" t="s">
        <v>71</v>
      </c>
      <c r="AU112" t="s">
        <v>72</v>
      </c>
      <c r="AV112" s="1">
        <v>44241</v>
      </c>
      <c r="AW112" t="s">
        <v>14111</v>
      </c>
      <c r="AX112" t="s">
        <v>753</v>
      </c>
      <c r="AY112" t="s">
        <v>73</v>
      </c>
      <c r="AZ112" t="s">
        <v>74</v>
      </c>
    </row>
    <row r="113" spans="1:52" hidden="1" x14ac:dyDescent="0.25">
      <c r="A113" t="str">
        <f>INDEX('Community ID'!B:B,MATCH(O113,'Community ID'!A:A,0))</f>
        <v>La Luisa</v>
      </c>
      <c r="B113" t="str">
        <f>INDEX('Community ID'!$K:$K,MATCH('Environmental Data'!$P113,'Community ID'!J:J,0))</f>
        <v>Constanza</v>
      </c>
      <c r="D113" t="s">
        <v>741</v>
      </c>
      <c r="E113" t="s">
        <v>742</v>
      </c>
      <c r="F113" t="s">
        <v>743</v>
      </c>
      <c r="H113" t="s">
        <v>744</v>
      </c>
      <c r="I113" t="s">
        <v>50</v>
      </c>
      <c r="J113" s="1">
        <v>36516</v>
      </c>
      <c r="K113">
        <v>22</v>
      </c>
      <c r="L113">
        <v>8293767533</v>
      </c>
      <c r="M113" t="s">
        <v>142</v>
      </c>
      <c r="N113" t="s">
        <v>745</v>
      </c>
      <c r="O113" t="s">
        <v>746</v>
      </c>
      <c r="P113" t="s">
        <v>54</v>
      </c>
      <c r="Q113" t="s">
        <v>373</v>
      </c>
      <c r="U113">
        <v>5300474540</v>
      </c>
      <c r="V113" t="s">
        <v>57</v>
      </c>
      <c r="W113" t="s">
        <v>58</v>
      </c>
      <c r="X113">
        <v>18.917591099999999</v>
      </c>
      <c r="Y113">
        <v>-70.744938500000004</v>
      </c>
      <c r="Z113" t="s">
        <v>220</v>
      </c>
      <c r="AA113" t="s">
        <v>220</v>
      </c>
      <c r="AB113" t="s">
        <v>116</v>
      </c>
      <c r="AC113" t="s">
        <v>88</v>
      </c>
      <c r="AD113" t="s">
        <v>62</v>
      </c>
      <c r="AE113" t="s">
        <v>63</v>
      </c>
      <c r="AF113" t="s">
        <v>62</v>
      </c>
      <c r="AG113" t="s">
        <v>194</v>
      </c>
      <c r="AH113" t="s">
        <v>117</v>
      </c>
      <c r="AI113" t="s">
        <v>66</v>
      </c>
      <c r="AJ113" t="s">
        <v>127</v>
      </c>
      <c r="AK113" t="s">
        <v>747</v>
      </c>
      <c r="AL113">
        <v>1</v>
      </c>
      <c r="AM113" t="s">
        <v>68</v>
      </c>
      <c r="AN113">
        <v>5</v>
      </c>
      <c r="AO113">
        <v>0</v>
      </c>
      <c r="AP113" t="s">
        <v>62</v>
      </c>
      <c r="AQ113" t="s">
        <v>69</v>
      </c>
      <c r="AR113" t="s">
        <v>70</v>
      </c>
      <c r="AT113" t="s">
        <v>71</v>
      </c>
      <c r="AU113" t="s">
        <v>95</v>
      </c>
      <c r="AV113" s="1">
        <v>44240</v>
      </c>
      <c r="AW113" t="s">
        <v>14112</v>
      </c>
      <c r="AX113" t="s">
        <v>57</v>
      </c>
      <c r="AY113" t="s">
        <v>73</v>
      </c>
      <c r="AZ113" t="s">
        <v>74</v>
      </c>
    </row>
    <row r="114" spans="1:52" hidden="1" x14ac:dyDescent="0.25">
      <c r="A114" t="str">
        <f>INDEX('Community ID'!B:B,MATCH(O114,'Community ID'!A:A,0))</f>
        <v>La Luisa</v>
      </c>
      <c r="B114" t="str">
        <f>INDEX('Community ID'!$K:$K,MATCH('Environmental Data'!$P114,'Community ID'!J:J,0))</f>
        <v>Constanza</v>
      </c>
      <c r="D114" t="s">
        <v>741</v>
      </c>
      <c r="E114" t="s">
        <v>742</v>
      </c>
      <c r="F114" t="s">
        <v>743</v>
      </c>
      <c r="H114" t="s">
        <v>744</v>
      </c>
      <c r="I114" t="s">
        <v>50</v>
      </c>
      <c r="J114" s="1">
        <v>36516</v>
      </c>
      <c r="K114">
        <v>22</v>
      </c>
      <c r="L114">
        <v>8293767533</v>
      </c>
      <c r="M114" t="s">
        <v>142</v>
      </c>
      <c r="N114" t="s">
        <v>745</v>
      </c>
      <c r="O114" t="s">
        <v>746</v>
      </c>
      <c r="P114" t="s">
        <v>54</v>
      </c>
      <c r="Q114" t="s">
        <v>373</v>
      </c>
      <c r="U114">
        <v>5300474540</v>
      </c>
      <c r="V114" t="s">
        <v>57</v>
      </c>
      <c r="W114" t="s">
        <v>58</v>
      </c>
      <c r="X114">
        <v>18.917591099999999</v>
      </c>
      <c r="Y114">
        <v>-70.744938500000004</v>
      </c>
      <c r="AV114" s="1">
        <v>44240</v>
      </c>
      <c r="AW114" t="s">
        <v>14113</v>
      </c>
      <c r="AX114" t="s">
        <v>57</v>
      </c>
      <c r="AY114" t="s">
        <v>73</v>
      </c>
      <c r="AZ114" t="s">
        <v>74</v>
      </c>
    </row>
    <row r="115" spans="1:52" hidden="1" x14ac:dyDescent="0.25">
      <c r="A115" t="str">
        <f>INDEX('Community ID'!B:B,MATCH(O115,'Community ID'!A:A,0))</f>
        <v>Ave. Mella</v>
      </c>
      <c r="B115" t="str">
        <f>INDEX('Community ID'!$K:$K,MATCH('Environmental Data'!$P115,'Community ID'!J:J,0))</f>
        <v>Constanza</v>
      </c>
      <c r="D115" t="s">
        <v>734</v>
      </c>
      <c r="E115" t="s">
        <v>735</v>
      </c>
      <c r="F115" t="s">
        <v>736</v>
      </c>
      <c r="H115" t="s">
        <v>737</v>
      </c>
      <c r="I115" t="s">
        <v>79</v>
      </c>
      <c r="J115" s="1">
        <v>35006</v>
      </c>
      <c r="K115">
        <v>26</v>
      </c>
      <c r="M115" t="s">
        <v>142</v>
      </c>
      <c r="N115" t="s">
        <v>738</v>
      </c>
      <c r="O115" t="s">
        <v>739</v>
      </c>
      <c r="P115" t="s">
        <v>102</v>
      </c>
      <c r="Q115" t="s">
        <v>373</v>
      </c>
      <c r="U115">
        <v>5300473609</v>
      </c>
      <c r="V115" t="s">
        <v>57</v>
      </c>
      <c r="W115" t="s">
        <v>58</v>
      </c>
      <c r="X115">
        <v>18.9175714</v>
      </c>
      <c r="Y115">
        <v>-70.744932199999994</v>
      </c>
      <c r="Z115" t="s">
        <v>86</v>
      </c>
      <c r="AA115" t="s">
        <v>86</v>
      </c>
      <c r="AB115" t="s">
        <v>116</v>
      </c>
      <c r="AC115" t="s">
        <v>169</v>
      </c>
      <c r="AD115" t="s">
        <v>62</v>
      </c>
      <c r="AE115" t="s">
        <v>63</v>
      </c>
      <c r="AF115" t="s">
        <v>63</v>
      </c>
      <c r="AG115" t="s">
        <v>194</v>
      </c>
      <c r="AH115" t="s">
        <v>65</v>
      </c>
      <c r="AI115" t="s">
        <v>375</v>
      </c>
      <c r="AJ115" t="s">
        <v>127</v>
      </c>
      <c r="AK115" t="s">
        <v>740</v>
      </c>
      <c r="AL115">
        <v>1</v>
      </c>
      <c r="AM115" t="s">
        <v>129</v>
      </c>
      <c r="AN115">
        <v>4</v>
      </c>
      <c r="AO115">
        <v>0</v>
      </c>
      <c r="AP115" t="s">
        <v>62</v>
      </c>
      <c r="AQ115" t="s">
        <v>69</v>
      </c>
      <c r="AR115" t="s">
        <v>70</v>
      </c>
      <c r="AT115" t="s">
        <v>71</v>
      </c>
      <c r="AU115" t="s">
        <v>95</v>
      </c>
      <c r="AV115" s="1">
        <v>44240</v>
      </c>
      <c r="AW115" t="s">
        <v>14114</v>
      </c>
      <c r="AX115" t="s">
        <v>57</v>
      </c>
      <c r="AY115" t="s">
        <v>73</v>
      </c>
      <c r="AZ115" t="s">
        <v>74</v>
      </c>
    </row>
    <row r="116" spans="1:52" hidden="1" x14ac:dyDescent="0.25">
      <c r="A116" t="str">
        <f>INDEX('Community ID'!B:B,MATCH(O116,'Community ID'!A:A,0))</f>
        <v>Villa Sabina</v>
      </c>
      <c r="B116" t="str">
        <f>INDEX('Community ID'!$K:$K,MATCH('Environmental Data'!$P116,'Community ID'!J:J,0))</f>
        <v>Constanza</v>
      </c>
      <c r="D116" t="s">
        <v>727</v>
      </c>
      <c r="E116" t="s">
        <v>728</v>
      </c>
      <c r="F116" t="s">
        <v>379</v>
      </c>
      <c r="H116" t="s">
        <v>729</v>
      </c>
      <c r="I116" t="s">
        <v>50</v>
      </c>
      <c r="J116" s="1">
        <v>34905</v>
      </c>
      <c r="K116">
        <v>26</v>
      </c>
      <c r="L116">
        <v>8292582440</v>
      </c>
      <c r="M116" t="s">
        <v>80</v>
      </c>
      <c r="N116" t="s">
        <v>730</v>
      </c>
      <c r="O116" t="s">
        <v>101</v>
      </c>
      <c r="P116" t="s">
        <v>102</v>
      </c>
      <c r="Q116" t="s">
        <v>373</v>
      </c>
      <c r="S116" t="s">
        <v>485</v>
      </c>
      <c r="U116" t="s">
        <v>731</v>
      </c>
      <c r="V116" t="s">
        <v>696</v>
      </c>
      <c r="W116" t="s">
        <v>58</v>
      </c>
      <c r="X116">
        <v>18.886053799999999</v>
      </c>
      <c r="Y116">
        <v>-70.709788399999994</v>
      </c>
      <c r="Z116" t="s">
        <v>86</v>
      </c>
      <c r="AA116" t="s">
        <v>86</v>
      </c>
      <c r="AB116" t="s">
        <v>87</v>
      </c>
      <c r="AC116" t="s">
        <v>169</v>
      </c>
      <c r="AD116" t="s">
        <v>62</v>
      </c>
      <c r="AE116" t="s">
        <v>63</v>
      </c>
      <c r="AF116" t="s">
        <v>62</v>
      </c>
      <c r="AG116" t="s">
        <v>194</v>
      </c>
      <c r="AH116" t="s">
        <v>65</v>
      </c>
      <c r="AI116" t="s">
        <v>716</v>
      </c>
      <c r="AJ116" t="s">
        <v>716</v>
      </c>
      <c r="AK116" t="s">
        <v>732</v>
      </c>
      <c r="AL116">
        <v>2</v>
      </c>
      <c r="AM116" t="s">
        <v>733</v>
      </c>
      <c r="AN116">
        <v>2</v>
      </c>
      <c r="AO116">
        <v>0</v>
      </c>
      <c r="AP116" t="s">
        <v>62</v>
      </c>
      <c r="AQ116" t="s">
        <v>69</v>
      </c>
      <c r="AR116" t="s">
        <v>70</v>
      </c>
      <c r="AT116" t="s">
        <v>71</v>
      </c>
      <c r="AU116" t="s">
        <v>72</v>
      </c>
      <c r="AV116" s="1">
        <v>44240</v>
      </c>
      <c r="AW116" t="s">
        <v>14115</v>
      </c>
      <c r="AX116" t="s">
        <v>696</v>
      </c>
      <c r="AY116" t="s">
        <v>73</v>
      </c>
      <c r="AZ116" t="s">
        <v>74</v>
      </c>
    </row>
    <row r="117" spans="1:52" hidden="1" x14ac:dyDescent="0.25">
      <c r="A117" t="str">
        <f>INDEX('Community ID'!B:B,MATCH(O117,'Community ID'!A:A,0))</f>
        <v>Villa Sabina</v>
      </c>
      <c r="B117" t="str">
        <f>INDEX('Community ID'!$K:$K,MATCH('Environmental Data'!$P117,'Community ID'!J:J,0))</f>
        <v>Constanza</v>
      </c>
      <c r="D117" t="s">
        <v>718</v>
      </c>
      <c r="E117" t="s">
        <v>719</v>
      </c>
      <c r="F117" t="s">
        <v>720</v>
      </c>
      <c r="H117" t="s">
        <v>719</v>
      </c>
      <c r="I117" t="s">
        <v>50</v>
      </c>
      <c r="J117" s="1">
        <v>35084</v>
      </c>
      <c r="K117">
        <v>25</v>
      </c>
      <c r="L117">
        <v>8298066521</v>
      </c>
      <c r="M117" t="s">
        <v>124</v>
      </c>
      <c r="N117" t="s">
        <v>721</v>
      </c>
      <c r="O117" t="s">
        <v>713</v>
      </c>
      <c r="P117" t="s">
        <v>102</v>
      </c>
      <c r="Q117" t="s">
        <v>373</v>
      </c>
      <c r="U117" t="s">
        <v>722</v>
      </c>
      <c r="V117" t="s">
        <v>696</v>
      </c>
      <c r="W117" t="s">
        <v>58</v>
      </c>
      <c r="X117">
        <v>18.885507100000002</v>
      </c>
      <c r="Y117">
        <v>-70.710365600000003</v>
      </c>
      <c r="Z117" t="s">
        <v>59</v>
      </c>
      <c r="AA117" t="s">
        <v>59</v>
      </c>
      <c r="AB117" t="s">
        <v>87</v>
      </c>
      <c r="AC117" t="s">
        <v>169</v>
      </c>
      <c r="AD117" t="s">
        <v>62</v>
      </c>
      <c r="AE117" t="s">
        <v>63</v>
      </c>
      <c r="AF117" t="s">
        <v>62</v>
      </c>
      <c r="AG117" t="s">
        <v>194</v>
      </c>
      <c r="AH117" t="s">
        <v>65</v>
      </c>
      <c r="AI117" t="s">
        <v>723</v>
      </c>
      <c r="AJ117" t="s">
        <v>724</v>
      </c>
      <c r="AK117" t="s">
        <v>725</v>
      </c>
      <c r="AL117">
        <v>2</v>
      </c>
      <c r="AM117" t="s">
        <v>726</v>
      </c>
      <c r="AN117">
        <v>5</v>
      </c>
      <c r="AO117">
        <v>1</v>
      </c>
      <c r="AP117" t="s">
        <v>62</v>
      </c>
      <c r="AQ117" t="s">
        <v>69</v>
      </c>
      <c r="AR117" t="s">
        <v>109</v>
      </c>
      <c r="AT117" t="s">
        <v>461</v>
      </c>
      <c r="AU117" t="s">
        <v>95</v>
      </c>
      <c r="AV117" s="1">
        <v>44240</v>
      </c>
      <c r="AW117" t="s">
        <v>14116</v>
      </c>
      <c r="AX117" t="s">
        <v>696</v>
      </c>
      <c r="AY117" t="s">
        <v>73</v>
      </c>
      <c r="AZ117" t="s">
        <v>74</v>
      </c>
    </row>
    <row r="118" spans="1:52" x14ac:dyDescent="0.25">
      <c r="A118" t="str">
        <f>INDEX('Community ID'!B:B,MATCH(O118,'Community ID'!A:A,0))</f>
        <v>Villa Sabina</v>
      </c>
      <c r="B118" t="str">
        <f>INDEX('Community ID'!$K:$K,MATCH('Environmental Data'!$P118,'Community ID'!J:J,0))</f>
        <v>Constanza</v>
      </c>
      <c r="D118" t="s">
        <v>756</v>
      </c>
      <c r="E118" t="s">
        <v>757</v>
      </c>
      <c r="F118" t="s">
        <v>758</v>
      </c>
      <c r="I118" t="s">
        <v>50</v>
      </c>
      <c r="J118" t="s">
        <v>759</v>
      </c>
      <c r="K118">
        <v>48</v>
      </c>
      <c r="M118" t="s">
        <v>80</v>
      </c>
      <c r="N118" t="s">
        <v>114</v>
      </c>
      <c r="O118" t="s">
        <v>101</v>
      </c>
      <c r="P118" t="s">
        <v>102</v>
      </c>
      <c r="Q118" t="s">
        <v>373</v>
      </c>
      <c r="S118" t="s">
        <v>144</v>
      </c>
      <c r="U118" t="s">
        <v>760</v>
      </c>
      <c r="V118" t="s">
        <v>696</v>
      </c>
      <c r="W118" t="s">
        <v>58</v>
      </c>
      <c r="X118">
        <v>18.895771799999999</v>
      </c>
      <c r="Y118">
        <v>-70.718891299999996</v>
      </c>
      <c r="Z118" t="s">
        <v>86</v>
      </c>
      <c r="AA118" t="s">
        <v>86</v>
      </c>
      <c r="AB118" t="s">
        <v>60</v>
      </c>
      <c r="AC118" t="s">
        <v>88</v>
      </c>
      <c r="AD118" t="s">
        <v>62</v>
      </c>
      <c r="AE118" t="s">
        <v>63</v>
      </c>
      <c r="AF118" t="s">
        <v>63</v>
      </c>
      <c r="AG118" t="s">
        <v>194</v>
      </c>
      <c r="AH118" t="s">
        <v>65</v>
      </c>
      <c r="AI118" t="s">
        <v>761</v>
      </c>
      <c r="AK118" t="s">
        <v>559</v>
      </c>
      <c r="AL118">
        <v>2</v>
      </c>
      <c r="AM118" t="s">
        <v>700</v>
      </c>
      <c r="AN118">
        <v>5</v>
      </c>
      <c r="AO118">
        <v>0</v>
      </c>
      <c r="AP118" t="s">
        <v>62</v>
      </c>
      <c r="AQ118" t="s">
        <v>69</v>
      </c>
      <c r="AR118" t="s">
        <v>109</v>
      </c>
      <c r="AT118" t="s">
        <v>71</v>
      </c>
      <c r="AU118" t="s">
        <v>72</v>
      </c>
      <c r="AV118" s="1">
        <v>44240</v>
      </c>
      <c r="AW118" t="s">
        <v>14117</v>
      </c>
      <c r="AX118" t="s">
        <v>696</v>
      </c>
      <c r="AY118" t="s">
        <v>73</v>
      </c>
      <c r="AZ118" t="s">
        <v>74</v>
      </c>
    </row>
    <row r="119" spans="1:52" x14ac:dyDescent="0.25">
      <c r="A119" t="str">
        <f>INDEX('Community ID'!B:B,MATCH(O119,'Community ID'!A:A,0))</f>
        <v>Villa Sabina</v>
      </c>
      <c r="B119" t="str">
        <f>INDEX('Community ID'!$K:$K,MATCH('Environmental Data'!$P119,'Community ID'!J:J,0))</f>
        <v>Constanza</v>
      </c>
      <c r="D119" t="s">
        <v>710</v>
      </c>
      <c r="E119" t="s">
        <v>711</v>
      </c>
      <c r="F119" t="s">
        <v>712</v>
      </c>
      <c r="H119" t="s">
        <v>199</v>
      </c>
      <c r="I119" t="s">
        <v>50</v>
      </c>
      <c r="J119" s="1">
        <v>28088</v>
      </c>
      <c r="K119">
        <v>45</v>
      </c>
      <c r="L119">
        <v>8297443610</v>
      </c>
      <c r="M119" t="s">
        <v>80</v>
      </c>
      <c r="N119" t="s">
        <v>114</v>
      </c>
      <c r="O119" t="s">
        <v>713</v>
      </c>
      <c r="P119" t="s">
        <v>102</v>
      </c>
      <c r="Q119" t="s">
        <v>373</v>
      </c>
      <c r="S119" t="s">
        <v>436</v>
      </c>
      <c r="U119" t="s">
        <v>714</v>
      </c>
      <c r="V119" t="s">
        <v>696</v>
      </c>
      <c r="W119" t="s">
        <v>58</v>
      </c>
      <c r="X119">
        <v>18.895771799999999</v>
      </c>
      <c r="Y119">
        <v>-70.718891299999996</v>
      </c>
      <c r="Z119" t="s">
        <v>86</v>
      </c>
      <c r="AA119" t="s">
        <v>220</v>
      </c>
      <c r="AB119" t="s">
        <v>182</v>
      </c>
      <c r="AC119" t="s">
        <v>169</v>
      </c>
      <c r="AD119" t="s">
        <v>62</v>
      </c>
      <c r="AE119" t="s">
        <v>63</v>
      </c>
      <c r="AF119" t="s">
        <v>63</v>
      </c>
      <c r="AG119" t="s">
        <v>194</v>
      </c>
      <c r="AH119" t="s">
        <v>65</v>
      </c>
      <c r="AI119" t="s">
        <v>715</v>
      </c>
      <c r="AJ119" t="s">
        <v>716</v>
      </c>
      <c r="AK119" t="s">
        <v>559</v>
      </c>
      <c r="AL119">
        <v>2</v>
      </c>
      <c r="AM119" t="s">
        <v>717</v>
      </c>
      <c r="AN119">
        <v>1</v>
      </c>
      <c r="AO119">
        <v>0</v>
      </c>
      <c r="AP119" t="s">
        <v>62</v>
      </c>
      <c r="AQ119" t="s">
        <v>69</v>
      </c>
      <c r="AR119" t="s">
        <v>109</v>
      </c>
      <c r="AT119" t="s">
        <v>71</v>
      </c>
      <c r="AU119" t="s">
        <v>72</v>
      </c>
      <c r="AV119" s="1">
        <v>44240</v>
      </c>
      <c r="AW119" t="s">
        <v>14118</v>
      </c>
      <c r="AX119" t="s">
        <v>696</v>
      </c>
      <c r="AY119" t="s">
        <v>73</v>
      </c>
      <c r="AZ119" t="s">
        <v>74</v>
      </c>
    </row>
    <row r="120" spans="1:52" x14ac:dyDescent="0.25">
      <c r="A120" t="str">
        <f>INDEX('Community ID'!B:B,MATCH(O120,'Community ID'!A:A,0))</f>
        <v>Villa Sabina</v>
      </c>
      <c r="B120" t="str">
        <f>INDEX('Community ID'!$K:$K,MATCH('Environmental Data'!$P120,'Community ID'!J:J,0))</f>
        <v>Constanza</v>
      </c>
      <c r="D120" t="s">
        <v>701</v>
      </c>
      <c r="E120" t="s">
        <v>702</v>
      </c>
      <c r="F120" t="s">
        <v>703</v>
      </c>
      <c r="H120" t="s">
        <v>704</v>
      </c>
      <c r="I120" t="s">
        <v>50</v>
      </c>
      <c r="J120" s="1">
        <v>28867</v>
      </c>
      <c r="K120">
        <v>42</v>
      </c>
      <c r="L120">
        <v>8497399219</v>
      </c>
      <c r="M120" t="s">
        <v>124</v>
      </c>
      <c r="N120" t="s">
        <v>705</v>
      </c>
      <c r="O120" t="s">
        <v>101</v>
      </c>
      <c r="P120" t="s">
        <v>102</v>
      </c>
      <c r="Q120" t="s">
        <v>54</v>
      </c>
      <c r="S120" t="s">
        <v>706</v>
      </c>
      <c r="U120" t="s">
        <v>707</v>
      </c>
      <c r="V120" t="s">
        <v>696</v>
      </c>
      <c r="W120" t="s">
        <v>58</v>
      </c>
      <c r="X120">
        <v>18.886273299999999</v>
      </c>
      <c r="Y120">
        <v>-70.710017399999998</v>
      </c>
      <c r="Z120" t="s">
        <v>59</v>
      </c>
      <c r="AA120" t="s">
        <v>59</v>
      </c>
      <c r="AB120" t="s">
        <v>87</v>
      </c>
      <c r="AC120" t="s">
        <v>169</v>
      </c>
      <c r="AD120" t="s">
        <v>62</v>
      </c>
      <c r="AE120" t="s">
        <v>62</v>
      </c>
      <c r="AF120" t="s">
        <v>62</v>
      </c>
      <c r="AG120" t="s">
        <v>194</v>
      </c>
      <c r="AH120" t="s">
        <v>65</v>
      </c>
      <c r="AI120" t="s">
        <v>708</v>
      </c>
      <c r="AJ120" t="s">
        <v>708</v>
      </c>
      <c r="AK120" t="s">
        <v>559</v>
      </c>
      <c r="AL120">
        <v>2</v>
      </c>
      <c r="AM120" t="s">
        <v>709</v>
      </c>
      <c r="AN120">
        <v>5</v>
      </c>
      <c r="AO120">
        <v>0</v>
      </c>
      <c r="AP120" t="s">
        <v>62</v>
      </c>
      <c r="AQ120" t="s">
        <v>69</v>
      </c>
      <c r="AR120" t="s">
        <v>109</v>
      </c>
      <c r="AT120" t="s">
        <v>461</v>
      </c>
      <c r="AU120" t="s">
        <v>72</v>
      </c>
      <c r="AV120" s="1">
        <v>44240</v>
      </c>
      <c r="AW120" t="s">
        <v>14119</v>
      </c>
      <c r="AX120" t="s">
        <v>696</v>
      </c>
      <c r="AY120" t="s">
        <v>73</v>
      </c>
      <c r="AZ120" t="s">
        <v>74</v>
      </c>
    </row>
    <row r="121" spans="1:52" hidden="1" x14ac:dyDescent="0.25">
      <c r="A121" t="str">
        <f>INDEX('Community ID'!B:B,MATCH(O121,'Community ID'!A:A,0))</f>
        <v>Villa Sabina</v>
      </c>
      <c r="B121" t="str">
        <f>INDEX('Community ID'!$K:$K,MATCH('Environmental Data'!$P121,'Community ID'!J:J,0))</f>
        <v>Constanza</v>
      </c>
      <c r="D121" t="s">
        <v>690</v>
      </c>
      <c r="E121" t="s">
        <v>691</v>
      </c>
      <c r="F121" t="s">
        <v>692</v>
      </c>
      <c r="H121" t="s">
        <v>693</v>
      </c>
      <c r="I121" t="s">
        <v>79</v>
      </c>
      <c r="J121" s="1">
        <v>26679</v>
      </c>
      <c r="K121">
        <v>48</v>
      </c>
      <c r="L121">
        <v>8093046288</v>
      </c>
      <c r="M121" t="s">
        <v>80</v>
      </c>
      <c r="N121" t="s">
        <v>694</v>
      </c>
      <c r="O121" t="s">
        <v>101</v>
      </c>
      <c r="P121" t="s">
        <v>102</v>
      </c>
      <c r="Q121" t="s">
        <v>373</v>
      </c>
      <c r="U121" t="s">
        <v>695</v>
      </c>
      <c r="V121" t="s">
        <v>696</v>
      </c>
      <c r="W121" t="s">
        <v>58</v>
      </c>
      <c r="X121">
        <v>18.887832800000002</v>
      </c>
      <c r="Y121">
        <v>-70.727812200000002</v>
      </c>
      <c r="Z121" t="s">
        <v>86</v>
      </c>
      <c r="AA121" t="s">
        <v>86</v>
      </c>
      <c r="AB121" t="s">
        <v>87</v>
      </c>
      <c r="AC121" t="s">
        <v>169</v>
      </c>
      <c r="AD121" t="s">
        <v>62</v>
      </c>
      <c r="AE121" t="s">
        <v>63</v>
      </c>
      <c r="AF121" t="s">
        <v>63</v>
      </c>
      <c r="AG121" t="s">
        <v>194</v>
      </c>
      <c r="AH121" t="s">
        <v>65</v>
      </c>
      <c r="AI121" t="s">
        <v>697</v>
      </c>
      <c r="AJ121" t="s">
        <v>698</v>
      </c>
      <c r="AK121" t="s">
        <v>699</v>
      </c>
      <c r="AL121">
        <v>3</v>
      </c>
      <c r="AM121" t="s">
        <v>700</v>
      </c>
      <c r="AN121">
        <v>5</v>
      </c>
      <c r="AO121">
        <v>2</v>
      </c>
      <c r="AP121" t="s">
        <v>62</v>
      </c>
      <c r="AQ121" t="s">
        <v>69</v>
      </c>
      <c r="AR121" t="s">
        <v>70</v>
      </c>
      <c r="AT121" t="s">
        <v>71</v>
      </c>
      <c r="AU121" t="s">
        <v>95</v>
      </c>
      <c r="AV121" s="1">
        <v>44240</v>
      </c>
      <c r="AW121" t="s">
        <v>14120</v>
      </c>
      <c r="AX121" t="s">
        <v>696</v>
      </c>
      <c r="AY121" t="s">
        <v>73</v>
      </c>
      <c r="AZ121" t="s">
        <v>74</v>
      </c>
    </row>
    <row r="122" spans="1:52" x14ac:dyDescent="0.25">
      <c r="A122" t="str">
        <f>INDEX('Community ID'!B:B,MATCH(O122,'Community ID'!A:A,0))</f>
        <v>Villa Sabina</v>
      </c>
      <c r="B122" t="str">
        <f>INDEX('Community ID'!$K:$K,MATCH('Environmental Data'!$P122,'Community ID'!J:J,0))</f>
        <v>Constanza</v>
      </c>
      <c r="D122" t="s">
        <v>406</v>
      </c>
      <c r="E122" t="s">
        <v>407</v>
      </c>
      <c r="F122" t="s">
        <v>392</v>
      </c>
      <c r="H122" t="s">
        <v>408</v>
      </c>
      <c r="I122" t="s">
        <v>50</v>
      </c>
      <c r="J122" t="s">
        <v>99</v>
      </c>
      <c r="K122">
        <v>2021</v>
      </c>
      <c r="L122">
        <v>8492857783</v>
      </c>
      <c r="M122" t="s">
        <v>142</v>
      </c>
      <c r="N122" t="s">
        <v>409</v>
      </c>
      <c r="O122" t="s">
        <v>101</v>
      </c>
      <c r="P122" t="s">
        <v>102</v>
      </c>
      <c r="Q122" t="s">
        <v>103</v>
      </c>
      <c r="S122" t="s">
        <v>410</v>
      </c>
      <c r="T122" t="s">
        <v>137</v>
      </c>
      <c r="U122">
        <v>5300465365</v>
      </c>
      <c r="V122" t="s">
        <v>57</v>
      </c>
      <c r="W122" t="s">
        <v>58</v>
      </c>
      <c r="X122">
        <v>0</v>
      </c>
      <c r="Y122">
        <v>0</v>
      </c>
      <c r="Z122" t="s">
        <v>86</v>
      </c>
      <c r="AA122" t="s">
        <v>59</v>
      </c>
      <c r="AB122" t="s">
        <v>87</v>
      </c>
      <c r="AC122" t="s">
        <v>169</v>
      </c>
      <c r="AD122" t="s">
        <v>62</v>
      </c>
      <c r="AE122" t="s">
        <v>63</v>
      </c>
      <c r="AF122" t="s">
        <v>62</v>
      </c>
      <c r="AG122" t="s">
        <v>194</v>
      </c>
      <c r="AH122" t="s">
        <v>65</v>
      </c>
      <c r="AI122" t="s">
        <v>375</v>
      </c>
      <c r="AJ122" t="s">
        <v>127</v>
      </c>
      <c r="AK122" t="s">
        <v>368</v>
      </c>
      <c r="AL122">
        <v>2</v>
      </c>
      <c r="AM122" t="s">
        <v>68</v>
      </c>
      <c r="AN122">
        <v>4</v>
      </c>
      <c r="AO122">
        <v>1</v>
      </c>
      <c r="AQ122" t="s">
        <v>69</v>
      </c>
      <c r="AR122" t="s">
        <v>70</v>
      </c>
      <c r="AT122" t="s">
        <v>71</v>
      </c>
      <c r="AU122" t="s">
        <v>72</v>
      </c>
      <c r="AV122" s="1">
        <v>44240</v>
      </c>
      <c r="AW122" t="s">
        <v>14121</v>
      </c>
      <c r="AX122" t="s">
        <v>57</v>
      </c>
      <c r="AY122" t="s">
        <v>73</v>
      </c>
      <c r="AZ122" t="s">
        <v>74</v>
      </c>
    </row>
    <row r="123" spans="1:52" hidden="1" x14ac:dyDescent="0.25">
      <c r="A123" t="str">
        <f>INDEX('Community ID'!B:B,MATCH(O123,'Community ID'!A:A,0))</f>
        <v>Villa Sabina</v>
      </c>
      <c r="B123" t="str">
        <f>INDEX('Community ID'!$K:$K,MATCH('Environmental Data'!$P123,'Community ID'!J:J,0))</f>
        <v>Constanza</v>
      </c>
      <c r="D123" t="s">
        <v>400</v>
      </c>
      <c r="E123" t="s">
        <v>176</v>
      </c>
      <c r="F123" t="s">
        <v>401</v>
      </c>
      <c r="H123" t="s">
        <v>402</v>
      </c>
      <c r="I123" t="s">
        <v>79</v>
      </c>
      <c r="J123" s="1">
        <v>24142</v>
      </c>
      <c r="K123">
        <v>55</v>
      </c>
      <c r="L123">
        <v>8294575788</v>
      </c>
      <c r="M123" t="s">
        <v>80</v>
      </c>
      <c r="N123" t="s">
        <v>403</v>
      </c>
      <c r="O123" t="s">
        <v>404</v>
      </c>
      <c r="P123" t="s">
        <v>102</v>
      </c>
      <c r="Q123" t="s">
        <v>373</v>
      </c>
      <c r="S123" t="s">
        <v>144</v>
      </c>
      <c r="U123">
        <v>1700077124</v>
      </c>
      <c r="V123" t="s">
        <v>57</v>
      </c>
      <c r="W123" t="s">
        <v>58</v>
      </c>
      <c r="X123">
        <v>0</v>
      </c>
      <c r="Y123">
        <v>0</v>
      </c>
      <c r="Z123" t="s">
        <v>59</v>
      </c>
      <c r="AA123" t="s">
        <v>59</v>
      </c>
      <c r="AB123" t="s">
        <v>87</v>
      </c>
      <c r="AC123" t="s">
        <v>169</v>
      </c>
      <c r="AD123" t="s">
        <v>63</v>
      </c>
      <c r="AE123" t="s">
        <v>62</v>
      </c>
      <c r="AF123" t="s">
        <v>62</v>
      </c>
      <c r="AG123" t="s">
        <v>194</v>
      </c>
      <c r="AH123" t="s">
        <v>65</v>
      </c>
      <c r="AI123" t="s">
        <v>66</v>
      </c>
      <c r="AJ123" t="s">
        <v>127</v>
      </c>
      <c r="AK123" t="s">
        <v>405</v>
      </c>
      <c r="AL123">
        <v>2</v>
      </c>
      <c r="AM123" t="s">
        <v>68</v>
      </c>
      <c r="AN123">
        <v>4</v>
      </c>
      <c r="AO123">
        <v>0</v>
      </c>
      <c r="AP123" t="s">
        <v>62</v>
      </c>
      <c r="AQ123" t="s">
        <v>69</v>
      </c>
      <c r="AR123" t="s">
        <v>70</v>
      </c>
      <c r="AT123" t="s">
        <v>71</v>
      </c>
      <c r="AU123" t="s">
        <v>72</v>
      </c>
      <c r="AV123" s="1">
        <v>44240</v>
      </c>
      <c r="AW123" t="s">
        <v>14122</v>
      </c>
      <c r="AX123" t="s">
        <v>57</v>
      </c>
      <c r="AY123" t="s">
        <v>73</v>
      </c>
      <c r="AZ123" t="s">
        <v>74</v>
      </c>
    </row>
    <row r="124" spans="1:52" x14ac:dyDescent="0.25">
      <c r="A124" t="str">
        <f>INDEX('Community ID'!B:B,MATCH(O124,'Community ID'!A:A,0))</f>
        <v>Villa Sabina</v>
      </c>
      <c r="B124" t="str">
        <f>INDEX('Community ID'!$K:$K,MATCH('Environmental Data'!$P124,'Community ID'!J:J,0))</f>
        <v>Constanza</v>
      </c>
      <c r="D124" t="s">
        <v>395</v>
      </c>
      <c r="E124" t="s">
        <v>396</v>
      </c>
      <c r="F124" t="s">
        <v>397</v>
      </c>
      <c r="H124" t="s">
        <v>398</v>
      </c>
      <c r="I124" t="s">
        <v>79</v>
      </c>
      <c r="J124" t="s">
        <v>99</v>
      </c>
      <c r="K124">
        <v>2021</v>
      </c>
      <c r="L124">
        <v>8498631534</v>
      </c>
      <c r="M124" t="s">
        <v>80</v>
      </c>
      <c r="N124" t="s">
        <v>287</v>
      </c>
      <c r="O124" t="s">
        <v>101</v>
      </c>
      <c r="P124" t="s">
        <v>102</v>
      </c>
      <c r="Q124" t="s">
        <v>103</v>
      </c>
      <c r="T124" t="s">
        <v>151</v>
      </c>
      <c r="U124">
        <v>5300285672</v>
      </c>
      <c r="V124" t="s">
        <v>57</v>
      </c>
      <c r="W124" t="s">
        <v>58</v>
      </c>
      <c r="X124">
        <v>0</v>
      </c>
      <c r="Y124">
        <v>0</v>
      </c>
      <c r="Z124" t="s">
        <v>86</v>
      </c>
      <c r="AA124" t="s">
        <v>86</v>
      </c>
      <c r="AB124" t="s">
        <v>87</v>
      </c>
      <c r="AC124" t="s">
        <v>169</v>
      </c>
      <c r="AD124" t="s">
        <v>62</v>
      </c>
      <c r="AE124" t="s">
        <v>63</v>
      </c>
      <c r="AF124" t="s">
        <v>62</v>
      </c>
      <c r="AG124" t="s">
        <v>194</v>
      </c>
      <c r="AH124" t="s">
        <v>65</v>
      </c>
      <c r="AI124" t="s">
        <v>66</v>
      </c>
      <c r="AJ124" t="s">
        <v>399</v>
      </c>
      <c r="AK124" t="s">
        <v>368</v>
      </c>
      <c r="AL124">
        <v>2</v>
      </c>
      <c r="AM124" t="s">
        <v>68</v>
      </c>
      <c r="AN124">
        <v>3</v>
      </c>
      <c r="AO124">
        <v>0</v>
      </c>
      <c r="AP124" t="s">
        <v>62</v>
      </c>
      <c r="AQ124" t="s">
        <v>69</v>
      </c>
      <c r="AR124" t="s">
        <v>130</v>
      </c>
      <c r="AT124" t="s">
        <v>71</v>
      </c>
      <c r="AU124" t="s">
        <v>120</v>
      </c>
      <c r="AV124" s="1">
        <v>44240</v>
      </c>
      <c r="AW124" t="s">
        <v>14123</v>
      </c>
      <c r="AX124" t="s">
        <v>57</v>
      </c>
      <c r="AY124" t="s">
        <v>73</v>
      </c>
      <c r="AZ124" t="s">
        <v>74</v>
      </c>
    </row>
    <row r="125" spans="1:52" x14ac:dyDescent="0.25">
      <c r="A125" t="str">
        <f>INDEX('Community ID'!B:B,MATCH(O125,'Community ID'!A:A,0))</f>
        <v>Villa Sabina</v>
      </c>
      <c r="B125" t="str">
        <f>INDEX('Community ID'!$K:$K,MATCH('Environmental Data'!$P125,'Community ID'!J:J,0))</f>
        <v>Constanza</v>
      </c>
      <c r="D125" t="s">
        <v>382</v>
      </c>
      <c r="E125" t="s">
        <v>383</v>
      </c>
      <c r="F125" t="s">
        <v>384</v>
      </c>
      <c r="H125" t="s">
        <v>385</v>
      </c>
      <c r="I125" t="s">
        <v>50</v>
      </c>
      <c r="J125" t="s">
        <v>99</v>
      </c>
      <c r="K125">
        <v>2021</v>
      </c>
      <c r="L125">
        <v>8297149363</v>
      </c>
      <c r="M125" t="s">
        <v>142</v>
      </c>
      <c r="N125" t="s">
        <v>386</v>
      </c>
      <c r="O125" t="s">
        <v>387</v>
      </c>
      <c r="P125" t="s">
        <v>102</v>
      </c>
      <c r="Q125" t="s">
        <v>103</v>
      </c>
      <c r="T125" t="s">
        <v>151</v>
      </c>
      <c r="U125">
        <v>40234007728</v>
      </c>
      <c r="V125" t="s">
        <v>57</v>
      </c>
      <c r="W125" t="s">
        <v>58</v>
      </c>
      <c r="X125">
        <v>0</v>
      </c>
      <c r="Y125">
        <v>0</v>
      </c>
      <c r="Z125" t="s">
        <v>86</v>
      </c>
      <c r="AA125" t="s">
        <v>86</v>
      </c>
      <c r="AB125" t="s">
        <v>87</v>
      </c>
      <c r="AC125" t="s">
        <v>169</v>
      </c>
      <c r="AD125" t="s">
        <v>62</v>
      </c>
      <c r="AE125" t="s">
        <v>63</v>
      </c>
      <c r="AF125" t="s">
        <v>62</v>
      </c>
      <c r="AG125" t="s">
        <v>171</v>
      </c>
      <c r="AH125" t="s">
        <v>117</v>
      </c>
      <c r="AI125" t="s">
        <v>388</v>
      </c>
      <c r="AJ125" t="s">
        <v>389</v>
      </c>
      <c r="AK125" t="s">
        <v>368</v>
      </c>
      <c r="AL125">
        <v>2</v>
      </c>
      <c r="AM125" t="s">
        <v>108</v>
      </c>
      <c r="AN125">
        <v>2</v>
      </c>
      <c r="AO125">
        <v>1</v>
      </c>
      <c r="AP125" t="s">
        <v>62</v>
      </c>
      <c r="AQ125" t="s">
        <v>69</v>
      </c>
      <c r="AR125" t="s">
        <v>70</v>
      </c>
      <c r="AT125" t="s">
        <v>71</v>
      </c>
      <c r="AU125" t="s">
        <v>72</v>
      </c>
      <c r="AV125" s="1">
        <v>44240</v>
      </c>
      <c r="AW125" t="s">
        <v>14124</v>
      </c>
      <c r="AX125" t="s">
        <v>57</v>
      </c>
      <c r="AY125" t="s">
        <v>73</v>
      </c>
      <c r="AZ125" t="s">
        <v>74</v>
      </c>
    </row>
    <row r="126" spans="1:52" hidden="1" x14ac:dyDescent="0.25">
      <c r="A126" t="str">
        <f>INDEX('Community ID'!B:B,MATCH(O126,'Community ID'!A:A,0))</f>
        <v>Villa Sabina</v>
      </c>
      <c r="B126" t="str">
        <f>INDEX('Community ID'!$K:$K,MATCH('Environmental Data'!$P126,'Community ID'!J:J,0))</f>
        <v>Constanza</v>
      </c>
      <c r="D126" t="s">
        <v>390</v>
      </c>
      <c r="E126" t="s">
        <v>391</v>
      </c>
      <c r="F126" t="s">
        <v>392</v>
      </c>
      <c r="I126" t="s">
        <v>50</v>
      </c>
      <c r="J126" t="s">
        <v>99</v>
      </c>
      <c r="K126">
        <v>2021</v>
      </c>
      <c r="L126">
        <v>8094315834</v>
      </c>
      <c r="M126" t="s">
        <v>142</v>
      </c>
      <c r="N126" t="s">
        <v>393</v>
      </c>
      <c r="O126" t="s">
        <v>101</v>
      </c>
      <c r="P126" t="s">
        <v>102</v>
      </c>
      <c r="Q126" t="s">
        <v>103</v>
      </c>
      <c r="S126" t="s">
        <v>144</v>
      </c>
      <c r="T126" t="s">
        <v>137</v>
      </c>
      <c r="V126" t="s">
        <v>57</v>
      </c>
      <c r="W126" t="s">
        <v>58</v>
      </c>
      <c r="X126">
        <v>0</v>
      </c>
      <c r="Y126">
        <v>0</v>
      </c>
      <c r="Z126" t="s">
        <v>86</v>
      </c>
      <c r="AA126" t="s">
        <v>86</v>
      </c>
      <c r="AB126" t="s">
        <v>87</v>
      </c>
      <c r="AC126" t="s">
        <v>169</v>
      </c>
      <c r="AD126" t="s">
        <v>62</v>
      </c>
      <c r="AE126" t="s">
        <v>63</v>
      </c>
      <c r="AF126" t="s">
        <v>62</v>
      </c>
      <c r="AG126" t="s">
        <v>194</v>
      </c>
      <c r="AH126" t="s">
        <v>65</v>
      </c>
      <c r="AI126" t="s">
        <v>145</v>
      </c>
      <c r="AJ126" t="s">
        <v>127</v>
      </c>
      <c r="AK126" t="s">
        <v>394</v>
      </c>
      <c r="AL126">
        <v>2</v>
      </c>
      <c r="AM126" t="s">
        <v>108</v>
      </c>
      <c r="AN126">
        <v>5</v>
      </c>
      <c r="AO126">
        <v>0</v>
      </c>
      <c r="AP126" t="s">
        <v>63</v>
      </c>
      <c r="AQ126" t="s">
        <v>69</v>
      </c>
      <c r="AR126" t="s">
        <v>70</v>
      </c>
      <c r="AT126" t="s">
        <v>71</v>
      </c>
      <c r="AU126" t="s">
        <v>72</v>
      </c>
      <c r="AV126" s="1">
        <v>44240</v>
      </c>
      <c r="AW126" t="s">
        <v>14125</v>
      </c>
      <c r="AX126" t="s">
        <v>57</v>
      </c>
      <c r="AY126" t="s">
        <v>73</v>
      </c>
      <c r="AZ126" t="s">
        <v>74</v>
      </c>
    </row>
    <row r="127" spans="1:52" hidden="1" x14ac:dyDescent="0.25">
      <c r="A127" t="str">
        <f>INDEX('Community ID'!B:B,MATCH(O127,'Community ID'!A:A,0))</f>
        <v>Villa Sabina</v>
      </c>
      <c r="B127" t="str">
        <f>INDEX('Community ID'!$K:$K,MATCH('Environmental Data'!$P127,'Community ID'!J:J,0))</f>
        <v>Constanza</v>
      </c>
      <c r="D127" t="s">
        <v>377</v>
      </c>
      <c r="E127" t="s">
        <v>378</v>
      </c>
      <c r="F127" t="s">
        <v>379</v>
      </c>
      <c r="H127" t="s">
        <v>380</v>
      </c>
      <c r="I127" t="s">
        <v>50</v>
      </c>
      <c r="J127" t="s">
        <v>99</v>
      </c>
      <c r="K127">
        <v>2021</v>
      </c>
      <c r="M127" t="s">
        <v>51</v>
      </c>
      <c r="N127" t="s">
        <v>135</v>
      </c>
      <c r="O127" t="s">
        <v>101</v>
      </c>
      <c r="P127" t="s">
        <v>102</v>
      </c>
      <c r="Q127" t="s">
        <v>103</v>
      </c>
      <c r="S127" t="s">
        <v>144</v>
      </c>
      <c r="T127" t="s">
        <v>56</v>
      </c>
      <c r="U127">
        <v>118832296</v>
      </c>
      <c r="V127" t="s">
        <v>57</v>
      </c>
      <c r="W127" t="s">
        <v>58</v>
      </c>
      <c r="X127">
        <v>0</v>
      </c>
      <c r="Y127">
        <v>0</v>
      </c>
      <c r="Z127" t="s">
        <v>86</v>
      </c>
      <c r="AA127" t="s">
        <v>59</v>
      </c>
      <c r="AB127" t="s">
        <v>87</v>
      </c>
      <c r="AC127" t="s">
        <v>88</v>
      </c>
      <c r="AD127" t="s">
        <v>62</v>
      </c>
      <c r="AE127" t="s">
        <v>63</v>
      </c>
      <c r="AF127" t="s">
        <v>62</v>
      </c>
      <c r="AG127" t="s">
        <v>171</v>
      </c>
      <c r="AH127" t="s">
        <v>117</v>
      </c>
      <c r="AI127" t="s">
        <v>66</v>
      </c>
      <c r="AJ127" t="s">
        <v>127</v>
      </c>
      <c r="AK127" t="s">
        <v>381</v>
      </c>
      <c r="AL127">
        <v>2</v>
      </c>
      <c r="AM127" t="s">
        <v>68</v>
      </c>
      <c r="AN127">
        <v>4</v>
      </c>
      <c r="AO127">
        <v>0</v>
      </c>
      <c r="AP127" t="s">
        <v>62</v>
      </c>
      <c r="AQ127" t="s">
        <v>69</v>
      </c>
      <c r="AR127" t="s">
        <v>70</v>
      </c>
      <c r="AT127" t="s">
        <v>71</v>
      </c>
      <c r="AU127" t="s">
        <v>95</v>
      </c>
      <c r="AV127" s="1">
        <v>44240</v>
      </c>
      <c r="AW127" t="s">
        <v>14126</v>
      </c>
      <c r="AX127" t="s">
        <v>57</v>
      </c>
      <c r="AY127" t="s">
        <v>73</v>
      </c>
      <c r="AZ127" t="s">
        <v>74</v>
      </c>
    </row>
    <row r="128" spans="1:52" hidden="1" x14ac:dyDescent="0.25">
      <c r="A128" t="str">
        <f>INDEX('Community ID'!B:B,MATCH(O128,'Community ID'!A:A,0))</f>
        <v>Villa Sabina</v>
      </c>
      <c r="B128" t="str">
        <f>INDEX('Community ID'!$K:$K,MATCH('Environmental Data'!$P128,'Community ID'!J:J,0))</f>
        <v>Constanza</v>
      </c>
      <c r="D128" t="s">
        <v>369</v>
      </c>
      <c r="E128" t="s">
        <v>370</v>
      </c>
      <c r="F128" t="s">
        <v>371</v>
      </c>
      <c r="H128" t="s">
        <v>372</v>
      </c>
      <c r="I128" t="s">
        <v>79</v>
      </c>
      <c r="J128" t="s">
        <v>99</v>
      </c>
      <c r="K128">
        <v>2021</v>
      </c>
      <c r="L128">
        <v>8292912744</v>
      </c>
      <c r="M128" t="s">
        <v>142</v>
      </c>
      <c r="O128" t="s">
        <v>367</v>
      </c>
      <c r="P128" t="s">
        <v>54</v>
      </c>
      <c r="Q128" t="s">
        <v>373</v>
      </c>
      <c r="T128" t="s">
        <v>374</v>
      </c>
      <c r="V128" t="s">
        <v>57</v>
      </c>
      <c r="W128" t="s">
        <v>58</v>
      </c>
      <c r="X128">
        <v>0</v>
      </c>
      <c r="Y128">
        <v>0</v>
      </c>
      <c r="Z128" t="s">
        <v>59</v>
      </c>
      <c r="AA128" t="s">
        <v>59</v>
      </c>
      <c r="AB128" t="s">
        <v>87</v>
      </c>
      <c r="AC128" t="s">
        <v>88</v>
      </c>
      <c r="AD128" t="s">
        <v>62</v>
      </c>
      <c r="AE128" t="s">
        <v>63</v>
      </c>
      <c r="AF128" t="s">
        <v>62</v>
      </c>
      <c r="AG128" t="s">
        <v>171</v>
      </c>
      <c r="AH128" t="s">
        <v>117</v>
      </c>
      <c r="AI128" t="s">
        <v>375</v>
      </c>
      <c r="AJ128" t="s">
        <v>106</v>
      </c>
      <c r="AK128" t="s">
        <v>376</v>
      </c>
      <c r="AL128">
        <v>2</v>
      </c>
      <c r="AM128" t="s">
        <v>108</v>
      </c>
      <c r="AN128">
        <v>4</v>
      </c>
      <c r="AO128">
        <v>0</v>
      </c>
      <c r="AP128" t="s">
        <v>62</v>
      </c>
      <c r="AQ128" t="s">
        <v>69</v>
      </c>
      <c r="AR128" t="s">
        <v>130</v>
      </c>
      <c r="AT128" t="s">
        <v>71</v>
      </c>
      <c r="AU128" t="s">
        <v>95</v>
      </c>
      <c r="AV128" s="1">
        <v>44240</v>
      </c>
      <c r="AW128" t="s">
        <v>14127</v>
      </c>
      <c r="AX128" t="s">
        <v>57</v>
      </c>
      <c r="AY128" t="s">
        <v>73</v>
      </c>
      <c r="AZ128" t="s">
        <v>74</v>
      </c>
    </row>
    <row r="129" spans="1:52" hidden="1" x14ac:dyDescent="0.25">
      <c r="A129" t="str">
        <f>INDEX('Community ID'!B:B,MATCH(O129,'Community ID'!A:A,0))</f>
        <v>Villa Sabina</v>
      </c>
      <c r="B129" t="str">
        <f>INDEX('Community ID'!$K:$K,MATCH('Environmental Data'!$P129,'Community ID'!J:J,0))</f>
        <v>Constanza</v>
      </c>
      <c r="D129" t="s">
        <v>148</v>
      </c>
      <c r="E129" t="s">
        <v>149</v>
      </c>
      <c r="F129" t="s">
        <v>150</v>
      </c>
      <c r="H129" t="s">
        <v>134</v>
      </c>
      <c r="I129" t="s">
        <v>50</v>
      </c>
      <c r="J129" t="s">
        <v>99</v>
      </c>
      <c r="K129">
        <v>2021</v>
      </c>
      <c r="L129">
        <v>8092687522</v>
      </c>
      <c r="M129" t="s">
        <v>142</v>
      </c>
      <c r="N129" t="s">
        <v>135</v>
      </c>
      <c r="O129" t="s">
        <v>101</v>
      </c>
      <c r="P129" t="s">
        <v>102</v>
      </c>
      <c r="Q129" t="s">
        <v>103</v>
      </c>
      <c r="S129" t="s">
        <v>63</v>
      </c>
      <c r="T129" t="s">
        <v>151</v>
      </c>
      <c r="U129">
        <v>5300466421</v>
      </c>
      <c r="V129" t="s">
        <v>57</v>
      </c>
      <c r="W129" t="s">
        <v>58</v>
      </c>
      <c r="X129">
        <v>0</v>
      </c>
      <c r="Y129">
        <v>0</v>
      </c>
      <c r="Z129" t="s">
        <v>86</v>
      </c>
      <c r="AA129" t="s">
        <v>59</v>
      </c>
      <c r="AB129" t="s">
        <v>87</v>
      </c>
      <c r="AC129" t="s">
        <v>88</v>
      </c>
      <c r="AD129" t="s">
        <v>62</v>
      </c>
      <c r="AE129" t="s">
        <v>63</v>
      </c>
      <c r="AF129" t="s">
        <v>63</v>
      </c>
      <c r="AG129" t="s">
        <v>194</v>
      </c>
      <c r="AH129" t="s">
        <v>65</v>
      </c>
      <c r="AI129" t="s">
        <v>152</v>
      </c>
      <c r="AJ129" t="s">
        <v>153</v>
      </c>
      <c r="AK129" t="s">
        <v>154</v>
      </c>
      <c r="AL129">
        <v>2</v>
      </c>
      <c r="AM129" t="s">
        <v>68</v>
      </c>
      <c r="AN129">
        <v>5</v>
      </c>
      <c r="AO129">
        <v>2</v>
      </c>
      <c r="AP129" t="s">
        <v>62</v>
      </c>
      <c r="AQ129" t="s">
        <v>69</v>
      </c>
      <c r="AR129" t="s">
        <v>70</v>
      </c>
      <c r="AT129" t="s">
        <v>71</v>
      </c>
      <c r="AU129" t="s">
        <v>72</v>
      </c>
      <c r="AV129" s="1">
        <v>44240</v>
      </c>
      <c r="AW129" t="s">
        <v>14128</v>
      </c>
      <c r="AX129" t="s">
        <v>57</v>
      </c>
      <c r="AY129" t="s">
        <v>73</v>
      </c>
      <c r="AZ129" t="s">
        <v>74</v>
      </c>
    </row>
    <row r="130" spans="1:52" x14ac:dyDescent="0.25">
      <c r="A130" t="str">
        <f>INDEX('Community ID'!B:B,MATCH(O130,'Community ID'!A:A,0))</f>
        <v>Villa Sabina</v>
      </c>
      <c r="B130" t="str">
        <f>INDEX('Community ID'!$K:$K,MATCH('Environmental Data'!$P130,'Community ID'!J:J,0))</f>
        <v>Constanza</v>
      </c>
      <c r="D130" t="s">
        <v>362</v>
      </c>
      <c r="E130" t="s">
        <v>363</v>
      </c>
      <c r="F130" t="s">
        <v>364</v>
      </c>
      <c r="H130" t="s">
        <v>365</v>
      </c>
      <c r="I130" t="s">
        <v>50</v>
      </c>
      <c r="J130" t="s">
        <v>366</v>
      </c>
      <c r="K130">
        <v>1079</v>
      </c>
      <c r="L130">
        <v>8293558018</v>
      </c>
      <c r="M130" t="s">
        <v>80</v>
      </c>
      <c r="N130" t="s">
        <v>135</v>
      </c>
      <c r="O130" t="s">
        <v>367</v>
      </c>
      <c r="P130" t="s">
        <v>102</v>
      </c>
      <c r="S130" t="s">
        <v>144</v>
      </c>
      <c r="U130">
        <v>1700079716</v>
      </c>
      <c r="V130" t="s">
        <v>57</v>
      </c>
      <c r="W130" t="s">
        <v>58</v>
      </c>
      <c r="X130">
        <v>18.8862445</v>
      </c>
      <c r="Y130">
        <v>-70.710401000000005</v>
      </c>
      <c r="Z130" t="s">
        <v>59</v>
      </c>
      <c r="AA130" t="s">
        <v>59</v>
      </c>
      <c r="AB130" t="s">
        <v>182</v>
      </c>
      <c r="AC130" t="s">
        <v>88</v>
      </c>
      <c r="AD130" t="s">
        <v>62</v>
      </c>
      <c r="AE130" t="s">
        <v>63</v>
      </c>
      <c r="AF130" t="s">
        <v>62</v>
      </c>
      <c r="AG130" t="s">
        <v>171</v>
      </c>
      <c r="AH130" t="s">
        <v>117</v>
      </c>
      <c r="AI130" t="s">
        <v>145</v>
      </c>
      <c r="AJ130" t="s">
        <v>127</v>
      </c>
      <c r="AK130" t="s">
        <v>368</v>
      </c>
      <c r="AL130">
        <v>2</v>
      </c>
      <c r="AM130" t="s">
        <v>68</v>
      </c>
      <c r="AN130">
        <v>4</v>
      </c>
      <c r="AO130">
        <v>1</v>
      </c>
      <c r="AP130" t="s">
        <v>63</v>
      </c>
      <c r="AQ130" t="s">
        <v>69</v>
      </c>
      <c r="AR130" t="s">
        <v>130</v>
      </c>
      <c r="AT130" t="s">
        <v>71</v>
      </c>
      <c r="AU130" t="s">
        <v>72</v>
      </c>
      <c r="AV130" s="1">
        <v>44240</v>
      </c>
      <c r="AW130" t="s">
        <v>14129</v>
      </c>
      <c r="AX130" t="s">
        <v>57</v>
      </c>
      <c r="AY130" t="s">
        <v>73</v>
      </c>
      <c r="AZ130" t="s">
        <v>74</v>
      </c>
    </row>
    <row r="131" spans="1:52" hidden="1" x14ac:dyDescent="0.25">
      <c r="A131" t="str">
        <f>INDEX('Community ID'!B:B,MATCH(O131,'Community ID'!A:A,0))</f>
        <v>Villa Sabina</v>
      </c>
      <c r="B131" t="str">
        <f>INDEX('Community ID'!$K:$K,MATCH('Environmental Data'!$P131,'Community ID'!J:J,0))</f>
        <v>Constanza</v>
      </c>
      <c r="D131" t="s">
        <v>139</v>
      </c>
      <c r="E131" t="s">
        <v>140</v>
      </c>
      <c r="F131" t="s">
        <v>141</v>
      </c>
      <c r="I131" t="s">
        <v>50</v>
      </c>
      <c r="J131" s="1">
        <v>31918</v>
      </c>
      <c r="K131">
        <v>34</v>
      </c>
      <c r="L131">
        <v>8299392533</v>
      </c>
      <c r="M131" t="s">
        <v>142</v>
      </c>
      <c r="N131" t="s">
        <v>135</v>
      </c>
      <c r="O131" t="s">
        <v>143</v>
      </c>
      <c r="P131" t="s">
        <v>102</v>
      </c>
      <c r="S131" t="s">
        <v>144</v>
      </c>
      <c r="T131" t="s">
        <v>137</v>
      </c>
      <c r="U131">
        <v>5300403580</v>
      </c>
      <c r="V131" t="s">
        <v>57</v>
      </c>
      <c r="W131" t="s">
        <v>58</v>
      </c>
      <c r="X131">
        <v>18.887325000000001</v>
      </c>
      <c r="Y131">
        <v>-70.709333599999994</v>
      </c>
      <c r="Z131" t="s">
        <v>86</v>
      </c>
      <c r="AA131" t="s">
        <v>86</v>
      </c>
      <c r="AB131" t="s">
        <v>87</v>
      </c>
      <c r="AC131" t="s">
        <v>88</v>
      </c>
      <c r="AD131" t="s">
        <v>62</v>
      </c>
      <c r="AE131" t="s">
        <v>63</v>
      </c>
      <c r="AF131" t="s">
        <v>62</v>
      </c>
      <c r="AG131" t="s">
        <v>194</v>
      </c>
      <c r="AH131" t="s">
        <v>65</v>
      </c>
      <c r="AI131" t="s">
        <v>145</v>
      </c>
      <c r="AJ131" t="s">
        <v>127</v>
      </c>
      <c r="AK131" t="s">
        <v>146</v>
      </c>
      <c r="AL131">
        <v>2</v>
      </c>
      <c r="AM131" t="s">
        <v>147</v>
      </c>
      <c r="AN131">
        <v>4</v>
      </c>
      <c r="AO131">
        <v>1</v>
      </c>
      <c r="AP131" t="s">
        <v>63</v>
      </c>
      <c r="AQ131" t="s">
        <v>69</v>
      </c>
      <c r="AR131" t="s">
        <v>130</v>
      </c>
      <c r="AT131" t="s">
        <v>71</v>
      </c>
      <c r="AU131" t="s">
        <v>120</v>
      </c>
      <c r="AV131" s="1">
        <v>44240</v>
      </c>
      <c r="AW131" t="s">
        <v>14130</v>
      </c>
      <c r="AX131" t="s">
        <v>57</v>
      </c>
      <c r="AY131" t="s">
        <v>73</v>
      </c>
      <c r="AZ131" t="s">
        <v>74</v>
      </c>
    </row>
    <row r="132" spans="1:52" x14ac:dyDescent="0.25">
      <c r="A132" t="str">
        <f>INDEX('Community ID'!B:B,MATCH(O132,'Community ID'!A:A,0))</f>
        <v>Villa Sabina</v>
      </c>
      <c r="B132" t="str">
        <f>INDEX('Community ID'!$K:$K,MATCH('Environmental Data'!$P132,'Community ID'!J:J,0))</f>
        <v>Constanza</v>
      </c>
      <c r="D132" t="s">
        <v>768</v>
      </c>
      <c r="E132" t="s">
        <v>769</v>
      </c>
      <c r="F132" t="s">
        <v>770</v>
      </c>
      <c r="H132" t="s">
        <v>771</v>
      </c>
      <c r="I132" t="s">
        <v>50</v>
      </c>
      <c r="J132" t="s">
        <v>99</v>
      </c>
      <c r="K132">
        <v>2021</v>
      </c>
      <c r="M132" t="s">
        <v>80</v>
      </c>
      <c r="N132" t="s">
        <v>135</v>
      </c>
      <c r="O132" t="s">
        <v>101</v>
      </c>
      <c r="P132" t="s">
        <v>54</v>
      </c>
      <c r="Q132" t="s">
        <v>55</v>
      </c>
      <c r="S132" t="s">
        <v>104</v>
      </c>
      <c r="V132" t="s">
        <v>766</v>
      </c>
      <c r="W132" t="s">
        <v>58</v>
      </c>
      <c r="X132">
        <v>0</v>
      </c>
      <c r="Y132">
        <v>0</v>
      </c>
      <c r="Z132" t="s">
        <v>86</v>
      </c>
      <c r="AA132" t="s">
        <v>59</v>
      </c>
      <c r="AB132" t="s">
        <v>60</v>
      </c>
      <c r="AC132" t="s">
        <v>61</v>
      </c>
      <c r="AE132" t="s">
        <v>62</v>
      </c>
      <c r="AF132" t="s">
        <v>62</v>
      </c>
      <c r="AG132" t="s">
        <v>194</v>
      </c>
      <c r="AH132" t="s">
        <v>65</v>
      </c>
      <c r="AI132" t="s">
        <v>66</v>
      </c>
      <c r="AJ132" t="s">
        <v>66</v>
      </c>
      <c r="AK132" t="s">
        <v>368</v>
      </c>
      <c r="AL132">
        <v>2</v>
      </c>
      <c r="AM132" t="s">
        <v>767</v>
      </c>
      <c r="AN132">
        <v>5</v>
      </c>
      <c r="AO132">
        <v>0</v>
      </c>
      <c r="AP132" t="s">
        <v>62</v>
      </c>
      <c r="AQ132" t="s">
        <v>69</v>
      </c>
      <c r="AR132" t="s">
        <v>109</v>
      </c>
      <c r="AT132" t="s">
        <v>71</v>
      </c>
      <c r="AU132" t="s">
        <v>72</v>
      </c>
      <c r="AV132" s="1">
        <v>44239</v>
      </c>
      <c r="AW132" t="s">
        <v>14131</v>
      </c>
      <c r="AX132" t="s">
        <v>766</v>
      </c>
      <c r="AY132" t="s">
        <v>73</v>
      </c>
      <c r="AZ132" t="s">
        <v>74</v>
      </c>
    </row>
    <row r="133" spans="1:52" x14ac:dyDescent="0.25">
      <c r="A133" t="str">
        <f>INDEX('Community ID'!B:B,MATCH(O133,'Community ID'!A:A,0))</f>
        <v>Villa Sabina</v>
      </c>
      <c r="B133" t="str">
        <f>INDEX('Community ID'!$K:$K,MATCH('Environmental Data'!$P133,'Community ID'!J:J,0))</f>
        <v>Constanza</v>
      </c>
      <c r="D133" t="s">
        <v>762</v>
      </c>
      <c r="E133" t="s">
        <v>763</v>
      </c>
      <c r="F133" t="s">
        <v>764</v>
      </c>
      <c r="H133" t="s">
        <v>765</v>
      </c>
      <c r="I133" t="s">
        <v>50</v>
      </c>
      <c r="J133" t="s">
        <v>99</v>
      </c>
      <c r="K133">
        <v>2021</v>
      </c>
      <c r="M133" t="s">
        <v>80</v>
      </c>
      <c r="N133" t="s">
        <v>135</v>
      </c>
      <c r="O133" t="s">
        <v>101</v>
      </c>
      <c r="P133" t="s">
        <v>102</v>
      </c>
      <c r="Q133" t="s">
        <v>55</v>
      </c>
      <c r="S133" t="s">
        <v>104</v>
      </c>
      <c r="V133" t="s">
        <v>766</v>
      </c>
      <c r="W133" t="s">
        <v>58</v>
      </c>
      <c r="X133">
        <v>0</v>
      </c>
      <c r="Y133">
        <v>0</v>
      </c>
      <c r="Z133" t="s">
        <v>325</v>
      </c>
      <c r="AA133" t="s">
        <v>325</v>
      </c>
      <c r="AB133" t="s">
        <v>60</v>
      </c>
      <c r="AC133" t="s">
        <v>169</v>
      </c>
      <c r="AD133" t="s">
        <v>62</v>
      </c>
      <c r="AF133" t="s">
        <v>62</v>
      </c>
      <c r="AG133" t="s">
        <v>194</v>
      </c>
      <c r="AH133" t="s">
        <v>65</v>
      </c>
      <c r="AI133" t="s">
        <v>66</v>
      </c>
      <c r="AJ133" t="s">
        <v>127</v>
      </c>
      <c r="AK133" t="s">
        <v>368</v>
      </c>
      <c r="AL133">
        <v>2</v>
      </c>
      <c r="AM133" t="s">
        <v>767</v>
      </c>
      <c r="AN133">
        <v>3</v>
      </c>
      <c r="AO133">
        <v>0</v>
      </c>
      <c r="AP133" t="s">
        <v>63</v>
      </c>
      <c r="AQ133" t="s">
        <v>69</v>
      </c>
      <c r="AR133" t="s">
        <v>70</v>
      </c>
      <c r="AT133" t="s">
        <v>461</v>
      </c>
      <c r="AU133" t="s">
        <v>72</v>
      </c>
      <c r="AV133" s="1">
        <v>44239</v>
      </c>
      <c r="AW133" t="s">
        <v>14132</v>
      </c>
      <c r="AX133" t="s">
        <v>766</v>
      </c>
      <c r="AY133" t="s">
        <v>73</v>
      </c>
      <c r="AZ133" t="s">
        <v>74</v>
      </c>
    </row>
    <row r="134" spans="1:52" hidden="1" x14ac:dyDescent="0.25">
      <c r="A134" t="str">
        <f>INDEX('Community ID'!B:B,MATCH(O134,'Community ID'!A:A,0))</f>
        <v>Villa Sabina</v>
      </c>
      <c r="B134" t="str">
        <f>INDEX('Community ID'!$K:$K,MATCH('Environmental Data'!$P134,'Community ID'!J:J,0))</f>
        <v>Constanza</v>
      </c>
      <c r="D134" t="s">
        <v>798</v>
      </c>
      <c r="E134" t="s">
        <v>799</v>
      </c>
      <c r="F134" t="s">
        <v>758</v>
      </c>
      <c r="I134" t="s">
        <v>50</v>
      </c>
      <c r="J134" s="1">
        <v>32473</v>
      </c>
      <c r="K134">
        <v>33</v>
      </c>
      <c r="L134">
        <v>8295367620</v>
      </c>
      <c r="M134" t="s">
        <v>142</v>
      </c>
      <c r="N134" t="s">
        <v>114</v>
      </c>
      <c r="O134" t="s">
        <v>101</v>
      </c>
      <c r="P134" t="s">
        <v>102</v>
      </c>
      <c r="Q134" t="s">
        <v>55</v>
      </c>
      <c r="S134" t="s">
        <v>144</v>
      </c>
      <c r="U134">
        <v>301095766</v>
      </c>
      <c r="V134" t="s">
        <v>777</v>
      </c>
      <c r="W134" t="s">
        <v>58</v>
      </c>
      <c r="X134">
        <v>18.888219284519899</v>
      </c>
      <c r="Y134">
        <v>-70.711914757699603</v>
      </c>
      <c r="Z134" t="s">
        <v>86</v>
      </c>
      <c r="AA134" t="s">
        <v>59</v>
      </c>
      <c r="AB134" t="s">
        <v>60</v>
      </c>
      <c r="AC134" t="s">
        <v>169</v>
      </c>
      <c r="AD134" t="s">
        <v>62</v>
      </c>
      <c r="AE134" t="s">
        <v>63</v>
      </c>
      <c r="AF134" t="s">
        <v>63</v>
      </c>
      <c r="AG134" t="s">
        <v>194</v>
      </c>
      <c r="AH134" t="s">
        <v>117</v>
      </c>
      <c r="AI134" t="s">
        <v>145</v>
      </c>
      <c r="AJ134" t="s">
        <v>800</v>
      </c>
      <c r="AK134" t="s">
        <v>801</v>
      </c>
      <c r="AL134">
        <v>1</v>
      </c>
      <c r="AM134" t="s">
        <v>781</v>
      </c>
      <c r="AN134">
        <v>3</v>
      </c>
      <c r="AP134" t="s">
        <v>62</v>
      </c>
      <c r="AQ134" t="s">
        <v>69</v>
      </c>
      <c r="AR134" t="s">
        <v>70</v>
      </c>
      <c r="AT134" t="s">
        <v>71</v>
      </c>
      <c r="AU134" t="s">
        <v>120</v>
      </c>
      <c r="AV134" s="1">
        <v>44239</v>
      </c>
      <c r="AW134" t="s">
        <v>14133</v>
      </c>
      <c r="AX134" t="s">
        <v>777</v>
      </c>
      <c r="AY134" t="s">
        <v>73</v>
      </c>
      <c r="AZ134" t="s">
        <v>74</v>
      </c>
    </row>
    <row r="135" spans="1:52" hidden="1" x14ac:dyDescent="0.25">
      <c r="A135" t="str">
        <f>INDEX('Community ID'!B:B,MATCH(O135,'Community ID'!A:A,0))</f>
        <v>Villa Sabina</v>
      </c>
      <c r="B135" t="str">
        <f>INDEX('Community ID'!$K:$K,MATCH('Environmental Data'!$P135,'Community ID'!J:J,0))</f>
        <v>Constanza</v>
      </c>
      <c r="D135" t="s">
        <v>782</v>
      </c>
      <c r="E135" t="s">
        <v>783</v>
      </c>
      <c r="F135" t="s">
        <v>784</v>
      </c>
      <c r="I135" t="s">
        <v>79</v>
      </c>
      <c r="J135" s="1">
        <v>24487</v>
      </c>
      <c r="K135">
        <v>54</v>
      </c>
      <c r="L135">
        <v>8492272703</v>
      </c>
      <c r="M135" t="s">
        <v>51</v>
      </c>
      <c r="N135" t="s">
        <v>785</v>
      </c>
      <c r="O135" t="s">
        <v>101</v>
      </c>
      <c r="P135" t="s">
        <v>102</v>
      </c>
      <c r="Q135" t="s">
        <v>55</v>
      </c>
      <c r="S135" t="s">
        <v>786</v>
      </c>
      <c r="U135">
        <v>5300273470</v>
      </c>
      <c r="V135" t="s">
        <v>777</v>
      </c>
      <c r="W135" t="s">
        <v>58</v>
      </c>
      <c r="X135">
        <v>18.8857995019867</v>
      </c>
      <c r="Y135">
        <v>-70.709762274327602</v>
      </c>
      <c r="Z135" t="s">
        <v>86</v>
      </c>
      <c r="AA135" t="s">
        <v>325</v>
      </c>
      <c r="AB135" t="s">
        <v>116</v>
      </c>
      <c r="AC135" t="s">
        <v>88</v>
      </c>
      <c r="AD135" t="s">
        <v>62</v>
      </c>
      <c r="AE135" t="s">
        <v>63</v>
      </c>
      <c r="AF135" t="s">
        <v>63</v>
      </c>
      <c r="AG135" t="s">
        <v>194</v>
      </c>
      <c r="AH135" t="s">
        <v>65</v>
      </c>
      <c r="AI135" t="s">
        <v>787</v>
      </c>
      <c r="AJ135" t="s">
        <v>788</v>
      </c>
      <c r="AK135" t="s">
        <v>789</v>
      </c>
      <c r="AL135">
        <v>2</v>
      </c>
      <c r="AM135" t="s">
        <v>781</v>
      </c>
      <c r="AN135">
        <v>3</v>
      </c>
      <c r="AP135" t="s">
        <v>62</v>
      </c>
      <c r="AQ135" t="s">
        <v>69</v>
      </c>
      <c r="AR135" t="s">
        <v>70</v>
      </c>
      <c r="AT135" t="s">
        <v>71</v>
      </c>
      <c r="AU135" t="s">
        <v>72</v>
      </c>
      <c r="AV135" s="1">
        <v>44239</v>
      </c>
      <c r="AW135" t="s">
        <v>14134</v>
      </c>
      <c r="AX135" t="s">
        <v>777</v>
      </c>
      <c r="AY135" t="s">
        <v>73</v>
      </c>
      <c r="AZ135" t="s">
        <v>74</v>
      </c>
    </row>
    <row r="136" spans="1:52" hidden="1" x14ac:dyDescent="0.25">
      <c r="A136" t="str">
        <f>INDEX('Community ID'!B:B,MATCH(O136,'Community ID'!A:A,0))</f>
        <v>Villa Sabina</v>
      </c>
      <c r="B136" t="str">
        <f>INDEX('Community ID'!$K:$K,MATCH('Environmental Data'!$P136,'Community ID'!J:J,0))</f>
        <v>Constanza</v>
      </c>
      <c r="D136" t="s">
        <v>772</v>
      </c>
      <c r="E136" t="s">
        <v>773</v>
      </c>
      <c r="F136" t="s">
        <v>774</v>
      </c>
      <c r="H136" t="s">
        <v>775</v>
      </c>
      <c r="I136" t="s">
        <v>79</v>
      </c>
      <c r="J136" s="1">
        <v>33582</v>
      </c>
      <c r="K136">
        <v>30</v>
      </c>
      <c r="L136">
        <v>8294225352</v>
      </c>
      <c r="M136" t="s">
        <v>142</v>
      </c>
      <c r="N136" t="s">
        <v>776</v>
      </c>
      <c r="O136" t="s">
        <v>101</v>
      </c>
      <c r="P136" t="s">
        <v>102</v>
      </c>
      <c r="Q136" t="s">
        <v>54</v>
      </c>
      <c r="S136" t="s">
        <v>429</v>
      </c>
      <c r="U136">
        <v>5300454450</v>
      </c>
      <c r="V136" t="s">
        <v>777</v>
      </c>
      <c r="W136" t="s">
        <v>58</v>
      </c>
      <c r="X136">
        <v>18.8857526822806</v>
      </c>
      <c r="Y136">
        <v>-70.711179349779798</v>
      </c>
      <c r="Z136" t="s">
        <v>86</v>
      </c>
      <c r="AA136" t="s">
        <v>105</v>
      </c>
      <c r="AB136" t="s">
        <v>87</v>
      </c>
      <c r="AC136" t="s">
        <v>169</v>
      </c>
      <c r="AD136" t="s">
        <v>62</v>
      </c>
      <c r="AE136" t="s">
        <v>63</v>
      </c>
      <c r="AF136" t="s">
        <v>62</v>
      </c>
      <c r="AG136" t="s">
        <v>194</v>
      </c>
      <c r="AH136" t="s">
        <v>65</v>
      </c>
      <c r="AI136" t="s">
        <v>778</v>
      </c>
      <c r="AJ136" t="s">
        <v>779</v>
      </c>
      <c r="AK136" t="s">
        <v>780</v>
      </c>
      <c r="AL136">
        <v>2</v>
      </c>
      <c r="AM136" t="s">
        <v>781</v>
      </c>
      <c r="AN136">
        <v>3</v>
      </c>
      <c r="AP136" t="s">
        <v>63</v>
      </c>
      <c r="AQ136" t="s">
        <v>69</v>
      </c>
      <c r="AR136" t="s">
        <v>70</v>
      </c>
      <c r="AT136" t="s">
        <v>71</v>
      </c>
      <c r="AU136" t="s">
        <v>95</v>
      </c>
      <c r="AV136" s="1">
        <v>44239</v>
      </c>
      <c r="AW136" t="s">
        <v>14135</v>
      </c>
      <c r="AX136" t="s">
        <v>777</v>
      </c>
      <c r="AY136" t="s">
        <v>73</v>
      </c>
      <c r="AZ136" t="s">
        <v>74</v>
      </c>
    </row>
    <row r="137" spans="1:52" hidden="1" x14ac:dyDescent="0.25">
      <c r="A137" t="str">
        <f>INDEX('Community ID'!B:B,MATCH(O137,'Community ID'!A:A,0))</f>
        <v>Villa Sabina</v>
      </c>
      <c r="B137" t="str">
        <f>INDEX('Community ID'!$K:$K,MATCH('Environmental Data'!$P137,'Community ID'!J:J,0))</f>
        <v>Constanza</v>
      </c>
      <c r="D137" t="s">
        <v>802</v>
      </c>
      <c r="E137" t="s">
        <v>803</v>
      </c>
      <c r="F137" t="s">
        <v>804</v>
      </c>
      <c r="H137" t="s">
        <v>805</v>
      </c>
      <c r="I137" t="s">
        <v>50</v>
      </c>
      <c r="J137" s="1">
        <v>31456</v>
      </c>
      <c r="K137">
        <v>35</v>
      </c>
      <c r="L137">
        <v>8494530192</v>
      </c>
      <c r="M137" t="s">
        <v>80</v>
      </c>
      <c r="N137" t="s">
        <v>114</v>
      </c>
      <c r="O137" t="s">
        <v>101</v>
      </c>
      <c r="P137" t="s">
        <v>102</v>
      </c>
      <c r="Q137" t="s">
        <v>54</v>
      </c>
      <c r="S137" t="s">
        <v>144</v>
      </c>
      <c r="V137" t="s">
        <v>777</v>
      </c>
      <c r="W137" t="s">
        <v>58</v>
      </c>
      <c r="X137">
        <v>18.886194643164501</v>
      </c>
      <c r="Y137">
        <v>-70.710644899701904</v>
      </c>
      <c r="Z137" t="s">
        <v>86</v>
      </c>
      <c r="AA137" t="s">
        <v>59</v>
      </c>
      <c r="AB137" t="s">
        <v>87</v>
      </c>
      <c r="AC137" t="s">
        <v>88</v>
      </c>
      <c r="AD137" t="s">
        <v>62</v>
      </c>
      <c r="AE137" t="s">
        <v>63</v>
      </c>
      <c r="AF137" t="s">
        <v>63</v>
      </c>
      <c r="AG137" t="s">
        <v>194</v>
      </c>
      <c r="AH137" t="s">
        <v>65</v>
      </c>
      <c r="AI137" t="s">
        <v>806</v>
      </c>
      <c r="AK137" t="s">
        <v>807</v>
      </c>
      <c r="AL137">
        <v>2</v>
      </c>
      <c r="AM137" t="s">
        <v>808</v>
      </c>
      <c r="AN137">
        <v>4</v>
      </c>
      <c r="AP137" t="s">
        <v>62</v>
      </c>
      <c r="AQ137" t="s">
        <v>69</v>
      </c>
      <c r="AR137" t="s">
        <v>109</v>
      </c>
      <c r="AT137" t="s">
        <v>71</v>
      </c>
      <c r="AU137" t="s">
        <v>95</v>
      </c>
      <c r="AV137" s="1">
        <v>44239</v>
      </c>
      <c r="AW137" t="s">
        <v>14136</v>
      </c>
      <c r="AX137" t="s">
        <v>777</v>
      </c>
      <c r="AY137" t="s">
        <v>73</v>
      </c>
      <c r="AZ137" t="s">
        <v>74</v>
      </c>
    </row>
    <row r="138" spans="1:52" hidden="1" x14ac:dyDescent="0.25">
      <c r="A138" t="str">
        <f>INDEX('Community ID'!B:B,MATCH(O138,'Community ID'!A:A,0))</f>
        <v>Villa Sabina</v>
      </c>
      <c r="B138" t="str">
        <f>INDEX('Community ID'!$K:$K,MATCH('Environmental Data'!$P138,'Community ID'!J:J,0))</f>
        <v>Constanza</v>
      </c>
      <c r="D138" t="s">
        <v>790</v>
      </c>
      <c r="E138" t="s">
        <v>791</v>
      </c>
      <c r="F138" t="s">
        <v>792</v>
      </c>
      <c r="H138" t="s">
        <v>793</v>
      </c>
      <c r="I138" t="s">
        <v>79</v>
      </c>
      <c r="J138" s="1">
        <v>23614</v>
      </c>
      <c r="K138">
        <v>57</v>
      </c>
      <c r="L138">
        <v>8298983680</v>
      </c>
      <c r="M138" t="s">
        <v>80</v>
      </c>
      <c r="N138" t="s">
        <v>794</v>
      </c>
      <c r="O138" t="s">
        <v>101</v>
      </c>
      <c r="P138" t="s">
        <v>102</v>
      </c>
      <c r="Q138" t="s">
        <v>55</v>
      </c>
      <c r="S138" t="s">
        <v>144</v>
      </c>
      <c r="U138">
        <v>5300148979</v>
      </c>
      <c r="V138" t="s">
        <v>777</v>
      </c>
      <c r="W138" t="s">
        <v>58</v>
      </c>
      <c r="X138">
        <v>18.888464258943198</v>
      </c>
      <c r="Y138">
        <v>-70.711845878748406</v>
      </c>
      <c r="Z138" t="s">
        <v>86</v>
      </c>
      <c r="AA138" t="s">
        <v>86</v>
      </c>
      <c r="AB138" t="s">
        <v>87</v>
      </c>
      <c r="AC138" t="s">
        <v>88</v>
      </c>
      <c r="AD138" t="s">
        <v>62</v>
      </c>
      <c r="AE138" t="s">
        <v>62</v>
      </c>
      <c r="AF138" t="s">
        <v>62</v>
      </c>
      <c r="AG138" t="s">
        <v>171</v>
      </c>
      <c r="AH138" t="s">
        <v>117</v>
      </c>
      <c r="AI138" t="s">
        <v>796</v>
      </c>
      <c r="AJ138" t="s">
        <v>788</v>
      </c>
      <c r="AK138" t="s">
        <v>797</v>
      </c>
      <c r="AL138">
        <v>2</v>
      </c>
      <c r="AM138" t="s">
        <v>717</v>
      </c>
      <c r="AN138">
        <v>4</v>
      </c>
      <c r="AP138" t="s">
        <v>62</v>
      </c>
      <c r="AQ138" t="s">
        <v>69</v>
      </c>
      <c r="AR138" t="s">
        <v>109</v>
      </c>
      <c r="AT138" t="s">
        <v>71</v>
      </c>
      <c r="AU138" t="s">
        <v>95</v>
      </c>
      <c r="AV138" s="1">
        <v>44239</v>
      </c>
      <c r="AW138" t="s">
        <v>14137</v>
      </c>
      <c r="AX138" t="s">
        <v>777</v>
      </c>
      <c r="AY138" t="s">
        <v>73</v>
      </c>
      <c r="AZ138" t="s">
        <v>74</v>
      </c>
    </row>
    <row r="139" spans="1:52" hidden="1" x14ac:dyDescent="0.25">
      <c r="A139" t="str">
        <f>INDEX('Community ID'!B:B,MATCH(O139,'Community ID'!A:A,0))</f>
        <v>Villa Sabina</v>
      </c>
      <c r="B139" t="str">
        <f>INDEX('Community ID'!$K:$K,MATCH('Environmental Data'!$P139,'Community ID'!J:J,0))</f>
        <v>Constanza</v>
      </c>
      <c r="D139" t="s">
        <v>815</v>
      </c>
      <c r="E139" t="s">
        <v>816</v>
      </c>
      <c r="F139" t="s">
        <v>817</v>
      </c>
      <c r="H139" t="s">
        <v>818</v>
      </c>
      <c r="I139" t="s">
        <v>79</v>
      </c>
      <c r="J139" s="1">
        <v>26919</v>
      </c>
      <c r="K139">
        <v>48</v>
      </c>
      <c r="L139">
        <v>8093059870</v>
      </c>
      <c r="M139" t="s">
        <v>80</v>
      </c>
      <c r="N139" t="s">
        <v>819</v>
      </c>
      <c r="O139" t="s">
        <v>101</v>
      </c>
      <c r="P139" t="s">
        <v>102</v>
      </c>
      <c r="Q139" t="s">
        <v>54</v>
      </c>
      <c r="S139" t="s">
        <v>144</v>
      </c>
      <c r="U139">
        <v>5300286357</v>
      </c>
      <c r="V139" t="s">
        <v>777</v>
      </c>
      <c r="W139" t="s">
        <v>58</v>
      </c>
      <c r="X139">
        <v>18.887096397932101</v>
      </c>
      <c r="Y139">
        <v>-70.711927576364801</v>
      </c>
      <c r="Z139" t="s">
        <v>86</v>
      </c>
      <c r="AA139" t="s">
        <v>86</v>
      </c>
      <c r="AB139" t="s">
        <v>60</v>
      </c>
      <c r="AC139" t="s">
        <v>169</v>
      </c>
      <c r="AD139" t="s">
        <v>62</v>
      </c>
      <c r="AE139" t="s">
        <v>63</v>
      </c>
      <c r="AF139" t="s">
        <v>63</v>
      </c>
      <c r="AG139" t="s">
        <v>194</v>
      </c>
      <c r="AH139" t="s">
        <v>65</v>
      </c>
      <c r="AI139" t="s">
        <v>820</v>
      </c>
      <c r="AJ139" t="s">
        <v>821</v>
      </c>
      <c r="AK139" t="s">
        <v>822</v>
      </c>
      <c r="AL139">
        <v>3</v>
      </c>
      <c r="AM139" t="s">
        <v>717</v>
      </c>
      <c r="AN139">
        <v>2</v>
      </c>
      <c r="AP139" t="s">
        <v>62</v>
      </c>
      <c r="AQ139" t="s">
        <v>69</v>
      </c>
      <c r="AR139" t="s">
        <v>109</v>
      </c>
      <c r="AT139" t="s">
        <v>71</v>
      </c>
      <c r="AU139" t="s">
        <v>95</v>
      </c>
      <c r="AV139" s="1">
        <v>44239</v>
      </c>
      <c r="AW139" t="s">
        <v>14138</v>
      </c>
      <c r="AX139" t="s">
        <v>777</v>
      </c>
      <c r="AY139" t="s">
        <v>73</v>
      </c>
      <c r="AZ139" t="s">
        <v>74</v>
      </c>
    </row>
    <row r="140" spans="1:52" hidden="1" x14ac:dyDescent="0.25">
      <c r="A140" t="str">
        <f>INDEX('Community ID'!B:B,MATCH(O140,'Community ID'!A:A,0))</f>
        <v>Villa Sabina</v>
      </c>
      <c r="B140" t="str">
        <f>INDEX('Community ID'!$K:$K,MATCH('Environmental Data'!$P140,'Community ID'!J:J,0))</f>
        <v>Constanza</v>
      </c>
      <c r="D140" t="s">
        <v>809</v>
      </c>
      <c r="E140" t="s">
        <v>810</v>
      </c>
      <c r="F140" t="s">
        <v>811</v>
      </c>
      <c r="H140" t="s">
        <v>812</v>
      </c>
      <c r="I140" t="s">
        <v>50</v>
      </c>
      <c r="J140" s="1">
        <v>35586</v>
      </c>
      <c r="K140">
        <v>24</v>
      </c>
      <c r="L140">
        <v>8493160895</v>
      </c>
      <c r="M140" t="s">
        <v>142</v>
      </c>
      <c r="N140" t="s">
        <v>114</v>
      </c>
      <c r="O140" t="s">
        <v>101</v>
      </c>
      <c r="P140" t="s">
        <v>102</v>
      </c>
      <c r="Q140" t="s">
        <v>55</v>
      </c>
      <c r="S140" t="s">
        <v>144</v>
      </c>
      <c r="U140">
        <v>40214259679</v>
      </c>
      <c r="V140" t="s">
        <v>777</v>
      </c>
      <c r="W140" t="s">
        <v>58</v>
      </c>
      <c r="X140">
        <v>18.885897850523602</v>
      </c>
      <c r="Y140">
        <v>-70.709791885617506</v>
      </c>
      <c r="Z140" t="s">
        <v>86</v>
      </c>
      <c r="AA140" t="s">
        <v>220</v>
      </c>
      <c r="AB140" t="s">
        <v>87</v>
      </c>
      <c r="AC140" t="s">
        <v>169</v>
      </c>
      <c r="AD140" t="s">
        <v>63</v>
      </c>
      <c r="AE140" t="s">
        <v>62</v>
      </c>
      <c r="AF140" t="s">
        <v>63</v>
      </c>
      <c r="AG140" t="s">
        <v>194</v>
      </c>
      <c r="AH140" t="s">
        <v>65</v>
      </c>
      <c r="AI140" t="s">
        <v>145</v>
      </c>
      <c r="AJ140" t="s">
        <v>788</v>
      </c>
      <c r="AK140" t="s">
        <v>813</v>
      </c>
      <c r="AL140">
        <v>3</v>
      </c>
      <c r="AM140" t="s">
        <v>814</v>
      </c>
      <c r="AN140">
        <v>5</v>
      </c>
      <c r="AO140">
        <v>3</v>
      </c>
      <c r="AP140" t="s">
        <v>63</v>
      </c>
      <c r="AQ140" t="s">
        <v>69</v>
      </c>
      <c r="AR140" t="s">
        <v>109</v>
      </c>
      <c r="AT140" t="s">
        <v>71</v>
      </c>
      <c r="AU140" t="s">
        <v>95</v>
      </c>
      <c r="AV140" s="1">
        <v>44239</v>
      </c>
      <c r="AW140" t="s">
        <v>14139</v>
      </c>
      <c r="AX140" t="s">
        <v>777</v>
      </c>
      <c r="AY140" t="s">
        <v>73</v>
      </c>
      <c r="AZ140" t="s">
        <v>74</v>
      </c>
    </row>
    <row r="141" spans="1:52" hidden="1" x14ac:dyDescent="0.25">
      <c r="A141" t="str">
        <f>INDEX('Community ID'!B:B,MATCH(O141,'Community ID'!A:A,0))</f>
        <v>Villa Sabina</v>
      </c>
      <c r="B141" t="str">
        <f>INDEX('Community ID'!$K:$K,MATCH('Environmental Data'!$P141,'Community ID'!J:J,0))</f>
        <v>Constanza</v>
      </c>
      <c r="D141" t="s">
        <v>828</v>
      </c>
      <c r="E141" t="s">
        <v>829</v>
      </c>
      <c r="F141" t="s">
        <v>830</v>
      </c>
      <c r="I141" t="s">
        <v>50</v>
      </c>
      <c r="J141" t="s">
        <v>831</v>
      </c>
      <c r="K141">
        <v>50</v>
      </c>
      <c r="L141">
        <v>8498827998</v>
      </c>
      <c r="M141" t="s">
        <v>80</v>
      </c>
      <c r="N141" t="s">
        <v>135</v>
      </c>
      <c r="O141" t="s">
        <v>101</v>
      </c>
      <c r="P141" t="s">
        <v>102</v>
      </c>
      <c r="Q141" t="s">
        <v>54</v>
      </c>
      <c r="U141">
        <v>1700081449</v>
      </c>
      <c r="V141" t="s">
        <v>777</v>
      </c>
      <c r="W141" t="s">
        <v>58</v>
      </c>
      <c r="X141">
        <v>18.885774910114499</v>
      </c>
      <c r="Y141">
        <v>-70.7107794374175</v>
      </c>
      <c r="Z141" t="s">
        <v>86</v>
      </c>
      <c r="AA141" t="s">
        <v>220</v>
      </c>
      <c r="AB141" t="s">
        <v>87</v>
      </c>
      <c r="AC141" t="s">
        <v>88</v>
      </c>
      <c r="AD141" t="s">
        <v>63</v>
      </c>
      <c r="AE141" t="s">
        <v>63</v>
      </c>
      <c r="AF141" t="s">
        <v>62</v>
      </c>
      <c r="AG141" t="s">
        <v>194</v>
      </c>
      <c r="AH141" t="s">
        <v>117</v>
      </c>
      <c r="AI141" t="s">
        <v>832</v>
      </c>
      <c r="AJ141" t="s">
        <v>833</v>
      </c>
      <c r="AK141" t="s">
        <v>834</v>
      </c>
      <c r="AL141">
        <v>2</v>
      </c>
      <c r="AM141" t="s">
        <v>827</v>
      </c>
      <c r="AN141">
        <v>5</v>
      </c>
      <c r="AO141">
        <v>2</v>
      </c>
      <c r="AP141" t="s">
        <v>62</v>
      </c>
      <c r="AQ141" t="s">
        <v>69</v>
      </c>
      <c r="AR141" t="s">
        <v>109</v>
      </c>
      <c r="AT141" t="s">
        <v>71</v>
      </c>
      <c r="AU141" t="s">
        <v>120</v>
      </c>
      <c r="AV141" s="1">
        <v>44239</v>
      </c>
      <c r="AW141" t="s">
        <v>14140</v>
      </c>
      <c r="AX141" t="s">
        <v>777</v>
      </c>
      <c r="AY141" t="s">
        <v>73</v>
      </c>
      <c r="AZ141" t="s">
        <v>74</v>
      </c>
    </row>
    <row r="142" spans="1:52" hidden="1" x14ac:dyDescent="0.25">
      <c r="A142" t="str">
        <f>INDEX('Community ID'!B:B,MATCH(O142,'Community ID'!A:A,0))</f>
        <v>Villa Sabina</v>
      </c>
      <c r="B142" t="str">
        <f>INDEX('Community ID'!$K:$K,MATCH('Environmental Data'!$P142,'Community ID'!J:J,0))</f>
        <v>Constanza</v>
      </c>
      <c r="D142" t="s">
        <v>835</v>
      </c>
      <c r="E142" t="s">
        <v>836</v>
      </c>
      <c r="F142" t="s">
        <v>837</v>
      </c>
      <c r="H142" t="s">
        <v>838</v>
      </c>
      <c r="I142" t="s">
        <v>79</v>
      </c>
      <c r="J142" s="1">
        <v>22647</v>
      </c>
      <c r="K142">
        <v>59</v>
      </c>
      <c r="L142">
        <v>8297476187</v>
      </c>
      <c r="M142" t="s">
        <v>80</v>
      </c>
      <c r="N142" t="s">
        <v>839</v>
      </c>
      <c r="O142" t="s">
        <v>101</v>
      </c>
      <c r="P142" t="s">
        <v>102</v>
      </c>
      <c r="Q142" t="s">
        <v>54</v>
      </c>
      <c r="S142" t="s">
        <v>144</v>
      </c>
      <c r="U142">
        <v>1700083130</v>
      </c>
      <c r="V142" t="s">
        <v>777</v>
      </c>
      <c r="W142" t="s">
        <v>58</v>
      </c>
      <c r="X142">
        <v>18.886031218731901</v>
      </c>
      <c r="Y142">
        <v>-70.710603335978007</v>
      </c>
      <c r="Z142" t="s">
        <v>86</v>
      </c>
      <c r="AA142" t="s">
        <v>86</v>
      </c>
      <c r="AB142" t="s">
        <v>87</v>
      </c>
      <c r="AC142" t="s">
        <v>88</v>
      </c>
      <c r="AD142" t="s">
        <v>62</v>
      </c>
      <c r="AE142" t="s">
        <v>62</v>
      </c>
      <c r="AF142" t="s">
        <v>63</v>
      </c>
      <c r="AG142" t="s">
        <v>171</v>
      </c>
      <c r="AH142" t="s">
        <v>117</v>
      </c>
      <c r="AI142" t="s">
        <v>840</v>
      </c>
      <c r="AJ142" t="s">
        <v>840</v>
      </c>
      <c r="AK142" t="s">
        <v>841</v>
      </c>
      <c r="AL142">
        <v>2</v>
      </c>
      <c r="AM142" t="s">
        <v>842</v>
      </c>
      <c r="AN142">
        <v>2</v>
      </c>
      <c r="AP142" t="s">
        <v>62</v>
      </c>
      <c r="AQ142" t="s">
        <v>69</v>
      </c>
      <c r="AR142" t="s">
        <v>109</v>
      </c>
      <c r="AT142" t="s">
        <v>71</v>
      </c>
      <c r="AU142" t="s">
        <v>95</v>
      </c>
      <c r="AV142" s="1">
        <v>44239</v>
      </c>
      <c r="AW142" t="s">
        <v>14141</v>
      </c>
      <c r="AX142" t="s">
        <v>777</v>
      </c>
      <c r="AY142" t="s">
        <v>73</v>
      </c>
      <c r="AZ142" t="s">
        <v>74</v>
      </c>
    </row>
    <row r="143" spans="1:52" hidden="1" x14ac:dyDescent="0.25">
      <c r="A143" t="str">
        <f>INDEX('Community ID'!B:B,MATCH(O143,'Community ID'!A:A,0))</f>
        <v xml:space="preserve">La Islita </v>
      </c>
      <c r="B143" t="str">
        <f>INDEX('Community ID'!$K:$K,MATCH('Environmental Data'!$P143,'Community ID'!J:J,0))</f>
        <v>Santiago</v>
      </c>
      <c r="D143" t="s">
        <v>843</v>
      </c>
      <c r="E143" t="s">
        <v>844</v>
      </c>
      <c r="F143" t="s">
        <v>845</v>
      </c>
      <c r="I143" t="s">
        <v>79</v>
      </c>
      <c r="J143" s="1">
        <v>17359</v>
      </c>
      <c r="K143">
        <v>74</v>
      </c>
      <c r="L143">
        <v>8098284330</v>
      </c>
      <c r="M143" t="s">
        <v>80</v>
      </c>
      <c r="N143" t="s">
        <v>694</v>
      </c>
      <c r="O143" t="s">
        <v>846</v>
      </c>
      <c r="P143" t="s">
        <v>444</v>
      </c>
      <c r="Q143" t="s">
        <v>444</v>
      </c>
      <c r="U143">
        <v>3600200863</v>
      </c>
      <c r="V143" t="s">
        <v>418</v>
      </c>
      <c r="W143" t="s">
        <v>58</v>
      </c>
      <c r="X143">
        <v>19.4333092218451</v>
      </c>
      <c r="Y143">
        <v>-70.738548959590801</v>
      </c>
      <c r="Z143" t="s">
        <v>86</v>
      </c>
      <c r="AA143" t="s">
        <v>86</v>
      </c>
      <c r="AB143" t="s">
        <v>87</v>
      </c>
      <c r="AC143" t="s">
        <v>169</v>
      </c>
      <c r="AD143" t="s">
        <v>63</v>
      </c>
      <c r="AE143" t="s">
        <v>63</v>
      </c>
      <c r="AF143" t="s">
        <v>63</v>
      </c>
      <c r="AG143" t="s">
        <v>194</v>
      </c>
      <c r="AH143" t="s">
        <v>117</v>
      </c>
      <c r="AI143" t="s">
        <v>847</v>
      </c>
      <c r="AJ143" t="s">
        <v>848</v>
      </c>
      <c r="AK143" t="s">
        <v>67</v>
      </c>
      <c r="AL143">
        <v>1</v>
      </c>
      <c r="AM143" t="s">
        <v>814</v>
      </c>
      <c r="AN143">
        <v>2</v>
      </c>
      <c r="AP143" t="s">
        <v>62</v>
      </c>
      <c r="AQ143" t="s">
        <v>69</v>
      </c>
      <c r="AR143" t="s">
        <v>109</v>
      </c>
      <c r="AT143" t="s">
        <v>71</v>
      </c>
      <c r="AU143" t="s">
        <v>95</v>
      </c>
      <c r="AV143" s="1">
        <v>44239</v>
      </c>
      <c r="AW143" t="s">
        <v>14142</v>
      </c>
      <c r="AX143" t="s">
        <v>418</v>
      </c>
      <c r="AY143" t="s">
        <v>73</v>
      </c>
      <c r="AZ143" t="s">
        <v>74</v>
      </c>
    </row>
    <row r="144" spans="1:52" hidden="1" x14ac:dyDescent="0.25">
      <c r="A144" t="str">
        <f>INDEX('Community ID'!B:B,MATCH(O144,'Community ID'!A:A,0))</f>
        <v>Villa Sabina</v>
      </c>
      <c r="B144" t="str">
        <f>INDEX('Community ID'!$K:$K,MATCH('Environmental Data'!$P144,'Community ID'!J:J,0))</f>
        <v>Constanza</v>
      </c>
      <c r="D144" t="s">
        <v>855</v>
      </c>
      <c r="E144" t="s">
        <v>856</v>
      </c>
      <c r="F144" t="s">
        <v>764</v>
      </c>
      <c r="I144" t="s">
        <v>50</v>
      </c>
      <c r="J144" s="1">
        <v>25064</v>
      </c>
      <c r="K144">
        <v>53</v>
      </c>
      <c r="L144">
        <v>8298853984</v>
      </c>
      <c r="M144" t="s">
        <v>80</v>
      </c>
      <c r="N144" t="s">
        <v>114</v>
      </c>
      <c r="O144" t="s">
        <v>101</v>
      </c>
      <c r="P144" t="s">
        <v>102</v>
      </c>
      <c r="Q144" t="s">
        <v>55</v>
      </c>
      <c r="V144" t="s">
        <v>777</v>
      </c>
      <c r="W144" t="s">
        <v>58</v>
      </c>
      <c r="X144">
        <v>18.8850559940322</v>
      </c>
      <c r="Y144">
        <v>-70.711395560458101</v>
      </c>
      <c r="Z144" t="s">
        <v>86</v>
      </c>
      <c r="AA144" t="s">
        <v>86</v>
      </c>
      <c r="AB144" t="s">
        <v>60</v>
      </c>
      <c r="AC144" t="s">
        <v>88</v>
      </c>
      <c r="AD144" t="s">
        <v>63</v>
      </c>
      <c r="AE144" t="s">
        <v>63</v>
      </c>
      <c r="AF144" t="s">
        <v>63</v>
      </c>
      <c r="AG144" t="s">
        <v>194</v>
      </c>
      <c r="AH144" t="s">
        <v>90</v>
      </c>
      <c r="AI144" t="s">
        <v>857</v>
      </c>
      <c r="AJ144" t="s">
        <v>788</v>
      </c>
      <c r="AK144" t="s">
        <v>858</v>
      </c>
      <c r="AL144">
        <v>2</v>
      </c>
      <c r="AM144" t="s">
        <v>781</v>
      </c>
      <c r="AN144">
        <v>2</v>
      </c>
      <c r="AP144" t="s">
        <v>62</v>
      </c>
      <c r="AQ144" t="s">
        <v>69</v>
      </c>
      <c r="AR144" t="s">
        <v>70</v>
      </c>
      <c r="AT144" t="s">
        <v>71</v>
      </c>
      <c r="AU144" t="s">
        <v>95</v>
      </c>
      <c r="AV144" s="1">
        <v>44239</v>
      </c>
      <c r="AW144" t="s">
        <v>14143</v>
      </c>
      <c r="AX144" t="s">
        <v>777</v>
      </c>
      <c r="AY144" t="s">
        <v>73</v>
      </c>
      <c r="AZ144" t="s">
        <v>74</v>
      </c>
    </row>
    <row r="145" spans="1:52" hidden="1" x14ac:dyDescent="0.25">
      <c r="A145" t="str">
        <f>INDEX('Community ID'!B:B,MATCH(O145,'Community ID'!A:A,0))</f>
        <v>Villa Sabina</v>
      </c>
      <c r="B145" t="str">
        <f>INDEX('Community ID'!$K:$K,MATCH('Environmental Data'!$P145,'Community ID'!J:J,0))</f>
        <v>Constanza</v>
      </c>
      <c r="D145" t="s">
        <v>823</v>
      </c>
      <c r="E145" t="s">
        <v>448</v>
      </c>
      <c r="F145" t="s">
        <v>804</v>
      </c>
      <c r="I145" t="s">
        <v>50</v>
      </c>
      <c r="J145" s="1">
        <v>30033</v>
      </c>
      <c r="K145">
        <v>39</v>
      </c>
      <c r="L145">
        <v>8492747624</v>
      </c>
      <c r="M145" t="s">
        <v>80</v>
      </c>
      <c r="N145" t="s">
        <v>114</v>
      </c>
      <c r="O145" t="s">
        <v>101</v>
      </c>
      <c r="P145" t="s">
        <v>102</v>
      </c>
      <c r="Q145" t="s">
        <v>54</v>
      </c>
      <c r="S145" t="s">
        <v>144</v>
      </c>
      <c r="V145" t="s">
        <v>777</v>
      </c>
      <c r="W145" t="s">
        <v>58</v>
      </c>
      <c r="X145">
        <v>18.8859306599647</v>
      </c>
      <c r="Y145">
        <v>-70.710719807364399</v>
      </c>
      <c r="Z145" t="s">
        <v>325</v>
      </c>
      <c r="AA145" t="s">
        <v>325</v>
      </c>
      <c r="AB145" t="s">
        <v>87</v>
      </c>
      <c r="AC145" t="s">
        <v>169</v>
      </c>
      <c r="AD145" t="s">
        <v>62</v>
      </c>
      <c r="AE145" t="s">
        <v>62</v>
      </c>
      <c r="AF145" t="s">
        <v>63</v>
      </c>
      <c r="AG145" t="s">
        <v>194</v>
      </c>
      <c r="AH145" t="s">
        <v>65</v>
      </c>
      <c r="AI145" t="s">
        <v>824</v>
      </c>
      <c r="AJ145" t="s">
        <v>825</v>
      </c>
      <c r="AK145" t="s">
        <v>826</v>
      </c>
      <c r="AL145">
        <v>2</v>
      </c>
      <c r="AM145" t="s">
        <v>827</v>
      </c>
      <c r="AN145">
        <v>4</v>
      </c>
      <c r="AP145" t="s">
        <v>63</v>
      </c>
      <c r="AQ145" t="s">
        <v>69</v>
      </c>
      <c r="AR145" t="s">
        <v>109</v>
      </c>
      <c r="AT145" t="s">
        <v>71</v>
      </c>
      <c r="AU145" t="s">
        <v>72</v>
      </c>
      <c r="AV145" s="1">
        <v>44239</v>
      </c>
      <c r="AW145" t="s">
        <v>14144</v>
      </c>
      <c r="AX145" t="s">
        <v>777</v>
      </c>
      <c r="AY145" t="s">
        <v>73</v>
      </c>
      <c r="AZ145" t="s">
        <v>74</v>
      </c>
    </row>
    <row r="146" spans="1:52" hidden="1" x14ac:dyDescent="0.25">
      <c r="A146" t="str">
        <f>INDEX('Community ID'!B:B,MATCH(O146,'Community ID'!A:A,0))</f>
        <v>Villa Sabina</v>
      </c>
      <c r="B146" t="str">
        <f>INDEX('Community ID'!$K:$K,MATCH('Environmental Data'!$P146,'Community ID'!J:J,0))</f>
        <v>Constanza</v>
      </c>
      <c r="D146" t="s">
        <v>849</v>
      </c>
      <c r="E146" t="s">
        <v>850</v>
      </c>
      <c r="F146" t="s">
        <v>305</v>
      </c>
      <c r="H146" t="s">
        <v>851</v>
      </c>
      <c r="I146" t="s">
        <v>50</v>
      </c>
      <c r="J146" s="1">
        <v>35382</v>
      </c>
      <c r="K146">
        <v>25</v>
      </c>
      <c r="L146">
        <v>8094157116</v>
      </c>
      <c r="M146" t="s">
        <v>142</v>
      </c>
      <c r="N146" t="s">
        <v>114</v>
      </c>
      <c r="O146" t="s">
        <v>101</v>
      </c>
      <c r="P146" t="s">
        <v>102</v>
      </c>
      <c r="Q146" t="s">
        <v>54</v>
      </c>
      <c r="U146">
        <v>40236483968</v>
      </c>
      <c r="V146" t="s">
        <v>777</v>
      </c>
      <c r="W146" t="s">
        <v>58</v>
      </c>
      <c r="X146">
        <v>18.885956495277402</v>
      </c>
      <c r="Y146">
        <v>-70.711640088321502</v>
      </c>
      <c r="Z146" t="s">
        <v>86</v>
      </c>
      <c r="AA146" t="s">
        <v>86</v>
      </c>
      <c r="AB146" t="s">
        <v>87</v>
      </c>
      <c r="AC146" t="s">
        <v>169</v>
      </c>
      <c r="AD146" t="s">
        <v>62</v>
      </c>
      <c r="AE146" t="s">
        <v>62</v>
      </c>
      <c r="AF146" t="s">
        <v>63</v>
      </c>
      <c r="AG146" t="s">
        <v>194</v>
      </c>
      <c r="AH146" t="s">
        <v>65</v>
      </c>
      <c r="AI146" t="s">
        <v>852</v>
      </c>
      <c r="AJ146" t="s">
        <v>853</v>
      </c>
      <c r="AK146" t="s">
        <v>854</v>
      </c>
      <c r="AL146">
        <v>3</v>
      </c>
      <c r="AM146" t="s">
        <v>717</v>
      </c>
      <c r="AN146">
        <v>4</v>
      </c>
      <c r="AO146">
        <v>2</v>
      </c>
      <c r="AP146" t="s">
        <v>62</v>
      </c>
      <c r="AQ146" t="s">
        <v>69</v>
      </c>
      <c r="AR146" t="s">
        <v>70</v>
      </c>
      <c r="AT146" t="s">
        <v>71</v>
      </c>
      <c r="AU146" t="s">
        <v>120</v>
      </c>
      <c r="AV146" s="1">
        <v>44239</v>
      </c>
      <c r="AW146" t="s">
        <v>14145</v>
      </c>
      <c r="AX146" t="s">
        <v>777</v>
      </c>
      <c r="AY146" t="s">
        <v>73</v>
      </c>
      <c r="AZ146" t="s">
        <v>74</v>
      </c>
    </row>
    <row r="147" spans="1:52" hidden="1" x14ac:dyDescent="0.25">
      <c r="A147" t="str">
        <f>INDEX('Community ID'!B:B,MATCH(O147,'Community ID'!A:A,0))</f>
        <v>Villa Sabina</v>
      </c>
      <c r="B147" t="str">
        <f>INDEX('Community ID'!$K:$K,MATCH('Environmental Data'!$P147,'Community ID'!J:J,0))</f>
        <v>Constanza</v>
      </c>
      <c r="D147" t="s">
        <v>859</v>
      </c>
      <c r="E147" t="s">
        <v>860</v>
      </c>
      <c r="F147" t="s">
        <v>804</v>
      </c>
      <c r="I147" t="s">
        <v>50</v>
      </c>
      <c r="J147" s="1">
        <v>35492</v>
      </c>
      <c r="K147">
        <v>24</v>
      </c>
      <c r="L147">
        <v>8299079665</v>
      </c>
      <c r="M147" t="s">
        <v>51</v>
      </c>
      <c r="N147" t="s">
        <v>114</v>
      </c>
      <c r="O147" t="s">
        <v>101</v>
      </c>
      <c r="P147" t="s">
        <v>102</v>
      </c>
      <c r="Q147" t="s">
        <v>54</v>
      </c>
      <c r="V147" t="s">
        <v>777</v>
      </c>
      <c r="W147" t="s">
        <v>58</v>
      </c>
      <c r="X147">
        <v>18.886090797406101</v>
      </c>
      <c r="Y147">
        <v>-70.711586213953197</v>
      </c>
      <c r="Z147" t="s">
        <v>86</v>
      </c>
      <c r="AA147" t="s">
        <v>325</v>
      </c>
      <c r="AB147" t="s">
        <v>87</v>
      </c>
      <c r="AC147" t="s">
        <v>169</v>
      </c>
      <c r="AD147" t="s">
        <v>62</v>
      </c>
      <c r="AE147" t="s">
        <v>63</v>
      </c>
      <c r="AF147" t="s">
        <v>63</v>
      </c>
      <c r="AG147" t="s">
        <v>194</v>
      </c>
      <c r="AH147" t="s">
        <v>65</v>
      </c>
      <c r="AI147" t="s">
        <v>861</v>
      </c>
      <c r="AJ147" t="s">
        <v>862</v>
      </c>
      <c r="AK147" t="s">
        <v>807</v>
      </c>
      <c r="AL147">
        <v>2</v>
      </c>
      <c r="AM147" t="s">
        <v>863</v>
      </c>
      <c r="AN147">
        <v>3</v>
      </c>
      <c r="AO147">
        <v>2</v>
      </c>
      <c r="AP147" t="s">
        <v>63</v>
      </c>
      <c r="AQ147" t="s">
        <v>69</v>
      </c>
      <c r="AR147" t="s">
        <v>109</v>
      </c>
      <c r="AT147" t="s">
        <v>71</v>
      </c>
      <c r="AU147" t="s">
        <v>120</v>
      </c>
      <c r="AV147" s="1">
        <v>44239</v>
      </c>
      <c r="AW147" t="s">
        <v>14146</v>
      </c>
      <c r="AX147" t="s">
        <v>777</v>
      </c>
      <c r="AY147" t="s">
        <v>73</v>
      </c>
      <c r="AZ147" t="s">
        <v>74</v>
      </c>
    </row>
    <row r="148" spans="1:52" hidden="1" x14ac:dyDescent="0.25">
      <c r="A148" t="str">
        <f>INDEX('Community ID'!B:B,MATCH(O148,'Community ID'!A:A,0))</f>
        <v>Villa Sabina</v>
      </c>
      <c r="B148" t="str">
        <f>INDEX('Community ID'!$K:$K,MATCH('Environmental Data'!$P148,'Community ID'!J:J,0))</f>
        <v>Constanza</v>
      </c>
      <c r="D148" t="s">
        <v>870</v>
      </c>
      <c r="E148" t="s">
        <v>871</v>
      </c>
      <c r="F148" t="s">
        <v>872</v>
      </c>
      <c r="I148" t="s">
        <v>50</v>
      </c>
      <c r="J148" s="1">
        <v>32911</v>
      </c>
      <c r="K148">
        <v>31</v>
      </c>
      <c r="L148">
        <v>8297121650</v>
      </c>
      <c r="M148" t="s">
        <v>51</v>
      </c>
      <c r="N148" t="s">
        <v>114</v>
      </c>
      <c r="O148" t="s">
        <v>101</v>
      </c>
      <c r="P148" t="s">
        <v>102</v>
      </c>
      <c r="Q148" t="s">
        <v>54</v>
      </c>
      <c r="S148" t="s">
        <v>144</v>
      </c>
      <c r="U148">
        <v>40223182581</v>
      </c>
      <c r="V148" t="s">
        <v>777</v>
      </c>
      <c r="W148" t="s">
        <v>58</v>
      </c>
      <c r="X148">
        <v>18.886533952838999</v>
      </c>
      <c r="Y148">
        <v>-70.711092818139207</v>
      </c>
      <c r="Z148" t="s">
        <v>86</v>
      </c>
      <c r="AA148" t="s">
        <v>325</v>
      </c>
      <c r="AB148" t="s">
        <v>60</v>
      </c>
      <c r="AC148" t="s">
        <v>169</v>
      </c>
      <c r="AD148" t="s">
        <v>62</v>
      </c>
      <c r="AE148" t="s">
        <v>63</v>
      </c>
      <c r="AF148" t="s">
        <v>62</v>
      </c>
      <c r="AG148" t="s">
        <v>194</v>
      </c>
      <c r="AH148" t="s">
        <v>117</v>
      </c>
      <c r="AI148" t="s">
        <v>806</v>
      </c>
      <c r="AJ148" t="s">
        <v>873</v>
      </c>
      <c r="AK148" t="s">
        <v>874</v>
      </c>
      <c r="AL148">
        <v>2</v>
      </c>
      <c r="AM148" t="s">
        <v>875</v>
      </c>
      <c r="AN148">
        <v>5</v>
      </c>
      <c r="AP148" t="s">
        <v>63</v>
      </c>
      <c r="AQ148" t="s">
        <v>69</v>
      </c>
      <c r="AR148" t="s">
        <v>109</v>
      </c>
      <c r="AT148" t="s">
        <v>71</v>
      </c>
      <c r="AU148" t="s">
        <v>120</v>
      </c>
      <c r="AV148" s="1">
        <v>44239</v>
      </c>
      <c r="AW148" t="s">
        <v>14146</v>
      </c>
      <c r="AX148" t="s">
        <v>777</v>
      </c>
      <c r="AY148" t="s">
        <v>73</v>
      </c>
      <c r="AZ148" t="s">
        <v>74</v>
      </c>
    </row>
    <row r="149" spans="1:52" hidden="1" x14ac:dyDescent="0.25">
      <c r="A149" t="str">
        <f>INDEX('Community ID'!B:B,MATCH(O149,'Community ID'!A:A,0))</f>
        <v>Villa Sabina</v>
      </c>
      <c r="B149" t="str">
        <f>INDEX('Community ID'!$K:$K,MATCH('Environmental Data'!$P149,'Community ID'!J:J,0))</f>
        <v>Constanza</v>
      </c>
      <c r="D149" t="s">
        <v>864</v>
      </c>
      <c r="E149" t="s">
        <v>865</v>
      </c>
      <c r="F149" t="s">
        <v>866</v>
      </c>
      <c r="H149" t="s">
        <v>867</v>
      </c>
      <c r="I149" t="s">
        <v>79</v>
      </c>
      <c r="J149" s="1">
        <v>27129</v>
      </c>
      <c r="K149">
        <v>47</v>
      </c>
      <c r="L149">
        <v>8498619613</v>
      </c>
      <c r="M149" t="s">
        <v>80</v>
      </c>
      <c r="N149" t="s">
        <v>868</v>
      </c>
      <c r="O149" t="s">
        <v>101</v>
      </c>
      <c r="P149" t="s">
        <v>102</v>
      </c>
      <c r="Q149" t="s">
        <v>55</v>
      </c>
      <c r="S149" t="s">
        <v>458</v>
      </c>
      <c r="U149">
        <v>5300146163</v>
      </c>
      <c r="V149" t="s">
        <v>777</v>
      </c>
      <c r="W149" t="s">
        <v>58</v>
      </c>
      <c r="X149">
        <v>18.885933966120898</v>
      </c>
      <c r="Y149">
        <v>-70.709969826943293</v>
      </c>
      <c r="Z149" t="s">
        <v>86</v>
      </c>
      <c r="AA149" t="s">
        <v>220</v>
      </c>
      <c r="AB149" t="s">
        <v>87</v>
      </c>
      <c r="AC149" t="s">
        <v>169</v>
      </c>
      <c r="AD149" t="s">
        <v>62</v>
      </c>
      <c r="AE149" t="s">
        <v>63</v>
      </c>
      <c r="AF149" t="s">
        <v>63</v>
      </c>
      <c r="AG149" t="s">
        <v>194</v>
      </c>
      <c r="AH149" t="s">
        <v>117</v>
      </c>
      <c r="AI149" t="s">
        <v>788</v>
      </c>
      <c r="AJ149" t="s">
        <v>788</v>
      </c>
      <c r="AK149" t="s">
        <v>869</v>
      </c>
      <c r="AL149">
        <v>2</v>
      </c>
      <c r="AM149" t="s">
        <v>717</v>
      </c>
      <c r="AN149">
        <v>3</v>
      </c>
      <c r="AP149" t="s">
        <v>62</v>
      </c>
      <c r="AQ149" t="s">
        <v>69</v>
      </c>
      <c r="AR149" t="s">
        <v>109</v>
      </c>
      <c r="AT149" t="s">
        <v>71</v>
      </c>
      <c r="AU149" t="s">
        <v>72</v>
      </c>
      <c r="AV149" s="1">
        <v>44239</v>
      </c>
      <c r="AW149" t="s">
        <v>14147</v>
      </c>
      <c r="AX149" t="s">
        <v>777</v>
      </c>
      <c r="AY149" t="s">
        <v>73</v>
      </c>
      <c r="AZ149" t="s">
        <v>74</v>
      </c>
    </row>
    <row r="150" spans="1:52" hidden="1" x14ac:dyDescent="0.25">
      <c r="A150" t="str">
        <f>INDEX('Community ID'!B:B,MATCH(O150,'Community ID'!A:A,0))</f>
        <v>Villa Sabina</v>
      </c>
      <c r="B150" t="str">
        <f>INDEX('Community ID'!$K:$K,MATCH('Environmental Data'!$P150,'Community ID'!J:J,0))</f>
        <v>Constanza</v>
      </c>
      <c r="D150" t="s">
        <v>883</v>
      </c>
      <c r="E150" t="s">
        <v>884</v>
      </c>
      <c r="F150" t="s">
        <v>885</v>
      </c>
      <c r="I150" t="s">
        <v>50</v>
      </c>
      <c r="J150" s="1">
        <v>31019</v>
      </c>
      <c r="K150">
        <v>37</v>
      </c>
      <c r="L150">
        <v>8297272006</v>
      </c>
      <c r="M150" t="s">
        <v>51</v>
      </c>
      <c r="N150" t="s">
        <v>114</v>
      </c>
      <c r="O150" t="s">
        <v>101</v>
      </c>
      <c r="P150" t="s">
        <v>102</v>
      </c>
      <c r="Q150" t="s">
        <v>55</v>
      </c>
      <c r="S150" t="s">
        <v>144</v>
      </c>
      <c r="U150">
        <v>117847103</v>
      </c>
      <c r="V150" t="s">
        <v>777</v>
      </c>
      <c r="W150" t="s">
        <v>58</v>
      </c>
      <c r="X150">
        <v>18.888208670981001</v>
      </c>
      <c r="Y150">
        <v>-70.711827904921293</v>
      </c>
      <c r="Z150" t="s">
        <v>86</v>
      </c>
      <c r="AA150" t="s">
        <v>86</v>
      </c>
      <c r="AB150" t="s">
        <v>60</v>
      </c>
      <c r="AC150" t="s">
        <v>88</v>
      </c>
      <c r="AD150" t="s">
        <v>62</v>
      </c>
      <c r="AE150" t="s">
        <v>63</v>
      </c>
      <c r="AF150" t="s">
        <v>63</v>
      </c>
      <c r="AG150" t="s">
        <v>194</v>
      </c>
      <c r="AH150" t="s">
        <v>65</v>
      </c>
      <c r="AI150" t="s">
        <v>788</v>
      </c>
      <c r="AJ150" t="s">
        <v>788</v>
      </c>
      <c r="AK150" t="s">
        <v>886</v>
      </c>
      <c r="AL150">
        <v>2</v>
      </c>
      <c r="AM150" t="s">
        <v>781</v>
      </c>
      <c r="AN150">
        <v>6</v>
      </c>
      <c r="AP150" t="s">
        <v>62</v>
      </c>
      <c r="AQ150" t="s">
        <v>69</v>
      </c>
      <c r="AR150" t="s">
        <v>109</v>
      </c>
      <c r="AT150" t="s">
        <v>71</v>
      </c>
      <c r="AU150" t="s">
        <v>72</v>
      </c>
      <c r="AV150" s="1">
        <v>44239</v>
      </c>
      <c r="AW150" t="s">
        <v>14148</v>
      </c>
      <c r="AX150" t="s">
        <v>777</v>
      </c>
      <c r="AY150" t="s">
        <v>73</v>
      </c>
      <c r="AZ150" t="s">
        <v>74</v>
      </c>
    </row>
    <row r="151" spans="1:52" hidden="1" x14ac:dyDescent="0.25">
      <c r="A151" t="str">
        <f>INDEX('Community ID'!B:B,MATCH(O151,'Community ID'!A:A,0))</f>
        <v>Villa Sabina</v>
      </c>
      <c r="B151" t="str">
        <f>INDEX('Community ID'!$K:$K,MATCH('Environmental Data'!$P151,'Community ID'!J:J,0))</f>
        <v>Constanza</v>
      </c>
      <c r="D151" t="s">
        <v>876</v>
      </c>
      <c r="E151" t="s">
        <v>877</v>
      </c>
      <c r="F151" t="s">
        <v>878</v>
      </c>
      <c r="H151" t="s">
        <v>879</v>
      </c>
      <c r="I151" t="s">
        <v>50</v>
      </c>
      <c r="J151" s="1">
        <v>21503</v>
      </c>
      <c r="K151">
        <v>63</v>
      </c>
      <c r="L151">
        <v>8094461383</v>
      </c>
      <c r="M151" t="s">
        <v>80</v>
      </c>
      <c r="N151" t="s">
        <v>114</v>
      </c>
      <c r="O151" t="s">
        <v>101</v>
      </c>
      <c r="P151" t="s">
        <v>102</v>
      </c>
      <c r="Q151" t="s">
        <v>54</v>
      </c>
      <c r="S151" t="s">
        <v>144</v>
      </c>
      <c r="V151" t="s">
        <v>777</v>
      </c>
      <c r="W151" t="s">
        <v>58</v>
      </c>
      <c r="X151">
        <v>18.885718458640401</v>
      </c>
      <c r="Y151">
        <v>-70.7109843690491</v>
      </c>
      <c r="Z151" t="s">
        <v>86</v>
      </c>
      <c r="AA151" t="s">
        <v>86</v>
      </c>
      <c r="AB151" t="s">
        <v>116</v>
      </c>
      <c r="AC151" t="s">
        <v>169</v>
      </c>
      <c r="AD151" t="s">
        <v>62</v>
      </c>
      <c r="AE151" t="s">
        <v>63</v>
      </c>
      <c r="AF151" t="s">
        <v>63</v>
      </c>
      <c r="AG151" t="s">
        <v>194</v>
      </c>
      <c r="AH151" t="s">
        <v>65</v>
      </c>
      <c r="AI151" t="s">
        <v>880</v>
      </c>
      <c r="AJ151" t="s">
        <v>881</v>
      </c>
      <c r="AK151" t="s">
        <v>882</v>
      </c>
      <c r="AL151">
        <v>2</v>
      </c>
      <c r="AM151" t="s">
        <v>781</v>
      </c>
      <c r="AN151">
        <v>1</v>
      </c>
      <c r="AP151" t="s">
        <v>62</v>
      </c>
      <c r="AQ151" t="s">
        <v>69</v>
      </c>
      <c r="AR151" t="s">
        <v>109</v>
      </c>
      <c r="AT151" t="s">
        <v>71</v>
      </c>
      <c r="AU151" t="s">
        <v>72</v>
      </c>
      <c r="AV151" s="1">
        <v>44239</v>
      </c>
      <c r="AW151" t="s">
        <v>14149</v>
      </c>
      <c r="AX151" t="s">
        <v>777</v>
      </c>
      <c r="AY151" t="s">
        <v>73</v>
      </c>
      <c r="AZ151" t="s">
        <v>74</v>
      </c>
    </row>
    <row r="152" spans="1:52" hidden="1" x14ac:dyDescent="0.25">
      <c r="A152" t="str">
        <f>INDEX('Community ID'!B:B,MATCH(O152,'Community ID'!A:A,0))</f>
        <v xml:space="preserve">La Islita </v>
      </c>
      <c r="B152" t="str">
        <f>INDEX('Community ID'!$K:$K,MATCH('Environmental Data'!$P152,'Community ID'!J:J,0))</f>
        <v>Santiago</v>
      </c>
      <c r="D152" t="s">
        <v>887</v>
      </c>
      <c r="E152" t="s">
        <v>888</v>
      </c>
      <c r="F152" t="s">
        <v>889</v>
      </c>
      <c r="I152" t="s">
        <v>79</v>
      </c>
      <c r="J152" s="1">
        <v>21166</v>
      </c>
      <c r="K152">
        <v>64</v>
      </c>
      <c r="L152">
        <v>8293686726</v>
      </c>
      <c r="M152" t="s">
        <v>80</v>
      </c>
      <c r="N152" t="s">
        <v>890</v>
      </c>
      <c r="O152" t="s">
        <v>891</v>
      </c>
      <c r="P152" t="s">
        <v>444</v>
      </c>
      <c r="Q152" t="s">
        <v>444</v>
      </c>
      <c r="U152">
        <v>3600224046</v>
      </c>
      <c r="V152" t="s">
        <v>418</v>
      </c>
      <c r="W152" t="s">
        <v>58</v>
      </c>
      <c r="X152">
        <v>19.4340981861139</v>
      </c>
      <c r="Y152">
        <v>-70.737774869280798</v>
      </c>
      <c r="Z152" t="s">
        <v>86</v>
      </c>
      <c r="AA152" t="s">
        <v>86</v>
      </c>
      <c r="AB152" t="s">
        <v>87</v>
      </c>
      <c r="AC152" t="s">
        <v>169</v>
      </c>
      <c r="AD152" t="s">
        <v>62</v>
      </c>
      <c r="AE152" t="s">
        <v>63</v>
      </c>
      <c r="AF152" t="s">
        <v>62</v>
      </c>
      <c r="AG152" t="s">
        <v>171</v>
      </c>
      <c r="AH152" t="s">
        <v>65</v>
      </c>
      <c r="AI152" t="s">
        <v>892</v>
      </c>
      <c r="AJ152" t="s">
        <v>848</v>
      </c>
      <c r="AK152" t="s">
        <v>893</v>
      </c>
      <c r="AL152">
        <v>1</v>
      </c>
      <c r="AM152" t="s">
        <v>894</v>
      </c>
      <c r="AN152">
        <v>3</v>
      </c>
      <c r="AP152" t="s">
        <v>62</v>
      </c>
      <c r="AQ152" t="s">
        <v>69</v>
      </c>
      <c r="AR152" t="s">
        <v>109</v>
      </c>
      <c r="AT152" t="s">
        <v>71</v>
      </c>
      <c r="AU152" t="s">
        <v>95</v>
      </c>
      <c r="AV152" s="1">
        <v>44239</v>
      </c>
      <c r="AW152" t="s">
        <v>14150</v>
      </c>
      <c r="AX152" t="s">
        <v>418</v>
      </c>
      <c r="AY152" t="s">
        <v>73</v>
      </c>
      <c r="AZ152" t="s">
        <v>74</v>
      </c>
    </row>
    <row r="153" spans="1:52" hidden="1" x14ac:dyDescent="0.25">
      <c r="A153" t="str">
        <f>INDEX('Community ID'!B:B,MATCH(O153,'Community ID'!A:A,0))</f>
        <v>Villa Sabina</v>
      </c>
      <c r="B153" t="str">
        <f>INDEX('Community ID'!$K:$K,MATCH('Environmental Data'!$P153,'Community ID'!J:J,0))</f>
        <v>Constanza</v>
      </c>
      <c r="D153" t="s">
        <v>901</v>
      </c>
      <c r="E153" t="s">
        <v>902</v>
      </c>
      <c r="F153" t="s">
        <v>903</v>
      </c>
      <c r="I153" t="s">
        <v>50</v>
      </c>
      <c r="J153" s="1">
        <v>35976</v>
      </c>
      <c r="K153">
        <v>23</v>
      </c>
      <c r="L153">
        <v>8492520811</v>
      </c>
      <c r="M153" t="s">
        <v>142</v>
      </c>
      <c r="N153" t="s">
        <v>705</v>
      </c>
      <c r="O153" t="s">
        <v>101</v>
      </c>
      <c r="P153" t="s">
        <v>102</v>
      </c>
      <c r="Q153" t="s">
        <v>54</v>
      </c>
      <c r="V153" t="s">
        <v>777</v>
      </c>
      <c r="W153" t="s">
        <v>58</v>
      </c>
      <c r="X153">
        <v>18.887050530797499</v>
      </c>
      <c r="Y153">
        <v>-70.711830400335501</v>
      </c>
      <c r="Z153" t="s">
        <v>86</v>
      </c>
      <c r="AA153" t="s">
        <v>86</v>
      </c>
      <c r="AB153" t="s">
        <v>87</v>
      </c>
      <c r="AC153" t="s">
        <v>169</v>
      </c>
      <c r="AD153" t="s">
        <v>62</v>
      </c>
      <c r="AE153" t="s">
        <v>63</v>
      </c>
      <c r="AF153" t="s">
        <v>62</v>
      </c>
      <c r="AG153" t="s">
        <v>194</v>
      </c>
      <c r="AH153" t="s">
        <v>65</v>
      </c>
      <c r="AI153" t="s">
        <v>904</v>
      </c>
      <c r="AJ153" t="s">
        <v>905</v>
      </c>
      <c r="AK153" t="s">
        <v>906</v>
      </c>
      <c r="AL153">
        <v>2</v>
      </c>
      <c r="AM153" t="s">
        <v>863</v>
      </c>
      <c r="AN153">
        <v>5</v>
      </c>
      <c r="AP153" t="s">
        <v>62</v>
      </c>
      <c r="AQ153" t="s">
        <v>186</v>
      </c>
      <c r="AR153" t="s">
        <v>70</v>
      </c>
      <c r="AT153" t="s">
        <v>71</v>
      </c>
      <c r="AU153" t="s">
        <v>72</v>
      </c>
      <c r="AV153" s="1">
        <v>44239</v>
      </c>
      <c r="AW153" t="s">
        <v>14151</v>
      </c>
      <c r="AX153" t="s">
        <v>777</v>
      </c>
      <c r="AY153" t="s">
        <v>73</v>
      </c>
      <c r="AZ153" t="s">
        <v>74</v>
      </c>
    </row>
    <row r="154" spans="1:52" hidden="1" x14ac:dyDescent="0.25">
      <c r="A154" t="str">
        <f>INDEX('Community ID'!B:B,MATCH(O154,'Community ID'!A:A,0))</f>
        <v>Villa Sabina</v>
      </c>
      <c r="B154" t="str">
        <f>INDEX('Community ID'!$K:$K,MATCH('Environmental Data'!$P154,'Community ID'!J:J,0))</f>
        <v>Constanza</v>
      </c>
      <c r="D154" t="s">
        <v>907</v>
      </c>
      <c r="E154" t="s">
        <v>908</v>
      </c>
      <c r="F154" t="s">
        <v>909</v>
      </c>
      <c r="I154" t="s">
        <v>50</v>
      </c>
      <c r="J154" s="1">
        <v>25847</v>
      </c>
      <c r="K154">
        <v>51</v>
      </c>
      <c r="L154">
        <v>8099839853</v>
      </c>
      <c r="M154" t="s">
        <v>80</v>
      </c>
      <c r="N154" t="s">
        <v>114</v>
      </c>
      <c r="O154" t="s">
        <v>101</v>
      </c>
      <c r="P154" t="s">
        <v>102</v>
      </c>
      <c r="Q154" t="s">
        <v>54</v>
      </c>
      <c r="S154" t="s">
        <v>144</v>
      </c>
      <c r="U154">
        <v>5300216321</v>
      </c>
      <c r="V154" t="s">
        <v>777</v>
      </c>
      <c r="W154" t="s">
        <v>58</v>
      </c>
      <c r="X154">
        <v>18.885715184940398</v>
      </c>
      <c r="Y154">
        <v>-70.711476418946404</v>
      </c>
      <c r="Z154" t="s">
        <v>86</v>
      </c>
      <c r="AA154" t="s">
        <v>86</v>
      </c>
      <c r="AB154" t="s">
        <v>87</v>
      </c>
      <c r="AC154" t="s">
        <v>88</v>
      </c>
      <c r="AD154" t="s">
        <v>62</v>
      </c>
      <c r="AE154" t="s">
        <v>63</v>
      </c>
      <c r="AF154" t="s">
        <v>62</v>
      </c>
      <c r="AG154" t="s">
        <v>194</v>
      </c>
      <c r="AH154" t="s">
        <v>117</v>
      </c>
      <c r="AI154" t="s">
        <v>796</v>
      </c>
      <c r="AJ154" t="s">
        <v>833</v>
      </c>
      <c r="AK154" t="s">
        <v>869</v>
      </c>
      <c r="AL154">
        <v>2</v>
      </c>
      <c r="AM154" t="s">
        <v>717</v>
      </c>
      <c r="AN154">
        <v>4</v>
      </c>
      <c r="AP154" t="s">
        <v>62</v>
      </c>
      <c r="AQ154" t="s">
        <v>69</v>
      </c>
      <c r="AR154" t="s">
        <v>109</v>
      </c>
      <c r="AT154" t="s">
        <v>71</v>
      </c>
      <c r="AU154" t="s">
        <v>72</v>
      </c>
      <c r="AV154" s="1">
        <v>44239</v>
      </c>
      <c r="AW154" t="s">
        <v>14151</v>
      </c>
      <c r="AX154" t="s">
        <v>777</v>
      </c>
      <c r="AY154" t="s">
        <v>73</v>
      </c>
      <c r="AZ154" t="s">
        <v>74</v>
      </c>
    </row>
    <row r="155" spans="1:52" hidden="1" x14ac:dyDescent="0.25">
      <c r="A155" t="str">
        <f>INDEX('Community ID'!B:B,MATCH(O155,'Community ID'!A:A,0))</f>
        <v>Villa Sabina</v>
      </c>
      <c r="B155" t="str">
        <f>INDEX('Community ID'!$K:$K,MATCH('Environmental Data'!$P155,'Community ID'!J:J,0))</f>
        <v>Constanza</v>
      </c>
      <c r="D155" t="s">
        <v>910</v>
      </c>
      <c r="E155" t="s">
        <v>911</v>
      </c>
      <c r="F155" t="s">
        <v>912</v>
      </c>
      <c r="H155" t="s">
        <v>913</v>
      </c>
      <c r="I155" t="s">
        <v>50</v>
      </c>
      <c r="J155" s="1">
        <v>24090</v>
      </c>
      <c r="K155">
        <v>56</v>
      </c>
      <c r="L155">
        <v>8094166945</v>
      </c>
      <c r="M155" t="s">
        <v>80</v>
      </c>
      <c r="N155" t="s">
        <v>114</v>
      </c>
      <c r="O155" t="s">
        <v>101</v>
      </c>
      <c r="P155" t="s">
        <v>102</v>
      </c>
      <c r="Q155" t="s">
        <v>685</v>
      </c>
      <c r="S155" t="s">
        <v>144</v>
      </c>
      <c r="U155">
        <v>22500760</v>
      </c>
      <c r="V155" t="s">
        <v>777</v>
      </c>
      <c r="W155" t="s">
        <v>58</v>
      </c>
      <c r="X155">
        <v>18.885952334185198</v>
      </c>
      <c r="Y155">
        <v>-70.710959258938701</v>
      </c>
      <c r="Z155" t="s">
        <v>86</v>
      </c>
      <c r="AA155" t="s">
        <v>86</v>
      </c>
      <c r="AB155" t="s">
        <v>60</v>
      </c>
      <c r="AC155" t="s">
        <v>61</v>
      </c>
      <c r="AD155" t="s">
        <v>62</v>
      </c>
      <c r="AE155" t="s">
        <v>63</v>
      </c>
      <c r="AF155" t="s">
        <v>62</v>
      </c>
      <c r="AG155" t="s">
        <v>194</v>
      </c>
      <c r="AH155" t="s">
        <v>65</v>
      </c>
      <c r="AI155" t="s">
        <v>824</v>
      </c>
      <c r="AJ155" t="s">
        <v>914</v>
      </c>
      <c r="AK155" t="s">
        <v>915</v>
      </c>
      <c r="AL155">
        <v>2</v>
      </c>
      <c r="AM155" t="s">
        <v>781</v>
      </c>
      <c r="AN155">
        <v>3</v>
      </c>
      <c r="AP155" t="s">
        <v>62</v>
      </c>
      <c r="AQ155" t="s">
        <v>69</v>
      </c>
      <c r="AR155" t="s">
        <v>109</v>
      </c>
      <c r="AT155" t="s">
        <v>71</v>
      </c>
      <c r="AU155" t="s">
        <v>72</v>
      </c>
      <c r="AV155" s="1">
        <v>44239</v>
      </c>
      <c r="AW155" t="s">
        <v>14152</v>
      </c>
      <c r="AX155" t="s">
        <v>777</v>
      </c>
      <c r="AY155" t="s">
        <v>73</v>
      </c>
      <c r="AZ155" t="s">
        <v>74</v>
      </c>
    </row>
    <row r="156" spans="1:52" hidden="1" x14ac:dyDescent="0.25">
      <c r="A156" t="str">
        <f>INDEX('Community ID'!B:B,MATCH(O156,'Community ID'!A:A,0))</f>
        <v>Villa Sabina</v>
      </c>
      <c r="B156" t="str">
        <f>INDEX('Community ID'!$K:$K,MATCH('Environmental Data'!$P156,'Community ID'!J:J,0))</f>
        <v>Constanza</v>
      </c>
      <c r="D156" t="s">
        <v>916</v>
      </c>
      <c r="E156" t="s">
        <v>917</v>
      </c>
      <c r="F156" t="s">
        <v>918</v>
      </c>
      <c r="I156" t="s">
        <v>50</v>
      </c>
      <c r="J156" s="1">
        <v>33829</v>
      </c>
      <c r="K156">
        <v>29</v>
      </c>
      <c r="L156">
        <v>8098783268</v>
      </c>
      <c r="M156" t="s">
        <v>124</v>
      </c>
      <c r="N156" t="s">
        <v>705</v>
      </c>
      <c r="O156" t="s">
        <v>101</v>
      </c>
      <c r="P156" t="s">
        <v>102</v>
      </c>
      <c r="Q156" t="s">
        <v>55</v>
      </c>
      <c r="S156" t="s">
        <v>417</v>
      </c>
      <c r="U156">
        <v>40223277167</v>
      </c>
      <c r="V156" t="s">
        <v>777</v>
      </c>
      <c r="W156" t="s">
        <v>58</v>
      </c>
      <c r="X156">
        <v>18.885608003684599</v>
      </c>
      <c r="Y156">
        <v>-70.710776619201795</v>
      </c>
      <c r="Z156" t="s">
        <v>86</v>
      </c>
      <c r="AA156" t="s">
        <v>86</v>
      </c>
      <c r="AB156" t="s">
        <v>182</v>
      </c>
      <c r="AC156" t="s">
        <v>169</v>
      </c>
      <c r="AD156" t="s">
        <v>62</v>
      </c>
      <c r="AE156" t="s">
        <v>63</v>
      </c>
      <c r="AF156" t="s">
        <v>62</v>
      </c>
      <c r="AG156" t="s">
        <v>194</v>
      </c>
      <c r="AH156" t="s">
        <v>117</v>
      </c>
      <c r="AI156" t="s">
        <v>919</v>
      </c>
      <c r="AJ156" t="s">
        <v>920</v>
      </c>
      <c r="AK156" t="s">
        <v>921</v>
      </c>
      <c r="AL156">
        <v>2</v>
      </c>
      <c r="AM156" t="s">
        <v>781</v>
      </c>
      <c r="AN156">
        <v>4</v>
      </c>
      <c r="AO156">
        <v>2</v>
      </c>
      <c r="AP156" t="s">
        <v>62</v>
      </c>
      <c r="AQ156" t="s">
        <v>69</v>
      </c>
      <c r="AR156" t="s">
        <v>109</v>
      </c>
      <c r="AT156" t="s">
        <v>71</v>
      </c>
      <c r="AU156" t="s">
        <v>95</v>
      </c>
      <c r="AV156" s="1">
        <v>44239</v>
      </c>
      <c r="AW156" t="s">
        <v>14153</v>
      </c>
      <c r="AX156" t="s">
        <v>777</v>
      </c>
      <c r="AY156" t="s">
        <v>73</v>
      </c>
      <c r="AZ156" t="s">
        <v>74</v>
      </c>
    </row>
    <row r="157" spans="1:52" hidden="1" x14ac:dyDescent="0.25">
      <c r="A157" t="str">
        <f>INDEX('Community ID'!B:B,MATCH(O157,'Community ID'!A:A,0))</f>
        <v>Villa Sabina</v>
      </c>
      <c r="B157" t="str">
        <f>INDEX('Community ID'!$K:$K,MATCH('Environmental Data'!$P157,'Community ID'!J:J,0))</f>
        <v>Constanza</v>
      </c>
      <c r="D157" t="s">
        <v>928</v>
      </c>
      <c r="E157" t="s">
        <v>929</v>
      </c>
      <c r="F157" t="s">
        <v>924</v>
      </c>
      <c r="H157" t="s">
        <v>930</v>
      </c>
      <c r="I157" t="s">
        <v>50</v>
      </c>
      <c r="J157" s="1">
        <v>13315</v>
      </c>
      <c r="K157">
        <v>85</v>
      </c>
      <c r="L157">
        <v>8096174176</v>
      </c>
      <c r="M157" t="s">
        <v>80</v>
      </c>
      <c r="N157" t="s">
        <v>114</v>
      </c>
      <c r="O157" t="s">
        <v>795</v>
      </c>
      <c r="P157" t="s">
        <v>102</v>
      </c>
      <c r="Q157" t="s">
        <v>55</v>
      </c>
      <c r="S157" t="s">
        <v>144</v>
      </c>
      <c r="U157">
        <v>5300150595</v>
      </c>
      <c r="V157" t="s">
        <v>777</v>
      </c>
      <c r="W157" t="s">
        <v>58</v>
      </c>
      <c r="X157">
        <v>18.885760383087199</v>
      </c>
      <c r="Y157">
        <v>-70.709957806245995</v>
      </c>
      <c r="Z157" t="s">
        <v>86</v>
      </c>
      <c r="AA157" t="s">
        <v>86</v>
      </c>
      <c r="AB157" t="s">
        <v>87</v>
      </c>
      <c r="AC157" t="s">
        <v>169</v>
      </c>
      <c r="AD157" t="s">
        <v>62</v>
      </c>
      <c r="AE157" t="s">
        <v>62</v>
      </c>
      <c r="AF157" t="s">
        <v>62</v>
      </c>
      <c r="AG157" t="s">
        <v>194</v>
      </c>
      <c r="AH157" t="s">
        <v>65</v>
      </c>
      <c r="AI157" t="s">
        <v>806</v>
      </c>
      <c r="AJ157" t="s">
        <v>931</v>
      </c>
      <c r="AK157" t="s">
        <v>780</v>
      </c>
      <c r="AL157">
        <v>2</v>
      </c>
      <c r="AM157" t="s">
        <v>781</v>
      </c>
      <c r="AN157">
        <v>2</v>
      </c>
      <c r="AO157">
        <v>1</v>
      </c>
      <c r="AP157" t="s">
        <v>62</v>
      </c>
      <c r="AQ157" t="s">
        <v>69</v>
      </c>
      <c r="AR157" t="s">
        <v>109</v>
      </c>
      <c r="AT157" t="s">
        <v>71</v>
      </c>
      <c r="AU157" t="s">
        <v>72</v>
      </c>
      <c r="AV157" s="1">
        <v>44239</v>
      </c>
      <c r="AW157" t="s">
        <v>14154</v>
      </c>
      <c r="AX157" t="s">
        <v>777</v>
      </c>
      <c r="AY157" t="s">
        <v>73</v>
      </c>
      <c r="AZ157" t="s">
        <v>74</v>
      </c>
    </row>
    <row r="158" spans="1:52" hidden="1" x14ac:dyDescent="0.25">
      <c r="A158" t="str">
        <f>INDEX('Community ID'!B:B,MATCH(O158,'Community ID'!A:A,0))</f>
        <v>Villa Sabina</v>
      </c>
      <c r="B158" t="str">
        <f>INDEX('Community ID'!$K:$K,MATCH('Environmental Data'!$P158,'Community ID'!J:J,0))</f>
        <v>Constanza</v>
      </c>
      <c r="D158" t="s">
        <v>922</v>
      </c>
      <c r="E158" t="s">
        <v>923</v>
      </c>
      <c r="F158" t="s">
        <v>924</v>
      </c>
      <c r="H158" t="s">
        <v>925</v>
      </c>
      <c r="I158" t="s">
        <v>50</v>
      </c>
      <c r="J158" s="1">
        <v>30980</v>
      </c>
      <c r="K158">
        <v>37</v>
      </c>
      <c r="L158">
        <v>8292151148</v>
      </c>
      <c r="M158" t="s">
        <v>142</v>
      </c>
      <c r="N158" t="s">
        <v>926</v>
      </c>
      <c r="O158" t="s">
        <v>101</v>
      </c>
      <c r="P158" t="s">
        <v>102</v>
      </c>
      <c r="Q158" t="s">
        <v>55</v>
      </c>
      <c r="S158" t="s">
        <v>144</v>
      </c>
      <c r="U158">
        <v>53305098</v>
      </c>
      <c r="V158" t="s">
        <v>777</v>
      </c>
      <c r="W158" t="s">
        <v>58</v>
      </c>
      <c r="X158">
        <v>18.886036957470999</v>
      </c>
      <c r="Y158">
        <v>-70.710252275117696</v>
      </c>
      <c r="Z158" t="s">
        <v>86</v>
      </c>
      <c r="AA158" t="s">
        <v>325</v>
      </c>
      <c r="AB158" t="s">
        <v>116</v>
      </c>
      <c r="AC158" t="s">
        <v>88</v>
      </c>
      <c r="AD158" t="s">
        <v>62</v>
      </c>
      <c r="AE158" t="s">
        <v>63</v>
      </c>
      <c r="AF158" t="s">
        <v>63</v>
      </c>
      <c r="AG158" t="s">
        <v>194</v>
      </c>
      <c r="AH158" t="s">
        <v>117</v>
      </c>
      <c r="AI158" t="s">
        <v>788</v>
      </c>
      <c r="AJ158" t="s">
        <v>145</v>
      </c>
      <c r="AK158" t="s">
        <v>927</v>
      </c>
      <c r="AL158">
        <v>2</v>
      </c>
      <c r="AM158" t="s">
        <v>717</v>
      </c>
      <c r="AN158">
        <v>3</v>
      </c>
      <c r="AO158">
        <v>1</v>
      </c>
      <c r="AP158" t="s">
        <v>62</v>
      </c>
      <c r="AQ158" t="s">
        <v>69</v>
      </c>
      <c r="AR158" t="s">
        <v>109</v>
      </c>
      <c r="AT158" t="s">
        <v>71</v>
      </c>
      <c r="AU158" t="s">
        <v>72</v>
      </c>
      <c r="AV158" s="1">
        <v>44239</v>
      </c>
      <c r="AW158" t="s">
        <v>14155</v>
      </c>
      <c r="AX158" t="s">
        <v>777</v>
      </c>
      <c r="AY158" t="s">
        <v>73</v>
      </c>
      <c r="AZ158" t="s">
        <v>74</v>
      </c>
    </row>
    <row r="159" spans="1:52" hidden="1" x14ac:dyDescent="0.25">
      <c r="A159" t="str">
        <f>INDEX('Community ID'!B:B,MATCH(O159,'Community ID'!A:A,0))</f>
        <v>Villa Sabina</v>
      </c>
      <c r="B159" t="str">
        <f>INDEX('Community ID'!$K:$K,MATCH('Environmental Data'!$P159,'Community ID'!J:J,0))</f>
        <v>Constanza</v>
      </c>
      <c r="D159" t="s">
        <v>895</v>
      </c>
      <c r="E159" t="s">
        <v>896</v>
      </c>
      <c r="F159" t="s">
        <v>897</v>
      </c>
      <c r="I159" t="s">
        <v>50</v>
      </c>
      <c r="J159" s="1">
        <v>32752</v>
      </c>
      <c r="K159">
        <v>32</v>
      </c>
      <c r="L159">
        <v>8298837572</v>
      </c>
      <c r="M159" t="s">
        <v>124</v>
      </c>
      <c r="N159" t="s">
        <v>898</v>
      </c>
      <c r="O159" t="s">
        <v>101</v>
      </c>
      <c r="P159" t="s">
        <v>102</v>
      </c>
      <c r="Q159" t="s">
        <v>55</v>
      </c>
      <c r="S159" t="s">
        <v>436</v>
      </c>
      <c r="U159">
        <v>530042155</v>
      </c>
      <c r="V159" t="s">
        <v>777</v>
      </c>
      <c r="W159" t="s">
        <v>58</v>
      </c>
      <c r="X159">
        <v>18.885569768608701</v>
      </c>
      <c r="Y159">
        <v>-70.710432617398894</v>
      </c>
      <c r="Z159" t="s">
        <v>86</v>
      </c>
      <c r="AA159" t="s">
        <v>59</v>
      </c>
      <c r="AB159" t="s">
        <v>60</v>
      </c>
      <c r="AC159" t="s">
        <v>88</v>
      </c>
      <c r="AD159" t="s">
        <v>62</v>
      </c>
      <c r="AE159" t="s">
        <v>63</v>
      </c>
      <c r="AF159" t="s">
        <v>63</v>
      </c>
      <c r="AG159" t="s">
        <v>194</v>
      </c>
      <c r="AH159" t="s">
        <v>65</v>
      </c>
      <c r="AI159" t="s">
        <v>806</v>
      </c>
      <c r="AJ159" t="s">
        <v>899</v>
      </c>
      <c r="AK159" t="s">
        <v>826</v>
      </c>
      <c r="AL159">
        <v>2</v>
      </c>
      <c r="AM159" t="s">
        <v>900</v>
      </c>
      <c r="AN159">
        <v>4</v>
      </c>
      <c r="AP159" t="s">
        <v>63</v>
      </c>
      <c r="AQ159" t="s">
        <v>69</v>
      </c>
      <c r="AR159" t="s">
        <v>70</v>
      </c>
      <c r="AT159" t="s">
        <v>71</v>
      </c>
      <c r="AU159" t="s">
        <v>72</v>
      </c>
      <c r="AV159" s="1">
        <v>44239</v>
      </c>
      <c r="AW159" t="s">
        <v>14156</v>
      </c>
      <c r="AX159" t="s">
        <v>777</v>
      </c>
      <c r="AY159" t="s">
        <v>73</v>
      </c>
      <c r="AZ159" t="s">
        <v>74</v>
      </c>
    </row>
    <row r="160" spans="1:52" hidden="1" x14ac:dyDescent="0.25">
      <c r="A160" t="str">
        <f>INDEX('Community ID'!B:B,MATCH(O160,'Community ID'!A:A,0))</f>
        <v>Villa Sabina</v>
      </c>
      <c r="B160" t="str">
        <f>INDEX('Community ID'!$K:$K,MATCH('Environmental Data'!$P160,'Community ID'!J:J,0))</f>
        <v>Constanza</v>
      </c>
      <c r="D160" t="s">
        <v>939</v>
      </c>
      <c r="E160" t="s">
        <v>940</v>
      </c>
      <c r="F160" t="s">
        <v>941</v>
      </c>
      <c r="H160" t="s">
        <v>942</v>
      </c>
      <c r="I160" t="s">
        <v>50</v>
      </c>
      <c r="J160" s="1">
        <v>27374</v>
      </c>
      <c r="K160">
        <v>47</v>
      </c>
      <c r="L160">
        <v>8297526065</v>
      </c>
      <c r="M160" t="s">
        <v>80</v>
      </c>
      <c r="N160" t="s">
        <v>926</v>
      </c>
      <c r="O160" t="s">
        <v>101</v>
      </c>
      <c r="P160" t="s">
        <v>102</v>
      </c>
      <c r="Q160" t="s">
        <v>54</v>
      </c>
      <c r="S160" t="s">
        <v>144</v>
      </c>
      <c r="U160">
        <v>1300266317</v>
      </c>
      <c r="V160" t="s">
        <v>777</v>
      </c>
      <c r="W160" t="s">
        <v>58</v>
      </c>
      <c r="X160">
        <v>18.886406085721301</v>
      </c>
      <c r="Y160">
        <v>-70.710592850917806</v>
      </c>
      <c r="Z160" t="s">
        <v>86</v>
      </c>
      <c r="AA160" t="s">
        <v>59</v>
      </c>
      <c r="AB160" t="s">
        <v>60</v>
      </c>
      <c r="AC160" t="s">
        <v>88</v>
      </c>
      <c r="AD160" t="s">
        <v>62</v>
      </c>
      <c r="AE160" t="s">
        <v>63</v>
      </c>
      <c r="AF160" t="s">
        <v>62</v>
      </c>
      <c r="AG160" t="s">
        <v>194</v>
      </c>
      <c r="AH160" t="s">
        <v>65</v>
      </c>
      <c r="AI160" t="s">
        <v>943</v>
      </c>
      <c r="AK160" t="s">
        <v>944</v>
      </c>
      <c r="AL160">
        <v>2</v>
      </c>
      <c r="AM160" t="s">
        <v>717</v>
      </c>
      <c r="AN160">
        <v>4</v>
      </c>
      <c r="AP160" t="s">
        <v>63</v>
      </c>
      <c r="AQ160" t="s">
        <v>69</v>
      </c>
      <c r="AR160" t="s">
        <v>109</v>
      </c>
      <c r="AT160" t="s">
        <v>71</v>
      </c>
      <c r="AU160" t="s">
        <v>72</v>
      </c>
      <c r="AV160" s="1">
        <v>44239</v>
      </c>
      <c r="AW160" t="s">
        <v>14157</v>
      </c>
      <c r="AX160" t="s">
        <v>777</v>
      </c>
      <c r="AY160" t="s">
        <v>73</v>
      </c>
      <c r="AZ160" t="s">
        <v>74</v>
      </c>
    </row>
    <row r="161" spans="1:52" hidden="1" x14ac:dyDescent="0.25">
      <c r="A161" t="str">
        <f>INDEX('Community ID'!B:B,MATCH(O161,'Community ID'!A:A,0))</f>
        <v>Villa Sabina</v>
      </c>
      <c r="B161" t="str">
        <f>INDEX('Community ID'!$K:$K,MATCH('Environmental Data'!$P161,'Community ID'!J:J,0))</f>
        <v>Constanza</v>
      </c>
      <c r="D161" t="s">
        <v>945</v>
      </c>
      <c r="E161" t="s">
        <v>946</v>
      </c>
      <c r="F161" t="s">
        <v>947</v>
      </c>
      <c r="I161" t="s">
        <v>50</v>
      </c>
      <c r="J161" s="1">
        <v>33317</v>
      </c>
      <c r="K161">
        <v>30</v>
      </c>
      <c r="L161">
        <v>8294462656</v>
      </c>
      <c r="M161" t="s">
        <v>142</v>
      </c>
      <c r="N161" t="s">
        <v>114</v>
      </c>
      <c r="O161" t="s">
        <v>795</v>
      </c>
      <c r="P161" t="s">
        <v>102</v>
      </c>
      <c r="Q161" t="s">
        <v>55</v>
      </c>
      <c r="U161">
        <v>40220895102</v>
      </c>
      <c r="V161" t="s">
        <v>777</v>
      </c>
      <c r="W161" t="s">
        <v>58</v>
      </c>
      <c r="X161">
        <v>18.885811614125199</v>
      </c>
      <c r="Y161">
        <v>-70.709878752290194</v>
      </c>
      <c r="Z161" t="s">
        <v>86</v>
      </c>
      <c r="AA161" t="s">
        <v>105</v>
      </c>
      <c r="AB161" t="s">
        <v>87</v>
      </c>
      <c r="AC161" t="s">
        <v>169</v>
      </c>
      <c r="AD161" t="s">
        <v>62</v>
      </c>
      <c r="AE161" t="s">
        <v>62</v>
      </c>
      <c r="AF161" t="s">
        <v>62</v>
      </c>
      <c r="AG161" t="s">
        <v>194</v>
      </c>
      <c r="AH161" t="s">
        <v>65</v>
      </c>
      <c r="AI161" t="s">
        <v>788</v>
      </c>
      <c r="AJ161" t="s">
        <v>788</v>
      </c>
      <c r="AK161" t="s">
        <v>948</v>
      </c>
      <c r="AL161">
        <v>2</v>
      </c>
      <c r="AM161" t="s">
        <v>949</v>
      </c>
      <c r="AN161">
        <v>3</v>
      </c>
      <c r="AO161">
        <v>1</v>
      </c>
      <c r="AP161" t="s">
        <v>62</v>
      </c>
      <c r="AQ161" t="s">
        <v>69</v>
      </c>
      <c r="AR161" t="s">
        <v>70</v>
      </c>
      <c r="AT161" t="s">
        <v>71</v>
      </c>
      <c r="AU161" t="s">
        <v>72</v>
      </c>
      <c r="AV161" s="1">
        <v>44239</v>
      </c>
      <c r="AW161" t="s">
        <v>14158</v>
      </c>
      <c r="AX161" t="s">
        <v>777</v>
      </c>
      <c r="AY161" t="s">
        <v>73</v>
      </c>
      <c r="AZ161" t="s">
        <v>74</v>
      </c>
    </row>
    <row r="162" spans="1:52" hidden="1" x14ac:dyDescent="0.25">
      <c r="A162" t="str">
        <f>INDEX('Community ID'!B:B,MATCH(O162,'Community ID'!A:A,0))</f>
        <v>Villa Sabina</v>
      </c>
      <c r="B162" t="str">
        <f>INDEX('Community ID'!$K:$K,MATCH('Environmental Data'!$P162,'Community ID'!J:J,0))</f>
        <v>Constanza</v>
      </c>
      <c r="D162" t="s">
        <v>932</v>
      </c>
      <c r="E162" t="s">
        <v>933</v>
      </c>
      <c r="F162" t="s">
        <v>934</v>
      </c>
      <c r="H162" t="s">
        <v>935</v>
      </c>
      <c r="I162" t="s">
        <v>79</v>
      </c>
      <c r="J162" s="1">
        <v>19650</v>
      </c>
      <c r="K162">
        <v>68</v>
      </c>
      <c r="L162">
        <v>8094183649</v>
      </c>
      <c r="M162" t="s">
        <v>80</v>
      </c>
      <c r="N162" t="s">
        <v>785</v>
      </c>
      <c r="O162" t="s">
        <v>101</v>
      </c>
      <c r="P162" t="s">
        <v>54</v>
      </c>
      <c r="Q162" t="s">
        <v>54</v>
      </c>
      <c r="S162" t="s">
        <v>436</v>
      </c>
      <c r="U162">
        <v>5300149746</v>
      </c>
      <c r="V162" t="s">
        <v>777</v>
      </c>
      <c r="W162" t="s">
        <v>58</v>
      </c>
      <c r="X162">
        <v>18.886573945906701</v>
      </c>
      <c r="Y162">
        <v>-70.711635153090896</v>
      </c>
      <c r="Z162" t="s">
        <v>86</v>
      </c>
      <c r="AA162" t="s">
        <v>86</v>
      </c>
      <c r="AB162" t="s">
        <v>116</v>
      </c>
      <c r="AC162" t="s">
        <v>61</v>
      </c>
      <c r="AD162" t="s">
        <v>62</v>
      </c>
      <c r="AE162" t="s">
        <v>63</v>
      </c>
      <c r="AF162" t="s">
        <v>62</v>
      </c>
      <c r="AG162" t="s">
        <v>194</v>
      </c>
      <c r="AH162" t="s">
        <v>65</v>
      </c>
      <c r="AI162" t="s">
        <v>919</v>
      </c>
      <c r="AJ162" t="s">
        <v>936</v>
      </c>
      <c r="AK162" t="s">
        <v>937</v>
      </c>
      <c r="AL162">
        <v>2</v>
      </c>
      <c r="AM162" t="s">
        <v>938</v>
      </c>
      <c r="AN162">
        <v>3</v>
      </c>
      <c r="AP162" t="s">
        <v>62</v>
      </c>
      <c r="AQ162" t="s">
        <v>69</v>
      </c>
      <c r="AR162" t="s">
        <v>70</v>
      </c>
      <c r="AT162" t="s">
        <v>71</v>
      </c>
      <c r="AU162" t="s">
        <v>72</v>
      </c>
      <c r="AV162" s="1">
        <v>44239</v>
      </c>
      <c r="AW162" t="s">
        <v>14159</v>
      </c>
      <c r="AX162" t="s">
        <v>777</v>
      </c>
      <c r="AY162" t="s">
        <v>73</v>
      </c>
      <c r="AZ162" t="s">
        <v>74</v>
      </c>
    </row>
    <row r="163" spans="1:52" hidden="1" x14ac:dyDescent="0.25">
      <c r="A163" t="str">
        <f>INDEX('Community ID'!B:B,MATCH(O163,'Community ID'!A:A,0))</f>
        <v xml:space="preserve">La Islita </v>
      </c>
      <c r="B163" t="str">
        <f>INDEX('Community ID'!$K:$K,MATCH('Environmental Data'!$P163,'Community ID'!J:J,0))</f>
        <v>Santiago</v>
      </c>
      <c r="D163" t="s">
        <v>950</v>
      </c>
      <c r="E163" t="s">
        <v>951</v>
      </c>
      <c r="F163" t="s">
        <v>952</v>
      </c>
      <c r="H163" t="s">
        <v>953</v>
      </c>
      <c r="I163" t="s">
        <v>50</v>
      </c>
      <c r="J163" s="1">
        <v>24874</v>
      </c>
      <c r="K163">
        <v>53</v>
      </c>
      <c r="L163">
        <v>8094925273</v>
      </c>
      <c r="M163" t="s">
        <v>142</v>
      </c>
      <c r="N163" t="s">
        <v>114</v>
      </c>
      <c r="O163" t="s">
        <v>891</v>
      </c>
      <c r="P163" t="s">
        <v>444</v>
      </c>
      <c r="Q163" t="s">
        <v>444</v>
      </c>
      <c r="V163" t="s">
        <v>418</v>
      </c>
      <c r="W163" t="s">
        <v>58</v>
      </c>
      <c r="X163">
        <v>19.433403568280902</v>
      </c>
      <c r="Y163">
        <v>-70.738780372668202</v>
      </c>
      <c r="Z163" t="s">
        <v>59</v>
      </c>
      <c r="AA163" t="s">
        <v>59</v>
      </c>
      <c r="AB163" t="s">
        <v>87</v>
      </c>
      <c r="AC163" t="s">
        <v>169</v>
      </c>
      <c r="AD163" t="s">
        <v>62</v>
      </c>
      <c r="AE163" t="s">
        <v>63</v>
      </c>
      <c r="AF163" t="s">
        <v>63</v>
      </c>
      <c r="AG163" t="s">
        <v>171</v>
      </c>
      <c r="AH163" t="s">
        <v>117</v>
      </c>
      <c r="AI163" t="s">
        <v>848</v>
      </c>
      <c r="AJ163" t="s">
        <v>848</v>
      </c>
      <c r="AK163" t="s">
        <v>954</v>
      </c>
      <c r="AL163">
        <v>2</v>
      </c>
      <c r="AM163" t="s">
        <v>781</v>
      </c>
      <c r="AN163">
        <v>4</v>
      </c>
      <c r="AP163" t="s">
        <v>62</v>
      </c>
      <c r="AQ163" t="s">
        <v>69</v>
      </c>
      <c r="AR163" t="s">
        <v>70</v>
      </c>
      <c r="AT163" t="s">
        <v>71</v>
      </c>
      <c r="AU163" t="s">
        <v>72</v>
      </c>
      <c r="AV163" s="1">
        <v>44239</v>
      </c>
      <c r="AW163" t="s">
        <v>14160</v>
      </c>
      <c r="AX163" t="s">
        <v>418</v>
      </c>
      <c r="AY163" t="s">
        <v>73</v>
      </c>
      <c r="AZ163" t="s">
        <v>74</v>
      </c>
    </row>
    <row r="164" spans="1:52" hidden="1" x14ac:dyDescent="0.25">
      <c r="A164" t="str">
        <f>INDEX('Community ID'!B:B,MATCH(O164,'Community ID'!A:A,0))</f>
        <v>Villa Sabina</v>
      </c>
      <c r="B164" t="str">
        <f>INDEX('Community ID'!$K:$K,MATCH('Environmental Data'!$P164,'Community ID'!J:J,0))</f>
        <v>Constanza</v>
      </c>
      <c r="D164" t="s">
        <v>955</v>
      </c>
      <c r="E164" t="s">
        <v>956</v>
      </c>
      <c r="F164" t="s">
        <v>957</v>
      </c>
      <c r="H164" t="s">
        <v>958</v>
      </c>
      <c r="I164" t="s">
        <v>50</v>
      </c>
      <c r="J164" s="1">
        <v>37383</v>
      </c>
      <c r="K164">
        <v>19</v>
      </c>
      <c r="L164">
        <v>8292281203</v>
      </c>
      <c r="M164" t="s">
        <v>51</v>
      </c>
      <c r="N164" t="s">
        <v>114</v>
      </c>
      <c r="O164" t="s">
        <v>713</v>
      </c>
      <c r="P164" t="s">
        <v>102</v>
      </c>
      <c r="Q164" t="s">
        <v>55</v>
      </c>
      <c r="V164" t="s">
        <v>777</v>
      </c>
      <c r="W164" t="s">
        <v>58</v>
      </c>
      <c r="X164">
        <v>18.885183903355699</v>
      </c>
      <c r="Y164">
        <v>-70.710163133475007</v>
      </c>
      <c r="Z164" t="s">
        <v>86</v>
      </c>
      <c r="AA164" t="s">
        <v>220</v>
      </c>
      <c r="AB164" t="s">
        <v>60</v>
      </c>
      <c r="AC164" t="s">
        <v>169</v>
      </c>
      <c r="AD164" t="s">
        <v>62</v>
      </c>
      <c r="AE164" t="s">
        <v>63</v>
      </c>
      <c r="AF164" t="s">
        <v>62</v>
      </c>
      <c r="AG164" t="s">
        <v>194</v>
      </c>
      <c r="AH164" t="s">
        <v>65</v>
      </c>
      <c r="AI164" t="s">
        <v>959</v>
      </c>
      <c r="AK164" t="s">
        <v>960</v>
      </c>
      <c r="AL164">
        <v>2</v>
      </c>
      <c r="AM164" t="s">
        <v>961</v>
      </c>
      <c r="AN164">
        <v>4</v>
      </c>
      <c r="AO164">
        <v>2</v>
      </c>
      <c r="AP164" t="s">
        <v>62</v>
      </c>
      <c r="AQ164" t="s">
        <v>69</v>
      </c>
      <c r="AR164" t="s">
        <v>70</v>
      </c>
      <c r="AT164" t="s">
        <v>71</v>
      </c>
      <c r="AU164" t="s">
        <v>120</v>
      </c>
      <c r="AV164" s="1">
        <v>44239</v>
      </c>
      <c r="AW164" t="s">
        <v>14161</v>
      </c>
      <c r="AX164" t="s">
        <v>777</v>
      </c>
      <c r="AY164" t="s">
        <v>73</v>
      </c>
      <c r="AZ164" t="s">
        <v>74</v>
      </c>
    </row>
    <row r="165" spans="1:52" hidden="1" x14ac:dyDescent="0.25">
      <c r="A165" t="str">
        <f>INDEX('Community ID'!B:B,MATCH(O165,'Community ID'!A:A,0))</f>
        <v xml:space="preserve">La Islita </v>
      </c>
      <c r="B165" t="str">
        <f>INDEX('Community ID'!$K:$K,MATCH('Environmental Data'!$P165,'Community ID'!J:J,0))</f>
        <v>Santiago</v>
      </c>
      <c r="D165" t="s">
        <v>972</v>
      </c>
      <c r="E165" t="s">
        <v>973</v>
      </c>
      <c r="F165" t="s">
        <v>974</v>
      </c>
      <c r="I165" t="s">
        <v>50</v>
      </c>
      <c r="J165" s="1">
        <v>36610</v>
      </c>
      <c r="K165">
        <v>21</v>
      </c>
      <c r="L165">
        <v>8299252616</v>
      </c>
      <c r="M165" t="s">
        <v>142</v>
      </c>
      <c r="N165" t="s">
        <v>114</v>
      </c>
      <c r="O165" t="s">
        <v>891</v>
      </c>
      <c r="P165" t="s">
        <v>444</v>
      </c>
      <c r="Q165" t="s">
        <v>444</v>
      </c>
      <c r="S165" t="s">
        <v>417</v>
      </c>
      <c r="U165">
        <v>40215480894</v>
      </c>
      <c r="V165" t="s">
        <v>418</v>
      </c>
      <c r="W165" t="s">
        <v>58</v>
      </c>
      <c r="X165">
        <v>19.434945345479001</v>
      </c>
      <c r="Y165">
        <v>-70.738025800702701</v>
      </c>
      <c r="Z165" t="s">
        <v>59</v>
      </c>
      <c r="AA165" t="s">
        <v>59</v>
      </c>
      <c r="AB165" t="s">
        <v>87</v>
      </c>
      <c r="AC165" t="s">
        <v>169</v>
      </c>
      <c r="AD165" t="s">
        <v>62</v>
      </c>
      <c r="AE165" t="s">
        <v>63</v>
      </c>
      <c r="AF165" t="s">
        <v>62</v>
      </c>
      <c r="AG165" t="s">
        <v>194</v>
      </c>
      <c r="AH165" t="s">
        <v>65</v>
      </c>
      <c r="AI165" t="s">
        <v>975</v>
      </c>
      <c r="AJ165" t="s">
        <v>976</v>
      </c>
      <c r="AK165" t="s">
        <v>977</v>
      </c>
      <c r="AL165">
        <v>1</v>
      </c>
      <c r="AM165" t="s">
        <v>717</v>
      </c>
      <c r="AN165">
        <v>3</v>
      </c>
      <c r="AO165">
        <v>1</v>
      </c>
      <c r="AP165" t="s">
        <v>63</v>
      </c>
      <c r="AQ165" t="s">
        <v>69</v>
      </c>
      <c r="AR165" t="s">
        <v>70</v>
      </c>
      <c r="AT165" t="s">
        <v>71</v>
      </c>
      <c r="AU165" t="s">
        <v>72</v>
      </c>
      <c r="AV165" s="1">
        <v>44239</v>
      </c>
      <c r="AW165" t="s">
        <v>14162</v>
      </c>
      <c r="AX165" t="s">
        <v>418</v>
      </c>
      <c r="AY165" t="s">
        <v>73</v>
      </c>
      <c r="AZ165" t="s">
        <v>74</v>
      </c>
    </row>
    <row r="166" spans="1:52" hidden="1" x14ac:dyDescent="0.25">
      <c r="A166" t="str">
        <f>INDEX('Community ID'!B:B,MATCH(O166,'Community ID'!A:A,0))</f>
        <v>Villa Sabina</v>
      </c>
      <c r="B166" t="str">
        <f>INDEX('Community ID'!$K:$K,MATCH('Environmental Data'!$P166,'Community ID'!J:J,0))</f>
        <v>Constanza</v>
      </c>
      <c r="D166" t="s">
        <v>981</v>
      </c>
      <c r="E166" t="s">
        <v>982</v>
      </c>
      <c r="F166" t="s">
        <v>983</v>
      </c>
      <c r="H166" t="s">
        <v>984</v>
      </c>
      <c r="I166" t="s">
        <v>50</v>
      </c>
      <c r="J166" s="1">
        <v>34091</v>
      </c>
      <c r="K166">
        <v>28</v>
      </c>
      <c r="L166">
        <v>8092716137</v>
      </c>
      <c r="M166" t="s">
        <v>80</v>
      </c>
      <c r="N166" t="s">
        <v>745</v>
      </c>
      <c r="O166" t="s">
        <v>101</v>
      </c>
      <c r="P166" t="s">
        <v>102</v>
      </c>
      <c r="Q166" t="s">
        <v>54</v>
      </c>
      <c r="S166" t="s">
        <v>144</v>
      </c>
      <c r="V166" t="s">
        <v>777</v>
      </c>
      <c r="W166" t="s">
        <v>58</v>
      </c>
      <c r="X166">
        <v>18.885929643433201</v>
      </c>
      <c r="Y166">
        <v>-70.711683647905204</v>
      </c>
      <c r="Z166" t="s">
        <v>86</v>
      </c>
      <c r="AA166" t="s">
        <v>325</v>
      </c>
      <c r="AB166" t="s">
        <v>60</v>
      </c>
      <c r="AC166" t="s">
        <v>169</v>
      </c>
      <c r="AD166" t="s">
        <v>63</v>
      </c>
      <c r="AE166" t="s">
        <v>62</v>
      </c>
      <c r="AF166" t="s">
        <v>63</v>
      </c>
      <c r="AG166" t="s">
        <v>194</v>
      </c>
      <c r="AH166" t="s">
        <v>65</v>
      </c>
      <c r="AI166" t="s">
        <v>985</v>
      </c>
      <c r="AJ166" t="s">
        <v>986</v>
      </c>
      <c r="AK166" t="s">
        <v>987</v>
      </c>
      <c r="AL166">
        <v>2</v>
      </c>
      <c r="AM166" t="s">
        <v>988</v>
      </c>
      <c r="AN166">
        <v>7</v>
      </c>
      <c r="AO166">
        <v>3</v>
      </c>
      <c r="AP166" t="s">
        <v>63</v>
      </c>
      <c r="AQ166" t="s">
        <v>69</v>
      </c>
      <c r="AR166" t="s">
        <v>109</v>
      </c>
      <c r="AT166" t="s">
        <v>71</v>
      </c>
      <c r="AU166" t="s">
        <v>95</v>
      </c>
      <c r="AV166" s="1">
        <v>44239</v>
      </c>
      <c r="AW166" t="s">
        <v>14163</v>
      </c>
      <c r="AX166" t="s">
        <v>777</v>
      </c>
      <c r="AY166" t="s">
        <v>73</v>
      </c>
      <c r="AZ166" t="s">
        <v>74</v>
      </c>
    </row>
    <row r="167" spans="1:52" hidden="1" x14ac:dyDescent="0.25">
      <c r="A167" t="str">
        <f>INDEX('Community ID'!B:B,MATCH(O167,'Community ID'!A:A,0))</f>
        <v>Villa Sabina</v>
      </c>
      <c r="B167" t="str">
        <f>INDEX('Community ID'!$K:$K,MATCH('Environmental Data'!$P167,'Community ID'!J:J,0))</f>
        <v>Constanza</v>
      </c>
      <c r="D167" t="s">
        <v>962</v>
      </c>
      <c r="E167" t="s">
        <v>963</v>
      </c>
      <c r="F167" t="s">
        <v>379</v>
      </c>
      <c r="H167" t="s">
        <v>964</v>
      </c>
      <c r="I167" t="s">
        <v>50</v>
      </c>
      <c r="J167" s="1">
        <v>17343</v>
      </c>
      <c r="K167">
        <v>74</v>
      </c>
      <c r="L167">
        <v>8292582440</v>
      </c>
      <c r="M167" t="s">
        <v>80</v>
      </c>
      <c r="N167" t="s">
        <v>114</v>
      </c>
      <c r="O167" t="s">
        <v>101</v>
      </c>
      <c r="P167" t="s">
        <v>102</v>
      </c>
      <c r="Q167" t="s">
        <v>55</v>
      </c>
      <c r="S167" t="s">
        <v>144</v>
      </c>
      <c r="V167" t="s">
        <v>777</v>
      </c>
      <c r="W167" t="s">
        <v>58</v>
      </c>
      <c r="X167">
        <v>18.885986432321399</v>
      </c>
      <c r="Y167">
        <v>-70.709689329267803</v>
      </c>
      <c r="Z167" t="s">
        <v>86</v>
      </c>
      <c r="AA167" t="s">
        <v>86</v>
      </c>
      <c r="AB167" t="s">
        <v>87</v>
      </c>
      <c r="AC167" t="s">
        <v>169</v>
      </c>
      <c r="AD167" t="s">
        <v>63</v>
      </c>
      <c r="AE167" t="s">
        <v>63</v>
      </c>
      <c r="AF167" t="s">
        <v>63</v>
      </c>
      <c r="AG167" t="s">
        <v>194</v>
      </c>
      <c r="AH167" t="s">
        <v>117</v>
      </c>
      <c r="AI167" t="s">
        <v>965</v>
      </c>
      <c r="AJ167" t="s">
        <v>788</v>
      </c>
      <c r="AK167" t="s">
        <v>966</v>
      </c>
      <c r="AL167">
        <v>2</v>
      </c>
      <c r="AM167" t="s">
        <v>967</v>
      </c>
      <c r="AN167">
        <v>3</v>
      </c>
      <c r="AO167">
        <v>1</v>
      </c>
      <c r="AP167" t="s">
        <v>62</v>
      </c>
      <c r="AQ167" t="s">
        <v>69</v>
      </c>
      <c r="AR167" t="s">
        <v>109</v>
      </c>
      <c r="AT167" t="s">
        <v>71</v>
      </c>
      <c r="AU167" t="s">
        <v>95</v>
      </c>
      <c r="AV167" s="1">
        <v>44239</v>
      </c>
      <c r="AW167" t="s">
        <v>14164</v>
      </c>
      <c r="AX167" t="s">
        <v>777</v>
      </c>
      <c r="AY167" t="s">
        <v>73</v>
      </c>
      <c r="AZ167" t="s">
        <v>74</v>
      </c>
    </row>
    <row r="168" spans="1:52" hidden="1" x14ac:dyDescent="0.25">
      <c r="A168" t="str">
        <f>INDEX('Community ID'!B:B,MATCH(O168,'Community ID'!A:A,0))</f>
        <v>Villa Sabina</v>
      </c>
      <c r="B168" t="str">
        <f>INDEX('Community ID'!$K:$K,MATCH('Environmental Data'!$P168,'Community ID'!J:J,0))</f>
        <v>Constanza</v>
      </c>
      <c r="D168" t="s">
        <v>968</v>
      </c>
      <c r="E168" t="s">
        <v>969</v>
      </c>
      <c r="F168" t="s">
        <v>970</v>
      </c>
      <c r="I168" t="s">
        <v>50</v>
      </c>
      <c r="J168" t="s">
        <v>99</v>
      </c>
      <c r="K168">
        <v>2021</v>
      </c>
      <c r="L168">
        <v>8492731595</v>
      </c>
      <c r="M168" t="s">
        <v>142</v>
      </c>
      <c r="N168" t="s">
        <v>114</v>
      </c>
      <c r="O168" t="s">
        <v>971</v>
      </c>
      <c r="P168" t="s">
        <v>102</v>
      </c>
      <c r="Q168" t="s">
        <v>55</v>
      </c>
      <c r="U168">
        <v>5300450946</v>
      </c>
      <c r="V168" t="s">
        <v>777</v>
      </c>
      <c r="W168" t="s">
        <v>58</v>
      </c>
      <c r="X168">
        <v>18.885958416872501</v>
      </c>
      <c r="Y168">
        <v>-70.709881688791995</v>
      </c>
      <c r="Z168" t="s">
        <v>86</v>
      </c>
      <c r="AA168" t="s">
        <v>105</v>
      </c>
      <c r="AB168" t="s">
        <v>87</v>
      </c>
      <c r="AC168" t="s">
        <v>169</v>
      </c>
      <c r="AD168" t="s">
        <v>62</v>
      </c>
      <c r="AE168" t="s">
        <v>63</v>
      </c>
      <c r="AF168" t="s">
        <v>63</v>
      </c>
      <c r="AG168" t="s">
        <v>194</v>
      </c>
      <c r="AH168" t="s">
        <v>65</v>
      </c>
      <c r="AI168" t="s">
        <v>788</v>
      </c>
      <c r="AJ168" t="s">
        <v>931</v>
      </c>
      <c r="AK168" t="s">
        <v>826</v>
      </c>
      <c r="AL168">
        <v>2</v>
      </c>
      <c r="AM168" t="s">
        <v>717</v>
      </c>
      <c r="AN168">
        <v>5</v>
      </c>
      <c r="AP168" t="s">
        <v>63</v>
      </c>
      <c r="AQ168" t="s">
        <v>69</v>
      </c>
      <c r="AR168" t="s">
        <v>70</v>
      </c>
      <c r="AT168" t="s">
        <v>71</v>
      </c>
      <c r="AU168" t="s">
        <v>72</v>
      </c>
      <c r="AV168" s="1">
        <v>44239</v>
      </c>
      <c r="AW168" t="s">
        <v>14165</v>
      </c>
      <c r="AX168" t="s">
        <v>777</v>
      </c>
      <c r="AY168" t="s">
        <v>73</v>
      </c>
      <c r="AZ168" t="s">
        <v>74</v>
      </c>
    </row>
    <row r="169" spans="1:52" hidden="1" x14ac:dyDescent="0.25">
      <c r="A169" t="str">
        <f>INDEX('Community ID'!B:B,MATCH(O169,'Community ID'!A:A,0))</f>
        <v>Villa Sabina</v>
      </c>
      <c r="B169" t="str">
        <f>INDEX('Community ID'!$K:$K,MATCH('Environmental Data'!$P169,'Community ID'!J:J,0))</f>
        <v>Constanza</v>
      </c>
      <c r="D169" t="s">
        <v>978</v>
      </c>
      <c r="E169" t="s">
        <v>979</v>
      </c>
      <c r="F169" t="s">
        <v>980</v>
      </c>
      <c r="I169" t="s">
        <v>79</v>
      </c>
      <c r="J169" s="1">
        <v>36578</v>
      </c>
      <c r="K169">
        <v>21</v>
      </c>
      <c r="L169">
        <v>8092716137</v>
      </c>
      <c r="M169" t="s">
        <v>51</v>
      </c>
      <c r="N169" t="s">
        <v>868</v>
      </c>
      <c r="O169" t="s">
        <v>713</v>
      </c>
      <c r="P169" t="s">
        <v>102</v>
      </c>
      <c r="Q169" t="s">
        <v>55</v>
      </c>
      <c r="S169" t="s">
        <v>144</v>
      </c>
      <c r="V169" t="s">
        <v>777</v>
      </c>
      <c r="W169" t="s">
        <v>58</v>
      </c>
      <c r="X169">
        <v>18.885898454288</v>
      </c>
      <c r="Y169">
        <v>-70.709927547087901</v>
      </c>
      <c r="Z169" t="s">
        <v>105</v>
      </c>
      <c r="AA169" t="s">
        <v>325</v>
      </c>
      <c r="AB169" t="s">
        <v>87</v>
      </c>
      <c r="AC169" t="s">
        <v>169</v>
      </c>
      <c r="AD169" t="s">
        <v>63</v>
      </c>
      <c r="AE169" t="s">
        <v>62</v>
      </c>
      <c r="AF169" t="s">
        <v>63</v>
      </c>
      <c r="AG169" t="s">
        <v>171</v>
      </c>
      <c r="AH169" t="s">
        <v>117</v>
      </c>
      <c r="AI169" t="s">
        <v>788</v>
      </c>
      <c r="AJ169" t="s">
        <v>788</v>
      </c>
      <c r="AK169" t="s">
        <v>780</v>
      </c>
      <c r="AL169">
        <v>2</v>
      </c>
      <c r="AM169" t="s">
        <v>717</v>
      </c>
      <c r="AN169">
        <v>5</v>
      </c>
      <c r="AO169">
        <v>2</v>
      </c>
      <c r="AP169" t="s">
        <v>63</v>
      </c>
      <c r="AQ169" t="s">
        <v>69</v>
      </c>
      <c r="AR169" t="s">
        <v>70</v>
      </c>
      <c r="AT169" t="s">
        <v>71</v>
      </c>
      <c r="AU169" t="s">
        <v>95</v>
      </c>
      <c r="AV169" s="1">
        <v>44239</v>
      </c>
      <c r="AW169" t="s">
        <v>14166</v>
      </c>
      <c r="AX169" t="s">
        <v>777</v>
      </c>
      <c r="AY169" t="s">
        <v>73</v>
      </c>
      <c r="AZ169" t="s">
        <v>74</v>
      </c>
    </row>
    <row r="170" spans="1:52" hidden="1" x14ac:dyDescent="0.25">
      <c r="A170" t="str">
        <f>INDEX('Community ID'!B:B,MATCH(O170,'Community ID'!A:A,0))</f>
        <v>Villa Sabina</v>
      </c>
      <c r="B170" t="str">
        <f>INDEX('Community ID'!$K:$K,MATCH('Environmental Data'!$P170,'Community ID'!J:J,0))</f>
        <v>Constanza</v>
      </c>
      <c r="D170" t="s">
        <v>989</v>
      </c>
      <c r="E170" t="s">
        <v>990</v>
      </c>
      <c r="F170" t="s">
        <v>991</v>
      </c>
      <c r="H170" t="s">
        <v>992</v>
      </c>
      <c r="I170" t="s">
        <v>79</v>
      </c>
      <c r="J170" s="1">
        <v>31039</v>
      </c>
      <c r="K170">
        <v>37</v>
      </c>
      <c r="L170">
        <v>8099621619</v>
      </c>
      <c r="M170" t="s">
        <v>51</v>
      </c>
      <c r="N170" t="s">
        <v>993</v>
      </c>
      <c r="O170" t="s">
        <v>713</v>
      </c>
      <c r="P170" t="s">
        <v>102</v>
      </c>
      <c r="Q170" t="s">
        <v>54</v>
      </c>
      <c r="U170">
        <v>5300359782</v>
      </c>
      <c r="V170" t="s">
        <v>777</v>
      </c>
      <c r="W170" t="s">
        <v>58</v>
      </c>
      <c r="X170">
        <v>18.8859873852657</v>
      </c>
      <c r="Y170">
        <v>-70.711610031950201</v>
      </c>
      <c r="Z170" t="s">
        <v>86</v>
      </c>
      <c r="AA170" t="s">
        <v>59</v>
      </c>
      <c r="AB170" t="s">
        <v>60</v>
      </c>
      <c r="AC170" t="s">
        <v>88</v>
      </c>
      <c r="AD170" t="s">
        <v>63</v>
      </c>
      <c r="AE170" t="s">
        <v>62</v>
      </c>
      <c r="AF170" t="s">
        <v>63</v>
      </c>
      <c r="AG170" t="s">
        <v>194</v>
      </c>
      <c r="AH170" t="s">
        <v>65</v>
      </c>
      <c r="AI170" t="s">
        <v>861</v>
      </c>
      <c r="AJ170" t="s">
        <v>861</v>
      </c>
      <c r="AK170" t="s">
        <v>780</v>
      </c>
      <c r="AL170">
        <v>1</v>
      </c>
      <c r="AM170" t="s">
        <v>717</v>
      </c>
      <c r="AN170">
        <v>5</v>
      </c>
      <c r="AP170" t="s">
        <v>63</v>
      </c>
      <c r="AQ170" t="s">
        <v>69</v>
      </c>
      <c r="AR170" t="s">
        <v>109</v>
      </c>
      <c r="AT170" t="s">
        <v>71</v>
      </c>
      <c r="AU170" t="s">
        <v>120</v>
      </c>
      <c r="AV170" s="1">
        <v>44239</v>
      </c>
      <c r="AW170" t="s">
        <v>14167</v>
      </c>
      <c r="AX170" t="s">
        <v>777</v>
      </c>
      <c r="AY170" t="s">
        <v>73</v>
      </c>
      <c r="AZ170" t="s">
        <v>74</v>
      </c>
    </row>
    <row r="171" spans="1:52" hidden="1" x14ac:dyDescent="0.25">
      <c r="A171" t="str">
        <f>INDEX('Community ID'!B:B,MATCH(O171,'Community ID'!A:A,0))</f>
        <v xml:space="preserve">La Islita </v>
      </c>
      <c r="B171" t="str">
        <f>INDEX('Community ID'!$K:$K,MATCH('Environmental Data'!$P171,'Community ID'!J:J,0))</f>
        <v>Santiago</v>
      </c>
      <c r="D171" t="s">
        <v>998</v>
      </c>
      <c r="E171" t="s">
        <v>999</v>
      </c>
      <c r="F171" t="s">
        <v>1000</v>
      </c>
      <c r="H171" t="s">
        <v>1001</v>
      </c>
      <c r="I171" t="s">
        <v>50</v>
      </c>
      <c r="J171" s="1">
        <v>28700</v>
      </c>
      <c r="K171">
        <v>43</v>
      </c>
      <c r="L171">
        <v>8092037572</v>
      </c>
      <c r="M171" t="s">
        <v>80</v>
      </c>
      <c r="N171" t="s">
        <v>114</v>
      </c>
      <c r="O171" t="s">
        <v>891</v>
      </c>
      <c r="P171" t="s">
        <v>444</v>
      </c>
      <c r="Q171" t="s">
        <v>444</v>
      </c>
      <c r="S171" t="s">
        <v>1002</v>
      </c>
      <c r="V171" t="s">
        <v>418</v>
      </c>
      <c r="W171" t="s">
        <v>58</v>
      </c>
      <c r="X171">
        <v>19.433847554289599</v>
      </c>
      <c r="Y171">
        <v>-70.738598195401593</v>
      </c>
      <c r="Z171" t="s">
        <v>86</v>
      </c>
      <c r="AA171" t="s">
        <v>86</v>
      </c>
      <c r="AB171" t="s">
        <v>87</v>
      </c>
      <c r="AC171" t="s">
        <v>169</v>
      </c>
      <c r="AD171" t="s">
        <v>62</v>
      </c>
      <c r="AE171" t="s">
        <v>63</v>
      </c>
      <c r="AF171" t="s">
        <v>62</v>
      </c>
      <c r="AG171" t="s">
        <v>194</v>
      </c>
      <c r="AH171" t="s">
        <v>117</v>
      </c>
      <c r="AI171" t="s">
        <v>1003</v>
      </c>
      <c r="AJ171" t="s">
        <v>1004</v>
      </c>
      <c r="AK171" t="s">
        <v>1005</v>
      </c>
      <c r="AL171">
        <v>2</v>
      </c>
      <c r="AM171" t="s">
        <v>814</v>
      </c>
      <c r="AN171">
        <v>6</v>
      </c>
      <c r="AP171" t="s">
        <v>62</v>
      </c>
      <c r="AQ171" t="s">
        <v>69</v>
      </c>
      <c r="AR171" t="s">
        <v>70</v>
      </c>
      <c r="AT171" t="s">
        <v>71</v>
      </c>
      <c r="AU171" t="s">
        <v>72</v>
      </c>
      <c r="AV171" s="1">
        <v>44239</v>
      </c>
      <c r="AW171" t="s">
        <v>14168</v>
      </c>
      <c r="AX171" t="s">
        <v>418</v>
      </c>
      <c r="AY171" t="s">
        <v>73</v>
      </c>
      <c r="AZ171" t="s">
        <v>74</v>
      </c>
    </row>
    <row r="172" spans="1:52" hidden="1" x14ac:dyDescent="0.25">
      <c r="A172" t="str">
        <f>INDEX('Community ID'!B:B,MATCH(O172,'Community ID'!A:A,0))</f>
        <v>Villa Sabina</v>
      </c>
      <c r="B172" t="str">
        <f>INDEX('Community ID'!$K:$K,MATCH('Environmental Data'!$P172,'Community ID'!J:J,0))</f>
        <v>Constanza</v>
      </c>
      <c r="D172" t="s">
        <v>994</v>
      </c>
      <c r="E172" t="s">
        <v>235</v>
      </c>
      <c r="F172" t="s">
        <v>878</v>
      </c>
      <c r="H172" t="s">
        <v>995</v>
      </c>
      <c r="I172" t="s">
        <v>50</v>
      </c>
      <c r="J172" s="1">
        <v>22938</v>
      </c>
      <c r="K172">
        <v>59</v>
      </c>
      <c r="L172">
        <v>8293713087</v>
      </c>
      <c r="M172" t="s">
        <v>80</v>
      </c>
      <c r="N172" t="s">
        <v>996</v>
      </c>
      <c r="O172" t="s">
        <v>713</v>
      </c>
      <c r="P172" t="s">
        <v>102</v>
      </c>
      <c r="Q172" t="s">
        <v>54</v>
      </c>
      <c r="S172" t="s">
        <v>436</v>
      </c>
      <c r="U172">
        <v>4700092358</v>
      </c>
      <c r="V172" t="s">
        <v>777</v>
      </c>
      <c r="W172" t="s">
        <v>58</v>
      </c>
      <c r="X172">
        <v>18.8859726573485</v>
      </c>
      <c r="Y172">
        <v>-70.711764354735706</v>
      </c>
      <c r="Z172" t="s">
        <v>325</v>
      </c>
      <c r="AA172" t="s">
        <v>325</v>
      </c>
      <c r="AB172" t="s">
        <v>60</v>
      </c>
      <c r="AC172" t="s">
        <v>88</v>
      </c>
      <c r="AD172" t="s">
        <v>62</v>
      </c>
      <c r="AE172" t="s">
        <v>63</v>
      </c>
      <c r="AF172" t="s">
        <v>63</v>
      </c>
      <c r="AG172" t="s">
        <v>194</v>
      </c>
      <c r="AH172" t="s">
        <v>65</v>
      </c>
      <c r="AI172" t="s">
        <v>806</v>
      </c>
      <c r="AK172" t="s">
        <v>997</v>
      </c>
      <c r="AL172">
        <v>3</v>
      </c>
      <c r="AM172" t="s">
        <v>717</v>
      </c>
      <c r="AN172">
        <v>2</v>
      </c>
      <c r="AP172" t="s">
        <v>62</v>
      </c>
      <c r="AQ172" t="s">
        <v>69</v>
      </c>
      <c r="AR172" t="s">
        <v>109</v>
      </c>
      <c r="AT172" t="s">
        <v>71</v>
      </c>
      <c r="AU172" t="s">
        <v>95</v>
      </c>
      <c r="AV172" s="1">
        <v>44239</v>
      </c>
      <c r="AW172" t="s">
        <v>14169</v>
      </c>
      <c r="AX172" t="s">
        <v>777</v>
      </c>
      <c r="AY172" t="s">
        <v>73</v>
      </c>
      <c r="AZ172" t="s">
        <v>74</v>
      </c>
    </row>
    <row r="173" spans="1:52" hidden="1" x14ac:dyDescent="0.25">
      <c r="A173" t="str">
        <f>INDEX('Community ID'!B:B,MATCH(O173,'Community ID'!A:A,0))</f>
        <v>Villa Sabina</v>
      </c>
      <c r="B173" t="str">
        <f>INDEX('Community ID'!$K:$K,MATCH('Environmental Data'!$P173,'Community ID'!J:J,0))</f>
        <v>Constanza</v>
      </c>
      <c r="D173" t="s">
        <v>1006</v>
      </c>
      <c r="E173" t="s">
        <v>1007</v>
      </c>
      <c r="F173" t="s">
        <v>371</v>
      </c>
      <c r="H173" t="s">
        <v>1008</v>
      </c>
      <c r="I173" t="s">
        <v>50</v>
      </c>
      <c r="J173" s="1">
        <v>18037</v>
      </c>
      <c r="K173">
        <v>72</v>
      </c>
      <c r="L173">
        <v>8295023837</v>
      </c>
      <c r="M173" t="s">
        <v>80</v>
      </c>
      <c r="N173" t="s">
        <v>1009</v>
      </c>
      <c r="O173" t="s">
        <v>101</v>
      </c>
      <c r="P173" t="s">
        <v>102</v>
      </c>
      <c r="Q173" t="s">
        <v>54</v>
      </c>
      <c r="S173" t="s">
        <v>144</v>
      </c>
      <c r="U173">
        <v>5300150132</v>
      </c>
      <c r="V173" t="s">
        <v>777</v>
      </c>
      <c r="W173" t="s">
        <v>58</v>
      </c>
      <c r="X173">
        <v>18.886554049035301</v>
      </c>
      <c r="Y173">
        <v>-70.711728405209499</v>
      </c>
      <c r="Z173" t="s">
        <v>86</v>
      </c>
      <c r="AA173" t="s">
        <v>86</v>
      </c>
      <c r="AB173" t="s">
        <v>182</v>
      </c>
      <c r="AC173" t="s">
        <v>61</v>
      </c>
      <c r="AD173" t="s">
        <v>63</v>
      </c>
      <c r="AE173" t="s">
        <v>62</v>
      </c>
      <c r="AF173" t="s">
        <v>62</v>
      </c>
      <c r="AG173" t="s">
        <v>194</v>
      </c>
      <c r="AH173" t="s">
        <v>65</v>
      </c>
      <c r="AI173" t="s">
        <v>1010</v>
      </c>
      <c r="AK173" t="s">
        <v>937</v>
      </c>
      <c r="AL173">
        <v>2</v>
      </c>
      <c r="AM173" t="s">
        <v>717</v>
      </c>
      <c r="AN173">
        <v>2</v>
      </c>
      <c r="AP173" t="s">
        <v>62</v>
      </c>
      <c r="AQ173" t="s">
        <v>69</v>
      </c>
      <c r="AR173" t="s">
        <v>109</v>
      </c>
      <c r="AT173" t="s">
        <v>71</v>
      </c>
      <c r="AU173" t="s">
        <v>72</v>
      </c>
      <c r="AV173" s="1">
        <v>44239</v>
      </c>
      <c r="AW173" t="s">
        <v>14170</v>
      </c>
      <c r="AX173" t="s">
        <v>777</v>
      </c>
      <c r="AY173" t="s">
        <v>73</v>
      </c>
      <c r="AZ173" t="s">
        <v>74</v>
      </c>
    </row>
    <row r="174" spans="1:52" hidden="1" x14ac:dyDescent="0.25">
      <c r="A174" t="str">
        <f>INDEX('Community ID'!B:B,MATCH(O174,'Community ID'!A:A,0))</f>
        <v>Villa Sabina</v>
      </c>
      <c r="B174" t="str">
        <f>INDEX('Community ID'!$K:$K,MATCH('Environmental Data'!$P174,'Community ID'!J:J,0))</f>
        <v>Constanza</v>
      </c>
      <c r="D174" t="s">
        <v>1011</v>
      </c>
      <c r="E174" t="s">
        <v>1012</v>
      </c>
      <c r="F174" t="s">
        <v>1013</v>
      </c>
      <c r="I174" t="s">
        <v>79</v>
      </c>
      <c r="J174" s="1">
        <v>22170</v>
      </c>
      <c r="K174">
        <v>61</v>
      </c>
      <c r="L174">
        <v>8097604944</v>
      </c>
      <c r="M174" t="s">
        <v>80</v>
      </c>
      <c r="N174" t="s">
        <v>1014</v>
      </c>
      <c r="O174" t="s">
        <v>101</v>
      </c>
      <c r="P174" t="s">
        <v>102</v>
      </c>
      <c r="Q174" t="s">
        <v>1015</v>
      </c>
      <c r="S174" t="s">
        <v>144</v>
      </c>
      <c r="U174">
        <v>5300147157</v>
      </c>
      <c r="V174" t="s">
        <v>777</v>
      </c>
      <c r="W174" t="s">
        <v>58</v>
      </c>
      <c r="X174">
        <v>18.886213069663999</v>
      </c>
      <c r="Y174">
        <v>-70.711779849134103</v>
      </c>
      <c r="Z174" t="s">
        <v>86</v>
      </c>
      <c r="AA174" t="s">
        <v>86</v>
      </c>
      <c r="AB174" t="s">
        <v>60</v>
      </c>
      <c r="AC174" t="s">
        <v>88</v>
      </c>
      <c r="AD174" t="s">
        <v>62</v>
      </c>
      <c r="AE174" t="s">
        <v>62</v>
      </c>
      <c r="AF174" t="s">
        <v>62</v>
      </c>
      <c r="AG174" t="s">
        <v>194</v>
      </c>
      <c r="AH174" t="s">
        <v>117</v>
      </c>
      <c r="AI174" t="s">
        <v>1016</v>
      </c>
      <c r="AJ174" t="s">
        <v>840</v>
      </c>
      <c r="AK174" t="s">
        <v>937</v>
      </c>
      <c r="AL174">
        <v>2</v>
      </c>
      <c r="AM174" t="s">
        <v>781</v>
      </c>
      <c r="AN174">
        <v>3</v>
      </c>
      <c r="AP174" t="s">
        <v>62</v>
      </c>
      <c r="AQ174" t="s">
        <v>69</v>
      </c>
      <c r="AR174" t="s">
        <v>109</v>
      </c>
      <c r="AT174" t="s">
        <v>71</v>
      </c>
      <c r="AU174" t="s">
        <v>120</v>
      </c>
      <c r="AV174" s="1">
        <v>44239</v>
      </c>
      <c r="AW174" t="s">
        <v>14171</v>
      </c>
      <c r="AX174" t="s">
        <v>777</v>
      </c>
      <c r="AY174" t="s">
        <v>73</v>
      </c>
      <c r="AZ174" t="s">
        <v>74</v>
      </c>
    </row>
    <row r="175" spans="1:52" hidden="1" x14ac:dyDescent="0.25">
      <c r="A175" t="str">
        <f>INDEX('Community ID'!B:B,MATCH(O175,'Community ID'!A:A,0))</f>
        <v xml:space="preserve">La Islita </v>
      </c>
      <c r="B175" t="str">
        <f>INDEX('Community ID'!$K:$K,MATCH('Environmental Data'!$P175,'Community ID'!J:J,0))</f>
        <v>Santiago</v>
      </c>
      <c r="D175" t="s">
        <v>1017</v>
      </c>
      <c r="E175" t="s">
        <v>1018</v>
      </c>
      <c r="F175" t="s">
        <v>150</v>
      </c>
      <c r="I175" t="s">
        <v>50</v>
      </c>
      <c r="J175" s="1">
        <v>23591</v>
      </c>
      <c r="K175">
        <v>57</v>
      </c>
      <c r="L175">
        <v>8292894245</v>
      </c>
      <c r="M175" t="s">
        <v>80</v>
      </c>
      <c r="N175" t="s">
        <v>114</v>
      </c>
      <c r="O175" t="s">
        <v>891</v>
      </c>
      <c r="P175" t="s">
        <v>444</v>
      </c>
      <c r="Q175" t="s">
        <v>444</v>
      </c>
      <c r="S175" t="s">
        <v>144</v>
      </c>
      <c r="U175">
        <v>3600106755</v>
      </c>
      <c r="V175" t="s">
        <v>418</v>
      </c>
      <c r="W175" t="s">
        <v>58</v>
      </c>
      <c r="X175">
        <v>19.434314344152799</v>
      </c>
      <c r="Y175">
        <v>-70.738256824700301</v>
      </c>
      <c r="Z175" t="s">
        <v>105</v>
      </c>
      <c r="AA175" t="s">
        <v>105</v>
      </c>
      <c r="AB175" t="s">
        <v>87</v>
      </c>
      <c r="AC175" t="s">
        <v>169</v>
      </c>
      <c r="AD175" t="s">
        <v>62</v>
      </c>
      <c r="AE175" t="s">
        <v>63</v>
      </c>
      <c r="AF175" t="s">
        <v>63</v>
      </c>
      <c r="AG175" t="s">
        <v>194</v>
      </c>
      <c r="AH175" t="s">
        <v>117</v>
      </c>
      <c r="AI175" t="s">
        <v>1019</v>
      </c>
      <c r="AJ175" t="s">
        <v>848</v>
      </c>
      <c r="AK175" t="s">
        <v>1020</v>
      </c>
      <c r="AL175">
        <v>1</v>
      </c>
      <c r="AM175" t="s">
        <v>1021</v>
      </c>
      <c r="AN175">
        <v>2</v>
      </c>
      <c r="AP175" t="s">
        <v>62</v>
      </c>
      <c r="AQ175" t="s">
        <v>69</v>
      </c>
      <c r="AR175" t="s">
        <v>109</v>
      </c>
      <c r="AT175" t="s">
        <v>71</v>
      </c>
      <c r="AU175" t="s">
        <v>120</v>
      </c>
      <c r="AV175" s="1">
        <v>44239</v>
      </c>
      <c r="AW175" t="s">
        <v>14172</v>
      </c>
      <c r="AX175" t="s">
        <v>418</v>
      </c>
      <c r="AY175" t="s">
        <v>73</v>
      </c>
      <c r="AZ175" t="s">
        <v>74</v>
      </c>
    </row>
    <row r="176" spans="1:52" hidden="1" x14ac:dyDescent="0.25">
      <c r="A176" t="str">
        <f>INDEX('Community ID'!B:B,MATCH(O176,'Community ID'!A:A,0))</f>
        <v>Villa Sabina</v>
      </c>
      <c r="B176" t="str">
        <f>INDEX('Community ID'!$K:$K,MATCH('Environmental Data'!$P176,'Community ID'!J:J,0))</f>
        <v>Constanza</v>
      </c>
      <c r="D176" t="s">
        <v>1022</v>
      </c>
      <c r="E176" t="s">
        <v>1023</v>
      </c>
      <c r="F176" t="s">
        <v>991</v>
      </c>
      <c r="I176" t="s">
        <v>50</v>
      </c>
      <c r="J176" s="1">
        <v>16803</v>
      </c>
      <c r="K176">
        <v>75</v>
      </c>
      <c r="L176">
        <v>8099621619</v>
      </c>
      <c r="M176" t="s">
        <v>80</v>
      </c>
      <c r="N176" t="s">
        <v>114</v>
      </c>
      <c r="O176" t="s">
        <v>101</v>
      </c>
      <c r="P176" t="s">
        <v>102</v>
      </c>
      <c r="Q176" t="s">
        <v>54</v>
      </c>
      <c r="S176" t="s">
        <v>144</v>
      </c>
      <c r="U176">
        <v>5300150611</v>
      </c>
      <c r="V176" t="s">
        <v>777</v>
      </c>
      <c r="W176" t="s">
        <v>58</v>
      </c>
      <c r="X176">
        <v>18.885944060784499</v>
      </c>
      <c r="Y176">
        <v>-70.711714137106995</v>
      </c>
      <c r="Z176" t="s">
        <v>86</v>
      </c>
      <c r="AA176" t="s">
        <v>86</v>
      </c>
      <c r="AB176" t="s">
        <v>419</v>
      </c>
      <c r="AC176" t="s">
        <v>88</v>
      </c>
      <c r="AD176" t="s">
        <v>62</v>
      </c>
      <c r="AE176" t="s">
        <v>63</v>
      </c>
      <c r="AF176" t="s">
        <v>62</v>
      </c>
      <c r="AG176" t="s">
        <v>194</v>
      </c>
      <c r="AH176" t="s">
        <v>65</v>
      </c>
      <c r="AI176" t="s">
        <v>806</v>
      </c>
      <c r="AJ176" t="s">
        <v>1024</v>
      </c>
      <c r="AK176" t="s">
        <v>1025</v>
      </c>
      <c r="AL176">
        <v>2</v>
      </c>
      <c r="AM176" t="s">
        <v>781</v>
      </c>
      <c r="AN176">
        <v>5</v>
      </c>
      <c r="AP176" t="s">
        <v>62</v>
      </c>
      <c r="AQ176" t="s">
        <v>69</v>
      </c>
      <c r="AR176" t="s">
        <v>109</v>
      </c>
      <c r="AT176" t="s">
        <v>71</v>
      </c>
      <c r="AU176" t="s">
        <v>72</v>
      </c>
      <c r="AV176" s="1">
        <v>44239</v>
      </c>
      <c r="AW176" t="s">
        <v>14173</v>
      </c>
      <c r="AX176" t="s">
        <v>777</v>
      </c>
      <c r="AY176" t="s">
        <v>73</v>
      </c>
      <c r="AZ176" t="s">
        <v>74</v>
      </c>
    </row>
    <row r="177" spans="1:52" hidden="1" x14ac:dyDescent="0.25">
      <c r="A177" t="str">
        <f>INDEX('Community ID'!B:B,MATCH(O177,'Community ID'!A:A,0))</f>
        <v xml:space="preserve">La Islita </v>
      </c>
      <c r="B177" t="str">
        <f>INDEX('Community ID'!$K:$K,MATCH('Environmental Data'!$P177,'Community ID'!J:J,0))</f>
        <v>Santiago</v>
      </c>
      <c r="D177" t="s">
        <v>1026</v>
      </c>
      <c r="E177" t="s">
        <v>1027</v>
      </c>
      <c r="F177" t="s">
        <v>1028</v>
      </c>
      <c r="H177" t="s">
        <v>1029</v>
      </c>
      <c r="I177" t="s">
        <v>79</v>
      </c>
      <c r="J177" s="1">
        <v>19740</v>
      </c>
      <c r="K177">
        <v>67</v>
      </c>
      <c r="L177">
        <v>8093576745</v>
      </c>
      <c r="M177" t="s">
        <v>51</v>
      </c>
      <c r="N177" t="s">
        <v>1030</v>
      </c>
      <c r="O177" t="s">
        <v>891</v>
      </c>
      <c r="P177" t="s">
        <v>444</v>
      </c>
      <c r="Q177" t="s">
        <v>444</v>
      </c>
      <c r="S177" t="s">
        <v>436</v>
      </c>
      <c r="V177" t="s">
        <v>418</v>
      </c>
      <c r="W177" t="s">
        <v>58</v>
      </c>
      <c r="X177">
        <v>19.434587730843202</v>
      </c>
      <c r="Y177">
        <v>-70.738142567143996</v>
      </c>
      <c r="Z177" t="s">
        <v>59</v>
      </c>
      <c r="AA177" t="s">
        <v>59</v>
      </c>
      <c r="AB177" t="s">
        <v>87</v>
      </c>
      <c r="AC177" t="s">
        <v>169</v>
      </c>
      <c r="AD177" t="s">
        <v>62</v>
      </c>
      <c r="AE177" t="s">
        <v>63</v>
      </c>
      <c r="AF177" t="s">
        <v>63</v>
      </c>
      <c r="AG177" t="s">
        <v>194</v>
      </c>
      <c r="AH177" t="s">
        <v>65</v>
      </c>
      <c r="AI177" t="s">
        <v>848</v>
      </c>
      <c r="AJ177" t="s">
        <v>1031</v>
      </c>
      <c r="AK177" t="s">
        <v>1032</v>
      </c>
      <c r="AL177">
        <v>2</v>
      </c>
      <c r="AM177" t="s">
        <v>717</v>
      </c>
      <c r="AN177">
        <v>8</v>
      </c>
      <c r="AO177">
        <v>1</v>
      </c>
      <c r="AP177" t="s">
        <v>62</v>
      </c>
      <c r="AQ177" t="s">
        <v>69</v>
      </c>
      <c r="AR177" t="s">
        <v>109</v>
      </c>
      <c r="AT177" t="s">
        <v>71</v>
      </c>
      <c r="AU177" t="s">
        <v>72</v>
      </c>
      <c r="AV177" s="1">
        <v>44239</v>
      </c>
      <c r="AW177" t="s">
        <v>14174</v>
      </c>
      <c r="AX177" t="s">
        <v>418</v>
      </c>
      <c r="AY177" t="s">
        <v>73</v>
      </c>
      <c r="AZ177" t="s">
        <v>74</v>
      </c>
    </row>
    <row r="178" spans="1:52" hidden="1" x14ac:dyDescent="0.25">
      <c r="A178" t="str">
        <f>INDEX('Community ID'!B:B,MATCH(O178,'Community ID'!A:A,0))</f>
        <v xml:space="preserve">La Islita </v>
      </c>
      <c r="B178" t="str">
        <f>INDEX('Community ID'!$K:$K,MATCH('Environmental Data'!$P178,'Community ID'!J:J,0))</f>
        <v>Santiago</v>
      </c>
      <c r="D178" t="s">
        <v>1033</v>
      </c>
      <c r="E178" t="s">
        <v>1034</v>
      </c>
      <c r="F178" t="s">
        <v>1028</v>
      </c>
      <c r="I178" t="s">
        <v>79</v>
      </c>
      <c r="J178" s="1">
        <v>24532</v>
      </c>
      <c r="K178">
        <v>54</v>
      </c>
      <c r="L178">
        <v>8296775946</v>
      </c>
      <c r="M178" t="s">
        <v>80</v>
      </c>
      <c r="N178" t="s">
        <v>1035</v>
      </c>
      <c r="O178" t="s">
        <v>891</v>
      </c>
      <c r="P178" t="s">
        <v>444</v>
      </c>
      <c r="Q178" t="s">
        <v>444</v>
      </c>
      <c r="S178" t="s">
        <v>436</v>
      </c>
      <c r="U178">
        <v>3103980284</v>
      </c>
      <c r="V178" t="s">
        <v>418</v>
      </c>
      <c r="W178" t="s">
        <v>58</v>
      </c>
      <c r="X178">
        <v>19.432572045724399</v>
      </c>
      <c r="Y178">
        <v>-70.738222560537295</v>
      </c>
      <c r="Z178" t="s">
        <v>59</v>
      </c>
      <c r="AA178" t="s">
        <v>59</v>
      </c>
      <c r="AB178" t="s">
        <v>87</v>
      </c>
      <c r="AC178" t="s">
        <v>169</v>
      </c>
      <c r="AD178" t="s">
        <v>62</v>
      </c>
      <c r="AE178" t="s">
        <v>63</v>
      </c>
      <c r="AF178" t="s">
        <v>63</v>
      </c>
      <c r="AG178" t="s">
        <v>194</v>
      </c>
      <c r="AH178" t="s">
        <v>117</v>
      </c>
      <c r="AI178" t="s">
        <v>1036</v>
      </c>
      <c r="AJ178" t="s">
        <v>1037</v>
      </c>
      <c r="AK178" t="s">
        <v>1038</v>
      </c>
      <c r="AL178">
        <v>1</v>
      </c>
      <c r="AM178" t="s">
        <v>1039</v>
      </c>
      <c r="AN178">
        <v>6</v>
      </c>
      <c r="AO178">
        <v>3</v>
      </c>
      <c r="AP178" t="s">
        <v>62</v>
      </c>
      <c r="AQ178" t="s">
        <v>186</v>
      </c>
      <c r="AR178" t="s">
        <v>70</v>
      </c>
      <c r="AT178" t="s">
        <v>71</v>
      </c>
      <c r="AU178" t="s">
        <v>95</v>
      </c>
      <c r="AV178" s="1">
        <v>44239</v>
      </c>
      <c r="AW178" t="s">
        <v>14175</v>
      </c>
      <c r="AX178" t="s">
        <v>418</v>
      </c>
      <c r="AY178" t="s">
        <v>73</v>
      </c>
      <c r="AZ178" t="s">
        <v>74</v>
      </c>
    </row>
    <row r="179" spans="1:52" hidden="1" x14ac:dyDescent="0.25">
      <c r="A179" t="str">
        <f>INDEX('Community ID'!B:B,MATCH(O179,'Community ID'!A:A,0))</f>
        <v xml:space="preserve">La Islita </v>
      </c>
      <c r="B179" t="str">
        <f>INDEX('Community ID'!$K:$K,MATCH('Environmental Data'!$P179,'Community ID'!J:J,0))</f>
        <v>Santiago</v>
      </c>
      <c r="D179" t="s">
        <v>1040</v>
      </c>
      <c r="E179" t="s">
        <v>1041</v>
      </c>
      <c r="F179" t="s">
        <v>935</v>
      </c>
      <c r="H179" t="s">
        <v>1042</v>
      </c>
      <c r="I179" t="s">
        <v>79</v>
      </c>
      <c r="J179" s="1">
        <v>25630</v>
      </c>
      <c r="K179">
        <v>51</v>
      </c>
      <c r="L179">
        <v>8294100249</v>
      </c>
      <c r="M179" t="s">
        <v>142</v>
      </c>
      <c r="N179" t="s">
        <v>1043</v>
      </c>
      <c r="O179" t="s">
        <v>891</v>
      </c>
      <c r="P179" t="s">
        <v>444</v>
      </c>
      <c r="Q179" t="s">
        <v>444</v>
      </c>
      <c r="S179" t="s">
        <v>458</v>
      </c>
      <c r="U179">
        <v>3100920176</v>
      </c>
      <c r="V179" t="s">
        <v>418</v>
      </c>
      <c r="W179" t="s">
        <v>58</v>
      </c>
      <c r="X179">
        <v>19.433217995411201</v>
      </c>
      <c r="Y179">
        <v>-70.737941455446304</v>
      </c>
      <c r="Z179" t="s">
        <v>59</v>
      </c>
      <c r="AA179" t="s">
        <v>59</v>
      </c>
      <c r="AB179" t="s">
        <v>87</v>
      </c>
      <c r="AC179" t="s">
        <v>169</v>
      </c>
      <c r="AD179" t="s">
        <v>62</v>
      </c>
      <c r="AE179" t="s">
        <v>63</v>
      </c>
      <c r="AF179" t="s">
        <v>63</v>
      </c>
      <c r="AG179" t="s">
        <v>194</v>
      </c>
      <c r="AH179" t="s">
        <v>65</v>
      </c>
      <c r="AI179" t="s">
        <v>1044</v>
      </c>
      <c r="AJ179" t="s">
        <v>848</v>
      </c>
      <c r="AK179" t="s">
        <v>1045</v>
      </c>
      <c r="AL179">
        <v>1</v>
      </c>
      <c r="AM179" t="s">
        <v>726</v>
      </c>
      <c r="AN179">
        <v>2</v>
      </c>
      <c r="AP179" t="s">
        <v>62</v>
      </c>
      <c r="AQ179" t="s">
        <v>186</v>
      </c>
      <c r="AR179" t="s">
        <v>70</v>
      </c>
      <c r="AT179" t="s">
        <v>71</v>
      </c>
      <c r="AU179" t="s">
        <v>95</v>
      </c>
      <c r="AV179" s="1">
        <v>44239</v>
      </c>
      <c r="AW179" t="s">
        <v>14176</v>
      </c>
      <c r="AX179" t="s">
        <v>418</v>
      </c>
      <c r="AY179" t="s">
        <v>73</v>
      </c>
      <c r="AZ179" t="s">
        <v>74</v>
      </c>
    </row>
    <row r="180" spans="1:52" hidden="1" x14ac:dyDescent="0.25">
      <c r="A180" t="str">
        <f>INDEX('Community ID'!B:B,MATCH(O180,'Community ID'!A:A,0))</f>
        <v xml:space="preserve">La Islita </v>
      </c>
      <c r="B180" t="str">
        <f>INDEX('Community ID'!$K:$K,MATCH('Environmental Data'!$P180,'Community ID'!J:J,0))</f>
        <v>Santiago</v>
      </c>
      <c r="D180" t="s">
        <v>1046</v>
      </c>
      <c r="E180" t="s">
        <v>1047</v>
      </c>
      <c r="F180" t="s">
        <v>1048</v>
      </c>
      <c r="I180" t="s">
        <v>79</v>
      </c>
      <c r="J180" s="1">
        <v>23717</v>
      </c>
      <c r="K180">
        <v>57</v>
      </c>
      <c r="L180">
        <v>8299588214</v>
      </c>
      <c r="M180" t="s">
        <v>142</v>
      </c>
      <c r="N180" t="s">
        <v>1049</v>
      </c>
      <c r="O180" t="s">
        <v>891</v>
      </c>
      <c r="P180" t="s">
        <v>444</v>
      </c>
      <c r="Q180" t="s">
        <v>444</v>
      </c>
      <c r="U180">
        <v>4800529416</v>
      </c>
      <c r="V180" t="s">
        <v>418</v>
      </c>
      <c r="W180" t="s">
        <v>58</v>
      </c>
      <c r="X180">
        <v>19.438573880634401</v>
      </c>
      <c r="Y180">
        <v>-70.7422592710911</v>
      </c>
      <c r="Z180" t="s">
        <v>59</v>
      </c>
      <c r="AA180" t="s">
        <v>105</v>
      </c>
      <c r="AB180" t="s">
        <v>87</v>
      </c>
      <c r="AC180" t="s">
        <v>169</v>
      </c>
      <c r="AD180" t="s">
        <v>62</v>
      </c>
      <c r="AE180" t="s">
        <v>63</v>
      </c>
      <c r="AF180" t="s">
        <v>63</v>
      </c>
      <c r="AG180" t="s">
        <v>194</v>
      </c>
      <c r="AH180" t="s">
        <v>117</v>
      </c>
      <c r="AI180" t="s">
        <v>1050</v>
      </c>
      <c r="AJ180" t="s">
        <v>1051</v>
      </c>
      <c r="AK180" t="s">
        <v>1052</v>
      </c>
      <c r="AL180">
        <v>2</v>
      </c>
      <c r="AM180" t="s">
        <v>717</v>
      </c>
      <c r="AN180">
        <v>2</v>
      </c>
      <c r="AP180" t="s">
        <v>63</v>
      </c>
      <c r="AQ180" t="s">
        <v>186</v>
      </c>
      <c r="AR180" t="s">
        <v>109</v>
      </c>
      <c r="AT180" t="s">
        <v>71</v>
      </c>
      <c r="AU180" t="s">
        <v>95</v>
      </c>
      <c r="AV180" s="1">
        <v>44239</v>
      </c>
      <c r="AW180" t="s">
        <v>14177</v>
      </c>
      <c r="AX180" t="s">
        <v>418</v>
      </c>
      <c r="AY180" t="s">
        <v>73</v>
      </c>
      <c r="AZ180" t="s">
        <v>74</v>
      </c>
    </row>
    <row r="181" spans="1:52" hidden="1" x14ac:dyDescent="0.25">
      <c r="A181" t="str">
        <f>INDEX('Community ID'!B:B,MATCH(O181,'Community ID'!A:A,0))</f>
        <v xml:space="preserve">La Islita </v>
      </c>
      <c r="B181" t="str">
        <f>INDEX('Community ID'!$K:$K,MATCH('Environmental Data'!$P181,'Community ID'!J:J,0))</f>
        <v>Santiago</v>
      </c>
      <c r="D181" t="s">
        <v>1053</v>
      </c>
      <c r="E181" t="s">
        <v>1054</v>
      </c>
      <c r="F181" t="s">
        <v>1055</v>
      </c>
      <c r="H181" t="s">
        <v>1056</v>
      </c>
      <c r="I181" t="s">
        <v>79</v>
      </c>
      <c r="J181" s="1">
        <v>17291</v>
      </c>
      <c r="K181">
        <v>74</v>
      </c>
      <c r="L181">
        <v>8093514627</v>
      </c>
      <c r="M181" t="s">
        <v>80</v>
      </c>
      <c r="N181" t="s">
        <v>1057</v>
      </c>
      <c r="O181" t="s">
        <v>891</v>
      </c>
      <c r="P181" t="s">
        <v>444</v>
      </c>
      <c r="Q181" t="s">
        <v>444</v>
      </c>
      <c r="S181" t="s">
        <v>144</v>
      </c>
      <c r="U181">
        <v>7100059141</v>
      </c>
      <c r="V181" t="s">
        <v>418</v>
      </c>
      <c r="W181" t="s">
        <v>58</v>
      </c>
      <c r="X181">
        <v>19.433216857350999</v>
      </c>
      <c r="Y181">
        <v>-70.737964204888002</v>
      </c>
      <c r="Z181" t="s">
        <v>59</v>
      </c>
      <c r="AA181" t="s">
        <v>59</v>
      </c>
      <c r="AB181" t="s">
        <v>87</v>
      </c>
      <c r="AC181" t="s">
        <v>61</v>
      </c>
      <c r="AD181" t="s">
        <v>62</v>
      </c>
      <c r="AE181" t="s">
        <v>63</v>
      </c>
      <c r="AF181" t="s">
        <v>62</v>
      </c>
      <c r="AG181" t="s">
        <v>171</v>
      </c>
      <c r="AH181" t="s">
        <v>117</v>
      </c>
      <c r="AK181" t="s">
        <v>1058</v>
      </c>
      <c r="AL181">
        <v>1</v>
      </c>
      <c r="AM181" t="s">
        <v>814</v>
      </c>
      <c r="AN181">
        <v>1</v>
      </c>
      <c r="AP181" t="s">
        <v>62</v>
      </c>
      <c r="AQ181" t="s">
        <v>186</v>
      </c>
      <c r="AR181" t="s">
        <v>109</v>
      </c>
      <c r="AT181" t="s">
        <v>71</v>
      </c>
      <c r="AU181" t="s">
        <v>95</v>
      </c>
      <c r="AV181" s="1">
        <v>44239</v>
      </c>
      <c r="AW181" t="s">
        <v>14178</v>
      </c>
      <c r="AX181" t="s">
        <v>418</v>
      </c>
      <c r="AY181" t="s">
        <v>73</v>
      </c>
      <c r="AZ181" t="s">
        <v>74</v>
      </c>
    </row>
    <row r="182" spans="1:52" hidden="1" x14ac:dyDescent="0.25">
      <c r="A182" t="str">
        <f>INDEX('Community ID'!B:B,MATCH(O182,'Community ID'!A:A,0))</f>
        <v xml:space="preserve">La Islita </v>
      </c>
      <c r="B182" t="str">
        <f>INDEX('Community ID'!$K:$K,MATCH('Environmental Data'!$P182,'Community ID'!J:J,0))</f>
        <v>Santiago</v>
      </c>
      <c r="D182" t="s">
        <v>1059</v>
      </c>
      <c r="E182" t="s">
        <v>1060</v>
      </c>
      <c r="F182" t="s">
        <v>1061</v>
      </c>
      <c r="I182" t="s">
        <v>50</v>
      </c>
      <c r="J182" s="1">
        <v>39338</v>
      </c>
      <c r="K182">
        <v>14</v>
      </c>
      <c r="L182">
        <v>8294132247</v>
      </c>
      <c r="M182" t="s">
        <v>51</v>
      </c>
      <c r="N182" t="s">
        <v>125</v>
      </c>
      <c r="O182" t="s">
        <v>891</v>
      </c>
      <c r="P182" t="s">
        <v>444</v>
      </c>
      <c r="Q182" t="s">
        <v>444</v>
      </c>
      <c r="S182" t="s">
        <v>1062</v>
      </c>
      <c r="V182" t="s">
        <v>418</v>
      </c>
      <c r="W182" t="s">
        <v>58</v>
      </c>
      <c r="X182">
        <v>19.4331740762462</v>
      </c>
      <c r="Y182">
        <v>-70.737499952882203</v>
      </c>
      <c r="Z182" t="s">
        <v>325</v>
      </c>
      <c r="AA182" t="s">
        <v>325</v>
      </c>
      <c r="AB182" t="s">
        <v>87</v>
      </c>
      <c r="AC182" t="s">
        <v>169</v>
      </c>
      <c r="AD182" t="s">
        <v>62</v>
      </c>
      <c r="AE182" t="s">
        <v>63</v>
      </c>
      <c r="AF182" t="s">
        <v>62</v>
      </c>
      <c r="AG182" t="s">
        <v>171</v>
      </c>
      <c r="AH182" t="s">
        <v>65</v>
      </c>
      <c r="AI182" t="s">
        <v>1050</v>
      </c>
      <c r="AK182" t="s">
        <v>1063</v>
      </c>
      <c r="AL182">
        <v>1</v>
      </c>
      <c r="AM182" t="s">
        <v>1064</v>
      </c>
      <c r="AN182">
        <v>4</v>
      </c>
      <c r="AP182" t="s">
        <v>62</v>
      </c>
      <c r="AQ182" t="s">
        <v>186</v>
      </c>
      <c r="AR182" t="s">
        <v>109</v>
      </c>
      <c r="AT182" t="s">
        <v>71</v>
      </c>
      <c r="AU182" t="s">
        <v>95</v>
      </c>
      <c r="AV182" s="1">
        <v>44239</v>
      </c>
      <c r="AW182" t="s">
        <v>14179</v>
      </c>
      <c r="AX182" t="s">
        <v>418</v>
      </c>
      <c r="AY182" t="s">
        <v>73</v>
      </c>
      <c r="AZ182" t="s">
        <v>74</v>
      </c>
    </row>
    <row r="183" spans="1:52" x14ac:dyDescent="0.25">
      <c r="A183" t="str">
        <f>INDEX('Community ID'!B:B,MATCH(O183,'Community ID'!A:A,0))</f>
        <v>Villa Sabina</v>
      </c>
      <c r="B183" t="str">
        <f>INDEX('Community ID'!$K:$K,MATCH('Environmental Data'!$P183,'Community ID'!J:J,0))</f>
        <v>Constanza</v>
      </c>
      <c r="D183" t="s">
        <v>1065</v>
      </c>
      <c r="E183" t="s">
        <v>1066</v>
      </c>
      <c r="F183" t="s">
        <v>1067</v>
      </c>
      <c r="I183" t="s">
        <v>79</v>
      </c>
      <c r="J183" t="s">
        <v>99</v>
      </c>
      <c r="K183">
        <v>2021</v>
      </c>
      <c r="M183" t="s">
        <v>51</v>
      </c>
      <c r="N183" t="s">
        <v>287</v>
      </c>
      <c r="O183" t="s">
        <v>143</v>
      </c>
      <c r="P183" t="s">
        <v>102</v>
      </c>
      <c r="Q183" t="s">
        <v>685</v>
      </c>
      <c r="S183" t="s">
        <v>485</v>
      </c>
      <c r="V183" t="s">
        <v>1068</v>
      </c>
      <c r="W183" t="s">
        <v>58</v>
      </c>
      <c r="X183">
        <v>18.887832800000002</v>
      </c>
      <c r="Y183">
        <v>-70.727812200000002</v>
      </c>
      <c r="Z183" t="s">
        <v>86</v>
      </c>
      <c r="AA183" t="s">
        <v>86</v>
      </c>
      <c r="AB183" t="s">
        <v>419</v>
      </c>
      <c r="AC183" t="s">
        <v>88</v>
      </c>
      <c r="AD183" t="s">
        <v>62</v>
      </c>
      <c r="AE183" t="s">
        <v>63</v>
      </c>
      <c r="AF183" t="s">
        <v>63</v>
      </c>
      <c r="AG183" t="s">
        <v>194</v>
      </c>
      <c r="AH183" t="s">
        <v>65</v>
      </c>
      <c r="AI183" t="s">
        <v>788</v>
      </c>
      <c r="AJ183" t="s">
        <v>788</v>
      </c>
      <c r="AK183" t="s">
        <v>479</v>
      </c>
      <c r="AL183">
        <v>2</v>
      </c>
      <c r="AM183" t="s">
        <v>1069</v>
      </c>
      <c r="AN183">
        <v>3</v>
      </c>
      <c r="AO183">
        <v>0</v>
      </c>
      <c r="AP183" t="s">
        <v>62</v>
      </c>
      <c r="AQ183" t="s">
        <v>69</v>
      </c>
      <c r="AR183" t="s">
        <v>109</v>
      </c>
      <c r="AT183" t="s">
        <v>71</v>
      </c>
      <c r="AU183" t="s">
        <v>72</v>
      </c>
      <c r="AV183" s="1">
        <v>44239</v>
      </c>
      <c r="AW183" t="s">
        <v>14180</v>
      </c>
      <c r="AX183" t="s">
        <v>1068</v>
      </c>
      <c r="AY183" t="s">
        <v>73</v>
      </c>
      <c r="AZ183" t="s">
        <v>74</v>
      </c>
    </row>
    <row r="184" spans="1:52" x14ac:dyDescent="0.25">
      <c r="A184" t="str">
        <f>INDEX('Community ID'!B:B,MATCH(O184,'Community ID'!A:A,0))</f>
        <v>Villa Sabina</v>
      </c>
      <c r="B184" t="str">
        <f>INDEX('Community ID'!$K:$K,MATCH('Environmental Data'!$P184,'Community ID'!J:J,0))</f>
        <v>Constanza</v>
      </c>
      <c r="D184" t="s">
        <v>1070</v>
      </c>
      <c r="E184" t="s">
        <v>1071</v>
      </c>
      <c r="F184" t="s">
        <v>1072</v>
      </c>
      <c r="I184" t="s">
        <v>50</v>
      </c>
      <c r="J184" s="1">
        <v>14604</v>
      </c>
      <c r="K184">
        <v>82</v>
      </c>
      <c r="M184" t="s">
        <v>80</v>
      </c>
      <c r="N184" t="s">
        <v>135</v>
      </c>
      <c r="O184" t="s">
        <v>1073</v>
      </c>
      <c r="P184" t="s">
        <v>102</v>
      </c>
      <c r="Q184" t="s">
        <v>55</v>
      </c>
      <c r="S184" t="s">
        <v>144</v>
      </c>
      <c r="V184" t="s">
        <v>1074</v>
      </c>
      <c r="W184" t="s">
        <v>58</v>
      </c>
      <c r="X184">
        <v>18.8883641</v>
      </c>
      <c r="Y184">
        <v>-70.711888400000007</v>
      </c>
      <c r="Z184" t="s">
        <v>86</v>
      </c>
      <c r="AA184" t="s">
        <v>86</v>
      </c>
      <c r="AB184" t="s">
        <v>60</v>
      </c>
      <c r="AC184" t="s">
        <v>169</v>
      </c>
      <c r="AE184" t="s">
        <v>62</v>
      </c>
      <c r="AF184" t="s">
        <v>62</v>
      </c>
      <c r="AG184" t="s">
        <v>171</v>
      </c>
      <c r="AH184" t="s">
        <v>117</v>
      </c>
      <c r="AI184" t="s">
        <v>56</v>
      </c>
      <c r="AJ184" t="s">
        <v>127</v>
      </c>
      <c r="AK184" t="s">
        <v>368</v>
      </c>
      <c r="AL184">
        <v>2</v>
      </c>
      <c r="AM184" t="s">
        <v>1075</v>
      </c>
      <c r="AN184">
        <v>4</v>
      </c>
      <c r="AO184">
        <v>0</v>
      </c>
      <c r="AP184" t="s">
        <v>62</v>
      </c>
      <c r="AQ184" t="s">
        <v>69</v>
      </c>
      <c r="AR184" t="s">
        <v>109</v>
      </c>
      <c r="AT184" t="s">
        <v>71</v>
      </c>
      <c r="AU184" t="s">
        <v>95</v>
      </c>
      <c r="AV184" s="1">
        <v>44239</v>
      </c>
      <c r="AW184" t="s">
        <v>14181</v>
      </c>
      <c r="AX184" t="s">
        <v>1074</v>
      </c>
      <c r="AY184" t="s">
        <v>73</v>
      </c>
      <c r="AZ184" t="s">
        <v>74</v>
      </c>
    </row>
    <row r="185" spans="1:52" x14ac:dyDescent="0.25">
      <c r="A185" t="str">
        <f>INDEX('Community ID'!B:B,MATCH(O185,'Community ID'!A:A,0))</f>
        <v>Villa Sabina</v>
      </c>
      <c r="B185" t="str">
        <f>INDEX('Community ID'!$K:$K,MATCH('Environmental Data'!$P185,'Community ID'!J:J,0))</f>
        <v>Constanza</v>
      </c>
      <c r="D185" t="s">
        <v>1076</v>
      </c>
      <c r="E185" t="s">
        <v>1077</v>
      </c>
      <c r="F185" t="s">
        <v>1078</v>
      </c>
      <c r="H185" t="s">
        <v>1079</v>
      </c>
      <c r="I185" t="s">
        <v>79</v>
      </c>
      <c r="J185" s="1">
        <v>44239</v>
      </c>
      <c r="K185">
        <v>0</v>
      </c>
      <c r="M185" t="s">
        <v>142</v>
      </c>
      <c r="N185" t="s">
        <v>287</v>
      </c>
      <c r="O185" t="s">
        <v>1080</v>
      </c>
      <c r="P185" t="s">
        <v>102</v>
      </c>
      <c r="Q185" t="s">
        <v>685</v>
      </c>
      <c r="T185" t="s">
        <v>145</v>
      </c>
      <c r="V185" t="s">
        <v>1081</v>
      </c>
      <c r="W185" t="s">
        <v>58</v>
      </c>
      <c r="X185">
        <v>18.888282700000001</v>
      </c>
      <c r="Y185">
        <v>-70.711772199999999</v>
      </c>
      <c r="Z185" t="s">
        <v>86</v>
      </c>
      <c r="AA185" t="s">
        <v>86</v>
      </c>
      <c r="AB185" t="s">
        <v>60</v>
      </c>
      <c r="AC185" t="s">
        <v>88</v>
      </c>
      <c r="AD185" t="s">
        <v>62</v>
      </c>
      <c r="AE185" t="s">
        <v>62</v>
      </c>
      <c r="AF185" t="s">
        <v>63</v>
      </c>
      <c r="AG185" t="s">
        <v>194</v>
      </c>
      <c r="AH185" t="s">
        <v>65</v>
      </c>
      <c r="AI185" t="s">
        <v>145</v>
      </c>
      <c r="AJ185" t="s">
        <v>145</v>
      </c>
      <c r="AK185" t="s">
        <v>368</v>
      </c>
      <c r="AL185">
        <v>2</v>
      </c>
      <c r="AM185" t="s">
        <v>108</v>
      </c>
      <c r="AN185">
        <v>4</v>
      </c>
      <c r="AO185">
        <v>0</v>
      </c>
      <c r="AP185" t="s">
        <v>63</v>
      </c>
      <c r="AQ185" t="s">
        <v>69</v>
      </c>
      <c r="AR185" t="s">
        <v>109</v>
      </c>
      <c r="AT185" t="s">
        <v>71</v>
      </c>
      <c r="AU185" t="s">
        <v>72</v>
      </c>
      <c r="AV185" s="1">
        <v>44239</v>
      </c>
      <c r="AW185" t="s">
        <v>14182</v>
      </c>
      <c r="AX185" t="s">
        <v>1081</v>
      </c>
      <c r="AY185" t="s">
        <v>73</v>
      </c>
      <c r="AZ185" t="s">
        <v>74</v>
      </c>
    </row>
    <row r="186" spans="1:52" x14ac:dyDescent="0.25">
      <c r="A186" t="str">
        <f>INDEX('Community ID'!B:B,MATCH(O186,'Community ID'!A:A,0))</f>
        <v>Villa Sabina</v>
      </c>
      <c r="B186" t="str">
        <f>INDEX('Community ID'!$K:$K,MATCH('Environmental Data'!$P186,'Community ID'!J:J,0))</f>
        <v>Constanza</v>
      </c>
      <c r="D186" t="s">
        <v>1082</v>
      </c>
      <c r="E186" t="s">
        <v>1083</v>
      </c>
      <c r="F186" t="s">
        <v>1084</v>
      </c>
      <c r="I186" t="s">
        <v>50</v>
      </c>
      <c r="J186" t="s">
        <v>99</v>
      </c>
      <c r="K186">
        <v>2021</v>
      </c>
      <c r="M186" t="s">
        <v>51</v>
      </c>
      <c r="N186" t="s">
        <v>114</v>
      </c>
      <c r="O186" t="s">
        <v>367</v>
      </c>
      <c r="P186" t="s">
        <v>102</v>
      </c>
      <c r="Q186" t="s">
        <v>373</v>
      </c>
      <c r="S186" t="s">
        <v>545</v>
      </c>
      <c r="V186" t="s">
        <v>1068</v>
      </c>
      <c r="W186" t="s">
        <v>58</v>
      </c>
      <c r="X186">
        <v>18.8996028</v>
      </c>
      <c r="Y186">
        <v>-70.714802500000005</v>
      </c>
      <c r="Z186" t="s">
        <v>86</v>
      </c>
      <c r="AA186" t="s">
        <v>59</v>
      </c>
      <c r="AB186" t="s">
        <v>419</v>
      </c>
      <c r="AC186" t="s">
        <v>169</v>
      </c>
      <c r="AD186" t="s">
        <v>62</v>
      </c>
      <c r="AE186" t="s">
        <v>63</v>
      </c>
      <c r="AF186" t="s">
        <v>63</v>
      </c>
      <c r="AG186" t="s">
        <v>194</v>
      </c>
      <c r="AH186" t="s">
        <v>65</v>
      </c>
      <c r="AI186" t="s">
        <v>788</v>
      </c>
      <c r="AJ186" t="s">
        <v>145</v>
      </c>
      <c r="AK186" t="s">
        <v>479</v>
      </c>
      <c r="AL186">
        <v>2</v>
      </c>
      <c r="AM186" t="s">
        <v>108</v>
      </c>
      <c r="AN186">
        <v>4</v>
      </c>
      <c r="AO186">
        <v>0</v>
      </c>
      <c r="AP186" t="s">
        <v>62</v>
      </c>
      <c r="AQ186" t="s">
        <v>69</v>
      </c>
      <c r="AR186" t="s">
        <v>70</v>
      </c>
      <c r="AT186" t="s">
        <v>71</v>
      </c>
      <c r="AU186" t="s">
        <v>72</v>
      </c>
      <c r="AV186" s="1">
        <v>44239</v>
      </c>
      <c r="AW186" t="s">
        <v>14183</v>
      </c>
      <c r="AX186" t="s">
        <v>1068</v>
      </c>
      <c r="AY186" t="s">
        <v>73</v>
      </c>
      <c r="AZ186" t="s">
        <v>74</v>
      </c>
    </row>
    <row r="187" spans="1:52" hidden="1" x14ac:dyDescent="0.25">
      <c r="A187" t="str">
        <f>INDEX('Community ID'!B:B,MATCH(O187,'Community ID'!A:A,0))</f>
        <v>Villa Sabina</v>
      </c>
      <c r="B187" t="str">
        <f>INDEX('Community ID'!$K:$K,MATCH('Environmental Data'!$P187,'Community ID'!J:J,0))</f>
        <v>Constanza</v>
      </c>
      <c r="D187" t="s">
        <v>1085</v>
      </c>
      <c r="E187" t="s">
        <v>1086</v>
      </c>
      <c r="F187" t="s">
        <v>1087</v>
      </c>
      <c r="I187" t="s">
        <v>50</v>
      </c>
      <c r="J187" s="1">
        <v>24705</v>
      </c>
      <c r="K187">
        <v>54</v>
      </c>
      <c r="M187" t="s">
        <v>51</v>
      </c>
      <c r="N187" t="s">
        <v>135</v>
      </c>
      <c r="O187" t="s">
        <v>1073</v>
      </c>
      <c r="P187" t="s">
        <v>102</v>
      </c>
      <c r="Q187" t="s">
        <v>55</v>
      </c>
      <c r="S187" t="s">
        <v>144</v>
      </c>
      <c r="V187" t="s">
        <v>1074</v>
      </c>
      <c r="W187" t="s">
        <v>58</v>
      </c>
      <c r="X187">
        <v>18.8881938</v>
      </c>
      <c r="Y187">
        <v>-70.711865299999999</v>
      </c>
      <c r="Z187" t="s">
        <v>86</v>
      </c>
      <c r="AA187" t="s">
        <v>86</v>
      </c>
      <c r="AB187" t="s">
        <v>60</v>
      </c>
      <c r="AC187" t="s">
        <v>169</v>
      </c>
      <c r="AD187" t="s">
        <v>62</v>
      </c>
      <c r="AF187" t="s">
        <v>62</v>
      </c>
      <c r="AG187" t="s">
        <v>194</v>
      </c>
      <c r="AH187" t="s">
        <v>65</v>
      </c>
      <c r="AI187" t="s">
        <v>56</v>
      </c>
      <c r="AJ187" t="s">
        <v>127</v>
      </c>
      <c r="AK187" t="s">
        <v>1088</v>
      </c>
      <c r="AL187">
        <v>2</v>
      </c>
      <c r="AM187" t="s">
        <v>1075</v>
      </c>
      <c r="AN187">
        <v>1</v>
      </c>
      <c r="AO187">
        <v>0</v>
      </c>
      <c r="AP187" t="s">
        <v>62</v>
      </c>
      <c r="AQ187" t="s">
        <v>69</v>
      </c>
      <c r="AR187" t="s">
        <v>70</v>
      </c>
      <c r="AT187" t="s">
        <v>71</v>
      </c>
      <c r="AU187" t="s">
        <v>72</v>
      </c>
      <c r="AV187" s="1">
        <v>44239</v>
      </c>
      <c r="AW187" t="s">
        <v>14184</v>
      </c>
      <c r="AX187" t="s">
        <v>1074</v>
      </c>
      <c r="AY187" t="s">
        <v>73</v>
      </c>
      <c r="AZ187" t="s">
        <v>74</v>
      </c>
    </row>
    <row r="188" spans="1:52" x14ac:dyDescent="0.25">
      <c r="A188" t="str">
        <f>INDEX('Community ID'!B:B,MATCH(O188,'Community ID'!A:A,0))</f>
        <v>Villa Sabina</v>
      </c>
      <c r="B188" t="str">
        <f>INDEX('Community ID'!$K:$K,MATCH('Environmental Data'!$P188,'Community ID'!J:J,0))</f>
        <v>Constanza</v>
      </c>
      <c r="D188" t="s">
        <v>1089</v>
      </c>
      <c r="E188" t="s">
        <v>134</v>
      </c>
      <c r="F188" t="s">
        <v>918</v>
      </c>
      <c r="H188" t="s">
        <v>1090</v>
      </c>
      <c r="I188" t="s">
        <v>50</v>
      </c>
      <c r="J188" s="1">
        <v>44239</v>
      </c>
      <c r="K188">
        <v>0</v>
      </c>
      <c r="M188" t="s">
        <v>226</v>
      </c>
      <c r="N188" t="s">
        <v>1091</v>
      </c>
      <c r="O188" t="s">
        <v>143</v>
      </c>
      <c r="P188" t="s">
        <v>102</v>
      </c>
      <c r="Q188" t="s">
        <v>373</v>
      </c>
      <c r="S188" t="s">
        <v>545</v>
      </c>
      <c r="V188" t="s">
        <v>1081</v>
      </c>
      <c r="W188" t="s">
        <v>58</v>
      </c>
      <c r="X188">
        <v>18.886769999999999</v>
      </c>
      <c r="Y188">
        <v>-70.711685000000003</v>
      </c>
      <c r="Z188" t="s">
        <v>86</v>
      </c>
      <c r="AA188" t="s">
        <v>86</v>
      </c>
      <c r="AB188" t="s">
        <v>60</v>
      </c>
      <c r="AC188" t="s">
        <v>169</v>
      </c>
      <c r="AD188" t="s">
        <v>62</v>
      </c>
      <c r="AE188" t="s">
        <v>63</v>
      </c>
      <c r="AF188" t="s">
        <v>63</v>
      </c>
      <c r="AG188" t="s">
        <v>194</v>
      </c>
      <c r="AH188" t="s">
        <v>65</v>
      </c>
      <c r="AI188" t="s">
        <v>1092</v>
      </c>
      <c r="AJ188" t="s">
        <v>1092</v>
      </c>
      <c r="AK188" t="s">
        <v>479</v>
      </c>
      <c r="AL188">
        <v>2</v>
      </c>
      <c r="AM188" t="s">
        <v>108</v>
      </c>
      <c r="AN188">
        <v>3</v>
      </c>
      <c r="AO188">
        <v>1</v>
      </c>
      <c r="AP188" t="s">
        <v>63</v>
      </c>
      <c r="AQ188" t="s">
        <v>69</v>
      </c>
      <c r="AR188" t="s">
        <v>70</v>
      </c>
      <c r="AT188" t="s">
        <v>71</v>
      </c>
      <c r="AU188" t="s">
        <v>72</v>
      </c>
      <c r="AV188" s="1">
        <v>44239</v>
      </c>
      <c r="AW188" t="s">
        <v>14185</v>
      </c>
      <c r="AX188" t="s">
        <v>1081</v>
      </c>
      <c r="AY188" t="s">
        <v>73</v>
      </c>
      <c r="AZ188" t="s">
        <v>74</v>
      </c>
    </row>
    <row r="189" spans="1:52" hidden="1" x14ac:dyDescent="0.25">
      <c r="A189" t="str">
        <f>INDEX('Community ID'!B:B,MATCH(O189,'Community ID'!A:A,0))</f>
        <v>Villa Sabina</v>
      </c>
      <c r="B189" t="str">
        <f>INDEX('Community ID'!$K:$K,MATCH('Environmental Data'!$P189,'Community ID'!J:J,0))</f>
        <v>Constanza</v>
      </c>
      <c r="D189" t="s">
        <v>1093</v>
      </c>
      <c r="E189" t="s">
        <v>1094</v>
      </c>
      <c r="F189" t="s">
        <v>1095</v>
      </c>
      <c r="I189" t="s">
        <v>50</v>
      </c>
      <c r="J189" t="s">
        <v>99</v>
      </c>
      <c r="K189">
        <v>2021</v>
      </c>
      <c r="M189" t="s">
        <v>51</v>
      </c>
      <c r="N189" t="s">
        <v>114</v>
      </c>
      <c r="O189" t="s">
        <v>713</v>
      </c>
      <c r="P189" t="s">
        <v>102</v>
      </c>
      <c r="Q189" t="s">
        <v>685</v>
      </c>
      <c r="S189" t="s">
        <v>545</v>
      </c>
      <c r="V189" t="s">
        <v>1068</v>
      </c>
      <c r="W189" t="s">
        <v>58</v>
      </c>
      <c r="X189">
        <v>18.887832800000002</v>
      </c>
      <c r="Y189">
        <v>-70.727812200000002</v>
      </c>
      <c r="Z189" t="s">
        <v>86</v>
      </c>
      <c r="AA189" t="s">
        <v>86</v>
      </c>
      <c r="AB189" t="s">
        <v>60</v>
      </c>
      <c r="AC189" t="s">
        <v>169</v>
      </c>
      <c r="AD189" t="s">
        <v>62</v>
      </c>
      <c r="AE189" t="s">
        <v>63</v>
      </c>
      <c r="AF189" t="s">
        <v>63</v>
      </c>
      <c r="AG189" t="s">
        <v>194</v>
      </c>
      <c r="AH189" t="s">
        <v>117</v>
      </c>
      <c r="AI189" t="s">
        <v>788</v>
      </c>
      <c r="AJ189" t="s">
        <v>788</v>
      </c>
      <c r="AK189" t="s">
        <v>1096</v>
      </c>
      <c r="AL189">
        <v>2</v>
      </c>
      <c r="AM189" t="s">
        <v>1069</v>
      </c>
      <c r="AN189">
        <v>3</v>
      </c>
      <c r="AO189">
        <v>1</v>
      </c>
      <c r="AP189" t="s">
        <v>62</v>
      </c>
      <c r="AQ189" t="s">
        <v>69</v>
      </c>
      <c r="AR189" t="s">
        <v>109</v>
      </c>
      <c r="AT189" t="s">
        <v>71</v>
      </c>
      <c r="AU189" t="s">
        <v>120</v>
      </c>
      <c r="AV189" s="1">
        <v>44239</v>
      </c>
      <c r="AW189" t="s">
        <v>14186</v>
      </c>
      <c r="AX189" t="s">
        <v>1068</v>
      </c>
      <c r="AY189" t="s">
        <v>73</v>
      </c>
      <c r="AZ189" t="s">
        <v>74</v>
      </c>
    </row>
    <row r="190" spans="1:52" hidden="1" x14ac:dyDescent="0.25">
      <c r="A190" t="str">
        <f>INDEX('Community ID'!B:B,MATCH(O190,'Community ID'!A:A,0))</f>
        <v>Villa Sabina</v>
      </c>
      <c r="B190" t="str">
        <f>INDEX('Community ID'!$K:$K,MATCH('Environmental Data'!$P190,'Community ID'!J:J,0))</f>
        <v>Constanza</v>
      </c>
      <c r="D190" t="s">
        <v>1097</v>
      </c>
      <c r="E190" t="s">
        <v>1098</v>
      </c>
      <c r="F190" t="s">
        <v>1099</v>
      </c>
      <c r="I190" t="s">
        <v>79</v>
      </c>
      <c r="J190" t="s">
        <v>99</v>
      </c>
      <c r="K190">
        <v>2021</v>
      </c>
      <c r="M190" t="s">
        <v>51</v>
      </c>
      <c r="N190" t="s">
        <v>287</v>
      </c>
      <c r="O190" t="s">
        <v>143</v>
      </c>
      <c r="P190" t="s">
        <v>102</v>
      </c>
      <c r="Q190" t="s">
        <v>685</v>
      </c>
      <c r="V190" t="s">
        <v>1068</v>
      </c>
      <c r="W190" t="s">
        <v>58</v>
      </c>
      <c r="X190">
        <v>18.899274599999998</v>
      </c>
      <c r="Y190">
        <v>-70.701792299999994</v>
      </c>
      <c r="Z190" t="s">
        <v>86</v>
      </c>
      <c r="AA190" t="s">
        <v>59</v>
      </c>
      <c r="AB190" t="s">
        <v>60</v>
      </c>
      <c r="AC190" t="s">
        <v>169</v>
      </c>
      <c r="AD190" t="s">
        <v>62</v>
      </c>
      <c r="AE190" t="s">
        <v>63</v>
      </c>
      <c r="AF190" t="s">
        <v>63</v>
      </c>
      <c r="AG190" t="s">
        <v>194</v>
      </c>
      <c r="AH190" t="s">
        <v>65</v>
      </c>
      <c r="AI190" t="s">
        <v>1100</v>
      </c>
      <c r="AJ190" t="s">
        <v>1101</v>
      </c>
      <c r="AK190" t="s">
        <v>1102</v>
      </c>
      <c r="AL190">
        <v>1</v>
      </c>
      <c r="AM190" t="s">
        <v>1103</v>
      </c>
      <c r="AN190">
        <v>3</v>
      </c>
      <c r="AO190">
        <v>1</v>
      </c>
      <c r="AP190" t="s">
        <v>63</v>
      </c>
      <c r="AQ190" t="s">
        <v>69</v>
      </c>
      <c r="AR190" t="s">
        <v>70</v>
      </c>
      <c r="AT190" t="s">
        <v>71</v>
      </c>
      <c r="AU190" t="s">
        <v>95</v>
      </c>
      <c r="AV190" s="1">
        <v>44239</v>
      </c>
      <c r="AW190" t="s">
        <v>14187</v>
      </c>
      <c r="AX190" t="s">
        <v>1068</v>
      </c>
      <c r="AY190" t="s">
        <v>73</v>
      </c>
      <c r="AZ190" t="s">
        <v>74</v>
      </c>
    </row>
    <row r="191" spans="1:52" x14ac:dyDescent="0.25">
      <c r="A191" t="str">
        <f>INDEX('Community ID'!B:B,MATCH(O191,'Community ID'!A:A,0))</f>
        <v>Villa Sabina</v>
      </c>
      <c r="B191" t="str">
        <f>INDEX('Community ID'!$K:$K,MATCH('Environmental Data'!$P191,'Community ID'!J:J,0))</f>
        <v>Constanza</v>
      </c>
      <c r="D191" t="s">
        <v>1104</v>
      </c>
      <c r="E191" t="s">
        <v>1105</v>
      </c>
      <c r="F191" t="s">
        <v>1106</v>
      </c>
      <c r="H191" t="s">
        <v>1107</v>
      </c>
      <c r="I191" t="s">
        <v>79</v>
      </c>
      <c r="J191" s="1">
        <v>31201</v>
      </c>
      <c r="K191">
        <v>36</v>
      </c>
      <c r="M191" t="s">
        <v>51</v>
      </c>
      <c r="N191" t="s">
        <v>1108</v>
      </c>
      <c r="O191" t="s">
        <v>101</v>
      </c>
      <c r="P191" t="s">
        <v>102</v>
      </c>
      <c r="Q191" t="s">
        <v>55</v>
      </c>
      <c r="S191" t="s">
        <v>144</v>
      </c>
      <c r="V191" t="s">
        <v>1074</v>
      </c>
      <c r="W191" t="s">
        <v>58</v>
      </c>
      <c r="X191">
        <v>18.886115400000001</v>
      </c>
      <c r="Y191">
        <v>-70.709879299999997</v>
      </c>
      <c r="Z191" t="s">
        <v>86</v>
      </c>
      <c r="AA191" t="s">
        <v>86</v>
      </c>
      <c r="AB191" t="s">
        <v>60</v>
      </c>
      <c r="AC191" t="s">
        <v>169</v>
      </c>
      <c r="AD191" t="s">
        <v>62</v>
      </c>
      <c r="AF191" t="s">
        <v>62</v>
      </c>
      <c r="AG191" t="s">
        <v>194</v>
      </c>
      <c r="AH191" t="s">
        <v>117</v>
      </c>
      <c r="AI191" t="s">
        <v>56</v>
      </c>
      <c r="AJ191" t="s">
        <v>127</v>
      </c>
      <c r="AK191" t="s">
        <v>368</v>
      </c>
      <c r="AL191">
        <v>2</v>
      </c>
      <c r="AM191" t="s">
        <v>1075</v>
      </c>
      <c r="AN191">
        <v>4</v>
      </c>
      <c r="AO191">
        <v>0</v>
      </c>
      <c r="AP191" t="s">
        <v>63</v>
      </c>
      <c r="AQ191" t="s">
        <v>69</v>
      </c>
      <c r="AR191" t="s">
        <v>70</v>
      </c>
      <c r="AT191" t="s">
        <v>71</v>
      </c>
      <c r="AU191" t="s">
        <v>72</v>
      </c>
      <c r="AV191" s="1">
        <v>44239</v>
      </c>
      <c r="AW191" t="s">
        <v>14188</v>
      </c>
      <c r="AX191" t="s">
        <v>1074</v>
      </c>
      <c r="AY191" t="s">
        <v>73</v>
      </c>
      <c r="AZ191" t="s">
        <v>74</v>
      </c>
    </row>
    <row r="192" spans="1:52" x14ac:dyDescent="0.25">
      <c r="A192" t="str">
        <f>INDEX('Community ID'!B:B,MATCH(O192,'Community ID'!A:A,0))</f>
        <v>Villa Sabina</v>
      </c>
      <c r="B192" t="str">
        <f>INDEX('Community ID'!$K:$K,MATCH('Environmental Data'!$P192,'Community ID'!J:J,0))</f>
        <v>Constanza</v>
      </c>
      <c r="D192" t="s">
        <v>1109</v>
      </c>
      <c r="E192" t="s">
        <v>1110</v>
      </c>
      <c r="F192" t="s">
        <v>1111</v>
      </c>
      <c r="I192" t="s">
        <v>50</v>
      </c>
      <c r="J192" t="s">
        <v>99</v>
      </c>
      <c r="K192">
        <v>2021</v>
      </c>
      <c r="M192" t="s">
        <v>51</v>
      </c>
      <c r="N192" t="s">
        <v>135</v>
      </c>
      <c r="O192" t="s">
        <v>367</v>
      </c>
      <c r="P192" t="s">
        <v>102</v>
      </c>
      <c r="Q192" t="s">
        <v>373</v>
      </c>
      <c r="S192" t="s">
        <v>545</v>
      </c>
      <c r="V192" t="s">
        <v>1068</v>
      </c>
      <c r="W192" t="s">
        <v>58</v>
      </c>
      <c r="X192">
        <v>18.899274599999998</v>
      </c>
      <c r="Y192">
        <v>-70.701792299999994</v>
      </c>
      <c r="Z192" t="s">
        <v>86</v>
      </c>
      <c r="AA192" t="s">
        <v>86</v>
      </c>
      <c r="AB192" t="s">
        <v>87</v>
      </c>
      <c r="AC192" t="s">
        <v>169</v>
      </c>
      <c r="AD192" t="s">
        <v>62</v>
      </c>
      <c r="AE192" t="s">
        <v>63</v>
      </c>
      <c r="AF192" t="s">
        <v>63</v>
      </c>
      <c r="AG192" t="s">
        <v>194</v>
      </c>
      <c r="AH192" t="s">
        <v>65</v>
      </c>
      <c r="AI192" t="s">
        <v>788</v>
      </c>
      <c r="AJ192" t="s">
        <v>788</v>
      </c>
      <c r="AK192" t="s">
        <v>479</v>
      </c>
      <c r="AL192">
        <v>2</v>
      </c>
      <c r="AM192" t="s">
        <v>1069</v>
      </c>
      <c r="AN192">
        <v>3</v>
      </c>
      <c r="AO192">
        <v>2</v>
      </c>
      <c r="AP192" t="s">
        <v>62</v>
      </c>
      <c r="AQ192" t="s">
        <v>69</v>
      </c>
      <c r="AR192" t="s">
        <v>70</v>
      </c>
      <c r="AT192" t="s">
        <v>71</v>
      </c>
      <c r="AU192" t="s">
        <v>72</v>
      </c>
      <c r="AV192" s="1">
        <v>44239</v>
      </c>
      <c r="AW192" t="s">
        <v>14189</v>
      </c>
      <c r="AX192" t="s">
        <v>1068</v>
      </c>
      <c r="AY192" t="s">
        <v>73</v>
      </c>
      <c r="AZ192" t="s">
        <v>74</v>
      </c>
    </row>
    <row r="193" spans="1:52" x14ac:dyDescent="0.25">
      <c r="A193" t="str">
        <f>INDEX('Community ID'!B:B,MATCH(O193,'Community ID'!A:A,0))</f>
        <v>Villa Sabina</v>
      </c>
      <c r="B193" t="str">
        <f>INDEX('Community ID'!$K:$K,MATCH('Environmental Data'!$P193,'Community ID'!J:J,0))</f>
        <v>Constanza</v>
      </c>
      <c r="D193" t="s">
        <v>1112</v>
      </c>
      <c r="E193" t="s">
        <v>1113</v>
      </c>
      <c r="F193" t="s">
        <v>1114</v>
      </c>
      <c r="H193" t="s">
        <v>1115</v>
      </c>
      <c r="I193" t="s">
        <v>79</v>
      </c>
      <c r="J193" s="1">
        <v>22890</v>
      </c>
      <c r="K193">
        <v>59</v>
      </c>
      <c r="L193" t="s">
        <v>1116</v>
      </c>
      <c r="M193" t="s">
        <v>80</v>
      </c>
      <c r="N193" t="s">
        <v>738</v>
      </c>
      <c r="O193" t="s">
        <v>101</v>
      </c>
      <c r="P193" t="s">
        <v>102</v>
      </c>
      <c r="Q193" t="s">
        <v>55</v>
      </c>
      <c r="S193" t="s">
        <v>144</v>
      </c>
      <c r="V193" t="s">
        <v>1074</v>
      </c>
      <c r="W193" t="s">
        <v>58</v>
      </c>
      <c r="X193">
        <v>18.885853999999998</v>
      </c>
      <c r="Y193">
        <v>-70.709870600000002</v>
      </c>
      <c r="Z193" t="s">
        <v>86</v>
      </c>
      <c r="AA193" t="s">
        <v>86</v>
      </c>
      <c r="AB193" t="s">
        <v>60</v>
      </c>
      <c r="AC193" t="s">
        <v>169</v>
      </c>
      <c r="AE193" t="s">
        <v>62</v>
      </c>
      <c r="AG193" t="s">
        <v>194</v>
      </c>
      <c r="AH193" t="s">
        <v>65</v>
      </c>
      <c r="AI193" t="s">
        <v>56</v>
      </c>
      <c r="AJ193" t="s">
        <v>127</v>
      </c>
      <c r="AK193" t="s">
        <v>368</v>
      </c>
      <c r="AL193">
        <v>2</v>
      </c>
      <c r="AM193" t="s">
        <v>1075</v>
      </c>
      <c r="AN193">
        <v>4</v>
      </c>
      <c r="AO193">
        <v>0</v>
      </c>
      <c r="AP193" t="s">
        <v>62</v>
      </c>
      <c r="AQ193" t="s">
        <v>69</v>
      </c>
      <c r="AR193" t="s">
        <v>70</v>
      </c>
      <c r="AT193" t="s">
        <v>71</v>
      </c>
      <c r="AU193" t="s">
        <v>72</v>
      </c>
      <c r="AV193" s="1">
        <v>44239</v>
      </c>
      <c r="AW193" t="s">
        <v>14190</v>
      </c>
      <c r="AX193" t="s">
        <v>1074</v>
      </c>
      <c r="AY193" t="s">
        <v>73</v>
      </c>
      <c r="AZ193" t="s">
        <v>74</v>
      </c>
    </row>
    <row r="194" spans="1:52" x14ac:dyDescent="0.25">
      <c r="A194" t="str">
        <f>INDEX('Community ID'!B:B,MATCH(O194,'Community ID'!A:A,0))</f>
        <v>Villa Sabina</v>
      </c>
      <c r="B194" t="str">
        <f>INDEX('Community ID'!$K:$K,MATCH('Environmental Data'!$P194,'Community ID'!J:J,0))</f>
        <v>Constanza</v>
      </c>
      <c r="D194" t="s">
        <v>1117</v>
      </c>
      <c r="E194" t="s">
        <v>134</v>
      </c>
      <c r="F194" t="s">
        <v>1118</v>
      </c>
      <c r="H194" t="s">
        <v>1119</v>
      </c>
      <c r="I194" t="s">
        <v>50</v>
      </c>
      <c r="J194" s="1">
        <v>33020</v>
      </c>
      <c r="K194">
        <v>31</v>
      </c>
      <c r="L194" t="s">
        <v>1120</v>
      </c>
      <c r="M194" t="s">
        <v>142</v>
      </c>
      <c r="N194" t="s">
        <v>135</v>
      </c>
      <c r="O194" t="s">
        <v>101</v>
      </c>
      <c r="P194" t="s">
        <v>102</v>
      </c>
      <c r="Q194" t="s">
        <v>55</v>
      </c>
      <c r="S194" t="s">
        <v>144</v>
      </c>
      <c r="V194" t="s">
        <v>1074</v>
      </c>
      <c r="W194" t="s">
        <v>58</v>
      </c>
      <c r="X194">
        <v>18.885794199999999</v>
      </c>
      <c r="Y194">
        <v>-70.709959100000006</v>
      </c>
      <c r="Z194" t="s">
        <v>86</v>
      </c>
      <c r="AA194" t="s">
        <v>86</v>
      </c>
      <c r="AB194" t="s">
        <v>60</v>
      </c>
      <c r="AC194" t="s">
        <v>169</v>
      </c>
      <c r="AD194" t="s">
        <v>62</v>
      </c>
      <c r="AF194" t="s">
        <v>62</v>
      </c>
      <c r="AG194" t="s">
        <v>194</v>
      </c>
      <c r="AH194" t="s">
        <v>65</v>
      </c>
      <c r="AI194" t="s">
        <v>56</v>
      </c>
      <c r="AJ194" t="s">
        <v>127</v>
      </c>
      <c r="AK194" t="s">
        <v>368</v>
      </c>
      <c r="AL194">
        <v>2</v>
      </c>
      <c r="AM194" t="s">
        <v>1075</v>
      </c>
      <c r="AN194">
        <v>4</v>
      </c>
      <c r="AO194">
        <v>1</v>
      </c>
      <c r="AP194" t="s">
        <v>63</v>
      </c>
      <c r="AQ194" t="s">
        <v>69</v>
      </c>
      <c r="AR194" t="s">
        <v>70</v>
      </c>
      <c r="AT194" t="s">
        <v>71</v>
      </c>
      <c r="AU194" t="s">
        <v>95</v>
      </c>
      <c r="AV194" s="1">
        <v>44239</v>
      </c>
      <c r="AW194" t="s">
        <v>14191</v>
      </c>
      <c r="AX194" t="s">
        <v>1074</v>
      </c>
      <c r="AY194" t="s">
        <v>73</v>
      </c>
      <c r="AZ194" t="s">
        <v>74</v>
      </c>
    </row>
    <row r="195" spans="1:52" hidden="1" x14ac:dyDescent="0.25">
      <c r="A195" t="str">
        <f>INDEX('Community ID'!B:B,MATCH(O195,'Community ID'!A:A,0))</f>
        <v>Villa Sabina</v>
      </c>
      <c r="B195" t="str">
        <f>INDEX('Community ID'!$K:$K,MATCH('Environmental Data'!$P195,'Community ID'!J:J,0))</f>
        <v>Constanza</v>
      </c>
      <c r="D195" t="s">
        <v>1130</v>
      </c>
      <c r="E195" t="s">
        <v>1131</v>
      </c>
      <c r="F195" t="s">
        <v>1132</v>
      </c>
      <c r="H195" t="s">
        <v>1023</v>
      </c>
      <c r="I195" t="s">
        <v>50</v>
      </c>
      <c r="J195" s="1">
        <v>44239</v>
      </c>
      <c r="K195">
        <v>0</v>
      </c>
      <c r="M195" t="s">
        <v>80</v>
      </c>
      <c r="N195" t="s">
        <v>135</v>
      </c>
      <c r="O195" t="s">
        <v>367</v>
      </c>
      <c r="P195" t="s">
        <v>102</v>
      </c>
      <c r="Q195" t="s">
        <v>55</v>
      </c>
      <c r="S195" t="s">
        <v>144</v>
      </c>
      <c r="T195" t="s">
        <v>1092</v>
      </c>
      <c r="V195" t="s">
        <v>1081</v>
      </c>
      <c r="W195" t="s">
        <v>58</v>
      </c>
      <c r="X195">
        <v>0</v>
      </c>
      <c r="Y195">
        <v>0</v>
      </c>
      <c r="Z195" t="s">
        <v>86</v>
      </c>
      <c r="AA195" t="s">
        <v>86</v>
      </c>
      <c r="AB195" t="s">
        <v>419</v>
      </c>
      <c r="AC195" t="s">
        <v>88</v>
      </c>
      <c r="AD195" t="s">
        <v>62</v>
      </c>
      <c r="AE195" t="s">
        <v>62</v>
      </c>
      <c r="AF195" t="s">
        <v>63</v>
      </c>
      <c r="AG195" t="s">
        <v>194</v>
      </c>
      <c r="AH195" t="s">
        <v>486</v>
      </c>
      <c r="AI195" t="s">
        <v>145</v>
      </c>
      <c r="AJ195" t="s">
        <v>145</v>
      </c>
      <c r="AK195" t="s">
        <v>1133</v>
      </c>
      <c r="AL195">
        <v>2</v>
      </c>
      <c r="AM195" t="s">
        <v>1134</v>
      </c>
      <c r="AN195">
        <v>5</v>
      </c>
      <c r="AO195">
        <v>2</v>
      </c>
      <c r="AP195" t="s">
        <v>62</v>
      </c>
      <c r="AQ195" t="s">
        <v>69</v>
      </c>
      <c r="AR195" t="s">
        <v>109</v>
      </c>
      <c r="AT195" t="s">
        <v>71</v>
      </c>
      <c r="AU195" t="s">
        <v>72</v>
      </c>
      <c r="AV195" s="1">
        <v>44239</v>
      </c>
      <c r="AW195" t="s">
        <v>14192</v>
      </c>
      <c r="AX195" t="s">
        <v>1081</v>
      </c>
      <c r="AY195" t="s">
        <v>73</v>
      </c>
      <c r="AZ195" t="s">
        <v>74</v>
      </c>
    </row>
    <row r="196" spans="1:52" hidden="1" x14ac:dyDescent="0.25">
      <c r="A196" t="str">
        <f>INDEX('Community ID'!B:B,MATCH(O196,'Community ID'!A:A,0))</f>
        <v>Villa Sabina</v>
      </c>
      <c r="B196" t="str">
        <f>INDEX('Community ID'!$K:$K,MATCH('Environmental Data'!$P196,'Community ID'!J:J,0))</f>
        <v>Constanza</v>
      </c>
      <c r="D196" t="s">
        <v>1121</v>
      </c>
      <c r="E196" t="s">
        <v>1122</v>
      </c>
      <c r="F196" t="s">
        <v>770</v>
      </c>
      <c r="I196" t="s">
        <v>50</v>
      </c>
      <c r="J196" t="s">
        <v>99</v>
      </c>
      <c r="K196">
        <v>2021</v>
      </c>
      <c r="M196" t="s">
        <v>80</v>
      </c>
      <c r="N196" t="s">
        <v>135</v>
      </c>
      <c r="O196" t="s">
        <v>101</v>
      </c>
      <c r="P196" t="s">
        <v>54</v>
      </c>
      <c r="Q196" t="s">
        <v>373</v>
      </c>
      <c r="S196" t="s">
        <v>104</v>
      </c>
      <c r="V196" t="s">
        <v>766</v>
      </c>
      <c r="W196" t="s">
        <v>58</v>
      </c>
      <c r="X196">
        <v>18.888246200000001</v>
      </c>
      <c r="Y196">
        <v>-70.713094999999996</v>
      </c>
      <c r="Z196" t="s">
        <v>86</v>
      </c>
      <c r="AA196" t="s">
        <v>86</v>
      </c>
      <c r="AB196" t="s">
        <v>60</v>
      </c>
      <c r="AC196" t="s">
        <v>88</v>
      </c>
      <c r="AD196" t="s">
        <v>62</v>
      </c>
      <c r="AF196" t="s">
        <v>62</v>
      </c>
      <c r="AG196" t="s">
        <v>194</v>
      </c>
      <c r="AH196" t="s">
        <v>65</v>
      </c>
      <c r="AI196" t="s">
        <v>66</v>
      </c>
      <c r="AJ196" t="s">
        <v>66</v>
      </c>
      <c r="AK196" t="s">
        <v>1123</v>
      </c>
      <c r="AL196">
        <v>2</v>
      </c>
      <c r="AM196" t="s">
        <v>1124</v>
      </c>
      <c r="AN196">
        <v>2</v>
      </c>
      <c r="AP196" t="s">
        <v>62</v>
      </c>
      <c r="AQ196" t="s">
        <v>69</v>
      </c>
      <c r="AR196" t="s">
        <v>70</v>
      </c>
      <c r="AT196" t="s">
        <v>71</v>
      </c>
      <c r="AU196" t="s">
        <v>72</v>
      </c>
      <c r="AV196" s="1">
        <v>44239</v>
      </c>
      <c r="AW196" t="s">
        <v>14193</v>
      </c>
      <c r="AX196" t="s">
        <v>766</v>
      </c>
      <c r="AY196" t="s">
        <v>73</v>
      </c>
      <c r="AZ196" t="s">
        <v>74</v>
      </c>
    </row>
    <row r="197" spans="1:52" x14ac:dyDescent="0.25">
      <c r="A197" t="str">
        <f>INDEX('Community ID'!B:B,MATCH(O197,'Community ID'!A:A,0))</f>
        <v>Villa Sabina</v>
      </c>
      <c r="B197" t="str">
        <f>INDEX('Community ID'!$K:$K,MATCH('Environmental Data'!$P197,'Community ID'!J:J,0))</f>
        <v>Constanza</v>
      </c>
      <c r="D197" t="s">
        <v>1125</v>
      </c>
      <c r="E197" t="s">
        <v>1126</v>
      </c>
      <c r="F197" t="s">
        <v>1127</v>
      </c>
      <c r="H197" t="s">
        <v>1128</v>
      </c>
      <c r="I197" t="s">
        <v>50</v>
      </c>
      <c r="J197" t="s">
        <v>99</v>
      </c>
      <c r="K197">
        <v>2021</v>
      </c>
      <c r="L197" t="s">
        <v>1129</v>
      </c>
      <c r="M197" t="s">
        <v>80</v>
      </c>
      <c r="N197" t="s">
        <v>135</v>
      </c>
      <c r="O197" t="s">
        <v>1073</v>
      </c>
      <c r="P197" t="s">
        <v>102</v>
      </c>
      <c r="Q197" t="s">
        <v>55</v>
      </c>
      <c r="S197" t="s">
        <v>144</v>
      </c>
      <c r="V197" t="s">
        <v>1074</v>
      </c>
      <c r="W197" t="s">
        <v>58</v>
      </c>
      <c r="X197">
        <v>18.8857964</v>
      </c>
      <c r="Y197">
        <v>-70.709957500000002</v>
      </c>
      <c r="Z197" t="s">
        <v>86</v>
      </c>
      <c r="AA197" t="s">
        <v>86</v>
      </c>
      <c r="AB197" t="s">
        <v>60</v>
      </c>
      <c r="AC197" t="s">
        <v>169</v>
      </c>
      <c r="AD197" t="s">
        <v>62</v>
      </c>
      <c r="AF197" t="s">
        <v>62</v>
      </c>
      <c r="AG197" t="s">
        <v>194</v>
      </c>
      <c r="AH197" t="s">
        <v>65</v>
      </c>
      <c r="AI197" t="s">
        <v>56</v>
      </c>
      <c r="AJ197" t="s">
        <v>127</v>
      </c>
      <c r="AK197" t="s">
        <v>368</v>
      </c>
      <c r="AL197">
        <v>2</v>
      </c>
      <c r="AM197" t="s">
        <v>1075</v>
      </c>
      <c r="AN197">
        <v>2</v>
      </c>
      <c r="AO197">
        <v>0</v>
      </c>
      <c r="AP197" t="s">
        <v>62</v>
      </c>
      <c r="AQ197" t="s">
        <v>69</v>
      </c>
      <c r="AR197" t="s">
        <v>109</v>
      </c>
      <c r="AT197" t="s">
        <v>71</v>
      </c>
      <c r="AU197" t="s">
        <v>72</v>
      </c>
      <c r="AV197" s="1">
        <v>44239</v>
      </c>
      <c r="AW197" t="s">
        <v>14194</v>
      </c>
      <c r="AX197" t="s">
        <v>1074</v>
      </c>
      <c r="AY197" t="s">
        <v>73</v>
      </c>
      <c r="AZ197" t="s">
        <v>74</v>
      </c>
    </row>
    <row r="198" spans="1:52" hidden="1" x14ac:dyDescent="0.25">
      <c r="A198" t="str">
        <f>INDEX('Community ID'!B:B,MATCH(O198,'Community ID'!A:A,0))</f>
        <v>Villa Sabina</v>
      </c>
      <c r="B198" t="str">
        <f>INDEX('Community ID'!$K:$K,MATCH('Environmental Data'!$P198,'Community ID'!J:J,0))</f>
        <v>Constanza</v>
      </c>
      <c r="D198" t="s">
        <v>1135</v>
      </c>
      <c r="E198" t="s">
        <v>1136</v>
      </c>
      <c r="F198" t="s">
        <v>1137</v>
      </c>
      <c r="I198" t="s">
        <v>79</v>
      </c>
      <c r="J198" t="s">
        <v>99</v>
      </c>
      <c r="K198">
        <v>2021</v>
      </c>
      <c r="M198" t="s">
        <v>51</v>
      </c>
      <c r="N198" t="s">
        <v>1138</v>
      </c>
      <c r="O198" t="s">
        <v>143</v>
      </c>
      <c r="P198" t="s">
        <v>54</v>
      </c>
      <c r="Q198" t="s">
        <v>55</v>
      </c>
      <c r="S198" t="s">
        <v>545</v>
      </c>
      <c r="V198" t="s">
        <v>1068</v>
      </c>
      <c r="W198" t="s">
        <v>58</v>
      </c>
      <c r="X198">
        <v>18.8996028</v>
      </c>
      <c r="Y198">
        <v>-70.714802500000005</v>
      </c>
      <c r="Z198" t="s">
        <v>86</v>
      </c>
      <c r="AA198" t="s">
        <v>86</v>
      </c>
      <c r="AB198" t="s">
        <v>60</v>
      </c>
      <c r="AC198" t="s">
        <v>169</v>
      </c>
      <c r="AD198" t="s">
        <v>62</v>
      </c>
      <c r="AE198" t="s">
        <v>63</v>
      </c>
      <c r="AF198" t="s">
        <v>63</v>
      </c>
      <c r="AG198" t="s">
        <v>194</v>
      </c>
      <c r="AH198" t="s">
        <v>65</v>
      </c>
      <c r="AI198" t="s">
        <v>931</v>
      </c>
      <c r="AJ198" t="s">
        <v>931</v>
      </c>
      <c r="AK198" t="s">
        <v>1139</v>
      </c>
      <c r="AL198">
        <v>2</v>
      </c>
      <c r="AM198" t="s">
        <v>1103</v>
      </c>
      <c r="AN198">
        <v>3</v>
      </c>
      <c r="AO198">
        <v>0</v>
      </c>
      <c r="AP198" t="s">
        <v>62</v>
      </c>
      <c r="AQ198" t="s">
        <v>69</v>
      </c>
      <c r="AR198" t="s">
        <v>70</v>
      </c>
      <c r="AT198" t="s">
        <v>71</v>
      </c>
      <c r="AU198" t="s">
        <v>72</v>
      </c>
      <c r="AV198" s="1">
        <v>44239</v>
      </c>
      <c r="AW198" t="s">
        <v>14195</v>
      </c>
      <c r="AX198" t="s">
        <v>1068</v>
      </c>
      <c r="AY198" t="s">
        <v>73</v>
      </c>
      <c r="AZ198" t="s">
        <v>74</v>
      </c>
    </row>
    <row r="199" spans="1:52" x14ac:dyDescent="0.25">
      <c r="A199" t="str">
        <f>INDEX('Community ID'!B:B,MATCH(O199,'Community ID'!A:A,0))</f>
        <v>Villa Sabina</v>
      </c>
      <c r="B199" t="str">
        <f>INDEX('Community ID'!$K:$K,MATCH('Environmental Data'!$P199,'Community ID'!J:J,0))</f>
        <v>Constanza</v>
      </c>
      <c r="D199" t="s">
        <v>1140</v>
      </c>
      <c r="E199" t="s">
        <v>1141</v>
      </c>
      <c r="F199" t="s">
        <v>817</v>
      </c>
      <c r="H199" t="s">
        <v>1142</v>
      </c>
      <c r="I199" t="s">
        <v>79</v>
      </c>
      <c r="J199" s="1">
        <v>20493</v>
      </c>
      <c r="K199">
        <v>65</v>
      </c>
      <c r="L199" t="s">
        <v>1143</v>
      </c>
      <c r="M199" t="s">
        <v>51</v>
      </c>
      <c r="N199" t="s">
        <v>1108</v>
      </c>
      <c r="O199" t="s">
        <v>101</v>
      </c>
      <c r="P199" t="s">
        <v>102</v>
      </c>
      <c r="Q199" t="s">
        <v>103</v>
      </c>
      <c r="S199" t="s">
        <v>144</v>
      </c>
      <c r="V199" t="s">
        <v>1074</v>
      </c>
      <c r="W199" t="s">
        <v>58</v>
      </c>
      <c r="X199">
        <v>18.8856781</v>
      </c>
      <c r="Y199">
        <v>-70.710089800000006</v>
      </c>
      <c r="Z199" t="s">
        <v>86</v>
      </c>
      <c r="AA199" t="s">
        <v>86</v>
      </c>
      <c r="AB199" t="s">
        <v>60</v>
      </c>
      <c r="AC199" t="s">
        <v>169</v>
      </c>
      <c r="AD199" t="s">
        <v>62</v>
      </c>
      <c r="AF199" t="s">
        <v>62</v>
      </c>
      <c r="AG199" t="s">
        <v>194</v>
      </c>
      <c r="AH199" t="s">
        <v>65</v>
      </c>
      <c r="AI199" t="s">
        <v>56</v>
      </c>
      <c r="AJ199" t="s">
        <v>127</v>
      </c>
      <c r="AK199" t="s">
        <v>368</v>
      </c>
      <c r="AL199">
        <v>2</v>
      </c>
      <c r="AM199" t="s">
        <v>127</v>
      </c>
      <c r="AN199">
        <v>5</v>
      </c>
      <c r="AO199">
        <v>3</v>
      </c>
      <c r="AP199" t="s">
        <v>62</v>
      </c>
      <c r="AQ199" t="s">
        <v>69</v>
      </c>
      <c r="AR199" t="s">
        <v>109</v>
      </c>
      <c r="AT199" t="s">
        <v>71</v>
      </c>
      <c r="AU199" t="s">
        <v>72</v>
      </c>
      <c r="AV199" s="1">
        <v>44239</v>
      </c>
      <c r="AW199" t="s">
        <v>14196</v>
      </c>
      <c r="AX199" t="s">
        <v>1074</v>
      </c>
      <c r="AY199" t="s">
        <v>73</v>
      </c>
      <c r="AZ199" t="s">
        <v>74</v>
      </c>
    </row>
    <row r="200" spans="1:52" x14ac:dyDescent="0.25">
      <c r="A200" t="str">
        <f>INDEX('Community ID'!B:B,MATCH(O200,'Community ID'!A:A,0))</f>
        <v>Villa Sabina</v>
      </c>
      <c r="B200" t="str">
        <f>INDEX('Community ID'!$K:$K,MATCH('Environmental Data'!$P200,'Community ID'!J:J,0))</f>
        <v>Constanza</v>
      </c>
      <c r="D200" t="s">
        <v>1144</v>
      </c>
      <c r="E200" t="s">
        <v>1145</v>
      </c>
      <c r="F200" t="s">
        <v>1118</v>
      </c>
      <c r="I200" t="s">
        <v>50</v>
      </c>
      <c r="J200" s="1">
        <v>25829</v>
      </c>
      <c r="K200">
        <v>51</v>
      </c>
      <c r="L200" t="s">
        <v>1146</v>
      </c>
      <c r="M200" t="s">
        <v>51</v>
      </c>
      <c r="N200" t="s">
        <v>135</v>
      </c>
      <c r="O200" t="s">
        <v>1073</v>
      </c>
      <c r="P200" t="s">
        <v>102</v>
      </c>
      <c r="Q200" t="s">
        <v>103</v>
      </c>
      <c r="S200" t="s">
        <v>144</v>
      </c>
      <c r="V200" t="s">
        <v>1074</v>
      </c>
      <c r="W200" t="s">
        <v>58</v>
      </c>
      <c r="X200">
        <v>18.885680300000001</v>
      </c>
      <c r="Y200">
        <v>-70.710091599999998</v>
      </c>
      <c r="Z200" t="s">
        <v>86</v>
      </c>
      <c r="AA200" t="s">
        <v>86</v>
      </c>
      <c r="AB200" t="s">
        <v>60</v>
      </c>
      <c r="AC200" t="s">
        <v>169</v>
      </c>
      <c r="AD200" t="s">
        <v>62</v>
      </c>
      <c r="AF200" t="s">
        <v>62</v>
      </c>
      <c r="AG200" t="s">
        <v>194</v>
      </c>
      <c r="AH200" t="s">
        <v>65</v>
      </c>
      <c r="AI200" t="s">
        <v>56</v>
      </c>
      <c r="AJ200" t="s">
        <v>127</v>
      </c>
      <c r="AK200" t="s">
        <v>479</v>
      </c>
      <c r="AL200">
        <v>2</v>
      </c>
      <c r="AM200" t="s">
        <v>1075</v>
      </c>
      <c r="AN200">
        <v>5</v>
      </c>
      <c r="AO200">
        <v>0</v>
      </c>
      <c r="AP200" t="s">
        <v>62</v>
      </c>
      <c r="AQ200" t="s">
        <v>69</v>
      </c>
      <c r="AR200" t="s">
        <v>109</v>
      </c>
      <c r="AT200" t="s">
        <v>71</v>
      </c>
      <c r="AU200" t="s">
        <v>72</v>
      </c>
      <c r="AV200" s="1">
        <v>44239</v>
      </c>
      <c r="AW200" t="s">
        <v>14197</v>
      </c>
      <c r="AX200" t="s">
        <v>1074</v>
      </c>
      <c r="AY200" t="s">
        <v>73</v>
      </c>
      <c r="AZ200" t="s">
        <v>74</v>
      </c>
    </row>
    <row r="201" spans="1:52" hidden="1" x14ac:dyDescent="0.25">
      <c r="A201" t="str">
        <f>INDEX('Community ID'!B:B,MATCH(O201,'Community ID'!A:A,0))</f>
        <v>Villa Sabina</v>
      </c>
      <c r="B201" t="str">
        <f>INDEX('Community ID'!$K:$K,MATCH('Environmental Data'!$P201,'Community ID'!J:J,0))</f>
        <v>Constanza</v>
      </c>
      <c r="D201" t="s">
        <v>1147</v>
      </c>
      <c r="E201" t="s">
        <v>1148</v>
      </c>
      <c r="F201" t="s">
        <v>1149</v>
      </c>
      <c r="I201" t="s">
        <v>50</v>
      </c>
      <c r="J201" s="1">
        <v>44239</v>
      </c>
      <c r="K201">
        <v>0</v>
      </c>
      <c r="M201" t="s">
        <v>80</v>
      </c>
      <c r="N201" t="s">
        <v>1150</v>
      </c>
      <c r="O201" t="s">
        <v>101</v>
      </c>
      <c r="P201" t="s">
        <v>102</v>
      </c>
      <c r="Q201" t="s">
        <v>103</v>
      </c>
      <c r="S201" t="s">
        <v>144</v>
      </c>
      <c r="V201" t="s">
        <v>1081</v>
      </c>
      <c r="W201" t="s">
        <v>58</v>
      </c>
      <c r="X201">
        <v>18.8875499</v>
      </c>
      <c r="Y201">
        <v>-70.713331400000001</v>
      </c>
      <c r="Z201" t="s">
        <v>86</v>
      </c>
      <c r="AA201" t="s">
        <v>86</v>
      </c>
      <c r="AB201" t="s">
        <v>419</v>
      </c>
      <c r="AC201" t="s">
        <v>88</v>
      </c>
      <c r="AE201" t="s">
        <v>62</v>
      </c>
      <c r="AF201" t="s">
        <v>62</v>
      </c>
      <c r="AG201" t="s">
        <v>194</v>
      </c>
      <c r="AH201" t="s">
        <v>486</v>
      </c>
      <c r="AI201" t="s">
        <v>145</v>
      </c>
      <c r="AJ201" t="s">
        <v>145</v>
      </c>
      <c r="AK201" t="s">
        <v>1151</v>
      </c>
      <c r="AL201">
        <v>2</v>
      </c>
      <c r="AM201" t="s">
        <v>1152</v>
      </c>
      <c r="AN201">
        <v>3</v>
      </c>
      <c r="AO201">
        <v>0</v>
      </c>
      <c r="AP201" t="s">
        <v>62</v>
      </c>
      <c r="AQ201" t="s">
        <v>69</v>
      </c>
      <c r="AR201" t="s">
        <v>109</v>
      </c>
      <c r="AT201" t="s">
        <v>71</v>
      </c>
      <c r="AU201" t="s">
        <v>72</v>
      </c>
      <c r="AV201" s="1">
        <v>44239</v>
      </c>
      <c r="AW201" t="s">
        <v>14198</v>
      </c>
      <c r="AX201" t="s">
        <v>1081</v>
      </c>
      <c r="AY201" t="s">
        <v>73</v>
      </c>
      <c r="AZ201" t="s">
        <v>74</v>
      </c>
    </row>
    <row r="202" spans="1:52" x14ac:dyDescent="0.25">
      <c r="A202" t="str">
        <f>INDEX('Community ID'!B:B,MATCH(O202,'Community ID'!A:A,0))</f>
        <v>Villa Sabina</v>
      </c>
      <c r="B202" t="str">
        <f>INDEX('Community ID'!$K:$K,MATCH('Environmental Data'!$P202,'Community ID'!J:J,0))</f>
        <v>Constanza</v>
      </c>
      <c r="D202" t="s">
        <v>1153</v>
      </c>
      <c r="E202" t="s">
        <v>1154</v>
      </c>
      <c r="F202" t="s">
        <v>98</v>
      </c>
      <c r="H202" t="s">
        <v>1155</v>
      </c>
      <c r="I202" t="s">
        <v>50</v>
      </c>
      <c r="J202" t="s">
        <v>99</v>
      </c>
      <c r="K202">
        <v>2021</v>
      </c>
      <c r="M202" t="s">
        <v>80</v>
      </c>
      <c r="N202" t="s">
        <v>1156</v>
      </c>
      <c r="O202" t="s">
        <v>101</v>
      </c>
      <c r="P202" t="s">
        <v>54</v>
      </c>
      <c r="Q202" t="s">
        <v>55</v>
      </c>
      <c r="S202" t="s">
        <v>144</v>
      </c>
      <c r="V202" t="s">
        <v>1074</v>
      </c>
      <c r="W202" t="s">
        <v>58</v>
      </c>
      <c r="X202">
        <v>18.8857012</v>
      </c>
      <c r="Y202">
        <v>-70.710306799999998</v>
      </c>
      <c r="Z202" t="s">
        <v>86</v>
      </c>
      <c r="AA202" t="s">
        <v>86</v>
      </c>
      <c r="AB202" t="s">
        <v>60</v>
      </c>
      <c r="AC202" t="s">
        <v>169</v>
      </c>
      <c r="AD202" t="s">
        <v>62</v>
      </c>
      <c r="AF202" t="s">
        <v>62</v>
      </c>
      <c r="AG202" t="s">
        <v>194</v>
      </c>
      <c r="AH202" t="s">
        <v>65</v>
      </c>
      <c r="AI202" t="s">
        <v>56</v>
      </c>
      <c r="AJ202" t="s">
        <v>127</v>
      </c>
      <c r="AK202" t="s">
        <v>368</v>
      </c>
      <c r="AL202">
        <v>2</v>
      </c>
      <c r="AM202" t="s">
        <v>1075</v>
      </c>
      <c r="AN202">
        <v>5</v>
      </c>
      <c r="AO202">
        <v>0</v>
      </c>
      <c r="AP202" t="s">
        <v>62</v>
      </c>
      <c r="AQ202" t="s">
        <v>69</v>
      </c>
      <c r="AR202" t="s">
        <v>70</v>
      </c>
      <c r="AT202" t="s">
        <v>71</v>
      </c>
      <c r="AU202" t="s">
        <v>72</v>
      </c>
      <c r="AV202" s="1">
        <v>44239</v>
      </c>
      <c r="AW202" t="s">
        <v>14199</v>
      </c>
      <c r="AX202" t="s">
        <v>1074</v>
      </c>
      <c r="AY202" t="s">
        <v>73</v>
      </c>
      <c r="AZ202" t="s">
        <v>74</v>
      </c>
    </row>
    <row r="203" spans="1:52" hidden="1" x14ac:dyDescent="0.25">
      <c r="A203" t="str">
        <f>INDEX('Community ID'!B:B,MATCH(O203,'Community ID'!A:A,0))</f>
        <v>Villa Sabina</v>
      </c>
      <c r="B203" t="str">
        <f>INDEX('Community ID'!$K:$K,MATCH('Environmental Data'!$P203,'Community ID'!J:J,0))</f>
        <v>Constanza</v>
      </c>
      <c r="D203" t="s">
        <v>1157</v>
      </c>
      <c r="E203" t="s">
        <v>1158</v>
      </c>
      <c r="F203" t="s">
        <v>1159</v>
      </c>
      <c r="I203" t="s">
        <v>79</v>
      </c>
      <c r="J203" t="s">
        <v>99</v>
      </c>
      <c r="K203">
        <v>2021</v>
      </c>
      <c r="M203" t="s">
        <v>51</v>
      </c>
      <c r="N203" t="s">
        <v>1160</v>
      </c>
      <c r="O203" t="s">
        <v>143</v>
      </c>
      <c r="P203" t="s">
        <v>102</v>
      </c>
      <c r="Q203" t="s">
        <v>685</v>
      </c>
      <c r="S203" t="s">
        <v>545</v>
      </c>
      <c r="V203" t="s">
        <v>1068</v>
      </c>
      <c r="W203" t="s">
        <v>58</v>
      </c>
      <c r="X203">
        <v>18.887832800000002</v>
      </c>
      <c r="Y203">
        <v>-70.727812200000002</v>
      </c>
      <c r="Z203" t="s">
        <v>86</v>
      </c>
      <c r="AA203" t="s">
        <v>86</v>
      </c>
      <c r="AB203" t="s">
        <v>419</v>
      </c>
      <c r="AC203" t="s">
        <v>88</v>
      </c>
      <c r="AD203" t="s">
        <v>62</v>
      </c>
      <c r="AE203" t="s">
        <v>63</v>
      </c>
      <c r="AF203" t="s">
        <v>63</v>
      </c>
      <c r="AG203" t="s">
        <v>194</v>
      </c>
      <c r="AH203" t="s">
        <v>65</v>
      </c>
      <c r="AI203" t="s">
        <v>788</v>
      </c>
      <c r="AJ203" t="s">
        <v>788</v>
      </c>
      <c r="AK203" t="s">
        <v>1161</v>
      </c>
      <c r="AL203">
        <v>2</v>
      </c>
      <c r="AM203" t="s">
        <v>1069</v>
      </c>
      <c r="AN203">
        <v>7</v>
      </c>
      <c r="AO203">
        <v>1</v>
      </c>
      <c r="AP203" t="s">
        <v>62</v>
      </c>
      <c r="AQ203" t="s">
        <v>69</v>
      </c>
      <c r="AR203" t="s">
        <v>109</v>
      </c>
      <c r="AT203" t="s">
        <v>71</v>
      </c>
      <c r="AU203" t="s">
        <v>72</v>
      </c>
      <c r="AV203" s="1">
        <v>44239</v>
      </c>
      <c r="AW203" t="s">
        <v>14200</v>
      </c>
      <c r="AX203" t="s">
        <v>1068</v>
      </c>
      <c r="AY203" t="s">
        <v>73</v>
      </c>
      <c r="AZ203" t="s">
        <v>74</v>
      </c>
    </row>
    <row r="204" spans="1:52" hidden="1" x14ac:dyDescent="0.25">
      <c r="A204" t="str">
        <f>INDEX('Community ID'!B:B,MATCH(O204,'Community ID'!A:A,0))</f>
        <v>Villa Sabina</v>
      </c>
      <c r="B204" t="str">
        <f>INDEX('Community ID'!$K:$K,MATCH('Environmental Data'!$P204,'Community ID'!J:J,0))</f>
        <v>Constanza</v>
      </c>
      <c r="D204" t="s">
        <v>1162</v>
      </c>
      <c r="E204" t="s">
        <v>1163</v>
      </c>
      <c r="F204" t="s">
        <v>1087</v>
      </c>
      <c r="H204" t="s">
        <v>799</v>
      </c>
      <c r="I204" t="s">
        <v>50</v>
      </c>
      <c r="J204" s="1">
        <v>32480</v>
      </c>
      <c r="K204">
        <v>33</v>
      </c>
      <c r="M204" t="s">
        <v>124</v>
      </c>
      <c r="N204" t="s">
        <v>745</v>
      </c>
      <c r="O204" t="s">
        <v>101</v>
      </c>
      <c r="P204" t="s">
        <v>102</v>
      </c>
      <c r="Q204" t="s">
        <v>373</v>
      </c>
      <c r="S204" t="s">
        <v>104</v>
      </c>
      <c r="V204" t="s">
        <v>766</v>
      </c>
      <c r="W204" t="s">
        <v>58</v>
      </c>
      <c r="X204">
        <v>18.891456900000001</v>
      </c>
      <c r="Y204">
        <v>-70.711828800000006</v>
      </c>
      <c r="Z204" t="s">
        <v>86</v>
      </c>
      <c r="AA204" t="s">
        <v>86</v>
      </c>
      <c r="AB204" t="s">
        <v>1164</v>
      </c>
      <c r="AC204" t="s">
        <v>61</v>
      </c>
      <c r="AD204" t="s">
        <v>62</v>
      </c>
      <c r="AE204" t="s">
        <v>63</v>
      </c>
      <c r="AF204" t="s">
        <v>62</v>
      </c>
      <c r="AG204" t="s">
        <v>194</v>
      </c>
      <c r="AH204" t="s">
        <v>65</v>
      </c>
      <c r="AI204" t="s">
        <v>66</v>
      </c>
      <c r="AJ204" t="s">
        <v>127</v>
      </c>
      <c r="AK204" t="s">
        <v>394</v>
      </c>
      <c r="AL204">
        <v>2</v>
      </c>
      <c r="AM204" t="s">
        <v>767</v>
      </c>
      <c r="AN204">
        <v>7</v>
      </c>
      <c r="AO204">
        <v>0</v>
      </c>
      <c r="AP204" t="s">
        <v>62</v>
      </c>
      <c r="AQ204" t="s">
        <v>69</v>
      </c>
      <c r="AR204" t="s">
        <v>109</v>
      </c>
      <c r="AT204" t="s">
        <v>71</v>
      </c>
      <c r="AU204" t="s">
        <v>72</v>
      </c>
      <c r="AV204" s="1">
        <v>44239</v>
      </c>
      <c r="AW204" t="s">
        <v>14201</v>
      </c>
      <c r="AX204" t="s">
        <v>766</v>
      </c>
      <c r="AY204" t="s">
        <v>73</v>
      </c>
      <c r="AZ204" t="s">
        <v>74</v>
      </c>
    </row>
    <row r="205" spans="1:52" hidden="1" x14ac:dyDescent="0.25">
      <c r="A205" t="str">
        <f>INDEX('Community ID'!B:B,MATCH(O205,'Community ID'!A:A,0))</f>
        <v>Villa Sabina</v>
      </c>
      <c r="B205" t="str">
        <f>INDEX('Community ID'!$K:$K,MATCH('Environmental Data'!$P205,'Community ID'!J:J,0))</f>
        <v>Constanza</v>
      </c>
      <c r="D205" t="s">
        <v>1168</v>
      </c>
      <c r="E205" t="s">
        <v>1169</v>
      </c>
      <c r="F205" t="s">
        <v>1167</v>
      </c>
      <c r="H205" t="s">
        <v>1170</v>
      </c>
      <c r="I205" t="s">
        <v>79</v>
      </c>
      <c r="J205" s="1">
        <v>44229</v>
      </c>
      <c r="K205">
        <v>0</v>
      </c>
      <c r="M205" t="s">
        <v>80</v>
      </c>
      <c r="N205" t="s">
        <v>1171</v>
      </c>
      <c r="O205" t="s">
        <v>1073</v>
      </c>
      <c r="P205" t="s">
        <v>102</v>
      </c>
      <c r="Q205" t="s">
        <v>624</v>
      </c>
      <c r="S205" t="s">
        <v>144</v>
      </c>
      <c r="T205" t="s">
        <v>1092</v>
      </c>
      <c r="V205" t="s">
        <v>1081</v>
      </c>
      <c r="W205" t="s">
        <v>58</v>
      </c>
      <c r="X205">
        <v>0</v>
      </c>
      <c r="Y205">
        <v>0</v>
      </c>
      <c r="Z205" t="s">
        <v>86</v>
      </c>
      <c r="AA205" t="s">
        <v>59</v>
      </c>
      <c r="AB205" t="s">
        <v>60</v>
      </c>
      <c r="AC205" t="s">
        <v>88</v>
      </c>
      <c r="AD205" t="s">
        <v>62</v>
      </c>
      <c r="AE205" t="s">
        <v>63</v>
      </c>
      <c r="AF205" t="s">
        <v>63</v>
      </c>
      <c r="AG205" t="s">
        <v>171</v>
      </c>
      <c r="AH205" t="s">
        <v>90</v>
      </c>
      <c r="AI205" t="s">
        <v>1092</v>
      </c>
      <c r="AJ205" t="s">
        <v>145</v>
      </c>
      <c r="AK205" t="s">
        <v>1172</v>
      </c>
      <c r="AL205">
        <v>2</v>
      </c>
      <c r="AM205" t="s">
        <v>108</v>
      </c>
      <c r="AN205">
        <v>3</v>
      </c>
      <c r="AO205">
        <v>0</v>
      </c>
      <c r="AP205" t="s">
        <v>63</v>
      </c>
      <c r="AQ205" t="s">
        <v>69</v>
      </c>
      <c r="AR205" t="s">
        <v>70</v>
      </c>
      <c r="AT205" t="s">
        <v>71</v>
      </c>
      <c r="AU205" t="s">
        <v>95</v>
      </c>
      <c r="AV205" s="1">
        <v>44239</v>
      </c>
      <c r="AW205" t="s">
        <v>14202</v>
      </c>
      <c r="AX205" t="s">
        <v>1081</v>
      </c>
      <c r="AY205" t="s">
        <v>73</v>
      </c>
      <c r="AZ205" t="s">
        <v>74</v>
      </c>
    </row>
    <row r="206" spans="1:52" x14ac:dyDescent="0.25">
      <c r="A206" t="str">
        <f>INDEX('Community ID'!B:B,MATCH(O206,'Community ID'!A:A,0))</f>
        <v>Villa Sabina</v>
      </c>
      <c r="B206" t="str">
        <f>INDEX('Community ID'!$K:$K,MATCH('Environmental Data'!$P206,'Community ID'!J:J,0))</f>
        <v>Constanza</v>
      </c>
      <c r="D206" t="s">
        <v>1165</v>
      </c>
      <c r="E206" t="s">
        <v>1166</v>
      </c>
      <c r="F206" t="s">
        <v>1167</v>
      </c>
      <c r="I206" t="s">
        <v>50</v>
      </c>
      <c r="J206" s="1">
        <v>32884</v>
      </c>
      <c r="K206">
        <v>31</v>
      </c>
      <c r="M206" t="s">
        <v>51</v>
      </c>
      <c r="N206" t="s">
        <v>135</v>
      </c>
      <c r="O206" t="s">
        <v>101</v>
      </c>
      <c r="P206" t="s">
        <v>102</v>
      </c>
      <c r="Q206" t="s">
        <v>55</v>
      </c>
      <c r="S206" t="s">
        <v>144</v>
      </c>
      <c r="V206" t="s">
        <v>1074</v>
      </c>
      <c r="W206" t="s">
        <v>58</v>
      </c>
      <c r="X206">
        <v>18.885847299999998</v>
      </c>
      <c r="Y206">
        <v>-70.710152300000004</v>
      </c>
      <c r="Z206" t="s">
        <v>86</v>
      </c>
      <c r="AA206" t="s">
        <v>86</v>
      </c>
      <c r="AB206" t="s">
        <v>60</v>
      </c>
      <c r="AD206" t="s">
        <v>62</v>
      </c>
      <c r="AF206" t="s">
        <v>62</v>
      </c>
      <c r="AG206" t="s">
        <v>194</v>
      </c>
      <c r="AH206" t="s">
        <v>65</v>
      </c>
      <c r="AI206" t="s">
        <v>56</v>
      </c>
      <c r="AJ206" t="s">
        <v>127</v>
      </c>
      <c r="AK206" t="s">
        <v>479</v>
      </c>
      <c r="AL206">
        <v>2</v>
      </c>
      <c r="AM206" t="s">
        <v>1075</v>
      </c>
      <c r="AN206">
        <v>5</v>
      </c>
      <c r="AO206">
        <v>0</v>
      </c>
      <c r="AQ206" t="s">
        <v>69</v>
      </c>
      <c r="AR206" t="s">
        <v>70</v>
      </c>
      <c r="AT206" t="s">
        <v>71</v>
      </c>
      <c r="AU206" t="s">
        <v>72</v>
      </c>
      <c r="AV206" s="1">
        <v>44239</v>
      </c>
      <c r="AW206" t="s">
        <v>14203</v>
      </c>
      <c r="AX206" t="s">
        <v>1074</v>
      </c>
      <c r="AY206" t="s">
        <v>73</v>
      </c>
      <c r="AZ206" t="s">
        <v>74</v>
      </c>
    </row>
    <row r="207" spans="1:52" hidden="1" x14ac:dyDescent="0.25">
      <c r="A207" t="str">
        <f>INDEX('Community ID'!B:B,MATCH(O207,'Community ID'!A:A,0))</f>
        <v>Villa Sabina</v>
      </c>
      <c r="B207" t="str">
        <f>INDEX('Community ID'!$K:$K,MATCH('Environmental Data'!$P207,'Community ID'!J:J,0))</f>
        <v>Constanza</v>
      </c>
      <c r="D207" t="s">
        <v>1173</v>
      </c>
      <c r="E207" t="s">
        <v>1174</v>
      </c>
      <c r="F207" t="s">
        <v>1175</v>
      </c>
      <c r="I207" t="s">
        <v>79</v>
      </c>
      <c r="J207" t="s">
        <v>99</v>
      </c>
      <c r="K207">
        <v>2021</v>
      </c>
      <c r="M207" t="s">
        <v>51</v>
      </c>
      <c r="N207" t="s">
        <v>1176</v>
      </c>
      <c r="O207" t="s">
        <v>143</v>
      </c>
      <c r="P207" t="s">
        <v>102</v>
      </c>
      <c r="Q207" t="s">
        <v>685</v>
      </c>
      <c r="V207" t="s">
        <v>1068</v>
      </c>
      <c r="W207" t="s">
        <v>58</v>
      </c>
      <c r="X207">
        <v>18.8996028</v>
      </c>
      <c r="Y207">
        <v>-70.714802500000005</v>
      </c>
      <c r="Z207" t="s">
        <v>86</v>
      </c>
      <c r="AA207" t="s">
        <v>86</v>
      </c>
      <c r="AB207" t="s">
        <v>60</v>
      </c>
      <c r="AC207" t="s">
        <v>88</v>
      </c>
      <c r="AD207" t="s">
        <v>62</v>
      </c>
      <c r="AE207" t="s">
        <v>63</v>
      </c>
      <c r="AF207" t="s">
        <v>63</v>
      </c>
      <c r="AG207" t="s">
        <v>194</v>
      </c>
      <c r="AH207" t="s">
        <v>117</v>
      </c>
      <c r="AI207" t="s">
        <v>788</v>
      </c>
      <c r="AJ207" t="s">
        <v>788</v>
      </c>
      <c r="AK207" t="s">
        <v>590</v>
      </c>
      <c r="AL207">
        <v>2</v>
      </c>
      <c r="AM207" t="s">
        <v>1069</v>
      </c>
      <c r="AN207">
        <v>5</v>
      </c>
      <c r="AO207">
        <v>1</v>
      </c>
      <c r="AP207" t="s">
        <v>62</v>
      </c>
      <c r="AQ207" t="s">
        <v>69</v>
      </c>
      <c r="AR207" t="s">
        <v>70</v>
      </c>
      <c r="AT207" t="s">
        <v>71</v>
      </c>
      <c r="AU207" t="s">
        <v>72</v>
      </c>
      <c r="AV207" s="1">
        <v>44239</v>
      </c>
      <c r="AW207" t="s">
        <v>14204</v>
      </c>
      <c r="AX207" t="s">
        <v>1068</v>
      </c>
      <c r="AY207" t="s">
        <v>73</v>
      </c>
      <c r="AZ207" t="s">
        <v>74</v>
      </c>
    </row>
    <row r="208" spans="1:52" hidden="1" x14ac:dyDescent="0.25">
      <c r="A208" t="str">
        <f>INDEX('Community ID'!B:B,MATCH(O208,'Community ID'!A:A,0))</f>
        <v>Villa Sabina</v>
      </c>
      <c r="B208" t="str">
        <f>INDEX('Community ID'!$K:$K,MATCH('Environmental Data'!$P208,'Community ID'!J:J,0))</f>
        <v>Constanza</v>
      </c>
      <c r="D208" t="s">
        <v>1181</v>
      </c>
      <c r="E208" t="s">
        <v>1182</v>
      </c>
      <c r="F208" t="s">
        <v>1175</v>
      </c>
      <c r="H208" t="s">
        <v>1183</v>
      </c>
      <c r="I208" t="s">
        <v>50</v>
      </c>
      <c r="J208" s="1">
        <v>31183</v>
      </c>
      <c r="K208">
        <v>36</v>
      </c>
      <c r="M208" t="s">
        <v>142</v>
      </c>
      <c r="N208" t="s">
        <v>1184</v>
      </c>
      <c r="O208" t="s">
        <v>101</v>
      </c>
      <c r="P208" t="s">
        <v>54</v>
      </c>
      <c r="Q208" t="s">
        <v>55</v>
      </c>
      <c r="S208" t="s">
        <v>1185</v>
      </c>
      <c r="V208" t="s">
        <v>766</v>
      </c>
      <c r="W208" t="s">
        <v>58</v>
      </c>
      <c r="X208">
        <v>18.891456900000001</v>
      </c>
      <c r="Y208">
        <v>-70.711828800000006</v>
      </c>
      <c r="Z208" t="s">
        <v>86</v>
      </c>
      <c r="AA208" t="s">
        <v>86</v>
      </c>
      <c r="AB208" t="s">
        <v>182</v>
      </c>
      <c r="AC208" t="s">
        <v>88</v>
      </c>
      <c r="AD208" t="s">
        <v>62</v>
      </c>
      <c r="AF208" t="s">
        <v>62</v>
      </c>
      <c r="AG208" t="s">
        <v>171</v>
      </c>
      <c r="AH208" t="s">
        <v>117</v>
      </c>
      <c r="AI208" t="s">
        <v>66</v>
      </c>
      <c r="AJ208" t="s">
        <v>66</v>
      </c>
      <c r="AK208" t="s">
        <v>394</v>
      </c>
      <c r="AL208">
        <v>2</v>
      </c>
      <c r="AM208" t="s">
        <v>767</v>
      </c>
      <c r="AN208">
        <v>6</v>
      </c>
      <c r="AO208">
        <v>0</v>
      </c>
      <c r="AP208" t="s">
        <v>62</v>
      </c>
      <c r="AQ208" t="s">
        <v>69</v>
      </c>
      <c r="AR208" t="s">
        <v>109</v>
      </c>
      <c r="AT208" t="s">
        <v>71</v>
      </c>
      <c r="AU208" t="s">
        <v>72</v>
      </c>
      <c r="AV208" s="1">
        <v>44239</v>
      </c>
      <c r="AW208" t="s">
        <v>14205</v>
      </c>
      <c r="AX208" t="s">
        <v>766</v>
      </c>
      <c r="AY208" t="s">
        <v>73</v>
      </c>
      <c r="AZ208" t="s">
        <v>74</v>
      </c>
    </row>
    <row r="209" spans="1:52" hidden="1" x14ac:dyDescent="0.25">
      <c r="A209" t="str">
        <f>INDEX('Community ID'!B:B,MATCH(O209,'Community ID'!A:A,0))</f>
        <v>Villa Sabina</v>
      </c>
      <c r="B209" t="str">
        <f>INDEX('Community ID'!$K:$K,MATCH('Environmental Data'!$P209,'Community ID'!J:J,0))</f>
        <v>Constanza</v>
      </c>
      <c r="D209" t="s">
        <v>1177</v>
      </c>
      <c r="E209" t="s">
        <v>1178</v>
      </c>
      <c r="F209" t="s">
        <v>141</v>
      </c>
      <c r="H209" t="s">
        <v>1179</v>
      </c>
      <c r="I209" t="s">
        <v>50</v>
      </c>
      <c r="J209" s="1">
        <v>23837</v>
      </c>
      <c r="K209">
        <v>56</v>
      </c>
      <c r="M209" t="s">
        <v>51</v>
      </c>
      <c r="N209" t="s">
        <v>135</v>
      </c>
      <c r="O209" t="s">
        <v>101</v>
      </c>
      <c r="P209" t="s">
        <v>54</v>
      </c>
      <c r="Q209" t="s">
        <v>55</v>
      </c>
      <c r="S209" t="s">
        <v>144</v>
      </c>
      <c r="V209" t="s">
        <v>1074</v>
      </c>
      <c r="W209" t="s">
        <v>58</v>
      </c>
      <c r="X209">
        <v>18.885854200000001</v>
      </c>
      <c r="Y209">
        <v>-70.710129899999998</v>
      </c>
      <c r="Z209" t="s">
        <v>86</v>
      </c>
      <c r="AA209" t="s">
        <v>86</v>
      </c>
      <c r="AB209" t="s">
        <v>60</v>
      </c>
      <c r="AC209" t="s">
        <v>169</v>
      </c>
      <c r="AD209" t="s">
        <v>62</v>
      </c>
      <c r="AF209" t="s">
        <v>62</v>
      </c>
      <c r="AG209" t="s">
        <v>194</v>
      </c>
      <c r="AH209" t="s">
        <v>65</v>
      </c>
      <c r="AI209" t="s">
        <v>56</v>
      </c>
      <c r="AJ209" t="s">
        <v>127</v>
      </c>
      <c r="AK209" t="s">
        <v>1180</v>
      </c>
      <c r="AL209">
        <v>2</v>
      </c>
      <c r="AM209" t="s">
        <v>1075</v>
      </c>
      <c r="AN209">
        <v>6</v>
      </c>
      <c r="AO209">
        <v>1</v>
      </c>
      <c r="AP209" t="s">
        <v>62</v>
      </c>
      <c r="AQ209" t="s">
        <v>69</v>
      </c>
      <c r="AR209" t="s">
        <v>109</v>
      </c>
      <c r="AT209" t="s">
        <v>71</v>
      </c>
      <c r="AU209" t="s">
        <v>72</v>
      </c>
      <c r="AV209" s="1">
        <v>44239</v>
      </c>
      <c r="AW209" t="s">
        <v>14206</v>
      </c>
      <c r="AX209" t="s">
        <v>1074</v>
      </c>
      <c r="AY209" t="s">
        <v>73</v>
      </c>
      <c r="AZ209" t="s">
        <v>74</v>
      </c>
    </row>
    <row r="210" spans="1:52" hidden="1" x14ac:dyDescent="0.25">
      <c r="A210" t="str">
        <f>INDEX('Community ID'!B:B,MATCH(O210,'Community ID'!A:A,0))</f>
        <v>Villa Sabina</v>
      </c>
      <c r="B210" t="str">
        <f>INDEX('Community ID'!$K:$K,MATCH('Environmental Data'!$P210,'Community ID'!J:J,0))</f>
        <v>Constanza</v>
      </c>
      <c r="D210" t="s">
        <v>1186</v>
      </c>
      <c r="E210" t="s">
        <v>1187</v>
      </c>
      <c r="F210" t="s">
        <v>392</v>
      </c>
      <c r="I210" t="s">
        <v>50</v>
      </c>
      <c r="J210" t="s">
        <v>99</v>
      </c>
      <c r="K210">
        <v>2021</v>
      </c>
      <c r="M210" t="s">
        <v>80</v>
      </c>
      <c r="N210" t="s">
        <v>114</v>
      </c>
      <c r="O210" t="s">
        <v>143</v>
      </c>
      <c r="P210" t="s">
        <v>54</v>
      </c>
      <c r="Q210" t="s">
        <v>373</v>
      </c>
      <c r="S210" t="s">
        <v>545</v>
      </c>
      <c r="V210" t="s">
        <v>1068</v>
      </c>
      <c r="W210" t="s">
        <v>58</v>
      </c>
      <c r="X210">
        <v>18.8996028</v>
      </c>
      <c r="Y210">
        <v>-70.714802500000005</v>
      </c>
      <c r="Z210" t="s">
        <v>86</v>
      </c>
      <c r="AA210" t="s">
        <v>86</v>
      </c>
      <c r="AB210" t="s">
        <v>60</v>
      </c>
      <c r="AC210" t="s">
        <v>169</v>
      </c>
      <c r="AD210" t="s">
        <v>62</v>
      </c>
      <c r="AE210" t="s">
        <v>63</v>
      </c>
      <c r="AF210" t="s">
        <v>63</v>
      </c>
      <c r="AG210" t="s">
        <v>194</v>
      </c>
      <c r="AH210" t="s">
        <v>117</v>
      </c>
      <c r="AI210" t="s">
        <v>788</v>
      </c>
      <c r="AJ210" t="s">
        <v>788</v>
      </c>
      <c r="AK210" t="s">
        <v>1161</v>
      </c>
      <c r="AL210">
        <v>2</v>
      </c>
      <c r="AM210" t="s">
        <v>1069</v>
      </c>
      <c r="AN210">
        <v>5</v>
      </c>
      <c r="AO210">
        <v>0</v>
      </c>
      <c r="AP210" t="s">
        <v>62</v>
      </c>
      <c r="AQ210" t="s">
        <v>69</v>
      </c>
      <c r="AR210" t="s">
        <v>109</v>
      </c>
      <c r="AT210" t="s">
        <v>71</v>
      </c>
      <c r="AU210" t="s">
        <v>72</v>
      </c>
      <c r="AV210" s="1">
        <v>44239</v>
      </c>
      <c r="AW210" t="s">
        <v>14207</v>
      </c>
      <c r="AX210" t="s">
        <v>1068</v>
      </c>
      <c r="AY210" t="s">
        <v>73</v>
      </c>
      <c r="AZ210" t="s">
        <v>74</v>
      </c>
    </row>
    <row r="211" spans="1:52" hidden="1" x14ac:dyDescent="0.25">
      <c r="A211" t="str">
        <f>INDEX('Community ID'!B:B,MATCH(O211,'Community ID'!A:A,0))</f>
        <v>Villa Sabina</v>
      </c>
      <c r="B211" t="str">
        <f>INDEX('Community ID'!$K:$K,MATCH('Environmental Data'!$P211,'Community ID'!J:J,0))</f>
        <v>Constanza</v>
      </c>
      <c r="D211" t="s">
        <v>1195</v>
      </c>
      <c r="E211" t="s">
        <v>1196</v>
      </c>
      <c r="F211" t="s">
        <v>1149</v>
      </c>
      <c r="H211" t="s">
        <v>1197</v>
      </c>
      <c r="I211" t="s">
        <v>50</v>
      </c>
      <c r="J211" s="1">
        <v>44239</v>
      </c>
      <c r="K211">
        <v>0</v>
      </c>
      <c r="M211" t="s">
        <v>142</v>
      </c>
      <c r="N211" t="s">
        <v>1198</v>
      </c>
      <c r="O211" t="s">
        <v>1080</v>
      </c>
      <c r="P211" t="s">
        <v>102</v>
      </c>
      <c r="Q211" t="s">
        <v>624</v>
      </c>
      <c r="S211" t="s">
        <v>144</v>
      </c>
      <c r="V211" t="s">
        <v>1081</v>
      </c>
      <c r="W211" t="s">
        <v>58</v>
      </c>
      <c r="X211">
        <v>0</v>
      </c>
      <c r="Y211">
        <v>0</v>
      </c>
      <c r="Z211" t="s">
        <v>86</v>
      </c>
      <c r="AA211" t="s">
        <v>105</v>
      </c>
      <c r="AB211" t="s">
        <v>60</v>
      </c>
      <c r="AC211" t="s">
        <v>88</v>
      </c>
      <c r="AD211" t="s">
        <v>62</v>
      </c>
      <c r="AE211" t="s">
        <v>63</v>
      </c>
      <c r="AG211" t="s">
        <v>171</v>
      </c>
      <c r="AH211" t="s">
        <v>65</v>
      </c>
      <c r="AI211" t="s">
        <v>145</v>
      </c>
      <c r="AJ211" t="s">
        <v>145</v>
      </c>
      <c r="AK211" t="s">
        <v>1123</v>
      </c>
      <c r="AL211">
        <v>2</v>
      </c>
      <c r="AM211" t="s">
        <v>1199</v>
      </c>
      <c r="AN211">
        <v>4</v>
      </c>
      <c r="AO211">
        <v>1</v>
      </c>
      <c r="AP211" t="s">
        <v>62</v>
      </c>
      <c r="AQ211" t="s">
        <v>69</v>
      </c>
      <c r="AR211" t="s">
        <v>109</v>
      </c>
      <c r="AT211" t="s">
        <v>71</v>
      </c>
      <c r="AU211" t="s">
        <v>95</v>
      </c>
      <c r="AV211" s="1">
        <v>44239</v>
      </c>
      <c r="AW211" t="s">
        <v>14208</v>
      </c>
      <c r="AX211" t="s">
        <v>1081</v>
      </c>
      <c r="AY211" t="s">
        <v>73</v>
      </c>
      <c r="AZ211" t="s">
        <v>74</v>
      </c>
    </row>
    <row r="212" spans="1:52" x14ac:dyDescent="0.25">
      <c r="A212" t="str">
        <f>INDEX('Community ID'!B:B,MATCH(O212,'Community ID'!A:A,0))</f>
        <v>Villa Sabina</v>
      </c>
      <c r="B212" t="str">
        <f>INDEX('Community ID'!$K:$K,MATCH('Environmental Data'!$P212,'Community ID'!J:J,0))</f>
        <v>Constanza</v>
      </c>
      <c r="D212" t="s">
        <v>1188</v>
      </c>
      <c r="E212" t="s">
        <v>1189</v>
      </c>
      <c r="F212" t="s">
        <v>804</v>
      </c>
      <c r="H212" t="s">
        <v>1190</v>
      </c>
      <c r="I212" t="s">
        <v>50</v>
      </c>
      <c r="J212" s="1">
        <v>31258</v>
      </c>
      <c r="K212">
        <v>36</v>
      </c>
      <c r="M212" t="s">
        <v>51</v>
      </c>
      <c r="N212" t="s">
        <v>52</v>
      </c>
      <c r="O212" t="s">
        <v>101</v>
      </c>
      <c r="P212" t="s">
        <v>102</v>
      </c>
      <c r="Q212" t="s">
        <v>55</v>
      </c>
      <c r="S212" t="s">
        <v>144</v>
      </c>
      <c r="V212" t="s">
        <v>1074</v>
      </c>
      <c r="W212" t="s">
        <v>58</v>
      </c>
      <c r="X212">
        <v>0</v>
      </c>
      <c r="Y212">
        <v>0</v>
      </c>
      <c r="Z212" t="s">
        <v>86</v>
      </c>
      <c r="AA212" t="s">
        <v>86</v>
      </c>
      <c r="AB212" t="s">
        <v>60</v>
      </c>
      <c r="AC212" t="s">
        <v>169</v>
      </c>
      <c r="AD212" t="s">
        <v>62</v>
      </c>
      <c r="AF212" t="s">
        <v>62</v>
      </c>
      <c r="AG212" t="s">
        <v>194</v>
      </c>
      <c r="AH212" t="s">
        <v>486</v>
      </c>
      <c r="AI212" t="s">
        <v>56</v>
      </c>
      <c r="AJ212" t="s">
        <v>127</v>
      </c>
      <c r="AK212" t="s">
        <v>368</v>
      </c>
      <c r="AL212">
        <v>2</v>
      </c>
      <c r="AM212" t="s">
        <v>1075</v>
      </c>
      <c r="AN212">
        <v>3</v>
      </c>
      <c r="AO212">
        <v>0</v>
      </c>
      <c r="AP212" t="s">
        <v>62</v>
      </c>
      <c r="AQ212" t="s">
        <v>69</v>
      </c>
      <c r="AR212" t="s">
        <v>70</v>
      </c>
      <c r="AT212" t="s">
        <v>71</v>
      </c>
      <c r="AU212" t="s">
        <v>95</v>
      </c>
      <c r="AV212" s="1">
        <v>44239</v>
      </c>
      <c r="AW212" t="s">
        <v>14209</v>
      </c>
      <c r="AX212" t="s">
        <v>1074</v>
      </c>
      <c r="AY212" t="s">
        <v>73</v>
      </c>
      <c r="AZ212" t="s">
        <v>74</v>
      </c>
    </row>
    <row r="213" spans="1:52" hidden="1" x14ac:dyDescent="0.25">
      <c r="A213" t="str">
        <f>INDEX('Community ID'!B:B,MATCH(O213,'Community ID'!A:A,0))</f>
        <v>Villa Sabina</v>
      </c>
      <c r="B213" t="str">
        <f>INDEX('Community ID'!$K:$K,MATCH('Environmental Data'!$P213,'Community ID'!J:J,0))</f>
        <v>Constanza</v>
      </c>
      <c r="D213" t="s">
        <v>1191</v>
      </c>
      <c r="E213" t="s">
        <v>1192</v>
      </c>
      <c r="F213" t="s">
        <v>1149</v>
      </c>
      <c r="H213" t="s">
        <v>1193</v>
      </c>
      <c r="I213" t="s">
        <v>79</v>
      </c>
      <c r="J213" s="1">
        <v>28343</v>
      </c>
      <c r="K213">
        <v>44</v>
      </c>
      <c r="M213" t="s">
        <v>80</v>
      </c>
      <c r="N213" t="s">
        <v>1108</v>
      </c>
      <c r="O213" t="s">
        <v>101</v>
      </c>
      <c r="P213" t="s">
        <v>54</v>
      </c>
      <c r="Q213" t="s">
        <v>373</v>
      </c>
      <c r="S213" t="s">
        <v>104</v>
      </c>
      <c r="V213" t="s">
        <v>766</v>
      </c>
      <c r="W213" t="s">
        <v>58</v>
      </c>
      <c r="X213">
        <v>18.891456900000001</v>
      </c>
      <c r="Y213">
        <v>-70.711828800000006</v>
      </c>
      <c r="Z213" t="s">
        <v>86</v>
      </c>
      <c r="AA213" t="s">
        <v>86</v>
      </c>
      <c r="AB213" t="s">
        <v>60</v>
      </c>
      <c r="AC213" t="s">
        <v>88</v>
      </c>
      <c r="AE213" t="s">
        <v>62</v>
      </c>
      <c r="AF213" t="s">
        <v>62</v>
      </c>
      <c r="AG213" t="s">
        <v>171</v>
      </c>
      <c r="AH213" t="s">
        <v>117</v>
      </c>
      <c r="AI213" t="s">
        <v>66</v>
      </c>
      <c r="AJ213" t="s">
        <v>66</v>
      </c>
      <c r="AK213" t="s">
        <v>1194</v>
      </c>
      <c r="AL213">
        <v>2</v>
      </c>
      <c r="AM213" t="s">
        <v>767</v>
      </c>
      <c r="AN213">
        <v>5</v>
      </c>
      <c r="AO213">
        <v>1</v>
      </c>
      <c r="AP213" t="s">
        <v>62</v>
      </c>
      <c r="AQ213" t="s">
        <v>69</v>
      </c>
      <c r="AR213" t="s">
        <v>109</v>
      </c>
      <c r="AT213" t="s">
        <v>71</v>
      </c>
      <c r="AU213" t="s">
        <v>95</v>
      </c>
      <c r="AV213" s="1">
        <v>44239</v>
      </c>
      <c r="AW213" t="s">
        <v>14210</v>
      </c>
      <c r="AX213" t="s">
        <v>766</v>
      </c>
      <c r="AY213" t="s">
        <v>73</v>
      </c>
      <c r="AZ213" t="s">
        <v>74</v>
      </c>
    </row>
    <row r="214" spans="1:52" hidden="1" x14ac:dyDescent="0.25">
      <c r="A214" t="str">
        <f>INDEX('Community ID'!B:B,MATCH(O214,'Community ID'!A:A,0))</f>
        <v>Villa Sabina</v>
      </c>
      <c r="B214" t="str">
        <f>INDEX('Community ID'!$K:$K,MATCH('Environmental Data'!$P214,'Community ID'!J:J,0))</f>
        <v>Constanza</v>
      </c>
      <c r="D214" t="s">
        <v>1200</v>
      </c>
      <c r="E214" t="s">
        <v>1201</v>
      </c>
      <c r="F214" t="s">
        <v>1175</v>
      </c>
      <c r="I214" t="s">
        <v>50</v>
      </c>
      <c r="J214" t="s">
        <v>99</v>
      </c>
      <c r="K214">
        <v>2021</v>
      </c>
      <c r="M214" t="s">
        <v>51</v>
      </c>
      <c r="N214" t="s">
        <v>135</v>
      </c>
      <c r="O214" t="s">
        <v>101</v>
      </c>
      <c r="P214" t="s">
        <v>102</v>
      </c>
      <c r="Q214" t="s">
        <v>685</v>
      </c>
      <c r="S214" t="s">
        <v>545</v>
      </c>
      <c r="V214" t="s">
        <v>1068</v>
      </c>
      <c r="W214" t="s">
        <v>58</v>
      </c>
      <c r="X214">
        <v>18.8961276</v>
      </c>
      <c r="Y214">
        <v>-70.718891299999996</v>
      </c>
      <c r="Z214" t="s">
        <v>86</v>
      </c>
      <c r="AA214" t="s">
        <v>86</v>
      </c>
      <c r="AB214" t="s">
        <v>419</v>
      </c>
      <c r="AC214" t="s">
        <v>88</v>
      </c>
      <c r="AD214" t="s">
        <v>62</v>
      </c>
      <c r="AE214" t="s">
        <v>63</v>
      </c>
      <c r="AF214" t="s">
        <v>63</v>
      </c>
      <c r="AG214" t="s">
        <v>194</v>
      </c>
      <c r="AH214" t="s">
        <v>65</v>
      </c>
      <c r="AI214" t="s">
        <v>788</v>
      </c>
      <c r="AJ214" t="s">
        <v>788</v>
      </c>
      <c r="AK214" t="s">
        <v>421</v>
      </c>
      <c r="AL214">
        <v>2</v>
      </c>
      <c r="AM214" t="s">
        <v>108</v>
      </c>
      <c r="AN214">
        <v>5</v>
      </c>
      <c r="AO214">
        <v>1</v>
      </c>
      <c r="AP214" t="s">
        <v>62</v>
      </c>
      <c r="AQ214" t="s">
        <v>69</v>
      </c>
      <c r="AR214" t="s">
        <v>109</v>
      </c>
      <c r="AT214" t="s">
        <v>71</v>
      </c>
      <c r="AU214" t="s">
        <v>95</v>
      </c>
      <c r="AV214" s="1">
        <v>44239</v>
      </c>
      <c r="AW214" t="s">
        <v>14211</v>
      </c>
      <c r="AX214" t="s">
        <v>1068</v>
      </c>
      <c r="AY214" t="s">
        <v>73</v>
      </c>
      <c r="AZ214" t="s">
        <v>74</v>
      </c>
    </row>
    <row r="215" spans="1:52" x14ac:dyDescent="0.25">
      <c r="A215" t="str">
        <f>INDEX('Community ID'!B:B,MATCH(O215,'Community ID'!A:A,0))</f>
        <v>Villa Sabina</v>
      </c>
      <c r="B215" t="str">
        <f>INDEX('Community ID'!$K:$K,MATCH('Environmental Data'!$P215,'Community ID'!J:J,0))</f>
        <v>Constanza</v>
      </c>
      <c r="D215" t="s">
        <v>1202</v>
      </c>
      <c r="E215" t="s">
        <v>1203</v>
      </c>
      <c r="F215" t="s">
        <v>1204</v>
      </c>
      <c r="I215" t="s">
        <v>50</v>
      </c>
      <c r="J215" s="1">
        <v>33313</v>
      </c>
      <c r="K215">
        <v>30</v>
      </c>
      <c r="M215" t="s">
        <v>51</v>
      </c>
      <c r="N215" t="s">
        <v>745</v>
      </c>
      <c r="O215" t="s">
        <v>101</v>
      </c>
      <c r="P215" t="s">
        <v>102</v>
      </c>
      <c r="Q215" t="s">
        <v>55</v>
      </c>
      <c r="S215" t="s">
        <v>144</v>
      </c>
      <c r="V215" t="s">
        <v>1074</v>
      </c>
      <c r="W215" t="s">
        <v>58</v>
      </c>
      <c r="X215">
        <v>0</v>
      </c>
      <c r="Y215">
        <v>0</v>
      </c>
      <c r="Z215" t="s">
        <v>86</v>
      </c>
      <c r="AA215" t="s">
        <v>86</v>
      </c>
      <c r="AB215" t="s">
        <v>60</v>
      </c>
      <c r="AC215" t="s">
        <v>169</v>
      </c>
      <c r="AD215" t="s">
        <v>63</v>
      </c>
      <c r="AE215" t="s">
        <v>63</v>
      </c>
      <c r="AF215" t="s">
        <v>62</v>
      </c>
      <c r="AG215" t="s">
        <v>171</v>
      </c>
      <c r="AH215" t="s">
        <v>486</v>
      </c>
      <c r="AI215" t="s">
        <v>56</v>
      </c>
      <c r="AJ215" t="s">
        <v>127</v>
      </c>
      <c r="AK215" t="s">
        <v>368</v>
      </c>
      <c r="AM215" t="s">
        <v>1075</v>
      </c>
      <c r="AN215">
        <v>3</v>
      </c>
      <c r="AO215">
        <v>2</v>
      </c>
      <c r="AP215" t="s">
        <v>62</v>
      </c>
      <c r="AQ215" t="s">
        <v>69</v>
      </c>
      <c r="AR215" t="s">
        <v>70</v>
      </c>
      <c r="AT215" t="s">
        <v>71</v>
      </c>
      <c r="AU215" t="s">
        <v>95</v>
      </c>
      <c r="AV215" s="1">
        <v>44239</v>
      </c>
      <c r="AW215" t="s">
        <v>14212</v>
      </c>
      <c r="AX215" t="s">
        <v>1074</v>
      </c>
      <c r="AY215" t="s">
        <v>73</v>
      </c>
      <c r="AZ215" t="s">
        <v>74</v>
      </c>
    </row>
    <row r="216" spans="1:52" hidden="1" x14ac:dyDescent="0.25">
      <c r="A216" t="str">
        <f>INDEX('Community ID'!B:B,MATCH(O216,'Community ID'!A:A,0))</f>
        <v>Villa Sabina</v>
      </c>
      <c r="B216" t="str">
        <f>INDEX('Community ID'!$K:$K,MATCH('Environmental Data'!$P216,'Community ID'!J:J,0))</f>
        <v>Constanza</v>
      </c>
      <c r="D216" t="s">
        <v>1205</v>
      </c>
      <c r="E216" t="s">
        <v>1206</v>
      </c>
      <c r="F216" t="s">
        <v>1207</v>
      </c>
      <c r="I216" t="s">
        <v>79</v>
      </c>
      <c r="J216" t="s">
        <v>99</v>
      </c>
      <c r="K216">
        <v>2021</v>
      </c>
      <c r="M216" t="s">
        <v>51</v>
      </c>
      <c r="N216" t="s">
        <v>694</v>
      </c>
      <c r="O216" t="s">
        <v>143</v>
      </c>
      <c r="P216" t="s">
        <v>102</v>
      </c>
      <c r="Q216" t="s">
        <v>685</v>
      </c>
      <c r="S216" t="s">
        <v>545</v>
      </c>
      <c r="V216" t="s">
        <v>1068</v>
      </c>
      <c r="W216" t="s">
        <v>58</v>
      </c>
      <c r="X216">
        <v>0</v>
      </c>
      <c r="Y216">
        <v>0</v>
      </c>
      <c r="Z216" t="s">
        <v>86</v>
      </c>
      <c r="AA216" t="s">
        <v>86</v>
      </c>
      <c r="AB216" t="s">
        <v>419</v>
      </c>
      <c r="AC216" t="s">
        <v>169</v>
      </c>
      <c r="AD216" t="s">
        <v>62</v>
      </c>
      <c r="AE216" t="s">
        <v>63</v>
      </c>
      <c r="AF216" t="s">
        <v>63</v>
      </c>
      <c r="AG216" t="s">
        <v>171</v>
      </c>
      <c r="AH216" t="s">
        <v>117</v>
      </c>
      <c r="AI216" t="s">
        <v>145</v>
      </c>
      <c r="AJ216" t="s">
        <v>145</v>
      </c>
      <c r="AK216" t="s">
        <v>1208</v>
      </c>
      <c r="AL216">
        <v>2</v>
      </c>
      <c r="AM216" t="s">
        <v>108</v>
      </c>
      <c r="AN216">
        <v>3</v>
      </c>
      <c r="AO216">
        <v>0</v>
      </c>
      <c r="AP216" t="s">
        <v>62</v>
      </c>
      <c r="AQ216" t="s">
        <v>69</v>
      </c>
      <c r="AR216" t="s">
        <v>109</v>
      </c>
      <c r="AT216" t="s">
        <v>71</v>
      </c>
      <c r="AU216" t="s">
        <v>95</v>
      </c>
      <c r="AV216" s="1">
        <v>44239</v>
      </c>
      <c r="AW216" t="s">
        <v>14213</v>
      </c>
      <c r="AX216" t="s">
        <v>1068</v>
      </c>
      <c r="AY216" t="s">
        <v>73</v>
      </c>
      <c r="AZ216" t="s">
        <v>74</v>
      </c>
    </row>
    <row r="217" spans="1:52" hidden="1" x14ac:dyDescent="0.25">
      <c r="A217" t="str">
        <f>INDEX('Community ID'!B:B,MATCH(O217,'Community ID'!A:A,0))</f>
        <v>Villa Sabina</v>
      </c>
      <c r="B217" t="str">
        <f>INDEX('Community ID'!$K:$K,MATCH('Environmental Data'!$P217,'Community ID'!J:J,0))</f>
        <v>Constanza</v>
      </c>
      <c r="D217" t="s">
        <v>1209</v>
      </c>
      <c r="E217" t="s">
        <v>1210</v>
      </c>
      <c r="F217" t="s">
        <v>1211</v>
      </c>
      <c r="I217" t="s">
        <v>50</v>
      </c>
      <c r="J217" s="1">
        <v>37664</v>
      </c>
      <c r="K217">
        <v>18</v>
      </c>
      <c r="M217" t="s">
        <v>51</v>
      </c>
      <c r="N217" t="s">
        <v>135</v>
      </c>
      <c r="O217" t="s">
        <v>101</v>
      </c>
      <c r="P217" t="s">
        <v>102</v>
      </c>
      <c r="Q217" t="s">
        <v>373</v>
      </c>
      <c r="S217" t="s">
        <v>104</v>
      </c>
      <c r="V217" t="s">
        <v>766</v>
      </c>
      <c r="W217" t="s">
        <v>58</v>
      </c>
      <c r="X217">
        <v>18.891772799999998</v>
      </c>
      <c r="Y217">
        <v>-70.711456999999996</v>
      </c>
      <c r="Z217" t="s">
        <v>220</v>
      </c>
      <c r="AA217" t="s">
        <v>325</v>
      </c>
      <c r="AB217" t="s">
        <v>60</v>
      </c>
      <c r="AC217" t="s">
        <v>88</v>
      </c>
      <c r="AD217" t="s">
        <v>63</v>
      </c>
      <c r="AE217" t="s">
        <v>63</v>
      </c>
      <c r="AF217" t="s">
        <v>62</v>
      </c>
      <c r="AG217" t="s">
        <v>171</v>
      </c>
      <c r="AH217" t="s">
        <v>117</v>
      </c>
      <c r="AI217" t="s">
        <v>66</v>
      </c>
      <c r="AJ217" t="s">
        <v>66</v>
      </c>
      <c r="AK217" t="s">
        <v>394</v>
      </c>
      <c r="AL217">
        <v>2</v>
      </c>
      <c r="AM217" t="s">
        <v>767</v>
      </c>
      <c r="AN217">
        <v>4</v>
      </c>
      <c r="AO217">
        <v>1</v>
      </c>
      <c r="AP217" t="s">
        <v>62</v>
      </c>
      <c r="AQ217" t="s">
        <v>69</v>
      </c>
      <c r="AR217" t="s">
        <v>70</v>
      </c>
      <c r="AT217" t="s">
        <v>71</v>
      </c>
      <c r="AU217" t="s">
        <v>95</v>
      </c>
      <c r="AV217" s="1">
        <v>44239</v>
      </c>
      <c r="AW217" t="s">
        <v>14214</v>
      </c>
      <c r="AX217" t="s">
        <v>766</v>
      </c>
      <c r="AY217" t="s">
        <v>73</v>
      </c>
      <c r="AZ217" t="s">
        <v>74</v>
      </c>
    </row>
    <row r="218" spans="1:52" hidden="1" x14ac:dyDescent="0.25">
      <c r="A218" t="str">
        <f>INDEX('Community ID'!B:B,MATCH(O218,'Community ID'!A:A,0))</f>
        <v>Villa Sabina</v>
      </c>
      <c r="B218" t="str">
        <f>INDEX('Community ID'!$K:$K,MATCH('Environmental Data'!$P218,'Community ID'!J:J,0))</f>
        <v>Constanza</v>
      </c>
      <c r="D218" t="s">
        <v>1212</v>
      </c>
      <c r="E218" t="s">
        <v>1213</v>
      </c>
      <c r="F218" t="s">
        <v>1214</v>
      </c>
      <c r="H218" t="s">
        <v>1215</v>
      </c>
      <c r="I218" t="s">
        <v>79</v>
      </c>
      <c r="J218" s="1">
        <v>21120</v>
      </c>
      <c r="K218">
        <v>64</v>
      </c>
      <c r="L218" t="s">
        <v>1216</v>
      </c>
      <c r="M218" t="s">
        <v>51</v>
      </c>
      <c r="N218" t="s">
        <v>1217</v>
      </c>
      <c r="O218" t="s">
        <v>101</v>
      </c>
      <c r="P218" t="s">
        <v>102</v>
      </c>
      <c r="Q218" t="s">
        <v>55</v>
      </c>
      <c r="S218" t="s">
        <v>144</v>
      </c>
      <c r="V218" t="s">
        <v>1074</v>
      </c>
      <c r="W218" t="s">
        <v>58</v>
      </c>
      <c r="X218">
        <v>0</v>
      </c>
      <c r="Y218">
        <v>0</v>
      </c>
      <c r="Z218" t="s">
        <v>86</v>
      </c>
      <c r="AA218" t="s">
        <v>86</v>
      </c>
      <c r="AB218" t="s">
        <v>60</v>
      </c>
      <c r="AC218" t="s">
        <v>169</v>
      </c>
      <c r="AD218" t="s">
        <v>62</v>
      </c>
      <c r="AF218" t="s">
        <v>62</v>
      </c>
      <c r="AG218" t="s">
        <v>194</v>
      </c>
      <c r="AH218" t="s">
        <v>65</v>
      </c>
      <c r="AI218" t="s">
        <v>56</v>
      </c>
      <c r="AJ218" t="s">
        <v>127</v>
      </c>
      <c r="AK218" t="s">
        <v>1218</v>
      </c>
      <c r="AL218">
        <v>2</v>
      </c>
      <c r="AM218" t="s">
        <v>1075</v>
      </c>
      <c r="AN218">
        <v>5</v>
      </c>
      <c r="AO218">
        <v>1</v>
      </c>
      <c r="AP218" t="s">
        <v>62</v>
      </c>
      <c r="AQ218" t="s">
        <v>69</v>
      </c>
      <c r="AR218" t="s">
        <v>70</v>
      </c>
      <c r="AT218" t="s">
        <v>71</v>
      </c>
      <c r="AU218" t="s">
        <v>72</v>
      </c>
      <c r="AV218" s="1">
        <v>44239</v>
      </c>
      <c r="AW218" t="s">
        <v>14215</v>
      </c>
      <c r="AX218" t="s">
        <v>1074</v>
      </c>
      <c r="AY218" t="s">
        <v>73</v>
      </c>
      <c r="AZ218" t="s">
        <v>74</v>
      </c>
    </row>
    <row r="219" spans="1:52" hidden="1" x14ac:dyDescent="0.25">
      <c r="A219" t="str">
        <f>INDEX('Community ID'!B:B,MATCH(O219,'Community ID'!A:A,0))</f>
        <v>Villa Sabina</v>
      </c>
      <c r="B219" t="str">
        <f>INDEX('Community ID'!$K:$K,MATCH('Environmental Data'!$P219,'Community ID'!J:J,0))</f>
        <v>Constanza</v>
      </c>
      <c r="D219" t="s">
        <v>1219</v>
      </c>
      <c r="E219" t="s">
        <v>1220</v>
      </c>
      <c r="F219" t="s">
        <v>743</v>
      </c>
      <c r="I219" t="s">
        <v>50</v>
      </c>
      <c r="J219" s="1">
        <v>31244</v>
      </c>
      <c r="K219">
        <v>36</v>
      </c>
      <c r="M219" t="s">
        <v>51</v>
      </c>
      <c r="N219" t="s">
        <v>1184</v>
      </c>
      <c r="O219" t="s">
        <v>101</v>
      </c>
      <c r="P219" t="s">
        <v>54</v>
      </c>
      <c r="Q219" t="s">
        <v>55</v>
      </c>
      <c r="S219" t="s">
        <v>104</v>
      </c>
      <c r="V219" t="s">
        <v>766</v>
      </c>
      <c r="W219" t="s">
        <v>58</v>
      </c>
      <c r="X219">
        <v>18.891456900000001</v>
      </c>
      <c r="Y219">
        <v>-70.711828800000006</v>
      </c>
      <c r="Z219" t="s">
        <v>59</v>
      </c>
      <c r="AA219" t="s">
        <v>59</v>
      </c>
      <c r="AB219" t="s">
        <v>60</v>
      </c>
      <c r="AC219" t="s">
        <v>88</v>
      </c>
      <c r="AD219" t="s">
        <v>62</v>
      </c>
      <c r="AF219" t="s">
        <v>62</v>
      </c>
      <c r="AG219" t="s">
        <v>194</v>
      </c>
      <c r="AH219" t="s">
        <v>65</v>
      </c>
      <c r="AI219" t="s">
        <v>1221</v>
      </c>
      <c r="AJ219" t="s">
        <v>66</v>
      </c>
      <c r="AK219" t="s">
        <v>1194</v>
      </c>
      <c r="AL219">
        <v>2</v>
      </c>
      <c r="AM219" t="s">
        <v>767</v>
      </c>
      <c r="AN219">
        <v>4</v>
      </c>
      <c r="AO219">
        <v>0</v>
      </c>
      <c r="AP219" t="s">
        <v>62</v>
      </c>
      <c r="AQ219" t="s">
        <v>69</v>
      </c>
      <c r="AR219" t="s">
        <v>109</v>
      </c>
      <c r="AT219" t="s">
        <v>71</v>
      </c>
      <c r="AU219" t="s">
        <v>95</v>
      </c>
      <c r="AV219" s="1">
        <v>44239</v>
      </c>
      <c r="AW219" t="s">
        <v>14216</v>
      </c>
      <c r="AX219" t="s">
        <v>766</v>
      </c>
      <c r="AY219" t="s">
        <v>73</v>
      </c>
      <c r="AZ219" t="s">
        <v>74</v>
      </c>
    </row>
    <row r="220" spans="1:52" hidden="1" x14ac:dyDescent="0.25">
      <c r="A220" t="str">
        <f>INDEX('Community ID'!B:B,MATCH(O220,'Community ID'!A:A,0))</f>
        <v>Villa Sabina</v>
      </c>
      <c r="B220" t="str">
        <f>INDEX('Community ID'!$K:$K,MATCH('Environmental Data'!$P220,'Community ID'!J:J,0))</f>
        <v>Constanza</v>
      </c>
      <c r="D220" t="s">
        <v>1225</v>
      </c>
      <c r="E220" t="s">
        <v>1226</v>
      </c>
      <c r="F220" t="s">
        <v>1175</v>
      </c>
      <c r="I220" t="s">
        <v>79</v>
      </c>
      <c r="J220" s="1">
        <v>44239</v>
      </c>
      <c r="K220">
        <v>0</v>
      </c>
      <c r="M220" t="s">
        <v>142</v>
      </c>
      <c r="N220" t="s">
        <v>1227</v>
      </c>
      <c r="O220" t="s">
        <v>1073</v>
      </c>
      <c r="P220" t="s">
        <v>102</v>
      </c>
      <c r="Q220" t="s">
        <v>102</v>
      </c>
      <c r="V220" t="s">
        <v>1081</v>
      </c>
      <c r="W220" t="s">
        <v>58</v>
      </c>
      <c r="X220">
        <v>0</v>
      </c>
      <c r="Y220">
        <v>0</v>
      </c>
      <c r="Z220" t="s">
        <v>86</v>
      </c>
      <c r="AA220" t="s">
        <v>86</v>
      </c>
      <c r="AB220" t="s">
        <v>419</v>
      </c>
      <c r="AC220" t="s">
        <v>88</v>
      </c>
      <c r="AD220" t="s">
        <v>62</v>
      </c>
      <c r="AE220" t="s">
        <v>63</v>
      </c>
      <c r="AG220" t="s">
        <v>194</v>
      </c>
      <c r="AH220" t="s">
        <v>117</v>
      </c>
      <c r="AI220" t="s">
        <v>1092</v>
      </c>
      <c r="AJ220" t="s">
        <v>1092</v>
      </c>
      <c r="AK220" t="s">
        <v>1123</v>
      </c>
      <c r="AL220">
        <v>2</v>
      </c>
      <c r="AM220" t="s">
        <v>68</v>
      </c>
      <c r="AN220">
        <v>6</v>
      </c>
      <c r="AO220">
        <v>0</v>
      </c>
      <c r="AP220" t="s">
        <v>62</v>
      </c>
      <c r="AQ220" t="s">
        <v>69</v>
      </c>
      <c r="AR220" t="s">
        <v>70</v>
      </c>
      <c r="AT220" t="s">
        <v>71</v>
      </c>
      <c r="AU220" t="s">
        <v>95</v>
      </c>
      <c r="AV220" s="1">
        <v>44239</v>
      </c>
      <c r="AW220" t="s">
        <v>14217</v>
      </c>
      <c r="AX220" t="s">
        <v>1081</v>
      </c>
      <c r="AY220" t="s">
        <v>73</v>
      </c>
      <c r="AZ220" t="s">
        <v>74</v>
      </c>
    </row>
    <row r="221" spans="1:52" x14ac:dyDescent="0.25">
      <c r="A221" t="str">
        <f>INDEX('Community ID'!B:B,MATCH(O221,'Community ID'!A:A,0))</f>
        <v>Villa Sabina</v>
      </c>
      <c r="B221" t="str">
        <f>INDEX('Community ID'!$K:$K,MATCH('Environmental Data'!$P221,'Community ID'!J:J,0))</f>
        <v>Constanza</v>
      </c>
      <c r="D221" t="s">
        <v>1222</v>
      </c>
      <c r="E221" t="s">
        <v>1223</v>
      </c>
      <c r="F221" t="s">
        <v>1224</v>
      </c>
      <c r="I221" t="s">
        <v>50</v>
      </c>
      <c r="J221" s="1">
        <v>32039</v>
      </c>
      <c r="K221">
        <v>34</v>
      </c>
      <c r="M221" t="s">
        <v>142</v>
      </c>
      <c r="N221" t="s">
        <v>135</v>
      </c>
      <c r="O221" t="s">
        <v>101</v>
      </c>
      <c r="P221" t="s">
        <v>54</v>
      </c>
      <c r="Q221" t="s">
        <v>55</v>
      </c>
      <c r="S221" t="s">
        <v>144</v>
      </c>
      <c r="V221" t="s">
        <v>1074</v>
      </c>
      <c r="W221" t="s">
        <v>58</v>
      </c>
      <c r="X221">
        <v>18.885640500000001</v>
      </c>
      <c r="Y221">
        <v>-70.710331400000001</v>
      </c>
      <c r="Z221" t="s">
        <v>86</v>
      </c>
      <c r="AA221" t="s">
        <v>86</v>
      </c>
      <c r="AB221" t="s">
        <v>60</v>
      </c>
      <c r="AC221" t="s">
        <v>169</v>
      </c>
      <c r="AD221" t="s">
        <v>62</v>
      </c>
      <c r="AF221" t="s">
        <v>62</v>
      </c>
      <c r="AG221" t="s">
        <v>194</v>
      </c>
      <c r="AH221" t="s">
        <v>65</v>
      </c>
      <c r="AI221" t="s">
        <v>56</v>
      </c>
      <c r="AJ221" t="s">
        <v>66</v>
      </c>
      <c r="AK221" t="s">
        <v>368</v>
      </c>
      <c r="AL221">
        <v>2</v>
      </c>
      <c r="AM221" t="s">
        <v>1075</v>
      </c>
      <c r="AN221">
        <v>3</v>
      </c>
      <c r="AO221">
        <v>0</v>
      </c>
      <c r="AP221" t="s">
        <v>62</v>
      </c>
      <c r="AQ221" t="s">
        <v>69</v>
      </c>
      <c r="AR221" t="s">
        <v>70</v>
      </c>
      <c r="AT221" t="s">
        <v>71</v>
      </c>
      <c r="AU221" t="s">
        <v>72</v>
      </c>
      <c r="AV221" s="1">
        <v>44239</v>
      </c>
      <c r="AW221" t="s">
        <v>14218</v>
      </c>
      <c r="AX221" t="s">
        <v>1074</v>
      </c>
      <c r="AY221" t="s">
        <v>73</v>
      </c>
      <c r="AZ221" t="s">
        <v>74</v>
      </c>
    </row>
    <row r="222" spans="1:52" hidden="1" x14ac:dyDescent="0.25">
      <c r="A222" t="str">
        <f>INDEX('Community ID'!B:B,MATCH(O222,'Community ID'!A:A,0))</f>
        <v>Villa Sabina</v>
      </c>
      <c r="B222" t="str">
        <f>INDEX('Community ID'!$K:$K,MATCH('Environmental Data'!$P222,'Community ID'!J:J,0))</f>
        <v>Constanza</v>
      </c>
      <c r="D222" t="s">
        <v>1228</v>
      </c>
      <c r="E222" t="s">
        <v>1229</v>
      </c>
      <c r="F222" t="s">
        <v>1230</v>
      </c>
      <c r="I222" t="s">
        <v>50</v>
      </c>
      <c r="J222" t="s">
        <v>99</v>
      </c>
      <c r="K222">
        <v>2021</v>
      </c>
      <c r="M222" t="s">
        <v>51</v>
      </c>
      <c r="N222" t="s">
        <v>114</v>
      </c>
      <c r="O222" t="s">
        <v>143</v>
      </c>
      <c r="P222" t="s">
        <v>102</v>
      </c>
      <c r="Q222" t="s">
        <v>685</v>
      </c>
      <c r="T222" t="s">
        <v>545</v>
      </c>
      <c r="V222" t="s">
        <v>1068</v>
      </c>
      <c r="W222" t="s">
        <v>58</v>
      </c>
      <c r="X222">
        <v>18.887832800000002</v>
      </c>
      <c r="Y222">
        <v>-70.727812200000002</v>
      </c>
      <c r="Z222" t="s">
        <v>86</v>
      </c>
      <c r="AA222" t="s">
        <v>86</v>
      </c>
      <c r="AB222" t="s">
        <v>419</v>
      </c>
      <c r="AC222" t="s">
        <v>169</v>
      </c>
      <c r="AD222" t="s">
        <v>62</v>
      </c>
      <c r="AE222" t="s">
        <v>63</v>
      </c>
      <c r="AF222" t="s">
        <v>63</v>
      </c>
      <c r="AG222" t="s">
        <v>194</v>
      </c>
      <c r="AH222" t="s">
        <v>65</v>
      </c>
      <c r="AI222" t="s">
        <v>788</v>
      </c>
      <c r="AJ222" t="s">
        <v>788</v>
      </c>
      <c r="AK222" t="s">
        <v>1208</v>
      </c>
      <c r="AL222">
        <v>2</v>
      </c>
      <c r="AM222" t="s">
        <v>1069</v>
      </c>
      <c r="AN222">
        <v>3</v>
      </c>
      <c r="AO222">
        <v>0</v>
      </c>
      <c r="AP222" t="s">
        <v>62</v>
      </c>
      <c r="AQ222" t="s">
        <v>69</v>
      </c>
      <c r="AR222" t="s">
        <v>109</v>
      </c>
      <c r="AT222" t="s">
        <v>71</v>
      </c>
      <c r="AU222" t="s">
        <v>72</v>
      </c>
      <c r="AV222" s="1">
        <v>44239</v>
      </c>
      <c r="AW222" t="s">
        <v>14219</v>
      </c>
      <c r="AX222" t="s">
        <v>1068</v>
      </c>
      <c r="AY222" t="s">
        <v>73</v>
      </c>
      <c r="AZ222" t="s">
        <v>74</v>
      </c>
    </row>
    <row r="223" spans="1:52" hidden="1" x14ac:dyDescent="0.25">
      <c r="A223" t="str">
        <f>INDEX('Community ID'!B:B,MATCH(O223,'Community ID'!A:A,0))</f>
        <v>Villa Sabina</v>
      </c>
      <c r="B223" t="str">
        <f>INDEX('Community ID'!$K:$K,MATCH('Environmental Data'!$P223,'Community ID'!J:J,0))</f>
        <v>Constanza</v>
      </c>
      <c r="D223" t="s">
        <v>1239</v>
      </c>
      <c r="E223" t="s">
        <v>1240</v>
      </c>
      <c r="F223" t="s">
        <v>1241</v>
      </c>
      <c r="H223" t="s">
        <v>1242</v>
      </c>
      <c r="I223" t="s">
        <v>50</v>
      </c>
      <c r="J223" s="1">
        <v>29092</v>
      </c>
      <c r="K223">
        <v>42</v>
      </c>
      <c r="M223" t="s">
        <v>142</v>
      </c>
      <c r="N223" t="s">
        <v>135</v>
      </c>
      <c r="O223" t="s">
        <v>101</v>
      </c>
      <c r="P223" t="s">
        <v>102</v>
      </c>
      <c r="Q223" t="s">
        <v>373</v>
      </c>
      <c r="S223" t="s">
        <v>1243</v>
      </c>
      <c r="V223" t="s">
        <v>766</v>
      </c>
      <c r="W223" t="s">
        <v>58</v>
      </c>
      <c r="X223">
        <v>18.886368999999998</v>
      </c>
      <c r="Y223">
        <v>-70.713629299999994</v>
      </c>
      <c r="Z223" t="s">
        <v>86</v>
      </c>
      <c r="AA223" t="s">
        <v>105</v>
      </c>
      <c r="AB223" t="s">
        <v>182</v>
      </c>
      <c r="AC223" t="s">
        <v>61</v>
      </c>
      <c r="AD223" t="s">
        <v>62</v>
      </c>
      <c r="AF223" t="s">
        <v>62</v>
      </c>
      <c r="AG223" t="s">
        <v>194</v>
      </c>
      <c r="AH223" t="s">
        <v>65</v>
      </c>
      <c r="AI223" t="s">
        <v>1244</v>
      </c>
      <c r="AJ223" t="s">
        <v>1245</v>
      </c>
      <c r="AK223" t="s">
        <v>1194</v>
      </c>
      <c r="AL223">
        <v>2</v>
      </c>
      <c r="AM223" t="s">
        <v>767</v>
      </c>
      <c r="AN223">
        <v>3</v>
      </c>
      <c r="AO223">
        <v>1</v>
      </c>
      <c r="AP223" t="s">
        <v>62</v>
      </c>
      <c r="AQ223" t="s">
        <v>69</v>
      </c>
      <c r="AR223" t="s">
        <v>109</v>
      </c>
      <c r="AT223" t="s">
        <v>71</v>
      </c>
      <c r="AU223" t="s">
        <v>72</v>
      </c>
      <c r="AV223" s="1">
        <v>44239</v>
      </c>
      <c r="AW223" t="s">
        <v>14220</v>
      </c>
      <c r="AX223" t="s">
        <v>766</v>
      </c>
      <c r="AY223" t="s">
        <v>73</v>
      </c>
      <c r="AZ223" t="s">
        <v>74</v>
      </c>
    </row>
    <row r="224" spans="1:52" hidden="1" x14ac:dyDescent="0.25">
      <c r="A224" t="str">
        <f>INDEX('Community ID'!B:B,MATCH(O224,'Community ID'!A:A,0))</f>
        <v>Villa Sabina</v>
      </c>
      <c r="B224" t="str">
        <f>INDEX('Community ID'!$K:$K,MATCH('Environmental Data'!$P224,'Community ID'!J:J,0))</f>
        <v>Constanza</v>
      </c>
      <c r="D224" t="s">
        <v>1231</v>
      </c>
      <c r="E224" t="s">
        <v>1232</v>
      </c>
      <c r="F224" t="s">
        <v>490</v>
      </c>
      <c r="H224" t="s">
        <v>1233</v>
      </c>
      <c r="I224" t="s">
        <v>79</v>
      </c>
      <c r="J224" s="1">
        <v>32162</v>
      </c>
      <c r="K224">
        <v>33</v>
      </c>
      <c r="L224" t="s">
        <v>1234</v>
      </c>
      <c r="M224" t="s">
        <v>51</v>
      </c>
      <c r="N224" t="s">
        <v>1235</v>
      </c>
      <c r="O224" t="s">
        <v>1080</v>
      </c>
      <c r="P224" t="s">
        <v>54</v>
      </c>
      <c r="Q224" t="s">
        <v>55</v>
      </c>
      <c r="S224" t="s">
        <v>1236</v>
      </c>
      <c r="V224" t="s">
        <v>1074</v>
      </c>
      <c r="W224" t="s">
        <v>58</v>
      </c>
      <c r="X224">
        <v>18.885713800000001</v>
      </c>
      <c r="Y224">
        <v>-70.710837299999994</v>
      </c>
      <c r="Z224" t="s">
        <v>86</v>
      </c>
      <c r="AA224" t="s">
        <v>86</v>
      </c>
      <c r="AB224" t="s">
        <v>60</v>
      </c>
      <c r="AC224" t="s">
        <v>88</v>
      </c>
      <c r="AD224" t="s">
        <v>63</v>
      </c>
      <c r="AE224" t="s">
        <v>63</v>
      </c>
      <c r="AF224" t="s">
        <v>62</v>
      </c>
      <c r="AG224" t="s">
        <v>194</v>
      </c>
      <c r="AH224" t="s">
        <v>65</v>
      </c>
      <c r="AI224" t="s">
        <v>1237</v>
      </c>
      <c r="AJ224" t="s">
        <v>127</v>
      </c>
      <c r="AK224" t="s">
        <v>1238</v>
      </c>
      <c r="AL224">
        <v>2</v>
      </c>
      <c r="AM224" t="s">
        <v>1075</v>
      </c>
      <c r="AN224">
        <v>4</v>
      </c>
      <c r="AO224">
        <v>0</v>
      </c>
      <c r="AP224" t="s">
        <v>62</v>
      </c>
      <c r="AQ224" t="s">
        <v>69</v>
      </c>
      <c r="AR224" t="s">
        <v>70</v>
      </c>
      <c r="AT224" t="s">
        <v>71</v>
      </c>
      <c r="AU224" t="s">
        <v>72</v>
      </c>
      <c r="AV224" s="1">
        <v>44239</v>
      </c>
      <c r="AW224" t="s">
        <v>14221</v>
      </c>
      <c r="AX224" t="s">
        <v>1074</v>
      </c>
      <c r="AY224" t="s">
        <v>73</v>
      </c>
      <c r="AZ224" t="s">
        <v>74</v>
      </c>
    </row>
    <row r="225" spans="1:52" hidden="1" x14ac:dyDescent="0.25">
      <c r="A225" t="str">
        <f>INDEX('Community ID'!B:B,MATCH(O225,'Community ID'!A:A,0))</f>
        <v>Villa Sabina</v>
      </c>
      <c r="B225" t="str">
        <f>INDEX('Community ID'!$K:$K,MATCH('Environmental Data'!$P225,'Community ID'!J:J,0))</f>
        <v>Constanza</v>
      </c>
      <c r="D225" t="s">
        <v>1246</v>
      </c>
      <c r="E225" t="s">
        <v>1247</v>
      </c>
      <c r="F225" t="s">
        <v>1248</v>
      </c>
      <c r="I225" t="s">
        <v>50</v>
      </c>
      <c r="J225" t="s">
        <v>99</v>
      </c>
      <c r="K225">
        <v>2021</v>
      </c>
      <c r="M225" t="s">
        <v>51</v>
      </c>
      <c r="N225" t="s">
        <v>1249</v>
      </c>
      <c r="O225" t="s">
        <v>367</v>
      </c>
      <c r="P225" t="s">
        <v>102</v>
      </c>
      <c r="Q225" t="s">
        <v>685</v>
      </c>
      <c r="S225" t="s">
        <v>545</v>
      </c>
      <c r="V225" t="s">
        <v>1068</v>
      </c>
      <c r="W225" t="s">
        <v>58</v>
      </c>
      <c r="X225">
        <v>18.899274599999998</v>
      </c>
      <c r="Y225">
        <v>-70.701792299999994</v>
      </c>
      <c r="Z225" t="s">
        <v>86</v>
      </c>
      <c r="AA225" t="s">
        <v>86</v>
      </c>
      <c r="AB225" t="s">
        <v>419</v>
      </c>
      <c r="AC225" t="s">
        <v>169</v>
      </c>
      <c r="AD225" t="s">
        <v>62</v>
      </c>
      <c r="AE225" t="s">
        <v>63</v>
      </c>
      <c r="AF225" t="s">
        <v>63</v>
      </c>
      <c r="AG225" t="s">
        <v>194</v>
      </c>
      <c r="AH225" t="s">
        <v>65</v>
      </c>
      <c r="AI225" t="s">
        <v>788</v>
      </c>
      <c r="AJ225" t="s">
        <v>788</v>
      </c>
      <c r="AK225" t="s">
        <v>421</v>
      </c>
      <c r="AL225">
        <v>1</v>
      </c>
      <c r="AM225" t="s">
        <v>1069</v>
      </c>
      <c r="AN225">
        <v>4</v>
      </c>
      <c r="AO225">
        <v>0</v>
      </c>
      <c r="AP225" t="s">
        <v>62</v>
      </c>
      <c r="AQ225" t="s">
        <v>69</v>
      </c>
      <c r="AR225" t="s">
        <v>109</v>
      </c>
      <c r="AT225" t="s">
        <v>71</v>
      </c>
      <c r="AU225" t="s">
        <v>72</v>
      </c>
      <c r="AV225" s="1">
        <v>44239</v>
      </c>
      <c r="AW225" t="s">
        <v>14222</v>
      </c>
      <c r="AX225" t="s">
        <v>1068</v>
      </c>
      <c r="AY225" t="s">
        <v>73</v>
      </c>
      <c r="AZ225" t="s">
        <v>74</v>
      </c>
    </row>
    <row r="226" spans="1:52" hidden="1" x14ac:dyDescent="0.25">
      <c r="A226" t="str">
        <f>INDEX('Community ID'!B:B,MATCH(O226,'Community ID'!A:A,0))</f>
        <v>Villa Sabina</v>
      </c>
      <c r="B226" t="str">
        <f>INDEX('Community ID'!$K:$K,MATCH('Environmental Data'!$P226,'Community ID'!J:J,0))</f>
        <v>Constanza</v>
      </c>
      <c r="D226" t="s">
        <v>1250</v>
      </c>
      <c r="E226" t="s">
        <v>1251</v>
      </c>
      <c r="F226" t="s">
        <v>1252</v>
      </c>
      <c r="I226" t="s">
        <v>50</v>
      </c>
      <c r="J226" t="s">
        <v>99</v>
      </c>
      <c r="K226">
        <v>2021</v>
      </c>
      <c r="M226" t="s">
        <v>51</v>
      </c>
      <c r="N226" t="s">
        <v>114</v>
      </c>
      <c r="O226" t="s">
        <v>143</v>
      </c>
      <c r="P226" t="s">
        <v>102</v>
      </c>
      <c r="Q226" t="s">
        <v>685</v>
      </c>
      <c r="S226" t="s">
        <v>545</v>
      </c>
      <c r="V226" t="s">
        <v>1068</v>
      </c>
      <c r="W226" t="s">
        <v>58</v>
      </c>
      <c r="X226">
        <v>18.886374499999999</v>
      </c>
      <c r="Y226">
        <v>-70.713614100000001</v>
      </c>
      <c r="Z226" t="s">
        <v>59</v>
      </c>
      <c r="AA226" t="s">
        <v>59</v>
      </c>
      <c r="AB226" t="s">
        <v>419</v>
      </c>
      <c r="AC226" t="s">
        <v>169</v>
      </c>
      <c r="AD226" t="s">
        <v>63</v>
      </c>
      <c r="AE226" t="s">
        <v>63</v>
      </c>
      <c r="AF226" t="s">
        <v>63</v>
      </c>
      <c r="AG226" t="s">
        <v>194</v>
      </c>
      <c r="AH226" t="s">
        <v>117</v>
      </c>
      <c r="AI226" t="s">
        <v>788</v>
      </c>
      <c r="AJ226" t="s">
        <v>788</v>
      </c>
      <c r="AK226" t="s">
        <v>1161</v>
      </c>
      <c r="AL226">
        <v>1</v>
      </c>
      <c r="AM226" t="s">
        <v>1069</v>
      </c>
      <c r="AN226">
        <v>3</v>
      </c>
      <c r="AO226">
        <v>1</v>
      </c>
      <c r="AP226" t="s">
        <v>62</v>
      </c>
      <c r="AQ226" t="s">
        <v>69</v>
      </c>
      <c r="AR226" t="s">
        <v>70</v>
      </c>
      <c r="AT226" t="s">
        <v>71</v>
      </c>
      <c r="AU226" t="s">
        <v>1253</v>
      </c>
      <c r="AV226" s="1">
        <v>44239</v>
      </c>
      <c r="AW226" t="s">
        <v>14223</v>
      </c>
      <c r="AX226" t="s">
        <v>1068</v>
      </c>
      <c r="AY226" t="s">
        <v>73</v>
      </c>
      <c r="AZ226" t="s">
        <v>74</v>
      </c>
    </row>
    <row r="227" spans="1:52" x14ac:dyDescent="0.25">
      <c r="A227" t="str">
        <f>INDEX('Community ID'!B:B,MATCH(O227,'Community ID'!A:A,0))</f>
        <v>Villa Sabina</v>
      </c>
      <c r="B227" t="str">
        <f>INDEX('Community ID'!$K:$K,MATCH('Environmental Data'!$P227,'Community ID'!J:J,0))</f>
        <v>Constanza</v>
      </c>
      <c r="D227" t="s">
        <v>1254</v>
      </c>
      <c r="E227" t="s">
        <v>1255</v>
      </c>
      <c r="F227" t="s">
        <v>1256</v>
      </c>
      <c r="H227" t="s">
        <v>1257</v>
      </c>
      <c r="I227" t="s">
        <v>79</v>
      </c>
      <c r="J227" s="1">
        <v>25391</v>
      </c>
      <c r="K227">
        <v>52</v>
      </c>
      <c r="M227" t="s">
        <v>51</v>
      </c>
      <c r="N227" t="s">
        <v>1258</v>
      </c>
      <c r="O227" t="s">
        <v>1073</v>
      </c>
      <c r="P227" t="s">
        <v>102</v>
      </c>
      <c r="Q227" t="s">
        <v>55</v>
      </c>
      <c r="S227" t="s">
        <v>144</v>
      </c>
      <c r="V227" t="s">
        <v>1074</v>
      </c>
      <c r="W227" t="s">
        <v>58</v>
      </c>
      <c r="X227">
        <v>18.8859046</v>
      </c>
      <c r="Y227">
        <v>-70.710821600000003</v>
      </c>
      <c r="Z227" t="s">
        <v>86</v>
      </c>
      <c r="AA227" t="s">
        <v>86</v>
      </c>
      <c r="AB227" t="s">
        <v>182</v>
      </c>
      <c r="AC227" t="s">
        <v>169</v>
      </c>
      <c r="AE227" t="s">
        <v>62</v>
      </c>
      <c r="AF227" t="s">
        <v>62</v>
      </c>
      <c r="AG227" t="s">
        <v>171</v>
      </c>
      <c r="AH227" t="s">
        <v>90</v>
      </c>
      <c r="AI227" t="s">
        <v>1237</v>
      </c>
      <c r="AJ227" t="s">
        <v>127</v>
      </c>
      <c r="AK227" t="s">
        <v>479</v>
      </c>
      <c r="AL227">
        <v>2</v>
      </c>
      <c r="AM227" t="s">
        <v>1075</v>
      </c>
      <c r="AN227">
        <v>2</v>
      </c>
      <c r="AO227">
        <v>0</v>
      </c>
      <c r="AQ227" t="s">
        <v>69</v>
      </c>
      <c r="AR227" t="s">
        <v>70</v>
      </c>
      <c r="AT227" t="s">
        <v>71</v>
      </c>
      <c r="AU227" t="s">
        <v>95</v>
      </c>
      <c r="AV227" s="1">
        <v>44239</v>
      </c>
      <c r="AW227" t="s">
        <v>14224</v>
      </c>
      <c r="AX227" t="s">
        <v>1074</v>
      </c>
      <c r="AY227" t="s">
        <v>73</v>
      </c>
      <c r="AZ227" t="s">
        <v>74</v>
      </c>
    </row>
    <row r="228" spans="1:52" hidden="1" x14ac:dyDescent="0.25">
      <c r="A228" t="str">
        <f>INDEX('Community ID'!B:B,MATCH(O228,'Community ID'!A:A,0))</f>
        <v>Villa Sabina</v>
      </c>
      <c r="B228" t="str">
        <f>INDEX('Community ID'!$K:$K,MATCH('Environmental Data'!$P228,'Community ID'!J:J,0))</f>
        <v>Constanza</v>
      </c>
      <c r="D228" t="s">
        <v>1259</v>
      </c>
      <c r="E228" t="s">
        <v>1260</v>
      </c>
      <c r="F228" t="s">
        <v>482</v>
      </c>
      <c r="I228" t="s">
        <v>50</v>
      </c>
      <c r="J228" s="1">
        <v>37280</v>
      </c>
      <c r="K228">
        <v>19</v>
      </c>
      <c r="M228" t="s">
        <v>142</v>
      </c>
      <c r="N228" t="s">
        <v>135</v>
      </c>
      <c r="O228" t="s">
        <v>101</v>
      </c>
      <c r="P228" t="s">
        <v>102</v>
      </c>
      <c r="Q228" t="s">
        <v>55</v>
      </c>
      <c r="V228" t="s">
        <v>766</v>
      </c>
      <c r="W228" t="s">
        <v>58</v>
      </c>
      <c r="X228">
        <v>18.887657600000001</v>
      </c>
      <c r="Y228">
        <v>-70.712374800000006</v>
      </c>
      <c r="Z228" t="s">
        <v>59</v>
      </c>
      <c r="AA228" t="s">
        <v>220</v>
      </c>
      <c r="AB228" t="s">
        <v>60</v>
      </c>
      <c r="AC228" t="s">
        <v>169</v>
      </c>
      <c r="AD228" t="s">
        <v>62</v>
      </c>
      <c r="AF228" t="s">
        <v>62</v>
      </c>
      <c r="AG228" t="s">
        <v>194</v>
      </c>
      <c r="AH228" t="s">
        <v>65</v>
      </c>
      <c r="AI228" t="s">
        <v>66</v>
      </c>
      <c r="AJ228" t="s">
        <v>127</v>
      </c>
      <c r="AK228" t="s">
        <v>1123</v>
      </c>
      <c r="AL228">
        <v>2</v>
      </c>
      <c r="AM228" t="s">
        <v>767</v>
      </c>
      <c r="AN228">
        <v>3</v>
      </c>
      <c r="AO228">
        <v>1</v>
      </c>
      <c r="AP228" t="s">
        <v>62</v>
      </c>
      <c r="AQ228" t="s">
        <v>69</v>
      </c>
      <c r="AR228" t="s">
        <v>109</v>
      </c>
      <c r="AT228" t="s">
        <v>71</v>
      </c>
      <c r="AU228" t="s">
        <v>72</v>
      </c>
      <c r="AV228" s="1">
        <v>44239</v>
      </c>
      <c r="AW228" t="s">
        <v>14225</v>
      </c>
      <c r="AX228" t="s">
        <v>766</v>
      </c>
      <c r="AY228" t="s">
        <v>73</v>
      </c>
      <c r="AZ228" t="s">
        <v>74</v>
      </c>
    </row>
    <row r="229" spans="1:52" hidden="1" x14ac:dyDescent="0.25">
      <c r="A229" t="str">
        <f>INDEX('Community ID'!B:B,MATCH(O229,'Community ID'!A:A,0))</f>
        <v>Villa Sabina</v>
      </c>
      <c r="B229" t="str">
        <f>INDEX('Community ID'!$K:$K,MATCH('Environmental Data'!$P229,'Community ID'!J:J,0))</f>
        <v>Constanza</v>
      </c>
      <c r="D229" t="s">
        <v>1261</v>
      </c>
      <c r="E229" t="s">
        <v>1262</v>
      </c>
      <c r="F229" t="s">
        <v>1263</v>
      </c>
      <c r="I229" t="s">
        <v>79</v>
      </c>
      <c r="J229" t="s">
        <v>99</v>
      </c>
      <c r="K229">
        <v>2021</v>
      </c>
      <c r="M229" t="s">
        <v>51</v>
      </c>
      <c r="N229" t="s">
        <v>1264</v>
      </c>
      <c r="O229" t="s">
        <v>367</v>
      </c>
      <c r="P229" t="s">
        <v>102</v>
      </c>
      <c r="Q229" t="s">
        <v>685</v>
      </c>
      <c r="S229" t="s">
        <v>545</v>
      </c>
      <c r="V229" t="s">
        <v>1068</v>
      </c>
      <c r="W229" t="s">
        <v>58</v>
      </c>
      <c r="X229">
        <v>18.886368300000001</v>
      </c>
      <c r="Y229">
        <v>-70.713565500000001</v>
      </c>
      <c r="Z229" t="s">
        <v>86</v>
      </c>
      <c r="AA229" t="s">
        <v>86</v>
      </c>
      <c r="AB229" t="s">
        <v>419</v>
      </c>
      <c r="AC229" t="s">
        <v>169</v>
      </c>
      <c r="AD229" t="s">
        <v>62</v>
      </c>
      <c r="AE229" t="s">
        <v>63</v>
      </c>
      <c r="AF229" t="s">
        <v>63</v>
      </c>
      <c r="AG229" t="s">
        <v>194</v>
      </c>
      <c r="AH229" t="s">
        <v>65</v>
      </c>
      <c r="AI229" t="s">
        <v>1265</v>
      </c>
      <c r="AJ229" t="s">
        <v>1265</v>
      </c>
      <c r="AK229" t="s">
        <v>1266</v>
      </c>
      <c r="AL229">
        <v>2</v>
      </c>
      <c r="AM229" t="s">
        <v>108</v>
      </c>
      <c r="AN229">
        <v>8</v>
      </c>
      <c r="AO229">
        <v>2</v>
      </c>
      <c r="AP229" t="s">
        <v>62</v>
      </c>
      <c r="AQ229" t="s">
        <v>69</v>
      </c>
      <c r="AR229" t="s">
        <v>70</v>
      </c>
      <c r="AT229" t="s">
        <v>71</v>
      </c>
      <c r="AU229" t="s">
        <v>72</v>
      </c>
      <c r="AV229" s="1">
        <v>44239</v>
      </c>
      <c r="AW229" t="s">
        <v>14226</v>
      </c>
      <c r="AX229" t="s">
        <v>1068</v>
      </c>
      <c r="AY229" t="s">
        <v>73</v>
      </c>
      <c r="AZ229" t="s">
        <v>74</v>
      </c>
    </row>
    <row r="230" spans="1:52" hidden="1" x14ac:dyDescent="0.25">
      <c r="A230" t="str">
        <f>INDEX('Community ID'!B:B,MATCH(O230,'Community ID'!A:A,0))</f>
        <v>Villa Sabina</v>
      </c>
      <c r="B230" t="str">
        <f>INDEX('Community ID'!$K:$K,MATCH('Environmental Data'!$P230,'Community ID'!J:J,0))</f>
        <v>Constanza</v>
      </c>
      <c r="D230" t="s">
        <v>1267</v>
      </c>
      <c r="E230" t="s">
        <v>1113</v>
      </c>
      <c r="F230" t="s">
        <v>1268</v>
      </c>
      <c r="H230" t="s">
        <v>1269</v>
      </c>
      <c r="I230" t="s">
        <v>79</v>
      </c>
      <c r="J230" s="1">
        <v>31398</v>
      </c>
      <c r="K230">
        <v>36</v>
      </c>
      <c r="M230" t="s">
        <v>51</v>
      </c>
      <c r="N230" t="s">
        <v>1270</v>
      </c>
      <c r="O230" t="s">
        <v>1080</v>
      </c>
      <c r="P230" t="s">
        <v>54</v>
      </c>
      <c r="Q230" t="s">
        <v>103</v>
      </c>
      <c r="S230" t="s">
        <v>144</v>
      </c>
      <c r="V230" t="s">
        <v>1074</v>
      </c>
      <c r="W230" t="s">
        <v>58</v>
      </c>
      <c r="X230">
        <v>0</v>
      </c>
      <c r="Y230">
        <v>0</v>
      </c>
      <c r="Z230" t="s">
        <v>86</v>
      </c>
      <c r="AA230" t="s">
        <v>86</v>
      </c>
      <c r="AB230" t="s">
        <v>182</v>
      </c>
      <c r="AC230" t="s">
        <v>169</v>
      </c>
      <c r="AE230" t="s">
        <v>63</v>
      </c>
      <c r="AF230" t="s">
        <v>62</v>
      </c>
      <c r="AG230" t="s">
        <v>171</v>
      </c>
      <c r="AH230" t="s">
        <v>117</v>
      </c>
      <c r="AI230" t="s">
        <v>1092</v>
      </c>
      <c r="AJ230" t="s">
        <v>66</v>
      </c>
      <c r="AK230" t="s">
        <v>1271</v>
      </c>
      <c r="AL230">
        <v>2</v>
      </c>
      <c r="AM230" t="s">
        <v>1075</v>
      </c>
      <c r="AN230">
        <v>4</v>
      </c>
      <c r="AO230">
        <v>0</v>
      </c>
      <c r="AP230" t="s">
        <v>62</v>
      </c>
      <c r="AQ230" t="s">
        <v>69</v>
      </c>
      <c r="AR230" t="s">
        <v>109</v>
      </c>
      <c r="AT230" t="s">
        <v>71</v>
      </c>
      <c r="AU230" t="s">
        <v>95</v>
      </c>
      <c r="AV230" s="1">
        <v>44239</v>
      </c>
      <c r="AW230" t="s">
        <v>14227</v>
      </c>
      <c r="AX230" t="s">
        <v>1074</v>
      </c>
      <c r="AY230" t="s">
        <v>73</v>
      </c>
      <c r="AZ230" t="s">
        <v>74</v>
      </c>
    </row>
    <row r="231" spans="1:52" x14ac:dyDescent="0.25">
      <c r="A231" t="str">
        <f>INDEX('Community ID'!B:B,MATCH(O231,'Community ID'!A:A,0))</f>
        <v>Villa Sabina</v>
      </c>
      <c r="B231" t="str">
        <f>INDEX('Community ID'!$K:$K,MATCH('Environmental Data'!$P231,'Community ID'!J:J,0))</f>
        <v>Constanza</v>
      </c>
      <c r="D231" t="s">
        <v>1272</v>
      </c>
      <c r="E231" t="s">
        <v>1273</v>
      </c>
      <c r="F231" t="s">
        <v>305</v>
      </c>
      <c r="H231" t="s">
        <v>810</v>
      </c>
      <c r="I231" t="s">
        <v>50</v>
      </c>
      <c r="J231" s="1">
        <v>36761</v>
      </c>
      <c r="K231">
        <v>21</v>
      </c>
      <c r="M231" t="s">
        <v>142</v>
      </c>
      <c r="N231" t="s">
        <v>135</v>
      </c>
      <c r="O231" t="s">
        <v>101</v>
      </c>
      <c r="P231" t="s">
        <v>54</v>
      </c>
      <c r="Q231" t="s">
        <v>55</v>
      </c>
      <c r="V231" t="s">
        <v>766</v>
      </c>
      <c r="W231" t="s">
        <v>58</v>
      </c>
      <c r="X231">
        <v>18.890196199999998</v>
      </c>
      <c r="Y231">
        <v>-70.709545000000006</v>
      </c>
      <c r="Z231" t="s">
        <v>86</v>
      </c>
      <c r="AA231" t="s">
        <v>325</v>
      </c>
      <c r="AB231" t="s">
        <v>60</v>
      </c>
      <c r="AC231" t="s">
        <v>169</v>
      </c>
      <c r="AD231" t="s">
        <v>63</v>
      </c>
      <c r="AE231" t="s">
        <v>62</v>
      </c>
      <c r="AF231" t="s">
        <v>62</v>
      </c>
      <c r="AG231" t="s">
        <v>171</v>
      </c>
      <c r="AH231" t="s">
        <v>117</v>
      </c>
      <c r="AI231" t="s">
        <v>66</v>
      </c>
      <c r="AJ231" t="s">
        <v>1274</v>
      </c>
      <c r="AK231" t="s">
        <v>368</v>
      </c>
      <c r="AL231">
        <v>2</v>
      </c>
      <c r="AM231" t="s">
        <v>1124</v>
      </c>
      <c r="AN231">
        <v>5</v>
      </c>
      <c r="AO231">
        <v>2</v>
      </c>
      <c r="AP231" t="s">
        <v>62</v>
      </c>
      <c r="AQ231" t="s">
        <v>69</v>
      </c>
      <c r="AR231" t="s">
        <v>109</v>
      </c>
      <c r="AT231" t="s">
        <v>71</v>
      </c>
      <c r="AU231" t="s">
        <v>95</v>
      </c>
      <c r="AV231" s="1">
        <v>44239</v>
      </c>
      <c r="AW231" t="s">
        <v>14228</v>
      </c>
      <c r="AX231" t="s">
        <v>766</v>
      </c>
      <c r="AY231" t="s">
        <v>73</v>
      </c>
      <c r="AZ231" t="s">
        <v>74</v>
      </c>
    </row>
    <row r="232" spans="1:52" x14ac:dyDescent="0.25">
      <c r="A232" t="str">
        <f>INDEX('Community ID'!B:B,MATCH(O232,'Community ID'!A:A,0))</f>
        <v>Villa Sabina</v>
      </c>
      <c r="B232" t="str">
        <f>INDEX('Community ID'!$K:$K,MATCH('Environmental Data'!$P232,'Community ID'!J:J,0))</f>
        <v>Constanza</v>
      </c>
      <c r="D232" t="s">
        <v>1275</v>
      </c>
      <c r="E232" t="s">
        <v>1276</v>
      </c>
      <c r="F232" t="s">
        <v>379</v>
      </c>
      <c r="I232" t="s">
        <v>79</v>
      </c>
      <c r="J232" s="1">
        <v>31006</v>
      </c>
      <c r="K232">
        <v>37</v>
      </c>
      <c r="M232" t="s">
        <v>142</v>
      </c>
      <c r="N232" t="s">
        <v>52</v>
      </c>
      <c r="O232" t="s">
        <v>101</v>
      </c>
      <c r="P232" t="s">
        <v>102</v>
      </c>
      <c r="Q232" t="s">
        <v>55</v>
      </c>
      <c r="V232" t="s">
        <v>766</v>
      </c>
      <c r="W232" t="s">
        <v>58</v>
      </c>
      <c r="X232">
        <v>18.891456900000001</v>
      </c>
      <c r="Y232">
        <v>-70.711828800000006</v>
      </c>
      <c r="Z232" t="s">
        <v>86</v>
      </c>
      <c r="AA232" t="s">
        <v>86</v>
      </c>
      <c r="AB232" t="s">
        <v>182</v>
      </c>
      <c r="AC232" t="s">
        <v>88</v>
      </c>
      <c r="AD232" t="s">
        <v>62</v>
      </c>
      <c r="AF232" t="s">
        <v>62</v>
      </c>
      <c r="AG232" t="s">
        <v>194</v>
      </c>
      <c r="AH232" t="s">
        <v>65</v>
      </c>
      <c r="AI232" t="s">
        <v>66</v>
      </c>
      <c r="AJ232" t="s">
        <v>66</v>
      </c>
      <c r="AK232" t="s">
        <v>368</v>
      </c>
      <c r="AL232">
        <v>2</v>
      </c>
      <c r="AM232" t="s">
        <v>767</v>
      </c>
      <c r="AN232">
        <v>5</v>
      </c>
      <c r="AO232">
        <v>0</v>
      </c>
      <c r="AP232" t="s">
        <v>62</v>
      </c>
      <c r="AQ232" t="s">
        <v>69</v>
      </c>
      <c r="AR232" t="s">
        <v>109</v>
      </c>
      <c r="AT232" t="s">
        <v>71</v>
      </c>
      <c r="AU232" t="s">
        <v>72</v>
      </c>
      <c r="AV232" s="1">
        <v>44239</v>
      </c>
      <c r="AW232" t="s">
        <v>14229</v>
      </c>
      <c r="AX232" t="s">
        <v>766</v>
      </c>
      <c r="AY232" t="s">
        <v>73</v>
      </c>
      <c r="AZ232" t="s">
        <v>74</v>
      </c>
    </row>
    <row r="233" spans="1:52" x14ac:dyDescent="0.25">
      <c r="A233" t="str">
        <f>INDEX('Community ID'!B:B,MATCH(O233,'Community ID'!A:A,0))</f>
        <v>Villa Sabina</v>
      </c>
      <c r="B233" t="str">
        <f>INDEX('Community ID'!$K:$K,MATCH('Environmental Data'!$P233,'Community ID'!J:J,0))</f>
        <v>Constanza</v>
      </c>
      <c r="D233" t="s">
        <v>1277</v>
      </c>
      <c r="E233" t="s">
        <v>1278</v>
      </c>
      <c r="F233" t="s">
        <v>322</v>
      </c>
      <c r="H233" t="s">
        <v>1279</v>
      </c>
      <c r="I233" t="s">
        <v>50</v>
      </c>
      <c r="J233" s="1">
        <v>22464</v>
      </c>
      <c r="K233">
        <v>60</v>
      </c>
      <c r="M233" t="s">
        <v>80</v>
      </c>
      <c r="N233" t="s">
        <v>135</v>
      </c>
      <c r="O233" t="s">
        <v>101</v>
      </c>
      <c r="P233" t="s">
        <v>102</v>
      </c>
      <c r="Q233" t="s">
        <v>55</v>
      </c>
      <c r="S233" t="s">
        <v>104</v>
      </c>
      <c r="V233" t="s">
        <v>766</v>
      </c>
      <c r="W233" t="s">
        <v>58</v>
      </c>
      <c r="X233">
        <v>18.886384499999998</v>
      </c>
      <c r="Y233">
        <v>-70.709868200000003</v>
      </c>
      <c r="Z233" t="s">
        <v>86</v>
      </c>
      <c r="AA233" t="s">
        <v>86</v>
      </c>
      <c r="AB233" t="s">
        <v>87</v>
      </c>
      <c r="AC233" t="s">
        <v>169</v>
      </c>
      <c r="AD233" t="s">
        <v>62</v>
      </c>
      <c r="AE233" t="s">
        <v>63</v>
      </c>
      <c r="AF233" t="s">
        <v>62</v>
      </c>
      <c r="AG233" t="s">
        <v>194</v>
      </c>
      <c r="AH233" t="s">
        <v>65</v>
      </c>
      <c r="AI233" t="s">
        <v>66</v>
      </c>
      <c r="AJ233" t="s">
        <v>66</v>
      </c>
      <c r="AK233" t="s">
        <v>368</v>
      </c>
      <c r="AL233">
        <v>2</v>
      </c>
      <c r="AM233" t="s">
        <v>1280</v>
      </c>
      <c r="AN233">
        <v>3</v>
      </c>
      <c r="AO233">
        <v>0</v>
      </c>
      <c r="AP233" t="s">
        <v>62</v>
      </c>
      <c r="AQ233" t="s">
        <v>69</v>
      </c>
      <c r="AR233" t="s">
        <v>109</v>
      </c>
      <c r="AT233" t="s">
        <v>71</v>
      </c>
      <c r="AU233" t="s">
        <v>72</v>
      </c>
      <c r="AV233" s="1">
        <v>44239</v>
      </c>
      <c r="AW233" t="s">
        <v>14230</v>
      </c>
      <c r="AX233" t="s">
        <v>766</v>
      </c>
      <c r="AY233" t="s">
        <v>73</v>
      </c>
      <c r="AZ233" t="s">
        <v>74</v>
      </c>
    </row>
    <row r="234" spans="1:52" x14ac:dyDescent="0.25">
      <c r="A234" t="str">
        <f>INDEX('Community ID'!B:B,MATCH(O234,'Community ID'!A:A,0))</f>
        <v>Villa Sabina</v>
      </c>
      <c r="B234" t="str">
        <f>INDEX('Community ID'!$K:$K,MATCH('Environmental Data'!$P234,'Community ID'!J:J,0))</f>
        <v>Constanza</v>
      </c>
      <c r="D234" t="s">
        <v>1281</v>
      </c>
      <c r="E234" t="s">
        <v>1282</v>
      </c>
      <c r="F234" t="s">
        <v>1283</v>
      </c>
      <c r="H234" t="s">
        <v>1284</v>
      </c>
      <c r="I234" t="s">
        <v>50</v>
      </c>
      <c r="J234" s="1">
        <v>21935</v>
      </c>
      <c r="K234">
        <v>61</v>
      </c>
      <c r="M234" t="s">
        <v>80</v>
      </c>
      <c r="N234" t="s">
        <v>52</v>
      </c>
      <c r="O234" t="s">
        <v>101</v>
      </c>
      <c r="P234" t="s">
        <v>54</v>
      </c>
      <c r="Q234" t="s">
        <v>373</v>
      </c>
      <c r="S234" t="s">
        <v>104</v>
      </c>
      <c r="V234" t="s">
        <v>766</v>
      </c>
      <c r="W234" t="s">
        <v>58</v>
      </c>
      <c r="X234">
        <v>18.886386600000002</v>
      </c>
      <c r="Y234">
        <v>-70.709865600000001</v>
      </c>
      <c r="Z234" t="s">
        <v>86</v>
      </c>
      <c r="AA234" t="s">
        <v>86</v>
      </c>
      <c r="AB234" t="s">
        <v>182</v>
      </c>
      <c r="AC234" t="s">
        <v>169</v>
      </c>
      <c r="AD234" t="s">
        <v>62</v>
      </c>
      <c r="AF234" t="s">
        <v>62</v>
      </c>
      <c r="AG234" t="s">
        <v>194</v>
      </c>
      <c r="AH234" t="s">
        <v>65</v>
      </c>
      <c r="AI234" t="s">
        <v>66</v>
      </c>
      <c r="AJ234" t="s">
        <v>66</v>
      </c>
      <c r="AK234" t="s">
        <v>368</v>
      </c>
      <c r="AL234">
        <v>2</v>
      </c>
      <c r="AM234" t="s">
        <v>1280</v>
      </c>
      <c r="AN234">
        <v>2</v>
      </c>
      <c r="AO234">
        <v>0</v>
      </c>
      <c r="AP234" t="s">
        <v>62</v>
      </c>
      <c r="AQ234" t="s">
        <v>69</v>
      </c>
      <c r="AR234" t="s">
        <v>70</v>
      </c>
      <c r="AT234" t="s">
        <v>71</v>
      </c>
      <c r="AU234" t="s">
        <v>72</v>
      </c>
      <c r="AV234" s="1">
        <v>44239</v>
      </c>
      <c r="AW234" t="s">
        <v>14231</v>
      </c>
      <c r="AX234" t="s">
        <v>766</v>
      </c>
      <c r="AY234" t="s">
        <v>73</v>
      </c>
      <c r="AZ234" t="s">
        <v>74</v>
      </c>
    </row>
    <row r="235" spans="1:52" hidden="1" x14ac:dyDescent="0.25">
      <c r="A235" t="str">
        <f>INDEX('Community ID'!B:B,MATCH(O235,'Community ID'!A:A,0))</f>
        <v>Villa Sabina</v>
      </c>
      <c r="B235" t="str">
        <f>INDEX('Community ID'!$K:$K,MATCH('Environmental Data'!$P235,'Community ID'!J:J,0))</f>
        <v>Constanza</v>
      </c>
      <c r="D235" t="s">
        <v>1285</v>
      </c>
      <c r="E235" t="s">
        <v>1286</v>
      </c>
      <c r="F235" t="s">
        <v>98</v>
      </c>
      <c r="H235" t="s">
        <v>1287</v>
      </c>
      <c r="I235" t="s">
        <v>79</v>
      </c>
      <c r="J235" s="1">
        <v>31252</v>
      </c>
      <c r="K235">
        <v>36</v>
      </c>
      <c r="M235" t="s">
        <v>142</v>
      </c>
      <c r="N235" t="s">
        <v>1288</v>
      </c>
      <c r="O235" t="s">
        <v>101</v>
      </c>
      <c r="P235" t="s">
        <v>102</v>
      </c>
      <c r="Q235" t="s">
        <v>55</v>
      </c>
      <c r="S235" t="s">
        <v>104</v>
      </c>
      <c r="V235" t="s">
        <v>766</v>
      </c>
      <c r="W235" t="s">
        <v>58</v>
      </c>
      <c r="X235">
        <v>18.8863232</v>
      </c>
      <c r="Y235">
        <v>-70.709888000000007</v>
      </c>
      <c r="Z235" t="s">
        <v>86</v>
      </c>
      <c r="AA235" t="s">
        <v>86</v>
      </c>
      <c r="AB235" t="s">
        <v>87</v>
      </c>
      <c r="AC235" t="s">
        <v>169</v>
      </c>
      <c r="AD235" t="s">
        <v>62</v>
      </c>
      <c r="AE235" t="s">
        <v>63</v>
      </c>
      <c r="AF235" t="s">
        <v>62</v>
      </c>
      <c r="AG235" t="s">
        <v>194</v>
      </c>
      <c r="AH235" t="s">
        <v>65</v>
      </c>
      <c r="AI235" t="s">
        <v>66</v>
      </c>
      <c r="AJ235" t="s">
        <v>66</v>
      </c>
      <c r="AK235" t="s">
        <v>1123</v>
      </c>
      <c r="AL235">
        <v>2</v>
      </c>
      <c r="AM235" t="s">
        <v>1289</v>
      </c>
      <c r="AN235">
        <v>5</v>
      </c>
      <c r="AO235">
        <v>1</v>
      </c>
      <c r="AP235" t="s">
        <v>62</v>
      </c>
      <c r="AQ235" t="s">
        <v>69</v>
      </c>
      <c r="AR235" t="s">
        <v>109</v>
      </c>
      <c r="AT235" t="s">
        <v>71</v>
      </c>
      <c r="AU235" t="s">
        <v>72</v>
      </c>
      <c r="AV235" s="1">
        <v>44239</v>
      </c>
      <c r="AW235" t="s">
        <v>14232</v>
      </c>
      <c r="AX235" t="s">
        <v>766</v>
      </c>
      <c r="AY235" t="s">
        <v>73</v>
      </c>
      <c r="AZ235" t="s">
        <v>74</v>
      </c>
    </row>
    <row r="236" spans="1:52" x14ac:dyDescent="0.25">
      <c r="A236" t="str">
        <f>INDEX('Community ID'!B:B,MATCH(O236,'Community ID'!A:A,0))</f>
        <v>Villa Sabina</v>
      </c>
      <c r="B236" t="str">
        <f>INDEX('Community ID'!$K:$K,MATCH('Environmental Data'!$P236,'Community ID'!J:J,0))</f>
        <v>Constanza</v>
      </c>
      <c r="D236" t="s">
        <v>1290</v>
      </c>
      <c r="E236" t="s">
        <v>1291</v>
      </c>
      <c r="F236" t="s">
        <v>1292</v>
      </c>
      <c r="H236" t="s">
        <v>1293</v>
      </c>
      <c r="I236" t="s">
        <v>79</v>
      </c>
      <c r="J236" s="1">
        <v>27992</v>
      </c>
      <c r="K236">
        <v>45</v>
      </c>
      <c r="M236" t="s">
        <v>51</v>
      </c>
      <c r="N236" t="s">
        <v>1235</v>
      </c>
      <c r="O236" t="s">
        <v>101</v>
      </c>
      <c r="P236" t="s">
        <v>102</v>
      </c>
      <c r="Q236" t="s">
        <v>373</v>
      </c>
      <c r="S236" t="s">
        <v>1236</v>
      </c>
      <c r="V236" t="s">
        <v>766</v>
      </c>
      <c r="W236" t="s">
        <v>58</v>
      </c>
      <c r="X236">
        <v>18.886157099999998</v>
      </c>
      <c r="Y236">
        <v>-70.710056300000005</v>
      </c>
      <c r="Z236" t="s">
        <v>86</v>
      </c>
      <c r="AA236" t="s">
        <v>86</v>
      </c>
      <c r="AB236" t="s">
        <v>182</v>
      </c>
      <c r="AC236" t="s">
        <v>169</v>
      </c>
      <c r="AD236" t="s">
        <v>62</v>
      </c>
      <c r="AF236" t="s">
        <v>62</v>
      </c>
      <c r="AG236" t="s">
        <v>194</v>
      </c>
      <c r="AH236" t="s">
        <v>65</v>
      </c>
      <c r="AI236" t="s">
        <v>1294</v>
      </c>
      <c r="AJ236" t="s">
        <v>127</v>
      </c>
      <c r="AK236" t="s">
        <v>368</v>
      </c>
      <c r="AL236">
        <v>2</v>
      </c>
      <c r="AM236" t="s">
        <v>767</v>
      </c>
      <c r="AN236">
        <v>5</v>
      </c>
      <c r="AO236">
        <v>0</v>
      </c>
      <c r="AP236" t="s">
        <v>62</v>
      </c>
      <c r="AQ236" t="s">
        <v>69</v>
      </c>
      <c r="AR236" t="s">
        <v>70</v>
      </c>
      <c r="AT236" t="s">
        <v>71</v>
      </c>
      <c r="AU236" t="s">
        <v>72</v>
      </c>
      <c r="AV236" s="1">
        <v>44239</v>
      </c>
      <c r="AW236" t="s">
        <v>14233</v>
      </c>
      <c r="AX236" t="s">
        <v>766</v>
      </c>
      <c r="AY236" t="s">
        <v>73</v>
      </c>
      <c r="AZ236" t="s">
        <v>74</v>
      </c>
    </row>
    <row r="237" spans="1:52" x14ac:dyDescent="0.25">
      <c r="A237" t="str">
        <f>INDEX('Community ID'!B:B,MATCH(O237,'Community ID'!A:A,0))</f>
        <v>Villa Sabina</v>
      </c>
      <c r="B237" t="str">
        <f>INDEX('Community ID'!$K:$K,MATCH('Environmental Data'!$P237,'Community ID'!J:J,0))</f>
        <v>Constanza</v>
      </c>
      <c r="D237" t="s">
        <v>1295</v>
      </c>
      <c r="E237" t="s">
        <v>1296</v>
      </c>
      <c r="F237" t="s">
        <v>1167</v>
      </c>
      <c r="H237" t="s">
        <v>1297</v>
      </c>
      <c r="I237" t="s">
        <v>50</v>
      </c>
      <c r="J237" s="1">
        <v>32216</v>
      </c>
      <c r="K237">
        <v>33</v>
      </c>
      <c r="M237" t="s">
        <v>142</v>
      </c>
      <c r="N237" t="s">
        <v>135</v>
      </c>
      <c r="O237" t="s">
        <v>101</v>
      </c>
      <c r="P237" t="s">
        <v>54</v>
      </c>
      <c r="Q237" t="s">
        <v>55</v>
      </c>
      <c r="V237" t="s">
        <v>766</v>
      </c>
      <c r="W237" t="s">
        <v>58</v>
      </c>
      <c r="X237">
        <v>18.886010599999999</v>
      </c>
      <c r="Y237">
        <v>-70.710255700000005</v>
      </c>
      <c r="Z237" t="s">
        <v>86</v>
      </c>
      <c r="AA237" t="s">
        <v>86</v>
      </c>
      <c r="AB237" t="s">
        <v>182</v>
      </c>
      <c r="AC237" t="s">
        <v>169</v>
      </c>
      <c r="AD237" t="s">
        <v>62</v>
      </c>
      <c r="AF237" t="s">
        <v>62</v>
      </c>
      <c r="AG237" t="s">
        <v>194</v>
      </c>
      <c r="AH237" t="s">
        <v>65</v>
      </c>
      <c r="AI237" t="s">
        <v>66</v>
      </c>
      <c r="AJ237" t="s">
        <v>66</v>
      </c>
      <c r="AK237" t="s">
        <v>368</v>
      </c>
      <c r="AL237">
        <v>2</v>
      </c>
      <c r="AM237" t="s">
        <v>767</v>
      </c>
      <c r="AN237">
        <v>5</v>
      </c>
      <c r="AO237">
        <v>1</v>
      </c>
      <c r="AP237" t="s">
        <v>63</v>
      </c>
      <c r="AQ237" t="s">
        <v>69</v>
      </c>
      <c r="AR237" t="s">
        <v>109</v>
      </c>
      <c r="AT237" t="s">
        <v>71</v>
      </c>
      <c r="AU237" t="s">
        <v>72</v>
      </c>
      <c r="AV237" s="1">
        <v>44239</v>
      </c>
      <c r="AW237" t="s">
        <v>14234</v>
      </c>
      <c r="AX237" t="s">
        <v>766</v>
      </c>
      <c r="AY237" t="s">
        <v>73</v>
      </c>
      <c r="AZ237" t="s">
        <v>74</v>
      </c>
    </row>
    <row r="238" spans="1:52" x14ac:dyDescent="0.25">
      <c r="A238" t="str">
        <f>INDEX('Community ID'!B:B,MATCH(O238,'Community ID'!A:A,0))</f>
        <v>Villa Sabina</v>
      </c>
      <c r="B238" t="str">
        <f>INDEX('Community ID'!$K:$K,MATCH('Environmental Data'!$P238,'Community ID'!J:J,0))</f>
        <v>Constanza</v>
      </c>
      <c r="D238" t="s">
        <v>1298</v>
      </c>
      <c r="E238" t="s">
        <v>1299</v>
      </c>
      <c r="F238" t="s">
        <v>1300</v>
      </c>
      <c r="H238" t="s">
        <v>1301</v>
      </c>
      <c r="I238" t="s">
        <v>79</v>
      </c>
      <c r="J238" s="1">
        <v>23022</v>
      </c>
      <c r="K238">
        <v>58</v>
      </c>
      <c r="M238" t="s">
        <v>80</v>
      </c>
      <c r="N238" t="s">
        <v>287</v>
      </c>
      <c r="O238" t="s">
        <v>101</v>
      </c>
      <c r="P238" t="s">
        <v>54</v>
      </c>
      <c r="Q238" t="s">
        <v>55</v>
      </c>
      <c r="S238" t="s">
        <v>104</v>
      </c>
      <c r="V238" t="s">
        <v>766</v>
      </c>
      <c r="W238" t="s">
        <v>58</v>
      </c>
      <c r="X238">
        <v>18.885975999999999</v>
      </c>
      <c r="Y238">
        <v>-70.710352200000003</v>
      </c>
      <c r="Z238" t="s">
        <v>86</v>
      </c>
      <c r="AA238" t="s">
        <v>86</v>
      </c>
      <c r="AB238" t="s">
        <v>182</v>
      </c>
      <c r="AC238" t="s">
        <v>169</v>
      </c>
      <c r="AD238" t="s">
        <v>62</v>
      </c>
      <c r="AF238" t="s">
        <v>62</v>
      </c>
      <c r="AG238" t="s">
        <v>194</v>
      </c>
      <c r="AH238" t="s">
        <v>65</v>
      </c>
      <c r="AI238" t="s">
        <v>66</v>
      </c>
      <c r="AJ238" t="s">
        <v>66</v>
      </c>
      <c r="AK238" t="s">
        <v>368</v>
      </c>
      <c r="AL238">
        <v>2</v>
      </c>
      <c r="AM238" t="s">
        <v>767</v>
      </c>
      <c r="AN238">
        <v>5</v>
      </c>
      <c r="AO238">
        <v>0</v>
      </c>
      <c r="AP238" t="s">
        <v>62</v>
      </c>
      <c r="AQ238" t="s">
        <v>69</v>
      </c>
      <c r="AR238" t="s">
        <v>70</v>
      </c>
      <c r="AT238" t="s">
        <v>71</v>
      </c>
      <c r="AU238" t="s">
        <v>72</v>
      </c>
      <c r="AV238" s="1">
        <v>44239</v>
      </c>
      <c r="AW238" t="s">
        <v>14235</v>
      </c>
      <c r="AX238" t="s">
        <v>766</v>
      </c>
      <c r="AY238" t="s">
        <v>73</v>
      </c>
      <c r="AZ238" t="s">
        <v>74</v>
      </c>
    </row>
    <row r="239" spans="1:52" x14ac:dyDescent="0.25">
      <c r="A239" t="str">
        <f>INDEX('Community ID'!B:B,MATCH(O239,'Community ID'!A:A,0))</f>
        <v>Villa Sabina</v>
      </c>
      <c r="B239" t="str">
        <f>INDEX('Community ID'!$K:$K,MATCH('Environmental Data'!$P239,'Community ID'!J:J,0))</f>
        <v>Constanza</v>
      </c>
      <c r="D239" t="s">
        <v>1302</v>
      </c>
      <c r="E239" t="s">
        <v>1303</v>
      </c>
      <c r="F239" t="s">
        <v>1078</v>
      </c>
      <c r="I239" t="s">
        <v>50</v>
      </c>
      <c r="J239" s="1">
        <v>33470</v>
      </c>
      <c r="K239">
        <v>30</v>
      </c>
      <c r="M239" t="s">
        <v>80</v>
      </c>
      <c r="N239" t="s">
        <v>135</v>
      </c>
      <c r="O239" t="s">
        <v>101</v>
      </c>
      <c r="P239" t="s">
        <v>54</v>
      </c>
      <c r="Q239" t="s">
        <v>55</v>
      </c>
      <c r="S239" t="s">
        <v>104</v>
      </c>
      <c r="V239" t="s">
        <v>766</v>
      </c>
      <c r="W239" t="s">
        <v>58</v>
      </c>
      <c r="X239">
        <v>18.886149199999998</v>
      </c>
      <c r="Y239">
        <v>-70.710387600000004</v>
      </c>
      <c r="Z239" t="s">
        <v>86</v>
      </c>
      <c r="AA239" t="s">
        <v>105</v>
      </c>
      <c r="AB239" t="s">
        <v>182</v>
      </c>
      <c r="AC239" t="s">
        <v>88</v>
      </c>
      <c r="AD239" t="s">
        <v>62</v>
      </c>
      <c r="AF239" t="s">
        <v>62</v>
      </c>
      <c r="AG239" t="s">
        <v>194</v>
      </c>
      <c r="AH239" t="s">
        <v>486</v>
      </c>
      <c r="AI239" t="s">
        <v>1221</v>
      </c>
      <c r="AJ239" t="s">
        <v>66</v>
      </c>
      <c r="AK239" t="s">
        <v>368</v>
      </c>
      <c r="AL239">
        <v>2</v>
      </c>
      <c r="AM239" t="s">
        <v>767</v>
      </c>
      <c r="AN239">
        <v>7</v>
      </c>
      <c r="AO239">
        <v>0</v>
      </c>
      <c r="AP239" t="s">
        <v>63</v>
      </c>
      <c r="AQ239" t="s">
        <v>69</v>
      </c>
      <c r="AR239" t="s">
        <v>109</v>
      </c>
      <c r="AT239" t="s">
        <v>71</v>
      </c>
      <c r="AU239" t="s">
        <v>120</v>
      </c>
      <c r="AV239" s="1">
        <v>44239</v>
      </c>
      <c r="AW239" t="s">
        <v>14236</v>
      </c>
      <c r="AX239" t="s">
        <v>766</v>
      </c>
      <c r="AY239" t="s">
        <v>73</v>
      </c>
      <c r="AZ239" t="s">
        <v>74</v>
      </c>
    </row>
    <row r="240" spans="1:52" x14ac:dyDescent="0.25">
      <c r="A240" t="str">
        <f>INDEX('Community ID'!B:B,MATCH(O240,'Community ID'!A:A,0))</f>
        <v>Villa Sabina</v>
      </c>
      <c r="B240" t="str">
        <f>INDEX('Community ID'!$K:$K,MATCH('Environmental Data'!$P240,'Community ID'!J:J,0))</f>
        <v>Constanza</v>
      </c>
      <c r="D240" t="s">
        <v>1304</v>
      </c>
      <c r="E240" t="s">
        <v>1305</v>
      </c>
      <c r="F240" t="s">
        <v>1306</v>
      </c>
      <c r="H240" t="s">
        <v>1307</v>
      </c>
      <c r="I240" t="s">
        <v>50</v>
      </c>
      <c r="J240" t="s">
        <v>99</v>
      </c>
      <c r="K240">
        <v>2021</v>
      </c>
      <c r="M240" t="s">
        <v>142</v>
      </c>
      <c r="N240" t="s">
        <v>135</v>
      </c>
      <c r="O240" t="s">
        <v>101</v>
      </c>
      <c r="P240" t="s">
        <v>102</v>
      </c>
      <c r="Q240" t="s">
        <v>373</v>
      </c>
      <c r="S240" t="s">
        <v>1185</v>
      </c>
      <c r="V240" t="s">
        <v>766</v>
      </c>
      <c r="W240" t="s">
        <v>58</v>
      </c>
      <c r="X240">
        <v>18.891772799999998</v>
      </c>
      <c r="Y240">
        <v>-70.711456999999996</v>
      </c>
      <c r="Z240" t="s">
        <v>86</v>
      </c>
      <c r="AA240" t="s">
        <v>86</v>
      </c>
      <c r="AB240" t="s">
        <v>182</v>
      </c>
      <c r="AC240" t="s">
        <v>169</v>
      </c>
      <c r="AD240" t="s">
        <v>62</v>
      </c>
      <c r="AF240" t="s">
        <v>62</v>
      </c>
      <c r="AG240" t="s">
        <v>194</v>
      </c>
      <c r="AH240" t="s">
        <v>65</v>
      </c>
      <c r="AI240" t="s">
        <v>66</v>
      </c>
      <c r="AJ240" t="s">
        <v>66</v>
      </c>
      <c r="AK240" t="s">
        <v>368</v>
      </c>
      <c r="AL240">
        <v>2</v>
      </c>
      <c r="AM240" t="s">
        <v>767</v>
      </c>
      <c r="AN240">
        <v>5</v>
      </c>
      <c r="AO240">
        <v>1</v>
      </c>
      <c r="AP240" t="s">
        <v>62</v>
      </c>
      <c r="AQ240" t="s">
        <v>69</v>
      </c>
      <c r="AR240" t="s">
        <v>109</v>
      </c>
      <c r="AT240" t="s">
        <v>71</v>
      </c>
      <c r="AU240" t="s">
        <v>120</v>
      </c>
      <c r="AV240" s="1">
        <v>44239</v>
      </c>
      <c r="AW240" t="s">
        <v>14237</v>
      </c>
      <c r="AX240" t="s">
        <v>766</v>
      </c>
      <c r="AY240" t="s">
        <v>73</v>
      </c>
      <c r="AZ240" t="s">
        <v>74</v>
      </c>
    </row>
    <row r="241" spans="1:52" x14ac:dyDescent="0.25">
      <c r="A241" t="str">
        <f>INDEX('Community ID'!B:B,MATCH(O241,'Community ID'!A:A,0))</f>
        <v>Villa Sabina</v>
      </c>
      <c r="B241" t="str">
        <f>INDEX('Community ID'!$K:$K,MATCH('Environmental Data'!$P241,'Community ID'!J:J,0))</f>
        <v>Constanza</v>
      </c>
      <c r="D241" t="s">
        <v>1308</v>
      </c>
      <c r="E241" t="s">
        <v>1309</v>
      </c>
      <c r="F241" t="s">
        <v>1167</v>
      </c>
      <c r="I241" t="s">
        <v>50</v>
      </c>
      <c r="J241" s="1">
        <v>28542</v>
      </c>
      <c r="K241">
        <v>43</v>
      </c>
      <c r="L241">
        <v>8093177163</v>
      </c>
      <c r="M241" t="s">
        <v>80</v>
      </c>
      <c r="N241" t="s">
        <v>135</v>
      </c>
      <c r="O241" t="s">
        <v>101</v>
      </c>
      <c r="P241" t="s">
        <v>102</v>
      </c>
      <c r="Q241" t="s">
        <v>373</v>
      </c>
      <c r="S241" t="s">
        <v>104</v>
      </c>
      <c r="V241" t="s">
        <v>766</v>
      </c>
      <c r="W241" t="s">
        <v>58</v>
      </c>
      <c r="X241">
        <v>18.891772799999998</v>
      </c>
      <c r="Y241">
        <v>-70.711456999999996</v>
      </c>
      <c r="Z241" t="s">
        <v>86</v>
      </c>
      <c r="AA241" t="s">
        <v>86</v>
      </c>
      <c r="AB241" t="s">
        <v>182</v>
      </c>
      <c r="AC241" t="s">
        <v>169</v>
      </c>
      <c r="AD241" t="s">
        <v>62</v>
      </c>
      <c r="AF241" t="s">
        <v>62</v>
      </c>
      <c r="AG241" t="s">
        <v>194</v>
      </c>
      <c r="AH241" t="s">
        <v>65</v>
      </c>
      <c r="AI241" t="s">
        <v>66</v>
      </c>
      <c r="AJ241" t="s">
        <v>127</v>
      </c>
      <c r="AK241" t="s">
        <v>368</v>
      </c>
      <c r="AL241">
        <v>2</v>
      </c>
      <c r="AM241" t="s">
        <v>767</v>
      </c>
      <c r="AN241">
        <v>3</v>
      </c>
      <c r="AO241">
        <v>0</v>
      </c>
      <c r="AP241" t="s">
        <v>62</v>
      </c>
      <c r="AQ241" t="s">
        <v>69</v>
      </c>
      <c r="AR241" t="s">
        <v>70</v>
      </c>
      <c r="AT241" t="s">
        <v>71</v>
      </c>
      <c r="AU241" t="s">
        <v>72</v>
      </c>
      <c r="AV241" s="1">
        <v>44239</v>
      </c>
      <c r="AW241" t="s">
        <v>14238</v>
      </c>
      <c r="AX241" t="s">
        <v>766</v>
      </c>
      <c r="AY241" t="s">
        <v>73</v>
      </c>
      <c r="AZ241" t="s">
        <v>74</v>
      </c>
    </row>
    <row r="242" spans="1:52" x14ac:dyDescent="0.25">
      <c r="A242" t="str">
        <f>INDEX('Community ID'!B:B,MATCH(O242,'Community ID'!A:A,0))</f>
        <v>Villa Sabina</v>
      </c>
      <c r="B242" t="str">
        <f>INDEX('Community ID'!$K:$K,MATCH('Environmental Data'!$P242,'Community ID'!J:J,0))</f>
        <v>Constanza</v>
      </c>
      <c r="D242" t="s">
        <v>1310</v>
      </c>
      <c r="E242" t="s">
        <v>1311</v>
      </c>
      <c r="F242" t="s">
        <v>1292</v>
      </c>
      <c r="H242" t="s">
        <v>1312</v>
      </c>
      <c r="I242" t="s">
        <v>50</v>
      </c>
      <c r="J242" s="1">
        <v>32175</v>
      </c>
      <c r="K242">
        <v>33</v>
      </c>
      <c r="M242" t="s">
        <v>142</v>
      </c>
      <c r="N242" t="s">
        <v>135</v>
      </c>
      <c r="O242" t="s">
        <v>101</v>
      </c>
      <c r="P242" t="s">
        <v>102</v>
      </c>
      <c r="Q242" t="s">
        <v>373</v>
      </c>
      <c r="S242" t="s">
        <v>1185</v>
      </c>
      <c r="V242" t="s">
        <v>766</v>
      </c>
      <c r="W242" t="s">
        <v>58</v>
      </c>
      <c r="X242">
        <v>18.891456900000001</v>
      </c>
      <c r="Y242">
        <v>-70.711828800000006</v>
      </c>
      <c r="Z242" t="s">
        <v>86</v>
      </c>
      <c r="AA242" t="s">
        <v>86</v>
      </c>
      <c r="AB242" t="s">
        <v>182</v>
      </c>
      <c r="AC242" t="s">
        <v>88</v>
      </c>
      <c r="AD242" t="s">
        <v>62</v>
      </c>
      <c r="AF242" t="s">
        <v>62</v>
      </c>
      <c r="AG242" t="s">
        <v>194</v>
      </c>
      <c r="AH242" t="s">
        <v>65</v>
      </c>
      <c r="AI242" t="s">
        <v>1244</v>
      </c>
      <c r="AJ242" t="s">
        <v>1313</v>
      </c>
      <c r="AK242" t="s">
        <v>368</v>
      </c>
      <c r="AL242">
        <v>2</v>
      </c>
      <c r="AM242" t="s">
        <v>767</v>
      </c>
      <c r="AN242">
        <v>5</v>
      </c>
      <c r="AO242">
        <v>0</v>
      </c>
      <c r="AP242" t="s">
        <v>62</v>
      </c>
      <c r="AQ242" t="s">
        <v>69</v>
      </c>
      <c r="AR242" t="s">
        <v>109</v>
      </c>
      <c r="AT242" t="s">
        <v>71</v>
      </c>
      <c r="AU242" t="s">
        <v>72</v>
      </c>
      <c r="AV242" s="1">
        <v>44239</v>
      </c>
      <c r="AW242" t="s">
        <v>14239</v>
      </c>
      <c r="AX242" t="s">
        <v>766</v>
      </c>
      <c r="AY242" t="s">
        <v>73</v>
      </c>
      <c r="AZ242" t="s">
        <v>74</v>
      </c>
    </row>
    <row r="243" spans="1:52" x14ac:dyDescent="0.25">
      <c r="A243" t="str">
        <f>INDEX('Community ID'!B:B,MATCH(O243,'Community ID'!A:A,0))</f>
        <v>Villa Sabina</v>
      </c>
      <c r="B243" t="str">
        <f>INDEX('Community ID'!$K:$K,MATCH('Environmental Data'!$P243,'Community ID'!J:J,0))</f>
        <v>Constanza</v>
      </c>
      <c r="D243" t="s">
        <v>1314</v>
      </c>
      <c r="E243" t="s">
        <v>1315</v>
      </c>
      <c r="F243" t="s">
        <v>1167</v>
      </c>
      <c r="I243" t="s">
        <v>50</v>
      </c>
      <c r="J243" t="s">
        <v>99</v>
      </c>
      <c r="K243">
        <v>2021</v>
      </c>
      <c r="M243" t="s">
        <v>80</v>
      </c>
      <c r="N243" t="s">
        <v>135</v>
      </c>
      <c r="O243" t="s">
        <v>101</v>
      </c>
      <c r="P243" t="s">
        <v>102</v>
      </c>
      <c r="Q243" t="s">
        <v>373</v>
      </c>
      <c r="S243" t="s">
        <v>104</v>
      </c>
      <c r="V243" t="s">
        <v>766</v>
      </c>
      <c r="W243" t="s">
        <v>58</v>
      </c>
      <c r="X243">
        <v>18.891772799999998</v>
      </c>
      <c r="Y243">
        <v>-70.711456999999996</v>
      </c>
      <c r="Z243" t="s">
        <v>86</v>
      </c>
      <c r="AA243" t="s">
        <v>59</v>
      </c>
      <c r="AB243" t="s">
        <v>182</v>
      </c>
      <c r="AC243" t="s">
        <v>88</v>
      </c>
      <c r="AD243" t="s">
        <v>62</v>
      </c>
      <c r="AF243" t="s">
        <v>62</v>
      </c>
      <c r="AG243" t="s">
        <v>194</v>
      </c>
      <c r="AH243" t="s">
        <v>65</v>
      </c>
      <c r="AI243" t="s">
        <v>1221</v>
      </c>
      <c r="AJ243" t="s">
        <v>66</v>
      </c>
      <c r="AK243" t="s">
        <v>368</v>
      </c>
      <c r="AL243">
        <v>1</v>
      </c>
      <c r="AM243" t="s">
        <v>767</v>
      </c>
      <c r="AN243">
        <v>4</v>
      </c>
      <c r="AO243">
        <v>1</v>
      </c>
      <c r="AP243" t="s">
        <v>62</v>
      </c>
      <c r="AQ243" t="s">
        <v>69</v>
      </c>
      <c r="AR243" t="s">
        <v>70</v>
      </c>
      <c r="AT243" t="s">
        <v>71</v>
      </c>
      <c r="AU243" t="s">
        <v>72</v>
      </c>
      <c r="AV243" s="1">
        <v>44239</v>
      </c>
      <c r="AW243" t="s">
        <v>14240</v>
      </c>
      <c r="AX243" t="s">
        <v>766</v>
      </c>
      <c r="AY243" t="s">
        <v>73</v>
      </c>
      <c r="AZ243" t="s">
        <v>74</v>
      </c>
    </row>
    <row r="244" spans="1:52" x14ac:dyDescent="0.25">
      <c r="A244" t="str">
        <f>INDEX('Community ID'!B:B,MATCH(O244,'Community ID'!A:A,0))</f>
        <v>Villa Sabina</v>
      </c>
      <c r="B244" t="str">
        <f>INDEX('Community ID'!$K:$K,MATCH('Environmental Data'!$P244,'Community ID'!J:J,0))</f>
        <v>Constanza</v>
      </c>
      <c r="D244" t="s">
        <v>1316</v>
      </c>
      <c r="E244" t="s">
        <v>1145</v>
      </c>
      <c r="F244" t="s">
        <v>1317</v>
      </c>
      <c r="H244" t="s">
        <v>1318</v>
      </c>
      <c r="I244" t="s">
        <v>50</v>
      </c>
      <c r="J244" s="1">
        <v>26128</v>
      </c>
      <c r="K244">
        <v>50</v>
      </c>
      <c r="L244">
        <v>8293369108</v>
      </c>
      <c r="M244" t="s">
        <v>80</v>
      </c>
      <c r="N244" t="s">
        <v>135</v>
      </c>
      <c r="O244" t="s">
        <v>101</v>
      </c>
      <c r="P244" t="s">
        <v>102</v>
      </c>
      <c r="Q244" t="s">
        <v>373</v>
      </c>
      <c r="S244" t="s">
        <v>104</v>
      </c>
      <c r="V244" t="s">
        <v>766</v>
      </c>
      <c r="W244" t="s">
        <v>58</v>
      </c>
      <c r="X244">
        <v>18.891456900000001</v>
      </c>
      <c r="Y244">
        <v>-70.711828800000006</v>
      </c>
      <c r="Z244" t="s">
        <v>86</v>
      </c>
      <c r="AA244" t="s">
        <v>86</v>
      </c>
      <c r="AB244" t="s">
        <v>182</v>
      </c>
      <c r="AC244" t="s">
        <v>169</v>
      </c>
      <c r="AD244" t="s">
        <v>62</v>
      </c>
      <c r="AF244" t="s">
        <v>62</v>
      </c>
      <c r="AG244" t="s">
        <v>194</v>
      </c>
      <c r="AH244" t="s">
        <v>65</v>
      </c>
      <c r="AI244" t="s">
        <v>1221</v>
      </c>
      <c r="AJ244" t="s">
        <v>66</v>
      </c>
      <c r="AK244" t="s">
        <v>368</v>
      </c>
      <c r="AL244">
        <v>2</v>
      </c>
      <c r="AM244" t="s">
        <v>767</v>
      </c>
      <c r="AN244">
        <v>5</v>
      </c>
      <c r="AO244">
        <v>0</v>
      </c>
      <c r="AP244" t="s">
        <v>62</v>
      </c>
      <c r="AQ244" t="s">
        <v>69</v>
      </c>
      <c r="AR244" t="s">
        <v>109</v>
      </c>
      <c r="AT244" t="s">
        <v>71</v>
      </c>
      <c r="AU244" t="s">
        <v>72</v>
      </c>
      <c r="AV244" s="1">
        <v>44239</v>
      </c>
      <c r="AW244" t="s">
        <v>14241</v>
      </c>
      <c r="AX244" t="s">
        <v>766</v>
      </c>
      <c r="AY244" t="s">
        <v>73</v>
      </c>
      <c r="AZ244" t="s">
        <v>74</v>
      </c>
    </row>
    <row r="245" spans="1:52" hidden="1" x14ac:dyDescent="0.25">
      <c r="A245" t="str">
        <f>INDEX('Community ID'!B:B,MATCH(O245,'Community ID'!A:A,0))</f>
        <v>Villa Sabina</v>
      </c>
      <c r="B245" t="str">
        <f>INDEX('Community ID'!$K:$K,MATCH('Environmental Data'!$P245,'Community ID'!J:J,0))</f>
        <v>Constanza</v>
      </c>
      <c r="D245" t="s">
        <v>1319</v>
      </c>
      <c r="E245" t="s">
        <v>1320</v>
      </c>
      <c r="F245" t="s">
        <v>1167</v>
      </c>
      <c r="H245" t="s">
        <v>1321</v>
      </c>
      <c r="I245" t="s">
        <v>50</v>
      </c>
      <c r="J245" t="s">
        <v>99</v>
      </c>
      <c r="K245">
        <v>2021</v>
      </c>
      <c r="M245" t="s">
        <v>80</v>
      </c>
      <c r="N245" t="s">
        <v>135</v>
      </c>
      <c r="O245" t="s">
        <v>101</v>
      </c>
      <c r="P245" t="s">
        <v>54</v>
      </c>
      <c r="Q245" t="s">
        <v>55</v>
      </c>
      <c r="S245" t="s">
        <v>1236</v>
      </c>
      <c r="V245" t="s">
        <v>766</v>
      </c>
      <c r="W245" t="s">
        <v>58</v>
      </c>
      <c r="X245">
        <v>18.891772799999998</v>
      </c>
      <c r="Y245">
        <v>-70.711456999999996</v>
      </c>
      <c r="Z245" t="s">
        <v>86</v>
      </c>
      <c r="AA245" t="s">
        <v>86</v>
      </c>
      <c r="AB245" t="s">
        <v>182</v>
      </c>
      <c r="AC245" t="s">
        <v>169</v>
      </c>
      <c r="AD245" t="s">
        <v>62</v>
      </c>
      <c r="AF245" t="s">
        <v>62</v>
      </c>
      <c r="AG245" t="s">
        <v>194</v>
      </c>
      <c r="AH245" t="s">
        <v>65</v>
      </c>
      <c r="AI245" t="s">
        <v>1237</v>
      </c>
      <c r="AJ245" t="s">
        <v>1322</v>
      </c>
      <c r="AK245" t="s">
        <v>1194</v>
      </c>
      <c r="AL245">
        <v>2</v>
      </c>
      <c r="AM245" t="s">
        <v>767</v>
      </c>
      <c r="AN245">
        <v>3</v>
      </c>
      <c r="AO245">
        <v>1</v>
      </c>
      <c r="AP245" t="s">
        <v>62</v>
      </c>
      <c r="AQ245" t="s">
        <v>69</v>
      </c>
      <c r="AR245" t="s">
        <v>109</v>
      </c>
      <c r="AT245" t="s">
        <v>71</v>
      </c>
      <c r="AU245" t="s">
        <v>72</v>
      </c>
      <c r="AV245" s="1">
        <v>44239</v>
      </c>
      <c r="AW245" t="s">
        <v>14242</v>
      </c>
      <c r="AX245" t="s">
        <v>766</v>
      </c>
      <c r="AY245" t="s">
        <v>73</v>
      </c>
      <c r="AZ245" t="s">
        <v>74</v>
      </c>
    </row>
    <row r="246" spans="1:52" hidden="1" x14ac:dyDescent="0.25">
      <c r="A246" t="str">
        <f>INDEX('Community ID'!B:B,MATCH(O246,'Community ID'!A:A,0))</f>
        <v>Villa Sabina</v>
      </c>
      <c r="B246" t="str">
        <f>INDEX('Community ID'!$K:$K,MATCH('Environmental Data'!$P246,'Community ID'!J:J,0))</f>
        <v>Constanza</v>
      </c>
      <c r="D246" t="s">
        <v>1323</v>
      </c>
      <c r="E246" t="s">
        <v>1105</v>
      </c>
      <c r="F246" t="s">
        <v>98</v>
      </c>
      <c r="H246" t="s">
        <v>1113</v>
      </c>
      <c r="I246" t="s">
        <v>79</v>
      </c>
      <c r="J246" t="s">
        <v>1324</v>
      </c>
      <c r="K246">
        <v>24</v>
      </c>
      <c r="L246">
        <v>8299394511</v>
      </c>
      <c r="M246" t="s">
        <v>142</v>
      </c>
      <c r="N246" t="s">
        <v>1235</v>
      </c>
      <c r="O246" t="s">
        <v>367</v>
      </c>
      <c r="P246" t="s">
        <v>54</v>
      </c>
      <c r="Q246" t="s">
        <v>373</v>
      </c>
      <c r="S246" t="s">
        <v>1325</v>
      </c>
      <c r="V246" t="s">
        <v>766</v>
      </c>
      <c r="W246" t="s">
        <v>58</v>
      </c>
      <c r="X246">
        <v>18.886769900000001</v>
      </c>
      <c r="Y246">
        <v>-70.710991300000003</v>
      </c>
      <c r="Z246" t="s">
        <v>86</v>
      </c>
      <c r="AA246" t="s">
        <v>86</v>
      </c>
      <c r="AB246" t="s">
        <v>87</v>
      </c>
      <c r="AC246" t="s">
        <v>88</v>
      </c>
      <c r="AD246" t="s">
        <v>62</v>
      </c>
      <c r="AF246" t="s">
        <v>62</v>
      </c>
      <c r="AG246" t="s">
        <v>194</v>
      </c>
      <c r="AH246" t="s">
        <v>65</v>
      </c>
      <c r="AI246" t="s">
        <v>1221</v>
      </c>
      <c r="AJ246" t="s">
        <v>127</v>
      </c>
      <c r="AK246" t="s">
        <v>1326</v>
      </c>
      <c r="AL246">
        <v>2</v>
      </c>
      <c r="AM246" t="s">
        <v>767</v>
      </c>
      <c r="AN246">
        <v>6</v>
      </c>
      <c r="AO246">
        <v>1</v>
      </c>
      <c r="AP246" t="s">
        <v>62</v>
      </c>
      <c r="AQ246" t="s">
        <v>69</v>
      </c>
      <c r="AR246" t="s">
        <v>109</v>
      </c>
      <c r="AT246" t="s">
        <v>71</v>
      </c>
      <c r="AU246" t="s">
        <v>72</v>
      </c>
      <c r="AV246" s="1">
        <v>44239</v>
      </c>
      <c r="AW246" t="s">
        <v>14243</v>
      </c>
      <c r="AX246" t="s">
        <v>766</v>
      </c>
      <c r="AY246" t="s">
        <v>73</v>
      </c>
      <c r="AZ246" t="s">
        <v>74</v>
      </c>
    </row>
    <row r="247" spans="1:52" hidden="1" x14ac:dyDescent="0.25">
      <c r="A247" t="str">
        <f>INDEX('Community ID'!B:B,MATCH(O247,'Community ID'!A:A,0))</f>
        <v>Villa Sabina</v>
      </c>
      <c r="B247" t="str">
        <f>INDEX('Community ID'!$K:$K,MATCH('Environmental Data'!$P247,'Community ID'!J:J,0))</f>
        <v>Constanza</v>
      </c>
      <c r="D247" t="s">
        <v>96</v>
      </c>
      <c r="E247" t="s">
        <v>97</v>
      </c>
      <c r="F247" t="s">
        <v>98</v>
      </c>
      <c r="I247" t="s">
        <v>50</v>
      </c>
      <c r="J247" t="s">
        <v>99</v>
      </c>
      <c r="K247">
        <v>2021</v>
      </c>
      <c r="L247">
        <v>8496372567</v>
      </c>
      <c r="M247" t="s">
        <v>80</v>
      </c>
      <c r="N247" t="s">
        <v>100</v>
      </c>
      <c r="O247" t="s">
        <v>101</v>
      </c>
      <c r="P247" t="s">
        <v>102</v>
      </c>
      <c r="Q247" t="s">
        <v>103</v>
      </c>
      <c r="S247" t="s">
        <v>104</v>
      </c>
      <c r="V247" t="s">
        <v>57</v>
      </c>
      <c r="W247" t="s">
        <v>58</v>
      </c>
      <c r="X247">
        <v>0</v>
      </c>
      <c r="Y247">
        <v>0</v>
      </c>
      <c r="Z247" t="s">
        <v>86</v>
      </c>
      <c r="AA247" t="s">
        <v>105</v>
      </c>
      <c r="AB247" t="s">
        <v>60</v>
      </c>
      <c r="AC247" t="s">
        <v>61</v>
      </c>
      <c r="AD247" t="s">
        <v>63</v>
      </c>
      <c r="AE247" t="s">
        <v>63</v>
      </c>
      <c r="AF247" t="s">
        <v>62</v>
      </c>
      <c r="AG247" t="s">
        <v>194</v>
      </c>
      <c r="AH247" t="s">
        <v>90</v>
      </c>
      <c r="AI247" t="s">
        <v>56</v>
      </c>
      <c r="AJ247" t="s">
        <v>106</v>
      </c>
      <c r="AK247" t="s">
        <v>107</v>
      </c>
      <c r="AL247">
        <v>2</v>
      </c>
      <c r="AM247" t="s">
        <v>108</v>
      </c>
      <c r="AN247">
        <v>2</v>
      </c>
      <c r="AO247">
        <v>1</v>
      </c>
      <c r="AP247" t="s">
        <v>62</v>
      </c>
      <c r="AQ247" t="s">
        <v>94</v>
      </c>
      <c r="AR247" t="s">
        <v>109</v>
      </c>
      <c r="AT247" t="s">
        <v>71</v>
      </c>
      <c r="AU247" t="s">
        <v>72</v>
      </c>
      <c r="AV247" s="1">
        <v>44239</v>
      </c>
      <c r="AW247" t="s">
        <v>14244</v>
      </c>
      <c r="AX247" t="s">
        <v>57</v>
      </c>
      <c r="AY247" t="s">
        <v>73</v>
      </c>
      <c r="AZ247" t="s">
        <v>74</v>
      </c>
    </row>
    <row r="248" spans="1:52" x14ac:dyDescent="0.25">
      <c r="A248" t="str">
        <f>INDEX('Community ID'!B:B,MATCH(O248,'Community ID'!A:A,0))</f>
        <v>Villa Sabina</v>
      </c>
      <c r="B248" t="str">
        <f>INDEX('Community ID'!$K:$K,MATCH('Environmental Data'!$P248,'Community ID'!J:J,0))</f>
        <v>Constanza</v>
      </c>
      <c r="D248" t="s">
        <v>1327</v>
      </c>
      <c r="E248" t="s">
        <v>1122</v>
      </c>
      <c r="F248" t="s">
        <v>1328</v>
      </c>
      <c r="H248" t="s">
        <v>1329</v>
      </c>
      <c r="I248" t="s">
        <v>50</v>
      </c>
      <c r="J248" s="1">
        <v>31250</v>
      </c>
      <c r="K248">
        <v>36</v>
      </c>
      <c r="L248">
        <v>8094155467</v>
      </c>
      <c r="M248" t="s">
        <v>124</v>
      </c>
      <c r="N248" t="s">
        <v>135</v>
      </c>
      <c r="O248" t="s">
        <v>101</v>
      </c>
      <c r="P248" t="s">
        <v>102</v>
      </c>
      <c r="Q248" t="s">
        <v>373</v>
      </c>
      <c r="S248" t="s">
        <v>104</v>
      </c>
      <c r="V248" t="s">
        <v>766</v>
      </c>
      <c r="W248" t="s">
        <v>58</v>
      </c>
      <c r="X248">
        <v>18.886774500000001</v>
      </c>
      <c r="Y248">
        <v>-70.711399299999997</v>
      </c>
      <c r="Z248" t="s">
        <v>86</v>
      </c>
      <c r="AA248" t="s">
        <v>86</v>
      </c>
      <c r="AB248" t="s">
        <v>182</v>
      </c>
      <c r="AC248" t="s">
        <v>88</v>
      </c>
      <c r="AD248" t="s">
        <v>62</v>
      </c>
      <c r="AF248" t="s">
        <v>62</v>
      </c>
      <c r="AG248" t="s">
        <v>171</v>
      </c>
      <c r="AH248" t="s">
        <v>65</v>
      </c>
      <c r="AI248" t="s">
        <v>1221</v>
      </c>
      <c r="AJ248" t="s">
        <v>66</v>
      </c>
      <c r="AK248" t="s">
        <v>368</v>
      </c>
      <c r="AL248">
        <v>2</v>
      </c>
      <c r="AM248" t="s">
        <v>767</v>
      </c>
      <c r="AN248">
        <v>4</v>
      </c>
      <c r="AO248">
        <v>0</v>
      </c>
      <c r="AP248" t="s">
        <v>62</v>
      </c>
      <c r="AQ248" t="s">
        <v>69</v>
      </c>
      <c r="AR248" t="s">
        <v>70</v>
      </c>
      <c r="AT248" t="s">
        <v>71</v>
      </c>
      <c r="AU248" t="s">
        <v>95</v>
      </c>
      <c r="AV248" s="1">
        <v>44239</v>
      </c>
      <c r="AW248" t="s">
        <v>14245</v>
      </c>
      <c r="AX248" t="s">
        <v>766</v>
      </c>
      <c r="AY248" t="s">
        <v>73</v>
      </c>
      <c r="AZ248" t="s">
        <v>74</v>
      </c>
    </row>
    <row r="249" spans="1:52" hidden="1" x14ac:dyDescent="0.25">
      <c r="A249" t="str">
        <f>INDEX('Community ID'!B:B,MATCH(O249,'Community ID'!A:A,0))</f>
        <v>El Arroyazo</v>
      </c>
      <c r="B249" t="str">
        <f>INDEX('Community ID'!$K:$K,MATCH('Environmental Data'!$P249,'Community ID'!J:J,0))</f>
        <v>Constanza</v>
      </c>
      <c r="D249" t="s">
        <v>1330</v>
      </c>
      <c r="E249" t="s">
        <v>1331</v>
      </c>
      <c r="F249" t="s">
        <v>1332</v>
      </c>
      <c r="H249" t="s">
        <v>1333</v>
      </c>
      <c r="I249" t="s">
        <v>79</v>
      </c>
      <c r="J249" s="1">
        <v>27913</v>
      </c>
      <c r="K249">
        <v>45</v>
      </c>
      <c r="M249" t="s">
        <v>80</v>
      </c>
      <c r="N249" t="s">
        <v>81</v>
      </c>
      <c r="O249" t="s">
        <v>82</v>
      </c>
      <c r="P249" t="s">
        <v>83</v>
      </c>
      <c r="Q249" t="s">
        <v>685</v>
      </c>
      <c r="U249">
        <v>5300040879</v>
      </c>
      <c r="V249" t="s">
        <v>85</v>
      </c>
      <c r="W249" t="s">
        <v>58</v>
      </c>
      <c r="X249">
        <v>19.019627400000001</v>
      </c>
      <c r="Y249">
        <v>-70.548246399999996</v>
      </c>
      <c r="Z249" t="s">
        <v>86</v>
      </c>
      <c r="AA249" t="s">
        <v>86</v>
      </c>
      <c r="AB249" t="s">
        <v>87</v>
      </c>
      <c r="AC249" t="s">
        <v>88</v>
      </c>
      <c r="AD249" t="s">
        <v>63</v>
      </c>
      <c r="AE249" t="s">
        <v>62</v>
      </c>
      <c r="AF249" t="s">
        <v>62</v>
      </c>
      <c r="AG249" t="s">
        <v>171</v>
      </c>
      <c r="AH249" t="s">
        <v>90</v>
      </c>
      <c r="AI249" t="s">
        <v>1334</v>
      </c>
      <c r="AJ249" t="s">
        <v>1335</v>
      </c>
      <c r="AK249" t="s">
        <v>92</v>
      </c>
      <c r="AL249">
        <v>1</v>
      </c>
      <c r="AM249" t="s">
        <v>93</v>
      </c>
      <c r="AN249">
        <v>1</v>
      </c>
      <c r="AO249">
        <v>0</v>
      </c>
      <c r="AP249" t="s">
        <v>62</v>
      </c>
      <c r="AQ249" t="s">
        <v>186</v>
      </c>
      <c r="AR249" t="s">
        <v>109</v>
      </c>
      <c r="AT249" t="s">
        <v>71</v>
      </c>
      <c r="AU249" t="s">
        <v>95</v>
      </c>
      <c r="AV249" s="1">
        <v>44239</v>
      </c>
      <c r="AW249" t="s">
        <v>14246</v>
      </c>
      <c r="AX249" t="s">
        <v>85</v>
      </c>
      <c r="AY249" t="s">
        <v>73</v>
      </c>
      <c r="AZ249" t="s">
        <v>74</v>
      </c>
    </row>
    <row r="250" spans="1:52" x14ac:dyDescent="0.25">
      <c r="A250" t="str">
        <f>INDEX('Community ID'!B:B,MATCH(O250,'Community ID'!A:A,0))</f>
        <v>Villa Sabina</v>
      </c>
      <c r="B250" t="str">
        <f>INDEX('Community ID'!$K:$K,MATCH('Environmental Data'!$P250,'Community ID'!J:J,0))</f>
        <v>Constanza</v>
      </c>
      <c r="D250" t="s">
        <v>1336</v>
      </c>
      <c r="E250" t="s">
        <v>1337</v>
      </c>
      <c r="F250" t="s">
        <v>1338</v>
      </c>
      <c r="H250" t="s">
        <v>1141</v>
      </c>
      <c r="I250" t="s">
        <v>79</v>
      </c>
      <c r="J250" s="1">
        <v>20214</v>
      </c>
      <c r="K250">
        <v>66</v>
      </c>
      <c r="L250">
        <v>8298853984</v>
      </c>
      <c r="M250" t="s">
        <v>51</v>
      </c>
      <c r="N250" t="s">
        <v>776</v>
      </c>
      <c r="O250" t="s">
        <v>101</v>
      </c>
      <c r="P250" t="s">
        <v>102</v>
      </c>
      <c r="Q250" t="s">
        <v>373</v>
      </c>
      <c r="S250" t="s">
        <v>104</v>
      </c>
      <c r="V250" t="s">
        <v>766</v>
      </c>
      <c r="W250" t="s">
        <v>58</v>
      </c>
      <c r="X250">
        <v>18.886423000000001</v>
      </c>
      <c r="Y250">
        <v>-70.711532700000006</v>
      </c>
      <c r="Z250" t="s">
        <v>86</v>
      </c>
      <c r="AA250" t="s">
        <v>86</v>
      </c>
      <c r="AB250" t="s">
        <v>182</v>
      </c>
      <c r="AC250" t="s">
        <v>61</v>
      </c>
      <c r="AD250" t="s">
        <v>62</v>
      </c>
      <c r="AF250" t="s">
        <v>62</v>
      </c>
      <c r="AG250" t="s">
        <v>171</v>
      </c>
      <c r="AH250" t="s">
        <v>117</v>
      </c>
      <c r="AI250" t="s">
        <v>1339</v>
      </c>
      <c r="AJ250" t="s">
        <v>66</v>
      </c>
      <c r="AK250" t="s">
        <v>368</v>
      </c>
      <c r="AL250">
        <v>2</v>
      </c>
      <c r="AM250" t="s">
        <v>767</v>
      </c>
      <c r="AN250">
        <v>3</v>
      </c>
      <c r="AO250">
        <v>0</v>
      </c>
      <c r="AP250" t="s">
        <v>62</v>
      </c>
      <c r="AQ250" t="s">
        <v>69</v>
      </c>
      <c r="AR250" t="s">
        <v>70</v>
      </c>
      <c r="AT250" t="s">
        <v>71</v>
      </c>
      <c r="AU250" t="s">
        <v>72</v>
      </c>
      <c r="AV250" s="1">
        <v>44239</v>
      </c>
      <c r="AW250" t="s">
        <v>14247</v>
      </c>
      <c r="AX250" t="s">
        <v>766</v>
      </c>
      <c r="AY250" t="s">
        <v>73</v>
      </c>
      <c r="AZ250" t="s">
        <v>74</v>
      </c>
    </row>
    <row r="251" spans="1:52" hidden="1" x14ac:dyDescent="0.25">
      <c r="A251" t="str">
        <f>INDEX('Community ID'!B:B,MATCH(O251,'Community ID'!A:A,0))</f>
        <v>La Luisa</v>
      </c>
      <c r="B251" t="str">
        <f>INDEX('Community ID'!$K:$K,MATCH('Environmental Data'!$P251,'Community ID'!J:J,0))</f>
        <v>Constanza</v>
      </c>
      <c r="D251" t="s">
        <v>131</v>
      </c>
      <c r="E251" t="s">
        <v>132</v>
      </c>
      <c r="F251" t="s">
        <v>133</v>
      </c>
      <c r="H251" t="s">
        <v>134</v>
      </c>
      <c r="I251" t="s">
        <v>50</v>
      </c>
      <c r="J251" s="1">
        <v>26754</v>
      </c>
      <c r="K251">
        <v>48</v>
      </c>
      <c r="L251">
        <v>8298854052</v>
      </c>
      <c r="M251" t="s">
        <v>51</v>
      </c>
      <c r="N251" t="s">
        <v>135</v>
      </c>
      <c r="O251" t="s">
        <v>136</v>
      </c>
      <c r="P251" t="s">
        <v>54</v>
      </c>
      <c r="Q251" t="s">
        <v>103</v>
      </c>
      <c r="S251" t="s">
        <v>137</v>
      </c>
      <c r="U251">
        <v>3103701169</v>
      </c>
      <c r="V251" t="s">
        <v>57</v>
      </c>
      <c r="W251" t="s">
        <v>58</v>
      </c>
      <c r="X251">
        <v>18.917604300000001</v>
      </c>
      <c r="Y251">
        <v>-70.744925899999998</v>
      </c>
      <c r="Z251" t="s">
        <v>86</v>
      </c>
      <c r="AA251" t="s">
        <v>86</v>
      </c>
      <c r="AB251" t="s">
        <v>116</v>
      </c>
      <c r="AC251" t="s">
        <v>61</v>
      </c>
      <c r="AD251" t="s">
        <v>63</v>
      </c>
      <c r="AE251" t="s">
        <v>62</v>
      </c>
      <c r="AF251" t="s">
        <v>62</v>
      </c>
      <c r="AG251" t="s">
        <v>171</v>
      </c>
      <c r="AH251" t="s">
        <v>117</v>
      </c>
      <c r="AI251" t="s">
        <v>56</v>
      </c>
      <c r="AJ251" t="s">
        <v>66</v>
      </c>
      <c r="AK251" t="s">
        <v>138</v>
      </c>
      <c r="AL251">
        <v>1</v>
      </c>
      <c r="AM251" t="s">
        <v>68</v>
      </c>
      <c r="AN251">
        <v>4</v>
      </c>
      <c r="AO251">
        <v>1</v>
      </c>
      <c r="AP251" t="s">
        <v>62</v>
      </c>
      <c r="AQ251" t="s">
        <v>94</v>
      </c>
      <c r="AR251" t="s">
        <v>130</v>
      </c>
      <c r="AT251" t="s">
        <v>71</v>
      </c>
      <c r="AU251" t="s">
        <v>95</v>
      </c>
      <c r="AV251" s="1">
        <v>44238</v>
      </c>
      <c r="AW251" t="s">
        <v>14248</v>
      </c>
      <c r="AX251" t="s">
        <v>57</v>
      </c>
      <c r="AY251" t="s">
        <v>73</v>
      </c>
      <c r="AZ251" t="s">
        <v>74</v>
      </c>
    </row>
    <row r="252" spans="1:52" hidden="1" x14ac:dyDescent="0.25">
      <c r="A252" t="str">
        <f>INDEX('Community ID'!B:B,MATCH(O252,'Community ID'!A:A,0))</f>
        <v>La Luisa Arriba</v>
      </c>
      <c r="B252" t="str">
        <f>INDEX('Community ID'!$K:$K,MATCH('Environmental Data'!$P252,'Community ID'!J:J,0))</f>
        <v>Constanza</v>
      </c>
      <c r="D252" t="s">
        <v>121</v>
      </c>
      <c r="E252" t="s">
        <v>97</v>
      </c>
      <c r="F252" t="s">
        <v>122</v>
      </c>
      <c r="H252" t="s">
        <v>123</v>
      </c>
      <c r="I252" t="s">
        <v>50</v>
      </c>
      <c r="J252" s="1">
        <v>28410</v>
      </c>
      <c r="K252">
        <v>44</v>
      </c>
      <c r="L252">
        <v>8493424897</v>
      </c>
      <c r="M252" t="s">
        <v>124</v>
      </c>
      <c r="N252" t="s">
        <v>125</v>
      </c>
      <c r="O252" t="s">
        <v>126</v>
      </c>
      <c r="P252" t="s">
        <v>54</v>
      </c>
      <c r="Q252" t="s">
        <v>103</v>
      </c>
      <c r="U252">
        <v>5300412409</v>
      </c>
      <c r="V252" t="s">
        <v>57</v>
      </c>
      <c r="W252" t="s">
        <v>58</v>
      </c>
      <c r="X252">
        <v>18.917574999999999</v>
      </c>
      <c r="Y252">
        <v>-70.744934999999998</v>
      </c>
      <c r="Z252" t="s">
        <v>86</v>
      </c>
      <c r="AA252" t="s">
        <v>86</v>
      </c>
      <c r="AB252" t="s">
        <v>116</v>
      </c>
      <c r="AC252" t="s">
        <v>61</v>
      </c>
      <c r="AD252" t="s">
        <v>62</v>
      </c>
      <c r="AE252" t="s">
        <v>63</v>
      </c>
      <c r="AF252" t="s">
        <v>62</v>
      </c>
      <c r="AG252" t="s">
        <v>171</v>
      </c>
      <c r="AH252" t="s">
        <v>90</v>
      </c>
      <c r="AI252" t="s">
        <v>56</v>
      </c>
      <c r="AJ252" t="s">
        <v>127</v>
      </c>
      <c r="AK252" t="s">
        <v>128</v>
      </c>
      <c r="AL252">
        <v>1</v>
      </c>
      <c r="AM252" t="s">
        <v>129</v>
      </c>
      <c r="AN252">
        <v>1</v>
      </c>
      <c r="AP252" t="s">
        <v>62</v>
      </c>
      <c r="AQ252" t="s">
        <v>69</v>
      </c>
      <c r="AR252" t="s">
        <v>130</v>
      </c>
      <c r="AT252" t="s">
        <v>71</v>
      </c>
      <c r="AU252" t="s">
        <v>95</v>
      </c>
      <c r="AV252" s="1">
        <v>44238</v>
      </c>
      <c r="AW252" t="s">
        <v>14249</v>
      </c>
      <c r="AX252" t="s">
        <v>57</v>
      </c>
      <c r="AY252" t="s">
        <v>73</v>
      </c>
      <c r="AZ252" t="s">
        <v>74</v>
      </c>
    </row>
    <row r="253" spans="1:52" hidden="1" x14ac:dyDescent="0.25">
      <c r="A253" t="str">
        <f>INDEX('Community ID'!B:B,MATCH(O253,'Community ID'!A:A,0))</f>
        <v>La Planta, La Japonesa</v>
      </c>
      <c r="B253" t="str">
        <f>INDEX('Community ID'!$K:$K,MATCH('Environmental Data'!$P253,'Community ID'!J:J,0))</f>
        <v>Constanza</v>
      </c>
      <c r="D253" t="s">
        <v>1340</v>
      </c>
      <c r="E253" t="s">
        <v>1341</v>
      </c>
      <c r="F253" t="s">
        <v>743</v>
      </c>
      <c r="I253" t="s">
        <v>79</v>
      </c>
      <c r="J253" t="s">
        <v>99</v>
      </c>
      <c r="K253">
        <v>2021</v>
      </c>
      <c r="M253" t="s">
        <v>51</v>
      </c>
      <c r="N253" t="s">
        <v>287</v>
      </c>
      <c r="O253" t="s">
        <v>1342</v>
      </c>
      <c r="P253" t="s">
        <v>54</v>
      </c>
      <c r="Q253" t="s">
        <v>685</v>
      </c>
      <c r="S253" t="s">
        <v>545</v>
      </c>
      <c r="V253" t="s">
        <v>1068</v>
      </c>
      <c r="W253" t="s">
        <v>58</v>
      </c>
      <c r="X253">
        <v>18.885194800000001</v>
      </c>
      <c r="Y253">
        <v>-70.735374899999997</v>
      </c>
      <c r="Z253" t="s">
        <v>86</v>
      </c>
      <c r="AA253" t="s">
        <v>86</v>
      </c>
      <c r="AB253" t="s">
        <v>60</v>
      </c>
      <c r="AC253" t="s">
        <v>169</v>
      </c>
      <c r="AD253" t="s">
        <v>62</v>
      </c>
      <c r="AE253" t="s">
        <v>63</v>
      </c>
      <c r="AF253" t="s">
        <v>63</v>
      </c>
      <c r="AG253" t="s">
        <v>194</v>
      </c>
      <c r="AH253" t="s">
        <v>65</v>
      </c>
      <c r="AI253" t="s">
        <v>145</v>
      </c>
      <c r="AJ253" t="s">
        <v>145</v>
      </c>
      <c r="AK253" t="s">
        <v>1139</v>
      </c>
      <c r="AL253">
        <v>1</v>
      </c>
      <c r="AM253" t="s">
        <v>1069</v>
      </c>
      <c r="AN253">
        <v>4</v>
      </c>
      <c r="AO253">
        <v>0</v>
      </c>
      <c r="AP253" t="s">
        <v>62</v>
      </c>
      <c r="AQ253" t="s">
        <v>69</v>
      </c>
      <c r="AR253" t="s">
        <v>109</v>
      </c>
      <c r="AT253" t="s">
        <v>71</v>
      </c>
      <c r="AU253" t="s">
        <v>72</v>
      </c>
      <c r="AV253" s="1">
        <v>44235</v>
      </c>
      <c r="AW253" t="s">
        <v>14250</v>
      </c>
      <c r="AX253" t="s">
        <v>1068</v>
      </c>
      <c r="AY253" t="s">
        <v>73</v>
      </c>
      <c r="AZ253" t="s">
        <v>74</v>
      </c>
    </row>
    <row r="254" spans="1:52" hidden="1" x14ac:dyDescent="0.25">
      <c r="A254" t="str">
        <f>INDEX('Community ID'!B:B,MATCH(O254,'Community ID'!A:A,0))</f>
        <v>La Planta, La Japonesa</v>
      </c>
      <c r="B254" t="str">
        <f>INDEX('Community ID'!$K:$K,MATCH('Environmental Data'!$P254,'Community ID'!J:J,0))</f>
        <v>Constanza</v>
      </c>
      <c r="D254" t="s">
        <v>1343</v>
      </c>
      <c r="E254" t="s">
        <v>1344</v>
      </c>
      <c r="F254" t="s">
        <v>1345</v>
      </c>
      <c r="I254" t="s">
        <v>50</v>
      </c>
      <c r="J254" t="s">
        <v>99</v>
      </c>
      <c r="K254">
        <v>2021</v>
      </c>
      <c r="M254" t="s">
        <v>51</v>
      </c>
      <c r="N254" t="s">
        <v>135</v>
      </c>
      <c r="O254" t="s">
        <v>1346</v>
      </c>
      <c r="P254" t="s">
        <v>102</v>
      </c>
      <c r="Q254" t="s">
        <v>685</v>
      </c>
      <c r="V254" t="s">
        <v>1068</v>
      </c>
      <c r="W254" t="s">
        <v>58</v>
      </c>
      <c r="X254">
        <v>18.884897800000001</v>
      </c>
      <c r="Y254">
        <v>-70.735665900000001</v>
      </c>
      <c r="Z254" t="s">
        <v>220</v>
      </c>
      <c r="AA254" t="s">
        <v>220</v>
      </c>
      <c r="AB254" t="s">
        <v>60</v>
      </c>
      <c r="AC254" t="s">
        <v>169</v>
      </c>
      <c r="AD254" t="s">
        <v>62</v>
      </c>
      <c r="AE254" t="s">
        <v>63</v>
      </c>
      <c r="AF254" t="s">
        <v>63</v>
      </c>
      <c r="AG254" t="s">
        <v>171</v>
      </c>
      <c r="AH254" t="s">
        <v>117</v>
      </c>
      <c r="AI254" t="s">
        <v>145</v>
      </c>
      <c r="AJ254" t="s">
        <v>145</v>
      </c>
      <c r="AK254" t="s">
        <v>1347</v>
      </c>
      <c r="AL254">
        <v>1</v>
      </c>
      <c r="AM254" t="s">
        <v>1069</v>
      </c>
      <c r="AN254">
        <v>5</v>
      </c>
      <c r="AO254">
        <v>0</v>
      </c>
      <c r="AP254" t="s">
        <v>62</v>
      </c>
      <c r="AQ254" t="s">
        <v>69</v>
      </c>
      <c r="AR254" t="s">
        <v>70</v>
      </c>
      <c r="AT254" t="s">
        <v>71</v>
      </c>
      <c r="AU254" t="s">
        <v>120</v>
      </c>
      <c r="AV254" s="1">
        <v>44235</v>
      </c>
      <c r="AW254" t="s">
        <v>14251</v>
      </c>
      <c r="AX254" t="s">
        <v>1068</v>
      </c>
      <c r="AY254" t="s">
        <v>73</v>
      </c>
      <c r="AZ254" t="s">
        <v>74</v>
      </c>
    </row>
    <row r="255" spans="1:52" hidden="1" x14ac:dyDescent="0.25">
      <c r="A255" t="str">
        <f>INDEX('Community ID'!B:B,MATCH(O255,'Community ID'!A:A,0))</f>
        <v>La Planta, La Japonesa</v>
      </c>
      <c r="B255" t="str">
        <f>INDEX('Community ID'!$K:$K,MATCH('Environmental Data'!$P255,'Community ID'!J:J,0))</f>
        <v>Constanza</v>
      </c>
      <c r="D255" t="s">
        <v>1357</v>
      </c>
      <c r="E255" t="s">
        <v>1358</v>
      </c>
      <c r="F255" t="s">
        <v>1359</v>
      </c>
      <c r="I255" t="s">
        <v>79</v>
      </c>
      <c r="J255" t="s">
        <v>99</v>
      </c>
      <c r="K255">
        <v>2021</v>
      </c>
      <c r="M255" t="s">
        <v>51</v>
      </c>
      <c r="N255" t="s">
        <v>287</v>
      </c>
      <c r="O255" t="s">
        <v>1346</v>
      </c>
      <c r="P255" t="s">
        <v>102</v>
      </c>
      <c r="Q255" t="s">
        <v>685</v>
      </c>
      <c r="V255" t="s">
        <v>1068</v>
      </c>
      <c r="W255" t="s">
        <v>58</v>
      </c>
      <c r="X255">
        <v>18.8849828</v>
      </c>
      <c r="Y255">
        <v>-70.735581199999999</v>
      </c>
      <c r="Z255" t="s">
        <v>86</v>
      </c>
      <c r="AA255" t="s">
        <v>86</v>
      </c>
      <c r="AB255" t="s">
        <v>60</v>
      </c>
      <c r="AC255" t="s">
        <v>169</v>
      </c>
      <c r="AD255" t="s">
        <v>62</v>
      </c>
      <c r="AE255" t="s">
        <v>63</v>
      </c>
      <c r="AF255" t="s">
        <v>63</v>
      </c>
      <c r="AG255" t="s">
        <v>194</v>
      </c>
      <c r="AH255" t="s">
        <v>65</v>
      </c>
      <c r="AI255" t="s">
        <v>145</v>
      </c>
      <c r="AJ255" t="s">
        <v>145</v>
      </c>
      <c r="AK255" t="s">
        <v>1360</v>
      </c>
      <c r="AL255">
        <v>1</v>
      </c>
      <c r="AM255" t="s">
        <v>108</v>
      </c>
      <c r="AN255">
        <v>6</v>
      </c>
      <c r="AO255">
        <v>0</v>
      </c>
      <c r="AP255" t="s">
        <v>63</v>
      </c>
      <c r="AQ255" t="s">
        <v>69</v>
      </c>
      <c r="AR255" t="s">
        <v>109</v>
      </c>
      <c r="AT255" t="s">
        <v>71</v>
      </c>
      <c r="AU255" t="s">
        <v>72</v>
      </c>
      <c r="AV255" s="1">
        <v>44235</v>
      </c>
      <c r="AW255" t="s">
        <v>14252</v>
      </c>
      <c r="AX255" t="s">
        <v>1068</v>
      </c>
      <c r="AY255" t="s">
        <v>73</v>
      </c>
      <c r="AZ255" t="s">
        <v>74</v>
      </c>
    </row>
    <row r="256" spans="1:52" hidden="1" x14ac:dyDescent="0.25">
      <c r="A256" t="str">
        <f>INDEX('Community ID'!B:B,MATCH(O256,'Community ID'!A:A,0))</f>
        <v>La Planta, La Japonesa</v>
      </c>
      <c r="B256" t="str">
        <f>INDEX('Community ID'!$K:$K,MATCH('Environmental Data'!$P256,'Community ID'!J:J,0))</f>
        <v>Constanza</v>
      </c>
      <c r="D256" t="s">
        <v>1348</v>
      </c>
      <c r="E256" t="s">
        <v>1349</v>
      </c>
      <c r="F256" t="s">
        <v>1350</v>
      </c>
      <c r="I256" t="s">
        <v>50</v>
      </c>
      <c r="J256" t="s">
        <v>99</v>
      </c>
      <c r="K256">
        <v>2021</v>
      </c>
      <c r="M256" t="s">
        <v>51</v>
      </c>
      <c r="N256" t="s">
        <v>1351</v>
      </c>
      <c r="O256" t="s">
        <v>1342</v>
      </c>
      <c r="P256" t="s">
        <v>102</v>
      </c>
      <c r="Q256" t="s">
        <v>685</v>
      </c>
      <c r="V256" t="s">
        <v>1068</v>
      </c>
      <c r="W256" t="s">
        <v>58</v>
      </c>
      <c r="X256">
        <v>18.887832800000002</v>
      </c>
      <c r="Y256">
        <v>-70.727812200000002</v>
      </c>
      <c r="Z256" t="s">
        <v>86</v>
      </c>
      <c r="AA256" t="s">
        <v>86</v>
      </c>
      <c r="AB256" t="s">
        <v>60</v>
      </c>
      <c r="AC256" t="s">
        <v>169</v>
      </c>
      <c r="AD256" t="s">
        <v>62</v>
      </c>
      <c r="AE256" t="s">
        <v>63</v>
      </c>
      <c r="AF256" t="s">
        <v>62</v>
      </c>
      <c r="AG256" t="s">
        <v>194</v>
      </c>
      <c r="AH256" t="s">
        <v>65</v>
      </c>
      <c r="AI256" t="s">
        <v>145</v>
      </c>
      <c r="AJ256" t="s">
        <v>145</v>
      </c>
      <c r="AK256" t="s">
        <v>1352</v>
      </c>
      <c r="AL256">
        <v>1</v>
      </c>
      <c r="AM256" t="s">
        <v>1069</v>
      </c>
      <c r="AN256">
        <v>5</v>
      </c>
      <c r="AO256">
        <v>2</v>
      </c>
      <c r="AP256" t="s">
        <v>63</v>
      </c>
      <c r="AQ256" t="s">
        <v>69</v>
      </c>
      <c r="AR256" t="s">
        <v>70</v>
      </c>
      <c r="AT256" t="s">
        <v>71</v>
      </c>
      <c r="AU256" t="s">
        <v>72</v>
      </c>
      <c r="AV256" s="1">
        <v>44235</v>
      </c>
      <c r="AW256" t="s">
        <v>14253</v>
      </c>
      <c r="AX256" t="s">
        <v>1068</v>
      </c>
      <c r="AY256" t="s">
        <v>73</v>
      </c>
      <c r="AZ256" t="s">
        <v>74</v>
      </c>
    </row>
    <row r="257" spans="1:52" hidden="1" x14ac:dyDescent="0.25">
      <c r="A257" t="str">
        <f>INDEX('Community ID'!B:B,MATCH(O257,'Community ID'!A:A,0))</f>
        <v>La Planta, La Japonesa</v>
      </c>
      <c r="B257" t="str">
        <f>INDEX('Community ID'!$K:$K,MATCH('Environmental Data'!$P257,'Community ID'!J:J,0))</f>
        <v>Constanza</v>
      </c>
      <c r="D257" t="s">
        <v>1353</v>
      </c>
      <c r="E257" t="s">
        <v>1354</v>
      </c>
      <c r="F257" t="s">
        <v>1084</v>
      </c>
      <c r="I257" t="s">
        <v>50</v>
      </c>
      <c r="J257" t="s">
        <v>99</v>
      </c>
      <c r="K257">
        <v>2021</v>
      </c>
      <c r="M257" t="s">
        <v>80</v>
      </c>
      <c r="N257" t="s">
        <v>114</v>
      </c>
      <c r="O257" t="s">
        <v>1355</v>
      </c>
      <c r="P257" t="s">
        <v>54</v>
      </c>
      <c r="Q257" t="s">
        <v>1356</v>
      </c>
      <c r="S257" t="s">
        <v>545</v>
      </c>
      <c r="V257" t="s">
        <v>1068</v>
      </c>
      <c r="W257" t="s">
        <v>58</v>
      </c>
      <c r="X257">
        <v>18.882604400000002</v>
      </c>
      <c r="Y257">
        <v>-70.734228200000004</v>
      </c>
      <c r="Z257" t="s">
        <v>86</v>
      </c>
      <c r="AA257" t="s">
        <v>86</v>
      </c>
      <c r="AB257" t="s">
        <v>60</v>
      </c>
      <c r="AC257" t="s">
        <v>169</v>
      </c>
      <c r="AD257" t="s">
        <v>62</v>
      </c>
      <c r="AE257" t="s">
        <v>63</v>
      </c>
      <c r="AF257" t="s">
        <v>63</v>
      </c>
      <c r="AG257" t="s">
        <v>194</v>
      </c>
      <c r="AH257" t="s">
        <v>65</v>
      </c>
      <c r="AI257" t="s">
        <v>145</v>
      </c>
      <c r="AJ257" t="s">
        <v>145</v>
      </c>
      <c r="AK257" t="s">
        <v>1161</v>
      </c>
      <c r="AL257">
        <v>1</v>
      </c>
      <c r="AM257" t="s">
        <v>108</v>
      </c>
      <c r="AN257">
        <v>3</v>
      </c>
      <c r="AO257">
        <v>0</v>
      </c>
      <c r="AP257" t="s">
        <v>63</v>
      </c>
      <c r="AQ257" t="s">
        <v>69</v>
      </c>
      <c r="AR257" t="s">
        <v>109</v>
      </c>
      <c r="AT257" t="s">
        <v>71</v>
      </c>
      <c r="AU257" t="s">
        <v>72</v>
      </c>
      <c r="AV257" s="1">
        <v>44235</v>
      </c>
      <c r="AW257" t="s">
        <v>14254</v>
      </c>
      <c r="AX257" t="s">
        <v>1068</v>
      </c>
      <c r="AY257" t="s">
        <v>73</v>
      </c>
      <c r="AZ257" t="s">
        <v>74</v>
      </c>
    </row>
    <row r="258" spans="1:52" hidden="1" x14ac:dyDescent="0.25">
      <c r="A258" t="str">
        <f>INDEX('Community ID'!B:B,MATCH(O258,'Community ID'!A:A,0))</f>
        <v>La Planta, La Japonesa</v>
      </c>
      <c r="B258" t="str">
        <f>INDEX('Community ID'!$K:$K,MATCH('Environmental Data'!$P258,'Community ID'!J:J,0))</f>
        <v>Constanza</v>
      </c>
      <c r="D258" t="s">
        <v>1361</v>
      </c>
      <c r="E258" t="s">
        <v>1362</v>
      </c>
      <c r="F258" t="s">
        <v>1363</v>
      </c>
      <c r="I258" t="s">
        <v>50</v>
      </c>
      <c r="J258" t="s">
        <v>99</v>
      </c>
      <c r="K258">
        <v>2021</v>
      </c>
      <c r="M258" t="s">
        <v>142</v>
      </c>
      <c r="N258" t="s">
        <v>135</v>
      </c>
      <c r="O258" t="s">
        <v>1346</v>
      </c>
      <c r="P258" t="s">
        <v>1364</v>
      </c>
      <c r="Q258" t="s">
        <v>685</v>
      </c>
      <c r="V258" t="s">
        <v>1068</v>
      </c>
      <c r="W258" t="s">
        <v>58</v>
      </c>
      <c r="X258">
        <v>18.8824671</v>
      </c>
      <c r="Y258">
        <v>-70.734180699999996</v>
      </c>
      <c r="Z258" t="s">
        <v>220</v>
      </c>
      <c r="AA258" t="s">
        <v>59</v>
      </c>
      <c r="AB258" t="s">
        <v>60</v>
      </c>
      <c r="AC258" t="s">
        <v>169</v>
      </c>
      <c r="AD258" t="s">
        <v>62</v>
      </c>
      <c r="AE258" t="s">
        <v>63</v>
      </c>
      <c r="AF258" t="s">
        <v>63</v>
      </c>
      <c r="AG258" t="s">
        <v>194</v>
      </c>
      <c r="AH258" t="s">
        <v>65</v>
      </c>
      <c r="AI258" t="s">
        <v>788</v>
      </c>
      <c r="AJ258" t="s">
        <v>145</v>
      </c>
      <c r="AK258" t="s">
        <v>1194</v>
      </c>
      <c r="AL258">
        <v>1</v>
      </c>
      <c r="AM258" t="s">
        <v>1365</v>
      </c>
      <c r="AN258">
        <v>5</v>
      </c>
      <c r="AO258">
        <v>0</v>
      </c>
      <c r="AP258" t="s">
        <v>63</v>
      </c>
      <c r="AQ258" t="s">
        <v>69</v>
      </c>
      <c r="AR258" t="s">
        <v>70</v>
      </c>
      <c r="AT258" t="s">
        <v>71</v>
      </c>
      <c r="AU258" t="s">
        <v>72</v>
      </c>
      <c r="AV258" s="1">
        <v>44235</v>
      </c>
      <c r="AW258" t="s">
        <v>14255</v>
      </c>
      <c r="AX258" t="s">
        <v>1068</v>
      </c>
      <c r="AY258" t="s">
        <v>73</v>
      </c>
      <c r="AZ258" t="s">
        <v>74</v>
      </c>
    </row>
    <row r="259" spans="1:52" hidden="1" x14ac:dyDescent="0.25">
      <c r="A259" t="str">
        <f>INDEX('Community ID'!B:B,MATCH(O259,'Community ID'!A:A,0))</f>
        <v>La Planta, La Japonesa</v>
      </c>
      <c r="B259" t="str">
        <f>INDEX('Community ID'!$K:$K,MATCH('Environmental Data'!$P259,'Community ID'!J:J,0))</f>
        <v>Constanza</v>
      </c>
      <c r="D259" t="s">
        <v>1379</v>
      </c>
      <c r="E259" t="s">
        <v>1380</v>
      </c>
      <c r="F259" t="s">
        <v>1381</v>
      </c>
      <c r="I259" t="s">
        <v>79</v>
      </c>
      <c r="J259" t="s">
        <v>99</v>
      </c>
      <c r="K259">
        <v>2021</v>
      </c>
      <c r="M259" t="s">
        <v>51</v>
      </c>
      <c r="O259" t="s">
        <v>1346</v>
      </c>
      <c r="P259" t="s">
        <v>102</v>
      </c>
      <c r="Q259" t="s">
        <v>55</v>
      </c>
      <c r="V259" t="s">
        <v>1068</v>
      </c>
      <c r="W259" t="s">
        <v>58</v>
      </c>
      <c r="X259">
        <v>18.882322200000001</v>
      </c>
      <c r="Y259">
        <v>-70.733641800000001</v>
      </c>
      <c r="Z259" t="s">
        <v>86</v>
      </c>
      <c r="AA259" t="s">
        <v>86</v>
      </c>
      <c r="AB259" t="s">
        <v>60</v>
      </c>
      <c r="AC259" t="s">
        <v>169</v>
      </c>
      <c r="AD259" t="s">
        <v>62</v>
      </c>
      <c r="AE259" t="s">
        <v>63</v>
      </c>
      <c r="AF259" t="s">
        <v>63</v>
      </c>
      <c r="AG259" t="s">
        <v>194</v>
      </c>
      <c r="AH259" t="s">
        <v>117</v>
      </c>
      <c r="AI259" t="s">
        <v>1382</v>
      </c>
      <c r="AJ259" t="s">
        <v>1382</v>
      </c>
      <c r="AK259" t="s">
        <v>1352</v>
      </c>
      <c r="AL259">
        <v>1</v>
      </c>
      <c r="AM259" t="s">
        <v>108</v>
      </c>
      <c r="AN259">
        <v>2</v>
      </c>
      <c r="AO259">
        <v>1</v>
      </c>
      <c r="AP259" t="s">
        <v>62</v>
      </c>
      <c r="AQ259" t="s">
        <v>69</v>
      </c>
      <c r="AR259" t="s">
        <v>70</v>
      </c>
      <c r="AT259" t="s">
        <v>71</v>
      </c>
      <c r="AU259" t="s">
        <v>72</v>
      </c>
      <c r="AV259" s="1">
        <v>44235</v>
      </c>
      <c r="AW259" t="s">
        <v>14256</v>
      </c>
      <c r="AX259" t="s">
        <v>1068</v>
      </c>
      <c r="AY259" t="s">
        <v>73</v>
      </c>
      <c r="AZ259" t="s">
        <v>74</v>
      </c>
    </row>
    <row r="260" spans="1:52" hidden="1" x14ac:dyDescent="0.25">
      <c r="A260" t="str">
        <f>INDEX('Community ID'!B:B,MATCH(O260,'Community ID'!A:A,0))</f>
        <v>La Planta, La Japonesa</v>
      </c>
      <c r="B260" t="str">
        <f>INDEX('Community ID'!$K:$K,MATCH('Environmental Data'!$P260,'Community ID'!J:J,0))</f>
        <v>Constanza</v>
      </c>
      <c r="D260" t="s">
        <v>1366</v>
      </c>
      <c r="E260" t="s">
        <v>1367</v>
      </c>
      <c r="F260" t="s">
        <v>1368</v>
      </c>
      <c r="I260" t="s">
        <v>50</v>
      </c>
      <c r="J260" t="s">
        <v>99</v>
      </c>
      <c r="K260">
        <v>2021</v>
      </c>
      <c r="M260" t="s">
        <v>80</v>
      </c>
      <c r="N260" t="s">
        <v>135</v>
      </c>
      <c r="O260" t="s">
        <v>1346</v>
      </c>
      <c r="P260" t="s">
        <v>102</v>
      </c>
      <c r="Q260" t="s">
        <v>373</v>
      </c>
      <c r="S260" t="s">
        <v>1369</v>
      </c>
      <c r="V260" t="s">
        <v>1068</v>
      </c>
      <c r="W260" t="s">
        <v>58</v>
      </c>
      <c r="X260">
        <v>18.8822808</v>
      </c>
      <c r="Y260">
        <v>-70.734301500000001</v>
      </c>
      <c r="Z260" t="s">
        <v>86</v>
      </c>
      <c r="AA260" t="s">
        <v>86</v>
      </c>
      <c r="AB260" t="s">
        <v>116</v>
      </c>
      <c r="AC260" t="s">
        <v>169</v>
      </c>
      <c r="AD260" t="s">
        <v>63</v>
      </c>
      <c r="AE260" t="s">
        <v>62</v>
      </c>
      <c r="AF260" t="s">
        <v>63</v>
      </c>
      <c r="AG260" t="s">
        <v>194</v>
      </c>
      <c r="AH260" t="s">
        <v>117</v>
      </c>
      <c r="AI260" t="s">
        <v>1265</v>
      </c>
      <c r="AJ260" t="s">
        <v>1265</v>
      </c>
      <c r="AK260" t="s">
        <v>1370</v>
      </c>
      <c r="AL260">
        <v>1</v>
      </c>
      <c r="AM260" t="s">
        <v>1371</v>
      </c>
      <c r="AN260">
        <v>4</v>
      </c>
      <c r="AO260">
        <v>2</v>
      </c>
      <c r="AP260" t="s">
        <v>62</v>
      </c>
      <c r="AQ260" t="s">
        <v>69</v>
      </c>
      <c r="AR260" t="s">
        <v>109</v>
      </c>
      <c r="AT260" t="s">
        <v>71</v>
      </c>
      <c r="AU260" t="s">
        <v>95</v>
      </c>
      <c r="AV260" s="1">
        <v>44235</v>
      </c>
      <c r="AW260" t="s">
        <v>14257</v>
      </c>
      <c r="AX260" t="s">
        <v>1068</v>
      </c>
      <c r="AY260" t="s">
        <v>73</v>
      </c>
      <c r="AZ260" t="s">
        <v>74</v>
      </c>
    </row>
    <row r="261" spans="1:52" hidden="1" x14ac:dyDescent="0.25">
      <c r="A261" t="str">
        <f>INDEX('Community ID'!B:B,MATCH(O261,'Community ID'!A:A,0))</f>
        <v>La Planta, La Japonesa</v>
      </c>
      <c r="B261" t="str">
        <f>INDEX('Community ID'!$K:$K,MATCH('Environmental Data'!$P261,'Community ID'!J:J,0))</f>
        <v>Constanza</v>
      </c>
      <c r="D261" t="s">
        <v>1372</v>
      </c>
      <c r="E261" t="s">
        <v>1373</v>
      </c>
      <c r="F261" t="s">
        <v>1374</v>
      </c>
      <c r="I261" t="s">
        <v>79</v>
      </c>
      <c r="J261" t="s">
        <v>99</v>
      </c>
      <c r="K261">
        <v>2021</v>
      </c>
      <c r="M261" t="s">
        <v>80</v>
      </c>
      <c r="N261" t="s">
        <v>1375</v>
      </c>
      <c r="O261" t="s">
        <v>1376</v>
      </c>
      <c r="P261" t="s">
        <v>54</v>
      </c>
      <c r="Q261" t="s">
        <v>373</v>
      </c>
      <c r="V261" t="s">
        <v>1068</v>
      </c>
      <c r="W261" t="s">
        <v>58</v>
      </c>
      <c r="X261">
        <v>18.882482899999999</v>
      </c>
      <c r="Y261">
        <v>-70.734452399999995</v>
      </c>
      <c r="Z261" t="s">
        <v>86</v>
      </c>
      <c r="AA261" t="s">
        <v>86</v>
      </c>
      <c r="AB261" t="s">
        <v>116</v>
      </c>
      <c r="AC261" t="s">
        <v>169</v>
      </c>
      <c r="AD261" t="s">
        <v>63</v>
      </c>
      <c r="AE261" t="s">
        <v>63</v>
      </c>
      <c r="AF261" t="s">
        <v>63</v>
      </c>
      <c r="AG261" t="s">
        <v>194</v>
      </c>
      <c r="AH261" t="s">
        <v>117</v>
      </c>
      <c r="AI261" t="s">
        <v>145</v>
      </c>
      <c r="AJ261" t="s">
        <v>145</v>
      </c>
      <c r="AK261" t="s">
        <v>1377</v>
      </c>
      <c r="AL261">
        <v>1</v>
      </c>
      <c r="AM261" t="s">
        <v>1378</v>
      </c>
      <c r="AN261">
        <v>1</v>
      </c>
      <c r="AO261">
        <v>0</v>
      </c>
      <c r="AP261" t="s">
        <v>62</v>
      </c>
      <c r="AQ261" t="s">
        <v>69</v>
      </c>
      <c r="AR261" t="s">
        <v>109</v>
      </c>
      <c r="AT261" t="s">
        <v>71</v>
      </c>
      <c r="AU261" t="s">
        <v>1253</v>
      </c>
      <c r="AV261" s="1">
        <v>44235</v>
      </c>
      <c r="AW261" t="s">
        <v>14258</v>
      </c>
      <c r="AX261" t="s">
        <v>1068</v>
      </c>
      <c r="AY261" t="s">
        <v>73</v>
      </c>
      <c r="AZ261" t="s">
        <v>74</v>
      </c>
    </row>
    <row r="262" spans="1:52" hidden="1" x14ac:dyDescent="0.25">
      <c r="A262" t="str">
        <f>INDEX('Community ID'!B:B,MATCH(O262,'Community ID'!A:A,0))</f>
        <v>La Planta, La Japonesa</v>
      </c>
      <c r="B262" t="str">
        <f>INDEX('Community ID'!$K:$K,MATCH('Environmental Data'!$P262,'Community ID'!J:J,0))</f>
        <v>Constanza</v>
      </c>
      <c r="D262" t="s">
        <v>1383</v>
      </c>
      <c r="E262" t="s">
        <v>1384</v>
      </c>
      <c r="F262" t="s">
        <v>1385</v>
      </c>
      <c r="H262" t="s">
        <v>1386</v>
      </c>
      <c r="I262" t="s">
        <v>79</v>
      </c>
      <c r="J262" t="s">
        <v>99</v>
      </c>
      <c r="K262">
        <v>2021</v>
      </c>
      <c r="M262" t="s">
        <v>51</v>
      </c>
      <c r="O262" t="s">
        <v>1346</v>
      </c>
      <c r="P262" t="s">
        <v>102</v>
      </c>
      <c r="Q262" t="s">
        <v>373</v>
      </c>
      <c r="V262" t="s">
        <v>1068</v>
      </c>
      <c r="W262" t="s">
        <v>58</v>
      </c>
      <c r="X262">
        <v>18.882656000000001</v>
      </c>
      <c r="Y262">
        <v>-70.734939800000006</v>
      </c>
      <c r="Z262" t="s">
        <v>86</v>
      </c>
      <c r="AA262" t="s">
        <v>86</v>
      </c>
      <c r="AB262" t="s">
        <v>87</v>
      </c>
      <c r="AC262" t="s">
        <v>169</v>
      </c>
      <c r="AD262" t="s">
        <v>62</v>
      </c>
      <c r="AE262" t="s">
        <v>63</v>
      </c>
      <c r="AF262" t="s">
        <v>63</v>
      </c>
      <c r="AG262" t="s">
        <v>194</v>
      </c>
      <c r="AH262" t="s">
        <v>65</v>
      </c>
      <c r="AI262" t="s">
        <v>145</v>
      </c>
      <c r="AJ262" t="s">
        <v>145</v>
      </c>
      <c r="AK262" t="s">
        <v>394</v>
      </c>
      <c r="AL262">
        <v>1</v>
      </c>
      <c r="AM262" t="s">
        <v>1069</v>
      </c>
      <c r="AN262">
        <v>1</v>
      </c>
      <c r="AO262">
        <v>0</v>
      </c>
      <c r="AP262" t="s">
        <v>62</v>
      </c>
      <c r="AQ262" t="s">
        <v>69</v>
      </c>
      <c r="AR262" t="s">
        <v>70</v>
      </c>
      <c r="AT262" t="s">
        <v>71</v>
      </c>
      <c r="AU262" t="s">
        <v>95</v>
      </c>
      <c r="AV262" s="1">
        <v>44235</v>
      </c>
      <c r="AW262" t="s">
        <v>14259</v>
      </c>
      <c r="AX262" t="s">
        <v>1068</v>
      </c>
      <c r="AY262" t="s">
        <v>73</v>
      </c>
      <c r="AZ262" t="s">
        <v>74</v>
      </c>
    </row>
    <row r="263" spans="1:52" hidden="1" x14ac:dyDescent="0.25">
      <c r="A263" t="str">
        <f>INDEX('Community ID'!B:B,MATCH(O263,'Community ID'!A:A,0))</f>
        <v>La Planta, La Japonesa</v>
      </c>
      <c r="B263" t="str">
        <f>INDEX('Community ID'!$K:$K,MATCH('Environmental Data'!$P263,'Community ID'!J:J,0))</f>
        <v>Constanza</v>
      </c>
      <c r="D263" t="s">
        <v>1487</v>
      </c>
      <c r="E263" t="s">
        <v>1488</v>
      </c>
      <c r="F263" t="s">
        <v>1489</v>
      </c>
      <c r="I263" t="s">
        <v>50</v>
      </c>
      <c r="J263" t="s">
        <v>99</v>
      </c>
      <c r="K263">
        <v>2021</v>
      </c>
      <c r="M263" t="s">
        <v>51</v>
      </c>
      <c r="N263" t="s">
        <v>114</v>
      </c>
      <c r="O263" t="s">
        <v>1346</v>
      </c>
      <c r="P263" t="s">
        <v>102</v>
      </c>
      <c r="Q263" t="s">
        <v>373</v>
      </c>
      <c r="S263" t="s">
        <v>545</v>
      </c>
      <c r="V263" t="s">
        <v>1068</v>
      </c>
      <c r="W263" t="s">
        <v>58</v>
      </c>
      <c r="X263">
        <v>18.882809399999999</v>
      </c>
      <c r="Y263">
        <v>-70.734183000000002</v>
      </c>
      <c r="Z263" t="s">
        <v>86</v>
      </c>
      <c r="AA263" t="s">
        <v>86</v>
      </c>
      <c r="AB263" t="s">
        <v>60</v>
      </c>
      <c r="AC263" t="s">
        <v>169</v>
      </c>
      <c r="AD263" t="s">
        <v>62</v>
      </c>
      <c r="AE263" t="s">
        <v>63</v>
      </c>
      <c r="AF263" t="s">
        <v>63</v>
      </c>
      <c r="AG263" t="s">
        <v>194</v>
      </c>
      <c r="AH263" t="s">
        <v>117</v>
      </c>
      <c r="AI263" t="s">
        <v>1265</v>
      </c>
      <c r="AJ263" t="s">
        <v>1265</v>
      </c>
      <c r="AK263" t="s">
        <v>1490</v>
      </c>
      <c r="AL263">
        <v>1</v>
      </c>
      <c r="AM263" t="s">
        <v>108</v>
      </c>
      <c r="AN263">
        <v>4</v>
      </c>
      <c r="AO263">
        <v>1</v>
      </c>
      <c r="AP263" t="s">
        <v>62</v>
      </c>
      <c r="AQ263" t="s">
        <v>69</v>
      </c>
      <c r="AR263" t="s">
        <v>109</v>
      </c>
      <c r="AT263" t="s">
        <v>71</v>
      </c>
      <c r="AU263" t="s">
        <v>95</v>
      </c>
      <c r="AV263" s="1">
        <v>44235</v>
      </c>
      <c r="AW263" t="s">
        <v>14260</v>
      </c>
      <c r="AX263" t="s">
        <v>1068</v>
      </c>
      <c r="AY263" t="s">
        <v>73</v>
      </c>
      <c r="AZ263" t="s">
        <v>74</v>
      </c>
    </row>
    <row r="264" spans="1:52" hidden="1" x14ac:dyDescent="0.25">
      <c r="A264" t="str">
        <f>INDEX('Community ID'!B:B,MATCH(O264,'Community ID'!A:A,0))</f>
        <v>La Planta, La Japonesa</v>
      </c>
      <c r="B264" t="str">
        <f>INDEX('Community ID'!$K:$K,MATCH('Environmental Data'!$P264,'Community ID'!J:J,0))</f>
        <v>Constanza</v>
      </c>
      <c r="D264" t="s">
        <v>1400</v>
      </c>
      <c r="E264" t="s">
        <v>1401</v>
      </c>
      <c r="F264" t="s">
        <v>1402</v>
      </c>
      <c r="I264" t="s">
        <v>79</v>
      </c>
      <c r="J264" t="s">
        <v>99</v>
      </c>
      <c r="K264">
        <v>2021</v>
      </c>
      <c r="M264" t="s">
        <v>80</v>
      </c>
      <c r="N264" t="s">
        <v>1403</v>
      </c>
      <c r="O264" t="s">
        <v>1346</v>
      </c>
      <c r="P264" t="s">
        <v>102</v>
      </c>
      <c r="Q264" t="s">
        <v>685</v>
      </c>
      <c r="S264" t="s">
        <v>545</v>
      </c>
      <c r="V264" t="s">
        <v>1068</v>
      </c>
      <c r="W264" t="s">
        <v>58</v>
      </c>
      <c r="X264">
        <v>18.8829627</v>
      </c>
      <c r="Y264">
        <v>-70.734710800000002</v>
      </c>
      <c r="Z264" t="s">
        <v>86</v>
      </c>
      <c r="AA264" t="s">
        <v>86</v>
      </c>
      <c r="AB264" t="s">
        <v>87</v>
      </c>
      <c r="AC264" t="s">
        <v>169</v>
      </c>
      <c r="AD264" t="s">
        <v>63</v>
      </c>
      <c r="AE264" t="s">
        <v>63</v>
      </c>
      <c r="AF264" t="s">
        <v>62</v>
      </c>
      <c r="AG264" t="s">
        <v>171</v>
      </c>
      <c r="AH264" t="s">
        <v>117</v>
      </c>
      <c r="AI264" t="s">
        <v>788</v>
      </c>
      <c r="AJ264" t="s">
        <v>788</v>
      </c>
      <c r="AK264" t="s">
        <v>1404</v>
      </c>
      <c r="AL264">
        <v>1</v>
      </c>
      <c r="AM264" t="s">
        <v>1069</v>
      </c>
      <c r="AN264">
        <v>4</v>
      </c>
      <c r="AO264">
        <v>2</v>
      </c>
      <c r="AP264" t="s">
        <v>62</v>
      </c>
      <c r="AQ264" t="s">
        <v>69</v>
      </c>
      <c r="AR264" t="s">
        <v>109</v>
      </c>
      <c r="AT264" t="s">
        <v>71</v>
      </c>
      <c r="AU264" t="s">
        <v>72</v>
      </c>
      <c r="AV264" s="1">
        <v>44235</v>
      </c>
      <c r="AW264" t="s">
        <v>14261</v>
      </c>
      <c r="AX264" t="s">
        <v>1068</v>
      </c>
      <c r="AY264" t="s">
        <v>73</v>
      </c>
      <c r="AZ264" t="s">
        <v>74</v>
      </c>
    </row>
    <row r="265" spans="1:52" hidden="1" x14ac:dyDescent="0.25">
      <c r="A265" t="str">
        <f>INDEX('Community ID'!B:B,MATCH(O265,'Community ID'!A:A,0))</f>
        <v>La Planta, La Japonesa</v>
      </c>
      <c r="B265" t="str">
        <f>INDEX('Community ID'!$K:$K,MATCH('Environmental Data'!$P265,'Community ID'!J:J,0))</f>
        <v>Constanza</v>
      </c>
      <c r="D265" t="s">
        <v>1389</v>
      </c>
      <c r="E265" t="s">
        <v>1390</v>
      </c>
      <c r="F265" t="s">
        <v>1391</v>
      </c>
      <c r="I265" t="s">
        <v>50</v>
      </c>
      <c r="J265" t="s">
        <v>99</v>
      </c>
      <c r="K265">
        <v>2021</v>
      </c>
      <c r="M265" t="s">
        <v>51</v>
      </c>
      <c r="N265" t="s">
        <v>114</v>
      </c>
      <c r="O265" t="s">
        <v>1342</v>
      </c>
      <c r="P265" t="s">
        <v>102</v>
      </c>
      <c r="Q265" t="s">
        <v>373</v>
      </c>
      <c r="S265" t="s">
        <v>545</v>
      </c>
      <c r="V265" t="s">
        <v>1068</v>
      </c>
      <c r="W265" t="s">
        <v>58</v>
      </c>
      <c r="X265">
        <v>18.883236</v>
      </c>
      <c r="Y265">
        <v>-70.7356348</v>
      </c>
      <c r="Z265" t="s">
        <v>86</v>
      </c>
      <c r="AA265" t="s">
        <v>86</v>
      </c>
      <c r="AB265" t="s">
        <v>87</v>
      </c>
      <c r="AC265" t="s">
        <v>169</v>
      </c>
      <c r="AD265" t="s">
        <v>62</v>
      </c>
      <c r="AE265" t="s">
        <v>63</v>
      </c>
      <c r="AF265" t="s">
        <v>63</v>
      </c>
      <c r="AG265" t="s">
        <v>194</v>
      </c>
      <c r="AH265" t="s">
        <v>65</v>
      </c>
      <c r="AI265" t="s">
        <v>788</v>
      </c>
      <c r="AJ265" t="s">
        <v>788</v>
      </c>
      <c r="AK265" t="s">
        <v>1392</v>
      </c>
      <c r="AL265">
        <v>1</v>
      </c>
      <c r="AM265" t="s">
        <v>1069</v>
      </c>
      <c r="AN265">
        <v>2</v>
      </c>
      <c r="AO265">
        <v>0</v>
      </c>
      <c r="AP265" t="s">
        <v>62</v>
      </c>
      <c r="AQ265" t="s">
        <v>69</v>
      </c>
      <c r="AR265" t="s">
        <v>109</v>
      </c>
      <c r="AT265" t="s">
        <v>71</v>
      </c>
      <c r="AU265" t="s">
        <v>72</v>
      </c>
      <c r="AV265" s="1">
        <v>44235</v>
      </c>
      <c r="AW265" t="s">
        <v>14262</v>
      </c>
      <c r="AX265" t="s">
        <v>1068</v>
      </c>
      <c r="AY265" t="s">
        <v>73</v>
      </c>
      <c r="AZ265" t="s">
        <v>74</v>
      </c>
    </row>
    <row r="266" spans="1:52" hidden="1" x14ac:dyDescent="0.25">
      <c r="A266" t="str">
        <f>INDEX('Community ID'!B:B,MATCH(O266,'Community ID'!A:A,0))</f>
        <v>La Planta, La Japonesa</v>
      </c>
      <c r="B266" t="str">
        <f>INDEX('Community ID'!$K:$K,MATCH('Environmental Data'!$P266,'Community ID'!J:J,0))</f>
        <v>Constanza</v>
      </c>
      <c r="D266" t="s">
        <v>1393</v>
      </c>
      <c r="E266" t="s">
        <v>1394</v>
      </c>
      <c r="F266" t="s">
        <v>1395</v>
      </c>
      <c r="I266" t="s">
        <v>50</v>
      </c>
      <c r="J266" t="s">
        <v>99</v>
      </c>
      <c r="K266">
        <v>2021</v>
      </c>
      <c r="M266" t="s">
        <v>51</v>
      </c>
      <c r="N266" t="s">
        <v>114</v>
      </c>
      <c r="O266" t="s">
        <v>1346</v>
      </c>
      <c r="P266" t="s">
        <v>102</v>
      </c>
      <c r="Q266" t="s">
        <v>685</v>
      </c>
      <c r="V266" t="s">
        <v>1068</v>
      </c>
      <c r="W266" t="s">
        <v>58</v>
      </c>
      <c r="X266">
        <v>18.883369299999998</v>
      </c>
      <c r="Y266">
        <v>-70.7354749</v>
      </c>
      <c r="Z266" t="s">
        <v>86</v>
      </c>
      <c r="AA266" t="s">
        <v>86</v>
      </c>
      <c r="AB266" t="s">
        <v>87</v>
      </c>
      <c r="AC266" t="s">
        <v>169</v>
      </c>
      <c r="AD266" t="s">
        <v>62</v>
      </c>
      <c r="AE266" t="s">
        <v>63</v>
      </c>
      <c r="AF266" t="s">
        <v>63</v>
      </c>
      <c r="AG266" t="s">
        <v>171</v>
      </c>
      <c r="AH266" t="s">
        <v>65</v>
      </c>
      <c r="AI266" t="s">
        <v>788</v>
      </c>
      <c r="AJ266" t="s">
        <v>788</v>
      </c>
      <c r="AK266" t="s">
        <v>394</v>
      </c>
      <c r="AL266">
        <v>1</v>
      </c>
      <c r="AM266" t="s">
        <v>1069</v>
      </c>
      <c r="AN266">
        <v>3</v>
      </c>
      <c r="AO266">
        <v>2</v>
      </c>
      <c r="AP266" t="s">
        <v>62</v>
      </c>
      <c r="AQ266" t="s">
        <v>69</v>
      </c>
      <c r="AR266" t="s">
        <v>70</v>
      </c>
      <c r="AT266" t="s">
        <v>71</v>
      </c>
      <c r="AU266" t="s">
        <v>72</v>
      </c>
      <c r="AV266" s="1">
        <v>44235</v>
      </c>
      <c r="AW266" t="s">
        <v>14263</v>
      </c>
      <c r="AX266" t="s">
        <v>1068</v>
      </c>
      <c r="AY266" t="s">
        <v>73</v>
      </c>
      <c r="AZ266" t="s">
        <v>74</v>
      </c>
    </row>
    <row r="267" spans="1:52" hidden="1" x14ac:dyDescent="0.25">
      <c r="A267" t="str">
        <f>INDEX('Community ID'!B:B,MATCH(O267,'Community ID'!A:A,0))</f>
        <v>La Planta, La Japonesa</v>
      </c>
      <c r="B267" t="str">
        <f>INDEX('Community ID'!$K:$K,MATCH('Environmental Data'!$P267,'Community ID'!J:J,0))</f>
        <v>Constanza</v>
      </c>
      <c r="D267" t="s">
        <v>1387</v>
      </c>
      <c r="E267" t="s">
        <v>1388</v>
      </c>
      <c r="F267" t="s">
        <v>1114</v>
      </c>
      <c r="I267" t="s">
        <v>50</v>
      </c>
      <c r="J267" t="s">
        <v>99</v>
      </c>
      <c r="K267">
        <v>2021</v>
      </c>
      <c r="M267" t="s">
        <v>142</v>
      </c>
      <c r="N267" t="s">
        <v>114</v>
      </c>
      <c r="O267" t="s">
        <v>1346</v>
      </c>
      <c r="P267" t="s">
        <v>54</v>
      </c>
      <c r="Q267" t="s">
        <v>685</v>
      </c>
      <c r="V267" t="s">
        <v>1068</v>
      </c>
      <c r="W267" t="s">
        <v>58</v>
      </c>
      <c r="X267">
        <v>18.883352599999998</v>
      </c>
      <c r="Y267">
        <v>-70.735680599999995</v>
      </c>
      <c r="Z267" t="s">
        <v>86</v>
      </c>
      <c r="AA267" t="s">
        <v>86</v>
      </c>
      <c r="AB267" t="s">
        <v>87</v>
      </c>
      <c r="AC267" t="s">
        <v>169</v>
      </c>
      <c r="AE267" t="s">
        <v>63</v>
      </c>
      <c r="AF267" t="s">
        <v>63</v>
      </c>
      <c r="AG267" t="s">
        <v>194</v>
      </c>
      <c r="AH267" t="s">
        <v>65</v>
      </c>
      <c r="AI267" t="s">
        <v>788</v>
      </c>
      <c r="AJ267" t="s">
        <v>788</v>
      </c>
      <c r="AK267" t="s">
        <v>394</v>
      </c>
      <c r="AL267">
        <v>1</v>
      </c>
      <c r="AM267" t="s">
        <v>1069</v>
      </c>
      <c r="AN267">
        <v>4</v>
      </c>
      <c r="AO267">
        <v>1</v>
      </c>
      <c r="AP267" t="s">
        <v>63</v>
      </c>
      <c r="AQ267" t="s">
        <v>69</v>
      </c>
      <c r="AR267" t="s">
        <v>70</v>
      </c>
      <c r="AT267" t="s">
        <v>71</v>
      </c>
      <c r="AU267" t="s">
        <v>72</v>
      </c>
      <c r="AV267" s="1">
        <v>44235</v>
      </c>
      <c r="AW267" t="s">
        <v>14264</v>
      </c>
      <c r="AX267" t="s">
        <v>1068</v>
      </c>
      <c r="AY267" t="s">
        <v>73</v>
      </c>
      <c r="AZ267" t="s">
        <v>74</v>
      </c>
    </row>
    <row r="268" spans="1:52" hidden="1" x14ac:dyDescent="0.25">
      <c r="A268" t="str">
        <f>INDEX('Community ID'!B:B,MATCH(O268,'Community ID'!A:A,0))</f>
        <v>La Planta, La Japonesa</v>
      </c>
      <c r="B268" t="str">
        <f>INDEX('Community ID'!$K:$K,MATCH('Environmental Data'!$P268,'Community ID'!J:J,0))</f>
        <v>Constanza</v>
      </c>
      <c r="D268" t="s">
        <v>1396</v>
      </c>
      <c r="E268" t="s">
        <v>1397</v>
      </c>
      <c r="F268" t="s">
        <v>1398</v>
      </c>
      <c r="I268" t="s">
        <v>50</v>
      </c>
      <c r="J268" t="s">
        <v>99</v>
      </c>
      <c r="K268">
        <v>2021</v>
      </c>
      <c r="M268" t="s">
        <v>80</v>
      </c>
      <c r="N268" t="s">
        <v>114</v>
      </c>
      <c r="O268" t="s">
        <v>1376</v>
      </c>
      <c r="P268" t="s">
        <v>54</v>
      </c>
      <c r="Q268" t="s">
        <v>685</v>
      </c>
      <c r="S268" t="s">
        <v>545</v>
      </c>
      <c r="V268" t="s">
        <v>1068</v>
      </c>
      <c r="W268" t="s">
        <v>58</v>
      </c>
      <c r="X268">
        <v>18.883223999999998</v>
      </c>
      <c r="Y268">
        <v>-70.735713700000005</v>
      </c>
      <c r="Z268" t="s">
        <v>86</v>
      </c>
      <c r="AA268" t="s">
        <v>86</v>
      </c>
      <c r="AB268" t="s">
        <v>87</v>
      </c>
      <c r="AC268" t="s">
        <v>169</v>
      </c>
      <c r="AD268" t="s">
        <v>62</v>
      </c>
      <c r="AE268" t="s">
        <v>63</v>
      </c>
      <c r="AF268" t="s">
        <v>63</v>
      </c>
      <c r="AG268" t="s">
        <v>194</v>
      </c>
      <c r="AH268" t="s">
        <v>65</v>
      </c>
      <c r="AI268" t="s">
        <v>788</v>
      </c>
      <c r="AJ268" t="s">
        <v>788</v>
      </c>
      <c r="AK268" t="s">
        <v>394</v>
      </c>
      <c r="AL268">
        <v>1</v>
      </c>
      <c r="AM268" t="s">
        <v>1399</v>
      </c>
      <c r="AN268">
        <v>4</v>
      </c>
      <c r="AO268">
        <v>1</v>
      </c>
      <c r="AP268" t="s">
        <v>62</v>
      </c>
      <c r="AQ268" t="s">
        <v>69</v>
      </c>
      <c r="AR268" t="s">
        <v>109</v>
      </c>
      <c r="AT268" t="s">
        <v>71</v>
      </c>
      <c r="AU268" t="s">
        <v>72</v>
      </c>
      <c r="AV268" s="1">
        <v>44235</v>
      </c>
      <c r="AW268" t="s">
        <v>14265</v>
      </c>
      <c r="AX268" t="s">
        <v>1068</v>
      </c>
      <c r="AY268" t="s">
        <v>73</v>
      </c>
      <c r="AZ268" t="s">
        <v>74</v>
      </c>
    </row>
    <row r="269" spans="1:52" hidden="1" x14ac:dyDescent="0.25">
      <c r="A269" t="str">
        <f>INDEX('Community ID'!B:B,MATCH(O269,'Community ID'!A:A,0))</f>
        <v>La Planta, La Japonesa</v>
      </c>
      <c r="B269" t="str">
        <f>INDEX('Community ID'!$K:$K,MATCH('Environmental Data'!$P269,'Community ID'!J:J,0))</f>
        <v>Constanza</v>
      </c>
      <c r="D269" t="s">
        <v>1405</v>
      </c>
      <c r="E269" t="s">
        <v>1406</v>
      </c>
      <c r="F269" t="s">
        <v>991</v>
      </c>
      <c r="I269" t="s">
        <v>50</v>
      </c>
      <c r="J269" t="s">
        <v>99</v>
      </c>
      <c r="K269">
        <v>2021</v>
      </c>
      <c r="M269" t="s">
        <v>622</v>
      </c>
      <c r="N269" t="s">
        <v>114</v>
      </c>
      <c r="O269" t="s">
        <v>1407</v>
      </c>
      <c r="P269" t="s">
        <v>83</v>
      </c>
      <c r="Q269" t="s">
        <v>160</v>
      </c>
      <c r="S269" t="s">
        <v>436</v>
      </c>
      <c r="V269" t="s">
        <v>1074</v>
      </c>
      <c r="W269" t="s">
        <v>58</v>
      </c>
      <c r="X269">
        <v>18.8912786</v>
      </c>
      <c r="Y269">
        <v>-70.736733000000001</v>
      </c>
      <c r="Z269" t="s">
        <v>86</v>
      </c>
      <c r="AA269" t="s">
        <v>86</v>
      </c>
      <c r="AB269" t="s">
        <v>87</v>
      </c>
      <c r="AC269" t="s">
        <v>169</v>
      </c>
      <c r="AD269" t="s">
        <v>62</v>
      </c>
      <c r="AF269" t="s">
        <v>62</v>
      </c>
      <c r="AG269" t="s">
        <v>194</v>
      </c>
      <c r="AH269" t="s">
        <v>65</v>
      </c>
      <c r="AI269" t="s">
        <v>1408</v>
      </c>
      <c r="AJ269" t="s">
        <v>389</v>
      </c>
      <c r="AK269" t="s">
        <v>1139</v>
      </c>
      <c r="AL269">
        <v>1</v>
      </c>
      <c r="AM269" t="s">
        <v>726</v>
      </c>
      <c r="AN269">
        <v>4</v>
      </c>
      <c r="AO269">
        <v>0</v>
      </c>
      <c r="AP269" t="s">
        <v>62</v>
      </c>
      <c r="AQ269" t="s">
        <v>69</v>
      </c>
      <c r="AR269" t="s">
        <v>109</v>
      </c>
      <c r="AT269" t="s">
        <v>71</v>
      </c>
      <c r="AU269" t="s">
        <v>72</v>
      </c>
      <c r="AV269" s="1">
        <v>44235</v>
      </c>
      <c r="AW269" t="s">
        <v>14266</v>
      </c>
      <c r="AX269" t="s">
        <v>1074</v>
      </c>
      <c r="AY269" t="s">
        <v>73</v>
      </c>
      <c r="AZ269" t="s">
        <v>74</v>
      </c>
    </row>
    <row r="270" spans="1:52" hidden="1" x14ac:dyDescent="0.25">
      <c r="A270" t="str">
        <f>INDEX('Community ID'!B:B,MATCH(O270,'Community ID'!A:A,0))</f>
        <v>La Planta, La Japonesa</v>
      </c>
      <c r="B270" t="str">
        <f>INDEX('Community ID'!$K:$K,MATCH('Environmental Data'!$P270,'Community ID'!J:J,0))</f>
        <v>Constanza</v>
      </c>
      <c r="D270" t="s">
        <v>1409</v>
      </c>
      <c r="E270" t="s">
        <v>1410</v>
      </c>
      <c r="F270" t="s">
        <v>1114</v>
      </c>
      <c r="I270" t="s">
        <v>79</v>
      </c>
      <c r="J270" t="s">
        <v>99</v>
      </c>
      <c r="K270">
        <v>2021</v>
      </c>
      <c r="M270" t="s">
        <v>142</v>
      </c>
      <c r="N270" t="s">
        <v>1411</v>
      </c>
      <c r="O270" t="s">
        <v>1407</v>
      </c>
      <c r="P270" t="s">
        <v>102</v>
      </c>
      <c r="Q270" t="s">
        <v>160</v>
      </c>
      <c r="V270" t="s">
        <v>1074</v>
      </c>
      <c r="W270" t="s">
        <v>58</v>
      </c>
      <c r="X270">
        <v>18.887957</v>
      </c>
      <c r="Y270">
        <v>-70.735617899999994</v>
      </c>
      <c r="Z270" t="s">
        <v>86</v>
      </c>
      <c r="AA270" t="s">
        <v>86</v>
      </c>
      <c r="AB270" t="s">
        <v>60</v>
      </c>
      <c r="AC270" t="s">
        <v>169</v>
      </c>
      <c r="AD270" t="s">
        <v>62</v>
      </c>
      <c r="AE270" t="s">
        <v>63</v>
      </c>
      <c r="AF270" t="s">
        <v>63</v>
      </c>
      <c r="AG270" t="s">
        <v>194</v>
      </c>
      <c r="AH270" t="s">
        <v>65</v>
      </c>
      <c r="AI270" t="s">
        <v>788</v>
      </c>
      <c r="AJ270" t="s">
        <v>788</v>
      </c>
      <c r="AK270" t="s">
        <v>552</v>
      </c>
      <c r="AL270">
        <v>1</v>
      </c>
      <c r="AM270" t="s">
        <v>1069</v>
      </c>
      <c r="AN270">
        <v>4</v>
      </c>
      <c r="AO270">
        <v>0</v>
      </c>
      <c r="AP270" t="s">
        <v>62</v>
      </c>
      <c r="AQ270" t="s">
        <v>69</v>
      </c>
      <c r="AR270" t="s">
        <v>70</v>
      </c>
      <c r="AT270" t="s">
        <v>71</v>
      </c>
      <c r="AU270" t="s">
        <v>72</v>
      </c>
      <c r="AV270" s="1">
        <v>44235</v>
      </c>
      <c r="AW270" t="s">
        <v>14267</v>
      </c>
      <c r="AX270" t="s">
        <v>1074</v>
      </c>
      <c r="AY270" t="s">
        <v>73</v>
      </c>
      <c r="AZ270" t="s">
        <v>74</v>
      </c>
    </row>
    <row r="271" spans="1:52" hidden="1" x14ac:dyDescent="0.25">
      <c r="A271" t="str">
        <f>INDEX('Community ID'!B:B,MATCH(O271,'Community ID'!A:A,0))</f>
        <v>La Planta, La Japonesa</v>
      </c>
      <c r="B271" t="str">
        <f>INDEX('Community ID'!$K:$K,MATCH('Environmental Data'!$P271,'Community ID'!J:J,0))</f>
        <v>Constanza</v>
      </c>
      <c r="D271" t="s">
        <v>1412</v>
      </c>
      <c r="E271" t="s">
        <v>865</v>
      </c>
      <c r="F271" t="s">
        <v>1106</v>
      </c>
      <c r="H271" t="s">
        <v>1413</v>
      </c>
      <c r="I271" t="s">
        <v>79</v>
      </c>
      <c r="J271" s="1">
        <v>33217</v>
      </c>
      <c r="K271">
        <v>31</v>
      </c>
      <c r="M271" t="s">
        <v>142</v>
      </c>
      <c r="N271" t="s">
        <v>1414</v>
      </c>
      <c r="O271" t="s">
        <v>1407</v>
      </c>
      <c r="P271" t="s">
        <v>83</v>
      </c>
      <c r="Q271" t="s">
        <v>160</v>
      </c>
      <c r="S271" t="s">
        <v>545</v>
      </c>
      <c r="V271" t="s">
        <v>1074</v>
      </c>
      <c r="W271" t="s">
        <v>58</v>
      </c>
      <c r="X271">
        <v>18.8912786</v>
      </c>
      <c r="Y271">
        <v>-70.736733000000001</v>
      </c>
      <c r="Z271" t="s">
        <v>105</v>
      </c>
      <c r="AA271" t="s">
        <v>105</v>
      </c>
      <c r="AB271" t="s">
        <v>60</v>
      </c>
      <c r="AC271" t="s">
        <v>169</v>
      </c>
      <c r="AD271" t="s">
        <v>62</v>
      </c>
      <c r="AE271" t="s">
        <v>63</v>
      </c>
      <c r="AF271" t="s">
        <v>63</v>
      </c>
      <c r="AG271" t="s">
        <v>171</v>
      </c>
      <c r="AH271" t="s">
        <v>117</v>
      </c>
      <c r="AI271" t="s">
        <v>1415</v>
      </c>
      <c r="AJ271" t="s">
        <v>1415</v>
      </c>
      <c r="AK271" t="s">
        <v>394</v>
      </c>
      <c r="AL271">
        <v>1</v>
      </c>
      <c r="AM271" t="s">
        <v>108</v>
      </c>
      <c r="AN271">
        <v>4</v>
      </c>
      <c r="AO271">
        <v>2</v>
      </c>
      <c r="AP271" t="s">
        <v>62</v>
      </c>
      <c r="AQ271" t="s">
        <v>69</v>
      </c>
      <c r="AR271" t="s">
        <v>70</v>
      </c>
      <c r="AT271" t="s">
        <v>71</v>
      </c>
      <c r="AU271" t="s">
        <v>95</v>
      </c>
      <c r="AV271" s="1">
        <v>44235</v>
      </c>
      <c r="AW271" t="s">
        <v>14268</v>
      </c>
      <c r="AX271" t="s">
        <v>1074</v>
      </c>
      <c r="AY271" t="s">
        <v>73</v>
      </c>
      <c r="AZ271" t="s">
        <v>74</v>
      </c>
    </row>
    <row r="272" spans="1:52" hidden="1" x14ac:dyDescent="0.25">
      <c r="A272" t="str">
        <f>INDEX('Community ID'!B:B,MATCH(O272,'Community ID'!A:A,0))</f>
        <v>La Planta, La Japonesa</v>
      </c>
      <c r="B272" t="str">
        <f>INDEX('Community ID'!$K:$K,MATCH('Environmental Data'!$P272,'Community ID'!J:J,0))</f>
        <v>Constanza</v>
      </c>
      <c r="D272" t="s">
        <v>1416</v>
      </c>
      <c r="E272" t="s">
        <v>1417</v>
      </c>
      <c r="F272" t="s">
        <v>837</v>
      </c>
      <c r="H272" t="s">
        <v>1418</v>
      </c>
      <c r="I272" t="s">
        <v>50</v>
      </c>
      <c r="J272" t="s">
        <v>99</v>
      </c>
      <c r="K272">
        <v>2021</v>
      </c>
      <c r="M272" t="s">
        <v>142</v>
      </c>
      <c r="N272" t="s">
        <v>1156</v>
      </c>
      <c r="O272" t="s">
        <v>1407</v>
      </c>
      <c r="P272" t="s">
        <v>83</v>
      </c>
      <c r="Q272" t="s">
        <v>160</v>
      </c>
      <c r="S272" t="s">
        <v>436</v>
      </c>
      <c r="V272" t="s">
        <v>1074</v>
      </c>
      <c r="W272" t="s">
        <v>58</v>
      </c>
      <c r="X272">
        <v>18.8848558</v>
      </c>
      <c r="Y272">
        <v>-70.735508100000004</v>
      </c>
      <c r="Z272" t="s">
        <v>86</v>
      </c>
      <c r="AA272" t="s">
        <v>86</v>
      </c>
      <c r="AB272" t="s">
        <v>87</v>
      </c>
      <c r="AC272" t="s">
        <v>88</v>
      </c>
      <c r="AD272" t="s">
        <v>62</v>
      </c>
      <c r="AF272" t="s">
        <v>62</v>
      </c>
      <c r="AG272" t="s">
        <v>171</v>
      </c>
      <c r="AH272" t="s">
        <v>65</v>
      </c>
      <c r="AI272" t="s">
        <v>1419</v>
      </c>
      <c r="AJ272" t="s">
        <v>389</v>
      </c>
      <c r="AK272" t="s">
        <v>1420</v>
      </c>
      <c r="AL272">
        <v>1</v>
      </c>
      <c r="AM272" t="s">
        <v>726</v>
      </c>
      <c r="AN272">
        <v>3</v>
      </c>
      <c r="AO272">
        <v>0</v>
      </c>
      <c r="AP272" t="s">
        <v>62</v>
      </c>
      <c r="AQ272" t="s">
        <v>69</v>
      </c>
      <c r="AR272" t="s">
        <v>70</v>
      </c>
      <c r="AT272" t="s">
        <v>71</v>
      </c>
      <c r="AU272" t="s">
        <v>95</v>
      </c>
      <c r="AV272" s="1">
        <v>44235</v>
      </c>
      <c r="AW272" t="s">
        <v>14269</v>
      </c>
      <c r="AX272" t="s">
        <v>1074</v>
      </c>
      <c r="AY272" t="s">
        <v>73</v>
      </c>
      <c r="AZ272" t="s">
        <v>74</v>
      </c>
    </row>
    <row r="273" spans="1:52" hidden="1" x14ac:dyDescent="0.25">
      <c r="A273" t="str">
        <f>INDEX('Community ID'!B:B,MATCH(O273,'Community ID'!A:A,0))</f>
        <v>La Planta, La Japonesa</v>
      </c>
      <c r="B273" t="str">
        <f>INDEX('Community ID'!$K:$K,MATCH('Environmental Data'!$P273,'Community ID'!J:J,0))</f>
        <v>Constanza</v>
      </c>
      <c r="D273" t="s">
        <v>1421</v>
      </c>
      <c r="E273" t="s">
        <v>1422</v>
      </c>
      <c r="F273" t="s">
        <v>1423</v>
      </c>
      <c r="I273" t="s">
        <v>50</v>
      </c>
      <c r="J273" s="1">
        <v>34300</v>
      </c>
      <c r="K273">
        <v>28</v>
      </c>
      <c r="L273" t="s">
        <v>1424</v>
      </c>
      <c r="M273" t="s">
        <v>51</v>
      </c>
      <c r="N273" t="s">
        <v>114</v>
      </c>
      <c r="O273" t="s">
        <v>1407</v>
      </c>
      <c r="P273" t="s">
        <v>83</v>
      </c>
      <c r="Q273" t="s">
        <v>103</v>
      </c>
      <c r="S273" t="s">
        <v>436</v>
      </c>
      <c r="V273" t="s">
        <v>1074</v>
      </c>
      <c r="W273" t="s">
        <v>58</v>
      </c>
      <c r="X273">
        <v>18.8846265</v>
      </c>
      <c r="Y273">
        <v>-70.735339999999994</v>
      </c>
      <c r="Z273" t="s">
        <v>86</v>
      </c>
      <c r="AA273" t="s">
        <v>86</v>
      </c>
      <c r="AB273" t="s">
        <v>87</v>
      </c>
      <c r="AC273" t="s">
        <v>88</v>
      </c>
      <c r="AD273" t="s">
        <v>62</v>
      </c>
      <c r="AF273" t="s">
        <v>62</v>
      </c>
      <c r="AG273" t="s">
        <v>171</v>
      </c>
      <c r="AH273" t="s">
        <v>65</v>
      </c>
      <c r="AI273" t="s">
        <v>1408</v>
      </c>
      <c r="AJ273" t="s">
        <v>389</v>
      </c>
      <c r="AK273" t="s">
        <v>1420</v>
      </c>
      <c r="AL273">
        <v>1</v>
      </c>
      <c r="AM273" t="s">
        <v>726</v>
      </c>
      <c r="AN273">
        <v>5</v>
      </c>
      <c r="AO273">
        <v>0</v>
      </c>
      <c r="AQ273" t="s">
        <v>69</v>
      </c>
      <c r="AR273" t="s">
        <v>109</v>
      </c>
      <c r="AT273" t="s">
        <v>71</v>
      </c>
      <c r="AU273" t="s">
        <v>95</v>
      </c>
      <c r="AV273" s="1">
        <v>44235</v>
      </c>
      <c r="AW273" t="s">
        <v>14270</v>
      </c>
      <c r="AX273" t="s">
        <v>1074</v>
      </c>
      <c r="AY273" t="s">
        <v>73</v>
      </c>
      <c r="AZ273" t="s">
        <v>74</v>
      </c>
    </row>
    <row r="274" spans="1:52" x14ac:dyDescent="0.25">
      <c r="A274" t="str">
        <f>INDEX('Community ID'!B:B,MATCH(O274,'Community ID'!A:A,0))</f>
        <v>La Planta, La Japonesa</v>
      </c>
      <c r="B274" t="str">
        <f>INDEX('Community ID'!$K:$K,MATCH('Environmental Data'!$P274,'Community ID'!J:J,0))</f>
        <v>Constanza</v>
      </c>
      <c r="D274" t="s">
        <v>1425</v>
      </c>
      <c r="E274" t="s">
        <v>1426</v>
      </c>
      <c r="F274" t="s">
        <v>1427</v>
      </c>
      <c r="I274" t="s">
        <v>50</v>
      </c>
      <c r="J274" s="1">
        <v>37547</v>
      </c>
      <c r="K274">
        <v>19</v>
      </c>
      <c r="L274" t="s">
        <v>1428</v>
      </c>
      <c r="M274" t="s">
        <v>51</v>
      </c>
      <c r="N274" t="s">
        <v>135</v>
      </c>
      <c r="O274" t="s">
        <v>1407</v>
      </c>
      <c r="P274" t="s">
        <v>83</v>
      </c>
      <c r="Q274" t="s">
        <v>160</v>
      </c>
      <c r="V274" t="s">
        <v>1074</v>
      </c>
      <c r="W274" t="s">
        <v>58</v>
      </c>
      <c r="X274">
        <v>18.884934099999999</v>
      </c>
      <c r="Y274">
        <v>-70.735386599999998</v>
      </c>
      <c r="Z274" t="s">
        <v>86</v>
      </c>
      <c r="AA274" t="s">
        <v>86</v>
      </c>
      <c r="AB274" t="s">
        <v>87</v>
      </c>
      <c r="AC274" t="s">
        <v>169</v>
      </c>
      <c r="AD274" t="s">
        <v>62</v>
      </c>
      <c r="AF274" t="s">
        <v>62</v>
      </c>
      <c r="AG274" t="s">
        <v>194</v>
      </c>
      <c r="AH274" t="s">
        <v>65</v>
      </c>
      <c r="AI274" t="s">
        <v>1408</v>
      </c>
      <c r="AJ274" t="s">
        <v>389</v>
      </c>
      <c r="AK274" t="s">
        <v>479</v>
      </c>
      <c r="AL274">
        <v>1</v>
      </c>
      <c r="AM274" t="s">
        <v>726</v>
      </c>
      <c r="AN274">
        <v>5</v>
      </c>
      <c r="AO274">
        <v>1</v>
      </c>
      <c r="AQ274" t="s">
        <v>69</v>
      </c>
      <c r="AR274" t="s">
        <v>70</v>
      </c>
      <c r="AT274" t="s">
        <v>71</v>
      </c>
      <c r="AU274" t="s">
        <v>72</v>
      </c>
      <c r="AV274" s="1">
        <v>44235</v>
      </c>
      <c r="AW274" t="s">
        <v>14271</v>
      </c>
      <c r="AX274" t="s">
        <v>1074</v>
      </c>
      <c r="AY274" t="s">
        <v>73</v>
      </c>
      <c r="AZ274" t="s">
        <v>74</v>
      </c>
    </row>
    <row r="275" spans="1:52" hidden="1" x14ac:dyDescent="0.25">
      <c r="A275" t="str">
        <f>INDEX('Community ID'!B:B,MATCH(O275,'Community ID'!A:A,0))</f>
        <v>La Planta, La Japonesa</v>
      </c>
      <c r="B275" t="str">
        <f>INDEX('Community ID'!$K:$K,MATCH('Environmental Data'!$P275,'Community ID'!J:J,0))</f>
        <v>Constanza</v>
      </c>
      <c r="D275" t="s">
        <v>1432</v>
      </c>
      <c r="E275" t="s">
        <v>1433</v>
      </c>
      <c r="F275" t="s">
        <v>1434</v>
      </c>
      <c r="H275" t="s">
        <v>1435</v>
      </c>
      <c r="I275" t="s">
        <v>79</v>
      </c>
      <c r="J275" t="s">
        <v>99</v>
      </c>
      <c r="K275">
        <v>2021</v>
      </c>
      <c r="M275" t="s">
        <v>51</v>
      </c>
      <c r="N275" t="s">
        <v>1436</v>
      </c>
      <c r="O275" t="s">
        <v>1407</v>
      </c>
      <c r="P275" t="s">
        <v>83</v>
      </c>
      <c r="Q275" t="s">
        <v>160</v>
      </c>
      <c r="S275" t="s">
        <v>436</v>
      </c>
      <c r="V275" t="s">
        <v>1074</v>
      </c>
      <c r="W275" t="s">
        <v>58</v>
      </c>
      <c r="X275">
        <v>18.8839106</v>
      </c>
      <c r="Y275">
        <v>-70.734962400000001</v>
      </c>
      <c r="Z275" t="s">
        <v>86</v>
      </c>
      <c r="AA275" t="s">
        <v>86</v>
      </c>
      <c r="AB275" t="s">
        <v>87</v>
      </c>
      <c r="AC275" t="s">
        <v>169</v>
      </c>
      <c r="AD275" t="s">
        <v>62</v>
      </c>
      <c r="AF275" t="s">
        <v>62</v>
      </c>
      <c r="AG275" t="s">
        <v>194</v>
      </c>
      <c r="AH275" t="s">
        <v>65</v>
      </c>
      <c r="AI275" t="s">
        <v>1408</v>
      </c>
      <c r="AJ275" t="s">
        <v>389</v>
      </c>
      <c r="AK275" t="s">
        <v>1437</v>
      </c>
      <c r="AL275">
        <v>1</v>
      </c>
      <c r="AM275" t="s">
        <v>726</v>
      </c>
      <c r="AN275">
        <v>2</v>
      </c>
      <c r="AO275">
        <v>0</v>
      </c>
      <c r="AP275" t="s">
        <v>62</v>
      </c>
      <c r="AQ275" t="s">
        <v>69</v>
      </c>
      <c r="AR275" t="s">
        <v>109</v>
      </c>
      <c r="AT275" t="s">
        <v>71</v>
      </c>
      <c r="AU275" t="s">
        <v>72</v>
      </c>
      <c r="AV275" s="1">
        <v>44235</v>
      </c>
      <c r="AW275" t="s">
        <v>14272</v>
      </c>
      <c r="AX275" t="s">
        <v>1074</v>
      </c>
      <c r="AY275" t="s">
        <v>73</v>
      </c>
      <c r="AZ275" t="s">
        <v>74</v>
      </c>
    </row>
    <row r="276" spans="1:52" hidden="1" x14ac:dyDescent="0.25">
      <c r="A276" t="str">
        <f>INDEX('Community ID'!B:B,MATCH(O276,'Community ID'!A:A,0))</f>
        <v>La Planta, La Japonesa</v>
      </c>
      <c r="B276" t="str">
        <f>INDEX('Community ID'!$K:$K,MATCH('Environmental Data'!$P276,'Community ID'!J:J,0))</f>
        <v>Constanza</v>
      </c>
      <c r="D276" t="s">
        <v>1429</v>
      </c>
      <c r="E276" t="s">
        <v>1430</v>
      </c>
      <c r="F276" t="s">
        <v>1431</v>
      </c>
      <c r="I276" t="s">
        <v>79</v>
      </c>
      <c r="J276" t="s">
        <v>99</v>
      </c>
      <c r="K276">
        <v>2021</v>
      </c>
      <c r="M276" t="s">
        <v>80</v>
      </c>
      <c r="N276" t="s">
        <v>1414</v>
      </c>
      <c r="O276" t="s">
        <v>1407</v>
      </c>
      <c r="P276" t="s">
        <v>83</v>
      </c>
      <c r="Q276" t="s">
        <v>160</v>
      </c>
      <c r="S276" t="s">
        <v>144</v>
      </c>
      <c r="V276" t="s">
        <v>1074</v>
      </c>
      <c r="W276" t="s">
        <v>58</v>
      </c>
      <c r="X276">
        <v>18.884561699999999</v>
      </c>
      <c r="Y276">
        <v>-70.735236599999993</v>
      </c>
      <c r="Z276" t="s">
        <v>86</v>
      </c>
      <c r="AA276" t="s">
        <v>86</v>
      </c>
      <c r="AC276" t="s">
        <v>169</v>
      </c>
      <c r="AD276" t="s">
        <v>62</v>
      </c>
      <c r="AF276" t="s">
        <v>62</v>
      </c>
      <c r="AG276" t="s">
        <v>194</v>
      </c>
      <c r="AH276" t="s">
        <v>65</v>
      </c>
      <c r="AI276" t="s">
        <v>1408</v>
      </c>
      <c r="AJ276" t="s">
        <v>389</v>
      </c>
      <c r="AK276" t="s">
        <v>394</v>
      </c>
      <c r="AL276">
        <v>1</v>
      </c>
      <c r="AM276" t="s">
        <v>726</v>
      </c>
      <c r="AN276">
        <v>5</v>
      </c>
      <c r="AO276">
        <v>0</v>
      </c>
      <c r="AP276" t="s">
        <v>62</v>
      </c>
      <c r="AQ276" t="s">
        <v>69</v>
      </c>
      <c r="AR276" t="s">
        <v>109</v>
      </c>
      <c r="AT276" t="s">
        <v>71</v>
      </c>
      <c r="AU276" t="s">
        <v>72</v>
      </c>
      <c r="AV276" s="1">
        <v>44235</v>
      </c>
      <c r="AW276" t="s">
        <v>14273</v>
      </c>
      <c r="AX276" t="s">
        <v>1074</v>
      </c>
      <c r="AY276" t="s">
        <v>73</v>
      </c>
      <c r="AZ276" t="s">
        <v>74</v>
      </c>
    </row>
    <row r="277" spans="1:52" hidden="1" x14ac:dyDescent="0.25">
      <c r="A277" t="str">
        <f>INDEX('Community ID'!B:B,MATCH(O277,'Community ID'!A:A,0))</f>
        <v>La Planta, La Japonesa</v>
      </c>
      <c r="B277" t="str">
        <f>INDEX('Community ID'!$K:$K,MATCH('Environmental Data'!$P277,'Community ID'!J:J,0))</f>
        <v>Constanza</v>
      </c>
      <c r="D277" t="s">
        <v>1438</v>
      </c>
      <c r="E277" t="s">
        <v>1439</v>
      </c>
      <c r="F277" t="s">
        <v>1440</v>
      </c>
      <c r="I277" t="s">
        <v>50</v>
      </c>
      <c r="J277" t="s">
        <v>99</v>
      </c>
      <c r="K277">
        <v>2021</v>
      </c>
      <c r="L277" t="s">
        <v>1441</v>
      </c>
      <c r="M277" t="s">
        <v>51</v>
      </c>
      <c r="N277" t="s">
        <v>114</v>
      </c>
      <c r="O277" t="s">
        <v>1407</v>
      </c>
      <c r="P277" t="s">
        <v>83</v>
      </c>
      <c r="Q277" t="s">
        <v>160</v>
      </c>
      <c r="S277" t="s">
        <v>436</v>
      </c>
      <c r="V277" t="s">
        <v>1074</v>
      </c>
      <c r="W277" t="s">
        <v>58</v>
      </c>
      <c r="X277">
        <v>18.8825842</v>
      </c>
      <c r="Y277">
        <v>-70.734120700000005</v>
      </c>
      <c r="Z277" t="s">
        <v>86</v>
      </c>
      <c r="AA277" t="s">
        <v>86</v>
      </c>
      <c r="AB277" t="s">
        <v>87</v>
      </c>
      <c r="AC277" t="s">
        <v>169</v>
      </c>
      <c r="AD277" t="s">
        <v>62</v>
      </c>
      <c r="AF277" t="s">
        <v>62</v>
      </c>
      <c r="AG277" t="s">
        <v>194</v>
      </c>
      <c r="AH277" t="s">
        <v>65</v>
      </c>
      <c r="AI277" t="s">
        <v>1419</v>
      </c>
      <c r="AJ277" t="s">
        <v>389</v>
      </c>
      <c r="AK277" t="s">
        <v>1437</v>
      </c>
      <c r="AL277">
        <v>1</v>
      </c>
      <c r="AM277" t="s">
        <v>726</v>
      </c>
      <c r="AN277">
        <v>1</v>
      </c>
      <c r="AO277">
        <v>0</v>
      </c>
      <c r="AP277" t="s">
        <v>62</v>
      </c>
      <c r="AQ277" t="s">
        <v>69</v>
      </c>
      <c r="AR277" t="s">
        <v>70</v>
      </c>
      <c r="AT277" t="s">
        <v>71</v>
      </c>
      <c r="AU277" t="s">
        <v>72</v>
      </c>
      <c r="AV277" s="1">
        <v>44235</v>
      </c>
      <c r="AW277" t="s">
        <v>14274</v>
      </c>
      <c r="AX277" t="s">
        <v>1074</v>
      </c>
      <c r="AY277" t="s">
        <v>73</v>
      </c>
      <c r="AZ277" t="s">
        <v>74</v>
      </c>
    </row>
    <row r="278" spans="1:52" hidden="1" x14ac:dyDescent="0.25">
      <c r="A278" t="str">
        <f>INDEX('Community ID'!B:B,MATCH(O278,'Community ID'!A:A,0))</f>
        <v>La Planta, La Japonesa</v>
      </c>
      <c r="B278" t="str">
        <f>INDEX('Community ID'!$K:$K,MATCH('Environmental Data'!$P278,'Community ID'!J:J,0))</f>
        <v>Constanza</v>
      </c>
      <c r="D278" t="s">
        <v>1442</v>
      </c>
      <c r="E278" t="s">
        <v>1443</v>
      </c>
      <c r="F278" t="s">
        <v>1444</v>
      </c>
      <c r="I278" t="s">
        <v>50</v>
      </c>
      <c r="J278" t="s">
        <v>99</v>
      </c>
      <c r="K278">
        <v>2021</v>
      </c>
      <c r="M278" t="s">
        <v>80</v>
      </c>
      <c r="N278" t="s">
        <v>114</v>
      </c>
      <c r="O278" t="s">
        <v>1407</v>
      </c>
      <c r="P278" t="s">
        <v>83</v>
      </c>
      <c r="Q278" t="s">
        <v>55</v>
      </c>
      <c r="V278" t="s">
        <v>1074</v>
      </c>
      <c r="W278" t="s">
        <v>58</v>
      </c>
      <c r="X278">
        <v>18.882741100000001</v>
      </c>
      <c r="Y278">
        <v>-70.733774800000006</v>
      </c>
      <c r="Z278" t="s">
        <v>86</v>
      </c>
      <c r="AA278" t="s">
        <v>86</v>
      </c>
      <c r="AB278" t="s">
        <v>87</v>
      </c>
      <c r="AC278" t="s">
        <v>88</v>
      </c>
      <c r="AD278" t="s">
        <v>62</v>
      </c>
      <c r="AF278" t="s">
        <v>62</v>
      </c>
      <c r="AG278" t="s">
        <v>194</v>
      </c>
      <c r="AH278" t="s">
        <v>65</v>
      </c>
      <c r="AI278" t="s">
        <v>1408</v>
      </c>
      <c r="AJ278" t="s">
        <v>389</v>
      </c>
      <c r="AK278" t="s">
        <v>1445</v>
      </c>
      <c r="AL278">
        <v>1</v>
      </c>
      <c r="AM278" t="s">
        <v>726</v>
      </c>
      <c r="AN278">
        <v>4</v>
      </c>
      <c r="AO278">
        <v>1</v>
      </c>
      <c r="AP278" t="s">
        <v>62</v>
      </c>
      <c r="AQ278" t="s">
        <v>69</v>
      </c>
      <c r="AR278" t="s">
        <v>70</v>
      </c>
      <c r="AT278" t="s">
        <v>71</v>
      </c>
      <c r="AU278" t="s">
        <v>72</v>
      </c>
      <c r="AV278" s="1">
        <v>44235</v>
      </c>
      <c r="AW278" t="s">
        <v>14275</v>
      </c>
      <c r="AX278" t="s">
        <v>1074</v>
      </c>
      <c r="AY278" t="s">
        <v>73</v>
      </c>
      <c r="AZ278" t="s">
        <v>74</v>
      </c>
    </row>
    <row r="279" spans="1:52" hidden="1" x14ac:dyDescent="0.25">
      <c r="A279" t="str">
        <f>INDEX('Community ID'!B:B,MATCH(O279,'Community ID'!A:A,0))</f>
        <v>La Planta, La Japonesa</v>
      </c>
      <c r="B279" t="str">
        <f>INDEX('Community ID'!$K:$K,MATCH('Environmental Data'!$P279,'Community ID'!J:J,0))</f>
        <v>Constanza</v>
      </c>
      <c r="D279" t="s">
        <v>1446</v>
      </c>
      <c r="E279" t="s">
        <v>521</v>
      </c>
      <c r="F279" t="s">
        <v>935</v>
      </c>
      <c r="H279" t="s">
        <v>1447</v>
      </c>
      <c r="I279" t="s">
        <v>79</v>
      </c>
      <c r="J279" t="s">
        <v>99</v>
      </c>
      <c r="K279">
        <v>2021</v>
      </c>
      <c r="M279" t="s">
        <v>51</v>
      </c>
      <c r="N279" t="s">
        <v>694</v>
      </c>
      <c r="O279" t="s">
        <v>1407</v>
      </c>
      <c r="P279" t="s">
        <v>83</v>
      </c>
      <c r="V279" t="s">
        <v>1074</v>
      </c>
      <c r="W279" t="s">
        <v>58</v>
      </c>
      <c r="X279">
        <v>18.882607199999999</v>
      </c>
      <c r="Y279">
        <v>-70.734255300000001</v>
      </c>
      <c r="Z279" t="s">
        <v>86</v>
      </c>
      <c r="AA279" t="s">
        <v>86</v>
      </c>
      <c r="AB279" t="s">
        <v>60</v>
      </c>
      <c r="AC279" t="s">
        <v>169</v>
      </c>
      <c r="AD279" t="s">
        <v>62</v>
      </c>
      <c r="AF279" t="s">
        <v>62</v>
      </c>
      <c r="AG279" t="s">
        <v>194</v>
      </c>
      <c r="AH279" t="s">
        <v>65</v>
      </c>
      <c r="AI279" t="s">
        <v>1408</v>
      </c>
      <c r="AJ279" t="s">
        <v>389</v>
      </c>
      <c r="AK279" t="s">
        <v>1448</v>
      </c>
      <c r="AL279">
        <v>1</v>
      </c>
      <c r="AM279" t="s">
        <v>726</v>
      </c>
      <c r="AN279">
        <v>1</v>
      </c>
      <c r="AO279">
        <v>0</v>
      </c>
      <c r="AP279" t="s">
        <v>63</v>
      </c>
      <c r="AQ279" t="s">
        <v>69</v>
      </c>
      <c r="AR279" t="s">
        <v>109</v>
      </c>
      <c r="AT279" t="s">
        <v>71</v>
      </c>
      <c r="AU279" t="s">
        <v>72</v>
      </c>
      <c r="AV279" s="1">
        <v>44235</v>
      </c>
      <c r="AW279" t="s">
        <v>14276</v>
      </c>
      <c r="AX279" t="s">
        <v>1074</v>
      </c>
      <c r="AY279" t="s">
        <v>73</v>
      </c>
      <c r="AZ279" t="s">
        <v>74</v>
      </c>
    </row>
    <row r="280" spans="1:52" hidden="1" x14ac:dyDescent="0.25">
      <c r="A280" t="str">
        <f>INDEX('Community ID'!B:B,MATCH(O280,'Community ID'!A:A,0))</f>
        <v>La Planta, La Japonesa</v>
      </c>
      <c r="B280" t="str">
        <f>INDEX('Community ID'!$K:$K,MATCH('Environmental Data'!$P280,'Community ID'!J:J,0))</f>
        <v>Constanza</v>
      </c>
      <c r="D280" t="s">
        <v>1459</v>
      </c>
      <c r="E280" t="s">
        <v>990</v>
      </c>
      <c r="F280" t="s">
        <v>1391</v>
      </c>
      <c r="H280" t="s">
        <v>1460</v>
      </c>
      <c r="I280" t="s">
        <v>79</v>
      </c>
      <c r="J280" t="s">
        <v>99</v>
      </c>
      <c r="K280">
        <v>2021</v>
      </c>
      <c r="M280" t="s">
        <v>80</v>
      </c>
      <c r="N280" t="s">
        <v>694</v>
      </c>
      <c r="O280" t="s">
        <v>1407</v>
      </c>
      <c r="P280" t="s">
        <v>83</v>
      </c>
      <c r="Q280" t="s">
        <v>55</v>
      </c>
      <c r="S280" t="s">
        <v>436</v>
      </c>
      <c r="V280" t="s">
        <v>1074</v>
      </c>
      <c r="W280" t="s">
        <v>58</v>
      </c>
      <c r="X280">
        <v>18.882594699999999</v>
      </c>
      <c r="Y280">
        <v>-70.734384700000007</v>
      </c>
      <c r="Z280" t="s">
        <v>86</v>
      </c>
      <c r="AA280" t="s">
        <v>86</v>
      </c>
      <c r="AB280" t="s">
        <v>60</v>
      </c>
      <c r="AC280" t="s">
        <v>169</v>
      </c>
      <c r="AD280" t="s">
        <v>62</v>
      </c>
      <c r="AF280" t="s">
        <v>62</v>
      </c>
      <c r="AG280" t="s">
        <v>194</v>
      </c>
      <c r="AH280" t="s">
        <v>65</v>
      </c>
      <c r="AI280" t="s">
        <v>1408</v>
      </c>
      <c r="AJ280" t="s">
        <v>389</v>
      </c>
      <c r="AK280" t="s">
        <v>1437</v>
      </c>
      <c r="AL280">
        <v>1</v>
      </c>
      <c r="AM280" t="s">
        <v>726</v>
      </c>
      <c r="AN280">
        <v>3</v>
      </c>
      <c r="AO280">
        <v>0</v>
      </c>
      <c r="AP280" t="s">
        <v>62</v>
      </c>
      <c r="AQ280" t="s">
        <v>69</v>
      </c>
      <c r="AR280" t="s">
        <v>109</v>
      </c>
      <c r="AT280" t="s">
        <v>71</v>
      </c>
      <c r="AU280" t="s">
        <v>72</v>
      </c>
      <c r="AV280" s="1">
        <v>44235</v>
      </c>
      <c r="AW280" t="s">
        <v>14277</v>
      </c>
      <c r="AX280" t="s">
        <v>1074</v>
      </c>
      <c r="AY280" t="s">
        <v>73</v>
      </c>
      <c r="AZ280" t="s">
        <v>74</v>
      </c>
    </row>
    <row r="281" spans="1:52" hidden="1" x14ac:dyDescent="0.25">
      <c r="A281" t="str">
        <f>INDEX('Community ID'!B:B,MATCH(O281,'Community ID'!A:A,0))</f>
        <v>La Planta, La Japonesa</v>
      </c>
      <c r="B281" t="str">
        <f>INDEX('Community ID'!$K:$K,MATCH('Environmental Data'!$P281,'Community ID'!J:J,0))</f>
        <v>Constanza</v>
      </c>
      <c r="D281" t="s">
        <v>1449</v>
      </c>
      <c r="E281" t="s">
        <v>1450</v>
      </c>
      <c r="F281" t="s">
        <v>1391</v>
      </c>
      <c r="H281" t="s">
        <v>1451</v>
      </c>
      <c r="I281" t="s">
        <v>50</v>
      </c>
      <c r="J281" s="1">
        <v>16180</v>
      </c>
      <c r="K281">
        <v>77</v>
      </c>
      <c r="M281" t="s">
        <v>80</v>
      </c>
      <c r="N281" t="s">
        <v>135</v>
      </c>
      <c r="O281" t="s">
        <v>1407</v>
      </c>
      <c r="P281" t="s">
        <v>83</v>
      </c>
      <c r="Q281" t="s">
        <v>55</v>
      </c>
      <c r="S281" t="s">
        <v>436</v>
      </c>
      <c r="V281" t="s">
        <v>1074</v>
      </c>
      <c r="W281" t="s">
        <v>58</v>
      </c>
      <c r="X281">
        <v>18.8826611</v>
      </c>
      <c r="Y281">
        <v>-70.734384199999994</v>
      </c>
      <c r="Z281" t="s">
        <v>86</v>
      </c>
      <c r="AA281" t="s">
        <v>86</v>
      </c>
      <c r="AB281" t="s">
        <v>60</v>
      </c>
      <c r="AC281" t="s">
        <v>169</v>
      </c>
      <c r="AD281" t="s">
        <v>62</v>
      </c>
      <c r="AF281" t="s">
        <v>62</v>
      </c>
      <c r="AG281" t="s">
        <v>194</v>
      </c>
      <c r="AH281" t="s">
        <v>65</v>
      </c>
      <c r="AI281" t="s">
        <v>1408</v>
      </c>
      <c r="AJ281" t="s">
        <v>389</v>
      </c>
      <c r="AK281" t="s">
        <v>1452</v>
      </c>
      <c r="AL281">
        <v>1</v>
      </c>
      <c r="AM281" t="s">
        <v>726</v>
      </c>
      <c r="AN281">
        <v>3</v>
      </c>
      <c r="AO281">
        <v>0</v>
      </c>
      <c r="AP281" t="s">
        <v>62</v>
      </c>
      <c r="AQ281" t="s">
        <v>69</v>
      </c>
      <c r="AR281" t="s">
        <v>109</v>
      </c>
      <c r="AT281" t="s">
        <v>71</v>
      </c>
      <c r="AU281" t="s">
        <v>72</v>
      </c>
      <c r="AV281" s="1">
        <v>44235</v>
      </c>
      <c r="AW281" t="s">
        <v>14278</v>
      </c>
      <c r="AX281" t="s">
        <v>1074</v>
      </c>
      <c r="AY281" t="s">
        <v>73</v>
      </c>
      <c r="AZ281" t="s">
        <v>74</v>
      </c>
    </row>
    <row r="282" spans="1:52" hidden="1" x14ac:dyDescent="0.25">
      <c r="A282" t="str">
        <f>INDEX('Community ID'!B:B,MATCH(O282,'Community ID'!A:A,0))</f>
        <v>La Planta, La Japonesa</v>
      </c>
      <c r="B282" t="str">
        <f>INDEX('Community ID'!$K:$K,MATCH('Environmental Data'!$P282,'Community ID'!J:J,0))</f>
        <v>Constanza</v>
      </c>
      <c r="D282" t="s">
        <v>1453</v>
      </c>
      <c r="E282" t="s">
        <v>1454</v>
      </c>
      <c r="F282" t="s">
        <v>1455</v>
      </c>
      <c r="H282" t="s">
        <v>1456</v>
      </c>
      <c r="I282" t="s">
        <v>79</v>
      </c>
      <c r="J282" t="s">
        <v>99</v>
      </c>
      <c r="K282">
        <v>2021</v>
      </c>
      <c r="L282" t="s">
        <v>1457</v>
      </c>
      <c r="M282" t="s">
        <v>80</v>
      </c>
      <c r="N282" t="s">
        <v>694</v>
      </c>
      <c r="O282" t="s">
        <v>1458</v>
      </c>
      <c r="P282" t="s">
        <v>102</v>
      </c>
      <c r="Q282" t="s">
        <v>160</v>
      </c>
      <c r="V282" t="s">
        <v>1074</v>
      </c>
      <c r="W282" t="s">
        <v>58</v>
      </c>
      <c r="X282">
        <v>18.883243199999999</v>
      </c>
      <c r="Y282">
        <v>-70.735062099999993</v>
      </c>
      <c r="Z282" t="s">
        <v>86</v>
      </c>
      <c r="AA282" t="s">
        <v>86</v>
      </c>
      <c r="AB282" t="s">
        <v>87</v>
      </c>
      <c r="AC282" t="s">
        <v>169</v>
      </c>
      <c r="AD282" t="s">
        <v>62</v>
      </c>
      <c r="AF282" t="s">
        <v>62</v>
      </c>
      <c r="AG282" t="s">
        <v>194</v>
      </c>
      <c r="AH282" t="s">
        <v>65</v>
      </c>
      <c r="AI282" t="s">
        <v>1408</v>
      </c>
      <c r="AJ282" t="s">
        <v>389</v>
      </c>
      <c r="AK282" t="s">
        <v>1437</v>
      </c>
      <c r="AL282">
        <v>1</v>
      </c>
      <c r="AM282" t="s">
        <v>726</v>
      </c>
      <c r="AN282">
        <v>2</v>
      </c>
      <c r="AO282">
        <v>0</v>
      </c>
      <c r="AP282" t="s">
        <v>62</v>
      </c>
      <c r="AQ282" t="s">
        <v>69</v>
      </c>
      <c r="AR282" t="s">
        <v>130</v>
      </c>
      <c r="AT282" t="s">
        <v>71</v>
      </c>
      <c r="AU282" t="s">
        <v>72</v>
      </c>
      <c r="AV282" s="1">
        <v>44235</v>
      </c>
      <c r="AW282" t="s">
        <v>14279</v>
      </c>
      <c r="AX282" t="s">
        <v>1074</v>
      </c>
      <c r="AY282" t="s">
        <v>73</v>
      </c>
      <c r="AZ282" t="s">
        <v>74</v>
      </c>
    </row>
    <row r="283" spans="1:52" hidden="1" x14ac:dyDescent="0.25">
      <c r="A283" t="str">
        <f>INDEX('Community ID'!B:B,MATCH(O283,'Community ID'!A:A,0))</f>
        <v>La Planta, La Japonesa</v>
      </c>
      <c r="B283" t="str">
        <f>INDEX('Community ID'!$K:$K,MATCH('Environmental Data'!$P283,'Community ID'!J:J,0))</f>
        <v>Constanza</v>
      </c>
      <c r="D283" t="s">
        <v>1461</v>
      </c>
      <c r="E283" t="s">
        <v>990</v>
      </c>
      <c r="F283" t="s">
        <v>837</v>
      </c>
      <c r="I283" t="s">
        <v>79</v>
      </c>
      <c r="J283" t="s">
        <v>99</v>
      </c>
      <c r="K283">
        <v>2021</v>
      </c>
      <c r="L283" t="s">
        <v>1462</v>
      </c>
      <c r="M283" t="s">
        <v>80</v>
      </c>
      <c r="N283" t="s">
        <v>1463</v>
      </c>
      <c r="O283" t="s">
        <v>1407</v>
      </c>
      <c r="P283" t="s">
        <v>83</v>
      </c>
      <c r="Q283" t="s">
        <v>160</v>
      </c>
      <c r="T283" t="s">
        <v>545</v>
      </c>
      <c r="V283" t="s">
        <v>1074</v>
      </c>
      <c r="W283" t="s">
        <v>58</v>
      </c>
      <c r="X283">
        <v>18.883376299999998</v>
      </c>
      <c r="Y283">
        <v>-70.735600199999993</v>
      </c>
      <c r="Z283" t="s">
        <v>86</v>
      </c>
      <c r="AA283" t="s">
        <v>86</v>
      </c>
      <c r="AB283" t="s">
        <v>87</v>
      </c>
      <c r="AC283" t="s">
        <v>169</v>
      </c>
      <c r="AD283" t="s">
        <v>62</v>
      </c>
      <c r="AE283" t="s">
        <v>63</v>
      </c>
      <c r="AF283" t="s">
        <v>62</v>
      </c>
      <c r="AG283" t="s">
        <v>194</v>
      </c>
      <c r="AH283" t="s">
        <v>65</v>
      </c>
      <c r="AI283" t="s">
        <v>1464</v>
      </c>
      <c r="AJ283" t="s">
        <v>1464</v>
      </c>
      <c r="AK283" t="s">
        <v>394</v>
      </c>
      <c r="AL283">
        <v>1</v>
      </c>
      <c r="AM283" t="s">
        <v>1069</v>
      </c>
      <c r="AN283">
        <v>3</v>
      </c>
      <c r="AO283">
        <v>0</v>
      </c>
      <c r="AP283" t="s">
        <v>62</v>
      </c>
      <c r="AQ283" t="s">
        <v>69</v>
      </c>
      <c r="AR283" t="s">
        <v>109</v>
      </c>
      <c r="AT283" t="s">
        <v>71</v>
      </c>
      <c r="AU283" t="s">
        <v>72</v>
      </c>
      <c r="AV283" s="1">
        <v>44235</v>
      </c>
      <c r="AW283" t="s">
        <v>14280</v>
      </c>
      <c r="AX283" t="s">
        <v>1074</v>
      </c>
      <c r="AY283" t="s">
        <v>73</v>
      </c>
      <c r="AZ283" t="s">
        <v>74</v>
      </c>
    </row>
    <row r="284" spans="1:52" hidden="1" x14ac:dyDescent="0.25">
      <c r="A284" t="str">
        <f>INDEX('Community ID'!B:B,MATCH(O284,'Community ID'!A:A,0))</f>
        <v>La Planta, La Japonesa</v>
      </c>
      <c r="B284" t="str">
        <f>INDEX('Community ID'!$K:$K,MATCH('Environmental Data'!$P284,'Community ID'!J:J,0))</f>
        <v>Constanza</v>
      </c>
      <c r="D284" t="s">
        <v>1465</v>
      </c>
      <c r="E284" t="s">
        <v>1466</v>
      </c>
      <c r="F284" t="s">
        <v>1467</v>
      </c>
      <c r="I284" t="s">
        <v>50</v>
      </c>
      <c r="J284" s="1">
        <v>32952</v>
      </c>
      <c r="K284">
        <v>31</v>
      </c>
      <c r="L284" t="s">
        <v>1468</v>
      </c>
      <c r="M284" t="s">
        <v>142</v>
      </c>
      <c r="N284" t="s">
        <v>135</v>
      </c>
      <c r="O284" t="s">
        <v>1407</v>
      </c>
      <c r="P284" t="s">
        <v>83</v>
      </c>
      <c r="Q284" t="s">
        <v>103</v>
      </c>
      <c r="S284" t="s">
        <v>436</v>
      </c>
      <c r="V284" t="s">
        <v>1074</v>
      </c>
      <c r="W284" t="s">
        <v>58</v>
      </c>
      <c r="X284">
        <v>18.8830499</v>
      </c>
      <c r="Y284">
        <v>-70.7352743</v>
      </c>
      <c r="Z284" t="s">
        <v>86</v>
      </c>
      <c r="AA284" t="s">
        <v>86</v>
      </c>
      <c r="AB284" t="s">
        <v>87</v>
      </c>
      <c r="AC284" t="s">
        <v>169</v>
      </c>
      <c r="AD284" t="s">
        <v>62</v>
      </c>
      <c r="AF284" t="s">
        <v>62</v>
      </c>
      <c r="AG284" t="s">
        <v>194</v>
      </c>
      <c r="AH284" t="s">
        <v>65</v>
      </c>
      <c r="AI284" t="s">
        <v>1408</v>
      </c>
      <c r="AJ284" t="s">
        <v>389</v>
      </c>
      <c r="AK284" t="s">
        <v>1437</v>
      </c>
      <c r="AL284">
        <v>1</v>
      </c>
      <c r="AM284" t="s">
        <v>726</v>
      </c>
      <c r="AN284">
        <v>4</v>
      </c>
      <c r="AO284">
        <v>0</v>
      </c>
      <c r="AP284" t="s">
        <v>62</v>
      </c>
      <c r="AQ284" t="s">
        <v>69</v>
      </c>
      <c r="AR284" t="s">
        <v>70</v>
      </c>
      <c r="AT284" t="s">
        <v>71</v>
      </c>
      <c r="AU284" t="s">
        <v>72</v>
      </c>
      <c r="AV284" s="1">
        <v>44235</v>
      </c>
      <c r="AW284" t="s">
        <v>14281</v>
      </c>
      <c r="AX284" t="s">
        <v>1074</v>
      </c>
      <c r="AY284" t="s">
        <v>73</v>
      </c>
      <c r="AZ284" t="s">
        <v>74</v>
      </c>
    </row>
    <row r="285" spans="1:52" hidden="1" x14ac:dyDescent="0.25">
      <c r="A285" t="str">
        <f>INDEX('Community ID'!B:B,MATCH(O285,'Community ID'!A:A,0))</f>
        <v>La Planta, La Japonesa</v>
      </c>
      <c r="B285" t="str">
        <f>INDEX('Community ID'!$K:$K,MATCH('Environmental Data'!$P285,'Community ID'!J:J,0))</f>
        <v>Constanza</v>
      </c>
      <c r="D285" t="s">
        <v>1469</v>
      </c>
      <c r="E285" t="s">
        <v>1470</v>
      </c>
      <c r="F285" t="s">
        <v>1471</v>
      </c>
      <c r="I285" t="s">
        <v>79</v>
      </c>
      <c r="J285" t="s">
        <v>99</v>
      </c>
      <c r="K285">
        <v>2021</v>
      </c>
      <c r="M285" t="s">
        <v>51</v>
      </c>
      <c r="N285" t="s">
        <v>287</v>
      </c>
      <c r="O285" t="s">
        <v>1342</v>
      </c>
      <c r="P285" t="s">
        <v>83</v>
      </c>
      <c r="Q285" t="s">
        <v>685</v>
      </c>
      <c r="S285" t="s">
        <v>545</v>
      </c>
      <c r="V285" t="s">
        <v>1068</v>
      </c>
      <c r="W285" t="s">
        <v>58</v>
      </c>
      <c r="X285">
        <v>18.887832800000002</v>
      </c>
      <c r="Y285">
        <v>-70.727812200000002</v>
      </c>
      <c r="Z285" t="s">
        <v>86</v>
      </c>
      <c r="AA285" t="s">
        <v>86</v>
      </c>
      <c r="AB285" t="s">
        <v>60</v>
      </c>
      <c r="AC285" t="s">
        <v>169</v>
      </c>
      <c r="AD285" t="s">
        <v>62</v>
      </c>
      <c r="AE285" t="s">
        <v>63</v>
      </c>
      <c r="AF285" t="s">
        <v>63</v>
      </c>
      <c r="AG285" t="s">
        <v>194</v>
      </c>
      <c r="AH285" t="s">
        <v>65</v>
      </c>
      <c r="AI285" t="s">
        <v>145</v>
      </c>
      <c r="AJ285" t="s">
        <v>145</v>
      </c>
      <c r="AK285" t="s">
        <v>1472</v>
      </c>
      <c r="AL285">
        <v>1</v>
      </c>
      <c r="AM285" t="s">
        <v>108</v>
      </c>
      <c r="AN285">
        <v>5</v>
      </c>
      <c r="AO285">
        <v>1</v>
      </c>
      <c r="AP285" t="s">
        <v>62</v>
      </c>
      <c r="AQ285" t="s">
        <v>69</v>
      </c>
      <c r="AR285" t="s">
        <v>70</v>
      </c>
      <c r="AT285" t="s">
        <v>71</v>
      </c>
      <c r="AU285" t="s">
        <v>95</v>
      </c>
      <c r="AV285" s="1">
        <v>44235</v>
      </c>
      <c r="AW285" t="s">
        <v>14282</v>
      </c>
      <c r="AX285" t="s">
        <v>1068</v>
      </c>
      <c r="AY285" t="s">
        <v>73</v>
      </c>
      <c r="AZ285" t="s">
        <v>74</v>
      </c>
    </row>
    <row r="286" spans="1:52" hidden="1" x14ac:dyDescent="0.25">
      <c r="A286" t="str">
        <f>INDEX('Community ID'!B:B,MATCH(O286,'Community ID'!A:A,0))</f>
        <v>La Planta, La Japonesa</v>
      </c>
      <c r="B286" t="str">
        <f>INDEX('Community ID'!$K:$K,MATCH('Environmental Data'!$P286,'Community ID'!J:J,0))</f>
        <v>Constanza</v>
      </c>
      <c r="D286" t="s">
        <v>1473</v>
      </c>
      <c r="E286" t="s">
        <v>211</v>
      </c>
      <c r="F286" t="s">
        <v>1474</v>
      </c>
      <c r="I286" t="s">
        <v>50</v>
      </c>
      <c r="J286" t="s">
        <v>99</v>
      </c>
      <c r="K286">
        <v>2021</v>
      </c>
      <c r="M286" t="s">
        <v>51</v>
      </c>
      <c r="N286" t="s">
        <v>1351</v>
      </c>
      <c r="O286" t="s">
        <v>1346</v>
      </c>
      <c r="P286" t="s">
        <v>54</v>
      </c>
      <c r="Q286" t="s">
        <v>685</v>
      </c>
      <c r="S286" t="s">
        <v>545</v>
      </c>
      <c r="V286" t="s">
        <v>1068</v>
      </c>
      <c r="W286" t="s">
        <v>58</v>
      </c>
      <c r="X286">
        <v>18.8847296</v>
      </c>
      <c r="Y286">
        <v>-70.735885100000004</v>
      </c>
      <c r="Z286" t="s">
        <v>86</v>
      </c>
      <c r="AA286" t="s">
        <v>86</v>
      </c>
      <c r="AB286" t="s">
        <v>60</v>
      </c>
      <c r="AC286" t="s">
        <v>169</v>
      </c>
      <c r="AD286" t="s">
        <v>62</v>
      </c>
      <c r="AE286" t="s">
        <v>63</v>
      </c>
      <c r="AF286" t="s">
        <v>63</v>
      </c>
      <c r="AG286" t="s">
        <v>171</v>
      </c>
      <c r="AH286" t="s">
        <v>65</v>
      </c>
      <c r="AI286" t="s">
        <v>145</v>
      </c>
      <c r="AJ286" t="s">
        <v>788</v>
      </c>
      <c r="AK286" t="s">
        <v>1475</v>
      </c>
      <c r="AL286">
        <v>1</v>
      </c>
      <c r="AM286" t="s">
        <v>1069</v>
      </c>
      <c r="AN286">
        <v>4</v>
      </c>
      <c r="AO286">
        <v>0</v>
      </c>
      <c r="AP286" t="s">
        <v>62</v>
      </c>
      <c r="AQ286" t="s">
        <v>69</v>
      </c>
      <c r="AR286" t="s">
        <v>109</v>
      </c>
      <c r="AT286" t="s">
        <v>71</v>
      </c>
      <c r="AU286" t="s">
        <v>72</v>
      </c>
      <c r="AV286" s="1">
        <v>44235</v>
      </c>
      <c r="AW286" t="s">
        <v>14283</v>
      </c>
      <c r="AX286" t="s">
        <v>1068</v>
      </c>
      <c r="AY286" t="s">
        <v>73</v>
      </c>
      <c r="AZ286" t="s">
        <v>74</v>
      </c>
    </row>
    <row r="287" spans="1:52" hidden="1" x14ac:dyDescent="0.25">
      <c r="A287" t="str">
        <f>INDEX('Community ID'!B:B,MATCH(O287,'Community ID'!A:A,0))</f>
        <v>La Planta, La Japonesa</v>
      </c>
      <c r="B287" t="str">
        <f>INDEX('Community ID'!$K:$K,MATCH('Environmental Data'!$P287,'Community ID'!J:J,0))</f>
        <v>Constanza</v>
      </c>
      <c r="D287" t="s">
        <v>1476</v>
      </c>
      <c r="E287" t="s">
        <v>211</v>
      </c>
      <c r="F287" t="s">
        <v>1477</v>
      </c>
      <c r="I287" t="s">
        <v>50</v>
      </c>
      <c r="J287" t="s">
        <v>99</v>
      </c>
      <c r="K287">
        <v>2021</v>
      </c>
      <c r="M287" t="s">
        <v>51</v>
      </c>
      <c r="N287" t="s">
        <v>114</v>
      </c>
      <c r="O287" t="s">
        <v>1342</v>
      </c>
      <c r="P287" t="s">
        <v>102</v>
      </c>
      <c r="Q287" t="s">
        <v>373</v>
      </c>
      <c r="S287" t="s">
        <v>545</v>
      </c>
      <c r="V287" t="s">
        <v>1068</v>
      </c>
      <c r="W287" t="s">
        <v>58</v>
      </c>
      <c r="X287">
        <v>18.887832800000002</v>
      </c>
      <c r="Y287">
        <v>-70.727812200000002</v>
      </c>
      <c r="Z287" t="s">
        <v>59</v>
      </c>
      <c r="AA287" t="s">
        <v>59</v>
      </c>
      <c r="AB287" t="s">
        <v>60</v>
      </c>
      <c r="AC287" t="s">
        <v>169</v>
      </c>
      <c r="AD287" t="s">
        <v>62</v>
      </c>
      <c r="AE287" t="s">
        <v>63</v>
      </c>
      <c r="AF287" t="s">
        <v>63</v>
      </c>
      <c r="AG287" t="s">
        <v>194</v>
      </c>
      <c r="AH287" t="s">
        <v>65</v>
      </c>
      <c r="AI287" t="s">
        <v>145</v>
      </c>
      <c r="AJ287" t="s">
        <v>145</v>
      </c>
      <c r="AK287" t="s">
        <v>1478</v>
      </c>
      <c r="AL287">
        <v>1</v>
      </c>
      <c r="AM287" t="s">
        <v>1069</v>
      </c>
      <c r="AN287">
        <v>5</v>
      </c>
      <c r="AO287">
        <v>2</v>
      </c>
      <c r="AP287" t="s">
        <v>62</v>
      </c>
      <c r="AQ287" t="s">
        <v>69</v>
      </c>
      <c r="AR287" t="s">
        <v>70</v>
      </c>
      <c r="AT287" t="s">
        <v>71</v>
      </c>
      <c r="AU287" t="s">
        <v>72</v>
      </c>
      <c r="AV287" s="1">
        <v>44235</v>
      </c>
      <c r="AW287" t="s">
        <v>14284</v>
      </c>
      <c r="AX287" t="s">
        <v>1068</v>
      </c>
      <c r="AY287" t="s">
        <v>73</v>
      </c>
      <c r="AZ287" t="s">
        <v>74</v>
      </c>
    </row>
    <row r="288" spans="1:52" hidden="1" x14ac:dyDescent="0.25">
      <c r="A288" t="str">
        <f>INDEX('Community ID'!B:B,MATCH(O288,'Community ID'!A:A,0))</f>
        <v>La Planta, La Japonesa</v>
      </c>
      <c r="B288" t="str">
        <f>INDEX('Community ID'!$K:$K,MATCH('Environmental Data'!$P288,'Community ID'!J:J,0))</f>
        <v>Constanza</v>
      </c>
      <c r="D288" t="s">
        <v>1479</v>
      </c>
      <c r="E288" t="s">
        <v>1480</v>
      </c>
      <c r="F288" t="s">
        <v>1481</v>
      </c>
      <c r="I288" t="s">
        <v>50</v>
      </c>
      <c r="J288" t="s">
        <v>99</v>
      </c>
      <c r="K288">
        <v>2021</v>
      </c>
      <c r="M288" t="s">
        <v>51</v>
      </c>
      <c r="N288" t="s">
        <v>1482</v>
      </c>
      <c r="O288" t="s">
        <v>1346</v>
      </c>
      <c r="P288" t="s">
        <v>102</v>
      </c>
      <c r="Q288" t="s">
        <v>685</v>
      </c>
      <c r="V288" t="s">
        <v>1068</v>
      </c>
      <c r="W288" t="s">
        <v>58</v>
      </c>
      <c r="X288">
        <v>18.883990300000001</v>
      </c>
      <c r="Y288">
        <v>-70.734896500000005</v>
      </c>
      <c r="Z288" t="s">
        <v>86</v>
      </c>
      <c r="AA288" t="s">
        <v>59</v>
      </c>
      <c r="AB288" t="s">
        <v>60</v>
      </c>
      <c r="AC288" t="s">
        <v>169</v>
      </c>
      <c r="AD288" t="s">
        <v>62</v>
      </c>
      <c r="AE288" t="s">
        <v>63</v>
      </c>
      <c r="AF288" t="s">
        <v>63</v>
      </c>
      <c r="AG288" t="s">
        <v>194</v>
      </c>
      <c r="AH288" t="s">
        <v>65</v>
      </c>
      <c r="AI288" t="s">
        <v>145</v>
      </c>
      <c r="AJ288" t="s">
        <v>145</v>
      </c>
      <c r="AK288" t="s">
        <v>1483</v>
      </c>
      <c r="AL288">
        <v>1</v>
      </c>
      <c r="AM288" t="s">
        <v>1069</v>
      </c>
      <c r="AN288">
        <v>4</v>
      </c>
      <c r="AO288">
        <v>0</v>
      </c>
      <c r="AP288" t="s">
        <v>63</v>
      </c>
      <c r="AQ288" t="s">
        <v>69</v>
      </c>
      <c r="AR288" t="s">
        <v>70</v>
      </c>
      <c r="AT288" t="s">
        <v>71</v>
      </c>
      <c r="AU288" t="s">
        <v>72</v>
      </c>
      <c r="AV288" s="1">
        <v>44235</v>
      </c>
      <c r="AW288" t="s">
        <v>14285</v>
      </c>
      <c r="AX288" t="s">
        <v>1068</v>
      </c>
      <c r="AY288" t="s">
        <v>73</v>
      </c>
      <c r="AZ288" t="s">
        <v>74</v>
      </c>
    </row>
    <row r="289" spans="1:52" hidden="1" x14ac:dyDescent="0.25">
      <c r="A289" t="str">
        <f>INDEX('Community ID'!B:B,MATCH(O289,'Community ID'!A:A,0))</f>
        <v>La Planta, La Japonesa</v>
      </c>
      <c r="B289" t="str">
        <f>INDEX('Community ID'!$K:$K,MATCH('Environmental Data'!$P289,'Community ID'!J:J,0))</f>
        <v>Constanza</v>
      </c>
      <c r="D289" t="s">
        <v>1484</v>
      </c>
      <c r="E289" t="s">
        <v>1485</v>
      </c>
      <c r="F289" t="s">
        <v>1486</v>
      </c>
      <c r="I289" t="s">
        <v>79</v>
      </c>
      <c r="J289" t="s">
        <v>99</v>
      </c>
      <c r="K289">
        <v>2021</v>
      </c>
      <c r="M289" t="s">
        <v>51</v>
      </c>
      <c r="O289" t="s">
        <v>1346</v>
      </c>
      <c r="P289" t="s">
        <v>102</v>
      </c>
      <c r="Q289" t="s">
        <v>373</v>
      </c>
      <c r="S289" t="s">
        <v>545</v>
      </c>
      <c r="V289" t="s">
        <v>1068</v>
      </c>
      <c r="W289" t="s">
        <v>58</v>
      </c>
      <c r="X289">
        <v>18.883990300000001</v>
      </c>
      <c r="Y289">
        <v>-70.734896500000005</v>
      </c>
      <c r="Z289" t="s">
        <v>86</v>
      </c>
      <c r="AA289" t="s">
        <v>86</v>
      </c>
      <c r="AB289" t="s">
        <v>60</v>
      </c>
      <c r="AC289" t="s">
        <v>169</v>
      </c>
      <c r="AD289" t="s">
        <v>62</v>
      </c>
      <c r="AE289" t="s">
        <v>63</v>
      </c>
      <c r="AF289" t="s">
        <v>63</v>
      </c>
      <c r="AG289" t="s">
        <v>194</v>
      </c>
      <c r="AH289" t="s">
        <v>117</v>
      </c>
      <c r="AI289" t="s">
        <v>145</v>
      </c>
      <c r="AJ289" t="s">
        <v>145</v>
      </c>
      <c r="AK289" t="s">
        <v>1472</v>
      </c>
      <c r="AL289">
        <v>1</v>
      </c>
      <c r="AM289" t="s">
        <v>108</v>
      </c>
      <c r="AN289">
        <v>6</v>
      </c>
      <c r="AO289">
        <v>0</v>
      </c>
      <c r="AP289" t="s">
        <v>62</v>
      </c>
      <c r="AQ289" t="s">
        <v>69</v>
      </c>
      <c r="AR289" t="s">
        <v>109</v>
      </c>
      <c r="AT289" t="s">
        <v>71</v>
      </c>
      <c r="AU289" t="s">
        <v>72</v>
      </c>
      <c r="AV289" s="1">
        <v>44235</v>
      </c>
      <c r="AW289" t="s">
        <v>14286</v>
      </c>
      <c r="AX289" t="s">
        <v>1068</v>
      </c>
      <c r="AY289" t="s">
        <v>73</v>
      </c>
      <c r="AZ289" t="s">
        <v>74</v>
      </c>
    </row>
    <row r="290" spans="1:52" hidden="1" x14ac:dyDescent="0.25">
      <c r="A290" t="str">
        <f>INDEX('Community ID'!B:B,MATCH(O290,'Community ID'!A:A,0))</f>
        <v>La Planta, La Japonesa</v>
      </c>
      <c r="B290" t="str">
        <f>INDEX('Community ID'!$K:$K,MATCH('Environmental Data'!$P290,'Community ID'!J:J,0))</f>
        <v>Constanza</v>
      </c>
      <c r="D290" t="s">
        <v>1491</v>
      </c>
      <c r="E290" t="s">
        <v>1492</v>
      </c>
      <c r="F290" t="s">
        <v>1204</v>
      </c>
      <c r="I290" t="s">
        <v>79</v>
      </c>
      <c r="J290" t="s">
        <v>99</v>
      </c>
      <c r="K290">
        <v>2021</v>
      </c>
      <c r="M290" t="s">
        <v>80</v>
      </c>
      <c r="N290" t="s">
        <v>63</v>
      </c>
      <c r="O290" t="s">
        <v>1407</v>
      </c>
      <c r="P290" t="s">
        <v>83</v>
      </c>
      <c r="Q290" t="s">
        <v>160</v>
      </c>
      <c r="V290" t="s">
        <v>1074</v>
      </c>
      <c r="W290" t="s">
        <v>58</v>
      </c>
      <c r="X290">
        <v>18.8829721</v>
      </c>
      <c r="Y290">
        <v>-70.734590999999995</v>
      </c>
      <c r="Z290" t="s">
        <v>86</v>
      </c>
      <c r="AA290" t="s">
        <v>86</v>
      </c>
      <c r="AB290" t="s">
        <v>60</v>
      </c>
      <c r="AC290" t="s">
        <v>169</v>
      </c>
      <c r="AD290" t="s">
        <v>62</v>
      </c>
      <c r="AF290" t="s">
        <v>62</v>
      </c>
      <c r="AG290" t="s">
        <v>171</v>
      </c>
      <c r="AH290" t="s">
        <v>117</v>
      </c>
      <c r="AI290" t="s">
        <v>91</v>
      </c>
      <c r="AJ290" t="s">
        <v>389</v>
      </c>
      <c r="AK290" t="s">
        <v>1437</v>
      </c>
      <c r="AL290">
        <v>1</v>
      </c>
      <c r="AM290" t="s">
        <v>726</v>
      </c>
      <c r="AN290">
        <v>1</v>
      </c>
      <c r="AO290">
        <v>0</v>
      </c>
      <c r="AP290" t="s">
        <v>62</v>
      </c>
      <c r="AQ290" t="s">
        <v>69</v>
      </c>
      <c r="AR290" t="s">
        <v>70</v>
      </c>
      <c r="AT290" t="s">
        <v>71</v>
      </c>
      <c r="AU290" t="s">
        <v>95</v>
      </c>
      <c r="AV290" s="1">
        <v>44235</v>
      </c>
      <c r="AW290" t="s">
        <v>14287</v>
      </c>
      <c r="AX290" t="s">
        <v>1074</v>
      </c>
      <c r="AY290" t="s">
        <v>73</v>
      </c>
      <c r="AZ290" t="s">
        <v>74</v>
      </c>
    </row>
    <row r="291" spans="1:52" hidden="1" x14ac:dyDescent="0.25">
      <c r="A291" t="str">
        <f>INDEX('Community ID'!B:B,MATCH(O291,'Community ID'!A:A,0))</f>
        <v>La Planta, La Japonesa</v>
      </c>
      <c r="B291" t="str">
        <f>INDEX('Community ID'!$K:$K,MATCH('Environmental Data'!$P291,'Community ID'!J:J,0))</f>
        <v>Constanza</v>
      </c>
      <c r="D291" t="s">
        <v>1493</v>
      </c>
      <c r="E291" t="s">
        <v>1494</v>
      </c>
      <c r="F291" t="s">
        <v>177</v>
      </c>
      <c r="H291" t="s">
        <v>1495</v>
      </c>
      <c r="I291" t="s">
        <v>79</v>
      </c>
      <c r="J291" t="s">
        <v>99</v>
      </c>
      <c r="K291">
        <v>2021</v>
      </c>
      <c r="M291" t="s">
        <v>80</v>
      </c>
      <c r="N291" t="s">
        <v>1463</v>
      </c>
      <c r="O291" t="s">
        <v>1407</v>
      </c>
      <c r="P291" t="s">
        <v>102</v>
      </c>
      <c r="Q291" t="s">
        <v>55</v>
      </c>
      <c r="V291" t="s">
        <v>1074</v>
      </c>
      <c r="W291" t="s">
        <v>58</v>
      </c>
      <c r="X291">
        <v>18.8829721</v>
      </c>
      <c r="Y291">
        <v>-70.734590999999995</v>
      </c>
      <c r="Z291" t="s">
        <v>86</v>
      </c>
      <c r="AA291" t="s">
        <v>86</v>
      </c>
      <c r="AB291" t="s">
        <v>60</v>
      </c>
      <c r="AC291" t="s">
        <v>169</v>
      </c>
      <c r="AD291" t="s">
        <v>62</v>
      </c>
      <c r="AF291" t="s">
        <v>62</v>
      </c>
      <c r="AG291" t="s">
        <v>194</v>
      </c>
      <c r="AH291" t="s">
        <v>65</v>
      </c>
      <c r="AI291" t="s">
        <v>91</v>
      </c>
      <c r="AJ291" t="s">
        <v>389</v>
      </c>
      <c r="AK291" t="s">
        <v>1437</v>
      </c>
      <c r="AL291">
        <v>1</v>
      </c>
      <c r="AM291" t="s">
        <v>726</v>
      </c>
      <c r="AN291">
        <v>7</v>
      </c>
      <c r="AO291">
        <v>3</v>
      </c>
      <c r="AP291" t="s">
        <v>62</v>
      </c>
      <c r="AQ291" t="s">
        <v>69</v>
      </c>
      <c r="AR291" t="s">
        <v>109</v>
      </c>
      <c r="AT291" t="s">
        <v>71</v>
      </c>
      <c r="AU291" t="s">
        <v>72</v>
      </c>
      <c r="AV291" s="1">
        <v>44235</v>
      </c>
      <c r="AW291" t="s">
        <v>14288</v>
      </c>
      <c r="AX291" t="s">
        <v>1074</v>
      </c>
      <c r="AY291" t="s">
        <v>73</v>
      </c>
      <c r="AZ291" t="s">
        <v>74</v>
      </c>
    </row>
    <row r="292" spans="1:52" hidden="1" x14ac:dyDescent="0.25">
      <c r="A292" t="str">
        <f>INDEX('Community ID'!B:B,MATCH(O292,'Community ID'!A:A,0))</f>
        <v>La Planta, La Japonesa</v>
      </c>
      <c r="B292" t="str">
        <f>INDEX('Community ID'!$K:$K,MATCH('Environmental Data'!$P292,'Community ID'!J:J,0))</f>
        <v>Constanza</v>
      </c>
      <c r="D292" t="s">
        <v>1496</v>
      </c>
      <c r="E292" t="s">
        <v>1497</v>
      </c>
      <c r="F292" t="s">
        <v>743</v>
      </c>
      <c r="I292" t="s">
        <v>50</v>
      </c>
      <c r="J292" s="1">
        <v>18282</v>
      </c>
      <c r="K292">
        <v>71</v>
      </c>
      <c r="L292">
        <v>8293088061</v>
      </c>
      <c r="M292" t="s">
        <v>80</v>
      </c>
      <c r="N292" t="s">
        <v>1498</v>
      </c>
      <c r="O292" t="s">
        <v>1342</v>
      </c>
      <c r="P292" t="s">
        <v>54</v>
      </c>
      <c r="Q292" t="s">
        <v>1499</v>
      </c>
      <c r="S292" t="s">
        <v>144</v>
      </c>
      <c r="V292" t="s">
        <v>1068</v>
      </c>
      <c r="W292" t="s">
        <v>58</v>
      </c>
      <c r="X292">
        <v>18.887832800000002</v>
      </c>
      <c r="Y292">
        <v>-70.727812200000002</v>
      </c>
      <c r="Z292" t="s">
        <v>86</v>
      </c>
      <c r="AA292" t="s">
        <v>325</v>
      </c>
      <c r="AB292" t="s">
        <v>87</v>
      </c>
      <c r="AC292" t="s">
        <v>169</v>
      </c>
      <c r="AD292" t="s">
        <v>62</v>
      </c>
      <c r="AF292" t="s">
        <v>62</v>
      </c>
      <c r="AG292" t="s">
        <v>194</v>
      </c>
      <c r="AH292" t="s">
        <v>65</v>
      </c>
      <c r="AI292" t="s">
        <v>1500</v>
      </c>
      <c r="AJ292" t="s">
        <v>1501</v>
      </c>
      <c r="AK292" t="s">
        <v>1502</v>
      </c>
      <c r="AL292">
        <v>1</v>
      </c>
      <c r="AM292" t="s">
        <v>93</v>
      </c>
      <c r="AN292">
        <v>2</v>
      </c>
      <c r="AP292" t="s">
        <v>62</v>
      </c>
      <c r="AQ292" t="s">
        <v>69</v>
      </c>
      <c r="AR292" t="s">
        <v>109</v>
      </c>
      <c r="AT292" t="s">
        <v>71</v>
      </c>
      <c r="AU292" t="s">
        <v>72</v>
      </c>
      <c r="AV292" s="1">
        <v>44235</v>
      </c>
      <c r="AW292" t="s">
        <v>14289</v>
      </c>
      <c r="AX292" t="s">
        <v>1068</v>
      </c>
      <c r="AY292" t="s">
        <v>73</v>
      </c>
      <c r="AZ292" t="s">
        <v>74</v>
      </c>
    </row>
    <row r="293" spans="1:52" hidden="1" x14ac:dyDescent="0.25">
      <c r="A293" t="str">
        <f>INDEX('Community ID'!B:B,MATCH(O293,'Community ID'!A:A,0))</f>
        <v>Barrio Puerto Rico</v>
      </c>
      <c r="B293" t="str">
        <f>INDEX('Community ID'!$K:$K,MATCH('Environmental Data'!$P293,'Community ID'!J:J,0))</f>
        <v>Constanza</v>
      </c>
      <c r="D293" t="s">
        <v>1503</v>
      </c>
      <c r="E293" t="s">
        <v>1504</v>
      </c>
      <c r="F293" t="s">
        <v>581</v>
      </c>
      <c r="I293" t="s">
        <v>1505</v>
      </c>
      <c r="J293" t="s">
        <v>99</v>
      </c>
      <c r="K293">
        <v>2021</v>
      </c>
      <c r="M293" t="s">
        <v>80</v>
      </c>
      <c r="N293" t="s">
        <v>114</v>
      </c>
      <c r="O293" t="s">
        <v>1506</v>
      </c>
      <c r="P293" t="s">
        <v>83</v>
      </c>
      <c r="Q293" t="s">
        <v>685</v>
      </c>
      <c r="S293" t="s">
        <v>545</v>
      </c>
      <c r="V293" t="s">
        <v>1068</v>
      </c>
      <c r="W293" t="s">
        <v>58</v>
      </c>
      <c r="X293">
        <v>18.922412099999999</v>
      </c>
      <c r="Y293">
        <v>-70.740345899999994</v>
      </c>
      <c r="Z293" t="s">
        <v>86</v>
      </c>
      <c r="AA293" t="s">
        <v>86</v>
      </c>
      <c r="AB293" t="s">
        <v>60</v>
      </c>
      <c r="AC293" t="s">
        <v>169</v>
      </c>
      <c r="AD293" t="s">
        <v>62</v>
      </c>
      <c r="AE293" t="s">
        <v>63</v>
      </c>
      <c r="AF293" t="s">
        <v>63</v>
      </c>
      <c r="AG293" t="s">
        <v>171</v>
      </c>
      <c r="AH293" t="s">
        <v>117</v>
      </c>
      <c r="AI293" t="s">
        <v>788</v>
      </c>
      <c r="AJ293" t="s">
        <v>788</v>
      </c>
      <c r="AK293" t="s">
        <v>1507</v>
      </c>
      <c r="AL293">
        <v>1</v>
      </c>
      <c r="AM293" t="s">
        <v>1069</v>
      </c>
      <c r="AN293">
        <v>4</v>
      </c>
      <c r="AO293">
        <v>0</v>
      </c>
      <c r="AP293" t="s">
        <v>62</v>
      </c>
      <c r="AQ293" t="s">
        <v>69</v>
      </c>
      <c r="AR293" t="s">
        <v>109</v>
      </c>
      <c r="AT293" t="s">
        <v>71</v>
      </c>
      <c r="AU293" t="s">
        <v>72</v>
      </c>
      <c r="AV293" s="1">
        <v>44235</v>
      </c>
      <c r="AW293" t="s">
        <v>14290</v>
      </c>
      <c r="AX293" t="s">
        <v>1068</v>
      </c>
      <c r="AY293" t="s">
        <v>73</v>
      </c>
      <c r="AZ293" t="s">
        <v>74</v>
      </c>
    </row>
    <row r="294" spans="1:52" hidden="1" x14ac:dyDescent="0.25">
      <c r="A294" t="str">
        <f>INDEX('Community ID'!B:B,MATCH(O294,'Community ID'!A:A,0))</f>
        <v>Barrio Puerto Rico</v>
      </c>
      <c r="B294" t="str">
        <f>INDEX('Community ID'!$K:$K,MATCH('Environmental Data'!$P294,'Community ID'!J:J,0))</f>
        <v>Constanza</v>
      </c>
      <c r="D294" t="s">
        <v>1508</v>
      </c>
      <c r="E294" t="s">
        <v>1509</v>
      </c>
      <c r="F294" t="s">
        <v>1510</v>
      </c>
      <c r="I294" t="s">
        <v>50</v>
      </c>
      <c r="J294" s="1">
        <v>35190</v>
      </c>
      <c r="K294">
        <v>25</v>
      </c>
      <c r="M294" t="s">
        <v>51</v>
      </c>
      <c r="N294" t="s">
        <v>1511</v>
      </c>
      <c r="O294" t="s">
        <v>1506</v>
      </c>
      <c r="P294" t="s">
        <v>83</v>
      </c>
      <c r="Q294" t="s">
        <v>685</v>
      </c>
      <c r="S294" t="s">
        <v>537</v>
      </c>
      <c r="V294" t="s">
        <v>1068</v>
      </c>
      <c r="W294" t="s">
        <v>58</v>
      </c>
      <c r="X294">
        <v>18.922614800000002</v>
      </c>
      <c r="Y294">
        <v>-70.741400499999997</v>
      </c>
      <c r="Z294" t="s">
        <v>59</v>
      </c>
      <c r="AA294" t="s">
        <v>59</v>
      </c>
      <c r="AB294" t="s">
        <v>60</v>
      </c>
      <c r="AC294" t="s">
        <v>169</v>
      </c>
      <c r="AD294" t="s">
        <v>62</v>
      </c>
      <c r="AE294" t="s">
        <v>63</v>
      </c>
      <c r="AF294" t="s">
        <v>63</v>
      </c>
      <c r="AG294" t="s">
        <v>194</v>
      </c>
      <c r="AH294" t="s">
        <v>65</v>
      </c>
      <c r="AI294" t="s">
        <v>1415</v>
      </c>
      <c r="AJ294" t="s">
        <v>1415</v>
      </c>
      <c r="AK294" t="s">
        <v>421</v>
      </c>
      <c r="AL294">
        <v>1</v>
      </c>
      <c r="AM294" t="s">
        <v>1069</v>
      </c>
      <c r="AN294">
        <v>3</v>
      </c>
      <c r="AO294">
        <v>0</v>
      </c>
      <c r="AP294" t="s">
        <v>62</v>
      </c>
      <c r="AQ294" t="s">
        <v>69</v>
      </c>
      <c r="AR294" t="s">
        <v>109</v>
      </c>
      <c r="AT294" t="s">
        <v>71</v>
      </c>
      <c r="AU294" t="s">
        <v>72</v>
      </c>
      <c r="AV294" s="1">
        <v>44235</v>
      </c>
      <c r="AW294" t="s">
        <v>14291</v>
      </c>
      <c r="AX294" t="s">
        <v>1068</v>
      </c>
      <c r="AY294" t="s">
        <v>73</v>
      </c>
      <c r="AZ294" t="s">
        <v>74</v>
      </c>
    </row>
    <row r="295" spans="1:52" hidden="1" x14ac:dyDescent="0.25">
      <c r="A295" t="str">
        <f>INDEX('Community ID'!B:B,MATCH(O295,'Community ID'!A:A,0))</f>
        <v>Barrio Puerto Rico</v>
      </c>
      <c r="B295" t="str">
        <f>INDEX('Community ID'!$K:$K,MATCH('Environmental Data'!$P295,'Community ID'!J:J,0))</f>
        <v>Constanza</v>
      </c>
      <c r="D295" t="s">
        <v>1512</v>
      </c>
      <c r="E295" t="s">
        <v>1513</v>
      </c>
      <c r="F295" t="s">
        <v>1514</v>
      </c>
      <c r="I295" t="s">
        <v>50</v>
      </c>
      <c r="J295" t="s">
        <v>99</v>
      </c>
      <c r="K295">
        <v>2021</v>
      </c>
      <c r="M295" t="s">
        <v>80</v>
      </c>
      <c r="N295" t="s">
        <v>137</v>
      </c>
      <c r="O295" t="s">
        <v>1506</v>
      </c>
      <c r="P295" t="s">
        <v>83</v>
      </c>
      <c r="Q295" t="s">
        <v>685</v>
      </c>
      <c r="S295" t="s">
        <v>545</v>
      </c>
      <c r="V295" t="s">
        <v>1068</v>
      </c>
      <c r="W295" t="s">
        <v>58</v>
      </c>
      <c r="X295">
        <v>18.922100799999999</v>
      </c>
      <c r="Y295">
        <v>-70.741851699999998</v>
      </c>
      <c r="Z295" t="s">
        <v>86</v>
      </c>
      <c r="AA295" t="s">
        <v>86</v>
      </c>
      <c r="AB295" t="s">
        <v>60</v>
      </c>
      <c r="AC295" t="s">
        <v>169</v>
      </c>
      <c r="AD295" t="s">
        <v>62</v>
      </c>
      <c r="AE295" t="s">
        <v>63</v>
      </c>
      <c r="AF295" t="s">
        <v>63</v>
      </c>
      <c r="AG295" t="s">
        <v>194</v>
      </c>
      <c r="AH295" t="s">
        <v>117</v>
      </c>
      <c r="AI295" t="s">
        <v>788</v>
      </c>
      <c r="AJ295" t="s">
        <v>788</v>
      </c>
      <c r="AK295" t="s">
        <v>1515</v>
      </c>
      <c r="AL295">
        <v>1</v>
      </c>
      <c r="AM295" t="s">
        <v>108</v>
      </c>
      <c r="AN295">
        <v>4</v>
      </c>
      <c r="AO295">
        <v>1</v>
      </c>
      <c r="AP295" t="s">
        <v>62</v>
      </c>
      <c r="AQ295" t="s">
        <v>69</v>
      </c>
      <c r="AR295" t="s">
        <v>109</v>
      </c>
      <c r="AT295" t="s">
        <v>71</v>
      </c>
      <c r="AU295" t="s">
        <v>120</v>
      </c>
      <c r="AV295" s="1">
        <v>44235</v>
      </c>
      <c r="AW295" t="s">
        <v>14292</v>
      </c>
      <c r="AX295" t="s">
        <v>1068</v>
      </c>
      <c r="AY295" t="s">
        <v>73</v>
      </c>
      <c r="AZ295" t="s">
        <v>74</v>
      </c>
    </row>
    <row r="296" spans="1:52" hidden="1" x14ac:dyDescent="0.25">
      <c r="A296" t="str">
        <f>INDEX('Community ID'!B:B,MATCH(O296,'Community ID'!A:A,0))</f>
        <v>La Luisa Arriba</v>
      </c>
      <c r="B296" t="str">
        <f>INDEX('Community ID'!$K:$K,MATCH('Environmental Data'!$P296,'Community ID'!J:J,0))</f>
        <v>Constanza</v>
      </c>
      <c r="D296" t="s">
        <v>1516</v>
      </c>
      <c r="E296" t="s">
        <v>1115</v>
      </c>
      <c r="F296" t="s">
        <v>1431</v>
      </c>
      <c r="I296" t="s">
        <v>79</v>
      </c>
      <c r="J296" t="s">
        <v>99</v>
      </c>
      <c r="K296">
        <v>2021</v>
      </c>
      <c r="M296" t="s">
        <v>80</v>
      </c>
      <c r="N296" t="s">
        <v>1463</v>
      </c>
      <c r="O296" t="s">
        <v>126</v>
      </c>
      <c r="P296" t="s">
        <v>102</v>
      </c>
      <c r="Q296" t="s">
        <v>160</v>
      </c>
      <c r="S296" t="s">
        <v>144</v>
      </c>
      <c r="V296" t="s">
        <v>1074</v>
      </c>
      <c r="W296" t="s">
        <v>58</v>
      </c>
      <c r="X296">
        <v>0</v>
      </c>
      <c r="Y296">
        <v>0</v>
      </c>
      <c r="Z296" t="s">
        <v>86</v>
      </c>
      <c r="AA296" t="s">
        <v>86</v>
      </c>
      <c r="AB296" t="s">
        <v>182</v>
      </c>
      <c r="AC296" t="s">
        <v>169</v>
      </c>
      <c r="AD296" t="s">
        <v>63</v>
      </c>
      <c r="AE296" t="s">
        <v>62</v>
      </c>
      <c r="AF296" t="s">
        <v>62</v>
      </c>
      <c r="AG296" t="s">
        <v>194</v>
      </c>
      <c r="AH296" t="s">
        <v>117</v>
      </c>
      <c r="AI296" t="s">
        <v>1408</v>
      </c>
      <c r="AJ296" t="s">
        <v>389</v>
      </c>
      <c r="AK296" t="s">
        <v>1161</v>
      </c>
      <c r="AL296">
        <v>1</v>
      </c>
      <c r="AM296" t="s">
        <v>726</v>
      </c>
      <c r="AN296">
        <v>4</v>
      </c>
      <c r="AO296">
        <v>0</v>
      </c>
      <c r="AP296" t="s">
        <v>62</v>
      </c>
      <c r="AQ296" t="s">
        <v>69</v>
      </c>
      <c r="AR296" t="s">
        <v>109</v>
      </c>
      <c r="AT296" t="s">
        <v>71</v>
      </c>
      <c r="AU296" t="s">
        <v>95</v>
      </c>
      <c r="AV296" s="1">
        <v>44234</v>
      </c>
      <c r="AW296" t="s">
        <v>14293</v>
      </c>
      <c r="AX296" t="s">
        <v>1074</v>
      </c>
      <c r="AY296" t="s">
        <v>73</v>
      </c>
      <c r="AZ296" t="s">
        <v>74</v>
      </c>
    </row>
    <row r="297" spans="1:52" hidden="1" x14ac:dyDescent="0.25">
      <c r="A297" t="str">
        <f>INDEX('Community ID'!B:B,MATCH(O297,'Community ID'!A:A,0))</f>
        <v>La Luisa Arriba</v>
      </c>
      <c r="B297" t="str">
        <f>INDEX('Community ID'!$K:$K,MATCH('Environmental Data'!$P297,'Community ID'!J:J,0))</f>
        <v>Constanza</v>
      </c>
      <c r="D297" t="s">
        <v>1517</v>
      </c>
      <c r="E297" t="s">
        <v>1518</v>
      </c>
      <c r="F297" t="s">
        <v>1519</v>
      </c>
      <c r="I297" t="s">
        <v>79</v>
      </c>
      <c r="J297" t="s">
        <v>99</v>
      </c>
      <c r="K297">
        <v>2021</v>
      </c>
      <c r="M297" t="s">
        <v>51</v>
      </c>
      <c r="N297" t="s">
        <v>1108</v>
      </c>
      <c r="O297" t="s">
        <v>1520</v>
      </c>
      <c r="P297" t="s">
        <v>83</v>
      </c>
      <c r="Q297" t="s">
        <v>685</v>
      </c>
      <c r="V297" t="s">
        <v>1068</v>
      </c>
      <c r="W297" t="s">
        <v>58</v>
      </c>
      <c r="X297">
        <v>18.9156391</v>
      </c>
      <c r="Y297">
        <v>-70.744910200000007</v>
      </c>
      <c r="Z297" t="s">
        <v>86</v>
      </c>
      <c r="AA297" t="s">
        <v>86</v>
      </c>
      <c r="AB297" t="s">
        <v>60</v>
      </c>
      <c r="AC297" t="s">
        <v>169</v>
      </c>
      <c r="AD297" t="s">
        <v>62</v>
      </c>
      <c r="AE297" t="s">
        <v>63</v>
      </c>
      <c r="AF297" t="s">
        <v>63</v>
      </c>
      <c r="AG297" t="s">
        <v>194</v>
      </c>
      <c r="AH297" t="s">
        <v>65</v>
      </c>
      <c r="AI297" t="s">
        <v>788</v>
      </c>
      <c r="AJ297" t="s">
        <v>788</v>
      </c>
      <c r="AK297" t="s">
        <v>1194</v>
      </c>
      <c r="AL297">
        <v>1</v>
      </c>
      <c r="AM297" t="s">
        <v>1069</v>
      </c>
      <c r="AN297">
        <v>7</v>
      </c>
      <c r="AO297">
        <v>0</v>
      </c>
      <c r="AP297" t="s">
        <v>62</v>
      </c>
      <c r="AQ297" t="s">
        <v>69</v>
      </c>
      <c r="AR297" t="s">
        <v>109</v>
      </c>
      <c r="AT297" t="s">
        <v>71</v>
      </c>
      <c r="AU297" t="s">
        <v>95</v>
      </c>
      <c r="AV297" s="1">
        <v>44234</v>
      </c>
      <c r="AW297" t="s">
        <v>14294</v>
      </c>
      <c r="AX297" t="s">
        <v>1068</v>
      </c>
      <c r="AY297" t="s">
        <v>73</v>
      </c>
      <c r="AZ297" t="s">
        <v>74</v>
      </c>
    </row>
    <row r="298" spans="1:52" hidden="1" x14ac:dyDescent="0.25">
      <c r="A298" t="str">
        <f>INDEX('Community ID'!B:B,MATCH(O298,'Community ID'!A:A,0))</f>
        <v>La Luisa Arriba</v>
      </c>
      <c r="B298" t="str">
        <f>INDEX('Community ID'!$K:$K,MATCH('Environmental Data'!$P298,'Community ID'!J:J,0))</f>
        <v>Constanza</v>
      </c>
      <c r="D298" t="s">
        <v>1521</v>
      </c>
      <c r="E298" t="s">
        <v>1522</v>
      </c>
      <c r="F298" t="s">
        <v>1523</v>
      </c>
      <c r="H298" t="s">
        <v>1524</v>
      </c>
      <c r="I298" t="s">
        <v>79</v>
      </c>
      <c r="J298" t="s">
        <v>99</v>
      </c>
      <c r="K298">
        <v>2021</v>
      </c>
      <c r="M298" t="s">
        <v>80</v>
      </c>
      <c r="N298" t="s">
        <v>694</v>
      </c>
      <c r="O298" t="s">
        <v>126</v>
      </c>
      <c r="P298" t="s">
        <v>102</v>
      </c>
      <c r="Q298" t="s">
        <v>160</v>
      </c>
      <c r="S298" t="s">
        <v>144</v>
      </c>
      <c r="V298" t="s">
        <v>1074</v>
      </c>
      <c r="W298" t="s">
        <v>58</v>
      </c>
      <c r="X298">
        <v>18.915077799999999</v>
      </c>
      <c r="Y298">
        <v>-70.741999800000002</v>
      </c>
      <c r="Z298" t="s">
        <v>86</v>
      </c>
      <c r="AA298" t="s">
        <v>86</v>
      </c>
      <c r="AB298" t="s">
        <v>182</v>
      </c>
      <c r="AC298" t="s">
        <v>169</v>
      </c>
      <c r="AE298" t="s">
        <v>62</v>
      </c>
      <c r="AF298" t="s">
        <v>62</v>
      </c>
      <c r="AG298" t="s">
        <v>171</v>
      </c>
      <c r="AH298" t="s">
        <v>117</v>
      </c>
      <c r="AI298" t="s">
        <v>1408</v>
      </c>
      <c r="AJ298" t="s">
        <v>389</v>
      </c>
      <c r="AK298" t="s">
        <v>1161</v>
      </c>
      <c r="AL298">
        <v>1</v>
      </c>
      <c r="AM298" t="s">
        <v>726</v>
      </c>
      <c r="AN298">
        <v>1</v>
      </c>
      <c r="AO298">
        <v>0</v>
      </c>
      <c r="AP298" t="s">
        <v>62</v>
      </c>
      <c r="AQ298" t="s">
        <v>69</v>
      </c>
      <c r="AR298" t="s">
        <v>109</v>
      </c>
      <c r="AT298" t="s">
        <v>71</v>
      </c>
      <c r="AU298" t="s">
        <v>95</v>
      </c>
      <c r="AV298" s="1">
        <v>44234</v>
      </c>
      <c r="AW298" t="s">
        <v>14295</v>
      </c>
      <c r="AX298" t="s">
        <v>1074</v>
      </c>
      <c r="AY298" t="s">
        <v>73</v>
      </c>
      <c r="AZ298" t="s">
        <v>74</v>
      </c>
    </row>
    <row r="299" spans="1:52" x14ac:dyDescent="0.25">
      <c r="A299" t="str">
        <f>INDEX('Community ID'!B:B,MATCH(O299,'Community ID'!A:A,0))</f>
        <v>La Luisa Arriba</v>
      </c>
      <c r="B299" t="str">
        <f>INDEX('Community ID'!$K:$K,MATCH('Environmental Data'!$P299,'Community ID'!J:J,0))</f>
        <v>Constanza</v>
      </c>
      <c r="D299" t="s">
        <v>1525</v>
      </c>
      <c r="E299" t="s">
        <v>1526</v>
      </c>
      <c r="F299" t="s">
        <v>1519</v>
      </c>
      <c r="I299" t="s">
        <v>50</v>
      </c>
      <c r="J299" t="s">
        <v>99</v>
      </c>
      <c r="K299">
        <v>2021</v>
      </c>
      <c r="M299" t="s">
        <v>51</v>
      </c>
      <c r="N299" t="s">
        <v>1527</v>
      </c>
      <c r="O299" t="s">
        <v>126</v>
      </c>
      <c r="P299" t="s">
        <v>102</v>
      </c>
      <c r="Q299" t="s">
        <v>55</v>
      </c>
      <c r="S299" t="s">
        <v>545</v>
      </c>
      <c r="V299" t="s">
        <v>1068</v>
      </c>
      <c r="W299" t="s">
        <v>58</v>
      </c>
      <c r="X299">
        <v>18.9209344</v>
      </c>
      <c r="Y299">
        <v>-70.741193300000006</v>
      </c>
      <c r="Z299" t="s">
        <v>86</v>
      </c>
      <c r="AA299" t="s">
        <v>86</v>
      </c>
      <c r="AB299" t="s">
        <v>60</v>
      </c>
      <c r="AC299" t="s">
        <v>169</v>
      </c>
      <c r="AD299" t="s">
        <v>62</v>
      </c>
      <c r="AE299" t="s">
        <v>63</v>
      </c>
      <c r="AF299" t="s">
        <v>63</v>
      </c>
      <c r="AG299" t="s">
        <v>194</v>
      </c>
      <c r="AH299" t="s">
        <v>65</v>
      </c>
      <c r="AI299" t="s">
        <v>145</v>
      </c>
      <c r="AJ299" t="s">
        <v>145</v>
      </c>
      <c r="AK299" t="s">
        <v>479</v>
      </c>
      <c r="AL299">
        <v>1</v>
      </c>
      <c r="AM299" t="s">
        <v>1069</v>
      </c>
      <c r="AN299">
        <v>2</v>
      </c>
      <c r="AO299">
        <v>0</v>
      </c>
      <c r="AP299" t="s">
        <v>63</v>
      </c>
      <c r="AQ299" t="s">
        <v>69</v>
      </c>
      <c r="AR299" t="s">
        <v>70</v>
      </c>
      <c r="AT299" t="s">
        <v>71</v>
      </c>
      <c r="AU299" t="s">
        <v>95</v>
      </c>
      <c r="AV299" s="1">
        <v>44234</v>
      </c>
      <c r="AW299" t="s">
        <v>14296</v>
      </c>
      <c r="AX299" t="s">
        <v>1068</v>
      </c>
      <c r="AY299" t="s">
        <v>73</v>
      </c>
      <c r="AZ299" t="s">
        <v>74</v>
      </c>
    </row>
    <row r="300" spans="1:52" hidden="1" x14ac:dyDescent="0.25">
      <c r="A300" t="str">
        <f>INDEX('Community ID'!B:B,MATCH(O300,'Community ID'!A:A,0))</f>
        <v>La Luisa Arriba</v>
      </c>
      <c r="B300" t="str">
        <f>INDEX('Community ID'!$K:$K,MATCH('Environmental Data'!$P300,'Community ID'!J:J,0))</f>
        <v>Constanza</v>
      </c>
      <c r="D300" t="s">
        <v>1528</v>
      </c>
      <c r="E300" t="s">
        <v>1529</v>
      </c>
      <c r="F300" t="s">
        <v>991</v>
      </c>
      <c r="H300" t="s">
        <v>1530</v>
      </c>
      <c r="I300" t="s">
        <v>79</v>
      </c>
      <c r="J300" s="1">
        <v>26023</v>
      </c>
      <c r="K300">
        <v>50</v>
      </c>
      <c r="M300" t="s">
        <v>51</v>
      </c>
      <c r="N300" t="s">
        <v>1463</v>
      </c>
      <c r="O300" t="s">
        <v>126</v>
      </c>
      <c r="P300" t="s">
        <v>102</v>
      </c>
      <c r="Q300" t="s">
        <v>55</v>
      </c>
      <c r="V300" t="s">
        <v>1074</v>
      </c>
      <c r="W300" t="s">
        <v>58</v>
      </c>
      <c r="X300">
        <v>18.915559399999999</v>
      </c>
      <c r="Y300">
        <v>-70.744166899999996</v>
      </c>
      <c r="Z300" t="s">
        <v>86</v>
      </c>
      <c r="AA300" t="s">
        <v>86</v>
      </c>
      <c r="AB300" t="s">
        <v>182</v>
      </c>
      <c r="AC300" t="s">
        <v>169</v>
      </c>
      <c r="AE300" t="s">
        <v>62</v>
      </c>
      <c r="AF300" t="s">
        <v>62</v>
      </c>
      <c r="AG300" t="s">
        <v>194</v>
      </c>
      <c r="AH300" t="s">
        <v>65</v>
      </c>
      <c r="AI300" t="s">
        <v>1408</v>
      </c>
      <c r="AJ300" t="s">
        <v>389</v>
      </c>
      <c r="AK300" t="s">
        <v>1531</v>
      </c>
      <c r="AL300">
        <v>1</v>
      </c>
      <c r="AM300" t="s">
        <v>726</v>
      </c>
      <c r="AN300">
        <v>1</v>
      </c>
      <c r="AO300">
        <v>0</v>
      </c>
      <c r="AP300" t="s">
        <v>62</v>
      </c>
      <c r="AQ300" t="s">
        <v>69</v>
      </c>
      <c r="AR300" t="s">
        <v>109</v>
      </c>
      <c r="AT300" t="s">
        <v>71</v>
      </c>
      <c r="AU300" t="s">
        <v>72</v>
      </c>
      <c r="AV300" s="1">
        <v>44234</v>
      </c>
      <c r="AW300" t="s">
        <v>14297</v>
      </c>
      <c r="AX300" t="s">
        <v>1074</v>
      </c>
      <c r="AY300" t="s">
        <v>73</v>
      </c>
      <c r="AZ300" t="s">
        <v>74</v>
      </c>
    </row>
    <row r="301" spans="1:52" hidden="1" x14ac:dyDescent="0.25">
      <c r="A301" t="str">
        <f>INDEX('Community ID'!B:B,MATCH(O301,'Community ID'!A:A,0))</f>
        <v>La Luisa Arriba</v>
      </c>
      <c r="B301" t="str">
        <f>INDEX('Community ID'!$K:$K,MATCH('Environmental Data'!$P301,'Community ID'!J:J,0))</f>
        <v>Constanza</v>
      </c>
      <c r="D301" t="s">
        <v>1532</v>
      </c>
      <c r="E301" t="s">
        <v>1533</v>
      </c>
      <c r="F301" t="s">
        <v>1534</v>
      </c>
      <c r="H301" t="s">
        <v>1401</v>
      </c>
      <c r="I301" t="s">
        <v>79</v>
      </c>
      <c r="J301" t="s">
        <v>99</v>
      </c>
      <c r="K301">
        <v>2021</v>
      </c>
      <c r="M301" t="s">
        <v>51</v>
      </c>
      <c r="O301" t="s">
        <v>126</v>
      </c>
      <c r="P301" t="s">
        <v>102</v>
      </c>
      <c r="Q301" t="s">
        <v>103</v>
      </c>
      <c r="V301" t="s">
        <v>1068</v>
      </c>
      <c r="W301" t="s">
        <v>58</v>
      </c>
      <c r="X301">
        <v>18.915559399999999</v>
      </c>
      <c r="Y301">
        <v>-70.744166899999996</v>
      </c>
      <c r="Z301" t="s">
        <v>86</v>
      </c>
      <c r="AA301" t="s">
        <v>86</v>
      </c>
      <c r="AB301" t="s">
        <v>60</v>
      </c>
      <c r="AC301" t="s">
        <v>169</v>
      </c>
      <c r="AD301" t="s">
        <v>62</v>
      </c>
      <c r="AE301" t="s">
        <v>63</v>
      </c>
      <c r="AF301" t="s">
        <v>63</v>
      </c>
      <c r="AG301" t="s">
        <v>194</v>
      </c>
      <c r="AH301" t="s">
        <v>65</v>
      </c>
      <c r="AI301" t="s">
        <v>788</v>
      </c>
      <c r="AJ301" t="s">
        <v>788</v>
      </c>
      <c r="AK301" t="s">
        <v>1194</v>
      </c>
      <c r="AL301">
        <v>1</v>
      </c>
      <c r="AM301" t="s">
        <v>108</v>
      </c>
      <c r="AN301">
        <v>5</v>
      </c>
      <c r="AO301">
        <v>0</v>
      </c>
      <c r="AP301" t="s">
        <v>62</v>
      </c>
      <c r="AQ301" t="s">
        <v>69</v>
      </c>
      <c r="AR301" t="s">
        <v>109</v>
      </c>
      <c r="AT301" t="s">
        <v>71</v>
      </c>
      <c r="AU301" t="s">
        <v>95</v>
      </c>
      <c r="AV301" s="1">
        <v>44234</v>
      </c>
      <c r="AW301" t="s">
        <v>14298</v>
      </c>
      <c r="AX301" t="s">
        <v>1068</v>
      </c>
      <c r="AY301" t="s">
        <v>73</v>
      </c>
      <c r="AZ301" t="s">
        <v>74</v>
      </c>
    </row>
    <row r="302" spans="1:52" hidden="1" x14ac:dyDescent="0.25">
      <c r="A302" t="str">
        <f>INDEX('Community ID'!B:B,MATCH(O302,'Community ID'!A:A,0))</f>
        <v>La Luisa Arriba</v>
      </c>
      <c r="B302" t="str">
        <f>INDEX('Community ID'!$K:$K,MATCH('Environmental Data'!$P302,'Community ID'!J:J,0))</f>
        <v>Constanza</v>
      </c>
      <c r="D302" t="s">
        <v>1535</v>
      </c>
      <c r="E302" t="s">
        <v>1536</v>
      </c>
      <c r="F302" t="s">
        <v>1537</v>
      </c>
      <c r="I302" t="s">
        <v>50</v>
      </c>
      <c r="J302" t="s">
        <v>99</v>
      </c>
      <c r="K302">
        <v>2021</v>
      </c>
      <c r="M302" t="s">
        <v>124</v>
      </c>
      <c r="N302" t="s">
        <v>114</v>
      </c>
      <c r="O302" t="s">
        <v>126</v>
      </c>
      <c r="P302" t="s">
        <v>102</v>
      </c>
      <c r="Q302" t="s">
        <v>685</v>
      </c>
      <c r="V302" t="s">
        <v>1068</v>
      </c>
      <c r="W302" t="s">
        <v>58</v>
      </c>
      <c r="X302">
        <v>18.915559399999999</v>
      </c>
      <c r="Y302">
        <v>-70.744166899999996</v>
      </c>
      <c r="Z302" t="s">
        <v>86</v>
      </c>
      <c r="AA302" t="s">
        <v>86</v>
      </c>
      <c r="AB302" t="s">
        <v>60</v>
      </c>
      <c r="AC302" t="s">
        <v>169</v>
      </c>
      <c r="AD302" t="s">
        <v>62</v>
      </c>
      <c r="AE302" t="s">
        <v>63</v>
      </c>
      <c r="AF302" t="s">
        <v>63</v>
      </c>
      <c r="AG302" t="s">
        <v>194</v>
      </c>
      <c r="AH302" t="s">
        <v>117</v>
      </c>
      <c r="AI302" t="s">
        <v>788</v>
      </c>
      <c r="AJ302" t="s">
        <v>788</v>
      </c>
      <c r="AK302" t="s">
        <v>1208</v>
      </c>
      <c r="AL302">
        <v>1</v>
      </c>
      <c r="AM302" t="s">
        <v>108</v>
      </c>
      <c r="AN302">
        <v>3</v>
      </c>
      <c r="AO302">
        <v>1</v>
      </c>
      <c r="AP302" t="s">
        <v>62</v>
      </c>
      <c r="AQ302" t="s">
        <v>69</v>
      </c>
      <c r="AR302" t="s">
        <v>70</v>
      </c>
      <c r="AT302" t="s">
        <v>71</v>
      </c>
      <c r="AU302" t="s">
        <v>95</v>
      </c>
      <c r="AV302" s="1">
        <v>44234</v>
      </c>
      <c r="AW302" t="s">
        <v>14299</v>
      </c>
      <c r="AX302" t="s">
        <v>1068</v>
      </c>
      <c r="AY302" t="s">
        <v>73</v>
      </c>
      <c r="AZ302" t="s">
        <v>74</v>
      </c>
    </row>
    <row r="303" spans="1:52" hidden="1" x14ac:dyDescent="0.25">
      <c r="A303" t="str">
        <f>INDEX('Community ID'!B:B,MATCH(O303,'Community ID'!A:A,0))</f>
        <v>La Luisa Arriba</v>
      </c>
      <c r="B303" t="str">
        <f>INDEX('Community ID'!$K:$K,MATCH('Environmental Data'!$P303,'Community ID'!J:J,0))</f>
        <v>Constanza</v>
      </c>
      <c r="D303" t="s">
        <v>1538</v>
      </c>
      <c r="E303" t="s">
        <v>1539</v>
      </c>
      <c r="F303" t="s">
        <v>1540</v>
      </c>
      <c r="I303" t="s">
        <v>50</v>
      </c>
      <c r="J303" t="s">
        <v>99</v>
      </c>
      <c r="K303">
        <v>2021</v>
      </c>
      <c r="M303" t="s">
        <v>51</v>
      </c>
      <c r="N303" t="s">
        <v>114</v>
      </c>
      <c r="O303" t="s">
        <v>126</v>
      </c>
      <c r="P303" t="s">
        <v>102</v>
      </c>
      <c r="Q303" t="s">
        <v>685</v>
      </c>
      <c r="V303" t="s">
        <v>1068</v>
      </c>
      <c r="W303" t="s">
        <v>58</v>
      </c>
      <c r="X303">
        <v>18.915559399999999</v>
      </c>
      <c r="Y303">
        <v>-70.744166899999996</v>
      </c>
      <c r="Z303" t="s">
        <v>86</v>
      </c>
      <c r="AA303" t="s">
        <v>86</v>
      </c>
      <c r="AB303" t="s">
        <v>60</v>
      </c>
      <c r="AC303" t="s">
        <v>169</v>
      </c>
      <c r="AD303" t="s">
        <v>62</v>
      </c>
      <c r="AE303" t="s">
        <v>63</v>
      </c>
      <c r="AF303" t="s">
        <v>63</v>
      </c>
      <c r="AG303" t="s">
        <v>194</v>
      </c>
      <c r="AH303" t="s">
        <v>65</v>
      </c>
      <c r="AI303" t="s">
        <v>788</v>
      </c>
      <c r="AJ303" t="s">
        <v>788</v>
      </c>
      <c r="AK303" t="s">
        <v>1208</v>
      </c>
      <c r="AL303">
        <v>1</v>
      </c>
      <c r="AM303" t="s">
        <v>1069</v>
      </c>
      <c r="AN303">
        <v>2</v>
      </c>
      <c r="AO303">
        <v>1</v>
      </c>
      <c r="AP303" t="s">
        <v>62</v>
      </c>
      <c r="AQ303" t="s">
        <v>69</v>
      </c>
      <c r="AR303" t="s">
        <v>70</v>
      </c>
      <c r="AT303" t="s">
        <v>71</v>
      </c>
      <c r="AU303" t="s">
        <v>72</v>
      </c>
      <c r="AV303" s="1">
        <v>44234</v>
      </c>
      <c r="AW303" t="s">
        <v>14300</v>
      </c>
      <c r="AX303" t="s">
        <v>1068</v>
      </c>
      <c r="AY303" t="s">
        <v>73</v>
      </c>
      <c r="AZ303" t="s">
        <v>74</v>
      </c>
    </row>
    <row r="304" spans="1:52" hidden="1" x14ac:dyDescent="0.25">
      <c r="A304" t="str">
        <f>INDEX('Community ID'!B:B,MATCH(O304,'Community ID'!A:A,0))</f>
        <v>La Luisa Arriba</v>
      </c>
      <c r="B304" t="str">
        <f>INDEX('Community ID'!$K:$K,MATCH('Environmental Data'!$P304,'Community ID'!J:J,0))</f>
        <v>Constanza</v>
      </c>
      <c r="D304" t="s">
        <v>1541</v>
      </c>
      <c r="E304" t="s">
        <v>1542</v>
      </c>
      <c r="F304" t="s">
        <v>1543</v>
      </c>
      <c r="H304" t="s">
        <v>1041</v>
      </c>
      <c r="I304" t="s">
        <v>79</v>
      </c>
      <c r="J304" t="s">
        <v>99</v>
      </c>
      <c r="K304">
        <v>2021</v>
      </c>
      <c r="M304" t="s">
        <v>80</v>
      </c>
      <c r="N304" t="s">
        <v>1463</v>
      </c>
      <c r="O304" t="s">
        <v>126</v>
      </c>
      <c r="P304" t="s">
        <v>83</v>
      </c>
      <c r="Q304" t="s">
        <v>160</v>
      </c>
      <c r="V304" t="s">
        <v>1074</v>
      </c>
      <c r="W304" t="s">
        <v>58</v>
      </c>
      <c r="X304">
        <v>18.9150791</v>
      </c>
      <c r="Y304">
        <v>-70.741991900000002</v>
      </c>
      <c r="Z304" t="s">
        <v>86</v>
      </c>
      <c r="AA304" t="s">
        <v>86</v>
      </c>
      <c r="AB304" t="s">
        <v>182</v>
      </c>
      <c r="AC304" t="s">
        <v>169</v>
      </c>
      <c r="AD304" t="s">
        <v>62</v>
      </c>
      <c r="AF304" t="s">
        <v>62</v>
      </c>
      <c r="AG304" t="s">
        <v>194</v>
      </c>
      <c r="AH304" t="s">
        <v>65</v>
      </c>
      <c r="AI304" t="s">
        <v>1408</v>
      </c>
      <c r="AJ304" t="s">
        <v>389</v>
      </c>
      <c r="AK304" t="s">
        <v>1123</v>
      </c>
      <c r="AL304">
        <v>1</v>
      </c>
      <c r="AM304" t="s">
        <v>726</v>
      </c>
      <c r="AN304">
        <v>30</v>
      </c>
      <c r="AQ304" t="s">
        <v>69</v>
      </c>
      <c r="AR304" t="s">
        <v>109</v>
      </c>
      <c r="AT304" t="s">
        <v>71</v>
      </c>
      <c r="AU304" t="s">
        <v>72</v>
      </c>
      <c r="AV304" s="1">
        <v>44234</v>
      </c>
      <c r="AW304" t="s">
        <v>14301</v>
      </c>
      <c r="AX304" t="s">
        <v>1074</v>
      </c>
      <c r="AY304" t="s">
        <v>73</v>
      </c>
      <c r="AZ304" t="s">
        <v>74</v>
      </c>
    </row>
    <row r="305" spans="1:52" hidden="1" x14ac:dyDescent="0.25">
      <c r="A305" t="str">
        <f>INDEX('Community ID'!B:B,MATCH(O305,'Community ID'!A:A,0))</f>
        <v>La Luisa Arriba</v>
      </c>
      <c r="B305" t="str">
        <f>INDEX('Community ID'!$K:$K,MATCH('Environmental Data'!$P305,'Community ID'!J:J,0))</f>
        <v>Constanza</v>
      </c>
      <c r="D305" t="s">
        <v>1544</v>
      </c>
      <c r="E305" t="s">
        <v>592</v>
      </c>
      <c r="F305" t="s">
        <v>1545</v>
      </c>
      <c r="I305" t="s">
        <v>50</v>
      </c>
      <c r="J305" t="s">
        <v>99</v>
      </c>
      <c r="K305">
        <v>2021</v>
      </c>
      <c r="M305" t="s">
        <v>51</v>
      </c>
      <c r="N305" t="s">
        <v>52</v>
      </c>
      <c r="O305" t="s">
        <v>126</v>
      </c>
      <c r="P305" t="s">
        <v>83</v>
      </c>
      <c r="Q305" t="s">
        <v>160</v>
      </c>
      <c r="S305" t="s">
        <v>144</v>
      </c>
      <c r="V305" t="s">
        <v>1074</v>
      </c>
      <c r="W305" t="s">
        <v>58</v>
      </c>
      <c r="X305">
        <v>18.915970300000001</v>
      </c>
      <c r="Y305">
        <v>-70.745887100000004</v>
      </c>
      <c r="Z305" t="s">
        <v>86</v>
      </c>
      <c r="AA305" t="s">
        <v>86</v>
      </c>
      <c r="AB305" t="s">
        <v>182</v>
      </c>
      <c r="AC305" t="s">
        <v>169</v>
      </c>
      <c r="AD305" t="s">
        <v>62</v>
      </c>
      <c r="AF305" t="s">
        <v>62</v>
      </c>
      <c r="AG305" t="s">
        <v>194</v>
      </c>
      <c r="AH305" t="s">
        <v>65</v>
      </c>
      <c r="AI305" t="s">
        <v>1408</v>
      </c>
      <c r="AJ305" t="s">
        <v>389</v>
      </c>
      <c r="AK305" t="s">
        <v>1161</v>
      </c>
      <c r="AL305">
        <v>1</v>
      </c>
      <c r="AM305" t="s">
        <v>726</v>
      </c>
      <c r="AN305">
        <v>3</v>
      </c>
      <c r="AO305">
        <v>1</v>
      </c>
      <c r="AP305" t="s">
        <v>62</v>
      </c>
      <c r="AQ305" t="s">
        <v>69</v>
      </c>
      <c r="AR305" t="s">
        <v>109</v>
      </c>
      <c r="AT305" t="s">
        <v>71</v>
      </c>
      <c r="AU305" t="s">
        <v>72</v>
      </c>
      <c r="AV305" s="1">
        <v>44234</v>
      </c>
      <c r="AW305" t="s">
        <v>14302</v>
      </c>
      <c r="AX305" t="s">
        <v>1074</v>
      </c>
      <c r="AY305" t="s">
        <v>73</v>
      </c>
      <c r="AZ305" t="s">
        <v>74</v>
      </c>
    </row>
    <row r="306" spans="1:52" hidden="1" x14ac:dyDescent="0.25">
      <c r="A306" t="str">
        <f>INDEX('Community ID'!B:B,MATCH(O306,'Community ID'!A:A,0))</f>
        <v>La Luisa Arriba</v>
      </c>
      <c r="B306" t="str">
        <f>INDEX('Community ID'!$K:$K,MATCH('Environmental Data'!$P306,'Community ID'!J:J,0))</f>
        <v>Constanza</v>
      </c>
      <c r="D306" t="s">
        <v>1546</v>
      </c>
      <c r="E306" t="s">
        <v>1401</v>
      </c>
      <c r="F306" t="s">
        <v>1547</v>
      </c>
      <c r="I306" t="s">
        <v>79</v>
      </c>
      <c r="J306" t="s">
        <v>99</v>
      </c>
      <c r="K306">
        <v>2021</v>
      </c>
      <c r="M306" t="s">
        <v>80</v>
      </c>
      <c r="N306" t="s">
        <v>1548</v>
      </c>
      <c r="O306" t="s">
        <v>1520</v>
      </c>
      <c r="P306" t="s">
        <v>54</v>
      </c>
      <c r="Q306" t="s">
        <v>55</v>
      </c>
      <c r="V306" t="s">
        <v>1068</v>
      </c>
      <c r="W306" t="s">
        <v>58</v>
      </c>
      <c r="X306">
        <v>18.9149672</v>
      </c>
      <c r="Y306">
        <v>-70.745281899999995</v>
      </c>
      <c r="Z306" t="s">
        <v>86</v>
      </c>
      <c r="AA306" t="s">
        <v>86</v>
      </c>
      <c r="AB306" t="s">
        <v>60</v>
      </c>
      <c r="AC306" t="s">
        <v>169</v>
      </c>
      <c r="AD306" t="s">
        <v>62</v>
      </c>
      <c r="AE306" t="s">
        <v>63</v>
      </c>
      <c r="AF306" t="s">
        <v>63</v>
      </c>
      <c r="AG306" t="s">
        <v>194</v>
      </c>
      <c r="AH306" t="s">
        <v>65</v>
      </c>
      <c r="AI306" t="s">
        <v>788</v>
      </c>
      <c r="AJ306" t="s">
        <v>1549</v>
      </c>
      <c r="AK306" t="s">
        <v>1208</v>
      </c>
      <c r="AL306">
        <v>1</v>
      </c>
      <c r="AM306" t="s">
        <v>1069</v>
      </c>
      <c r="AN306">
        <v>2</v>
      </c>
      <c r="AO306">
        <v>0</v>
      </c>
      <c r="AP306" t="s">
        <v>62</v>
      </c>
      <c r="AQ306" t="s">
        <v>69</v>
      </c>
      <c r="AR306" t="s">
        <v>70</v>
      </c>
      <c r="AT306" t="s">
        <v>71</v>
      </c>
      <c r="AU306" t="s">
        <v>72</v>
      </c>
      <c r="AV306" s="1">
        <v>44234</v>
      </c>
      <c r="AW306" t="s">
        <v>14303</v>
      </c>
      <c r="AX306" t="s">
        <v>1068</v>
      </c>
      <c r="AY306" t="s">
        <v>73</v>
      </c>
      <c r="AZ306" t="s">
        <v>74</v>
      </c>
    </row>
    <row r="307" spans="1:52" hidden="1" x14ac:dyDescent="0.25">
      <c r="A307" t="str">
        <f>INDEX('Community ID'!B:B,MATCH(O307,'Community ID'!A:A,0))</f>
        <v>La Luisa Arriba</v>
      </c>
      <c r="B307" t="str">
        <f>INDEX('Community ID'!$K:$K,MATCH('Environmental Data'!$P307,'Community ID'!J:J,0))</f>
        <v>Constanza</v>
      </c>
      <c r="D307" t="s">
        <v>1550</v>
      </c>
      <c r="E307" t="s">
        <v>1551</v>
      </c>
      <c r="F307" t="s">
        <v>1552</v>
      </c>
      <c r="H307" t="s">
        <v>1553</v>
      </c>
      <c r="I307" t="s">
        <v>50</v>
      </c>
      <c r="J307" t="s">
        <v>99</v>
      </c>
      <c r="K307">
        <v>2021</v>
      </c>
      <c r="M307" t="s">
        <v>51</v>
      </c>
      <c r="N307" t="s">
        <v>1554</v>
      </c>
      <c r="O307" t="s">
        <v>126</v>
      </c>
      <c r="P307" t="s">
        <v>54</v>
      </c>
      <c r="Q307" t="s">
        <v>685</v>
      </c>
      <c r="V307" t="s">
        <v>1068</v>
      </c>
      <c r="W307" t="s">
        <v>58</v>
      </c>
      <c r="X307">
        <v>18.9156361</v>
      </c>
      <c r="Y307">
        <v>-70.7464461</v>
      </c>
      <c r="Z307" t="s">
        <v>86</v>
      </c>
      <c r="AA307" t="s">
        <v>86</v>
      </c>
      <c r="AB307" t="s">
        <v>60</v>
      </c>
      <c r="AC307" t="s">
        <v>169</v>
      </c>
      <c r="AD307" t="s">
        <v>62</v>
      </c>
      <c r="AE307" t="s">
        <v>63</v>
      </c>
      <c r="AF307" t="s">
        <v>63</v>
      </c>
      <c r="AG307" t="s">
        <v>194</v>
      </c>
      <c r="AH307" t="s">
        <v>65</v>
      </c>
      <c r="AI307" t="s">
        <v>788</v>
      </c>
      <c r="AJ307" t="s">
        <v>788</v>
      </c>
      <c r="AK307" t="s">
        <v>1208</v>
      </c>
      <c r="AL307">
        <v>1</v>
      </c>
      <c r="AM307" t="s">
        <v>1371</v>
      </c>
      <c r="AN307">
        <v>2</v>
      </c>
      <c r="AO307">
        <v>0</v>
      </c>
      <c r="AP307" t="s">
        <v>62</v>
      </c>
      <c r="AQ307" t="s">
        <v>69</v>
      </c>
      <c r="AR307" t="s">
        <v>109</v>
      </c>
      <c r="AT307" t="s">
        <v>71</v>
      </c>
      <c r="AU307" t="s">
        <v>72</v>
      </c>
      <c r="AV307" s="1">
        <v>44234</v>
      </c>
      <c r="AW307" t="s">
        <v>14304</v>
      </c>
      <c r="AX307" t="s">
        <v>1068</v>
      </c>
      <c r="AY307" t="s">
        <v>73</v>
      </c>
      <c r="AZ307" t="s">
        <v>74</v>
      </c>
    </row>
    <row r="308" spans="1:52" hidden="1" x14ac:dyDescent="0.25">
      <c r="A308" t="str">
        <f>INDEX('Community ID'!B:B,MATCH(O308,'Community ID'!A:A,0))</f>
        <v>La Luisa Arriba</v>
      </c>
      <c r="B308" t="str">
        <f>INDEX('Community ID'!$K:$K,MATCH('Environmental Data'!$P308,'Community ID'!J:J,0))</f>
        <v>Constanza</v>
      </c>
      <c r="D308" t="s">
        <v>1555</v>
      </c>
      <c r="E308" t="s">
        <v>1556</v>
      </c>
      <c r="F308" t="s">
        <v>1557</v>
      </c>
      <c r="H308" t="s">
        <v>1558</v>
      </c>
      <c r="I308" t="s">
        <v>50</v>
      </c>
      <c r="J308" t="s">
        <v>99</v>
      </c>
      <c r="K308">
        <v>2021</v>
      </c>
      <c r="M308" t="s">
        <v>80</v>
      </c>
      <c r="N308" t="s">
        <v>135</v>
      </c>
      <c r="O308" t="s">
        <v>126</v>
      </c>
      <c r="P308" t="s">
        <v>83</v>
      </c>
      <c r="Q308" t="s">
        <v>160</v>
      </c>
      <c r="S308" t="s">
        <v>436</v>
      </c>
      <c r="V308" t="s">
        <v>1074</v>
      </c>
      <c r="W308" t="s">
        <v>58</v>
      </c>
      <c r="X308">
        <v>18.915882400000001</v>
      </c>
      <c r="Y308">
        <v>-70.745927899999998</v>
      </c>
      <c r="Z308" t="s">
        <v>86</v>
      </c>
      <c r="AA308" t="s">
        <v>86</v>
      </c>
      <c r="AB308" t="s">
        <v>182</v>
      </c>
      <c r="AC308" t="s">
        <v>169</v>
      </c>
      <c r="AD308" t="s">
        <v>62</v>
      </c>
      <c r="AF308" t="s">
        <v>62</v>
      </c>
      <c r="AG308" t="s">
        <v>171</v>
      </c>
      <c r="AH308" t="s">
        <v>117</v>
      </c>
      <c r="AI308" t="s">
        <v>1408</v>
      </c>
      <c r="AJ308" t="s">
        <v>389</v>
      </c>
      <c r="AK308" t="s">
        <v>1559</v>
      </c>
      <c r="AL308">
        <v>1</v>
      </c>
      <c r="AM308" t="s">
        <v>726</v>
      </c>
      <c r="AN308">
        <v>1</v>
      </c>
      <c r="AO308">
        <v>0</v>
      </c>
      <c r="AP308" t="s">
        <v>63</v>
      </c>
      <c r="AQ308" t="s">
        <v>69</v>
      </c>
      <c r="AR308" t="s">
        <v>109</v>
      </c>
      <c r="AT308" t="s">
        <v>71</v>
      </c>
      <c r="AU308" t="s">
        <v>95</v>
      </c>
      <c r="AV308" s="1">
        <v>44234</v>
      </c>
      <c r="AW308" t="s">
        <v>14305</v>
      </c>
      <c r="AX308" t="s">
        <v>1074</v>
      </c>
      <c r="AY308" t="s">
        <v>73</v>
      </c>
      <c r="AZ308" t="s">
        <v>74</v>
      </c>
    </row>
    <row r="309" spans="1:52" hidden="1" x14ac:dyDescent="0.25">
      <c r="A309" t="str">
        <f>INDEX('Community ID'!B:B,MATCH(O309,'Community ID'!A:A,0))</f>
        <v>La Luisa Arriba</v>
      </c>
      <c r="B309" t="str">
        <f>INDEX('Community ID'!$K:$K,MATCH('Environmental Data'!$P309,'Community ID'!J:J,0))</f>
        <v>Constanza</v>
      </c>
      <c r="D309" t="s">
        <v>1560</v>
      </c>
      <c r="E309" t="s">
        <v>1561</v>
      </c>
      <c r="F309" t="s">
        <v>770</v>
      </c>
      <c r="I309" t="s">
        <v>50</v>
      </c>
      <c r="J309" t="s">
        <v>99</v>
      </c>
      <c r="K309">
        <v>2021</v>
      </c>
      <c r="M309" t="s">
        <v>51</v>
      </c>
      <c r="N309" t="s">
        <v>135</v>
      </c>
      <c r="O309" t="s">
        <v>126</v>
      </c>
      <c r="P309" t="s">
        <v>102</v>
      </c>
      <c r="Q309" t="s">
        <v>685</v>
      </c>
      <c r="V309" t="s">
        <v>1068</v>
      </c>
      <c r="W309" t="s">
        <v>58</v>
      </c>
      <c r="X309">
        <v>18.915559399999999</v>
      </c>
      <c r="Y309">
        <v>-70.744166899999996</v>
      </c>
      <c r="Z309" t="s">
        <v>86</v>
      </c>
      <c r="AA309" t="s">
        <v>86</v>
      </c>
      <c r="AB309" t="s">
        <v>60</v>
      </c>
      <c r="AC309" t="s">
        <v>169</v>
      </c>
      <c r="AD309" t="s">
        <v>62</v>
      </c>
      <c r="AE309" t="s">
        <v>63</v>
      </c>
      <c r="AF309" t="s">
        <v>63</v>
      </c>
      <c r="AG309" t="s">
        <v>194</v>
      </c>
      <c r="AH309" t="s">
        <v>117</v>
      </c>
      <c r="AI309" t="s">
        <v>788</v>
      </c>
      <c r="AJ309" t="s">
        <v>788</v>
      </c>
      <c r="AK309" t="s">
        <v>1208</v>
      </c>
      <c r="AL309">
        <v>1</v>
      </c>
      <c r="AM309" t="s">
        <v>1069</v>
      </c>
      <c r="AN309">
        <v>2</v>
      </c>
      <c r="AO309">
        <v>0</v>
      </c>
      <c r="AP309" t="s">
        <v>62</v>
      </c>
      <c r="AQ309" t="s">
        <v>69</v>
      </c>
      <c r="AR309" t="s">
        <v>70</v>
      </c>
      <c r="AT309" t="s">
        <v>71</v>
      </c>
      <c r="AU309" t="s">
        <v>72</v>
      </c>
      <c r="AV309" s="1">
        <v>44234</v>
      </c>
      <c r="AW309" t="s">
        <v>14306</v>
      </c>
      <c r="AX309" t="s">
        <v>1068</v>
      </c>
      <c r="AY309" t="s">
        <v>73</v>
      </c>
      <c r="AZ309" t="s">
        <v>74</v>
      </c>
    </row>
    <row r="310" spans="1:52" hidden="1" x14ac:dyDescent="0.25">
      <c r="A310" t="str">
        <f>INDEX('Community ID'!B:B,MATCH(O310,'Community ID'!A:A,0))</f>
        <v>La Luisa Arriba</v>
      </c>
      <c r="B310" t="str">
        <f>INDEX('Community ID'!$K:$K,MATCH('Environmental Data'!$P310,'Community ID'!J:J,0))</f>
        <v>Constanza</v>
      </c>
      <c r="D310" t="s">
        <v>1566</v>
      </c>
      <c r="E310" t="s">
        <v>1567</v>
      </c>
      <c r="F310" t="s">
        <v>1568</v>
      </c>
      <c r="I310" t="s">
        <v>79</v>
      </c>
      <c r="J310" s="1">
        <v>25729</v>
      </c>
      <c r="K310">
        <v>51</v>
      </c>
      <c r="M310" t="s">
        <v>80</v>
      </c>
      <c r="N310" t="s">
        <v>1463</v>
      </c>
      <c r="O310" t="s">
        <v>126</v>
      </c>
      <c r="P310" t="s">
        <v>102</v>
      </c>
      <c r="Q310" t="s">
        <v>55</v>
      </c>
      <c r="V310" t="s">
        <v>1074</v>
      </c>
      <c r="W310" t="s">
        <v>58</v>
      </c>
      <c r="X310">
        <v>18.914909399999999</v>
      </c>
      <c r="Y310">
        <v>-70.746708100000006</v>
      </c>
      <c r="Z310" t="s">
        <v>59</v>
      </c>
      <c r="AA310" t="s">
        <v>59</v>
      </c>
      <c r="AB310" t="s">
        <v>419</v>
      </c>
      <c r="AC310" t="s">
        <v>169</v>
      </c>
      <c r="AE310" t="s">
        <v>62</v>
      </c>
      <c r="AF310" t="s">
        <v>63</v>
      </c>
      <c r="AG310" t="s">
        <v>171</v>
      </c>
      <c r="AH310" t="s">
        <v>117</v>
      </c>
      <c r="AI310" t="s">
        <v>91</v>
      </c>
      <c r="AJ310" t="s">
        <v>1569</v>
      </c>
      <c r="AK310" t="s">
        <v>1445</v>
      </c>
      <c r="AL310">
        <v>1</v>
      </c>
      <c r="AM310" t="s">
        <v>726</v>
      </c>
      <c r="AN310">
        <v>2</v>
      </c>
      <c r="AO310">
        <v>0</v>
      </c>
      <c r="AP310" t="s">
        <v>63</v>
      </c>
      <c r="AQ310" t="s">
        <v>69</v>
      </c>
      <c r="AR310" t="s">
        <v>109</v>
      </c>
      <c r="AT310" t="s">
        <v>71</v>
      </c>
      <c r="AU310" t="s">
        <v>95</v>
      </c>
      <c r="AV310" s="1">
        <v>44234</v>
      </c>
      <c r="AW310" t="s">
        <v>14307</v>
      </c>
      <c r="AX310" t="s">
        <v>1074</v>
      </c>
      <c r="AY310" t="s">
        <v>73</v>
      </c>
      <c r="AZ310" t="s">
        <v>74</v>
      </c>
    </row>
    <row r="311" spans="1:52" hidden="1" x14ac:dyDescent="0.25">
      <c r="A311" t="str">
        <f>INDEX('Community ID'!B:B,MATCH(O311,'Community ID'!A:A,0))</f>
        <v>La Luisa Arriba</v>
      </c>
      <c r="B311" t="str">
        <f>INDEX('Community ID'!$K:$K,MATCH('Environmental Data'!$P311,'Community ID'!J:J,0))</f>
        <v>Constanza</v>
      </c>
      <c r="D311" t="s">
        <v>1562</v>
      </c>
      <c r="E311" t="s">
        <v>1563</v>
      </c>
      <c r="F311" t="s">
        <v>1564</v>
      </c>
      <c r="I311" t="s">
        <v>50</v>
      </c>
      <c r="J311" t="s">
        <v>99</v>
      </c>
      <c r="K311">
        <v>2021</v>
      </c>
      <c r="M311" t="s">
        <v>51</v>
      </c>
      <c r="N311" t="s">
        <v>1565</v>
      </c>
      <c r="O311" t="s">
        <v>126</v>
      </c>
      <c r="P311" t="s">
        <v>54</v>
      </c>
      <c r="Q311" t="s">
        <v>685</v>
      </c>
      <c r="V311" t="s">
        <v>1068</v>
      </c>
      <c r="W311" t="s">
        <v>58</v>
      </c>
      <c r="X311">
        <v>18.915559399999999</v>
      </c>
      <c r="Y311">
        <v>-70.744166899999996</v>
      </c>
      <c r="Z311" t="s">
        <v>86</v>
      </c>
      <c r="AA311" t="s">
        <v>86</v>
      </c>
      <c r="AB311" t="s">
        <v>60</v>
      </c>
      <c r="AC311" t="s">
        <v>169</v>
      </c>
      <c r="AD311" t="s">
        <v>62</v>
      </c>
      <c r="AE311" t="s">
        <v>63</v>
      </c>
      <c r="AF311" t="s">
        <v>63</v>
      </c>
      <c r="AG311" t="s">
        <v>194</v>
      </c>
      <c r="AH311" t="s">
        <v>65</v>
      </c>
      <c r="AI311" t="s">
        <v>788</v>
      </c>
      <c r="AJ311" t="s">
        <v>788</v>
      </c>
      <c r="AK311" t="s">
        <v>1194</v>
      </c>
      <c r="AL311">
        <v>1</v>
      </c>
      <c r="AM311" t="s">
        <v>1069</v>
      </c>
      <c r="AN311">
        <v>2</v>
      </c>
      <c r="AO311">
        <v>0</v>
      </c>
      <c r="AP311" t="s">
        <v>62</v>
      </c>
      <c r="AQ311" t="s">
        <v>69</v>
      </c>
      <c r="AR311" t="s">
        <v>70</v>
      </c>
      <c r="AT311" t="s">
        <v>71</v>
      </c>
      <c r="AU311" t="s">
        <v>95</v>
      </c>
      <c r="AV311" s="1">
        <v>44234</v>
      </c>
      <c r="AW311" t="s">
        <v>14308</v>
      </c>
      <c r="AX311" t="s">
        <v>1068</v>
      </c>
      <c r="AY311" t="s">
        <v>73</v>
      </c>
      <c r="AZ311" t="s">
        <v>74</v>
      </c>
    </row>
    <row r="312" spans="1:52" x14ac:dyDescent="0.25">
      <c r="A312" t="str">
        <f>INDEX('Community ID'!B:B,MATCH(O312,'Community ID'!A:A,0))</f>
        <v>La Luisa Arriba</v>
      </c>
      <c r="B312" t="str">
        <f>INDEX('Community ID'!$K:$K,MATCH('Environmental Data'!$P312,'Community ID'!J:J,0))</f>
        <v>Constanza</v>
      </c>
      <c r="D312" t="s">
        <v>1570</v>
      </c>
      <c r="E312" t="s">
        <v>1148</v>
      </c>
      <c r="F312" t="s">
        <v>1571</v>
      </c>
      <c r="I312" t="s">
        <v>50</v>
      </c>
      <c r="J312" t="s">
        <v>99</v>
      </c>
      <c r="K312">
        <v>2021</v>
      </c>
      <c r="M312" t="s">
        <v>142</v>
      </c>
      <c r="N312" t="s">
        <v>1572</v>
      </c>
      <c r="O312" t="s">
        <v>126</v>
      </c>
      <c r="P312" t="s">
        <v>54</v>
      </c>
      <c r="Q312" t="s">
        <v>685</v>
      </c>
      <c r="V312" t="s">
        <v>1068</v>
      </c>
      <c r="W312" t="s">
        <v>58</v>
      </c>
      <c r="X312">
        <v>18.915559399999999</v>
      </c>
      <c r="Y312">
        <v>-70.744166899999996</v>
      </c>
      <c r="Z312" t="s">
        <v>105</v>
      </c>
      <c r="AA312" t="s">
        <v>105</v>
      </c>
      <c r="AB312" t="s">
        <v>60</v>
      </c>
      <c r="AC312" t="s">
        <v>169</v>
      </c>
      <c r="AD312" t="s">
        <v>62</v>
      </c>
      <c r="AE312" t="s">
        <v>63</v>
      </c>
      <c r="AF312" t="s">
        <v>63</v>
      </c>
      <c r="AG312" t="s">
        <v>194</v>
      </c>
      <c r="AH312" t="s">
        <v>65</v>
      </c>
      <c r="AI312" t="s">
        <v>788</v>
      </c>
      <c r="AJ312" t="s">
        <v>788</v>
      </c>
      <c r="AK312" t="s">
        <v>479</v>
      </c>
      <c r="AL312">
        <v>1</v>
      </c>
      <c r="AM312" t="s">
        <v>108</v>
      </c>
      <c r="AN312">
        <v>6</v>
      </c>
      <c r="AO312">
        <v>2</v>
      </c>
      <c r="AP312" t="s">
        <v>63</v>
      </c>
      <c r="AQ312" t="s">
        <v>69</v>
      </c>
      <c r="AR312" t="s">
        <v>70</v>
      </c>
      <c r="AT312" t="s">
        <v>71</v>
      </c>
      <c r="AU312" t="s">
        <v>72</v>
      </c>
      <c r="AV312" s="1">
        <v>44234</v>
      </c>
      <c r="AW312" t="s">
        <v>14309</v>
      </c>
      <c r="AX312" t="s">
        <v>1068</v>
      </c>
      <c r="AY312" t="s">
        <v>73</v>
      </c>
      <c r="AZ312" t="s">
        <v>74</v>
      </c>
    </row>
    <row r="313" spans="1:52" hidden="1" x14ac:dyDescent="0.25">
      <c r="A313" t="str">
        <f>INDEX('Community ID'!B:B,MATCH(O313,'Community ID'!A:A,0))</f>
        <v>La Luisa Arriba</v>
      </c>
      <c r="B313" t="str">
        <f>INDEX('Community ID'!$K:$K,MATCH('Environmental Data'!$P313,'Community ID'!J:J,0))</f>
        <v>Constanza</v>
      </c>
      <c r="D313" t="s">
        <v>1573</v>
      </c>
      <c r="E313" t="s">
        <v>317</v>
      </c>
      <c r="F313" t="s">
        <v>1574</v>
      </c>
      <c r="I313" t="s">
        <v>50</v>
      </c>
      <c r="J313" t="s">
        <v>99</v>
      </c>
      <c r="K313">
        <v>2021</v>
      </c>
      <c r="M313" t="s">
        <v>80</v>
      </c>
      <c r="N313" t="s">
        <v>1351</v>
      </c>
      <c r="O313" t="s">
        <v>126</v>
      </c>
      <c r="P313" t="s">
        <v>54</v>
      </c>
      <c r="Q313" t="s">
        <v>685</v>
      </c>
      <c r="V313" t="s">
        <v>1068</v>
      </c>
      <c r="W313" t="s">
        <v>58</v>
      </c>
      <c r="X313">
        <v>18.915963000000001</v>
      </c>
      <c r="Y313">
        <v>-70.742554400000003</v>
      </c>
      <c r="Z313" t="s">
        <v>86</v>
      </c>
      <c r="AA313" t="s">
        <v>86</v>
      </c>
      <c r="AB313" t="s">
        <v>60</v>
      </c>
      <c r="AC313" t="s">
        <v>169</v>
      </c>
      <c r="AD313" t="s">
        <v>62</v>
      </c>
      <c r="AE313" t="s">
        <v>63</v>
      </c>
      <c r="AF313" t="s">
        <v>63</v>
      </c>
      <c r="AG313" t="s">
        <v>194</v>
      </c>
      <c r="AH313" t="s">
        <v>65</v>
      </c>
      <c r="AI313" t="s">
        <v>788</v>
      </c>
      <c r="AJ313" t="s">
        <v>788</v>
      </c>
      <c r="AK313" t="s">
        <v>1208</v>
      </c>
      <c r="AL313">
        <v>1</v>
      </c>
      <c r="AM313" t="s">
        <v>1069</v>
      </c>
      <c r="AN313">
        <v>7</v>
      </c>
      <c r="AO313">
        <v>1</v>
      </c>
      <c r="AP313" t="s">
        <v>62</v>
      </c>
      <c r="AQ313" t="s">
        <v>69</v>
      </c>
      <c r="AR313" t="s">
        <v>109</v>
      </c>
      <c r="AT313" t="s">
        <v>71</v>
      </c>
      <c r="AU313" t="s">
        <v>72</v>
      </c>
      <c r="AV313" s="1">
        <v>44234</v>
      </c>
      <c r="AW313" t="s">
        <v>14310</v>
      </c>
      <c r="AX313" t="s">
        <v>1068</v>
      </c>
      <c r="AY313" t="s">
        <v>73</v>
      </c>
      <c r="AZ313" t="s">
        <v>74</v>
      </c>
    </row>
    <row r="314" spans="1:52" hidden="1" x14ac:dyDescent="0.25">
      <c r="A314" t="str">
        <f>INDEX('Community ID'!B:B,MATCH(O314,'Community ID'!A:A,0))</f>
        <v>Alto Cerro 2</v>
      </c>
      <c r="B314" t="str">
        <f>INDEX('Community ID'!$K:$K,MATCH('Environmental Data'!$P314,'Community ID'!J:J,0))</f>
        <v>Constanza</v>
      </c>
      <c r="D314" t="s">
        <v>1575</v>
      </c>
      <c r="E314" t="s">
        <v>1576</v>
      </c>
      <c r="F314" t="s">
        <v>98</v>
      </c>
      <c r="I314" t="s">
        <v>50</v>
      </c>
      <c r="J314" t="s">
        <v>99</v>
      </c>
      <c r="K314">
        <v>2021</v>
      </c>
      <c r="M314" t="s">
        <v>142</v>
      </c>
      <c r="N314" t="s">
        <v>1577</v>
      </c>
      <c r="O314" t="s">
        <v>1578</v>
      </c>
      <c r="P314" t="s">
        <v>102</v>
      </c>
      <c r="Q314" t="s">
        <v>373</v>
      </c>
      <c r="S314" t="s">
        <v>1236</v>
      </c>
      <c r="V314" t="s">
        <v>766</v>
      </c>
      <c r="W314" t="s">
        <v>58</v>
      </c>
      <c r="X314">
        <v>18.9147468</v>
      </c>
      <c r="Y314">
        <v>-70.725509500000001</v>
      </c>
      <c r="Z314" t="s">
        <v>86</v>
      </c>
      <c r="AA314" t="s">
        <v>86</v>
      </c>
      <c r="AB314" t="s">
        <v>60</v>
      </c>
      <c r="AC314" t="s">
        <v>169</v>
      </c>
      <c r="AD314" t="s">
        <v>62</v>
      </c>
      <c r="AF314" t="s">
        <v>62</v>
      </c>
      <c r="AG314" t="s">
        <v>194</v>
      </c>
      <c r="AH314" t="s">
        <v>65</v>
      </c>
      <c r="AI314" t="s">
        <v>1579</v>
      </c>
      <c r="AJ314" t="s">
        <v>1580</v>
      </c>
      <c r="AK314" t="s">
        <v>1194</v>
      </c>
      <c r="AL314">
        <v>1</v>
      </c>
      <c r="AM314" t="s">
        <v>767</v>
      </c>
      <c r="AN314">
        <v>4</v>
      </c>
      <c r="AO314">
        <v>0</v>
      </c>
      <c r="AP314" t="s">
        <v>62</v>
      </c>
      <c r="AQ314" t="s">
        <v>69</v>
      </c>
      <c r="AR314" t="s">
        <v>109</v>
      </c>
      <c r="AT314" t="s">
        <v>71</v>
      </c>
      <c r="AU314" t="s">
        <v>72</v>
      </c>
      <c r="AV314" s="1">
        <v>44233</v>
      </c>
      <c r="AW314" t="s">
        <v>14311</v>
      </c>
      <c r="AX314" t="s">
        <v>766</v>
      </c>
      <c r="AY314" t="s">
        <v>73</v>
      </c>
      <c r="AZ314" t="s">
        <v>74</v>
      </c>
    </row>
    <row r="315" spans="1:52" hidden="1" x14ac:dyDescent="0.25">
      <c r="A315" t="str">
        <f>INDEX('Community ID'!B:B,MATCH(O315,'Community ID'!A:A,0))</f>
        <v>Alto Cerro 2</v>
      </c>
      <c r="B315" t="str">
        <f>INDEX('Community ID'!$K:$K,MATCH('Environmental Data'!$P315,'Community ID'!J:J,0))</f>
        <v>Constanza</v>
      </c>
      <c r="D315" t="s">
        <v>1581</v>
      </c>
      <c r="E315" t="s">
        <v>1582</v>
      </c>
      <c r="F315" t="s">
        <v>1583</v>
      </c>
      <c r="I315" t="s">
        <v>50</v>
      </c>
      <c r="J315" t="s">
        <v>99</v>
      </c>
      <c r="K315">
        <v>2021</v>
      </c>
      <c r="M315" t="s">
        <v>80</v>
      </c>
      <c r="N315" t="s">
        <v>1351</v>
      </c>
      <c r="O315" t="s">
        <v>1584</v>
      </c>
      <c r="P315" t="s">
        <v>102</v>
      </c>
      <c r="Q315" t="s">
        <v>55</v>
      </c>
      <c r="V315" t="s">
        <v>1068</v>
      </c>
      <c r="W315" t="s">
        <v>58</v>
      </c>
      <c r="X315">
        <v>18.908730599999998</v>
      </c>
      <c r="Y315">
        <v>-70.710341900000003</v>
      </c>
      <c r="Z315" t="s">
        <v>86</v>
      </c>
      <c r="AA315" t="s">
        <v>86</v>
      </c>
      <c r="AB315" t="s">
        <v>60</v>
      </c>
      <c r="AC315" t="s">
        <v>169</v>
      </c>
      <c r="AD315" t="s">
        <v>62</v>
      </c>
      <c r="AE315" t="s">
        <v>63</v>
      </c>
      <c r="AF315" t="s">
        <v>63</v>
      </c>
      <c r="AG315" t="s">
        <v>194</v>
      </c>
      <c r="AH315" t="s">
        <v>65</v>
      </c>
      <c r="AI315" t="s">
        <v>788</v>
      </c>
      <c r="AJ315" t="s">
        <v>145</v>
      </c>
      <c r="AK315" t="s">
        <v>1194</v>
      </c>
      <c r="AL315">
        <v>1</v>
      </c>
      <c r="AM315" t="s">
        <v>1585</v>
      </c>
      <c r="AN315">
        <v>1</v>
      </c>
      <c r="AO315">
        <v>0</v>
      </c>
      <c r="AP315" t="s">
        <v>62</v>
      </c>
      <c r="AQ315" t="s">
        <v>69</v>
      </c>
      <c r="AR315" t="s">
        <v>70</v>
      </c>
      <c r="AT315" t="s">
        <v>71</v>
      </c>
      <c r="AU315" t="s">
        <v>72</v>
      </c>
      <c r="AV315" s="1">
        <v>44233</v>
      </c>
      <c r="AW315" t="s">
        <v>14312</v>
      </c>
      <c r="AX315" t="s">
        <v>1068</v>
      </c>
      <c r="AY315" t="s">
        <v>73</v>
      </c>
      <c r="AZ315" t="s">
        <v>74</v>
      </c>
    </row>
    <row r="316" spans="1:52" x14ac:dyDescent="0.25">
      <c r="A316" t="str">
        <f>INDEX('Community ID'!B:B,MATCH(O316,'Community ID'!A:A,0))</f>
        <v>Alto Cerro 2</v>
      </c>
      <c r="B316" t="str">
        <f>INDEX('Community ID'!$K:$K,MATCH('Environmental Data'!$P316,'Community ID'!J:J,0))</f>
        <v>Constanza</v>
      </c>
      <c r="D316" t="s">
        <v>1586</v>
      </c>
      <c r="E316" t="s">
        <v>1587</v>
      </c>
      <c r="F316" t="s">
        <v>1427</v>
      </c>
      <c r="I316" t="s">
        <v>50</v>
      </c>
      <c r="J316" t="s">
        <v>99</v>
      </c>
      <c r="K316">
        <v>2021</v>
      </c>
      <c r="M316" t="s">
        <v>80</v>
      </c>
      <c r="N316" t="s">
        <v>135</v>
      </c>
      <c r="O316" t="s">
        <v>1578</v>
      </c>
      <c r="P316" t="s">
        <v>102</v>
      </c>
      <c r="Q316" t="s">
        <v>55</v>
      </c>
      <c r="V316" t="s">
        <v>766</v>
      </c>
      <c r="W316" t="s">
        <v>58</v>
      </c>
      <c r="X316">
        <v>18.9147994</v>
      </c>
      <c r="Y316">
        <v>-70.725683599999996</v>
      </c>
      <c r="Z316" t="s">
        <v>86</v>
      </c>
      <c r="AA316" t="s">
        <v>86</v>
      </c>
      <c r="AB316" t="s">
        <v>60</v>
      </c>
      <c r="AC316" t="s">
        <v>169</v>
      </c>
      <c r="AD316" t="s">
        <v>63</v>
      </c>
      <c r="AE316" t="s">
        <v>62</v>
      </c>
      <c r="AF316" t="s">
        <v>62</v>
      </c>
      <c r="AG316" t="s">
        <v>194</v>
      </c>
      <c r="AH316" t="s">
        <v>65</v>
      </c>
      <c r="AI316" t="s">
        <v>66</v>
      </c>
      <c r="AJ316" t="s">
        <v>66</v>
      </c>
      <c r="AK316" t="s">
        <v>368</v>
      </c>
      <c r="AL316">
        <v>1</v>
      </c>
      <c r="AM316" t="s">
        <v>767</v>
      </c>
      <c r="AN316">
        <v>7</v>
      </c>
      <c r="AO316">
        <v>0</v>
      </c>
      <c r="AP316" t="s">
        <v>62</v>
      </c>
      <c r="AQ316" t="s">
        <v>94</v>
      </c>
      <c r="AR316" t="s">
        <v>70</v>
      </c>
      <c r="AT316" t="s">
        <v>71</v>
      </c>
      <c r="AU316" t="s">
        <v>72</v>
      </c>
      <c r="AV316" s="1">
        <v>44233</v>
      </c>
      <c r="AW316" t="s">
        <v>14313</v>
      </c>
      <c r="AX316" t="s">
        <v>766</v>
      </c>
      <c r="AY316" t="s">
        <v>73</v>
      </c>
      <c r="AZ316" t="s">
        <v>74</v>
      </c>
    </row>
    <row r="317" spans="1:52" hidden="1" x14ac:dyDescent="0.25">
      <c r="A317" t="str">
        <f>INDEX('Community ID'!B:B,MATCH(O317,'Community ID'!A:A,0))</f>
        <v>Alto Cerro 2</v>
      </c>
      <c r="B317" t="str">
        <f>INDEX('Community ID'!$K:$K,MATCH('Environmental Data'!$P317,'Community ID'!J:J,0))</f>
        <v>Constanza</v>
      </c>
      <c r="D317" t="s">
        <v>1588</v>
      </c>
      <c r="E317" t="s">
        <v>1589</v>
      </c>
      <c r="F317" t="s">
        <v>1114</v>
      </c>
      <c r="I317" t="s">
        <v>50</v>
      </c>
      <c r="J317" t="s">
        <v>99</v>
      </c>
      <c r="K317">
        <v>2021</v>
      </c>
      <c r="M317" t="s">
        <v>80</v>
      </c>
      <c r="N317" t="s">
        <v>114</v>
      </c>
      <c r="O317" t="s">
        <v>1590</v>
      </c>
      <c r="P317" t="s">
        <v>54</v>
      </c>
      <c r="Q317" t="s">
        <v>685</v>
      </c>
      <c r="V317" t="s">
        <v>1068</v>
      </c>
      <c r="W317" t="s">
        <v>58</v>
      </c>
      <c r="X317">
        <v>18.9124573</v>
      </c>
      <c r="Y317">
        <v>-70.721864999999994</v>
      </c>
      <c r="Z317" t="s">
        <v>86</v>
      </c>
      <c r="AA317" t="s">
        <v>86</v>
      </c>
      <c r="AB317" t="s">
        <v>60</v>
      </c>
      <c r="AC317" t="s">
        <v>169</v>
      </c>
      <c r="AD317" t="s">
        <v>62</v>
      </c>
      <c r="AE317" t="s">
        <v>63</v>
      </c>
      <c r="AF317" t="s">
        <v>63</v>
      </c>
      <c r="AG317" t="s">
        <v>171</v>
      </c>
      <c r="AH317" t="s">
        <v>117</v>
      </c>
      <c r="AI317" t="s">
        <v>788</v>
      </c>
      <c r="AJ317" t="s">
        <v>788</v>
      </c>
      <c r="AK317" t="s">
        <v>1161</v>
      </c>
      <c r="AL317">
        <v>1</v>
      </c>
      <c r="AM317" t="s">
        <v>1371</v>
      </c>
      <c r="AN317">
        <v>2</v>
      </c>
      <c r="AO317">
        <v>0</v>
      </c>
      <c r="AP317" t="s">
        <v>62</v>
      </c>
      <c r="AQ317" t="s">
        <v>69</v>
      </c>
      <c r="AR317" t="s">
        <v>109</v>
      </c>
      <c r="AT317" t="s">
        <v>71</v>
      </c>
      <c r="AU317" t="s">
        <v>72</v>
      </c>
      <c r="AV317" s="1">
        <v>44233</v>
      </c>
      <c r="AW317" t="s">
        <v>14314</v>
      </c>
      <c r="AX317" t="s">
        <v>1068</v>
      </c>
      <c r="AY317" t="s">
        <v>73</v>
      </c>
      <c r="AZ317" t="s">
        <v>74</v>
      </c>
    </row>
    <row r="318" spans="1:52" hidden="1" x14ac:dyDescent="0.25">
      <c r="A318" t="str">
        <f>INDEX('Community ID'!B:B,MATCH(O318,'Community ID'!A:A,0))</f>
        <v>Alto Cerro 2</v>
      </c>
      <c r="B318" t="str">
        <f>INDEX('Community ID'!$K:$K,MATCH('Environmental Data'!$P318,'Community ID'!J:J,0))</f>
        <v>Constanza</v>
      </c>
      <c r="D318" t="s">
        <v>1593</v>
      </c>
      <c r="E318" t="s">
        <v>1594</v>
      </c>
      <c r="F318" t="s">
        <v>1595</v>
      </c>
      <c r="I318" t="s">
        <v>50</v>
      </c>
      <c r="J318" t="s">
        <v>99</v>
      </c>
      <c r="K318">
        <v>2021</v>
      </c>
      <c r="M318" t="s">
        <v>80</v>
      </c>
      <c r="N318" t="s">
        <v>1596</v>
      </c>
      <c r="O318" t="s">
        <v>1597</v>
      </c>
      <c r="P318" t="s">
        <v>102</v>
      </c>
      <c r="Q318" t="s">
        <v>685</v>
      </c>
      <c r="T318" t="s">
        <v>545</v>
      </c>
      <c r="V318" t="s">
        <v>1068</v>
      </c>
      <c r="W318" t="s">
        <v>58</v>
      </c>
      <c r="X318">
        <v>18.905867099999998</v>
      </c>
      <c r="Y318">
        <v>-70.736733000000001</v>
      </c>
      <c r="Z318" t="s">
        <v>86</v>
      </c>
      <c r="AA318" t="s">
        <v>86</v>
      </c>
      <c r="AB318" t="s">
        <v>60</v>
      </c>
      <c r="AC318" t="s">
        <v>169</v>
      </c>
      <c r="AD318" t="s">
        <v>62</v>
      </c>
      <c r="AE318" t="s">
        <v>63</v>
      </c>
      <c r="AF318" t="s">
        <v>63</v>
      </c>
      <c r="AG318" t="s">
        <v>171</v>
      </c>
      <c r="AH318" t="s">
        <v>117</v>
      </c>
      <c r="AI318" t="s">
        <v>788</v>
      </c>
      <c r="AJ318" t="s">
        <v>788</v>
      </c>
      <c r="AK318" t="s">
        <v>1161</v>
      </c>
      <c r="AL318">
        <v>1</v>
      </c>
      <c r="AM318" t="s">
        <v>1069</v>
      </c>
      <c r="AN318">
        <v>4</v>
      </c>
      <c r="AO318">
        <v>0</v>
      </c>
      <c r="AP318" t="s">
        <v>62</v>
      </c>
      <c r="AQ318" t="s">
        <v>69</v>
      </c>
      <c r="AR318" t="s">
        <v>109</v>
      </c>
      <c r="AT318" t="s">
        <v>71</v>
      </c>
      <c r="AU318" t="s">
        <v>72</v>
      </c>
      <c r="AV318" s="1">
        <v>44233</v>
      </c>
      <c r="AW318" t="s">
        <v>14315</v>
      </c>
      <c r="AX318" t="s">
        <v>1068</v>
      </c>
      <c r="AY318" t="s">
        <v>73</v>
      </c>
      <c r="AZ318" t="s">
        <v>74</v>
      </c>
    </row>
    <row r="319" spans="1:52" hidden="1" x14ac:dyDescent="0.25">
      <c r="A319" t="str">
        <f>INDEX('Community ID'!B:B,MATCH(O319,'Community ID'!A:A,0))</f>
        <v>Alto Cerro 2</v>
      </c>
      <c r="B319" t="str">
        <f>INDEX('Community ID'!$K:$K,MATCH('Environmental Data'!$P319,'Community ID'!J:J,0))</f>
        <v>Constanza</v>
      </c>
      <c r="D319" t="s">
        <v>1591</v>
      </c>
      <c r="E319" t="s">
        <v>1592</v>
      </c>
      <c r="F319" t="s">
        <v>157</v>
      </c>
      <c r="I319" t="s">
        <v>50</v>
      </c>
      <c r="J319" s="1">
        <v>23705</v>
      </c>
      <c r="K319">
        <v>57</v>
      </c>
      <c r="M319" t="s">
        <v>80</v>
      </c>
      <c r="N319" t="s">
        <v>135</v>
      </c>
      <c r="O319" t="s">
        <v>1578</v>
      </c>
      <c r="P319" t="s">
        <v>102</v>
      </c>
      <c r="Q319" t="s">
        <v>55</v>
      </c>
      <c r="S319" t="s">
        <v>104</v>
      </c>
      <c r="V319" t="s">
        <v>766</v>
      </c>
      <c r="W319" t="s">
        <v>58</v>
      </c>
      <c r="X319">
        <v>18.914799299999999</v>
      </c>
      <c r="Y319">
        <v>-70.725683399999994</v>
      </c>
      <c r="Z319" t="s">
        <v>220</v>
      </c>
      <c r="AA319" t="s">
        <v>220</v>
      </c>
      <c r="AB319" t="s">
        <v>60</v>
      </c>
      <c r="AC319" t="s">
        <v>169</v>
      </c>
      <c r="AD319" t="s">
        <v>62</v>
      </c>
      <c r="AF319" t="s">
        <v>62</v>
      </c>
      <c r="AG319" t="s">
        <v>194</v>
      </c>
      <c r="AH319" t="s">
        <v>65</v>
      </c>
      <c r="AI319" t="s">
        <v>66</v>
      </c>
      <c r="AJ319" t="s">
        <v>66</v>
      </c>
      <c r="AK319" t="s">
        <v>1194</v>
      </c>
      <c r="AL319">
        <v>1</v>
      </c>
      <c r="AM319" t="s">
        <v>767</v>
      </c>
      <c r="AN319">
        <v>4</v>
      </c>
      <c r="AO319">
        <v>0</v>
      </c>
      <c r="AP319" t="s">
        <v>62</v>
      </c>
      <c r="AQ319" t="s">
        <v>69</v>
      </c>
      <c r="AR319" t="s">
        <v>109</v>
      </c>
      <c r="AT319" t="s">
        <v>71</v>
      </c>
      <c r="AU319" t="s">
        <v>72</v>
      </c>
      <c r="AV319" s="1">
        <v>44233</v>
      </c>
      <c r="AW319" t="s">
        <v>14316</v>
      </c>
      <c r="AX319" t="s">
        <v>766</v>
      </c>
      <c r="AY319" t="s">
        <v>73</v>
      </c>
      <c r="AZ319" t="s">
        <v>74</v>
      </c>
    </row>
    <row r="320" spans="1:52" hidden="1" x14ac:dyDescent="0.25">
      <c r="A320" t="str">
        <f>INDEX('Community ID'!B:B,MATCH(O320,'Community ID'!A:A,0))</f>
        <v>Alto Cerro 2</v>
      </c>
      <c r="B320" t="str">
        <f>INDEX('Community ID'!$K:$K,MATCH('Environmental Data'!$P320,'Community ID'!J:J,0))</f>
        <v>Constanza</v>
      </c>
      <c r="D320" t="s">
        <v>1598</v>
      </c>
      <c r="E320" t="s">
        <v>1599</v>
      </c>
      <c r="F320" t="s">
        <v>1537</v>
      </c>
      <c r="I320" t="s">
        <v>50</v>
      </c>
      <c r="J320" t="s">
        <v>99</v>
      </c>
      <c r="K320">
        <v>2021</v>
      </c>
      <c r="M320" t="s">
        <v>51</v>
      </c>
      <c r="N320" t="s">
        <v>114</v>
      </c>
      <c r="O320" t="s">
        <v>1600</v>
      </c>
      <c r="P320" t="s">
        <v>102</v>
      </c>
      <c r="Q320" t="s">
        <v>685</v>
      </c>
      <c r="V320" t="s">
        <v>1068</v>
      </c>
      <c r="W320" t="s">
        <v>58</v>
      </c>
      <c r="X320">
        <v>19.1227996</v>
      </c>
      <c r="Y320">
        <v>-70.641470400000003</v>
      </c>
      <c r="Z320" t="s">
        <v>86</v>
      </c>
      <c r="AA320" t="s">
        <v>86</v>
      </c>
      <c r="AB320" t="s">
        <v>60</v>
      </c>
      <c r="AC320" t="s">
        <v>169</v>
      </c>
      <c r="AD320" t="s">
        <v>62</v>
      </c>
      <c r="AE320" t="s">
        <v>63</v>
      </c>
      <c r="AF320" t="s">
        <v>63</v>
      </c>
      <c r="AG320" t="s">
        <v>194</v>
      </c>
      <c r="AH320" t="s">
        <v>65</v>
      </c>
      <c r="AI320" t="s">
        <v>788</v>
      </c>
      <c r="AJ320" t="s">
        <v>788</v>
      </c>
      <c r="AK320" t="s">
        <v>1208</v>
      </c>
      <c r="AL320">
        <v>1</v>
      </c>
      <c r="AM320" t="s">
        <v>1069</v>
      </c>
      <c r="AN320">
        <v>3</v>
      </c>
      <c r="AO320">
        <v>0</v>
      </c>
      <c r="AP320" t="s">
        <v>62</v>
      </c>
      <c r="AQ320" t="s">
        <v>69</v>
      </c>
      <c r="AR320" t="s">
        <v>70</v>
      </c>
      <c r="AT320" t="s">
        <v>71</v>
      </c>
      <c r="AU320" t="s">
        <v>72</v>
      </c>
      <c r="AV320" s="1">
        <v>44233</v>
      </c>
      <c r="AW320" t="s">
        <v>14317</v>
      </c>
      <c r="AX320" t="s">
        <v>1068</v>
      </c>
      <c r="AY320" t="s">
        <v>73</v>
      </c>
      <c r="AZ320" t="s">
        <v>74</v>
      </c>
    </row>
    <row r="321" spans="1:52" x14ac:dyDescent="0.25">
      <c r="A321" t="str">
        <f>INDEX('Community ID'!B:B,MATCH(O321,'Community ID'!A:A,0))</f>
        <v>Alto Cerro 2</v>
      </c>
      <c r="B321" t="str">
        <f>INDEX('Community ID'!$K:$K,MATCH('Environmental Data'!$P321,'Community ID'!J:J,0))</f>
        <v>Constanza</v>
      </c>
      <c r="D321" t="s">
        <v>1601</v>
      </c>
      <c r="E321" t="s">
        <v>1497</v>
      </c>
      <c r="F321" t="s">
        <v>141</v>
      </c>
      <c r="I321" t="s">
        <v>50</v>
      </c>
      <c r="J321" s="1">
        <v>14632</v>
      </c>
      <c r="K321">
        <v>81</v>
      </c>
      <c r="M321" t="s">
        <v>80</v>
      </c>
      <c r="N321" t="s">
        <v>135</v>
      </c>
      <c r="O321" t="s">
        <v>1578</v>
      </c>
      <c r="P321" t="s">
        <v>102</v>
      </c>
      <c r="Q321" t="s">
        <v>373</v>
      </c>
      <c r="S321" t="s">
        <v>104</v>
      </c>
      <c r="V321" t="s">
        <v>766</v>
      </c>
      <c r="W321" t="s">
        <v>58</v>
      </c>
      <c r="X321">
        <v>18.915202600000001</v>
      </c>
      <c r="Y321">
        <v>-70.725866600000003</v>
      </c>
      <c r="Z321" t="s">
        <v>86</v>
      </c>
      <c r="AA321" t="s">
        <v>220</v>
      </c>
      <c r="AB321" t="s">
        <v>60</v>
      </c>
      <c r="AC321" t="s">
        <v>169</v>
      </c>
      <c r="AD321" t="s">
        <v>62</v>
      </c>
      <c r="AF321" t="s">
        <v>62</v>
      </c>
      <c r="AG321" t="s">
        <v>194</v>
      </c>
      <c r="AH321" t="s">
        <v>65</v>
      </c>
      <c r="AI321" t="s">
        <v>66</v>
      </c>
      <c r="AJ321" t="s">
        <v>66</v>
      </c>
      <c r="AK321" t="s">
        <v>479</v>
      </c>
      <c r="AL321">
        <v>1</v>
      </c>
      <c r="AM321" t="s">
        <v>767</v>
      </c>
      <c r="AN321">
        <v>1</v>
      </c>
      <c r="AO321">
        <v>0</v>
      </c>
      <c r="AP321" t="s">
        <v>63</v>
      </c>
      <c r="AQ321" t="s">
        <v>69</v>
      </c>
      <c r="AR321" t="s">
        <v>70</v>
      </c>
      <c r="AT321" t="s">
        <v>71</v>
      </c>
      <c r="AU321" t="s">
        <v>1253</v>
      </c>
      <c r="AV321" s="1">
        <v>44233</v>
      </c>
      <c r="AW321" t="s">
        <v>14318</v>
      </c>
      <c r="AX321" t="s">
        <v>766</v>
      </c>
      <c r="AY321" t="s">
        <v>73</v>
      </c>
      <c r="AZ321" t="s">
        <v>74</v>
      </c>
    </row>
    <row r="322" spans="1:52" hidden="1" x14ac:dyDescent="0.25">
      <c r="A322" t="str">
        <f>INDEX('Community ID'!B:B,MATCH(O322,'Community ID'!A:A,0))</f>
        <v>Alto Cerro 2</v>
      </c>
      <c r="B322" t="str">
        <f>INDEX('Community ID'!$K:$K,MATCH('Environmental Data'!$P322,'Community ID'!J:J,0))</f>
        <v>Constanza</v>
      </c>
      <c r="D322" t="s">
        <v>1602</v>
      </c>
      <c r="E322" t="s">
        <v>1603</v>
      </c>
      <c r="F322" t="s">
        <v>1604</v>
      </c>
      <c r="I322" t="s">
        <v>79</v>
      </c>
      <c r="J322" t="s">
        <v>99</v>
      </c>
      <c r="K322">
        <v>2021</v>
      </c>
      <c r="M322" t="s">
        <v>80</v>
      </c>
      <c r="O322" t="s">
        <v>1605</v>
      </c>
      <c r="P322" t="s">
        <v>1606</v>
      </c>
      <c r="Q322" t="s">
        <v>685</v>
      </c>
      <c r="V322" t="s">
        <v>1068</v>
      </c>
      <c r="W322" t="s">
        <v>58</v>
      </c>
      <c r="X322">
        <v>18.913328400000001</v>
      </c>
      <c r="Y322">
        <v>-70.723351800000003</v>
      </c>
      <c r="Z322" t="s">
        <v>86</v>
      </c>
      <c r="AA322" t="s">
        <v>86</v>
      </c>
      <c r="AB322" t="s">
        <v>60</v>
      </c>
      <c r="AC322" t="s">
        <v>169</v>
      </c>
      <c r="AD322" t="s">
        <v>62</v>
      </c>
      <c r="AE322" t="s">
        <v>63</v>
      </c>
      <c r="AF322" t="s">
        <v>63</v>
      </c>
      <c r="AG322" t="s">
        <v>194</v>
      </c>
      <c r="AH322" t="s">
        <v>65</v>
      </c>
      <c r="AI322" t="s">
        <v>788</v>
      </c>
      <c r="AJ322" t="s">
        <v>788</v>
      </c>
      <c r="AK322" t="s">
        <v>1194</v>
      </c>
      <c r="AL322">
        <v>1</v>
      </c>
      <c r="AM322" t="s">
        <v>1069</v>
      </c>
      <c r="AN322">
        <v>2</v>
      </c>
      <c r="AO322">
        <v>0</v>
      </c>
      <c r="AP322" t="s">
        <v>62</v>
      </c>
      <c r="AQ322" t="s">
        <v>69</v>
      </c>
      <c r="AR322" t="s">
        <v>109</v>
      </c>
      <c r="AT322" t="s">
        <v>71</v>
      </c>
      <c r="AU322" t="s">
        <v>72</v>
      </c>
      <c r="AV322" s="1">
        <v>44233</v>
      </c>
      <c r="AW322" t="s">
        <v>14319</v>
      </c>
      <c r="AX322" t="s">
        <v>1068</v>
      </c>
      <c r="AY322" t="s">
        <v>73</v>
      </c>
      <c r="AZ322" t="s">
        <v>74</v>
      </c>
    </row>
    <row r="323" spans="1:52" x14ac:dyDescent="0.25">
      <c r="A323" t="str">
        <f>INDEX('Community ID'!B:B,MATCH(O323,'Community ID'!A:A,0))</f>
        <v>Alto Cerro 2</v>
      </c>
      <c r="B323" t="str">
        <f>INDEX('Community ID'!$K:$K,MATCH('Environmental Data'!$P323,'Community ID'!J:J,0))</f>
        <v>Constanza</v>
      </c>
      <c r="D323" t="s">
        <v>1607</v>
      </c>
      <c r="E323" t="s">
        <v>1608</v>
      </c>
      <c r="F323" t="s">
        <v>1609</v>
      </c>
      <c r="H323" t="s">
        <v>1610</v>
      </c>
      <c r="I323" t="s">
        <v>50</v>
      </c>
      <c r="J323" s="1">
        <v>29461</v>
      </c>
      <c r="K323">
        <v>41</v>
      </c>
      <c r="M323" t="s">
        <v>124</v>
      </c>
      <c r="N323" t="s">
        <v>135</v>
      </c>
      <c r="O323" t="s">
        <v>1578</v>
      </c>
      <c r="P323" t="s">
        <v>102</v>
      </c>
      <c r="Q323" t="s">
        <v>373</v>
      </c>
      <c r="S323" t="s">
        <v>104</v>
      </c>
      <c r="V323" t="s">
        <v>766</v>
      </c>
      <c r="W323" t="s">
        <v>58</v>
      </c>
      <c r="X323">
        <v>18.915201</v>
      </c>
      <c r="Y323">
        <v>-70.725863099999998</v>
      </c>
      <c r="Z323" t="s">
        <v>86</v>
      </c>
      <c r="AA323" t="s">
        <v>86</v>
      </c>
      <c r="AB323" t="s">
        <v>60</v>
      </c>
      <c r="AC323" t="s">
        <v>169</v>
      </c>
      <c r="AD323" t="s">
        <v>62</v>
      </c>
      <c r="AF323" t="s">
        <v>62</v>
      </c>
      <c r="AG323" t="s">
        <v>194</v>
      </c>
      <c r="AH323" t="s">
        <v>65</v>
      </c>
      <c r="AI323" t="s">
        <v>66</v>
      </c>
      <c r="AJ323" t="s">
        <v>66</v>
      </c>
      <c r="AK323" t="s">
        <v>368</v>
      </c>
      <c r="AL323">
        <v>1</v>
      </c>
      <c r="AM323" t="s">
        <v>767</v>
      </c>
      <c r="AN323">
        <v>6</v>
      </c>
      <c r="AO323">
        <v>1</v>
      </c>
      <c r="AP323" t="s">
        <v>62</v>
      </c>
      <c r="AQ323" t="s">
        <v>69</v>
      </c>
      <c r="AR323" t="s">
        <v>70</v>
      </c>
      <c r="AT323" t="s">
        <v>71</v>
      </c>
      <c r="AU323" t="s">
        <v>72</v>
      </c>
      <c r="AV323" s="1">
        <v>44233</v>
      </c>
      <c r="AW323" t="s">
        <v>14320</v>
      </c>
      <c r="AX323" t="s">
        <v>766</v>
      </c>
      <c r="AY323" t="s">
        <v>73</v>
      </c>
      <c r="AZ323" t="s">
        <v>74</v>
      </c>
    </row>
    <row r="324" spans="1:52" x14ac:dyDescent="0.25">
      <c r="A324" t="str">
        <f>INDEX('Community ID'!B:B,MATCH(O324,'Community ID'!A:A,0))</f>
        <v>Alto Cerro 2</v>
      </c>
      <c r="B324" t="str">
        <f>INDEX('Community ID'!$K:$K,MATCH('Environmental Data'!$P324,'Community ID'!J:J,0))</f>
        <v>Constanza</v>
      </c>
      <c r="D324" t="s">
        <v>1611</v>
      </c>
      <c r="E324" t="s">
        <v>1612</v>
      </c>
      <c r="F324" t="s">
        <v>1613</v>
      </c>
      <c r="I324" t="s">
        <v>79</v>
      </c>
      <c r="J324" t="s">
        <v>99</v>
      </c>
      <c r="K324">
        <v>2021</v>
      </c>
      <c r="M324" t="s">
        <v>142</v>
      </c>
      <c r="N324" t="s">
        <v>1614</v>
      </c>
      <c r="O324" t="s">
        <v>1605</v>
      </c>
      <c r="P324" t="s">
        <v>102</v>
      </c>
      <c r="Q324" t="s">
        <v>685</v>
      </c>
      <c r="V324" t="s">
        <v>1068</v>
      </c>
      <c r="W324" t="s">
        <v>58</v>
      </c>
      <c r="X324">
        <v>18.9124573</v>
      </c>
      <c r="Y324">
        <v>-70.721864999999994</v>
      </c>
      <c r="Z324" t="s">
        <v>86</v>
      </c>
      <c r="AA324" t="s">
        <v>86</v>
      </c>
      <c r="AB324" t="s">
        <v>60</v>
      </c>
      <c r="AC324" t="s">
        <v>169</v>
      </c>
      <c r="AD324" t="s">
        <v>62</v>
      </c>
      <c r="AE324" t="s">
        <v>63</v>
      </c>
      <c r="AF324" t="s">
        <v>63</v>
      </c>
      <c r="AG324" t="s">
        <v>194</v>
      </c>
      <c r="AH324" t="s">
        <v>486</v>
      </c>
      <c r="AI324" t="s">
        <v>931</v>
      </c>
      <c r="AJ324" t="s">
        <v>931</v>
      </c>
      <c r="AK324" t="s">
        <v>479</v>
      </c>
      <c r="AL324">
        <v>1</v>
      </c>
      <c r="AM324" t="s">
        <v>1069</v>
      </c>
      <c r="AN324">
        <v>4</v>
      </c>
      <c r="AO324">
        <v>1</v>
      </c>
      <c r="AP324" t="s">
        <v>63</v>
      </c>
      <c r="AQ324" t="s">
        <v>69</v>
      </c>
      <c r="AR324" t="s">
        <v>70</v>
      </c>
      <c r="AT324" t="s">
        <v>71</v>
      </c>
      <c r="AU324" t="s">
        <v>72</v>
      </c>
      <c r="AV324" s="1">
        <v>44233</v>
      </c>
      <c r="AW324" t="s">
        <v>14321</v>
      </c>
      <c r="AX324" t="s">
        <v>1068</v>
      </c>
      <c r="AY324" t="s">
        <v>73</v>
      </c>
      <c r="AZ324" t="s">
        <v>74</v>
      </c>
    </row>
    <row r="325" spans="1:52" hidden="1" x14ac:dyDescent="0.25">
      <c r="A325" t="str">
        <f>INDEX('Community ID'!B:B,MATCH(O325,'Community ID'!A:A,0))</f>
        <v>Alto Cerro 2</v>
      </c>
      <c r="B325" t="str">
        <f>INDEX('Community ID'!$K:$K,MATCH('Environmental Data'!$P325,'Community ID'!J:J,0))</f>
        <v>Constanza</v>
      </c>
      <c r="D325" t="s">
        <v>1615</v>
      </c>
      <c r="E325" t="s">
        <v>1616</v>
      </c>
      <c r="F325" t="s">
        <v>1617</v>
      </c>
      <c r="H325" t="s">
        <v>1618</v>
      </c>
      <c r="I325" t="s">
        <v>50</v>
      </c>
      <c r="J325" s="1">
        <v>33187</v>
      </c>
      <c r="K325">
        <v>31</v>
      </c>
      <c r="M325" t="s">
        <v>80</v>
      </c>
      <c r="N325" t="s">
        <v>1619</v>
      </c>
      <c r="O325" t="s">
        <v>1620</v>
      </c>
      <c r="P325" t="s">
        <v>102</v>
      </c>
      <c r="Q325" t="s">
        <v>373</v>
      </c>
      <c r="S325" t="s">
        <v>1185</v>
      </c>
      <c r="V325" t="s">
        <v>766</v>
      </c>
      <c r="W325" t="s">
        <v>58</v>
      </c>
      <c r="X325">
        <v>18.9152007</v>
      </c>
      <c r="Y325">
        <v>-70.725863200000006</v>
      </c>
      <c r="Z325" t="s">
        <v>59</v>
      </c>
      <c r="AA325" t="s">
        <v>59</v>
      </c>
      <c r="AB325" t="s">
        <v>60</v>
      </c>
      <c r="AC325" t="s">
        <v>169</v>
      </c>
      <c r="AD325" t="s">
        <v>62</v>
      </c>
      <c r="AF325" t="s">
        <v>62</v>
      </c>
      <c r="AG325" t="s">
        <v>194</v>
      </c>
      <c r="AH325" t="s">
        <v>117</v>
      </c>
      <c r="AI325" t="s">
        <v>1244</v>
      </c>
      <c r="AJ325" t="s">
        <v>1237</v>
      </c>
      <c r="AK325" t="s">
        <v>1123</v>
      </c>
      <c r="AL325">
        <v>1</v>
      </c>
      <c r="AM325" t="s">
        <v>767</v>
      </c>
      <c r="AN325">
        <v>5</v>
      </c>
      <c r="AO325">
        <v>1</v>
      </c>
      <c r="AP325" t="s">
        <v>62</v>
      </c>
      <c r="AQ325" t="s">
        <v>69</v>
      </c>
      <c r="AR325" t="s">
        <v>109</v>
      </c>
      <c r="AT325" t="s">
        <v>71</v>
      </c>
      <c r="AU325" t="s">
        <v>72</v>
      </c>
      <c r="AV325" s="1">
        <v>44233</v>
      </c>
      <c r="AW325" t="s">
        <v>14322</v>
      </c>
      <c r="AX325" t="s">
        <v>766</v>
      </c>
      <c r="AY325" t="s">
        <v>73</v>
      </c>
      <c r="AZ325" t="s">
        <v>74</v>
      </c>
    </row>
    <row r="326" spans="1:52" hidden="1" x14ac:dyDescent="0.25">
      <c r="A326" t="str">
        <f>INDEX('Community ID'!B:B,MATCH(O326,'Community ID'!A:A,0))</f>
        <v>Alto Cerro 2</v>
      </c>
      <c r="B326" t="str">
        <f>INDEX('Community ID'!$K:$K,MATCH('Environmental Data'!$P326,'Community ID'!J:J,0))</f>
        <v>Constanza</v>
      </c>
      <c r="D326" t="s">
        <v>1621</v>
      </c>
      <c r="E326" t="s">
        <v>1622</v>
      </c>
      <c r="F326" t="s">
        <v>1571</v>
      </c>
      <c r="I326" t="s">
        <v>79</v>
      </c>
      <c r="J326" t="s">
        <v>99</v>
      </c>
      <c r="K326">
        <v>2021</v>
      </c>
      <c r="M326" t="s">
        <v>51</v>
      </c>
      <c r="N326" t="s">
        <v>63</v>
      </c>
      <c r="O326" t="s">
        <v>1605</v>
      </c>
      <c r="P326" t="s">
        <v>102</v>
      </c>
      <c r="Q326" t="s">
        <v>685</v>
      </c>
      <c r="V326" t="s">
        <v>1068</v>
      </c>
      <c r="W326" t="s">
        <v>58</v>
      </c>
      <c r="X326">
        <v>19.1227996</v>
      </c>
      <c r="Y326">
        <v>-70.641470400000003</v>
      </c>
      <c r="Z326" t="s">
        <v>86</v>
      </c>
      <c r="AA326" t="s">
        <v>86</v>
      </c>
      <c r="AB326" t="s">
        <v>60</v>
      </c>
      <c r="AC326" t="s">
        <v>169</v>
      </c>
      <c r="AD326" t="s">
        <v>62</v>
      </c>
      <c r="AE326" t="s">
        <v>63</v>
      </c>
      <c r="AF326" t="s">
        <v>63</v>
      </c>
      <c r="AG326" t="s">
        <v>194</v>
      </c>
      <c r="AH326" t="s">
        <v>117</v>
      </c>
      <c r="AI326" t="s">
        <v>788</v>
      </c>
      <c r="AJ326" t="s">
        <v>788</v>
      </c>
      <c r="AK326" t="s">
        <v>1161</v>
      </c>
      <c r="AL326">
        <v>1</v>
      </c>
      <c r="AM326" t="s">
        <v>1069</v>
      </c>
      <c r="AN326">
        <v>2</v>
      </c>
      <c r="AO326">
        <v>0</v>
      </c>
      <c r="AP326" t="s">
        <v>62</v>
      </c>
      <c r="AQ326" t="s">
        <v>69</v>
      </c>
      <c r="AR326" t="s">
        <v>70</v>
      </c>
      <c r="AT326" t="s">
        <v>71</v>
      </c>
      <c r="AU326" t="s">
        <v>95</v>
      </c>
      <c r="AV326" s="1">
        <v>44233</v>
      </c>
      <c r="AW326" t="s">
        <v>14323</v>
      </c>
      <c r="AX326" t="s">
        <v>1068</v>
      </c>
      <c r="AY326" t="s">
        <v>73</v>
      </c>
      <c r="AZ326" t="s">
        <v>74</v>
      </c>
    </row>
    <row r="327" spans="1:52" hidden="1" x14ac:dyDescent="0.25">
      <c r="A327" t="str">
        <f>INDEX('Community ID'!B:B,MATCH(O327,'Community ID'!A:A,0))</f>
        <v>Alto Cerro 2</v>
      </c>
      <c r="B327" t="str">
        <f>INDEX('Community ID'!$K:$K,MATCH('Environmental Data'!$P327,'Community ID'!J:J,0))</f>
        <v>Constanza</v>
      </c>
      <c r="D327" t="s">
        <v>1623</v>
      </c>
      <c r="E327" t="s">
        <v>217</v>
      </c>
      <c r="F327" t="s">
        <v>1617</v>
      </c>
      <c r="H327" t="s">
        <v>1624</v>
      </c>
      <c r="I327" t="s">
        <v>50</v>
      </c>
      <c r="J327" s="1">
        <v>17538</v>
      </c>
      <c r="K327">
        <v>73</v>
      </c>
      <c r="M327" t="s">
        <v>80</v>
      </c>
      <c r="N327" t="s">
        <v>135</v>
      </c>
      <c r="O327" t="s">
        <v>1625</v>
      </c>
      <c r="P327" t="s">
        <v>102</v>
      </c>
      <c r="Q327" t="s">
        <v>103</v>
      </c>
      <c r="S327" t="s">
        <v>1626</v>
      </c>
      <c r="V327" t="s">
        <v>753</v>
      </c>
      <c r="W327" t="s">
        <v>58</v>
      </c>
      <c r="X327">
        <v>0</v>
      </c>
      <c r="Y327">
        <v>0</v>
      </c>
      <c r="Z327" t="s">
        <v>86</v>
      </c>
      <c r="AA327" t="s">
        <v>86</v>
      </c>
      <c r="AB327" t="s">
        <v>182</v>
      </c>
      <c r="AC327" t="s">
        <v>169</v>
      </c>
      <c r="AD327" t="s">
        <v>62</v>
      </c>
      <c r="AF327" t="s">
        <v>62</v>
      </c>
      <c r="AG327" t="s">
        <v>194</v>
      </c>
      <c r="AH327" t="s">
        <v>117</v>
      </c>
      <c r="AI327" t="s">
        <v>91</v>
      </c>
      <c r="AJ327" t="s">
        <v>389</v>
      </c>
      <c r="AK327" t="s">
        <v>1123</v>
      </c>
      <c r="AL327">
        <v>1</v>
      </c>
      <c r="AM327" t="s">
        <v>1627</v>
      </c>
      <c r="AN327">
        <v>6</v>
      </c>
      <c r="AO327">
        <v>1</v>
      </c>
      <c r="AP327" t="s">
        <v>62</v>
      </c>
      <c r="AQ327" t="s">
        <v>69</v>
      </c>
      <c r="AR327" t="s">
        <v>70</v>
      </c>
      <c r="AT327" t="s">
        <v>71</v>
      </c>
      <c r="AU327" t="s">
        <v>120</v>
      </c>
      <c r="AV327" s="1">
        <v>44233</v>
      </c>
      <c r="AW327" t="s">
        <v>14324</v>
      </c>
      <c r="AX327" t="s">
        <v>753</v>
      </c>
      <c r="AY327" t="s">
        <v>73</v>
      </c>
      <c r="AZ327" t="s">
        <v>74</v>
      </c>
    </row>
    <row r="328" spans="1:52" hidden="1" x14ac:dyDescent="0.25">
      <c r="A328" t="str">
        <f>INDEX('Community ID'!B:B,MATCH(O328,'Community ID'!A:A,0))</f>
        <v>Alto Cerro 2</v>
      </c>
      <c r="B328" t="str">
        <f>INDEX('Community ID'!$K:$K,MATCH('Environmental Data'!$P328,'Community ID'!J:J,0))</f>
        <v>Constanza</v>
      </c>
      <c r="D328" t="s">
        <v>1628</v>
      </c>
      <c r="E328" t="s">
        <v>963</v>
      </c>
      <c r="F328" t="s">
        <v>1629</v>
      </c>
      <c r="I328" t="s">
        <v>50</v>
      </c>
      <c r="J328" s="1">
        <v>23617</v>
      </c>
      <c r="K328">
        <v>57</v>
      </c>
      <c r="M328" t="s">
        <v>80</v>
      </c>
      <c r="N328" t="s">
        <v>135</v>
      </c>
      <c r="O328" t="s">
        <v>1620</v>
      </c>
      <c r="P328" t="s">
        <v>102</v>
      </c>
      <c r="Q328" t="s">
        <v>103</v>
      </c>
      <c r="S328" t="s">
        <v>1236</v>
      </c>
      <c r="V328" t="s">
        <v>753</v>
      </c>
      <c r="W328" t="s">
        <v>58</v>
      </c>
      <c r="X328">
        <v>18.9147903</v>
      </c>
      <c r="Y328">
        <v>-70.727012500000001</v>
      </c>
      <c r="Z328" t="s">
        <v>86</v>
      </c>
      <c r="AA328" t="s">
        <v>86</v>
      </c>
      <c r="AB328" t="s">
        <v>60</v>
      </c>
      <c r="AC328" t="s">
        <v>169</v>
      </c>
      <c r="AD328" t="s">
        <v>62</v>
      </c>
      <c r="AF328" t="s">
        <v>62</v>
      </c>
      <c r="AG328" t="s">
        <v>194</v>
      </c>
      <c r="AH328" t="s">
        <v>65</v>
      </c>
      <c r="AI328" t="s">
        <v>1630</v>
      </c>
      <c r="AJ328" t="s">
        <v>127</v>
      </c>
      <c r="AK328" t="s">
        <v>1123</v>
      </c>
      <c r="AL328">
        <v>1</v>
      </c>
      <c r="AM328" t="s">
        <v>767</v>
      </c>
      <c r="AN328">
        <v>3</v>
      </c>
      <c r="AO328">
        <v>0</v>
      </c>
      <c r="AP328" t="s">
        <v>62</v>
      </c>
      <c r="AQ328" t="s">
        <v>69</v>
      </c>
      <c r="AR328" t="s">
        <v>109</v>
      </c>
      <c r="AT328" t="s">
        <v>71</v>
      </c>
      <c r="AU328" t="s">
        <v>72</v>
      </c>
      <c r="AV328" s="1">
        <v>44233</v>
      </c>
      <c r="AW328" t="s">
        <v>14325</v>
      </c>
      <c r="AX328" t="s">
        <v>753</v>
      </c>
      <c r="AY328" t="s">
        <v>73</v>
      </c>
      <c r="AZ328" t="s">
        <v>74</v>
      </c>
    </row>
    <row r="329" spans="1:52" x14ac:dyDescent="0.25">
      <c r="A329" t="str">
        <f>INDEX('Community ID'!B:B,MATCH(O329,'Community ID'!A:A,0))</f>
        <v>Alto Cerro 2</v>
      </c>
      <c r="B329" t="str">
        <f>INDEX('Community ID'!$K:$K,MATCH('Environmental Data'!$P329,'Community ID'!J:J,0))</f>
        <v>Constanza</v>
      </c>
      <c r="D329" t="s">
        <v>1631</v>
      </c>
      <c r="E329" t="s">
        <v>1632</v>
      </c>
      <c r="F329" t="s">
        <v>1571</v>
      </c>
      <c r="I329" t="s">
        <v>50</v>
      </c>
      <c r="J329" t="s">
        <v>99</v>
      </c>
      <c r="K329">
        <v>2021</v>
      </c>
      <c r="M329" t="s">
        <v>80</v>
      </c>
      <c r="N329" t="s">
        <v>114</v>
      </c>
      <c r="O329" t="s">
        <v>1633</v>
      </c>
      <c r="P329" t="s">
        <v>83</v>
      </c>
      <c r="Q329" t="s">
        <v>160</v>
      </c>
      <c r="V329" t="s">
        <v>1068</v>
      </c>
      <c r="W329" t="s">
        <v>58</v>
      </c>
      <c r="X329">
        <v>18.914474299999998</v>
      </c>
      <c r="Y329">
        <v>-70.727081400000003</v>
      </c>
      <c r="Z329" t="s">
        <v>86</v>
      </c>
      <c r="AA329" t="s">
        <v>86</v>
      </c>
      <c r="AB329" t="s">
        <v>60</v>
      </c>
      <c r="AC329" t="s">
        <v>169</v>
      </c>
      <c r="AD329" t="s">
        <v>62</v>
      </c>
      <c r="AE329" t="s">
        <v>63</v>
      </c>
      <c r="AF329" t="s">
        <v>63</v>
      </c>
      <c r="AG329" t="s">
        <v>171</v>
      </c>
      <c r="AH329" t="s">
        <v>117</v>
      </c>
      <c r="AI329" t="s">
        <v>145</v>
      </c>
      <c r="AJ329" t="s">
        <v>145</v>
      </c>
      <c r="AK329" t="s">
        <v>479</v>
      </c>
      <c r="AL329">
        <v>1</v>
      </c>
      <c r="AM329" t="s">
        <v>108</v>
      </c>
      <c r="AN329">
        <v>8</v>
      </c>
      <c r="AO329">
        <v>1</v>
      </c>
      <c r="AP329" t="s">
        <v>62</v>
      </c>
      <c r="AQ329" t="s">
        <v>69</v>
      </c>
      <c r="AR329" t="s">
        <v>109</v>
      </c>
      <c r="AT329" t="s">
        <v>71</v>
      </c>
      <c r="AU329" t="s">
        <v>95</v>
      </c>
      <c r="AV329" s="1">
        <v>44233</v>
      </c>
      <c r="AW329" t="s">
        <v>14326</v>
      </c>
      <c r="AX329" t="s">
        <v>1068</v>
      </c>
      <c r="AY329" t="s">
        <v>73</v>
      </c>
      <c r="AZ329" t="s">
        <v>74</v>
      </c>
    </row>
    <row r="330" spans="1:52" x14ac:dyDescent="0.25">
      <c r="A330" t="str">
        <f>INDEX('Community ID'!B:B,MATCH(O330,'Community ID'!A:A,0))</f>
        <v>Barrio Puerto Rico</v>
      </c>
      <c r="B330" t="str">
        <f>INDEX('Community ID'!$K:$K,MATCH('Environmental Data'!$P330,'Community ID'!J:J,0))</f>
        <v>Constanza</v>
      </c>
      <c r="D330" t="s">
        <v>1634</v>
      </c>
      <c r="E330" t="s">
        <v>1206</v>
      </c>
      <c r="F330" t="s">
        <v>1635</v>
      </c>
      <c r="I330" t="s">
        <v>79</v>
      </c>
      <c r="J330" t="s">
        <v>99</v>
      </c>
      <c r="K330">
        <v>2021</v>
      </c>
      <c r="M330" t="s">
        <v>51</v>
      </c>
      <c r="N330" t="s">
        <v>1636</v>
      </c>
      <c r="O330" t="s">
        <v>1637</v>
      </c>
      <c r="P330" t="s">
        <v>102</v>
      </c>
      <c r="Q330" t="s">
        <v>55</v>
      </c>
      <c r="S330" t="s">
        <v>1638</v>
      </c>
      <c r="T330" t="s">
        <v>137</v>
      </c>
      <c r="V330" t="s">
        <v>753</v>
      </c>
      <c r="W330" t="s">
        <v>58</v>
      </c>
      <c r="X330">
        <v>0</v>
      </c>
      <c r="Y330">
        <v>0</v>
      </c>
      <c r="Z330" t="s">
        <v>86</v>
      </c>
      <c r="AA330" t="s">
        <v>86</v>
      </c>
      <c r="AB330" t="s">
        <v>60</v>
      </c>
      <c r="AC330" t="s">
        <v>88</v>
      </c>
      <c r="AD330" t="s">
        <v>62</v>
      </c>
      <c r="AF330" t="s">
        <v>62</v>
      </c>
      <c r="AG330" t="s">
        <v>194</v>
      </c>
      <c r="AH330" t="s">
        <v>117</v>
      </c>
      <c r="AI330" t="s">
        <v>375</v>
      </c>
      <c r="AJ330" t="s">
        <v>127</v>
      </c>
      <c r="AK330" t="s">
        <v>368</v>
      </c>
      <c r="AL330">
        <v>1</v>
      </c>
      <c r="AM330" t="s">
        <v>755</v>
      </c>
      <c r="AN330">
        <v>1</v>
      </c>
      <c r="AO330">
        <v>0</v>
      </c>
      <c r="AP330" t="s">
        <v>62</v>
      </c>
      <c r="AR330" t="s">
        <v>70</v>
      </c>
      <c r="AT330" t="s">
        <v>71</v>
      </c>
      <c r="AU330" t="s">
        <v>72</v>
      </c>
      <c r="AV330" s="1">
        <v>44232</v>
      </c>
      <c r="AW330" t="s">
        <v>14327</v>
      </c>
      <c r="AX330" t="s">
        <v>753</v>
      </c>
      <c r="AY330" t="s">
        <v>73</v>
      </c>
      <c r="AZ330" t="s">
        <v>74</v>
      </c>
    </row>
    <row r="331" spans="1:52" hidden="1" x14ac:dyDescent="0.25">
      <c r="A331" t="str">
        <f>INDEX('Community ID'!B:B,MATCH(O331,'Community ID'!A:A,0))</f>
        <v>Barrio Puerto Rico</v>
      </c>
      <c r="B331" t="str">
        <f>INDEX('Community ID'!$K:$K,MATCH('Environmental Data'!$P331,'Community ID'!J:J,0))</f>
        <v>Constanza</v>
      </c>
      <c r="D331" t="s">
        <v>1639</v>
      </c>
      <c r="E331" t="s">
        <v>1640</v>
      </c>
      <c r="F331" t="s">
        <v>1641</v>
      </c>
      <c r="I331" t="s">
        <v>50</v>
      </c>
      <c r="J331" t="s">
        <v>99</v>
      </c>
      <c r="K331">
        <v>2021</v>
      </c>
      <c r="M331" t="s">
        <v>80</v>
      </c>
      <c r="N331" t="s">
        <v>114</v>
      </c>
      <c r="O331" t="s">
        <v>1642</v>
      </c>
      <c r="P331" t="s">
        <v>102</v>
      </c>
      <c r="Q331" t="s">
        <v>685</v>
      </c>
      <c r="T331" t="s">
        <v>545</v>
      </c>
      <c r="V331" t="s">
        <v>1068</v>
      </c>
      <c r="W331" t="s">
        <v>58</v>
      </c>
      <c r="X331">
        <v>0</v>
      </c>
      <c r="Y331">
        <v>0</v>
      </c>
      <c r="Z331" t="s">
        <v>86</v>
      </c>
      <c r="AA331" t="s">
        <v>86</v>
      </c>
      <c r="AB331" t="s">
        <v>60</v>
      </c>
      <c r="AC331" t="s">
        <v>169</v>
      </c>
      <c r="AD331" t="s">
        <v>62</v>
      </c>
      <c r="AE331" t="s">
        <v>63</v>
      </c>
      <c r="AF331" t="s">
        <v>63</v>
      </c>
      <c r="AG331" t="s">
        <v>171</v>
      </c>
      <c r="AH331" t="s">
        <v>117</v>
      </c>
      <c r="AI331" t="s">
        <v>788</v>
      </c>
      <c r="AJ331" t="s">
        <v>788</v>
      </c>
      <c r="AK331" t="s">
        <v>1643</v>
      </c>
      <c r="AL331">
        <v>1</v>
      </c>
      <c r="AM331" t="s">
        <v>93</v>
      </c>
      <c r="AN331">
        <v>2</v>
      </c>
      <c r="AO331">
        <v>0</v>
      </c>
      <c r="AP331" t="s">
        <v>62</v>
      </c>
      <c r="AQ331" t="s">
        <v>69</v>
      </c>
      <c r="AR331" t="s">
        <v>109</v>
      </c>
      <c r="AT331" t="s">
        <v>71</v>
      </c>
      <c r="AU331" t="s">
        <v>95</v>
      </c>
      <c r="AV331" s="1">
        <v>44232</v>
      </c>
      <c r="AW331" t="s">
        <v>14328</v>
      </c>
      <c r="AX331" t="s">
        <v>1068</v>
      </c>
      <c r="AY331" t="s">
        <v>73</v>
      </c>
      <c r="AZ331" t="s">
        <v>74</v>
      </c>
    </row>
    <row r="332" spans="1:52" x14ac:dyDescent="0.25">
      <c r="A332" t="str">
        <f>INDEX('Community ID'!B:B,MATCH(O332,'Community ID'!A:A,0))</f>
        <v>Barrio Puerto Rico</v>
      </c>
      <c r="B332" t="str">
        <f>INDEX('Community ID'!$K:$K,MATCH('Environmental Data'!$P332,'Community ID'!J:J,0))</f>
        <v>Constanza</v>
      </c>
      <c r="D332" t="s">
        <v>1644</v>
      </c>
      <c r="E332" t="s">
        <v>448</v>
      </c>
      <c r="F332" t="s">
        <v>743</v>
      </c>
      <c r="I332" t="s">
        <v>50</v>
      </c>
      <c r="J332" t="s">
        <v>99</v>
      </c>
      <c r="K332">
        <v>2021</v>
      </c>
      <c r="M332" t="s">
        <v>51</v>
      </c>
      <c r="N332" t="s">
        <v>114</v>
      </c>
      <c r="O332" t="s">
        <v>1642</v>
      </c>
      <c r="P332" t="s">
        <v>102</v>
      </c>
      <c r="Q332" t="s">
        <v>685</v>
      </c>
      <c r="V332" t="s">
        <v>1068</v>
      </c>
      <c r="W332" t="s">
        <v>58</v>
      </c>
      <c r="X332">
        <v>18.9222383</v>
      </c>
      <c r="Y332">
        <v>-70.740078299999993</v>
      </c>
      <c r="Z332" t="s">
        <v>86</v>
      </c>
      <c r="AA332" t="s">
        <v>86</v>
      </c>
      <c r="AB332" t="s">
        <v>60</v>
      </c>
      <c r="AC332" t="s">
        <v>169</v>
      </c>
      <c r="AD332" t="s">
        <v>62</v>
      </c>
      <c r="AE332" t="s">
        <v>63</v>
      </c>
      <c r="AF332" t="s">
        <v>63</v>
      </c>
      <c r="AG332" t="s">
        <v>194</v>
      </c>
      <c r="AH332" t="s">
        <v>486</v>
      </c>
      <c r="AI332" t="s">
        <v>145</v>
      </c>
      <c r="AJ332" t="s">
        <v>145</v>
      </c>
      <c r="AK332" t="s">
        <v>479</v>
      </c>
      <c r="AL332">
        <v>1</v>
      </c>
      <c r="AM332" t="s">
        <v>1069</v>
      </c>
      <c r="AN332">
        <v>2</v>
      </c>
      <c r="AO332">
        <v>0</v>
      </c>
      <c r="AP332" t="s">
        <v>62</v>
      </c>
      <c r="AQ332" t="s">
        <v>69</v>
      </c>
      <c r="AR332" t="s">
        <v>109</v>
      </c>
      <c r="AT332" t="s">
        <v>71</v>
      </c>
      <c r="AU332" t="s">
        <v>72</v>
      </c>
      <c r="AV332" s="1">
        <v>44232</v>
      </c>
      <c r="AW332" t="s">
        <v>14329</v>
      </c>
      <c r="AX332" t="s">
        <v>1068</v>
      </c>
      <c r="AY332" t="s">
        <v>73</v>
      </c>
      <c r="AZ332" t="s">
        <v>74</v>
      </c>
    </row>
    <row r="333" spans="1:52" x14ac:dyDescent="0.25">
      <c r="A333" t="str">
        <f>INDEX('Community ID'!B:B,MATCH(O333,'Community ID'!A:A,0))</f>
        <v>Barrio Puerto Rico</v>
      </c>
      <c r="B333" t="str">
        <f>INDEX('Community ID'!$K:$K,MATCH('Environmental Data'!$P333,'Community ID'!J:J,0))</f>
        <v>Constanza</v>
      </c>
      <c r="D333" t="s">
        <v>1645</v>
      </c>
      <c r="E333" t="s">
        <v>1646</v>
      </c>
      <c r="F333" t="s">
        <v>1647</v>
      </c>
      <c r="H333" t="s">
        <v>48</v>
      </c>
      <c r="I333" t="s">
        <v>50</v>
      </c>
      <c r="J333" s="1">
        <v>30246</v>
      </c>
      <c r="K333">
        <v>39</v>
      </c>
      <c r="M333" t="s">
        <v>142</v>
      </c>
      <c r="N333" t="s">
        <v>1648</v>
      </c>
      <c r="O333" t="s">
        <v>1637</v>
      </c>
      <c r="P333" t="s">
        <v>102</v>
      </c>
      <c r="Q333" t="s">
        <v>55</v>
      </c>
      <c r="S333" t="s">
        <v>410</v>
      </c>
      <c r="T333" t="s">
        <v>63</v>
      </c>
      <c r="V333" t="s">
        <v>753</v>
      </c>
      <c r="W333" t="s">
        <v>58</v>
      </c>
      <c r="X333">
        <v>18.919354299999998</v>
      </c>
      <c r="Y333">
        <v>-70.743051800000003</v>
      </c>
      <c r="Z333" t="s">
        <v>59</v>
      </c>
      <c r="AA333" t="s">
        <v>59</v>
      </c>
      <c r="AB333" t="s">
        <v>60</v>
      </c>
      <c r="AC333" t="s">
        <v>88</v>
      </c>
      <c r="AD333" t="s">
        <v>62</v>
      </c>
      <c r="AG333" t="s">
        <v>194</v>
      </c>
      <c r="AH333" t="s">
        <v>65</v>
      </c>
      <c r="AI333" t="s">
        <v>375</v>
      </c>
      <c r="AJ333" t="s">
        <v>127</v>
      </c>
      <c r="AK333" t="s">
        <v>368</v>
      </c>
      <c r="AL333">
        <v>1</v>
      </c>
      <c r="AM333" t="s">
        <v>755</v>
      </c>
      <c r="AN333">
        <v>5</v>
      </c>
      <c r="AO333">
        <v>1</v>
      </c>
      <c r="AP333" t="s">
        <v>62</v>
      </c>
      <c r="AQ333" t="s">
        <v>69</v>
      </c>
      <c r="AR333" t="s">
        <v>70</v>
      </c>
      <c r="AT333" t="s">
        <v>71</v>
      </c>
      <c r="AU333" t="s">
        <v>72</v>
      </c>
      <c r="AV333" s="1">
        <v>44232</v>
      </c>
      <c r="AW333" t="s">
        <v>14330</v>
      </c>
      <c r="AX333" t="s">
        <v>753</v>
      </c>
      <c r="AY333" t="s">
        <v>73</v>
      </c>
      <c r="AZ333" t="s">
        <v>74</v>
      </c>
    </row>
    <row r="334" spans="1:52" x14ac:dyDescent="0.25">
      <c r="A334" t="str">
        <f>INDEX('Community ID'!B:B,MATCH(O334,'Community ID'!A:A,0))</f>
        <v>Barrio Puerto Rico</v>
      </c>
      <c r="B334" t="str">
        <f>INDEX('Community ID'!$K:$K,MATCH('Environmental Data'!$P334,'Community ID'!J:J,0))</f>
        <v>Constanza</v>
      </c>
      <c r="D334" t="s">
        <v>1652</v>
      </c>
      <c r="E334" t="s">
        <v>1653</v>
      </c>
      <c r="F334" t="s">
        <v>1654</v>
      </c>
      <c r="I334" t="s">
        <v>50</v>
      </c>
      <c r="J334" t="s">
        <v>99</v>
      </c>
      <c r="K334">
        <v>2021</v>
      </c>
      <c r="M334" t="s">
        <v>51</v>
      </c>
      <c r="N334" t="s">
        <v>114</v>
      </c>
      <c r="O334" t="s">
        <v>1655</v>
      </c>
      <c r="P334" t="s">
        <v>102</v>
      </c>
      <c r="Q334" t="s">
        <v>685</v>
      </c>
      <c r="S334" t="s">
        <v>436</v>
      </c>
      <c r="V334" t="s">
        <v>1068</v>
      </c>
      <c r="W334" t="s">
        <v>58</v>
      </c>
      <c r="X334">
        <v>0</v>
      </c>
      <c r="Y334">
        <v>0</v>
      </c>
      <c r="Z334" t="s">
        <v>86</v>
      </c>
      <c r="AA334" t="s">
        <v>86</v>
      </c>
      <c r="AB334" t="s">
        <v>60</v>
      </c>
      <c r="AC334" t="s">
        <v>169</v>
      </c>
      <c r="AD334" t="s">
        <v>62</v>
      </c>
      <c r="AE334" t="s">
        <v>63</v>
      </c>
      <c r="AF334" t="s">
        <v>63</v>
      </c>
      <c r="AG334" t="s">
        <v>171</v>
      </c>
      <c r="AH334" t="s">
        <v>117</v>
      </c>
      <c r="AI334" t="s">
        <v>788</v>
      </c>
      <c r="AJ334" t="s">
        <v>788</v>
      </c>
      <c r="AK334" t="s">
        <v>479</v>
      </c>
      <c r="AL334">
        <v>1</v>
      </c>
      <c r="AM334" t="s">
        <v>1371</v>
      </c>
      <c r="AN334">
        <v>6</v>
      </c>
      <c r="AO334">
        <v>0</v>
      </c>
      <c r="AP334" t="s">
        <v>62</v>
      </c>
      <c r="AQ334" t="s">
        <v>69</v>
      </c>
      <c r="AR334" t="s">
        <v>109</v>
      </c>
      <c r="AT334" t="s">
        <v>71</v>
      </c>
      <c r="AU334" t="s">
        <v>95</v>
      </c>
      <c r="AV334" s="1">
        <v>44232</v>
      </c>
      <c r="AW334" t="s">
        <v>14331</v>
      </c>
      <c r="AX334" t="s">
        <v>1068</v>
      </c>
      <c r="AY334" t="s">
        <v>73</v>
      </c>
      <c r="AZ334" t="s">
        <v>74</v>
      </c>
    </row>
    <row r="335" spans="1:52" hidden="1" x14ac:dyDescent="0.25">
      <c r="A335" t="str">
        <f>INDEX('Community ID'!B:B,MATCH(O335,'Community ID'!A:A,0))</f>
        <v>La Luisa Arriba</v>
      </c>
      <c r="B335" t="str">
        <f>INDEX('Community ID'!$K:$K,MATCH('Environmental Data'!$P335,'Community ID'!J:J,0))</f>
        <v>Constanza</v>
      </c>
      <c r="D335" t="s">
        <v>1649</v>
      </c>
      <c r="E335" t="s">
        <v>1650</v>
      </c>
      <c r="F335" t="s">
        <v>1537</v>
      </c>
      <c r="H335" t="s">
        <v>1651</v>
      </c>
      <c r="I335" t="s">
        <v>79</v>
      </c>
      <c r="J335" t="s">
        <v>99</v>
      </c>
      <c r="K335">
        <v>2021</v>
      </c>
      <c r="M335" t="s">
        <v>80</v>
      </c>
      <c r="N335" t="s">
        <v>201</v>
      </c>
      <c r="O335" t="s">
        <v>126</v>
      </c>
      <c r="P335" t="s">
        <v>102</v>
      </c>
      <c r="Q335" t="s">
        <v>55</v>
      </c>
      <c r="S335" t="s">
        <v>436</v>
      </c>
      <c r="V335" t="s">
        <v>1074</v>
      </c>
      <c r="W335" t="s">
        <v>58</v>
      </c>
      <c r="X335">
        <v>18.915892700000001</v>
      </c>
      <c r="Y335">
        <v>-70.745882399999999</v>
      </c>
      <c r="Z335" t="s">
        <v>86</v>
      </c>
      <c r="AA335" t="s">
        <v>86</v>
      </c>
      <c r="AB335" t="s">
        <v>182</v>
      </c>
      <c r="AC335" t="s">
        <v>169</v>
      </c>
      <c r="AE335" t="s">
        <v>62</v>
      </c>
      <c r="AF335" t="s">
        <v>62</v>
      </c>
      <c r="AG335" t="s">
        <v>171</v>
      </c>
      <c r="AH335" t="s">
        <v>117</v>
      </c>
      <c r="AI335" t="s">
        <v>1408</v>
      </c>
      <c r="AJ335" t="s">
        <v>389</v>
      </c>
      <c r="AK335" t="s">
        <v>1445</v>
      </c>
      <c r="AL335">
        <v>1</v>
      </c>
      <c r="AM335" t="s">
        <v>726</v>
      </c>
      <c r="AN335">
        <v>9</v>
      </c>
      <c r="AO335">
        <v>3</v>
      </c>
      <c r="AP335" t="s">
        <v>62</v>
      </c>
      <c r="AQ335" t="s">
        <v>69</v>
      </c>
      <c r="AR335" t="s">
        <v>109</v>
      </c>
      <c r="AT335" t="s">
        <v>71</v>
      </c>
      <c r="AU335" t="s">
        <v>95</v>
      </c>
      <c r="AV335" s="1">
        <v>44232</v>
      </c>
      <c r="AW335" t="s">
        <v>14332</v>
      </c>
      <c r="AX335" t="s">
        <v>1074</v>
      </c>
      <c r="AY335" t="s">
        <v>73</v>
      </c>
      <c r="AZ335" t="s">
        <v>74</v>
      </c>
    </row>
    <row r="336" spans="1:52" x14ac:dyDescent="0.25">
      <c r="A336" t="str">
        <f>INDEX('Community ID'!B:B,MATCH(O336,'Community ID'!A:A,0))</f>
        <v>Barrio Puerto Rico</v>
      </c>
      <c r="B336" t="str">
        <f>INDEX('Community ID'!$K:$K,MATCH('Environmental Data'!$P336,'Community ID'!J:J,0))</f>
        <v>Constanza</v>
      </c>
      <c r="D336" t="s">
        <v>1656</v>
      </c>
      <c r="E336" t="s">
        <v>1657</v>
      </c>
      <c r="F336" t="s">
        <v>750</v>
      </c>
      <c r="H336" t="s">
        <v>1658</v>
      </c>
      <c r="I336" t="s">
        <v>50</v>
      </c>
      <c r="J336" s="1">
        <v>24700</v>
      </c>
      <c r="K336">
        <v>54</v>
      </c>
      <c r="M336" t="s">
        <v>80</v>
      </c>
      <c r="N336" t="s">
        <v>1659</v>
      </c>
      <c r="O336" t="s">
        <v>1637</v>
      </c>
      <c r="P336" t="s">
        <v>102</v>
      </c>
      <c r="Q336" t="s">
        <v>55</v>
      </c>
      <c r="S336" t="s">
        <v>1660</v>
      </c>
      <c r="V336" t="s">
        <v>753</v>
      </c>
      <c r="W336" t="s">
        <v>58</v>
      </c>
      <c r="X336">
        <v>18.921193200000001</v>
      </c>
      <c r="Y336">
        <v>-70.741624400000006</v>
      </c>
      <c r="Z336" t="s">
        <v>86</v>
      </c>
      <c r="AA336" t="s">
        <v>86</v>
      </c>
      <c r="AB336" t="s">
        <v>60</v>
      </c>
      <c r="AC336" t="s">
        <v>169</v>
      </c>
      <c r="AD336" t="s">
        <v>62</v>
      </c>
      <c r="AG336" t="s">
        <v>194</v>
      </c>
      <c r="AH336" t="s">
        <v>65</v>
      </c>
      <c r="AI336" t="s">
        <v>66</v>
      </c>
      <c r="AJ336" t="s">
        <v>127</v>
      </c>
      <c r="AK336" t="s">
        <v>368</v>
      </c>
      <c r="AL336">
        <v>1</v>
      </c>
      <c r="AM336" t="s">
        <v>1661</v>
      </c>
      <c r="AN336">
        <v>2</v>
      </c>
      <c r="AO336">
        <v>0</v>
      </c>
      <c r="AP336" t="s">
        <v>62</v>
      </c>
      <c r="AQ336" t="s">
        <v>69</v>
      </c>
      <c r="AR336" t="s">
        <v>70</v>
      </c>
      <c r="AT336" t="s">
        <v>71</v>
      </c>
      <c r="AU336" t="s">
        <v>72</v>
      </c>
      <c r="AV336" s="1">
        <v>44232</v>
      </c>
      <c r="AW336" t="s">
        <v>14333</v>
      </c>
      <c r="AX336" t="s">
        <v>753</v>
      </c>
      <c r="AY336" t="s">
        <v>73</v>
      </c>
      <c r="AZ336" t="s">
        <v>74</v>
      </c>
    </row>
    <row r="337" spans="1:52" hidden="1" x14ac:dyDescent="0.25">
      <c r="A337" t="str">
        <f>INDEX('Community ID'!B:B,MATCH(O337,'Community ID'!A:A,0))</f>
        <v>La Luisa Arriba</v>
      </c>
      <c r="B337" t="str">
        <f>INDEX('Community ID'!$K:$K,MATCH('Environmental Data'!$P337,'Community ID'!J:J,0))</f>
        <v>Constanza</v>
      </c>
      <c r="D337" t="s">
        <v>1662</v>
      </c>
      <c r="E337" t="s">
        <v>1663</v>
      </c>
      <c r="F337" t="s">
        <v>1204</v>
      </c>
      <c r="H337" t="s">
        <v>1333</v>
      </c>
      <c r="I337" t="s">
        <v>79</v>
      </c>
      <c r="J337" s="1">
        <v>23869</v>
      </c>
      <c r="K337">
        <v>56</v>
      </c>
      <c r="L337" t="s">
        <v>1664</v>
      </c>
      <c r="M337" t="s">
        <v>51</v>
      </c>
      <c r="N337" t="s">
        <v>785</v>
      </c>
      <c r="O337" t="s">
        <v>126</v>
      </c>
      <c r="P337" t="s">
        <v>83</v>
      </c>
      <c r="Q337" t="s">
        <v>55</v>
      </c>
      <c r="S337" t="s">
        <v>436</v>
      </c>
      <c r="V337" t="s">
        <v>1074</v>
      </c>
      <c r="W337" t="s">
        <v>58</v>
      </c>
      <c r="X337">
        <v>18.915203600000002</v>
      </c>
      <c r="Y337">
        <v>-70.744166899999996</v>
      </c>
      <c r="Z337" t="s">
        <v>86</v>
      </c>
      <c r="AA337" t="s">
        <v>86</v>
      </c>
      <c r="AB337" t="s">
        <v>182</v>
      </c>
      <c r="AC337" t="s">
        <v>61</v>
      </c>
      <c r="AD337" t="s">
        <v>62</v>
      </c>
      <c r="AF337" t="s">
        <v>62</v>
      </c>
      <c r="AG337" t="s">
        <v>194</v>
      </c>
      <c r="AH337" t="s">
        <v>65</v>
      </c>
      <c r="AI337" t="s">
        <v>1408</v>
      </c>
      <c r="AJ337" t="s">
        <v>389</v>
      </c>
      <c r="AK337" t="s">
        <v>1161</v>
      </c>
      <c r="AL337">
        <v>1</v>
      </c>
      <c r="AM337" t="s">
        <v>726</v>
      </c>
      <c r="AN337">
        <v>2</v>
      </c>
      <c r="AO337">
        <v>0</v>
      </c>
      <c r="AP337" t="s">
        <v>62</v>
      </c>
      <c r="AQ337" t="s">
        <v>69</v>
      </c>
      <c r="AR337" t="s">
        <v>109</v>
      </c>
      <c r="AT337" t="s">
        <v>71</v>
      </c>
      <c r="AU337" t="s">
        <v>72</v>
      </c>
      <c r="AV337" s="1">
        <v>44232</v>
      </c>
      <c r="AW337" t="s">
        <v>14334</v>
      </c>
      <c r="AX337" t="s">
        <v>1074</v>
      </c>
      <c r="AY337" t="s">
        <v>73</v>
      </c>
      <c r="AZ337" t="s">
        <v>74</v>
      </c>
    </row>
    <row r="338" spans="1:52" x14ac:dyDescent="0.25">
      <c r="A338" t="str">
        <f>INDEX('Community ID'!B:B,MATCH(O338,'Community ID'!A:A,0))</f>
        <v>Barrio Puerto Rico</v>
      </c>
      <c r="B338" t="str">
        <f>INDEX('Community ID'!$K:$K,MATCH('Environmental Data'!$P338,'Community ID'!J:J,0))</f>
        <v>Constanza</v>
      </c>
      <c r="D338" t="s">
        <v>1665</v>
      </c>
      <c r="E338" t="s">
        <v>1666</v>
      </c>
      <c r="F338" t="s">
        <v>1519</v>
      </c>
      <c r="H338" t="s">
        <v>1667</v>
      </c>
      <c r="I338" t="s">
        <v>50</v>
      </c>
      <c r="J338" s="1">
        <v>26715</v>
      </c>
      <c r="K338">
        <v>48</v>
      </c>
      <c r="M338" t="s">
        <v>51</v>
      </c>
      <c r="N338" t="s">
        <v>52</v>
      </c>
      <c r="O338" t="s">
        <v>1668</v>
      </c>
      <c r="P338" t="s">
        <v>102</v>
      </c>
      <c r="Q338" t="s">
        <v>55</v>
      </c>
      <c r="S338" t="s">
        <v>1660</v>
      </c>
      <c r="V338" t="s">
        <v>753</v>
      </c>
      <c r="W338" t="s">
        <v>58</v>
      </c>
      <c r="X338">
        <v>0</v>
      </c>
      <c r="Y338">
        <v>0</v>
      </c>
      <c r="Z338" t="s">
        <v>220</v>
      </c>
      <c r="AA338" t="s">
        <v>220</v>
      </c>
      <c r="AB338" t="s">
        <v>60</v>
      </c>
      <c r="AC338" t="s">
        <v>169</v>
      </c>
      <c r="AD338" t="s">
        <v>62</v>
      </c>
      <c r="AF338" t="s">
        <v>63</v>
      </c>
      <c r="AG338" t="s">
        <v>194</v>
      </c>
      <c r="AH338" t="s">
        <v>117</v>
      </c>
      <c r="AI338" t="s">
        <v>66</v>
      </c>
      <c r="AJ338" t="s">
        <v>127</v>
      </c>
      <c r="AK338" t="s">
        <v>368</v>
      </c>
      <c r="AL338">
        <v>1</v>
      </c>
      <c r="AM338" t="s">
        <v>755</v>
      </c>
      <c r="AN338">
        <v>2</v>
      </c>
      <c r="AO338">
        <v>0</v>
      </c>
      <c r="AQ338" t="s">
        <v>69</v>
      </c>
      <c r="AR338" t="s">
        <v>70</v>
      </c>
      <c r="AT338" t="s">
        <v>71</v>
      </c>
      <c r="AU338" t="s">
        <v>72</v>
      </c>
      <c r="AV338" s="1">
        <v>44232</v>
      </c>
      <c r="AW338" t="s">
        <v>14335</v>
      </c>
      <c r="AX338" t="s">
        <v>753</v>
      </c>
      <c r="AY338" t="s">
        <v>73</v>
      </c>
      <c r="AZ338" t="s">
        <v>74</v>
      </c>
    </row>
    <row r="339" spans="1:52" x14ac:dyDescent="0.25">
      <c r="A339" t="str">
        <f>INDEX('Community ID'!B:B,MATCH(O339,'Community ID'!A:A,0))</f>
        <v>Barrio Puerto Rico</v>
      </c>
      <c r="B339" t="str">
        <f>INDEX('Community ID'!$K:$K,MATCH('Environmental Data'!$P339,'Community ID'!J:J,0))</f>
        <v>Constanza</v>
      </c>
      <c r="D339" t="s">
        <v>1669</v>
      </c>
      <c r="E339" t="s">
        <v>1670</v>
      </c>
      <c r="F339" t="s">
        <v>1230</v>
      </c>
      <c r="I339" t="s">
        <v>50</v>
      </c>
      <c r="J339" t="s">
        <v>99</v>
      </c>
      <c r="K339">
        <v>2021</v>
      </c>
      <c r="M339" t="s">
        <v>51</v>
      </c>
      <c r="N339" t="s">
        <v>114</v>
      </c>
      <c r="O339" t="s">
        <v>1655</v>
      </c>
      <c r="P339" t="s">
        <v>102</v>
      </c>
      <c r="Q339" t="s">
        <v>685</v>
      </c>
      <c r="V339" t="s">
        <v>1068</v>
      </c>
      <c r="W339" t="s">
        <v>58</v>
      </c>
      <c r="X339">
        <v>18.921845300000001</v>
      </c>
      <c r="Y339">
        <v>-70.743051800000003</v>
      </c>
      <c r="Z339" t="s">
        <v>86</v>
      </c>
      <c r="AA339" t="s">
        <v>86</v>
      </c>
      <c r="AB339" t="s">
        <v>60</v>
      </c>
      <c r="AC339" t="s">
        <v>169</v>
      </c>
      <c r="AD339" t="s">
        <v>62</v>
      </c>
      <c r="AE339" t="s">
        <v>63</v>
      </c>
      <c r="AF339" t="s">
        <v>63</v>
      </c>
      <c r="AG339" t="s">
        <v>194</v>
      </c>
      <c r="AH339" t="s">
        <v>65</v>
      </c>
      <c r="AI339" t="s">
        <v>1464</v>
      </c>
      <c r="AJ339" t="s">
        <v>1464</v>
      </c>
      <c r="AK339" t="s">
        <v>479</v>
      </c>
      <c r="AL339">
        <v>1</v>
      </c>
      <c r="AM339" t="s">
        <v>1069</v>
      </c>
      <c r="AN339">
        <v>4</v>
      </c>
      <c r="AO339">
        <v>1</v>
      </c>
      <c r="AP339" t="s">
        <v>62</v>
      </c>
      <c r="AQ339" t="s">
        <v>69</v>
      </c>
      <c r="AR339" t="s">
        <v>70</v>
      </c>
      <c r="AT339" t="s">
        <v>71</v>
      </c>
      <c r="AU339" t="s">
        <v>120</v>
      </c>
      <c r="AV339" s="1">
        <v>44232</v>
      </c>
      <c r="AW339" t="s">
        <v>14336</v>
      </c>
      <c r="AX339" t="s">
        <v>1068</v>
      </c>
      <c r="AY339" t="s">
        <v>73</v>
      </c>
      <c r="AZ339" t="s">
        <v>74</v>
      </c>
    </row>
    <row r="340" spans="1:52" x14ac:dyDescent="0.25">
      <c r="A340" t="str">
        <f>INDEX('Community ID'!B:B,MATCH(O340,'Community ID'!A:A,0))</f>
        <v>Barrio Puerto Rico</v>
      </c>
      <c r="B340" t="str">
        <f>INDEX('Community ID'!$K:$K,MATCH('Environmental Data'!$P340,'Community ID'!J:J,0))</f>
        <v>Constanza</v>
      </c>
      <c r="D340" t="s">
        <v>1671</v>
      </c>
      <c r="E340" t="s">
        <v>1672</v>
      </c>
      <c r="F340" t="s">
        <v>1673</v>
      </c>
      <c r="I340" t="s">
        <v>50</v>
      </c>
      <c r="J340" t="s">
        <v>99</v>
      </c>
      <c r="K340">
        <v>2021</v>
      </c>
      <c r="M340" t="s">
        <v>80</v>
      </c>
      <c r="N340" t="s">
        <v>114</v>
      </c>
      <c r="O340" t="s">
        <v>1655</v>
      </c>
      <c r="P340" t="s">
        <v>102</v>
      </c>
      <c r="Q340" t="s">
        <v>685</v>
      </c>
      <c r="V340" t="s">
        <v>1068</v>
      </c>
      <c r="W340" t="s">
        <v>58</v>
      </c>
      <c r="X340">
        <v>18.921845300000001</v>
      </c>
      <c r="Y340">
        <v>-70.743051800000003</v>
      </c>
      <c r="Z340" t="s">
        <v>86</v>
      </c>
      <c r="AA340" t="s">
        <v>86</v>
      </c>
      <c r="AB340" t="s">
        <v>60</v>
      </c>
      <c r="AC340" t="s">
        <v>169</v>
      </c>
      <c r="AD340" t="s">
        <v>62</v>
      </c>
      <c r="AE340" t="s">
        <v>63</v>
      </c>
      <c r="AF340" t="s">
        <v>63</v>
      </c>
      <c r="AG340" t="s">
        <v>171</v>
      </c>
      <c r="AH340" t="s">
        <v>117</v>
      </c>
      <c r="AI340" t="s">
        <v>1265</v>
      </c>
      <c r="AJ340" t="s">
        <v>1265</v>
      </c>
      <c r="AK340" t="s">
        <v>479</v>
      </c>
      <c r="AL340">
        <v>1</v>
      </c>
      <c r="AM340" t="s">
        <v>1069</v>
      </c>
      <c r="AN340">
        <v>5</v>
      </c>
      <c r="AO340">
        <v>1</v>
      </c>
      <c r="AP340" t="s">
        <v>62</v>
      </c>
      <c r="AQ340" t="s">
        <v>69</v>
      </c>
      <c r="AR340" t="s">
        <v>109</v>
      </c>
      <c r="AT340" t="s">
        <v>71</v>
      </c>
      <c r="AU340" t="s">
        <v>95</v>
      </c>
      <c r="AV340" s="1">
        <v>44232</v>
      </c>
      <c r="AW340" t="s">
        <v>14337</v>
      </c>
      <c r="AX340" t="s">
        <v>1068</v>
      </c>
      <c r="AY340" t="s">
        <v>73</v>
      </c>
      <c r="AZ340" t="s">
        <v>74</v>
      </c>
    </row>
    <row r="341" spans="1:52" hidden="1" x14ac:dyDescent="0.25">
      <c r="A341" t="str">
        <f>INDEX('Community ID'!B:B,MATCH(O341,'Community ID'!A:A,0))</f>
        <v>La Luisa Arriba</v>
      </c>
      <c r="B341" t="str">
        <f>INDEX('Community ID'!$K:$K,MATCH('Environmental Data'!$P341,'Community ID'!J:J,0))</f>
        <v>Constanza</v>
      </c>
      <c r="D341" t="s">
        <v>1674</v>
      </c>
      <c r="E341" t="s">
        <v>1675</v>
      </c>
      <c r="F341" t="s">
        <v>280</v>
      </c>
      <c r="H341" t="s">
        <v>1676</v>
      </c>
      <c r="I341" t="s">
        <v>50</v>
      </c>
      <c r="J341" s="1">
        <v>35826</v>
      </c>
      <c r="K341">
        <v>23</v>
      </c>
      <c r="M341" t="s">
        <v>124</v>
      </c>
      <c r="N341" t="s">
        <v>114</v>
      </c>
      <c r="O341" t="s">
        <v>126</v>
      </c>
      <c r="P341" t="s">
        <v>102</v>
      </c>
      <c r="Q341" t="s">
        <v>160</v>
      </c>
      <c r="S341" t="s">
        <v>144</v>
      </c>
      <c r="V341" t="s">
        <v>1074</v>
      </c>
      <c r="W341" t="s">
        <v>58</v>
      </c>
      <c r="X341">
        <v>18.917047199999999</v>
      </c>
      <c r="Y341">
        <v>-70.745598599999994</v>
      </c>
      <c r="Z341" t="s">
        <v>59</v>
      </c>
      <c r="AA341" t="s">
        <v>59</v>
      </c>
      <c r="AB341" t="s">
        <v>182</v>
      </c>
      <c r="AC341" t="s">
        <v>169</v>
      </c>
      <c r="AD341" t="s">
        <v>62</v>
      </c>
      <c r="AF341" t="s">
        <v>62</v>
      </c>
      <c r="AG341" t="s">
        <v>194</v>
      </c>
      <c r="AH341" t="s">
        <v>65</v>
      </c>
      <c r="AI341" t="s">
        <v>1408</v>
      </c>
      <c r="AJ341" t="s">
        <v>389</v>
      </c>
      <c r="AK341" t="s">
        <v>1123</v>
      </c>
      <c r="AL341">
        <v>1</v>
      </c>
      <c r="AM341" t="s">
        <v>1677</v>
      </c>
      <c r="AN341">
        <v>4</v>
      </c>
      <c r="AO341">
        <v>1</v>
      </c>
      <c r="AP341" t="s">
        <v>62</v>
      </c>
      <c r="AQ341" t="s">
        <v>69</v>
      </c>
      <c r="AR341" t="s">
        <v>109</v>
      </c>
      <c r="AT341" t="s">
        <v>71</v>
      </c>
      <c r="AU341" t="s">
        <v>72</v>
      </c>
      <c r="AV341" s="1">
        <v>44232</v>
      </c>
      <c r="AW341" t="s">
        <v>14338</v>
      </c>
      <c r="AX341" t="s">
        <v>1074</v>
      </c>
      <c r="AY341" t="s">
        <v>73</v>
      </c>
      <c r="AZ341" t="s">
        <v>74</v>
      </c>
    </row>
    <row r="342" spans="1:52" x14ac:dyDescent="0.25">
      <c r="A342" t="str">
        <f>INDEX('Community ID'!B:B,MATCH(O342,'Community ID'!A:A,0))</f>
        <v>Barrio Puerto Rico</v>
      </c>
      <c r="B342" t="str">
        <f>INDEX('Community ID'!$K:$K,MATCH('Environmental Data'!$P342,'Community ID'!J:J,0))</f>
        <v>Constanza</v>
      </c>
      <c r="D342" t="s">
        <v>1678</v>
      </c>
      <c r="E342" t="s">
        <v>1679</v>
      </c>
      <c r="F342" t="s">
        <v>1680</v>
      </c>
      <c r="I342" t="s">
        <v>50</v>
      </c>
      <c r="J342" s="1">
        <v>18327</v>
      </c>
      <c r="K342">
        <v>71</v>
      </c>
      <c r="M342" t="s">
        <v>80</v>
      </c>
      <c r="N342" t="s">
        <v>114</v>
      </c>
      <c r="O342" t="s">
        <v>1642</v>
      </c>
      <c r="P342" t="s">
        <v>54</v>
      </c>
      <c r="Q342" t="s">
        <v>685</v>
      </c>
      <c r="V342" t="s">
        <v>1068</v>
      </c>
      <c r="W342" t="s">
        <v>58</v>
      </c>
      <c r="X342">
        <v>18.917415800000001</v>
      </c>
      <c r="Y342">
        <v>-70.741564999999994</v>
      </c>
      <c r="Z342" t="s">
        <v>86</v>
      </c>
      <c r="AA342" t="s">
        <v>86</v>
      </c>
      <c r="AB342" t="s">
        <v>60</v>
      </c>
      <c r="AC342" t="s">
        <v>169</v>
      </c>
      <c r="AD342" t="s">
        <v>63</v>
      </c>
      <c r="AE342" t="s">
        <v>63</v>
      </c>
      <c r="AF342" t="s">
        <v>63</v>
      </c>
      <c r="AG342" t="s">
        <v>194</v>
      </c>
      <c r="AH342" t="s">
        <v>486</v>
      </c>
      <c r="AI342" t="s">
        <v>788</v>
      </c>
      <c r="AJ342" t="s">
        <v>788</v>
      </c>
      <c r="AK342" t="s">
        <v>479</v>
      </c>
      <c r="AL342">
        <v>1</v>
      </c>
      <c r="AM342" t="s">
        <v>1365</v>
      </c>
      <c r="AN342">
        <v>4</v>
      </c>
      <c r="AO342">
        <v>0</v>
      </c>
      <c r="AP342" t="s">
        <v>63</v>
      </c>
      <c r="AQ342" t="s">
        <v>69</v>
      </c>
      <c r="AR342" t="s">
        <v>109</v>
      </c>
      <c r="AT342" t="s">
        <v>71</v>
      </c>
      <c r="AU342" t="s">
        <v>72</v>
      </c>
      <c r="AV342" s="1">
        <v>44232</v>
      </c>
      <c r="AW342" t="s">
        <v>14339</v>
      </c>
      <c r="AX342" t="s">
        <v>1068</v>
      </c>
      <c r="AY342" t="s">
        <v>73</v>
      </c>
      <c r="AZ342" t="s">
        <v>74</v>
      </c>
    </row>
    <row r="343" spans="1:52" x14ac:dyDescent="0.25">
      <c r="A343" t="str">
        <f>INDEX('Community ID'!B:B,MATCH(O343,'Community ID'!A:A,0))</f>
        <v>Barrio Puerto Rico</v>
      </c>
      <c r="B343" t="str">
        <f>INDEX('Community ID'!$K:$K,MATCH('Environmental Data'!$P343,'Community ID'!J:J,0))</f>
        <v>Constanza</v>
      </c>
      <c r="D343" t="s">
        <v>1681</v>
      </c>
      <c r="E343" t="s">
        <v>1682</v>
      </c>
      <c r="F343" t="s">
        <v>1683</v>
      </c>
      <c r="H343" t="s">
        <v>1684</v>
      </c>
      <c r="I343" t="s">
        <v>50</v>
      </c>
      <c r="J343" s="1">
        <v>31673</v>
      </c>
      <c r="K343">
        <v>35</v>
      </c>
      <c r="M343" t="s">
        <v>51</v>
      </c>
      <c r="N343" t="s">
        <v>135</v>
      </c>
      <c r="O343" t="s">
        <v>1637</v>
      </c>
      <c r="P343" t="s">
        <v>102</v>
      </c>
      <c r="Q343" t="s">
        <v>624</v>
      </c>
      <c r="S343" t="s">
        <v>1685</v>
      </c>
      <c r="V343" t="s">
        <v>753</v>
      </c>
      <c r="W343" t="s">
        <v>58</v>
      </c>
      <c r="X343">
        <v>18.921238599999999</v>
      </c>
      <c r="Y343">
        <v>-70.741829499999994</v>
      </c>
      <c r="Z343" t="s">
        <v>220</v>
      </c>
      <c r="AA343" t="s">
        <v>220</v>
      </c>
      <c r="AB343" t="s">
        <v>182</v>
      </c>
      <c r="AC343" t="s">
        <v>169</v>
      </c>
      <c r="AD343" t="s">
        <v>62</v>
      </c>
      <c r="AF343" t="s">
        <v>63</v>
      </c>
      <c r="AG343" t="s">
        <v>194</v>
      </c>
      <c r="AH343" t="s">
        <v>65</v>
      </c>
      <c r="AI343" t="s">
        <v>66</v>
      </c>
      <c r="AJ343" t="s">
        <v>127</v>
      </c>
      <c r="AK343" t="s">
        <v>368</v>
      </c>
      <c r="AL343">
        <v>1</v>
      </c>
      <c r="AM343" t="s">
        <v>755</v>
      </c>
      <c r="AN343">
        <v>5</v>
      </c>
      <c r="AO343">
        <v>1</v>
      </c>
      <c r="AP343" t="s">
        <v>63</v>
      </c>
      <c r="AQ343" t="s">
        <v>69</v>
      </c>
      <c r="AR343" t="s">
        <v>109</v>
      </c>
      <c r="AT343" t="s">
        <v>71</v>
      </c>
      <c r="AU343" t="s">
        <v>72</v>
      </c>
      <c r="AV343" s="1">
        <v>44232</v>
      </c>
      <c r="AW343" t="s">
        <v>14340</v>
      </c>
      <c r="AX343" t="s">
        <v>753</v>
      </c>
      <c r="AY343" t="s">
        <v>73</v>
      </c>
      <c r="AZ343" t="s">
        <v>74</v>
      </c>
    </row>
    <row r="344" spans="1:52" x14ac:dyDescent="0.25">
      <c r="A344" t="str">
        <f>INDEX('Community ID'!B:B,MATCH(O344,'Community ID'!A:A,0))</f>
        <v>Barrio Puerto Rico</v>
      </c>
      <c r="B344" t="str">
        <f>INDEX('Community ID'!$K:$K,MATCH('Environmental Data'!$P344,'Community ID'!J:J,0))</f>
        <v>Constanza</v>
      </c>
      <c r="D344" t="s">
        <v>1686</v>
      </c>
      <c r="E344" t="s">
        <v>1197</v>
      </c>
      <c r="F344" t="s">
        <v>1687</v>
      </c>
      <c r="I344" t="s">
        <v>50</v>
      </c>
      <c r="J344" t="s">
        <v>99</v>
      </c>
      <c r="K344">
        <v>2021</v>
      </c>
      <c r="M344" t="s">
        <v>51</v>
      </c>
      <c r="N344" t="s">
        <v>114</v>
      </c>
      <c r="O344" t="s">
        <v>1642</v>
      </c>
      <c r="P344" t="s">
        <v>54</v>
      </c>
      <c r="Q344" t="s">
        <v>685</v>
      </c>
      <c r="V344" t="s">
        <v>1068</v>
      </c>
      <c r="W344" t="s">
        <v>58</v>
      </c>
      <c r="X344">
        <v>18.920655499999999</v>
      </c>
      <c r="Y344">
        <v>-70.738591499999998</v>
      </c>
      <c r="Z344" t="s">
        <v>86</v>
      </c>
      <c r="AA344" t="s">
        <v>86</v>
      </c>
      <c r="AB344" t="s">
        <v>60</v>
      </c>
      <c r="AC344" t="s">
        <v>169</v>
      </c>
      <c r="AD344" t="s">
        <v>62</v>
      </c>
      <c r="AE344" t="s">
        <v>63</v>
      </c>
      <c r="AF344" t="s">
        <v>63</v>
      </c>
      <c r="AG344" t="s">
        <v>194</v>
      </c>
      <c r="AH344" t="s">
        <v>486</v>
      </c>
      <c r="AI344" t="s">
        <v>788</v>
      </c>
      <c r="AJ344" t="s">
        <v>788</v>
      </c>
      <c r="AK344" t="s">
        <v>479</v>
      </c>
      <c r="AL344">
        <v>1</v>
      </c>
      <c r="AM344" t="s">
        <v>1069</v>
      </c>
      <c r="AN344">
        <v>5</v>
      </c>
      <c r="AO344">
        <v>0</v>
      </c>
      <c r="AP344" t="s">
        <v>62</v>
      </c>
      <c r="AQ344" t="s">
        <v>69</v>
      </c>
      <c r="AR344" t="s">
        <v>70</v>
      </c>
      <c r="AT344" t="s">
        <v>71</v>
      </c>
      <c r="AU344" t="s">
        <v>72</v>
      </c>
      <c r="AV344" s="1">
        <v>44232</v>
      </c>
      <c r="AW344" t="s">
        <v>14341</v>
      </c>
      <c r="AX344" t="s">
        <v>1068</v>
      </c>
      <c r="AY344" t="s">
        <v>73</v>
      </c>
      <c r="AZ344" t="s">
        <v>74</v>
      </c>
    </row>
    <row r="345" spans="1:52" x14ac:dyDescent="0.25">
      <c r="A345" t="str">
        <f>INDEX('Community ID'!B:B,MATCH(O345,'Community ID'!A:A,0))</f>
        <v>La Luisa Arriba</v>
      </c>
      <c r="B345" t="str">
        <f>INDEX('Community ID'!$K:$K,MATCH('Environmental Data'!$P345,'Community ID'!J:J,0))</f>
        <v>Constanza</v>
      </c>
      <c r="D345" t="s">
        <v>1688</v>
      </c>
      <c r="E345" t="s">
        <v>1689</v>
      </c>
      <c r="F345" t="s">
        <v>177</v>
      </c>
      <c r="H345" t="s">
        <v>1690</v>
      </c>
      <c r="I345" t="s">
        <v>50</v>
      </c>
      <c r="J345" s="1">
        <v>30930</v>
      </c>
      <c r="K345">
        <v>37</v>
      </c>
      <c r="M345" t="s">
        <v>51</v>
      </c>
      <c r="N345" t="s">
        <v>114</v>
      </c>
      <c r="O345" t="s">
        <v>126</v>
      </c>
      <c r="P345" t="s">
        <v>102</v>
      </c>
      <c r="Q345" t="s">
        <v>160</v>
      </c>
      <c r="S345" t="s">
        <v>436</v>
      </c>
      <c r="V345" t="s">
        <v>1074</v>
      </c>
      <c r="W345" t="s">
        <v>58</v>
      </c>
      <c r="X345">
        <v>18.917090200000001</v>
      </c>
      <c r="Y345">
        <v>-70.745615999999998</v>
      </c>
      <c r="Z345" t="s">
        <v>86</v>
      </c>
      <c r="AA345" t="s">
        <v>86</v>
      </c>
      <c r="AB345" t="s">
        <v>182</v>
      </c>
      <c r="AC345" t="s">
        <v>169</v>
      </c>
      <c r="AD345" t="s">
        <v>62</v>
      </c>
      <c r="AF345" t="s">
        <v>62</v>
      </c>
      <c r="AG345" t="s">
        <v>194</v>
      </c>
      <c r="AH345" t="s">
        <v>65</v>
      </c>
      <c r="AI345" t="s">
        <v>1408</v>
      </c>
      <c r="AJ345" t="s">
        <v>389</v>
      </c>
      <c r="AK345" t="s">
        <v>368</v>
      </c>
      <c r="AL345">
        <v>1</v>
      </c>
      <c r="AM345" t="s">
        <v>726</v>
      </c>
      <c r="AN345">
        <v>5</v>
      </c>
      <c r="AO345">
        <v>0</v>
      </c>
      <c r="AP345" t="s">
        <v>62</v>
      </c>
      <c r="AQ345" t="s">
        <v>69</v>
      </c>
      <c r="AR345" t="s">
        <v>109</v>
      </c>
      <c r="AT345" t="s">
        <v>71</v>
      </c>
      <c r="AU345" t="s">
        <v>72</v>
      </c>
      <c r="AV345" s="1">
        <v>44232</v>
      </c>
      <c r="AW345" t="s">
        <v>14342</v>
      </c>
      <c r="AX345" t="s">
        <v>1074</v>
      </c>
      <c r="AY345" t="s">
        <v>73</v>
      </c>
      <c r="AZ345" t="s">
        <v>74</v>
      </c>
    </row>
    <row r="346" spans="1:52" x14ac:dyDescent="0.25">
      <c r="A346" t="str">
        <f>INDEX('Community ID'!B:B,MATCH(O346,'Community ID'!A:A,0))</f>
        <v>Barrio Puerto Rico</v>
      </c>
      <c r="B346" t="str">
        <f>INDEX('Community ID'!$K:$K,MATCH('Environmental Data'!$P346,'Community ID'!J:J,0))</f>
        <v>Constanza</v>
      </c>
      <c r="D346" t="s">
        <v>1691</v>
      </c>
      <c r="E346" t="s">
        <v>1692</v>
      </c>
      <c r="F346" t="s">
        <v>817</v>
      </c>
      <c r="H346" t="s">
        <v>1693</v>
      </c>
      <c r="I346" t="s">
        <v>79</v>
      </c>
      <c r="J346" s="1">
        <v>28710</v>
      </c>
      <c r="K346">
        <v>43</v>
      </c>
      <c r="M346" t="s">
        <v>142</v>
      </c>
      <c r="N346" t="s">
        <v>332</v>
      </c>
      <c r="O346" t="s">
        <v>1637</v>
      </c>
      <c r="P346" t="s">
        <v>102</v>
      </c>
      <c r="Q346" t="s">
        <v>624</v>
      </c>
      <c r="V346" t="s">
        <v>753</v>
      </c>
      <c r="W346" t="s">
        <v>58</v>
      </c>
      <c r="X346">
        <v>18.9125932</v>
      </c>
      <c r="Y346">
        <v>-70.743051800000003</v>
      </c>
      <c r="Z346" t="s">
        <v>86</v>
      </c>
      <c r="AA346" t="s">
        <v>86</v>
      </c>
      <c r="AB346" t="s">
        <v>182</v>
      </c>
      <c r="AC346" t="s">
        <v>169</v>
      </c>
      <c r="AD346" t="s">
        <v>62</v>
      </c>
      <c r="AF346" t="s">
        <v>62</v>
      </c>
      <c r="AG346" t="s">
        <v>194</v>
      </c>
      <c r="AH346" t="s">
        <v>65</v>
      </c>
      <c r="AI346" t="s">
        <v>66</v>
      </c>
      <c r="AJ346" t="s">
        <v>127</v>
      </c>
      <c r="AK346" t="s">
        <v>368</v>
      </c>
      <c r="AL346">
        <v>2</v>
      </c>
      <c r="AM346" t="s">
        <v>755</v>
      </c>
      <c r="AN346">
        <v>31</v>
      </c>
      <c r="AQ346" t="s">
        <v>69</v>
      </c>
      <c r="AR346" t="s">
        <v>70</v>
      </c>
      <c r="AT346" t="s">
        <v>71</v>
      </c>
      <c r="AU346" t="s">
        <v>72</v>
      </c>
      <c r="AV346" s="1">
        <v>44232</v>
      </c>
      <c r="AW346" t="s">
        <v>14343</v>
      </c>
      <c r="AX346" t="s">
        <v>753</v>
      </c>
      <c r="AY346" t="s">
        <v>73</v>
      </c>
      <c r="AZ346" t="s">
        <v>74</v>
      </c>
    </row>
    <row r="347" spans="1:52" x14ac:dyDescent="0.25">
      <c r="A347" t="str">
        <f>INDEX('Community ID'!B:B,MATCH(O347,'Community ID'!A:A,0))</f>
        <v>Barrio Puerto Rico</v>
      </c>
      <c r="B347" t="str">
        <f>INDEX('Community ID'!$K:$K,MATCH('Environmental Data'!$P347,'Community ID'!J:J,0))</f>
        <v>Constanza</v>
      </c>
      <c r="D347" t="s">
        <v>1694</v>
      </c>
      <c r="E347" t="s">
        <v>1695</v>
      </c>
      <c r="F347" t="s">
        <v>1696</v>
      </c>
      <c r="I347" t="s">
        <v>50</v>
      </c>
      <c r="J347" t="s">
        <v>99</v>
      </c>
      <c r="K347">
        <v>2021</v>
      </c>
      <c r="M347" t="s">
        <v>80</v>
      </c>
      <c r="N347" t="s">
        <v>114</v>
      </c>
      <c r="O347" t="s">
        <v>1642</v>
      </c>
      <c r="P347" t="s">
        <v>102</v>
      </c>
      <c r="Q347" t="s">
        <v>685</v>
      </c>
      <c r="V347" t="s">
        <v>1068</v>
      </c>
      <c r="W347" t="s">
        <v>58</v>
      </c>
      <c r="X347">
        <v>18.920655499999999</v>
      </c>
      <c r="Y347">
        <v>-70.738591499999998</v>
      </c>
      <c r="Z347" t="s">
        <v>86</v>
      </c>
      <c r="AA347" t="s">
        <v>105</v>
      </c>
      <c r="AB347" t="s">
        <v>60</v>
      </c>
      <c r="AC347" t="s">
        <v>169</v>
      </c>
      <c r="AD347" t="s">
        <v>62</v>
      </c>
      <c r="AE347" t="s">
        <v>63</v>
      </c>
      <c r="AF347" t="s">
        <v>63</v>
      </c>
      <c r="AG347" t="s">
        <v>194</v>
      </c>
      <c r="AH347" t="s">
        <v>486</v>
      </c>
      <c r="AI347" t="s">
        <v>788</v>
      </c>
      <c r="AJ347" t="s">
        <v>788</v>
      </c>
      <c r="AK347" t="s">
        <v>479</v>
      </c>
      <c r="AL347">
        <v>1</v>
      </c>
      <c r="AM347" t="s">
        <v>1069</v>
      </c>
      <c r="AN347">
        <v>5</v>
      </c>
      <c r="AO347">
        <v>1</v>
      </c>
      <c r="AP347" t="s">
        <v>63</v>
      </c>
      <c r="AQ347" t="s">
        <v>69</v>
      </c>
      <c r="AR347" t="s">
        <v>70</v>
      </c>
      <c r="AT347" t="s">
        <v>71</v>
      </c>
      <c r="AU347" t="s">
        <v>95</v>
      </c>
      <c r="AV347" s="1">
        <v>44232</v>
      </c>
      <c r="AW347" t="s">
        <v>14344</v>
      </c>
      <c r="AX347" t="s">
        <v>1068</v>
      </c>
      <c r="AY347" t="s">
        <v>73</v>
      </c>
      <c r="AZ347" t="s">
        <v>74</v>
      </c>
    </row>
    <row r="348" spans="1:52" x14ac:dyDescent="0.25">
      <c r="A348" t="str">
        <f>INDEX('Community ID'!B:B,MATCH(O348,'Community ID'!A:A,0))</f>
        <v>Barrio Puerto Rico</v>
      </c>
      <c r="B348" t="str">
        <f>INDEX('Community ID'!$K:$K,MATCH('Environmental Data'!$P348,'Community ID'!J:J,0))</f>
        <v>Constanza</v>
      </c>
      <c r="D348" t="s">
        <v>1697</v>
      </c>
      <c r="E348" t="s">
        <v>1698</v>
      </c>
      <c r="F348" t="s">
        <v>1699</v>
      </c>
      <c r="I348" t="s">
        <v>50</v>
      </c>
      <c r="J348" t="s">
        <v>99</v>
      </c>
      <c r="K348">
        <v>2021</v>
      </c>
      <c r="M348" t="s">
        <v>80</v>
      </c>
      <c r="N348" t="s">
        <v>114</v>
      </c>
      <c r="O348" t="s">
        <v>1642</v>
      </c>
      <c r="P348" t="s">
        <v>54</v>
      </c>
      <c r="Q348" t="s">
        <v>685</v>
      </c>
      <c r="V348" t="s">
        <v>1068</v>
      </c>
      <c r="W348" t="s">
        <v>58</v>
      </c>
      <c r="X348">
        <v>18.917415800000001</v>
      </c>
      <c r="Y348">
        <v>-70.741564999999994</v>
      </c>
      <c r="Z348" t="s">
        <v>86</v>
      </c>
      <c r="AA348" t="s">
        <v>86</v>
      </c>
      <c r="AB348" t="s">
        <v>60</v>
      </c>
      <c r="AC348" t="s">
        <v>169</v>
      </c>
      <c r="AD348" t="s">
        <v>62</v>
      </c>
      <c r="AE348" t="s">
        <v>63</v>
      </c>
      <c r="AF348" t="s">
        <v>63</v>
      </c>
      <c r="AG348" t="s">
        <v>194</v>
      </c>
      <c r="AH348" t="s">
        <v>486</v>
      </c>
      <c r="AI348" t="s">
        <v>788</v>
      </c>
      <c r="AJ348" t="s">
        <v>788</v>
      </c>
      <c r="AK348" t="s">
        <v>479</v>
      </c>
      <c r="AL348">
        <v>1</v>
      </c>
      <c r="AM348" t="s">
        <v>1069</v>
      </c>
      <c r="AN348">
        <v>3</v>
      </c>
      <c r="AO348">
        <v>0</v>
      </c>
      <c r="AP348" t="s">
        <v>62</v>
      </c>
      <c r="AQ348" t="s">
        <v>69</v>
      </c>
      <c r="AR348" t="s">
        <v>70</v>
      </c>
      <c r="AT348" t="s">
        <v>71</v>
      </c>
      <c r="AU348" t="s">
        <v>72</v>
      </c>
      <c r="AV348" s="1">
        <v>44232</v>
      </c>
      <c r="AW348" t="s">
        <v>14345</v>
      </c>
      <c r="AX348" t="s">
        <v>1068</v>
      </c>
      <c r="AY348" t="s">
        <v>73</v>
      </c>
      <c r="AZ348" t="s">
        <v>74</v>
      </c>
    </row>
    <row r="349" spans="1:52" hidden="1" x14ac:dyDescent="0.25">
      <c r="A349" t="str">
        <f>INDEX('Community ID'!B:B,MATCH(O349,'Community ID'!A:A,0))</f>
        <v>La Luisa Arriba</v>
      </c>
      <c r="B349" t="str">
        <f>INDEX('Community ID'!$K:$K,MATCH('Environmental Data'!$P349,'Community ID'!J:J,0))</f>
        <v>Constanza</v>
      </c>
      <c r="D349" t="s">
        <v>1700</v>
      </c>
      <c r="E349" t="s">
        <v>1701</v>
      </c>
      <c r="F349" t="s">
        <v>1537</v>
      </c>
      <c r="I349" t="s">
        <v>50</v>
      </c>
      <c r="J349" t="s">
        <v>99</v>
      </c>
      <c r="K349">
        <v>2021</v>
      </c>
      <c r="M349" t="s">
        <v>80</v>
      </c>
      <c r="N349" t="s">
        <v>135</v>
      </c>
      <c r="O349" t="s">
        <v>126</v>
      </c>
      <c r="P349" t="s">
        <v>83</v>
      </c>
      <c r="Q349" t="s">
        <v>160</v>
      </c>
      <c r="S349" t="s">
        <v>144</v>
      </c>
      <c r="V349" t="s">
        <v>1074</v>
      </c>
      <c r="W349" t="s">
        <v>58</v>
      </c>
      <c r="X349">
        <v>18.9173747</v>
      </c>
      <c r="Y349">
        <v>-70.745554400000003</v>
      </c>
      <c r="Z349" t="s">
        <v>86</v>
      </c>
      <c r="AA349" t="s">
        <v>86</v>
      </c>
      <c r="AB349" t="s">
        <v>182</v>
      </c>
      <c r="AC349" t="s">
        <v>169</v>
      </c>
      <c r="AE349" t="s">
        <v>62</v>
      </c>
      <c r="AF349" t="s">
        <v>62</v>
      </c>
      <c r="AG349" t="s">
        <v>194</v>
      </c>
      <c r="AH349" t="s">
        <v>65</v>
      </c>
      <c r="AI349" t="s">
        <v>1408</v>
      </c>
      <c r="AJ349" t="s">
        <v>389</v>
      </c>
      <c r="AK349" t="s">
        <v>1702</v>
      </c>
      <c r="AL349">
        <v>1</v>
      </c>
      <c r="AM349" t="s">
        <v>726</v>
      </c>
      <c r="AN349">
        <v>2</v>
      </c>
      <c r="AO349">
        <v>0</v>
      </c>
      <c r="AP349" t="s">
        <v>62</v>
      </c>
      <c r="AQ349" t="s">
        <v>69</v>
      </c>
      <c r="AR349" t="s">
        <v>109</v>
      </c>
      <c r="AT349" t="s">
        <v>71</v>
      </c>
      <c r="AU349" t="s">
        <v>95</v>
      </c>
      <c r="AV349" s="1">
        <v>44232</v>
      </c>
      <c r="AW349" t="s">
        <v>14346</v>
      </c>
      <c r="AX349" t="s">
        <v>1074</v>
      </c>
      <c r="AY349" t="s">
        <v>73</v>
      </c>
      <c r="AZ349" t="s">
        <v>74</v>
      </c>
    </row>
    <row r="350" spans="1:52" hidden="1" x14ac:dyDescent="0.25">
      <c r="A350" t="str">
        <f>INDEX('Community ID'!B:B,MATCH(O350,'Community ID'!A:A,0))</f>
        <v>La Luisa Arriba</v>
      </c>
      <c r="B350" t="str">
        <f>INDEX('Community ID'!$K:$K,MATCH('Environmental Data'!$P350,'Community ID'!J:J,0))</f>
        <v>Constanza</v>
      </c>
      <c r="D350" t="s">
        <v>1703</v>
      </c>
      <c r="E350" t="s">
        <v>1704</v>
      </c>
      <c r="F350" t="s">
        <v>1159</v>
      </c>
      <c r="I350" t="s">
        <v>50</v>
      </c>
      <c r="J350" t="s">
        <v>99</v>
      </c>
      <c r="K350">
        <v>2021</v>
      </c>
      <c r="M350" t="s">
        <v>80</v>
      </c>
      <c r="N350" t="s">
        <v>135</v>
      </c>
      <c r="O350" t="s">
        <v>126</v>
      </c>
      <c r="P350" t="s">
        <v>102</v>
      </c>
      <c r="Q350" t="s">
        <v>55</v>
      </c>
      <c r="S350" t="s">
        <v>436</v>
      </c>
      <c r="V350" t="s">
        <v>1074</v>
      </c>
      <c r="W350" t="s">
        <v>58</v>
      </c>
      <c r="X350">
        <v>18.916447999999999</v>
      </c>
      <c r="Y350">
        <v>-70.744329100000002</v>
      </c>
      <c r="Z350" t="s">
        <v>86</v>
      </c>
      <c r="AA350" t="s">
        <v>86</v>
      </c>
      <c r="AB350" t="s">
        <v>182</v>
      </c>
      <c r="AC350" t="s">
        <v>169</v>
      </c>
      <c r="AE350" t="s">
        <v>62</v>
      </c>
      <c r="AF350" t="s">
        <v>62</v>
      </c>
      <c r="AG350" t="s">
        <v>194</v>
      </c>
      <c r="AH350" t="s">
        <v>65</v>
      </c>
      <c r="AI350" t="s">
        <v>1408</v>
      </c>
      <c r="AJ350" t="s">
        <v>389</v>
      </c>
      <c r="AK350" t="s">
        <v>1705</v>
      </c>
      <c r="AL350">
        <v>1</v>
      </c>
      <c r="AM350" t="s">
        <v>726</v>
      </c>
      <c r="AN350">
        <v>2</v>
      </c>
      <c r="AO350">
        <v>0</v>
      </c>
      <c r="AP350" t="s">
        <v>62</v>
      </c>
      <c r="AQ350" t="s">
        <v>69</v>
      </c>
      <c r="AR350" t="s">
        <v>109</v>
      </c>
      <c r="AT350" t="s">
        <v>71</v>
      </c>
      <c r="AU350" t="s">
        <v>95</v>
      </c>
      <c r="AV350" s="1">
        <v>44232</v>
      </c>
      <c r="AW350" t="s">
        <v>14347</v>
      </c>
      <c r="AX350" t="s">
        <v>1074</v>
      </c>
      <c r="AY350" t="s">
        <v>73</v>
      </c>
      <c r="AZ350" t="s">
        <v>74</v>
      </c>
    </row>
    <row r="351" spans="1:52" x14ac:dyDescent="0.25">
      <c r="A351" t="str">
        <f>INDEX('Community ID'!B:B,MATCH(O351,'Community ID'!A:A,0))</f>
        <v>La Luisa</v>
      </c>
      <c r="B351" t="str">
        <f>INDEX('Community ID'!$K:$K,MATCH('Environmental Data'!$P351,'Community ID'!J:J,0))</f>
        <v>Constanza</v>
      </c>
      <c r="D351" t="s">
        <v>1706</v>
      </c>
      <c r="E351" t="s">
        <v>1707</v>
      </c>
      <c r="F351" t="s">
        <v>1687</v>
      </c>
      <c r="I351" t="s">
        <v>50</v>
      </c>
      <c r="J351" t="s">
        <v>99</v>
      </c>
      <c r="K351">
        <v>2021</v>
      </c>
      <c r="M351" t="s">
        <v>80</v>
      </c>
      <c r="N351" t="s">
        <v>114</v>
      </c>
      <c r="O351" t="s">
        <v>1708</v>
      </c>
      <c r="P351" t="s">
        <v>102</v>
      </c>
      <c r="Q351" t="s">
        <v>685</v>
      </c>
      <c r="V351" t="s">
        <v>1068</v>
      </c>
      <c r="W351" t="s">
        <v>58</v>
      </c>
      <c r="X351">
        <v>0</v>
      </c>
      <c r="Y351">
        <v>0</v>
      </c>
      <c r="Z351" t="s">
        <v>86</v>
      </c>
      <c r="AA351" t="s">
        <v>86</v>
      </c>
      <c r="AB351" t="s">
        <v>60</v>
      </c>
      <c r="AC351" t="s">
        <v>169</v>
      </c>
      <c r="AD351" t="s">
        <v>62</v>
      </c>
      <c r="AE351" t="s">
        <v>63</v>
      </c>
      <c r="AF351" t="s">
        <v>63</v>
      </c>
      <c r="AG351" t="s">
        <v>171</v>
      </c>
      <c r="AH351" t="s">
        <v>65</v>
      </c>
      <c r="AI351" t="s">
        <v>788</v>
      </c>
      <c r="AJ351" t="s">
        <v>788</v>
      </c>
      <c r="AK351" t="s">
        <v>479</v>
      </c>
      <c r="AL351">
        <v>1</v>
      </c>
      <c r="AM351" t="s">
        <v>1069</v>
      </c>
      <c r="AN351">
        <v>3</v>
      </c>
      <c r="AO351">
        <v>2</v>
      </c>
      <c r="AP351" t="s">
        <v>62</v>
      </c>
      <c r="AQ351" t="s">
        <v>69</v>
      </c>
      <c r="AR351" t="s">
        <v>70</v>
      </c>
      <c r="AT351" t="s">
        <v>71</v>
      </c>
      <c r="AU351" t="s">
        <v>95</v>
      </c>
      <c r="AV351" s="1">
        <v>44232</v>
      </c>
      <c r="AW351" t="s">
        <v>14348</v>
      </c>
      <c r="AX351" t="s">
        <v>1068</v>
      </c>
      <c r="AY351" t="s">
        <v>73</v>
      </c>
      <c r="AZ351" t="s">
        <v>74</v>
      </c>
    </row>
    <row r="352" spans="1:52" x14ac:dyDescent="0.25">
      <c r="A352" t="str">
        <f>INDEX('Community ID'!B:B,MATCH(O352,'Community ID'!A:A,0))</f>
        <v>Los Embassadores</v>
      </c>
      <c r="B352" t="str">
        <f>INDEX('Community ID'!$K:$K,MATCH('Environmental Data'!$P352,'Community ID'!J:J,0))</f>
        <v>Constanza</v>
      </c>
      <c r="D352" t="s">
        <v>1709</v>
      </c>
      <c r="E352" t="s">
        <v>1710</v>
      </c>
      <c r="F352" t="s">
        <v>764</v>
      </c>
      <c r="I352" t="s">
        <v>50</v>
      </c>
      <c r="J352" t="s">
        <v>99</v>
      </c>
      <c r="K352">
        <v>2021</v>
      </c>
      <c r="M352" t="s">
        <v>142</v>
      </c>
      <c r="N352" t="s">
        <v>135</v>
      </c>
      <c r="O352" t="s">
        <v>1711</v>
      </c>
      <c r="P352" t="s">
        <v>1015</v>
      </c>
      <c r="Q352" t="s">
        <v>685</v>
      </c>
      <c r="V352" t="s">
        <v>1068</v>
      </c>
      <c r="W352" t="s">
        <v>58</v>
      </c>
      <c r="X352">
        <v>18.915535800000001</v>
      </c>
      <c r="Y352">
        <v>-70.743851399999997</v>
      </c>
      <c r="Z352" t="s">
        <v>86</v>
      </c>
      <c r="AA352" t="s">
        <v>86</v>
      </c>
      <c r="AB352" t="s">
        <v>60</v>
      </c>
      <c r="AC352" t="s">
        <v>169</v>
      </c>
      <c r="AD352" t="s">
        <v>62</v>
      </c>
      <c r="AE352" t="s">
        <v>63</v>
      </c>
      <c r="AF352" t="s">
        <v>63</v>
      </c>
      <c r="AG352" t="s">
        <v>171</v>
      </c>
      <c r="AH352" t="s">
        <v>117</v>
      </c>
      <c r="AI352" t="s">
        <v>788</v>
      </c>
      <c r="AJ352" t="s">
        <v>145</v>
      </c>
      <c r="AK352" t="s">
        <v>479</v>
      </c>
      <c r="AL352">
        <v>1</v>
      </c>
      <c r="AM352" t="s">
        <v>1069</v>
      </c>
      <c r="AN352">
        <v>3</v>
      </c>
      <c r="AO352">
        <v>0</v>
      </c>
      <c r="AP352" t="s">
        <v>62</v>
      </c>
      <c r="AQ352" t="s">
        <v>69</v>
      </c>
      <c r="AR352" t="s">
        <v>109</v>
      </c>
      <c r="AT352" t="s">
        <v>71</v>
      </c>
      <c r="AU352" t="s">
        <v>72</v>
      </c>
      <c r="AV352" s="1">
        <v>44231</v>
      </c>
      <c r="AW352" t="s">
        <v>14349</v>
      </c>
      <c r="AX352" t="s">
        <v>1068</v>
      </c>
      <c r="AY352" t="s">
        <v>73</v>
      </c>
      <c r="AZ352" t="s">
        <v>74</v>
      </c>
    </row>
    <row r="353" spans="1:52" hidden="1" x14ac:dyDescent="0.25">
      <c r="A353" t="str">
        <f>INDEX('Community ID'!B:B,MATCH(O353,'Community ID'!A:A,0))</f>
        <v>Los Embassadores</v>
      </c>
      <c r="B353" t="str">
        <f>INDEX('Community ID'!$K:$K,MATCH('Environmental Data'!$P353,'Community ID'!J:J,0))</f>
        <v>Constanza</v>
      </c>
      <c r="D353" t="s">
        <v>1712</v>
      </c>
      <c r="E353" t="s">
        <v>1713</v>
      </c>
      <c r="F353" t="s">
        <v>1714</v>
      </c>
      <c r="H353" t="s">
        <v>1715</v>
      </c>
      <c r="I353" t="s">
        <v>50</v>
      </c>
      <c r="J353" t="s">
        <v>99</v>
      </c>
      <c r="K353">
        <v>2021</v>
      </c>
      <c r="L353" t="s">
        <v>1716</v>
      </c>
      <c r="M353" t="s">
        <v>51</v>
      </c>
      <c r="N353" t="s">
        <v>135</v>
      </c>
      <c r="O353" t="s">
        <v>1717</v>
      </c>
      <c r="P353" t="s">
        <v>83</v>
      </c>
      <c r="Q353" t="s">
        <v>103</v>
      </c>
      <c r="S353" t="s">
        <v>144</v>
      </c>
      <c r="V353" t="s">
        <v>1074</v>
      </c>
      <c r="W353" t="s">
        <v>58</v>
      </c>
      <c r="X353">
        <v>18.9147152</v>
      </c>
      <c r="Y353">
        <v>-70.744306399999999</v>
      </c>
      <c r="Z353" t="s">
        <v>86</v>
      </c>
      <c r="AA353" t="s">
        <v>86</v>
      </c>
      <c r="AB353" t="s">
        <v>419</v>
      </c>
      <c r="AC353" t="s">
        <v>169</v>
      </c>
      <c r="AD353" t="s">
        <v>62</v>
      </c>
      <c r="AF353" t="s">
        <v>62</v>
      </c>
      <c r="AG353" t="s">
        <v>194</v>
      </c>
      <c r="AH353" t="s">
        <v>65</v>
      </c>
      <c r="AI353" t="s">
        <v>1408</v>
      </c>
      <c r="AJ353" t="s">
        <v>389</v>
      </c>
      <c r="AK353" t="s">
        <v>1705</v>
      </c>
      <c r="AL353">
        <v>1</v>
      </c>
      <c r="AM353" t="s">
        <v>726</v>
      </c>
      <c r="AN353">
        <v>3</v>
      </c>
      <c r="AO353">
        <v>0</v>
      </c>
      <c r="AP353" t="s">
        <v>63</v>
      </c>
      <c r="AQ353" t="s">
        <v>69</v>
      </c>
      <c r="AR353" t="s">
        <v>109</v>
      </c>
      <c r="AT353" t="s">
        <v>71</v>
      </c>
      <c r="AU353" t="s">
        <v>72</v>
      </c>
      <c r="AV353" s="1">
        <v>44231</v>
      </c>
      <c r="AW353" t="s">
        <v>14350</v>
      </c>
      <c r="AX353" t="s">
        <v>1074</v>
      </c>
      <c r="AY353" t="s">
        <v>73</v>
      </c>
      <c r="AZ353" t="s">
        <v>74</v>
      </c>
    </row>
    <row r="354" spans="1:52" x14ac:dyDescent="0.25">
      <c r="A354" t="str">
        <f>INDEX('Community ID'!B:B,MATCH(O354,'Community ID'!A:A,0))</f>
        <v>Los Embassadores</v>
      </c>
      <c r="B354" t="str">
        <f>INDEX('Community ID'!$K:$K,MATCH('Environmental Data'!$P354,'Community ID'!J:J,0))</f>
        <v>Constanza</v>
      </c>
      <c r="D354" t="s">
        <v>1718</v>
      </c>
      <c r="E354" t="s">
        <v>1719</v>
      </c>
      <c r="F354" t="s">
        <v>1720</v>
      </c>
      <c r="I354" t="s">
        <v>50</v>
      </c>
      <c r="J354" t="s">
        <v>99</v>
      </c>
      <c r="K354">
        <v>2021</v>
      </c>
      <c r="M354" t="s">
        <v>622</v>
      </c>
      <c r="N354" t="s">
        <v>1721</v>
      </c>
      <c r="O354" t="s">
        <v>1722</v>
      </c>
      <c r="P354" t="s">
        <v>54</v>
      </c>
      <c r="Q354" t="s">
        <v>685</v>
      </c>
      <c r="V354" t="s">
        <v>1068</v>
      </c>
      <c r="W354" t="s">
        <v>58</v>
      </c>
      <c r="X354">
        <v>18.915535800000001</v>
      </c>
      <c r="Y354">
        <v>-70.743851399999997</v>
      </c>
      <c r="Z354" t="s">
        <v>86</v>
      </c>
      <c r="AA354" t="s">
        <v>86</v>
      </c>
      <c r="AB354" t="s">
        <v>60</v>
      </c>
      <c r="AC354" t="s">
        <v>169</v>
      </c>
      <c r="AD354" t="s">
        <v>62</v>
      </c>
      <c r="AE354" t="s">
        <v>63</v>
      </c>
      <c r="AF354" t="s">
        <v>63</v>
      </c>
      <c r="AG354" t="s">
        <v>194</v>
      </c>
      <c r="AH354" t="s">
        <v>65</v>
      </c>
      <c r="AI354" t="s">
        <v>788</v>
      </c>
      <c r="AJ354" t="s">
        <v>788</v>
      </c>
      <c r="AK354" t="s">
        <v>479</v>
      </c>
      <c r="AL354">
        <v>1</v>
      </c>
      <c r="AM354" t="s">
        <v>1723</v>
      </c>
      <c r="AN354">
        <v>7</v>
      </c>
      <c r="AO354">
        <v>3</v>
      </c>
      <c r="AP354" t="s">
        <v>62</v>
      </c>
      <c r="AQ354" t="s">
        <v>69</v>
      </c>
      <c r="AR354" t="s">
        <v>130</v>
      </c>
      <c r="AT354" t="s">
        <v>71</v>
      </c>
      <c r="AU354" t="s">
        <v>72</v>
      </c>
      <c r="AV354" s="1">
        <v>44231</v>
      </c>
      <c r="AW354" t="s">
        <v>14351</v>
      </c>
      <c r="AX354" t="s">
        <v>1068</v>
      </c>
      <c r="AY354" t="s">
        <v>73</v>
      </c>
      <c r="AZ354" t="s">
        <v>74</v>
      </c>
    </row>
    <row r="355" spans="1:52" hidden="1" x14ac:dyDescent="0.25">
      <c r="A355" t="str">
        <f>INDEX('Community ID'!B:B,MATCH(O355,'Community ID'!A:A,0))</f>
        <v>Los Embassadores</v>
      </c>
      <c r="B355" t="str">
        <f>INDEX('Community ID'!$K:$K,MATCH('Environmental Data'!$P355,'Community ID'!J:J,0))</f>
        <v>Constanza</v>
      </c>
      <c r="D355" t="s">
        <v>1724</v>
      </c>
      <c r="E355" t="s">
        <v>1725</v>
      </c>
      <c r="F355" t="s">
        <v>1027</v>
      </c>
      <c r="I355" t="s">
        <v>50</v>
      </c>
      <c r="J355" s="1">
        <v>25317</v>
      </c>
      <c r="K355">
        <v>52</v>
      </c>
      <c r="M355" t="s">
        <v>51</v>
      </c>
      <c r="N355" t="s">
        <v>135</v>
      </c>
      <c r="O355" t="s">
        <v>1722</v>
      </c>
      <c r="P355" t="s">
        <v>102</v>
      </c>
      <c r="Q355" t="s">
        <v>103</v>
      </c>
      <c r="S355" t="s">
        <v>144</v>
      </c>
      <c r="V355" t="s">
        <v>1074</v>
      </c>
      <c r="W355" t="s">
        <v>58</v>
      </c>
      <c r="X355">
        <v>18.915144399999999</v>
      </c>
      <c r="Y355">
        <v>-70.744927300000001</v>
      </c>
      <c r="Z355" t="s">
        <v>86</v>
      </c>
      <c r="AA355" t="s">
        <v>86</v>
      </c>
      <c r="AB355" t="s">
        <v>182</v>
      </c>
      <c r="AC355" t="s">
        <v>169</v>
      </c>
      <c r="AD355" t="s">
        <v>62</v>
      </c>
      <c r="AF355" t="s">
        <v>62</v>
      </c>
      <c r="AG355" t="s">
        <v>194</v>
      </c>
      <c r="AH355" t="s">
        <v>65</v>
      </c>
      <c r="AI355" t="s">
        <v>1408</v>
      </c>
      <c r="AJ355" t="s">
        <v>389</v>
      </c>
      <c r="AK355" t="s">
        <v>1726</v>
      </c>
      <c r="AL355">
        <v>1</v>
      </c>
      <c r="AM355" t="s">
        <v>726</v>
      </c>
      <c r="AN355">
        <v>4</v>
      </c>
      <c r="AP355" t="s">
        <v>62</v>
      </c>
      <c r="AQ355" t="s">
        <v>69</v>
      </c>
      <c r="AR355" t="s">
        <v>109</v>
      </c>
      <c r="AT355" t="s">
        <v>71</v>
      </c>
      <c r="AU355" t="s">
        <v>72</v>
      </c>
      <c r="AV355" s="1">
        <v>44231</v>
      </c>
      <c r="AW355" t="s">
        <v>14352</v>
      </c>
      <c r="AX355" t="s">
        <v>1074</v>
      </c>
      <c r="AY355" t="s">
        <v>73</v>
      </c>
      <c r="AZ355" t="s">
        <v>74</v>
      </c>
    </row>
    <row r="356" spans="1:52" x14ac:dyDescent="0.25">
      <c r="A356" t="str">
        <f>INDEX('Community ID'!B:B,MATCH(O356,'Community ID'!A:A,0))</f>
        <v>Los Embassadores</v>
      </c>
      <c r="B356" t="str">
        <f>INDEX('Community ID'!$K:$K,MATCH('Environmental Data'!$P356,'Community ID'!J:J,0))</f>
        <v>Constanza</v>
      </c>
      <c r="D356" t="s">
        <v>1727</v>
      </c>
      <c r="E356" t="s">
        <v>1728</v>
      </c>
      <c r="F356" t="s">
        <v>1720</v>
      </c>
      <c r="I356" t="s">
        <v>50</v>
      </c>
      <c r="J356" t="s">
        <v>99</v>
      </c>
      <c r="K356">
        <v>2021</v>
      </c>
      <c r="M356" t="s">
        <v>622</v>
      </c>
      <c r="N356" t="s">
        <v>1729</v>
      </c>
      <c r="O356" t="s">
        <v>1722</v>
      </c>
      <c r="P356" t="s">
        <v>54</v>
      </c>
      <c r="Q356" t="s">
        <v>685</v>
      </c>
      <c r="V356" t="s">
        <v>1068</v>
      </c>
      <c r="W356" t="s">
        <v>58</v>
      </c>
      <c r="X356">
        <v>18.915535800000001</v>
      </c>
      <c r="Y356">
        <v>-70.743851399999997</v>
      </c>
      <c r="Z356" t="s">
        <v>86</v>
      </c>
      <c r="AA356" t="s">
        <v>86</v>
      </c>
      <c r="AB356" t="s">
        <v>60</v>
      </c>
      <c r="AC356" t="s">
        <v>169</v>
      </c>
      <c r="AD356" t="s">
        <v>62</v>
      </c>
      <c r="AE356" t="s">
        <v>63</v>
      </c>
      <c r="AF356" t="s">
        <v>63</v>
      </c>
      <c r="AG356" t="s">
        <v>194</v>
      </c>
      <c r="AH356" t="s">
        <v>65</v>
      </c>
      <c r="AI356" t="s">
        <v>788</v>
      </c>
      <c r="AJ356" t="s">
        <v>788</v>
      </c>
      <c r="AK356" t="s">
        <v>479</v>
      </c>
      <c r="AL356">
        <v>1</v>
      </c>
      <c r="AM356" t="s">
        <v>1289</v>
      </c>
      <c r="AN356">
        <v>4</v>
      </c>
      <c r="AO356">
        <v>0</v>
      </c>
      <c r="AP356" t="s">
        <v>62</v>
      </c>
      <c r="AQ356" t="s">
        <v>69</v>
      </c>
      <c r="AR356" t="s">
        <v>130</v>
      </c>
      <c r="AT356" t="s">
        <v>71</v>
      </c>
      <c r="AU356" t="s">
        <v>72</v>
      </c>
      <c r="AV356" s="1">
        <v>44231</v>
      </c>
      <c r="AW356" t="s">
        <v>14353</v>
      </c>
      <c r="AX356" t="s">
        <v>1068</v>
      </c>
      <c r="AY356" t="s">
        <v>73</v>
      </c>
      <c r="AZ356" t="s">
        <v>74</v>
      </c>
    </row>
    <row r="357" spans="1:52" x14ac:dyDescent="0.25">
      <c r="A357" t="str">
        <f>INDEX('Community ID'!B:B,MATCH(O357,'Community ID'!A:A,0))</f>
        <v>Los Embassadores</v>
      </c>
      <c r="B357" t="str">
        <f>INDEX('Community ID'!$K:$K,MATCH('Environmental Data'!$P357,'Community ID'!J:J,0))</f>
        <v>Constanza</v>
      </c>
      <c r="D357" t="s">
        <v>1730</v>
      </c>
      <c r="E357" t="s">
        <v>1731</v>
      </c>
      <c r="F357" t="s">
        <v>1732</v>
      </c>
      <c r="I357" t="s">
        <v>79</v>
      </c>
      <c r="J357" t="s">
        <v>99</v>
      </c>
      <c r="K357">
        <v>2021</v>
      </c>
      <c r="M357" t="s">
        <v>142</v>
      </c>
      <c r="N357" t="s">
        <v>1733</v>
      </c>
      <c r="O357" t="s">
        <v>1734</v>
      </c>
      <c r="P357" t="s">
        <v>102</v>
      </c>
      <c r="Q357" t="s">
        <v>685</v>
      </c>
      <c r="V357" t="s">
        <v>1068</v>
      </c>
      <c r="W357" t="s">
        <v>58</v>
      </c>
      <c r="X357">
        <v>18.915535800000001</v>
      </c>
      <c r="Y357">
        <v>-70.743851399999997</v>
      </c>
      <c r="Z357" t="s">
        <v>86</v>
      </c>
      <c r="AA357" t="s">
        <v>86</v>
      </c>
      <c r="AB357" t="s">
        <v>60</v>
      </c>
      <c r="AC357" t="s">
        <v>169</v>
      </c>
      <c r="AD357" t="s">
        <v>62</v>
      </c>
      <c r="AE357" t="s">
        <v>63</v>
      </c>
      <c r="AF357" t="s">
        <v>63</v>
      </c>
      <c r="AG357" t="s">
        <v>194</v>
      </c>
      <c r="AH357" t="s">
        <v>65</v>
      </c>
      <c r="AI357" t="s">
        <v>788</v>
      </c>
      <c r="AJ357" t="s">
        <v>788</v>
      </c>
      <c r="AK357" t="s">
        <v>479</v>
      </c>
      <c r="AL357">
        <v>1</v>
      </c>
      <c r="AM357" t="s">
        <v>1069</v>
      </c>
      <c r="AN357">
        <v>4</v>
      </c>
      <c r="AO357">
        <v>0</v>
      </c>
      <c r="AP357" t="s">
        <v>62</v>
      </c>
      <c r="AQ357" t="s">
        <v>69</v>
      </c>
      <c r="AR357" t="s">
        <v>130</v>
      </c>
      <c r="AT357" t="s">
        <v>71</v>
      </c>
      <c r="AU357" t="s">
        <v>72</v>
      </c>
      <c r="AV357" s="1">
        <v>44231</v>
      </c>
      <c r="AW357" t="s">
        <v>14354</v>
      </c>
      <c r="AX357" t="s">
        <v>1068</v>
      </c>
      <c r="AY357" t="s">
        <v>73</v>
      </c>
      <c r="AZ357" t="s">
        <v>74</v>
      </c>
    </row>
    <row r="358" spans="1:52" hidden="1" x14ac:dyDescent="0.25">
      <c r="A358" t="str">
        <f>INDEX('Community ID'!B:B,MATCH(O358,'Community ID'!A:A,0))</f>
        <v>Los Embassadores</v>
      </c>
      <c r="B358" t="str">
        <f>INDEX('Community ID'!$K:$K,MATCH('Environmental Data'!$P358,'Community ID'!J:J,0))</f>
        <v>Constanza</v>
      </c>
      <c r="D358" t="s">
        <v>1735</v>
      </c>
      <c r="E358" t="s">
        <v>1736</v>
      </c>
      <c r="F358" t="s">
        <v>1737</v>
      </c>
      <c r="H358" t="s">
        <v>1738</v>
      </c>
      <c r="I358" t="s">
        <v>79</v>
      </c>
      <c r="J358" s="1">
        <v>31901</v>
      </c>
      <c r="K358">
        <v>34</v>
      </c>
      <c r="M358" t="s">
        <v>51</v>
      </c>
      <c r="N358" t="s">
        <v>1739</v>
      </c>
      <c r="O358" t="s">
        <v>1722</v>
      </c>
      <c r="P358" t="s">
        <v>83</v>
      </c>
      <c r="Q358" t="s">
        <v>103</v>
      </c>
      <c r="S358" t="s">
        <v>436</v>
      </c>
      <c r="V358" t="s">
        <v>1074</v>
      </c>
      <c r="W358" t="s">
        <v>58</v>
      </c>
      <c r="X358">
        <v>18.915400200000001</v>
      </c>
      <c r="Y358">
        <v>-70.745534000000006</v>
      </c>
      <c r="Z358" t="s">
        <v>220</v>
      </c>
      <c r="AA358" t="s">
        <v>220</v>
      </c>
      <c r="AB358" t="s">
        <v>182</v>
      </c>
      <c r="AC358" t="s">
        <v>169</v>
      </c>
      <c r="AD358" t="s">
        <v>62</v>
      </c>
      <c r="AF358" t="s">
        <v>62</v>
      </c>
      <c r="AG358" t="s">
        <v>194</v>
      </c>
      <c r="AH358" t="s">
        <v>65</v>
      </c>
      <c r="AI358" t="s">
        <v>1408</v>
      </c>
      <c r="AJ358" t="s">
        <v>389</v>
      </c>
      <c r="AK358" t="s">
        <v>1705</v>
      </c>
      <c r="AL358">
        <v>1</v>
      </c>
      <c r="AM358" t="s">
        <v>726</v>
      </c>
      <c r="AN358">
        <v>6</v>
      </c>
      <c r="AO358">
        <v>2</v>
      </c>
      <c r="AP358" t="s">
        <v>63</v>
      </c>
      <c r="AQ358" t="s">
        <v>69</v>
      </c>
      <c r="AR358" t="s">
        <v>109</v>
      </c>
      <c r="AT358" t="s">
        <v>71</v>
      </c>
      <c r="AU358" t="s">
        <v>72</v>
      </c>
      <c r="AV358" s="1">
        <v>44231</v>
      </c>
      <c r="AW358" t="s">
        <v>14355</v>
      </c>
      <c r="AX358" t="s">
        <v>1074</v>
      </c>
      <c r="AY358" t="s">
        <v>73</v>
      </c>
      <c r="AZ358" t="s">
        <v>74</v>
      </c>
    </row>
    <row r="359" spans="1:52" x14ac:dyDescent="0.25">
      <c r="A359" t="str">
        <f>INDEX('Community ID'!B:B,MATCH(O359,'Community ID'!A:A,0))</f>
        <v>Los Embassadores</v>
      </c>
      <c r="B359" t="str">
        <f>INDEX('Community ID'!$K:$K,MATCH('Environmental Data'!$P359,'Community ID'!J:J,0))</f>
        <v>Constanza</v>
      </c>
      <c r="D359" t="s">
        <v>1740</v>
      </c>
      <c r="E359" t="s">
        <v>1741</v>
      </c>
      <c r="F359" t="s">
        <v>1742</v>
      </c>
      <c r="I359" t="s">
        <v>50</v>
      </c>
      <c r="J359" t="s">
        <v>99</v>
      </c>
      <c r="K359">
        <v>2021</v>
      </c>
      <c r="M359" t="s">
        <v>51</v>
      </c>
      <c r="N359" t="s">
        <v>1743</v>
      </c>
      <c r="O359" t="s">
        <v>1722</v>
      </c>
      <c r="P359" t="s">
        <v>1015</v>
      </c>
      <c r="Q359" t="s">
        <v>685</v>
      </c>
      <c r="V359" t="s">
        <v>1068</v>
      </c>
      <c r="W359" t="s">
        <v>58</v>
      </c>
      <c r="X359">
        <v>18.915535800000001</v>
      </c>
      <c r="Y359">
        <v>-70.743851399999997</v>
      </c>
      <c r="Z359" t="s">
        <v>86</v>
      </c>
      <c r="AA359" t="s">
        <v>86</v>
      </c>
      <c r="AB359" t="s">
        <v>60</v>
      </c>
      <c r="AC359" t="s">
        <v>169</v>
      </c>
      <c r="AD359" t="s">
        <v>62</v>
      </c>
      <c r="AE359" t="s">
        <v>63</v>
      </c>
      <c r="AF359" t="s">
        <v>63</v>
      </c>
      <c r="AG359" t="s">
        <v>194</v>
      </c>
      <c r="AH359" t="s">
        <v>65</v>
      </c>
      <c r="AI359" t="s">
        <v>788</v>
      </c>
      <c r="AJ359" t="s">
        <v>788</v>
      </c>
      <c r="AK359" t="s">
        <v>479</v>
      </c>
      <c r="AL359">
        <v>1</v>
      </c>
      <c r="AM359" t="s">
        <v>1069</v>
      </c>
      <c r="AN359">
        <v>3</v>
      </c>
      <c r="AO359">
        <v>0</v>
      </c>
      <c r="AP359" t="s">
        <v>62</v>
      </c>
      <c r="AQ359" t="s">
        <v>69</v>
      </c>
      <c r="AR359" t="s">
        <v>109</v>
      </c>
      <c r="AT359" t="s">
        <v>71</v>
      </c>
      <c r="AU359" t="s">
        <v>72</v>
      </c>
      <c r="AV359" s="1">
        <v>44231</v>
      </c>
      <c r="AW359" t="s">
        <v>14356</v>
      </c>
      <c r="AX359" t="s">
        <v>1068</v>
      </c>
      <c r="AY359" t="s">
        <v>73</v>
      </c>
      <c r="AZ359" t="s">
        <v>74</v>
      </c>
    </row>
    <row r="360" spans="1:52" x14ac:dyDescent="0.25">
      <c r="A360" t="str">
        <f>INDEX('Community ID'!B:B,MATCH(O360,'Community ID'!A:A,0))</f>
        <v>Los Embassadores</v>
      </c>
      <c r="B360" t="str">
        <f>INDEX('Community ID'!$K:$K,MATCH('Environmental Data'!$P360,'Community ID'!J:J,0))</f>
        <v>Constanza</v>
      </c>
      <c r="D360" t="s">
        <v>1744</v>
      </c>
      <c r="E360" t="s">
        <v>1745</v>
      </c>
      <c r="F360" t="s">
        <v>1540</v>
      </c>
      <c r="I360" t="s">
        <v>50</v>
      </c>
      <c r="J360" t="s">
        <v>99</v>
      </c>
      <c r="K360">
        <v>2021</v>
      </c>
      <c r="M360" t="s">
        <v>80</v>
      </c>
      <c r="N360" t="s">
        <v>1746</v>
      </c>
      <c r="O360" t="s">
        <v>1722</v>
      </c>
      <c r="P360" t="s">
        <v>1015</v>
      </c>
      <c r="Q360" t="s">
        <v>55</v>
      </c>
      <c r="V360" t="s">
        <v>1068</v>
      </c>
      <c r="W360" t="s">
        <v>58</v>
      </c>
      <c r="X360">
        <v>18.915535800000001</v>
      </c>
      <c r="Y360">
        <v>-70.743851399999997</v>
      </c>
      <c r="Z360" t="s">
        <v>86</v>
      </c>
      <c r="AA360" t="s">
        <v>86</v>
      </c>
      <c r="AB360" t="s">
        <v>60</v>
      </c>
      <c r="AC360" t="s">
        <v>169</v>
      </c>
      <c r="AD360" t="s">
        <v>62</v>
      </c>
      <c r="AE360" t="s">
        <v>63</v>
      </c>
      <c r="AF360" t="s">
        <v>63</v>
      </c>
      <c r="AG360" t="s">
        <v>194</v>
      </c>
      <c r="AH360" t="s">
        <v>117</v>
      </c>
      <c r="AI360" t="s">
        <v>788</v>
      </c>
      <c r="AJ360" t="s">
        <v>788</v>
      </c>
      <c r="AK360" t="s">
        <v>479</v>
      </c>
      <c r="AL360">
        <v>1</v>
      </c>
      <c r="AM360" t="s">
        <v>1069</v>
      </c>
      <c r="AN360">
        <v>4</v>
      </c>
      <c r="AO360">
        <v>0</v>
      </c>
      <c r="AP360" t="s">
        <v>62</v>
      </c>
      <c r="AQ360" t="s">
        <v>69</v>
      </c>
      <c r="AR360" t="s">
        <v>109</v>
      </c>
      <c r="AT360" t="s">
        <v>71</v>
      </c>
      <c r="AU360" t="s">
        <v>72</v>
      </c>
      <c r="AV360" s="1">
        <v>44231</v>
      </c>
      <c r="AW360" t="s">
        <v>14357</v>
      </c>
      <c r="AX360" t="s">
        <v>1068</v>
      </c>
      <c r="AY360" t="s">
        <v>73</v>
      </c>
      <c r="AZ360" t="s">
        <v>74</v>
      </c>
    </row>
    <row r="361" spans="1:52" x14ac:dyDescent="0.25">
      <c r="A361" t="str">
        <f>INDEX('Community ID'!B:B,MATCH(O361,'Community ID'!A:A,0))</f>
        <v>Los Embassadores</v>
      </c>
      <c r="B361" t="str">
        <f>INDEX('Community ID'!$K:$K,MATCH('Environmental Data'!$P361,'Community ID'!J:J,0))</f>
        <v>Constanza</v>
      </c>
      <c r="D361" t="s">
        <v>1747</v>
      </c>
      <c r="E361" t="s">
        <v>1748</v>
      </c>
      <c r="F361" t="s">
        <v>1557</v>
      </c>
      <c r="I361" t="s">
        <v>50</v>
      </c>
      <c r="J361" s="1">
        <v>21317</v>
      </c>
      <c r="K361">
        <v>63</v>
      </c>
      <c r="M361" t="s">
        <v>80</v>
      </c>
      <c r="N361" t="s">
        <v>114</v>
      </c>
      <c r="O361" t="s">
        <v>1722</v>
      </c>
      <c r="P361" t="s">
        <v>102</v>
      </c>
      <c r="Q361" t="s">
        <v>373</v>
      </c>
      <c r="V361" t="s">
        <v>1068</v>
      </c>
      <c r="W361" t="s">
        <v>58</v>
      </c>
      <c r="X361">
        <v>18.915535800000001</v>
      </c>
      <c r="Y361">
        <v>-70.743851399999997</v>
      </c>
      <c r="Z361" t="s">
        <v>86</v>
      </c>
      <c r="AA361" t="s">
        <v>86</v>
      </c>
      <c r="AB361" t="s">
        <v>60</v>
      </c>
      <c r="AC361" t="s">
        <v>169</v>
      </c>
      <c r="AD361" t="s">
        <v>62</v>
      </c>
      <c r="AE361" t="s">
        <v>63</v>
      </c>
      <c r="AF361" t="s">
        <v>63</v>
      </c>
      <c r="AG361" t="s">
        <v>171</v>
      </c>
      <c r="AH361" t="s">
        <v>117</v>
      </c>
      <c r="AI361" t="s">
        <v>145</v>
      </c>
      <c r="AJ361" t="s">
        <v>145</v>
      </c>
      <c r="AK361" t="s">
        <v>479</v>
      </c>
      <c r="AL361">
        <v>1</v>
      </c>
      <c r="AM361" t="s">
        <v>1069</v>
      </c>
      <c r="AN361">
        <v>2</v>
      </c>
      <c r="AO361">
        <v>0</v>
      </c>
      <c r="AP361" t="s">
        <v>62</v>
      </c>
      <c r="AQ361" t="s">
        <v>69</v>
      </c>
      <c r="AR361" t="s">
        <v>109</v>
      </c>
      <c r="AT361" t="s">
        <v>71</v>
      </c>
      <c r="AU361" t="s">
        <v>72</v>
      </c>
      <c r="AV361" s="1">
        <v>44231</v>
      </c>
      <c r="AW361" t="s">
        <v>14358</v>
      </c>
      <c r="AX361" t="s">
        <v>1068</v>
      </c>
      <c r="AY361" t="s">
        <v>73</v>
      </c>
      <c r="AZ361" t="s">
        <v>74</v>
      </c>
    </row>
    <row r="362" spans="1:52" hidden="1" x14ac:dyDescent="0.25">
      <c r="A362" t="str">
        <f>INDEX('Community ID'!B:B,MATCH(O362,'Community ID'!A:A,0))</f>
        <v>Los Embassadores</v>
      </c>
      <c r="B362" t="str">
        <f>INDEX('Community ID'!$K:$K,MATCH('Environmental Data'!$P362,'Community ID'!J:J,0))</f>
        <v>Constanza</v>
      </c>
      <c r="D362" t="s">
        <v>1749</v>
      </c>
      <c r="E362" t="s">
        <v>521</v>
      </c>
      <c r="F362" t="s">
        <v>1545</v>
      </c>
      <c r="H362" t="s">
        <v>1750</v>
      </c>
      <c r="I362" t="s">
        <v>79</v>
      </c>
      <c r="J362" s="1">
        <v>24357</v>
      </c>
      <c r="K362">
        <v>55</v>
      </c>
      <c r="L362" t="s">
        <v>1751</v>
      </c>
      <c r="M362" t="s">
        <v>51</v>
      </c>
      <c r="N362" t="s">
        <v>81</v>
      </c>
      <c r="O362" t="s">
        <v>1717</v>
      </c>
      <c r="P362" t="s">
        <v>83</v>
      </c>
      <c r="Q362" t="s">
        <v>103</v>
      </c>
      <c r="S362" t="s">
        <v>144</v>
      </c>
      <c r="V362" t="s">
        <v>1074</v>
      </c>
      <c r="W362" t="s">
        <v>58</v>
      </c>
      <c r="X362">
        <v>18.915068600000001</v>
      </c>
      <c r="Y362">
        <v>-70.745558599999995</v>
      </c>
      <c r="Z362" t="s">
        <v>86</v>
      </c>
      <c r="AA362" t="s">
        <v>86</v>
      </c>
      <c r="AB362" t="s">
        <v>182</v>
      </c>
      <c r="AC362" t="s">
        <v>61</v>
      </c>
      <c r="AD362" t="s">
        <v>62</v>
      </c>
      <c r="AF362" t="s">
        <v>62</v>
      </c>
      <c r="AG362" t="s">
        <v>194</v>
      </c>
      <c r="AH362" t="s">
        <v>65</v>
      </c>
      <c r="AI362" t="s">
        <v>1408</v>
      </c>
      <c r="AJ362" t="s">
        <v>389</v>
      </c>
      <c r="AK362" t="s">
        <v>1705</v>
      </c>
      <c r="AL362">
        <v>1</v>
      </c>
      <c r="AM362" t="s">
        <v>726</v>
      </c>
      <c r="AN362">
        <v>4</v>
      </c>
      <c r="AO362">
        <v>0</v>
      </c>
      <c r="AQ362" t="s">
        <v>69</v>
      </c>
      <c r="AR362" t="s">
        <v>70</v>
      </c>
      <c r="AT362" t="s">
        <v>71</v>
      </c>
      <c r="AU362" t="s">
        <v>72</v>
      </c>
      <c r="AV362" s="1">
        <v>44231</v>
      </c>
      <c r="AW362" t="s">
        <v>14359</v>
      </c>
      <c r="AX362" t="s">
        <v>1074</v>
      </c>
      <c r="AY362" t="s">
        <v>73</v>
      </c>
      <c r="AZ362" t="s">
        <v>74</v>
      </c>
    </row>
    <row r="363" spans="1:52" x14ac:dyDescent="0.25">
      <c r="A363" t="str">
        <f>INDEX('Community ID'!B:B,MATCH(O363,'Community ID'!A:A,0))</f>
        <v>Cruz de Cuaba</v>
      </c>
      <c r="B363" t="str">
        <f>INDEX('Community ID'!$K:$K,MATCH('Environmental Data'!$P363,'Community ID'!J:J,0))</f>
        <v>Constanza</v>
      </c>
      <c r="D363" t="s">
        <v>1753</v>
      </c>
      <c r="E363" t="s">
        <v>1754</v>
      </c>
      <c r="F363" t="s">
        <v>1755</v>
      </c>
      <c r="H363" t="s">
        <v>1756</v>
      </c>
      <c r="I363" t="s">
        <v>79</v>
      </c>
      <c r="J363" t="s">
        <v>99</v>
      </c>
      <c r="K363">
        <v>2021</v>
      </c>
      <c r="M363" t="s">
        <v>80</v>
      </c>
      <c r="N363" t="s">
        <v>1757</v>
      </c>
      <c r="O363" t="s">
        <v>1758</v>
      </c>
      <c r="P363" t="s">
        <v>102</v>
      </c>
      <c r="Q363" t="s">
        <v>160</v>
      </c>
      <c r="V363" t="s">
        <v>1759</v>
      </c>
      <c r="W363" t="s">
        <v>58</v>
      </c>
      <c r="X363">
        <v>0</v>
      </c>
      <c r="Y363">
        <v>0</v>
      </c>
      <c r="Z363" t="s">
        <v>86</v>
      </c>
      <c r="AA363" t="s">
        <v>86</v>
      </c>
      <c r="AB363" t="s">
        <v>87</v>
      </c>
      <c r="AC363" t="s">
        <v>88</v>
      </c>
      <c r="AD363" t="s">
        <v>63</v>
      </c>
      <c r="AE363" t="s">
        <v>63</v>
      </c>
      <c r="AF363" t="s">
        <v>63</v>
      </c>
      <c r="AG363" t="s">
        <v>194</v>
      </c>
      <c r="AH363" t="s">
        <v>117</v>
      </c>
      <c r="AI363" t="s">
        <v>1760</v>
      </c>
      <c r="AJ363" t="s">
        <v>145</v>
      </c>
      <c r="AK363" t="s">
        <v>479</v>
      </c>
      <c r="AL363">
        <v>0</v>
      </c>
      <c r="AM363" t="s">
        <v>1761</v>
      </c>
      <c r="AN363">
        <v>4</v>
      </c>
      <c r="AO363">
        <v>1</v>
      </c>
      <c r="AP363" t="s">
        <v>62</v>
      </c>
      <c r="AQ363" t="s">
        <v>69</v>
      </c>
      <c r="AR363" t="s">
        <v>109</v>
      </c>
      <c r="AT363" t="s">
        <v>1752</v>
      </c>
      <c r="AU363" t="s">
        <v>95</v>
      </c>
      <c r="AV363" s="1">
        <v>44220</v>
      </c>
      <c r="AW363" t="s">
        <v>14360</v>
      </c>
      <c r="AX363" t="s">
        <v>1759</v>
      </c>
      <c r="AY363" t="s">
        <v>73</v>
      </c>
      <c r="AZ363" t="s">
        <v>74</v>
      </c>
    </row>
    <row r="364" spans="1:52" hidden="1" x14ac:dyDescent="0.25">
      <c r="A364" t="str">
        <f>INDEX('Community ID'!B:B,MATCH(O364,'Community ID'!A:A,0))</f>
        <v xml:space="preserve">La Islita </v>
      </c>
      <c r="B364" t="str">
        <f>INDEX('Community ID'!$K:$K,MATCH('Environmental Data'!$P364,'Community ID'!J:J,0))</f>
        <v>Santiago</v>
      </c>
      <c r="D364" t="s">
        <v>1762</v>
      </c>
      <c r="E364" t="s">
        <v>211</v>
      </c>
      <c r="F364" t="s">
        <v>1763</v>
      </c>
      <c r="I364" t="s">
        <v>50</v>
      </c>
      <c r="J364" s="1">
        <v>28695</v>
      </c>
      <c r="K364">
        <v>1943</v>
      </c>
      <c r="M364" t="s">
        <v>51</v>
      </c>
      <c r="N364" t="s">
        <v>135</v>
      </c>
      <c r="O364" t="s">
        <v>891</v>
      </c>
      <c r="P364" t="s">
        <v>451</v>
      </c>
      <c r="V364" t="s">
        <v>1764</v>
      </c>
      <c r="W364" t="s">
        <v>58</v>
      </c>
      <c r="X364">
        <v>19.4332347996713</v>
      </c>
      <c r="Y364">
        <v>-70.738115357300899</v>
      </c>
      <c r="Z364" t="s">
        <v>59</v>
      </c>
      <c r="AA364" t="s">
        <v>325</v>
      </c>
      <c r="AB364" t="s">
        <v>87</v>
      </c>
      <c r="AC364" t="s">
        <v>169</v>
      </c>
      <c r="AD364" t="s">
        <v>62</v>
      </c>
      <c r="AE364" t="s">
        <v>63</v>
      </c>
      <c r="AF364" t="s">
        <v>63</v>
      </c>
      <c r="AG364" t="s">
        <v>194</v>
      </c>
      <c r="AH364" t="s">
        <v>65</v>
      </c>
      <c r="AI364" t="s">
        <v>145</v>
      </c>
      <c r="AJ364" t="s">
        <v>145</v>
      </c>
      <c r="AK364" t="s">
        <v>394</v>
      </c>
      <c r="AL364">
        <v>1</v>
      </c>
      <c r="AM364" t="s">
        <v>1765</v>
      </c>
      <c r="AN364">
        <v>4</v>
      </c>
      <c r="AP364" t="s">
        <v>63</v>
      </c>
      <c r="AQ364" t="s">
        <v>69</v>
      </c>
      <c r="AR364" t="s">
        <v>70</v>
      </c>
      <c r="AT364" t="s">
        <v>71</v>
      </c>
      <c r="AU364" t="s">
        <v>95</v>
      </c>
      <c r="AV364" s="1">
        <v>44220</v>
      </c>
      <c r="AW364" t="s">
        <v>14361</v>
      </c>
      <c r="AX364" t="s">
        <v>1764</v>
      </c>
      <c r="AY364" t="s">
        <v>73</v>
      </c>
      <c r="AZ364" t="s">
        <v>74</v>
      </c>
    </row>
    <row r="365" spans="1:52" hidden="1" x14ac:dyDescent="0.25">
      <c r="A365" t="str">
        <f>INDEX('Community ID'!B:B,MATCH(O365,'Community ID'!A:A,0))</f>
        <v xml:space="preserve">La Islita </v>
      </c>
      <c r="B365" t="str">
        <f>INDEX('Community ID'!$K:$K,MATCH('Environmental Data'!$P365,'Community ID'!J:J,0))</f>
        <v>Santiago</v>
      </c>
      <c r="D365" t="s">
        <v>1766</v>
      </c>
      <c r="E365" t="s">
        <v>1767</v>
      </c>
      <c r="F365" t="s">
        <v>1768</v>
      </c>
      <c r="H365" t="s">
        <v>134</v>
      </c>
      <c r="I365" t="s">
        <v>50</v>
      </c>
      <c r="J365" t="s">
        <v>99</v>
      </c>
      <c r="K365">
        <v>2021</v>
      </c>
      <c r="M365" t="s">
        <v>80</v>
      </c>
      <c r="N365" t="s">
        <v>1769</v>
      </c>
      <c r="O365" t="s">
        <v>891</v>
      </c>
      <c r="P365" t="s">
        <v>444</v>
      </c>
      <c r="Q365" t="s">
        <v>444</v>
      </c>
      <c r="V365" t="s">
        <v>1764</v>
      </c>
      <c r="W365" t="s">
        <v>58</v>
      </c>
      <c r="X365">
        <v>0</v>
      </c>
      <c r="Y365">
        <v>0</v>
      </c>
      <c r="Z365" t="s">
        <v>59</v>
      </c>
      <c r="AA365" t="s">
        <v>59</v>
      </c>
      <c r="AB365" t="s">
        <v>87</v>
      </c>
      <c r="AC365" t="s">
        <v>169</v>
      </c>
      <c r="AD365" t="s">
        <v>62</v>
      </c>
      <c r="AE365" t="s">
        <v>63</v>
      </c>
      <c r="AF365" t="s">
        <v>63</v>
      </c>
      <c r="AG365" t="s">
        <v>194</v>
      </c>
      <c r="AH365" t="s">
        <v>65</v>
      </c>
      <c r="AI365" t="s">
        <v>145</v>
      </c>
      <c r="AJ365" t="s">
        <v>145</v>
      </c>
      <c r="AK365" t="s">
        <v>394</v>
      </c>
      <c r="AL365">
        <v>1</v>
      </c>
      <c r="AM365" t="s">
        <v>1765</v>
      </c>
      <c r="AN365">
        <v>6</v>
      </c>
      <c r="AO365">
        <v>0</v>
      </c>
      <c r="AP365" t="s">
        <v>62</v>
      </c>
      <c r="AQ365" t="s">
        <v>69</v>
      </c>
      <c r="AR365" t="s">
        <v>70</v>
      </c>
      <c r="AT365" t="s">
        <v>71</v>
      </c>
      <c r="AU365" t="s">
        <v>95</v>
      </c>
      <c r="AV365" s="1">
        <v>44220</v>
      </c>
      <c r="AW365" t="s">
        <v>14362</v>
      </c>
      <c r="AX365" t="s">
        <v>1764</v>
      </c>
      <c r="AY365" t="s">
        <v>73</v>
      </c>
      <c r="AZ365" t="s">
        <v>74</v>
      </c>
    </row>
    <row r="366" spans="1:52" hidden="1" x14ac:dyDescent="0.25">
      <c r="A366" t="str">
        <f>INDEX('Community ID'!B:B,MATCH(O366,'Community ID'!A:A,0))</f>
        <v xml:space="preserve">La Islita </v>
      </c>
      <c r="B366" t="str">
        <f>INDEX('Community ID'!$K:$K,MATCH('Environmental Data'!$P366,'Community ID'!J:J,0))</f>
        <v>Santiago</v>
      </c>
      <c r="D366" t="s">
        <v>1794</v>
      </c>
      <c r="E366" t="s">
        <v>305</v>
      </c>
      <c r="F366" t="s">
        <v>770</v>
      </c>
      <c r="I366" t="s">
        <v>50</v>
      </c>
      <c r="J366" s="1">
        <v>26035</v>
      </c>
      <c r="K366">
        <v>50</v>
      </c>
      <c r="L366">
        <v>8299831171</v>
      </c>
      <c r="M366" t="s">
        <v>80</v>
      </c>
      <c r="N366" t="s">
        <v>135</v>
      </c>
      <c r="O366" t="s">
        <v>891</v>
      </c>
      <c r="P366" t="s">
        <v>451</v>
      </c>
      <c r="Q366" t="s">
        <v>451</v>
      </c>
      <c r="V366" t="s">
        <v>1764</v>
      </c>
      <c r="W366" t="s">
        <v>58</v>
      </c>
      <c r="X366">
        <v>19.433515635337098</v>
      </c>
      <c r="Y366">
        <v>-70.738621791890495</v>
      </c>
      <c r="Z366" t="s">
        <v>86</v>
      </c>
      <c r="AA366" t="s">
        <v>59</v>
      </c>
      <c r="AB366" t="s">
        <v>87</v>
      </c>
      <c r="AC366" t="s">
        <v>169</v>
      </c>
      <c r="AD366" t="s">
        <v>62</v>
      </c>
      <c r="AE366" t="s">
        <v>63</v>
      </c>
      <c r="AF366" t="s">
        <v>62</v>
      </c>
      <c r="AG366" t="s">
        <v>194</v>
      </c>
      <c r="AH366" t="s">
        <v>117</v>
      </c>
      <c r="AI366" t="s">
        <v>145</v>
      </c>
      <c r="AJ366" t="s">
        <v>145</v>
      </c>
      <c r="AK366" t="s">
        <v>394</v>
      </c>
      <c r="AL366">
        <v>3</v>
      </c>
      <c r="AM366" t="s">
        <v>1765</v>
      </c>
      <c r="AN366">
        <v>7</v>
      </c>
      <c r="AO366">
        <v>0</v>
      </c>
      <c r="AP366" t="s">
        <v>62</v>
      </c>
      <c r="AQ366" t="s">
        <v>69</v>
      </c>
      <c r="AR366" t="s">
        <v>109</v>
      </c>
      <c r="AT366" t="s">
        <v>71</v>
      </c>
      <c r="AU366" t="s">
        <v>120</v>
      </c>
      <c r="AV366" s="1">
        <v>44220</v>
      </c>
      <c r="AW366" t="s">
        <v>14363</v>
      </c>
      <c r="AX366" t="s">
        <v>1764</v>
      </c>
      <c r="AY366" t="s">
        <v>73</v>
      </c>
      <c r="AZ366" t="s">
        <v>74</v>
      </c>
    </row>
    <row r="367" spans="1:52" hidden="1" x14ac:dyDescent="0.25">
      <c r="A367" t="str">
        <f>INDEX('Community ID'!B:B,MATCH(O367,'Community ID'!A:A,0))</f>
        <v xml:space="preserve">La Islita </v>
      </c>
      <c r="B367" t="str">
        <f>INDEX('Community ID'!$K:$K,MATCH('Environmental Data'!$P367,'Community ID'!J:J,0))</f>
        <v>Santiago</v>
      </c>
      <c r="D367" t="s">
        <v>1806</v>
      </c>
      <c r="E367" t="s">
        <v>1807</v>
      </c>
      <c r="F367" t="s">
        <v>1595</v>
      </c>
      <c r="H367" t="s">
        <v>1808</v>
      </c>
      <c r="I367" t="s">
        <v>79</v>
      </c>
      <c r="J367" t="s">
        <v>99</v>
      </c>
      <c r="K367">
        <v>2021</v>
      </c>
      <c r="L367">
        <v>8299109204</v>
      </c>
      <c r="M367" t="s">
        <v>80</v>
      </c>
      <c r="N367" t="s">
        <v>694</v>
      </c>
      <c r="O367" t="s">
        <v>891</v>
      </c>
      <c r="P367" t="s">
        <v>444</v>
      </c>
      <c r="Q367" t="s">
        <v>444</v>
      </c>
      <c r="V367" t="s">
        <v>1764</v>
      </c>
      <c r="W367" t="s">
        <v>58</v>
      </c>
      <c r="X367">
        <v>0</v>
      </c>
      <c r="Y367">
        <v>0</v>
      </c>
      <c r="Z367" t="s">
        <v>59</v>
      </c>
      <c r="AA367" t="s">
        <v>59</v>
      </c>
      <c r="AB367" t="s">
        <v>87</v>
      </c>
      <c r="AC367" t="s">
        <v>169</v>
      </c>
      <c r="AD367" t="s">
        <v>62</v>
      </c>
      <c r="AE367" t="s">
        <v>63</v>
      </c>
      <c r="AF367" t="s">
        <v>63</v>
      </c>
      <c r="AG367" t="s">
        <v>194</v>
      </c>
      <c r="AH367" t="s">
        <v>65</v>
      </c>
      <c r="AI367" t="s">
        <v>145</v>
      </c>
      <c r="AJ367" t="s">
        <v>145</v>
      </c>
      <c r="AK367" t="s">
        <v>1785</v>
      </c>
      <c r="AL367">
        <v>1</v>
      </c>
      <c r="AM367" t="s">
        <v>814</v>
      </c>
      <c r="AN367">
        <v>5</v>
      </c>
      <c r="AO367">
        <v>1</v>
      </c>
      <c r="AP367" t="s">
        <v>62</v>
      </c>
      <c r="AQ367" t="s">
        <v>69</v>
      </c>
      <c r="AR367" t="s">
        <v>70</v>
      </c>
      <c r="AT367" t="s">
        <v>71</v>
      </c>
      <c r="AU367" t="s">
        <v>72</v>
      </c>
      <c r="AV367" s="1">
        <v>44220</v>
      </c>
      <c r="AW367" t="s">
        <v>14364</v>
      </c>
      <c r="AX367" t="s">
        <v>1764</v>
      </c>
      <c r="AY367" t="s">
        <v>73</v>
      </c>
      <c r="AZ367" t="s">
        <v>74</v>
      </c>
    </row>
    <row r="368" spans="1:52" hidden="1" x14ac:dyDescent="0.25">
      <c r="A368" t="str">
        <f>INDEX('Community ID'!B:B,MATCH(O368,'Community ID'!A:A,0))</f>
        <v xml:space="preserve">La Islita </v>
      </c>
      <c r="B368" t="str">
        <f>INDEX('Community ID'!$K:$K,MATCH('Environmental Data'!$P368,'Community ID'!J:J,0))</f>
        <v>Santiago</v>
      </c>
      <c r="D368" t="s">
        <v>1795</v>
      </c>
      <c r="E368" t="s">
        <v>1796</v>
      </c>
      <c r="F368" t="s">
        <v>885</v>
      </c>
      <c r="I368" t="s">
        <v>50</v>
      </c>
      <c r="J368" t="s">
        <v>99</v>
      </c>
      <c r="K368">
        <v>2021</v>
      </c>
      <c r="M368" t="s">
        <v>142</v>
      </c>
      <c r="N368" t="s">
        <v>135</v>
      </c>
      <c r="O368" t="s">
        <v>891</v>
      </c>
      <c r="P368" t="s">
        <v>444</v>
      </c>
      <c r="Q368" t="s">
        <v>444</v>
      </c>
      <c r="V368" t="s">
        <v>1764</v>
      </c>
      <c r="W368" t="s">
        <v>58</v>
      </c>
      <c r="X368">
        <v>0</v>
      </c>
      <c r="Y368">
        <v>0</v>
      </c>
      <c r="Z368" t="s">
        <v>220</v>
      </c>
      <c r="AA368" t="s">
        <v>220</v>
      </c>
      <c r="AB368" t="s">
        <v>87</v>
      </c>
      <c r="AC368" t="s">
        <v>169</v>
      </c>
      <c r="AD368" t="s">
        <v>62</v>
      </c>
      <c r="AE368" t="s">
        <v>63</v>
      </c>
      <c r="AF368" t="s">
        <v>62</v>
      </c>
      <c r="AG368" t="s">
        <v>194</v>
      </c>
      <c r="AH368" t="s">
        <v>65</v>
      </c>
      <c r="AI368" t="s">
        <v>145</v>
      </c>
      <c r="AJ368" t="s">
        <v>788</v>
      </c>
      <c r="AK368" t="s">
        <v>1139</v>
      </c>
      <c r="AL368">
        <v>3</v>
      </c>
      <c r="AM368" t="s">
        <v>1797</v>
      </c>
      <c r="AN368">
        <v>3</v>
      </c>
      <c r="AP368" t="s">
        <v>63</v>
      </c>
      <c r="AQ368" t="s">
        <v>69</v>
      </c>
      <c r="AR368" t="s">
        <v>70</v>
      </c>
      <c r="AT368" t="s">
        <v>71</v>
      </c>
      <c r="AU368" t="s">
        <v>72</v>
      </c>
      <c r="AV368" s="1">
        <v>44220</v>
      </c>
      <c r="AW368" t="s">
        <v>14365</v>
      </c>
      <c r="AX368" t="s">
        <v>1764</v>
      </c>
      <c r="AY368" t="s">
        <v>73</v>
      </c>
      <c r="AZ368" t="s">
        <v>74</v>
      </c>
    </row>
    <row r="369" spans="1:52" hidden="1" x14ac:dyDescent="0.25">
      <c r="A369" t="str">
        <f>INDEX('Community ID'!B:B,MATCH(O369,'Community ID'!A:A,0))</f>
        <v xml:space="preserve">La Islita </v>
      </c>
      <c r="B369" t="str">
        <f>INDEX('Community ID'!$K:$K,MATCH('Environmental Data'!$P369,'Community ID'!J:J,0))</f>
        <v>Santiago</v>
      </c>
      <c r="D369" t="s">
        <v>1798</v>
      </c>
      <c r="E369" t="s">
        <v>1178</v>
      </c>
      <c r="F369" t="s">
        <v>133</v>
      </c>
      <c r="H369" t="s">
        <v>1799</v>
      </c>
      <c r="I369" t="s">
        <v>50</v>
      </c>
      <c r="J369" s="1">
        <v>24873</v>
      </c>
      <c r="K369">
        <v>53</v>
      </c>
      <c r="M369" t="s">
        <v>80</v>
      </c>
      <c r="N369" t="s">
        <v>135</v>
      </c>
      <c r="O369" t="s">
        <v>891</v>
      </c>
      <c r="P369" t="s">
        <v>444</v>
      </c>
      <c r="Q369" t="s">
        <v>444</v>
      </c>
      <c r="V369" t="s">
        <v>1764</v>
      </c>
      <c r="W369" t="s">
        <v>58</v>
      </c>
      <c r="X369">
        <v>19.433347620088</v>
      </c>
      <c r="Y369">
        <v>-70.738518191567294</v>
      </c>
      <c r="Z369" t="s">
        <v>86</v>
      </c>
      <c r="AA369" t="s">
        <v>86</v>
      </c>
      <c r="AB369" t="s">
        <v>87</v>
      </c>
      <c r="AC369" t="s">
        <v>169</v>
      </c>
      <c r="AD369" t="s">
        <v>62</v>
      </c>
      <c r="AF369" t="s">
        <v>62</v>
      </c>
      <c r="AG369" t="s">
        <v>171</v>
      </c>
      <c r="AH369" t="s">
        <v>117</v>
      </c>
      <c r="AI369" t="s">
        <v>1777</v>
      </c>
      <c r="AJ369" t="s">
        <v>1778</v>
      </c>
      <c r="AK369" t="s">
        <v>1800</v>
      </c>
      <c r="AL369">
        <v>1</v>
      </c>
      <c r="AM369" t="s">
        <v>1801</v>
      </c>
      <c r="AN369">
        <v>5</v>
      </c>
      <c r="AP369" t="s">
        <v>62</v>
      </c>
      <c r="AQ369" t="s">
        <v>69</v>
      </c>
      <c r="AR369" t="s">
        <v>70</v>
      </c>
      <c r="AT369" t="s">
        <v>71</v>
      </c>
      <c r="AU369" t="s">
        <v>120</v>
      </c>
      <c r="AV369" s="1">
        <v>44220</v>
      </c>
      <c r="AW369" t="s">
        <v>14366</v>
      </c>
      <c r="AX369" t="s">
        <v>1764</v>
      </c>
      <c r="AY369" t="s">
        <v>73</v>
      </c>
      <c r="AZ369" t="s">
        <v>74</v>
      </c>
    </row>
    <row r="370" spans="1:52" hidden="1" x14ac:dyDescent="0.25">
      <c r="A370" t="str">
        <f>INDEX('Community ID'!B:B,MATCH(O370,'Community ID'!A:A,0))</f>
        <v xml:space="preserve">La Islita </v>
      </c>
      <c r="B370" t="str">
        <f>INDEX('Community ID'!$K:$K,MATCH('Environmental Data'!$P370,'Community ID'!J:J,0))</f>
        <v>Santiago</v>
      </c>
      <c r="D370" t="s">
        <v>1809</v>
      </c>
      <c r="E370" t="s">
        <v>1810</v>
      </c>
      <c r="F370" t="s">
        <v>1811</v>
      </c>
      <c r="I370" t="s">
        <v>79</v>
      </c>
      <c r="J370" s="1">
        <v>14376</v>
      </c>
      <c r="K370">
        <v>82</v>
      </c>
      <c r="L370">
        <v>8295053236</v>
      </c>
      <c r="M370" t="s">
        <v>80</v>
      </c>
      <c r="N370" t="s">
        <v>1812</v>
      </c>
      <c r="O370" t="s">
        <v>891</v>
      </c>
      <c r="P370" t="s">
        <v>444</v>
      </c>
      <c r="Q370" t="s">
        <v>444</v>
      </c>
      <c r="V370" t="s">
        <v>1764</v>
      </c>
      <c r="W370" t="s">
        <v>58</v>
      </c>
      <c r="X370">
        <v>19.4347800454305</v>
      </c>
      <c r="Y370">
        <v>-70.738192973724296</v>
      </c>
      <c r="Z370" t="s">
        <v>86</v>
      </c>
      <c r="AA370" t="s">
        <v>86</v>
      </c>
      <c r="AB370" t="s">
        <v>87</v>
      </c>
      <c r="AC370" t="s">
        <v>169</v>
      </c>
      <c r="AD370" t="s">
        <v>62</v>
      </c>
      <c r="AE370" t="s">
        <v>63</v>
      </c>
      <c r="AF370" t="s">
        <v>62</v>
      </c>
      <c r="AG370" t="s">
        <v>194</v>
      </c>
      <c r="AH370" t="s">
        <v>65</v>
      </c>
      <c r="AI370" t="s">
        <v>931</v>
      </c>
      <c r="AK370" t="s">
        <v>1139</v>
      </c>
      <c r="AL370">
        <v>2</v>
      </c>
      <c r="AM370" t="s">
        <v>1813</v>
      </c>
      <c r="AN370">
        <v>3</v>
      </c>
      <c r="AQ370" t="s">
        <v>69</v>
      </c>
      <c r="AR370" t="s">
        <v>109</v>
      </c>
      <c r="AT370" t="s">
        <v>71</v>
      </c>
      <c r="AU370" t="s">
        <v>120</v>
      </c>
      <c r="AV370" s="1">
        <v>44220</v>
      </c>
      <c r="AW370" t="s">
        <v>14367</v>
      </c>
      <c r="AX370" t="s">
        <v>1764</v>
      </c>
      <c r="AY370" t="s">
        <v>73</v>
      </c>
      <c r="AZ370" t="s">
        <v>74</v>
      </c>
    </row>
    <row r="371" spans="1:52" hidden="1" x14ac:dyDescent="0.25">
      <c r="A371" t="str">
        <f>INDEX('Community ID'!B:B,MATCH(O371,'Community ID'!A:A,0))</f>
        <v xml:space="preserve">La Islita </v>
      </c>
      <c r="B371" t="str">
        <f>INDEX('Community ID'!$K:$K,MATCH('Environmental Data'!$P371,'Community ID'!J:J,0))</f>
        <v>Santiago</v>
      </c>
      <c r="D371" t="s">
        <v>1829</v>
      </c>
      <c r="E371" t="s">
        <v>1830</v>
      </c>
      <c r="F371" t="s">
        <v>1831</v>
      </c>
      <c r="I371" t="s">
        <v>79</v>
      </c>
      <c r="J371" t="s">
        <v>99</v>
      </c>
      <c r="K371">
        <v>2021</v>
      </c>
      <c r="L371">
        <v>8492487433</v>
      </c>
      <c r="M371" t="s">
        <v>51</v>
      </c>
      <c r="N371" t="s">
        <v>785</v>
      </c>
      <c r="O371" t="s">
        <v>891</v>
      </c>
      <c r="P371" t="s">
        <v>444</v>
      </c>
      <c r="Q371" t="s">
        <v>444</v>
      </c>
      <c r="V371" t="s">
        <v>1764</v>
      </c>
      <c r="W371" t="s">
        <v>58</v>
      </c>
      <c r="X371">
        <v>0</v>
      </c>
      <c r="Y371">
        <v>0</v>
      </c>
      <c r="Z371" t="s">
        <v>86</v>
      </c>
      <c r="AA371" t="s">
        <v>86</v>
      </c>
      <c r="AB371" t="s">
        <v>87</v>
      </c>
      <c r="AC371" t="s">
        <v>169</v>
      </c>
      <c r="AD371" t="s">
        <v>62</v>
      </c>
      <c r="AE371" t="s">
        <v>63</v>
      </c>
      <c r="AF371" t="s">
        <v>63</v>
      </c>
      <c r="AG371" t="s">
        <v>171</v>
      </c>
      <c r="AH371" t="s">
        <v>117</v>
      </c>
      <c r="AI371" t="s">
        <v>145</v>
      </c>
      <c r="AJ371" t="s">
        <v>145</v>
      </c>
      <c r="AK371" t="s">
        <v>1139</v>
      </c>
      <c r="AL371">
        <v>1</v>
      </c>
      <c r="AM371" t="s">
        <v>781</v>
      </c>
      <c r="AN371">
        <v>4</v>
      </c>
      <c r="AP371" t="s">
        <v>62</v>
      </c>
      <c r="AQ371" t="s">
        <v>69</v>
      </c>
      <c r="AR371" t="s">
        <v>70</v>
      </c>
      <c r="AT371" t="s">
        <v>71</v>
      </c>
      <c r="AU371" t="s">
        <v>72</v>
      </c>
      <c r="AV371" s="1">
        <v>44220</v>
      </c>
      <c r="AW371" t="s">
        <v>14367</v>
      </c>
      <c r="AX371" t="s">
        <v>1764</v>
      </c>
      <c r="AY371" t="s">
        <v>73</v>
      </c>
      <c r="AZ371" t="s">
        <v>74</v>
      </c>
    </row>
    <row r="372" spans="1:52" hidden="1" x14ac:dyDescent="0.25">
      <c r="A372" t="str">
        <f>INDEX('Community ID'!B:B,MATCH(O372,'Community ID'!A:A,0))</f>
        <v xml:space="preserve">La Islita </v>
      </c>
      <c r="B372" t="str">
        <f>INDEX('Community ID'!$K:$K,MATCH('Environmental Data'!$P372,'Community ID'!J:J,0))</f>
        <v>Santiago</v>
      </c>
      <c r="D372" t="s">
        <v>1837</v>
      </c>
      <c r="E372" t="s">
        <v>211</v>
      </c>
      <c r="F372" t="s">
        <v>1838</v>
      </c>
      <c r="H372" t="s">
        <v>1839</v>
      </c>
      <c r="I372" t="s">
        <v>50</v>
      </c>
      <c r="J372" s="1">
        <v>36558</v>
      </c>
      <c r="K372">
        <v>21</v>
      </c>
      <c r="L372">
        <v>8294270652</v>
      </c>
      <c r="M372" t="s">
        <v>142</v>
      </c>
      <c r="N372" t="s">
        <v>1619</v>
      </c>
      <c r="O372" t="s">
        <v>891</v>
      </c>
      <c r="P372" t="s">
        <v>444</v>
      </c>
      <c r="Q372" t="s">
        <v>444</v>
      </c>
      <c r="V372" t="s">
        <v>1764</v>
      </c>
      <c r="W372" t="s">
        <v>58</v>
      </c>
      <c r="X372">
        <v>19.434272772650601</v>
      </c>
      <c r="Y372">
        <v>-70.738240499115307</v>
      </c>
      <c r="Z372" t="s">
        <v>59</v>
      </c>
      <c r="AA372" t="s">
        <v>325</v>
      </c>
      <c r="AB372" t="s">
        <v>87</v>
      </c>
      <c r="AC372" t="s">
        <v>169</v>
      </c>
      <c r="AD372" t="s">
        <v>62</v>
      </c>
      <c r="AE372" t="s">
        <v>63</v>
      </c>
      <c r="AF372" t="s">
        <v>62</v>
      </c>
      <c r="AG372" t="s">
        <v>194</v>
      </c>
      <c r="AH372" t="s">
        <v>90</v>
      </c>
      <c r="AI372" t="s">
        <v>1382</v>
      </c>
      <c r="AJ372" t="s">
        <v>931</v>
      </c>
      <c r="AK372" t="s">
        <v>394</v>
      </c>
      <c r="AL372">
        <v>3</v>
      </c>
      <c r="AM372" t="s">
        <v>814</v>
      </c>
      <c r="AN372">
        <v>2</v>
      </c>
      <c r="AP372" t="s">
        <v>63</v>
      </c>
      <c r="AQ372" t="s">
        <v>69</v>
      </c>
      <c r="AR372" t="s">
        <v>70</v>
      </c>
      <c r="AT372" t="s">
        <v>71</v>
      </c>
      <c r="AU372" t="s">
        <v>72</v>
      </c>
      <c r="AV372" s="1">
        <v>44220</v>
      </c>
      <c r="AW372" t="s">
        <v>14367</v>
      </c>
      <c r="AX372" t="s">
        <v>1764</v>
      </c>
      <c r="AY372" t="s">
        <v>73</v>
      </c>
      <c r="AZ372" t="s">
        <v>74</v>
      </c>
    </row>
    <row r="373" spans="1:52" hidden="1" x14ac:dyDescent="0.25">
      <c r="A373" t="str">
        <f>INDEX('Community ID'!B:B,MATCH(O373,'Community ID'!A:A,0))</f>
        <v xml:space="preserve">La Islita </v>
      </c>
      <c r="B373" t="str">
        <f>INDEX('Community ID'!$K:$K,MATCH('Environmental Data'!$P373,'Community ID'!J:J,0))</f>
        <v>Santiago</v>
      </c>
      <c r="D373" t="s">
        <v>1826</v>
      </c>
      <c r="E373" t="s">
        <v>1827</v>
      </c>
      <c r="F373" t="s">
        <v>1519</v>
      </c>
      <c r="I373" t="s">
        <v>79</v>
      </c>
      <c r="J373" s="1">
        <v>28761</v>
      </c>
      <c r="K373">
        <v>1943</v>
      </c>
      <c r="L373">
        <v>8099150385</v>
      </c>
      <c r="M373" t="s">
        <v>142</v>
      </c>
      <c r="N373" t="s">
        <v>1828</v>
      </c>
      <c r="O373" t="s">
        <v>891</v>
      </c>
      <c r="P373" t="s">
        <v>451</v>
      </c>
      <c r="V373" t="s">
        <v>1764</v>
      </c>
      <c r="W373" t="s">
        <v>58</v>
      </c>
      <c r="X373">
        <v>19.433055385033999</v>
      </c>
      <c r="Y373">
        <v>-70.738181741974003</v>
      </c>
      <c r="Z373" t="s">
        <v>220</v>
      </c>
      <c r="AA373" t="s">
        <v>220</v>
      </c>
      <c r="AB373" t="s">
        <v>87</v>
      </c>
      <c r="AC373" t="s">
        <v>169</v>
      </c>
      <c r="AD373" t="s">
        <v>62</v>
      </c>
      <c r="AE373" t="s">
        <v>63</v>
      </c>
      <c r="AF373" t="s">
        <v>62</v>
      </c>
      <c r="AG373" t="s">
        <v>194</v>
      </c>
      <c r="AH373" t="s">
        <v>65</v>
      </c>
      <c r="AI373" t="s">
        <v>145</v>
      </c>
      <c r="AK373" t="s">
        <v>1139</v>
      </c>
      <c r="AN373">
        <v>3</v>
      </c>
      <c r="AP373" t="s">
        <v>63</v>
      </c>
      <c r="AQ373" t="s">
        <v>69</v>
      </c>
      <c r="AR373" t="s">
        <v>70</v>
      </c>
      <c r="AT373" t="s">
        <v>71</v>
      </c>
      <c r="AU373" t="s">
        <v>95</v>
      </c>
      <c r="AV373" s="1">
        <v>44220</v>
      </c>
      <c r="AW373" t="s">
        <v>14368</v>
      </c>
      <c r="AX373" t="s">
        <v>1764</v>
      </c>
      <c r="AY373" t="s">
        <v>73</v>
      </c>
      <c r="AZ373" t="s">
        <v>74</v>
      </c>
    </row>
    <row r="374" spans="1:52" hidden="1" x14ac:dyDescent="0.25">
      <c r="A374" t="str">
        <f>INDEX('Community ID'!B:B,MATCH(O374,'Community ID'!A:A,0))</f>
        <v xml:space="preserve">La Islita </v>
      </c>
      <c r="B374" t="str">
        <f>INDEX('Community ID'!$K:$K,MATCH('Environmental Data'!$P374,'Community ID'!J:J,0))</f>
        <v>Santiago</v>
      </c>
      <c r="D374" t="s">
        <v>1823</v>
      </c>
      <c r="E374" t="s">
        <v>1824</v>
      </c>
      <c r="F374" t="s">
        <v>770</v>
      </c>
      <c r="I374" t="s">
        <v>50</v>
      </c>
      <c r="J374" s="1">
        <v>34047</v>
      </c>
      <c r="K374">
        <v>28</v>
      </c>
      <c r="L374">
        <v>8092574743</v>
      </c>
      <c r="M374" t="s">
        <v>51</v>
      </c>
      <c r="N374" t="s">
        <v>135</v>
      </c>
      <c r="O374" t="s">
        <v>1825</v>
      </c>
      <c r="P374" t="s">
        <v>451</v>
      </c>
      <c r="Q374" t="s">
        <v>451</v>
      </c>
      <c r="V374" t="s">
        <v>1764</v>
      </c>
      <c r="W374" t="s">
        <v>58</v>
      </c>
      <c r="X374">
        <v>19.4323884369986</v>
      </c>
      <c r="Y374">
        <v>-70.738924127137906</v>
      </c>
      <c r="Z374" t="s">
        <v>86</v>
      </c>
      <c r="AA374" t="s">
        <v>325</v>
      </c>
      <c r="AB374" t="s">
        <v>87</v>
      </c>
      <c r="AC374" t="s">
        <v>169</v>
      </c>
      <c r="AD374" t="s">
        <v>62</v>
      </c>
      <c r="AE374" t="s">
        <v>63</v>
      </c>
      <c r="AF374" t="s">
        <v>63</v>
      </c>
      <c r="AG374" t="s">
        <v>194</v>
      </c>
      <c r="AH374" t="s">
        <v>65</v>
      </c>
      <c r="AI374" t="s">
        <v>145</v>
      </c>
      <c r="AJ374" t="s">
        <v>145</v>
      </c>
      <c r="AK374" t="s">
        <v>1139</v>
      </c>
      <c r="AL374">
        <v>1</v>
      </c>
      <c r="AM374" t="s">
        <v>1765</v>
      </c>
      <c r="AN374">
        <v>7</v>
      </c>
      <c r="AO374">
        <v>1</v>
      </c>
      <c r="AP374" t="s">
        <v>63</v>
      </c>
      <c r="AQ374" t="s">
        <v>69</v>
      </c>
      <c r="AR374" t="s">
        <v>70</v>
      </c>
      <c r="AT374" t="s">
        <v>71</v>
      </c>
      <c r="AU374" t="s">
        <v>72</v>
      </c>
      <c r="AV374" s="1">
        <v>44220</v>
      </c>
      <c r="AW374" t="s">
        <v>14369</v>
      </c>
      <c r="AX374" t="s">
        <v>1764</v>
      </c>
      <c r="AY374" t="s">
        <v>73</v>
      </c>
      <c r="AZ374" t="s">
        <v>74</v>
      </c>
    </row>
    <row r="375" spans="1:52" hidden="1" x14ac:dyDescent="0.25">
      <c r="A375" t="str">
        <f>INDEX('Community ID'!B:B,MATCH(O375,'Community ID'!A:A,0))</f>
        <v xml:space="preserve">La Islita </v>
      </c>
      <c r="B375" t="str">
        <f>INDEX('Community ID'!$K:$K,MATCH('Environmental Data'!$P375,'Community ID'!J:J,0))</f>
        <v>Santiago</v>
      </c>
      <c r="D375" t="s">
        <v>1770</v>
      </c>
      <c r="E375" t="s">
        <v>1771</v>
      </c>
      <c r="F375" t="s">
        <v>1772</v>
      </c>
      <c r="I375" t="s">
        <v>79</v>
      </c>
      <c r="J375" s="1">
        <v>35371</v>
      </c>
      <c r="K375">
        <v>25</v>
      </c>
      <c r="L375">
        <v>8092285002</v>
      </c>
      <c r="M375" t="s">
        <v>80</v>
      </c>
      <c r="N375" t="s">
        <v>1235</v>
      </c>
      <c r="O375" t="s">
        <v>891</v>
      </c>
      <c r="P375" t="s">
        <v>444</v>
      </c>
      <c r="Q375" t="s">
        <v>444</v>
      </c>
      <c r="V375" t="s">
        <v>1764</v>
      </c>
      <c r="W375" t="s">
        <v>58</v>
      </c>
      <c r="X375">
        <v>19.433001447487001</v>
      </c>
      <c r="Y375">
        <v>-70.737935481658894</v>
      </c>
      <c r="Z375" t="s">
        <v>86</v>
      </c>
      <c r="AA375" t="s">
        <v>86</v>
      </c>
      <c r="AB375" t="s">
        <v>87</v>
      </c>
      <c r="AC375" t="s">
        <v>169</v>
      </c>
      <c r="AD375" t="s">
        <v>62</v>
      </c>
      <c r="AE375" t="s">
        <v>63</v>
      </c>
      <c r="AF375" t="s">
        <v>63</v>
      </c>
      <c r="AG375" t="s">
        <v>194</v>
      </c>
      <c r="AH375" t="s">
        <v>65</v>
      </c>
      <c r="AI375" t="s">
        <v>1773</v>
      </c>
      <c r="AJ375" t="s">
        <v>145</v>
      </c>
      <c r="AK375" t="s">
        <v>394</v>
      </c>
      <c r="AL375">
        <v>0</v>
      </c>
      <c r="AM375" t="s">
        <v>1774</v>
      </c>
      <c r="AN375">
        <v>4</v>
      </c>
      <c r="AO375">
        <v>2</v>
      </c>
      <c r="AP375" t="s">
        <v>62</v>
      </c>
      <c r="AQ375" t="s">
        <v>69</v>
      </c>
      <c r="AR375" t="s">
        <v>70</v>
      </c>
      <c r="AT375" t="s">
        <v>71</v>
      </c>
      <c r="AU375" t="s">
        <v>72</v>
      </c>
      <c r="AV375" s="1">
        <v>44220</v>
      </c>
      <c r="AW375" t="s">
        <v>14370</v>
      </c>
      <c r="AX375" t="s">
        <v>1764</v>
      </c>
      <c r="AY375" t="s">
        <v>73</v>
      </c>
      <c r="AZ375" t="s">
        <v>74</v>
      </c>
    </row>
    <row r="376" spans="1:52" hidden="1" x14ac:dyDescent="0.25">
      <c r="A376" t="str">
        <f>INDEX('Community ID'!B:B,MATCH(O376,'Community ID'!A:A,0))</f>
        <v xml:space="preserve">La Islita </v>
      </c>
      <c r="B376" t="str">
        <f>INDEX('Community ID'!$K:$K,MATCH('Environmental Data'!$P376,'Community ID'!J:J,0))</f>
        <v>Santiago</v>
      </c>
      <c r="D376" t="s">
        <v>1780</v>
      </c>
      <c r="E376" t="s">
        <v>1781</v>
      </c>
      <c r="F376" t="s">
        <v>1084</v>
      </c>
      <c r="H376" t="s">
        <v>1782</v>
      </c>
      <c r="I376" t="s">
        <v>79</v>
      </c>
      <c r="J376" t="s">
        <v>99</v>
      </c>
      <c r="K376">
        <v>2021</v>
      </c>
      <c r="M376" t="s">
        <v>80</v>
      </c>
      <c r="N376" t="s">
        <v>1264</v>
      </c>
      <c r="O376" t="s">
        <v>891</v>
      </c>
      <c r="P376" t="s">
        <v>451</v>
      </c>
      <c r="Q376" t="s">
        <v>451</v>
      </c>
      <c r="V376" t="s">
        <v>1764</v>
      </c>
      <c r="W376" t="s">
        <v>58</v>
      </c>
      <c r="X376">
        <v>0</v>
      </c>
      <c r="Y376">
        <v>0</v>
      </c>
      <c r="Z376" t="s">
        <v>86</v>
      </c>
      <c r="AA376" t="s">
        <v>86</v>
      </c>
      <c r="AB376" t="s">
        <v>87</v>
      </c>
      <c r="AC376" t="s">
        <v>169</v>
      </c>
      <c r="AD376" t="s">
        <v>62</v>
      </c>
      <c r="AE376" t="s">
        <v>63</v>
      </c>
      <c r="AF376" t="s">
        <v>63</v>
      </c>
      <c r="AG376" t="s">
        <v>171</v>
      </c>
      <c r="AH376" t="s">
        <v>65</v>
      </c>
      <c r="AI376" t="s">
        <v>1783</v>
      </c>
      <c r="AJ376" t="s">
        <v>1784</v>
      </c>
      <c r="AK376" t="s">
        <v>1785</v>
      </c>
      <c r="AL376">
        <v>2</v>
      </c>
      <c r="AM376" t="s">
        <v>814</v>
      </c>
      <c r="AN376">
        <v>3</v>
      </c>
      <c r="AP376" t="s">
        <v>62</v>
      </c>
      <c r="AQ376" t="s">
        <v>69</v>
      </c>
      <c r="AR376" t="s">
        <v>109</v>
      </c>
      <c r="AT376" t="s">
        <v>71</v>
      </c>
      <c r="AU376" t="s">
        <v>95</v>
      </c>
      <c r="AV376" s="1">
        <v>44220</v>
      </c>
      <c r="AW376" t="s">
        <v>14371</v>
      </c>
      <c r="AX376" t="s">
        <v>1764</v>
      </c>
      <c r="AY376" t="s">
        <v>73</v>
      </c>
      <c r="AZ376" t="s">
        <v>74</v>
      </c>
    </row>
    <row r="377" spans="1:52" hidden="1" x14ac:dyDescent="0.25">
      <c r="A377" t="str">
        <f>INDEX('Community ID'!B:B,MATCH(O377,'Community ID'!A:A,0))</f>
        <v xml:space="preserve">La Islita </v>
      </c>
      <c r="B377" t="str">
        <f>INDEX('Community ID'!$K:$K,MATCH('Environmental Data'!$P377,'Community ID'!J:J,0))</f>
        <v>Santiago</v>
      </c>
      <c r="D377" t="s">
        <v>1791</v>
      </c>
      <c r="E377" t="s">
        <v>1792</v>
      </c>
      <c r="F377" t="s">
        <v>1793</v>
      </c>
      <c r="I377" t="s">
        <v>50</v>
      </c>
      <c r="J377" s="1">
        <v>20578</v>
      </c>
      <c r="K377">
        <v>65</v>
      </c>
      <c r="L377">
        <v>8297846345</v>
      </c>
      <c r="M377" t="s">
        <v>80</v>
      </c>
      <c r="N377" t="s">
        <v>114</v>
      </c>
      <c r="O377" t="s">
        <v>891</v>
      </c>
      <c r="P377" t="s">
        <v>444</v>
      </c>
      <c r="Q377" t="s">
        <v>444</v>
      </c>
      <c r="V377" t="s">
        <v>1764</v>
      </c>
      <c r="W377" t="s">
        <v>58</v>
      </c>
      <c r="X377">
        <v>19.4329582806857</v>
      </c>
      <c r="Y377">
        <v>-70.738151650941603</v>
      </c>
      <c r="Z377" t="s">
        <v>59</v>
      </c>
      <c r="AA377" t="s">
        <v>59</v>
      </c>
      <c r="AB377" t="s">
        <v>87</v>
      </c>
      <c r="AC377" t="s">
        <v>169</v>
      </c>
      <c r="AD377" t="s">
        <v>62</v>
      </c>
      <c r="AE377" t="s">
        <v>63</v>
      </c>
      <c r="AF377" t="s">
        <v>62</v>
      </c>
      <c r="AG377" t="s">
        <v>194</v>
      </c>
      <c r="AH377" t="s">
        <v>117</v>
      </c>
      <c r="AI377" t="s">
        <v>1777</v>
      </c>
      <c r="AJ377" t="s">
        <v>145</v>
      </c>
      <c r="AK377" t="s">
        <v>1139</v>
      </c>
      <c r="AL377">
        <v>1</v>
      </c>
      <c r="AM377" t="s">
        <v>68</v>
      </c>
      <c r="AN377">
        <v>1</v>
      </c>
      <c r="AP377" t="s">
        <v>62</v>
      </c>
      <c r="AQ377" t="s">
        <v>69</v>
      </c>
      <c r="AR377" t="s">
        <v>70</v>
      </c>
      <c r="AT377" t="s">
        <v>71</v>
      </c>
      <c r="AU377" t="s">
        <v>95</v>
      </c>
      <c r="AV377" s="1">
        <v>44220</v>
      </c>
      <c r="AW377" t="s">
        <v>14372</v>
      </c>
      <c r="AX377" t="s">
        <v>1764</v>
      </c>
      <c r="AY377" t="s">
        <v>73</v>
      </c>
      <c r="AZ377" t="s">
        <v>74</v>
      </c>
    </row>
    <row r="378" spans="1:52" hidden="1" x14ac:dyDescent="0.25">
      <c r="A378" t="str">
        <f>INDEX('Community ID'!B:B,MATCH(O378,'Community ID'!A:A,0))</f>
        <v xml:space="preserve">La Islita </v>
      </c>
      <c r="B378" t="str">
        <f>INDEX('Community ID'!$K:$K,MATCH('Environmental Data'!$P378,'Community ID'!J:J,0))</f>
        <v>Santiago</v>
      </c>
      <c r="D378" t="s">
        <v>1802</v>
      </c>
      <c r="E378" t="s">
        <v>1803</v>
      </c>
      <c r="F378" t="s">
        <v>1149</v>
      </c>
      <c r="I378" t="s">
        <v>50</v>
      </c>
      <c r="J378" s="1">
        <v>31694</v>
      </c>
      <c r="K378">
        <v>1935</v>
      </c>
      <c r="L378">
        <v>8297992984</v>
      </c>
      <c r="M378" t="s">
        <v>142</v>
      </c>
      <c r="N378" t="s">
        <v>135</v>
      </c>
      <c r="O378" t="s">
        <v>891</v>
      </c>
      <c r="P378" t="s">
        <v>451</v>
      </c>
      <c r="Q378" t="s">
        <v>451</v>
      </c>
      <c r="V378" t="s">
        <v>1764</v>
      </c>
      <c r="W378" t="s">
        <v>58</v>
      </c>
      <c r="X378">
        <v>19.4345686538325</v>
      </c>
      <c r="Y378">
        <v>-70.738078812203099</v>
      </c>
      <c r="Z378" t="s">
        <v>59</v>
      </c>
      <c r="AA378" t="s">
        <v>220</v>
      </c>
      <c r="AB378" t="s">
        <v>87</v>
      </c>
      <c r="AC378" t="s">
        <v>169</v>
      </c>
      <c r="AD378" t="s">
        <v>62</v>
      </c>
      <c r="AE378" t="s">
        <v>63</v>
      </c>
      <c r="AF378" t="s">
        <v>62</v>
      </c>
      <c r="AG378" t="s">
        <v>194</v>
      </c>
      <c r="AH378" t="s">
        <v>65</v>
      </c>
      <c r="AI378" t="s">
        <v>1804</v>
      </c>
      <c r="AJ378" t="s">
        <v>1805</v>
      </c>
      <c r="AK378" t="s">
        <v>394</v>
      </c>
      <c r="AL378">
        <v>1</v>
      </c>
      <c r="AM378" t="s">
        <v>1765</v>
      </c>
      <c r="AN378">
        <v>5</v>
      </c>
      <c r="AO378">
        <v>2</v>
      </c>
      <c r="AP378" t="s">
        <v>62</v>
      </c>
      <c r="AQ378" t="s">
        <v>69</v>
      </c>
      <c r="AR378" t="s">
        <v>70</v>
      </c>
      <c r="AT378" t="s">
        <v>71</v>
      </c>
      <c r="AU378" t="s">
        <v>72</v>
      </c>
      <c r="AV378" s="1">
        <v>44220</v>
      </c>
      <c r="AW378" t="s">
        <v>14373</v>
      </c>
      <c r="AX378" t="s">
        <v>1764</v>
      </c>
      <c r="AY378" t="s">
        <v>73</v>
      </c>
      <c r="AZ378" t="s">
        <v>74</v>
      </c>
    </row>
    <row r="379" spans="1:52" hidden="1" x14ac:dyDescent="0.25">
      <c r="A379" t="str">
        <f>INDEX('Community ID'!B:B,MATCH(O379,'Community ID'!A:A,0))</f>
        <v xml:space="preserve">La Islita </v>
      </c>
      <c r="B379" t="str">
        <f>INDEX('Community ID'!$K:$K,MATCH('Environmental Data'!$P379,'Community ID'!J:J,0))</f>
        <v>Santiago</v>
      </c>
      <c r="D379" t="s">
        <v>1819</v>
      </c>
      <c r="E379" t="s">
        <v>1820</v>
      </c>
      <c r="F379" t="s">
        <v>770</v>
      </c>
      <c r="H379" t="s">
        <v>1821</v>
      </c>
      <c r="I379" t="s">
        <v>50</v>
      </c>
      <c r="J379" t="s">
        <v>1822</v>
      </c>
      <c r="K379">
        <v>35</v>
      </c>
      <c r="L379">
        <v>8296533656</v>
      </c>
      <c r="M379" t="s">
        <v>142</v>
      </c>
      <c r="N379" t="s">
        <v>135</v>
      </c>
      <c r="O379" t="s">
        <v>891</v>
      </c>
      <c r="P379" t="s">
        <v>444</v>
      </c>
      <c r="Q379" t="s">
        <v>444</v>
      </c>
      <c r="V379" t="s">
        <v>1764</v>
      </c>
      <c r="W379" t="s">
        <v>58</v>
      </c>
      <c r="X379">
        <v>19.433955391887</v>
      </c>
      <c r="Y379">
        <v>-70.738367568767302</v>
      </c>
      <c r="Z379" t="s">
        <v>59</v>
      </c>
      <c r="AA379" t="s">
        <v>59</v>
      </c>
      <c r="AB379" t="s">
        <v>87</v>
      </c>
      <c r="AC379" t="s">
        <v>169</v>
      </c>
      <c r="AD379" t="s">
        <v>62</v>
      </c>
      <c r="AE379" t="s">
        <v>63</v>
      </c>
      <c r="AF379" t="s">
        <v>62</v>
      </c>
      <c r="AG379" t="s">
        <v>194</v>
      </c>
      <c r="AH379" t="s">
        <v>65</v>
      </c>
      <c r="AI379" t="s">
        <v>931</v>
      </c>
      <c r="AJ379" t="s">
        <v>1382</v>
      </c>
      <c r="AK379" t="s">
        <v>394</v>
      </c>
      <c r="AL379">
        <v>1</v>
      </c>
      <c r="AM379" t="s">
        <v>717</v>
      </c>
      <c r="AN379">
        <v>4</v>
      </c>
      <c r="AO379">
        <v>1</v>
      </c>
      <c r="AP379" t="s">
        <v>63</v>
      </c>
      <c r="AQ379" t="s">
        <v>69</v>
      </c>
      <c r="AR379" t="s">
        <v>70</v>
      </c>
      <c r="AT379" t="s">
        <v>71</v>
      </c>
      <c r="AU379" t="s">
        <v>72</v>
      </c>
      <c r="AV379" s="1">
        <v>44220</v>
      </c>
      <c r="AW379" t="s">
        <v>14374</v>
      </c>
      <c r="AX379" t="s">
        <v>1764</v>
      </c>
      <c r="AY379" t="s">
        <v>73</v>
      </c>
      <c r="AZ379" t="s">
        <v>74</v>
      </c>
    </row>
    <row r="380" spans="1:52" hidden="1" x14ac:dyDescent="0.25">
      <c r="A380" t="str">
        <f>INDEX('Community ID'!B:B,MATCH(O380,'Community ID'!A:A,0))</f>
        <v xml:space="preserve">La Islita </v>
      </c>
      <c r="B380" t="str">
        <f>INDEX('Community ID'!$K:$K,MATCH('Environmental Data'!$P380,'Community ID'!J:J,0))</f>
        <v>Santiago</v>
      </c>
      <c r="D380" t="s">
        <v>1814</v>
      </c>
      <c r="E380" t="s">
        <v>1815</v>
      </c>
      <c r="F380" t="s">
        <v>1816</v>
      </c>
      <c r="H380" t="s">
        <v>1817</v>
      </c>
      <c r="I380" t="s">
        <v>50</v>
      </c>
      <c r="J380" t="s">
        <v>99</v>
      </c>
      <c r="K380">
        <v>2021</v>
      </c>
      <c r="L380">
        <v>8298477734</v>
      </c>
      <c r="M380" t="s">
        <v>80</v>
      </c>
      <c r="N380" t="s">
        <v>1818</v>
      </c>
      <c r="O380" t="s">
        <v>891</v>
      </c>
      <c r="P380" t="s">
        <v>451</v>
      </c>
      <c r="Q380" t="s">
        <v>444</v>
      </c>
      <c r="V380" t="s">
        <v>1764</v>
      </c>
      <c r="W380" t="s">
        <v>58</v>
      </c>
      <c r="X380">
        <v>0</v>
      </c>
      <c r="Y380">
        <v>0</v>
      </c>
      <c r="Z380" t="s">
        <v>59</v>
      </c>
      <c r="AA380" t="s">
        <v>59</v>
      </c>
      <c r="AB380" t="s">
        <v>87</v>
      </c>
      <c r="AC380" t="s">
        <v>169</v>
      </c>
      <c r="AD380" t="s">
        <v>62</v>
      </c>
      <c r="AE380" t="s">
        <v>63</v>
      </c>
      <c r="AF380" t="s">
        <v>63</v>
      </c>
      <c r="AG380" t="s">
        <v>194</v>
      </c>
      <c r="AH380" t="s">
        <v>65</v>
      </c>
      <c r="AI380" t="s">
        <v>1783</v>
      </c>
      <c r="AJ380" t="s">
        <v>145</v>
      </c>
      <c r="AK380" t="s">
        <v>1785</v>
      </c>
      <c r="AL380">
        <v>2</v>
      </c>
      <c r="AM380" t="s">
        <v>814</v>
      </c>
      <c r="AN380">
        <v>5</v>
      </c>
      <c r="AO380">
        <v>0</v>
      </c>
      <c r="AP380" t="s">
        <v>62</v>
      </c>
      <c r="AQ380" t="s">
        <v>69</v>
      </c>
      <c r="AR380" t="s">
        <v>70</v>
      </c>
      <c r="AT380" t="s">
        <v>71</v>
      </c>
      <c r="AU380" t="s">
        <v>95</v>
      </c>
      <c r="AV380" s="1">
        <v>44220</v>
      </c>
      <c r="AW380" t="s">
        <v>14375</v>
      </c>
      <c r="AX380" t="s">
        <v>1764</v>
      </c>
      <c r="AY380" t="s">
        <v>73</v>
      </c>
      <c r="AZ380" t="s">
        <v>74</v>
      </c>
    </row>
    <row r="381" spans="1:52" hidden="1" x14ac:dyDescent="0.25">
      <c r="A381" t="str">
        <f>INDEX('Community ID'!B:B,MATCH(O381,'Community ID'!A:A,0))</f>
        <v xml:space="preserve">La Islita </v>
      </c>
      <c r="B381" t="str">
        <f>INDEX('Community ID'!$K:$K,MATCH('Environmental Data'!$P381,'Community ID'!J:J,0))</f>
        <v>Santiago</v>
      </c>
      <c r="D381" t="s">
        <v>1832</v>
      </c>
      <c r="E381" t="s">
        <v>317</v>
      </c>
      <c r="F381" t="s">
        <v>1833</v>
      </c>
      <c r="H381" t="s">
        <v>1834</v>
      </c>
      <c r="I381" t="s">
        <v>50</v>
      </c>
      <c r="J381" s="1">
        <v>27707</v>
      </c>
      <c r="K381">
        <v>46</v>
      </c>
      <c r="L381">
        <v>8296940449</v>
      </c>
      <c r="M381" t="s">
        <v>142</v>
      </c>
      <c r="N381" t="s">
        <v>114</v>
      </c>
      <c r="O381" t="s">
        <v>891</v>
      </c>
      <c r="P381" t="s">
        <v>444</v>
      </c>
      <c r="Q381" t="s">
        <v>1835</v>
      </c>
      <c r="V381" t="s">
        <v>1764</v>
      </c>
      <c r="W381" t="s">
        <v>58</v>
      </c>
      <c r="X381">
        <v>19.434674433450599</v>
      </c>
      <c r="Y381">
        <v>-70.738102784446198</v>
      </c>
      <c r="Z381" t="s">
        <v>220</v>
      </c>
      <c r="AA381" t="s">
        <v>220</v>
      </c>
      <c r="AB381" t="s">
        <v>87</v>
      </c>
      <c r="AC381" t="s">
        <v>169</v>
      </c>
      <c r="AD381" t="s">
        <v>62</v>
      </c>
      <c r="AE381" t="s">
        <v>63</v>
      </c>
      <c r="AF381" t="s">
        <v>62</v>
      </c>
      <c r="AG381" t="s">
        <v>171</v>
      </c>
      <c r="AH381" t="s">
        <v>117</v>
      </c>
      <c r="AI381" t="s">
        <v>1783</v>
      </c>
      <c r="AJ381" t="s">
        <v>145</v>
      </c>
      <c r="AK381" t="s">
        <v>1139</v>
      </c>
      <c r="AL381">
        <v>1</v>
      </c>
      <c r="AM381" t="s">
        <v>1836</v>
      </c>
      <c r="AN381">
        <v>2</v>
      </c>
      <c r="AP381" t="s">
        <v>62</v>
      </c>
      <c r="AQ381" t="s">
        <v>69</v>
      </c>
      <c r="AR381" t="s">
        <v>109</v>
      </c>
      <c r="AT381" t="s">
        <v>71</v>
      </c>
      <c r="AU381" t="s">
        <v>95</v>
      </c>
      <c r="AV381" s="1">
        <v>44220</v>
      </c>
      <c r="AW381" t="s">
        <v>14376</v>
      </c>
      <c r="AX381" t="s">
        <v>1764</v>
      </c>
      <c r="AY381" t="s">
        <v>73</v>
      </c>
      <c r="AZ381" t="s">
        <v>74</v>
      </c>
    </row>
    <row r="382" spans="1:52" hidden="1" x14ac:dyDescent="0.25">
      <c r="A382" t="str">
        <f>INDEX('Community ID'!B:B,MATCH(O382,'Community ID'!A:A,0))</f>
        <v xml:space="preserve">La Islita </v>
      </c>
      <c r="B382" t="str">
        <f>INDEX('Community ID'!$K:$K,MATCH('Environmental Data'!$P382,'Community ID'!J:J,0))</f>
        <v>Santiago</v>
      </c>
      <c r="D382" t="s">
        <v>1775</v>
      </c>
      <c r="E382" t="s">
        <v>1776</v>
      </c>
      <c r="F382" t="s">
        <v>770</v>
      </c>
      <c r="I382" t="s">
        <v>50</v>
      </c>
      <c r="J382" t="s">
        <v>99</v>
      </c>
      <c r="K382">
        <v>2021</v>
      </c>
      <c r="L382">
        <v>8094254640</v>
      </c>
      <c r="M382" t="s">
        <v>80</v>
      </c>
      <c r="N382" t="s">
        <v>114</v>
      </c>
      <c r="O382" t="s">
        <v>891</v>
      </c>
      <c r="P382" t="s">
        <v>444</v>
      </c>
      <c r="Q382" t="s">
        <v>444</v>
      </c>
      <c r="V382" t="s">
        <v>1764</v>
      </c>
      <c r="W382" t="s">
        <v>58</v>
      </c>
      <c r="X382">
        <v>0</v>
      </c>
      <c r="Y382">
        <v>0</v>
      </c>
      <c r="Z382" t="s">
        <v>220</v>
      </c>
      <c r="AA382" t="s">
        <v>220</v>
      </c>
      <c r="AB382" t="s">
        <v>87</v>
      </c>
      <c r="AC382" t="s">
        <v>169</v>
      </c>
      <c r="AD382" t="s">
        <v>62</v>
      </c>
      <c r="AE382" t="s">
        <v>63</v>
      </c>
      <c r="AF382" t="s">
        <v>63</v>
      </c>
      <c r="AG382" t="s">
        <v>194</v>
      </c>
      <c r="AH382" t="s">
        <v>65</v>
      </c>
      <c r="AI382" t="s">
        <v>1777</v>
      </c>
      <c r="AJ382" t="s">
        <v>1778</v>
      </c>
      <c r="AK382" t="s">
        <v>394</v>
      </c>
      <c r="AL382">
        <v>1</v>
      </c>
      <c r="AM382" t="s">
        <v>717</v>
      </c>
      <c r="AN382">
        <v>4</v>
      </c>
      <c r="AO382">
        <v>0</v>
      </c>
      <c r="AP382" t="s">
        <v>63</v>
      </c>
      <c r="AQ382" t="s">
        <v>69</v>
      </c>
      <c r="AR382" t="s">
        <v>70</v>
      </c>
      <c r="AT382" t="s">
        <v>71</v>
      </c>
      <c r="AU382" t="s">
        <v>1779</v>
      </c>
      <c r="AV382" s="1">
        <v>44220</v>
      </c>
      <c r="AW382" t="s">
        <v>14377</v>
      </c>
      <c r="AX382" t="s">
        <v>1764</v>
      </c>
      <c r="AY382" t="s">
        <v>73</v>
      </c>
      <c r="AZ382" t="s">
        <v>74</v>
      </c>
    </row>
    <row r="383" spans="1:52" hidden="1" x14ac:dyDescent="0.25">
      <c r="A383" t="str">
        <f>INDEX('Community ID'!B:B,MATCH(O383,'Community ID'!A:A,0))</f>
        <v xml:space="preserve">La Islita </v>
      </c>
      <c r="B383" t="str">
        <f>INDEX('Community ID'!$K:$K,MATCH('Environmental Data'!$P383,'Community ID'!J:J,0))</f>
        <v>Santiago</v>
      </c>
      <c r="D383" t="s">
        <v>1915</v>
      </c>
      <c r="E383" t="s">
        <v>1916</v>
      </c>
      <c r="F383" t="s">
        <v>1788</v>
      </c>
      <c r="I383" t="s">
        <v>79</v>
      </c>
      <c r="J383" s="1">
        <v>28832</v>
      </c>
      <c r="K383">
        <v>43</v>
      </c>
      <c r="L383">
        <v>8294386477</v>
      </c>
      <c r="M383" t="s">
        <v>51</v>
      </c>
      <c r="N383" t="s">
        <v>589</v>
      </c>
      <c r="O383" t="s">
        <v>1886</v>
      </c>
      <c r="P383" t="s">
        <v>451</v>
      </c>
      <c r="Q383" t="s">
        <v>451</v>
      </c>
      <c r="V383" t="s">
        <v>1764</v>
      </c>
      <c r="W383" t="s">
        <v>58</v>
      </c>
      <c r="X383">
        <v>19.432209651003902</v>
      </c>
      <c r="Y383">
        <v>-70.738611733606703</v>
      </c>
      <c r="Z383" t="s">
        <v>86</v>
      </c>
      <c r="AA383" t="s">
        <v>59</v>
      </c>
      <c r="AB383" t="s">
        <v>87</v>
      </c>
      <c r="AC383" t="s">
        <v>169</v>
      </c>
      <c r="AD383" t="s">
        <v>62</v>
      </c>
      <c r="AE383" t="s">
        <v>63</v>
      </c>
      <c r="AF383" t="s">
        <v>62</v>
      </c>
      <c r="AG383" t="s">
        <v>171</v>
      </c>
      <c r="AH383" t="s">
        <v>117</v>
      </c>
      <c r="AI383" t="s">
        <v>145</v>
      </c>
      <c r="AJ383" t="s">
        <v>788</v>
      </c>
      <c r="AK383" t="s">
        <v>1917</v>
      </c>
      <c r="AL383">
        <v>1</v>
      </c>
      <c r="AM383" t="s">
        <v>1918</v>
      </c>
      <c r="AN383">
        <v>5</v>
      </c>
      <c r="AO383">
        <v>0</v>
      </c>
      <c r="AP383" t="s">
        <v>62</v>
      </c>
      <c r="AQ383" t="s">
        <v>69</v>
      </c>
      <c r="AR383" t="s">
        <v>109</v>
      </c>
      <c r="AT383" t="s">
        <v>71</v>
      </c>
      <c r="AU383" t="s">
        <v>95</v>
      </c>
      <c r="AV383" s="1">
        <v>44220</v>
      </c>
      <c r="AW383" t="s">
        <v>14377</v>
      </c>
      <c r="AX383" t="s">
        <v>1764</v>
      </c>
      <c r="AY383" t="s">
        <v>73</v>
      </c>
      <c r="AZ383" t="s">
        <v>74</v>
      </c>
    </row>
    <row r="384" spans="1:52" hidden="1" x14ac:dyDescent="0.25">
      <c r="A384" t="str">
        <f>INDEX('Community ID'!B:B,MATCH(O384,'Community ID'!A:A,0))</f>
        <v xml:space="preserve">La Islita </v>
      </c>
      <c r="B384" t="str">
        <f>INDEX('Community ID'!$K:$K,MATCH('Environmental Data'!$P384,'Community ID'!J:J,0))</f>
        <v>Santiago</v>
      </c>
      <c r="D384" t="s">
        <v>1786</v>
      </c>
      <c r="E384" t="s">
        <v>1787</v>
      </c>
      <c r="F384" t="s">
        <v>1788</v>
      </c>
      <c r="H384" t="s">
        <v>1789</v>
      </c>
      <c r="I384" t="s">
        <v>50</v>
      </c>
      <c r="J384" s="1">
        <v>34950</v>
      </c>
      <c r="K384">
        <v>26</v>
      </c>
      <c r="M384" t="s">
        <v>142</v>
      </c>
      <c r="N384" t="s">
        <v>135</v>
      </c>
      <c r="O384" t="s">
        <v>891</v>
      </c>
      <c r="P384" t="s">
        <v>451</v>
      </c>
      <c r="V384" t="s">
        <v>1764</v>
      </c>
      <c r="W384" t="s">
        <v>58</v>
      </c>
      <c r="X384">
        <v>19.433322809654602</v>
      </c>
      <c r="Y384">
        <v>-70.738303614846103</v>
      </c>
      <c r="Z384" t="s">
        <v>325</v>
      </c>
      <c r="AA384" t="s">
        <v>325</v>
      </c>
      <c r="AB384" t="s">
        <v>87</v>
      </c>
      <c r="AC384" t="s">
        <v>169</v>
      </c>
      <c r="AD384" t="s">
        <v>62</v>
      </c>
      <c r="AE384" t="s">
        <v>63</v>
      </c>
      <c r="AF384" t="s">
        <v>62</v>
      </c>
      <c r="AG384" t="s">
        <v>194</v>
      </c>
      <c r="AH384" t="s">
        <v>65</v>
      </c>
      <c r="AI384" t="s">
        <v>1790</v>
      </c>
      <c r="AL384">
        <v>2</v>
      </c>
      <c r="AM384" t="s">
        <v>1765</v>
      </c>
      <c r="AN384">
        <v>2</v>
      </c>
      <c r="AP384" t="s">
        <v>63</v>
      </c>
      <c r="AQ384" t="s">
        <v>69</v>
      </c>
      <c r="AR384" t="s">
        <v>109</v>
      </c>
      <c r="AT384" t="s">
        <v>71</v>
      </c>
      <c r="AU384" t="s">
        <v>120</v>
      </c>
      <c r="AV384" s="1">
        <v>44220</v>
      </c>
      <c r="AW384" t="s">
        <v>14378</v>
      </c>
      <c r="AX384" t="s">
        <v>1764</v>
      </c>
      <c r="AY384" t="s">
        <v>73</v>
      </c>
      <c r="AZ384" t="s">
        <v>74</v>
      </c>
    </row>
    <row r="385" spans="1:52" hidden="1" x14ac:dyDescent="0.25">
      <c r="A385" t="str">
        <f>INDEX('Community ID'!B:B,MATCH(O385,'Community ID'!A:A,0))</f>
        <v xml:space="preserve">La Islita </v>
      </c>
      <c r="B385" t="str">
        <f>INDEX('Community ID'!$K:$K,MATCH('Environmental Data'!$P385,'Community ID'!J:J,0))</f>
        <v>Santiago</v>
      </c>
      <c r="D385" t="s">
        <v>1938</v>
      </c>
      <c r="E385" t="s">
        <v>1939</v>
      </c>
      <c r="F385" t="s">
        <v>305</v>
      </c>
      <c r="H385" t="s">
        <v>1940</v>
      </c>
      <c r="I385" t="s">
        <v>79</v>
      </c>
      <c r="J385" t="s">
        <v>99</v>
      </c>
      <c r="K385">
        <v>2021</v>
      </c>
      <c r="L385">
        <v>8296455215</v>
      </c>
      <c r="M385" t="s">
        <v>51</v>
      </c>
      <c r="N385" t="s">
        <v>1812</v>
      </c>
      <c r="O385" t="s">
        <v>891</v>
      </c>
      <c r="P385" t="s">
        <v>444</v>
      </c>
      <c r="Q385" t="s">
        <v>451</v>
      </c>
      <c r="V385" t="s">
        <v>1764</v>
      </c>
      <c r="W385" t="s">
        <v>58</v>
      </c>
      <c r="X385">
        <v>0</v>
      </c>
      <c r="Y385">
        <v>0</v>
      </c>
      <c r="Z385" t="s">
        <v>86</v>
      </c>
      <c r="AA385" t="s">
        <v>59</v>
      </c>
      <c r="AB385" t="s">
        <v>87</v>
      </c>
      <c r="AC385" t="s">
        <v>169</v>
      </c>
      <c r="AD385" t="s">
        <v>62</v>
      </c>
      <c r="AE385" t="s">
        <v>63</v>
      </c>
      <c r="AF385" t="s">
        <v>63</v>
      </c>
      <c r="AG385" t="s">
        <v>194</v>
      </c>
      <c r="AH385" t="s">
        <v>65</v>
      </c>
      <c r="AI385" t="s">
        <v>788</v>
      </c>
      <c r="AJ385" t="s">
        <v>788</v>
      </c>
      <c r="AK385" t="s">
        <v>1941</v>
      </c>
      <c r="AL385">
        <v>2</v>
      </c>
      <c r="AM385" t="s">
        <v>108</v>
      </c>
      <c r="AN385">
        <v>2</v>
      </c>
      <c r="AP385" t="s">
        <v>62</v>
      </c>
      <c r="AQ385" t="s">
        <v>69</v>
      </c>
      <c r="AR385" t="s">
        <v>109</v>
      </c>
      <c r="AT385" t="s">
        <v>71</v>
      </c>
      <c r="AU385" t="s">
        <v>95</v>
      </c>
      <c r="AV385" s="1">
        <v>44220</v>
      </c>
      <c r="AW385" t="s">
        <v>14379</v>
      </c>
      <c r="AX385" t="s">
        <v>1764</v>
      </c>
      <c r="AY385" t="s">
        <v>73</v>
      </c>
      <c r="AZ385" t="s">
        <v>74</v>
      </c>
    </row>
    <row r="386" spans="1:52" hidden="1" x14ac:dyDescent="0.25">
      <c r="A386" t="str">
        <f>INDEX('Community ID'!B:B,MATCH(O386,'Community ID'!A:A,0))</f>
        <v xml:space="preserve">La Islita </v>
      </c>
      <c r="B386" t="str">
        <f>INDEX('Community ID'!$K:$K,MATCH('Environmental Data'!$P386,'Community ID'!J:J,0))</f>
        <v>Santiago</v>
      </c>
      <c r="D386" t="s">
        <v>1840</v>
      </c>
      <c r="E386" t="s">
        <v>1841</v>
      </c>
      <c r="F386" t="s">
        <v>1811</v>
      </c>
      <c r="H386" t="s">
        <v>1842</v>
      </c>
      <c r="I386" t="s">
        <v>79</v>
      </c>
      <c r="J386" s="1">
        <v>28025</v>
      </c>
      <c r="K386">
        <v>45</v>
      </c>
      <c r="L386">
        <v>8293399266</v>
      </c>
      <c r="M386" t="s">
        <v>51</v>
      </c>
      <c r="N386" t="s">
        <v>1843</v>
      </c>
      <c r="O386" t="s">
        <v>891</v>
      </c>
      <c r="P386" t="s">
        <v>444</v>
      </c>
      <c r="Q386" t="s">
        <v>444</v>
      </c>
      <c r="S386" t="s">
        <v>429</v>
      </c>
      <c r="U386">
        <v>3600295061</v>
      </c>
      <c r="V386" t="s">
        <v>1844</v>
      </c>
      <c r="W386" t="s">
        <v>58</v>
      </c>
      <c r="X386">
        <v>19.434105500000001</v>
      </c>
      <c r="Y386">
        <v>-70.738304600000006</v>
      </c>
      <c r="Z386" t="s">
        <v>86</v>
      </c>
      <c r="AA386" t="s">
        <v>86</v>
      </c>
      <c r="AB386" t="s">
        <v>87</v>
      </c>
      <c r="AC386" t="s">
        <v>169</v>
      </c>
      <c r="AD386" t="s">
        <v>62</v>
      </c>
      <c r="AE386" t="s">
        <v>63</v>
      </c>
      <c r="AF386" t="s">
        <v>62</v>
      </c>
      <c r="AG386" t="s">
        <v>194</v>
      </c>
      <c r="AH386" t="s">
        <v>117</v>
      </c>
      <c r="AI386" t="s">
        <v>1845</v>
      </c>
      <c r="AJ386" t="s">
        <v>145</v>
      </c>
      <c r="AK386" t="s">
        <v>1846</v>
      </c>
      <c r="AL386">
        <v>2</v>
      </c>
      <c r="AM386" t="s">
        <v>814</v>
      </c>
      <c r="AN386">
        <v>2</v>
      </c>
      <c r="AO386">
        <v>0</v>
      </c>
      <c r="AP386" t="s">
        <v>62</v>
      </c>
      <c r="AQ386" t="s">
        <v>69</v>
      </c>
      <c r="AR386" t="s">
        <v>109</v>
      </c>
      <c r="AT386" t="s">
        <v>71</v>
      </c>
      <c r="AU386" t="s">
        <v>72</v>
      </c>
      <c r="AV386" s="1">
        <v>44220</v>
      </c>
      <c r="AW386" t="s">
        <v>14380</v>
      </c>
      <c r="AX386" t="s">
        <v>1844</v>
      </c>
      <c r="AY386" t="s">
        <v>73</v>
      </c>
      <c r="AZ386" t="s">
        <v>74</v>
      </c>
    </row>
    <row r="387" spans="1:52" hidden="1" x14ac:dyDescent="0.25">
      <c r="A387" t="str">
        <f>INDEX('Community ID'!B:B,MATCH(O387,'Community ID'!A:A,0))</f>
        <v xml:space="preserve">La Islita </v>
      </c>
      <c r="B387" t="str">
        <f>INDEX('Community ID'!$K:$K,MATCH('Environmental Data'!$P387,'Community ID'!J:J,0))</f>
        <v>Santiago</v>
      </c>
      <c r="D387" t="s">
        <v>1874</v>
      </c>
      <c r="E387" t="s">
        <v>1875</v>
      </c>
      <c r="F387" t="s">
        <v>1876</v>
      </c>
      <c r="H387" t="s">
        <v>293</v>
      </c>
      <c r="I387" t="s">
        <v>50</v>
      </c>
      <c r="J387" s="1">
        <v>30950</v>
      </c>
      <c r="K387">
        <v>37</v>
      </c>
      <c r="L387">
        <v>8299851325</v>
      </c>
      <c r="M387" t="s">
        <v>80</v>
      </c>
      <c r="N387" t="s">
        <v>135</v>
      </c>
      <c r="O387" t="s">
        <v>891</v>
      </c>
      <c r="P387" t="s">
        <v>451</v>
      </c>
      <c r="Q387" t="s">
        <v>444</v>
      </c>
      <c r="S387" t="s">
        <v>1877</v>
      </c>
      <c r="U387">
        <v>310508019</v>
      </c>
      <c r="V387" t="s">
        <v>1844</v>
      </c>
      <c r="W387" t="s">
        <v>58</v>
      </c>
      <c r="X387">
        <v>19.4324966</v>
      </c>
      <c r="Y387">
        <v>-70.738685700000005</v>
      </c>
      <c r="Z387" t="s">
        <v>105</v>
      </c>
      <c r="AA387" t="s">
        <v>105</v>
      </c>
      <c r="AB387" t="s">
        <v>87</v>
      </c>
      <c r="AC387" t="s">
        <v>169</v>
      </c>
      <c r="AD387" t="s">
        <v>62</v>
      </c>
      <c r="AE387" t="s">
        <v>63</v>
      </c>
      <c r="AF387" t="s">
        <v>62</v>
      </c>
      <c r="AG387" t="s">
        <v>194</v>
      </c>
      <c r="AH387" t="s">
        <v>65</v>
      </c>
      <c r="AI387" t="s">
        <v>1878</v>
      </c>
      <c r="AJ387" t="s">
        <v>1382</v>
      </c>
      <c r="AL387">
        <v>2</v>
      </c>
      <c r="AM387" t="s">
        <v>814</v>
      </c>
      <c r="AN387">
        <v>5</v>
      </c>
      <c r="AO387">
        <v>0</v>
      </c>
      <c r="AP387" t="s">
        <v>62</v>
      </c>
      <c r="AQ387" t="s">
        <v>69</v>
      </c>
      <c r="AR387" t="s">
        <v>109</v>
      </c>
      <c r="AT387" t="s">
        <v>71</v>
      </c>
      <c r="AU387" t="s">
        <v>120</v>
      </c>
      <c r="AV387" s="1">
        <v>44220</v>
      </c>
      <c r="AW387" t="s">
        <v>14381</v>
      </c>
      <c r="AX387" t="s">
        <v>1844</v>
      </c>
      <c r="AY387" t="s">
        <v>73</v>
      </c>
      <c r="AZ387" t="s">
        <v>74</v>
      </c>
    </row>
    <row r="388" spans="1:52" hidden="1" x14ac:dyDescent="0.25">
      <c r="A388" t="str">
        <f>INDEX('Community ID'!B:B,MATCH(O388,'Community ID'!A:A,0))</f>
        <v xml:space="preserve">La Islita </v>
      </c>
      <c r="B388" t="str">
        <f>INDEX('Community ID'!$K:$K,MATCH('Environmental Data'!$P388,'Community ID'!J:J,0))</f>
        <v>Santiago</v>
      </c>
      <c r="D388" t="s">
        <v>1847</v>
      </c>
      <c r="E388" t="s">
        <v>1848</v>
      </c>
      <c r="F388" t="s">
        <v>1849</v>
      </c>
      <c r="I388" t="s">
        <v>50</v>
      </c>
      <c r="J388" s="1">
        <v>36325</v>
      </c>
      <c r="K388">
        <v>22</v>
      </c>
      <c r="L388">
        <v>8293417814</v>
      </c>
      <c r="M388" t="s">
        <v>51</v>
      </c>
      <c r="N388" t="s">
        <v>785</v>
      </c>
      <c r="O388" t="s">
        <v>1850</v>
      </c>
      <c r="P388" t="s">
        <v>451</v>
      </c>
      <c r="Q388" t="s">
        <v>1851</v>
      </c>
      <c r="V388" t="s">
        <v>1844</v>
      </c>
      <c r="W388" t="s">
        <v>58</v>
      </c>
      <c r="X388">
        <v>19.4331596</v>
      </c>
      <c r="Y388">
        <v>-70.738296099999999</v>
      </c>
      <c r="Z388" t="s">
        <v>105</v>
      </c>
      <c r="AA388" t="s">
        <v>105</v>
      </c>
      <c r="AB388" t="s">
        <v>87</v>
      </c>
      <c r="AC388" t="s">
        <v>169</v>
      </c>
      <c r="AD388" t="s">
        <v>62</v>
      </c>
      <c r="AE388" t="s">
        <v>63</v>
      </c>
      <c r="AF388" t="s">
        <v>62</v>
      </c>
      <c r="AG388" t="s">
        <v>194</v>
      </c>
      <c r="AH388" t="s">
        <v>65</v>
      </c>
      <c r="AI388" t="s">
        <v>788</v>
      </c>
      <c r="AJ388" t="s">
        <v>788</v>
      </c>
      <c r="AK388" t="s">
        <v>1852</v>
      </c>
      <c r="AL388">
        <v>2</v>
      </c>
      <c r="AM388" t="s">
        <v>1280</v>
      </c>
      <c r="AN388">
        <v>2</v>
      </c>
      <c r="AO388">
        <v>1</v>
      </c>
      <c r="AP388" t="s">
        <v>62</v>
      </c>
      <c r="AQ388" t="s">
        <v>69</v>
      </c>
      <c r="AR388" t="s">
        <v>109</v>
      </c>
      <c r="AT388" t="s">
        <v>71</v>
      </c>
      <c r="AU388" t="s">
        <v>72</v>
      </c>
      <c r="AV388" s="1">
        <v>44220</v>
      </c>
      <c r="AW388" t="s">
        <v>14382</v>
      </c>
      <c r="AX388" t="s">
        <v>1844</v>
      </c>
      <c r="AY388" t="s">
        <v>73</v>
      </c>
      <c r="AZ388" t="s">
        <v>74</v>
      </c>
    </row>
    <row r="389" spans="1:52" hidden="1" x14ac:dyDescent="0.25">
      <c r="A389" t="str">
        <f>INDEX('Community ID'!B:B,MATCH(O389,'Community ID'!A:A,0))</f>
        <v xml:space="preserve">La Islita </v>
      </c>
      <c r="B389" t="str">
        <f>INDEX('Community ID'!$K:$K,MATCH('Environmental Data'!$P389,'Community ID'!J:J,0))</f>
        <v>Santiago</v>
      </c>
      <c r="D389" t="s">
        <v>1883</v>
      </c>
      <c r="E389" t="s">
        <v>555</v>
      </c>
      <c r="F389" t="s">
        <v>935</v>
      </c>
      <c r="H389" t="s">
        <v>1884</v>
      </c>
      <c r="I389" t="s">
        <v>79</v>
      </c>
      <c r="J389" s="1">
        <v>26491</v>
      </c>
      <c r="K389">
        <v>49</v>
      </c>
      <c r="L389">
        <v>8096834364</v>
      </c>
      <c r="M389" t="s">
        <v>80</v>
      </c>
      <c r="N389" t="s">
        <v>1885</v>
      </c>
      <c r="O389" t="s">
        <v>1886</v>
      </c>
      <c r="P389" t="s">
        <v>416</v>
      </c>
      <c r="Q389" t="s">
        <v>451</v>
      </c>
      <c r="S389" t="s">
        <v>144</v>
      </c>
      <c r="V389" t="s">
        <v>1844</v>
      </c>
      <c r="W389" t="s">
        <v>58</v>
      </c>
      <c r="X389">
        <v>19.4334451</v>
      </c>
      <c r="Y389">
        <v>-70.738454599999997</v>
      </c>
      <c r="Z389" t="s">
        <v>220</v>
      </c>
      <c r="AA389" t="s">
        <v>105</v>
      </c>
      <c r="AB389" t="s">
        <v>87</v>
      </c>
      <c r="AC389" t="s">
        <v>169</v>
      </c>
      <c r="AD389" t="s">
        <v>62</v>
      </c>
      <c r="AE389" t="s">
        <v>63</v>
      </c>
      <c r="AF389" t="s">
        <v>62</v>
      </c>
      <c r="AG389" t="s">
        <v>194</v>
      </c>
      <c r="AH389" t="s">
        <v>65</v>
      </c>
      <c r="AI389" t="s">
        <v>788</v>
      </c>
      <c r="AJ389" t="s">
        <v>1881</v>
      </c>
      <c r="AK389" t="s">
        <v>1846</v>
      </c>
      <c r="AL389">
        <v>1</v>
      </c>
      <c r="AM389" t="s">
        <v>1280</v>
      </c>
      <c r="AN389">
        <v>3</v>
      </c>
      <c r="AO389">
        <v>0</v>
      </c>
      <c r="AP389" t="s">
        <v>62</v>
      </c>
      <c r="AQ389" t="s">
        <v>69</v>
      </c>
      <c r="AR389" t="s">
        <v>109</v>
      </c>
      <c r="AT389" t="s">
        <v>71</v>
      </c>
      <c r="AU389" t="s">
        <v>120</v>
      </c>
      <c r="AV389" s="1">
        <v>44220</v>
      </c>
      <c r="AW389" t="s">
        <v>14383</v>
      </c>
      <c r="AX389" t="s">
        <v>1844</v>
      </c>
      <c r="AY389" t="s">
        <v>73</v>
      </c>
      <c r="AZ389" t="s">
        <v>74</v>
      </c>
    </row>
    <row r="390" spans="1:52" hidden="1" x14ac:dyDescent="0.25">
      <c r="A390" t="str">
        <f>INDEX('Community ID'!B:B,MATCH(O390,'Community ID'!A:A,0))</f>
        <v xml:space="preserve">La Islita </v>
      </c>
      <c r="B390" t="str">
        <f>INDEX('Community ID'!$K:$K,MATCH('Environmental Data'!$P390,'Community ID'!J:J,0))</f>
        <v>Santiago</v>
      </c>
      <c r="D390" t="s">
        <v>1858</v>
      </c>
      <c r="E390" t="s">
        <v>1859</v>
      </c>
      <c r="F390" t="s">
        <v>1084</v>
      </c>
      <c r="I390" t="s">
        <v>50</v>
      </c>
      <c r="J390" s="1">
        <v>16438</v>
      </c>
      <c r="K390">
        <v>76</v>
      </c>
      <c r="M390" t="s">
        <v>80</v>
      </c>
      <c r="N390" t="s">
        <v>135</v>
      </c>
      <c r="O390" t="s">
        <v>891</v>
      </c>
      <c r="P390" t="s">
        <v>451</v>
      </c>
      <c r="Q390" t="s">
        <v>416</v>
      </c>
      <c r="V390" t="s">
        <v>1844</v>
      </c>
      <c r="W390" t="s">
        <v>58</v>
      </c>
      <c r="X390">
        <v>19.4325723</v>
      </c>
      <c r="Y390">
        <v>-70.739082100000005</v>
      </c>
      <c r="Z390" t="s">
        <v>86</v>
      </c>
      <c r="AA390" t="s">
        <v>220</v>
      </c>
      <c r="AB390" t="s">
        <v>87</v>
      </c>
      <c r="AC390" t="s">
        <v>169</v>
      </c>
      <c r="AD390" t="s">
        <v>62</v>
      </c>
      <c r="AE390" t="s">
        <v>63</v>
      </c>
      <c r="AF390" t="s">
        <v>62</v>
      </c>
      <c r="AG390" t="s">
        <v>194</v>
      </c>
      <c r="AH390" t="s">
        <v>65</v>
      </c>
      <c r="AI390" t="s">
        <v>1856</v>
      </c>
      <c r="AJ390" t="s">
        <v>1860</v>
      </c>
      <c r="AK390" t="s">
        <v>1861</v>
      </c>
      <c r="AL390">
        <v>1</v>
      </c>
      <c r="AM390" t="s">
        <v>814</v>
      </c>
      <c r="AN390">
        <v>3</v>
      </c>
      <c r="AO390">
        <v>0</v>
      </c>
      <c r="AP390" t="s">
        <v>63</v>
      </c>
      <c r="AQ390" t="s">
        <v>69</v>
      </c>
      <c r="AR390" t="s">
        <v>109</v>
      </c>
      <c r="AT390" t="s">
        <v>71</v>
      </c>
      <c r="AU390" t="s">
        <v>72</v>
      </c>
      <c r="AV390" s="1">
        <v>44220</v>
      </c>
      <c r="AW390" t="s">
        <v>14384</v>
      </c>
      <c r="AX390" t="s">
        <v>1844</v>
      </c>
      <c r="AY390" t="s">
        <v>73</v>
      </c>
      <c r="AZ390" t="s">
        <v>74</v>
      </c>
    </row>
    <row r="391" spans="1:52" hidden="1" x14ac:dyDescent="0.25">
      <c r="A391" t="str">
        <f>INDEX('Community ID'!B:B,MATCH(O391,'Community ID'!A:A,0))</f>
        <v xml:space="preserve">La Islita </v>
      </c>
      <c r="B391" t="str">
        <f>INDEX('Community ID'!$K:$K,MATCH('Environmental Data'!$P391,'Community ID'!J:J,0))</f>
        <v>Santiago</v>
      </c>
      <c r="D391" t="s">
        <v>1862</v>
      </c>
      <c r="E391" t="s">
        <v>1863</v>
      </c>
      <c r="F391" t="s">
        <v>1864</v>
      </c>
      <c r="I391" t="s">
        <v>79</v>
      </c>
      <c r="J391" s="1">
        <v>23937</v>
      </c>
      <c r="K391">
        <v>56</v>
      </c>
      <c r="L391">
        <v>8492595252</v>
      </c>
      <c r="M391" t="s">
        <v>51</v>
      </c>
      <c r="N391" t="s">
        <v>1865</v>
      </c>
      <c r="O391" t="s">
        <v>1866</v>
      </c>
      <c r="P391" t="s">
        <v>416</v>
      </c>
      <c r="Q391" t="s">
        <v>444</v>
      </c>
      <c r="S391" t="s">
        <v>429</v>
      </c>
      <c r="U391">
        <v>6600036757</v>
      </c>
      <c r="V391" t="s">
        <v>1844</v>
      </c>
      <c r="W391" t="s">
        <v>58</v>
      </c>
      <c r="X391">
        <v>19.4329137</v>
      </c>
      <c r="Y391">
        <v>-70.738327299999995</v>
      </c>
      <c r="Z391" t="s">
        <v>59</v>
      </c>
      <c r="AA391" t="s">
        <v>59</v>
      </c>
      <c r="AB391" t="s">
        <v>87</v>
      </c>
      <c r="AC391" t="s">
        <v>169</v>
      </c>
      <c r="AD391" t="s">
        <v>62</v>
      </c>
      <c r="AE391" t="s">
        <v>63</v>
      </c>
      <c r="AF391" t="s">
        <v>62</v>
      </c>
      <c r="AG391" t="s">
        <v>194</v>
      </c>
      <c r="AH391" t="s">
        <v>65</v>
      </c>
      <c r="AI391" t="s">
        <v>1856</v>
      </c>
      <c r="AJ391" t="s">
        <v>1856</v>
      </c>
      <c r="AK391" t="s">
        <v>1867</v>
      </c>
      <c r="AL391">
        <v>2</v>
      </c>
      <c r="AM391" t="s">
        <v>1868</v>
      </c>
      <c r="AN391">
        <v>6</v>
      </c>
      <c r="AO391">
        <v>1</v>
      </c>
      <c r="AQ391" t="s">
        <v>69</v>
      </c>
      <c r="AR391" t="s">
        <v>70</v>
      </c>
      <c r="AT391" t="s">
        <v>71</v>
      </c>
      <c r="AU391" t="s">
        <v>72</v>
      </c>
      <c r="AV391" s="1">
        <v>44220</v>
      </c>
      <c r="AW391" t="s">
        <v>14385</v>
      </c>
      <c r="AX391" t="s">
        <v>1844</v>
      </c>
      <c r="AY391" t="s">
        <v>73</v>
      </c>
      <c r="AZ391" t="s">
        <v>74</v>
      </c>
    </row>
    <row r="392" spans="1:52" hidden="1" x14ac:dyDescent="0.25">
      <c r="A392" t="str">
        <f>INDEX('Community ID'!B:B,MATCH(O392,'Community ID'!A:A,0))</f>
        <v xml:space="preserve">La Islita </v>
      </c>
      <c r="B392" t="str">
        <f>INDEX('Community ID'!$K:$K,MATCH('Environmental Data'!$P392,'Community ID'!J:J,0))</f>
        <v>Santiago</v>
      </c>
      <c r="D392" t="s">
        <v>1853</v>
      </c>
      <c r="E392" t="s">
        <v>1854</v>
      </c>
      <c r="F392" t="s">
        <v>297</v>
      </c>
      <c r="H392" t="s">
        <v>1854</v>
      </c>
      <c r="I392" t="s">
        <v>50</v>
      </c>
      <c r="J392" s="1">
        <v>23478</v>
      </c>
      <c r="K392">
        <v>57</v>
      </c>
      <c r="L392">
        <v>8296923587</v>
      </c>
      <c r="M392" t="s">
        <v>80</v>
      </c>
      <c r="N392" t="s">
        <v>1855</v>
      </c>
      <c r="O392" t="s">
        <v>891</v>
      </c>
      <c r="P392" t="s">
        <v>416</v>
      </c>
      <c r="Q392" t="s">
        <v>416</v>
      </c>
      <c r="S392" t="s">
        <v>144</v>
      </c>
      <c r="U392">
        <v>5300356747</v>
      </c>
      <c r="V392" t="s">
        <v>1844</v>
      </c>
      <c r="W392" t="s">
        <v>58</v>
      </c>
      <c r="X392">
        <v>19.4332742</v>
      </c>
      <c r="Y392">
        <v>-70.7381137</v>
      </c>
      <c r="Z392" t="s">
        <v>86</v>
      </c>
      <c r="AA392" t="s">
        <v>86</v>
      </c>
      <c r="AB392" t="s">
        <v>87</v>
      </c>
      <c r="AC392" t="s">
        <v>169</v>
      </c>
      <c r="AD392" t="s">
        <v>62</v>
      </c>
      <c r="AE392" t="s">
        <v>63</v>
      </c>
      <c r="AF392" t="s">
        <v>62</v>
      </c>
      <c r="AG392" t="s">
        <v>194</v>
      </c>
      <c r="AH392" t="s">
        <v>65</v>
      </c>
      <c r="AI392" t="s">
        <v>1856</v>
      </c>
      <c r="AJ392" t="s">
        <v>145</v>
      </c>
      <c r="AK392" t="s">
        <v>1857</v>
      </c>
      <c r="AL392">
        <v>2</v>
      </c>
      <c r="AM392" t="s">
        <v>1280</v>
      </c>
      <c r="AN392">
        <v>4</v>
      </c>
      <c r="AO392">
        <v>0</v>
      </c>
      <c r="AP392" t="s">
        <v>63</v>
      </c>
      <c r="AQ392" t="s">
        <v>69</v>
      </c>
      <c r="AR392" t="s">
        <v>109</v>
      </c>
      <c r="AT392" t="s">
        <v>71</v>
      </c>
      <c r="AU392" t="s">
        <v>72</v>
      </c>
      <c r="AV392" s="1">
        <v>44220</v>
      </c>
      <c r="AW392" t="s">
        <v>14386</v>
      </c>
      <c r="AX392" t="s">
        <v>1844</v>
      </c>
      <c r="AY392" t="s">
        <v>73</v>
      </c>
      <c r="AZ392" t="s">
        <v>74</v>
      </c>
    </row>
    <row r="393" spans="1:52" hidden="1" x14ac:dyDescent="0.25">
      <c r="A393" t="str">
        <f>INDEX('Community ID'!B:B,MATCH(O393,'Community ID'!A:A,0))</f>
        <v xml:space="preserve">La Islita </v>
      </c>
      <c r="B393" t="str">
        <f>INDEX('Community ID'!$K:$K,MATCH('Environmental Data'!$P393,'Community ID'!J:J,0))</f>
        <v>Santiago</v>
      </c>
      <c r="D393" t="s">
        <v>1869</v>
      </c>
      <c r="E393" t="s">
        <v>1870</v>
      </c>
      <c r="F393" t="s">
        <v>1444</v>
      </c>
      <c r="I393" t="s">
        <v>50</v>
      </c>
      <c r="J393" s="1">
        <v>33501</v>
      </c>
      <c r="K393">
        <v>30</v>
      </c>
      <c r="L393">
        <v>8207919014</v>
      </c>
      <c r="M393" t="s">
        <v>80</v>
      </c>
      <c r="N393" t="s">
        <v>135</v>
      </c>
      <c r="O393" t="s">
        <v>891</v>
      </c>
      <c r="P393" t="s">
        <v>416</v>
      </c>
      <c r="Q393" t="s">
        <v>416</v>
      </c>
      <c r="V393" t="s">
        <v>1844</v>
      </c>
      <c r="W393" t="s">
        <v>58</v>
      </c>
      <c r="X393">
        <v>19.4340668</v>
      </c>
      <c r="Y393">
        <v>-70.738322699999998</v>
      </c>
      <c r="Z393" t="s">
        <v>325</v>
      </c>
      <c r="AA393" t="s">
        <v>325</v>
      </c>
      <c r="AB393" t="s">
        <v>87</v>
      </c>
      <c r="AC393" t="s">
        <v>169</v>
      </c>
      <c r="AD393" t="s">
        <v>62</v>
      </c>
      <c r="AE393" t="s">
        <v>63</v>
      </c>
      <c r="AF393" t="s">
        <v>62</v>
      </c>
      <c r="AG393" t="s">
        <v>194</v>
      </c>
      <c r="AH393" t="s">
        <v>65</v>
      </c>
      <c r="AI393" t="s">
        <v>1871</v>
      </c>
      <c r="AJ393" t="s">
        <v>1856</v>
      </c>
      <c r="AK393" t="s">
        <v>1872</v>
      </c>
      <c r="AL393">
        <v>1</v>
      </c>
      <c r="AM393" t="s">
        <v>1873</v>
      </c>
      <c r="AN393">
        <v>4</v>
      </c>
      <c r="AO393">
        <v>1</v>
      </c>
      <c r="AP393" t="s">
        <v>63</v>
      </c>
      <c r="AQ393" t="s">
        <v>69</v>
      </c>
      <c r="AR393" t="s">
        <v>109</v>
      </c>
      <c r="AT393" t="s">
        <v>71</v>
      </c>
      <c r="AU393" t="s">
        <v>120</v>
      </c>
      <c r="AV393" s="1">
        <v>44220</v>
      </c>
      <c r="AW393" t="s">
        <v>14387</v>
      </c>
      <c r="AX393" t="s">
        <v>1844</v>
      </c>
      <c r="AY393" t="s">
        <v>73</v>
      </c>
      <c r="AZ393" t="s">
        <v>74</v>
      </c>
    </row>
    <row r="394" spans="1:52" hidden="1" x14ac:dyDescent="0.25">
      <c r="A394" t="str">
        <f>INDEX('Community ID'!B:B,MATCH(O394,'Community ID'!A:A,0))</f>
        <v xml:space="preserve">La Islita </v>
      </c>
      <c r="B394" t="str">
        <f>INDEX('Community ID'!$K:$K,MATCH('Environmental Data'!$P394,'Community ID'!J:J,0))</f>
        <v>Santiago</v>
      </c>
      <c r="D394" t="s">
        <v>1879</v>
      </c>
      <c r="E394" t="s">
        <v>1880</v>
      </c>
      <c r="F394" t="s">
        <v>244</v>
      </c>
      <c r="I394" t="s">
        <v>79</v>
      </c>
      <c r="J394" s="1">
        <v>34148</v>
      </c>
      <c r="K394">
        <v>28</v>
      </c>
      <c r="L394">
        <v>8292054316</v>
      </c>
      <c r="M394" t="s">
        <v>142</v>
      </c>
      <c r="N394" t="s">
        <v>1235</v>
      </c>
      <c r="O394" t="s">
        <v>891</v>
      </c>
      <c r="P394" t="s">
        <v>416</v>
      </c>
      <c r="Q394" t="s">
        <v>444</v>
      </c>
      <c r="S394" t="s">
        <v>1877</v>
      </c>
      <c r="V394" t="s">
        <v>1844</v>
      </c>
      <c r="W394" t="s">
        <v>58</v>
      </c>
      <c r="X394">
        <v>19.4341069</v>
      </c>
      <c r="Y394">
        <v>-70.738285599999998</v>
      </c>
      <c r="Z394" t="s">
        <v>86</v>
      </c>
      <c r="AA394" t="s">
        <v>86</v>
      </c>
      <c r="AB394" t="s">
        <v>87</v>
      </c>
      <c r="AC394" t="s">
        <v>169</v>
      </c>
      <c r="AD394" t="s">
        <v>62</v>
      </c>
      <c r="AE394" t="s">
        <v>63</v>
      </c>
      <c r="AF394" t="s">
        <v>62</v>
      </c>
      <c r="AG394" t="s">
        <v>194</v>
      </c>
      <c r="AH394" t="s">
        <v>65</v>
      </c>
      <c r="AI394" t="s">
        <v>1382</v>
      </c>
      <c r="AJ394" t="s">
        <v>1881</v>
      </c>
      <c r="AK394" t="s">
        <v>1882</v>
      </c>
      <c r="AL394">
        <v>2</v>
      </c>
      <c r="AM394" t="s">
        <v>717</v>
      </c>
      <c r="AN394">
        <v>3</v>
      </c>
      <c r="AO394">
        <v>0</v>
      </c>
      <c r="AP394" t="s">
        <v>62</v>
      </c>
      <c r="AQ394" t="s">
        <v>69</v>
      </c>
      <c r="AR394" t="s">
        <v>70</v>
      </c>
      <c r="AT394" t="s">
        <v>71</v>
      </c>
      <c r="AU394" t="s">
        <v>120</v>
      </c>
      <c r="AV394" s="1">
        <v>44220</v>
      </c>
      <c r="AW394" t="s">
        <v>14388</v>
      </c>
      <c r="AX394" t="s">
        <v>1844</v>
      </c>
      <c r="AY394" t="s">
        <v>73</v>
      </c>
      <c r="AZ394" t="s">
        <v>74</v>
      </c>
    </row>
    <row r="395" spans="1:52" hidden="1" x14ac:dyDescent="0.25">
      <c r="A395" t="str">
        <f>INDEX('Community ID'!B:B,MATCH(O395,'Community ID'!A:A,0))</f>
        <v xml:space="preserve">La Islita </v>
      </c>
      <c r="B395" t="str">
        <f>INDEX('Community ID'!$K:$K,MATCH('Environmental Data'!$P395,'Community ID'!J:J,0))</f>
        <v>Santiago</v>
      </c>
      <c r="D395" t="s">
        <v>1887</v>
      </c>
      <c r="E395" t="s">
        <v>1206</v>
      </c>
      <c r="F395" t="s">
        <v>1888</v>
      </c>
      <c r="H395" t="s">
        <v>1889</v>
      </c>
      <c r="I395" t="s">
        <v>79</v>
      </c>
      <c r="J395" s="1">
        <v>23947</v>
      </c>
      <c r="K395">
        <v>56</v>
      </c>
      <c r="L395">
        <v>8092679503</v>
      </c>
      <c r="M395" t="s">
        <v>80</v>
      </c>
      <c r="N395" t="s">
        <v>1890</v>
      </c>
      <c r="O395" t="s">
        <v>891</v>
      </c>
      <c r="P395" t="s">
        <v>416</v>
      </c>
      <c r="Q395" t="s">
        <v>444</v>
      </c>
      <c r="S395" t="s">
        <v>410</v>
      </c>
      <c r="U395">
        <v>480022918</v>
      </c>
      <c r="V395" t="s">
        <v>1844</v>
      </c>
      <c r="W395" t="s">
        <v>58</v>
      </c>
      <c r="X395">
        <v>19.4332812</v>
      </c>
      <c r="Y395">
        <v>-70.738112099999995</v>
      </c>
      <c r="Z395" t="s">
        <v>86</v>
      </c>
      <c r="AA395" t="s">
        <v>86</v>
      </c>
      <c r="AB395" t="s">
        <v>87</v>
      </c>
      <c r="AC395" t="s">
        <v>169</v>
      </c>
      <c r="AD395" t="s">
        <v>62</v>
      </c>
      <c r="AE395" t="s">
        <v>62</v>
      </c>
      <c r="AF395" t="s">
        <v>62</v>
      </c>
      <c r="AG395" t="s">
        <v>194</v>
      </c>
      <c r="AH395" t="s">
        <v>65</v>
      </c>
      <c r="AI395" t="s">
        <v>1856</v>
      </c>
      <c r="AJ395" t="s">
        <v>1856</v>
      </c>
      <c r="AK395" t="s">
        <v>1891</v>
      </c>
      <c r="AL395">
        <v>2</v>
      </c>
      <c r="AM395" t="s">
        <v>1892</v>
      </c>
      <c r="AN395">
        <v>4</v>
      </c>
      <c r="AO395">
        <v>0</v>
      </c>
      <c r="AP395" t="s">
        <v>63</v>
      </c>
      <c r="AQ395" t="s">
        <v>69</v>
      </c>
      <c r="AR395" t="s">
        <v>109</v>
      </c>
      <c r="AT395" t="s">
        <v>71</v>
      </c>
      <c r="AU395" t="s">
        <v>72</v>
      </c>
      <c r="AV395" s="1">
        <v>44220</v>
      </c>
      <c r="AW395" t="s">
        <v>14389</v>
      </c>
      <c r="AX395" t="s">
        <v>1844</v>
      </c>
      <c r="AY395" t="s">
        <v>73</v>
      </c>
      <c r="AZ395" t="s">
        <v>74</v>
      </c>
    </row>
    <row r="396" spans="1:52" hidden="1" x14ac:dyDescent="0.25">
      <c r="A396" t="str">
        <f>INDEX('Community ID'!B:B,MATCH(O396,'Community ID'!A:A,0))</f>
        <v xml:space="preserve">La Islita </v>
      </c>
      <c r="B396" t="str">
        <f>INDEX('Community ID'!$K:$K,MATCH('Environmental Data'!$P396,'Community ID'!J:J,0))</f>
        <v>Santiago</v>
      </c>
      <c r="D396" t="s">
        <v>1893</v>
      </c>
      <c r="E396" t="s">
        <v>235</v>
      </c>
      <c r="F396" t="s">
        <v>1894</v>
      </c>
      <c r="H396" t="s">
        <v>1895</v>
      </c>
      <c r="I396" t="s">
        <v>50</v>
      </c>
      <c r="J396" s="1">
        <v>30882</v>
      </c>
      <c r="K396">
        <v>37</v>
      </c>
      <c r="L396">
        <v>8299596288</v>
      </c>
      <c r="M396" t="s">
        <v>51</v>
      </c>
      <c r="N396" t="s">
        <v>114</v>
      </c>
      <c r="O396" t="s">
        <v>891</v>
      </c>
      <c r="P396" t="s">
        <v>444</v>
      </c>
      <c r="Q396" t="s">
        <v>444</v>
      </c>
      <c r="U396">
        <v>3500204817</v>
      </c>
      <c r="V396" t="s">
        <v>418</v>
      </c>
      <c r="W396" t="s">
        <v>58</v>
      </c>
      <c r="X396">
        <v>19.433467001419601</v>
      </c>
      <c r="Y396">
        <v>-70.738257558161905</v>
      </c>
      <c r="Z396" t="s">
        <v>86</v>
      </c>
      <c r="AA396" t="s">
        <v>86</v>
      </c>
      <c r="AB396" t="s">
        <v>87</v>
      </c>
      <c r="AC396" t="s">
        <v>169</v>
      </c>
      <c r="AD396" t="s">
        <v>62</v>
      </c>
      <c r="AE396" t="s">
        <v>63</v>
      </c>
      <c r="AF396" t="s">
        <v>63</v>
      </c>
      <c r="AG396" t="s">
        <v>194</v>
      </c>
      <c r="AH396" t="s">
        <v>65</v>
      </c>
      <c r="AI396" t="s">
        <v>848</v>
      </c>
      <c r="AJ396" t="s">
        <v>698</v>
      </c>
      <c r="AK396" t="s">
        <v>1896</v>
      </c>
      <c r="AL396">
        <v>1</v>
      </c>
      <c r="AM396" t="s">
        <v>814</v>
      </c>
      <c r="AN396">
        <v>4</v>
      </c>
      <c r="AO396">
        <v>1</v>
      </c>
      <c r="AP396" t="s">
        <v>62</v>
      </c>
      <c r="AQ396" t="s">
        <v>69</v>
      </c>
      <c r="AR396" t="s">
        <v>70</v>
      </c>
      <c r="AT396" t="s">
        <v>71</v>
      </c>
      <c r="AU396" t="s">
        <v>120</v>
      </c>
      <c r="AV396" s="1">
        <v>44220</v>
      </c>
      <c r="AW396" t="s">
        <v>14390</v>
      </c>
      <c r="AX396" t="s">
        <v>418</v>
      </c>
      <c r="AY396" t="s">
        <v>73</v>
      </c>
      <c r="AZ396" t="s">
        <v>74</v>
      </c>
    </row>
    <row r="397" spans="1:52" hidden="1" x14ac:dyDescent="0.25">
      <c r="A397" t="str">
        <f>INDEX('Community ID'!B:B,MATCH(O397,'Community ID'!A:A,0))</f>
        <v xml:space="preserve">La Islita </v>
      </c>
      <c r="B397" t="str">
        <f>INDEX('Community ID'!$K:$K,MATCH('Environmental Data'!$P397,'Community ID'!J:J,0))</f>
        <v>Santiago</v>
      </c>
      <c r="D397" t="s">
        <v>1897</v>
      </c>
      <c r="E397" t="s">
        <v>1898</v>
      </c>
      <c r="F397" t="s">
        <v>1114</v>
      </c>
      <c r="I397" t="s">
        <v>79</v>
      </c>
      <c r="J397" s="1">
        <v>25759</v>
      </c>
      <c r="K397">
        <v>51</v>
      </c>
      <c r="L397">
        <v>8094406278</v>
      </c>
      <c r="M397" t="s">
        <v>51</v>
      </c>
      <c r="N397" t="s">
        <v>1899</v>
      </c>
      <c r="O397" t="s">
        <v>891</v>
      </c>
      <c r="P397" t="s">
        <v>444</v>
      </c>
      <c r="Q397" t="s">
        <v>444</v>
      </c>
      <c r="U397">
        <v>9200118944</v>
      </c>
      <c r="V397" t="s">
        <v>418</v>
      </c>
      <c r="W397" t="s">
        <v>58</v>
      </c>
      <c r="X397">
        <v>19.433095643839199</v>
      </c>
      <c r="Y397">
        <v>-70.738385129218599</v>
      </c>
      <c r="Z397" t="s">
        <v>105</v>
      </c>
      <c r="AA397" t="s">
        <v>105</v>
      </c>
      <c r="AB397" t="s">
        <v>87</v>
      </c>
      <c r="AC397" t="s">
        <v>169</v>
      </c>
      <c r="AD397" t="s">
        <v>62</v>
      </c>
      <c r="AE397" t="s">
        <v>63</v>
      </c>
      <c r="AF397" t="s">
        <v>62</v>
      </c>
      <c r="AG397" t="s">
        <v>194</v>
      </c>
      <c r="AH397" t="s">
        <v>65</v>
      </c>
      <c r="AI397" t="s">
        <v>1900</v>
      </c>
      <c r="AJ397" t="s">
        <v>1901</v>
      </c>
      <c r="AK397" t="s">
        <v>1902</v>
      </c>
      <c r="AL397">
        <v>2</v>
      </c>
      <c r="AM397" t="s">
        <v>717</v>
      </c>
      <c r="AN397">
        <v>3</v>
      </c>
      <c r="AP397" t="s">
        <v>63</v>
      </c>
      <c r="AQ397" t="s">
        <v>69</v>
      </c>
      <c r="AR397" t="s">
        <v>70</v>
      </c>
      <c r="AT397" t="s">
        <v>71</v>
      </c>
      <c r="AU397" t="s">
        <v>72</v>
      </c>
      <c r="AV397" s="1">
        <v>44220</v>
      </c>
      <c r="AW397" t="s">
        <v>14391</v>
      </c>
      <c r="AX397" t="s">
        <v>418</v>
      </c>
      <c r="AY397" t="s">
        <v>73</v>
      </c>
      <c r="AZ397" t="s">
        <v>74</v>
      </c>
    </row>
    <row r="398" spans="1:52" hidden="1" x14ac:dyDescent="0.25">
      <c r="A398" t="str">
        <f>INDEX('Community ID'!B:B,MATCH(O398,'Community ID'!A:A,0))</f>
        <v xml:space="preserve">La Islita </v>
      </c>
      <c r="B398" t="str">
        <f>INDEX('Community ID'!$K:$K,MATCH('Environmental Data'!$P398,'Community ID'!J:J,0))</f>
        <v>Santiago</v>
      </c>
      <c r="D398" t="s">
        <v>1903</v>
      </c>
      <c r="E398" t="s">
        <v>1592</v>
      </c>
      <c r="F398" t="s">
        <v>1000</v>
      </c>
      <c r="I398" t="s">
        <v>50</v>
      </c>
      <c r="J398" s="1">
        <v>25390</v>
      </c>
      <c r="K398">
        <v>52</v>
      </c>
      <c r="L398">
        <v>8296719892</v>
      </c>
      <c r="M398" t="s">
        <v>80</v>
      </c>
      <c r="N398" t="s">
        <v>114</v>
      </c>
      <c r="O398" t="s">
        <v>891</v>
      </c>
      <c r="P398" t="s">
        <v>444</v>
      </c>
      <c r="Q398" t="s">
        <v>444</v>
      </c>
      <c r="T398" t="s">
        <v>436</v>
      </c>
      <c r="V398" t="s">
        <v>418</v>
      </c>
      <c r="W398" t="s">
        <v>58</v>
      </c>
      <c r="X398">
        <v>19.4330533307228</v>
      </c>
      <c r="Y398">
        <v>-70.738342728884106</v>
      </c>
      <c r="Z398" t="s">
        <v>220</v>
      </c>
      <c r="AA398" t="s">
        <v>220</v>
      </c>
      <c r="AB398" t="s">
        <v>87</v>
      </c>
      <c r="AC398" t="s">
        <v>169</v>
      </c>
      <c r="AD398" t="s">
        <v>62</v>
      </c>
      <c r="AE398" t="s">
        <v>63</v>
      </c>
      <c r="AF398" t="s">
        <v>63</v>
      </c>
      <c r="AG398" t="s">
        <v>194</v>
      </c>
      <c r="AH398" t="s">
        <v>65</v>
      </c>
      <c r="AI398" t="s">
        <v>848</v>
      </c>
      <c r="AJ398" t="s">
        <v>848</v>
      </c>
      <c r="AK398" t="s">
        <v>1904</v>
      </c>
      <c r="AL398">
        <v>1</v>
      </c>
      <c r="AM398" t="s">
        <v>814</v>
      </c>
      <c r="AN398">
        <v>1</v>
      </c>
      <c r="AP398" t="s">
        <v>62</v>
      </c>
      <c r="AQ398" t="s">
        <v>69</v>
      </c>
      <c r="AR398" t="s">
        <v>109</v>
      </c>
      <c r="AT398" t="s">
        <v>71</v>
      </c>
      <c r="AU398" t="s">
        <v>72</v>
      </c>
      <c r="AV398" s="1">
        <v>44220</v>
      </c>
      <c r="AW398" t="s">
        <v>14392</v>
      </c>
      <c r="AX398" t="s">
        <v>418</v>
      </c>
      <c r="AY398" t="s">
        <v>73</v>
      </c>
      <c r="AZ398" t="s">
        <v>74</v>
      </c>
    </row>
    <row r="399" spans="1:52" hidden="1" x14ac:dyDescent="0.25">
      <c r="A399" t="str">
        <f>INDEX('Community ID'!B:B,MATCH(O399,'Community ID'!A:A,0))</f>
        <v xml:space="preserve">La Islita </v>
      </c>
      <c r="B399" t="str">
        <f>INDEX('Community ID'!$K:$K,MATCH('Environmental Data'!$P399,'Community ID'!J:J,0))</f>
        <v>Santiago</v>
      </c>
      <c r="D399" t="s">
        <v>1905</v>
      </c>
      <c r="E399" t="s">
        <v>1906</v>
      </c>
      <c r="F399" t="s">
        <v>1000</v>
      </c>
      <c r="I399" t="s">
        <v>79</v>
      </c>
      <c r="J399" s="1">
        <v>32210</v>
      </c>
      <c r="K399">
        <v>33</v>
      </c>
      <c r="L399">
        <v>8294539865</v>
      </c>
      <c r="M399" t="s">
        <v>142</v>
      </c>
      <c r="N399" t="s">
        <v>1235</v>
      </c>
      <c r="O399" t="s">
        <v>891</v>
      </c>
      <c r="P399" t="s">
        <v>444</v>
      </c>
      <c r="Q399" t="s">
        <v>444</v>
      </c>
      <c r="S399" t="s">
        <v>452</v>
      </c>
      <c r="U399">
        <v>4600370367</v>
      </c>
      <c r="V399" t="s">
        <v>418</v>
      </c>
      <c r="W399" t="s">
        <v>58</v>
      </c>
      <c r="X399">
        <v>19.432961859192702</v>
      </c>
      <c r="Y399">
        <v>-70.738405249830706</v>
      </c>
      <c r="Z399" t="s">
        <v>105</v>
      </c>
      <c r="AA399" t="s">
        <v>105</v>
      </c>
      <c r="AB399" t="s">
        <v>87</v>
      </c>
      <c r="AC399" t="s">
        <v>169</v>
      </c>
      <c r="AD399" t="s">
        <v>62</v>
      </c>
      <c r="AE399" t="s">
        <v>63</v>
      </c>
      <c r="AF399" t="s">
        <v>62</v>
      </c>
      <c r="AG399" t="s">
        <v>194</v>
      </c>
      <c r="AH399" t="s">
        <v>117</v>
      </c>
      <c r="AI399" t="s">
        <v>1907</v>
      </c>
      <c r="AJ399" t="s">
        <v>1907</v>
      </c>
      <c r="AK399" t="s">
        <v>1908</v>
      </c>
      <c r="AL399">
        <v>1</v>
      </c>
      <c r="AM399" t="s">
        <v>814</v>
      </c>
      <c r="AN399">
        <v>2</v>
      </c>
      <c r="AP399" t="s">
        <v>63</v>
      </c>
      <c r="AQ399" t="s">
        <v>69</v>
      </c>
      <c r="AR399" t="s">
        <v>109</v>
      </c>
      <c r="AT399" t="s">
        <v>71</v>
      </c>
      <c r="AU399" t="s">
        <v>95</v>
      </c>
      <c r="AV399" s="1">
        <v>44220</v>
      </c>
      <c r="AW399" t="s">
        <v>14393</v>
      </c>
      <c r="AX399" t="s">
        <v>418</v>
      </c>
      <c r="AY399" t="s">
        <v>73</v>
      </c>
      <c r="AZ399" t="s">
        <v>74</v>
      </c>
    </row>
    <row r="400" spans="1:52" hidden="1" x14ac:dyDescent="0.25">
      <c r="A400" t="str">
        <f>INDEX('Community ID'!B:B,MATCH(O400,'Community ID'!A:A,0))</f>
        <v xml:space="preserve">La Islita </v>
      </c>
      <c r="B400" t="str">
        <f>INDEX('Community ID'!$K:$K,MATCH('Environmental Data'!$P400,'Community ID'!J:J,0))</f>
        <v>Santiago</v>
      </c>
      <c r="D400" t="s">
        <v>1909</v>
      </c>
      <c r="E400" t="s">
        <v>97</v>
      </c>
      <c r="F400" t="s">
        <v>1910</v>
      </c>
      <c r="I400" t="s">
        <v>50</v>
      </c>
      <c r="J400" s="1">
        <v>35121</v>
      </c>
      <c r="K400">
        <v>25</v>
      </c>
      <c r="L400">
        <v>8299788025</v>
      </c>
      <c r="M400" t="s">
        <v>80</v>
      </c>
      <c r="N400" t="s">
        <v>114</v>
      </c>
      <c r="O400" t="s">
        <v>891</v>
      </c>
      <c r="P400" t="s">
        <v>444</v>
      </c>
      <c r="Q400" t="s">
        <v>444</v>
      </c>
      <c r="U400">
        <v>40225447978</v>
      </c>
      <c r="V400" t="s">
        <v>418</v>
      </c>
      <c r="W400" t="s">
        <v>58</v>
      </c>
      <c r="X400">
        <v>19.432595070637699</v>
      </c>
      <c r="Y400">
        <v>-70.739250734468797</v>
      </c>
      <c r="Z400" t="s">
        <v>105</v>
      </c>
      <c r="AA400" t="s">
        <v>105</v>
      </c>
      <c r="AB400" t="s">
        <v>87</v>
      </c>
      <c r="AC400" t="s">
        <v>169</v>
      </c>
      <c r="AD400" t="s">
        <v>62</v>
      </c>
      <c r="AE400" t="s">
        <v>63</v>
      </c>
      <c r="AF400" t="s">
        <v>63</v>
      </c>
      <c r="AG400" t="s">
        <v>194</v>
      </c>
      <c r="AH400" t="s">
        <v>65</v>
      </c>
      <c r="AI400" t="s">
        <v>847</v>
      </c>
      <c r="AJ400" t="s">
        <v>1911</v>
      </c>
      <c r="AK400" t="s">
        <v>1912</v>
      </c>
      <c r="AL400">
        <v>2</v>
      </c>
      <c r="AM400" t="s">
        <v>1021</v>
      </c>
      <c r="AN400">
        <v>6</v>
      </c>
      <c r="AO400">
        <v>2</v>
      </c>
      <c r="AP400" t="s">
        <v>63</v>
      </c>
      <c r="AQ400" t="s">
        <v>69</v>
      </c>
      <c r="AR400" t="s">
        <v>70</v>
      </c>
      <c r="AT400" t="s">
        <v>71</v>
      </c>
      <c r="AU400" t="s">
        <v>72</v>
      </c>
      <c r="AV400" s="1">
        <v>44220</v>
      </c>
      <c r="AW400" t="s">
        <v>14394</v>
      </c>
      <c r="AX400" t="s">
        <v>418</v>
      </c>
      <c r="AY400" t="s">
        <v>73</v>
      </c>
      <c r="AZ400" t="s">
        <v>74</v>
      </c>
    </row>
    <row r="401" spans="1:52" hidden="1" x14ac:dyDescent="0.25">
      <c r="A401" t="str">
        <f>INDEX('Community ID'!B:B,MATCH(O401,'Community ID'!A:A,0))</f>
        <v xml:space="preserve">La Islita </v>
      </c>
      <c r="B401" t="str">
        <f>INDEX('Community ID'!$K:$K,MATCH('Environmental Data'!$P401,'Community ID'!J:J,0))</f>
        <v>Santiago</v>
      </c>
      <c r="D401" t="s">
        <v>1913</v>
      </c>
      <c r="E401" t="s">
        <v>1513</v>
      </c>
      <c r="F401" t="s">
        <v>1838</v>
      </c>
      <c r="I401" t="s">
        <v>79</v>
      </c>
      <c r="J401" s="1">
        <v>25272</v>
      </c>
      <c r="K401">
        <v>52</v>
      </c>
      <c r="L401">
        <v>8298437391</v>
      </c>
      <c r="M401" t="s">
        <v>80</v>
      </c>
      <c r="N401" t="s">
        <v>1914</v>
      </c>
      <c r="O401" t="s">
        <v>891</v>
      </c>
      <c r="P401" t="s">
        <v>444</v>
      </c>
      <c r="Q401" t="s">
        <v>444</v>
      </c>
      <c r="U401">
        <v>5800177296</v>
      </c>
      <c r="V401" t="s">
        <v>418</v>
      </c>
      <c r="W401" t="s">
        <v>58</v>
      </c>
      <c r="X401">
        <v>19.4324646403057</v>
      </c>
      <c r="Y401">
        <v>-70.738817212393002</v>
      </c>
      <c r="Z401" t="s">
        <v>59</v>
      </c>
      <c r="AA401" t="s">
        <v>59</v>
      </c>
      <c r="AB401" t="s">
        <v>87</v>
      </c>
      <c r="AC401" t="s">
        <v>169</v>
      </c>
      <c r="AD401" t="s">
        <v>62</v>
      </c>
      <c r="AE401" t="s">
        <v>63</v>
      </c>
      <c r="AF401" t="s">
        <v>63</v>
      </c>
      <c r="AG401" t="s">
        <v>194</v>
      </c>
      <c r="AH401" t="s">
        <v>65</v>
      </c>
      <c r="AI401" t="s">
        <v>1050</v>
      </c>
      <c r="AK401" t="s">
        <v>1058</v>
      </c>
      <c r="AL401">
        <v>3</v>
      </c>
      <c r="AM401" t="s">
        <v>814</v>
      </c>
      <c r="AN401">
        <v>3</v>
      </c>
      <c r="AP401" t="s">
        <v>62</v>
      </c>
      <c r="AQ401" t="s">
        <v>69</v>
      </c>
      <c r="AR401" t="s">
        <v>70</v>
      </c>
      <c r="AT401" t="s">
        <v>71</v>
      </c>
      <c r="AU401" t="s">
        <v>72</v>
      </c>
      <c r="AV401" s="1">
        <v>44220</v>
      </c>
      <c r="AW401" t="s">
        <v>14395</v>
      </c>
      <c r="AX401" t="s">
        <v>418</v>
      </c>
      <c r="AY401" t="s">
        <v>73</v>
      </c>
      <c r="AZ401" t="s">
        <v>74</v>
      </c>
    </row>
    <row r="402" spans="1:52" hidden="1" x14ac:dyDescent="0.25">
      <c r="A402" t="str">
        <f>INDEX('Community ID'!B:B,MATCH(O402,'Community ID'!A:A,0))</f>
        <v xml:space="preserve">La Islita </v>
      </c>
      <c r="B402" t="str">
        <f>INDEX('Community ID'!$K:$K,MATCH('Environmental Data'!$P402,'Community ID'!J:J,0))</f>
        <v>Santiago</v>
      </c>
      <c r="D402" t="s">
        <v>1919</v>
      </c>
      <c r="E402" t="s">
        <v>1920</v>
      </c>
      <c r="F402" t="s">
        <v>1519</v>
      </c>
      <c r="I402" t="s">
        <v>50</v>
      </c>
      <c r="J402" s="1">
        <v>29134</v>
      </c>
      <c r="K402">
        <v>42</v>
      </c>
      <c r="L402">
        <v>8297864348</v>
      </c>
      <c r="M402" t="s">
        <v>80</v>
      </c>
      <c r="N402" t="s">
        <v>1921</v>
      </c>
      <c r="O402" t="s">
        <v>891</v>
      </c>
      <c r="P402" t="s">
        <v>444</v>
      </c>
      <c r="Q402" t="s">
        <v>444</v>
      </c>
      <c r="S402" t="s">
        <v>584</v>
      </c>
      <c r="U402">
        <v>3103889923</v>
      </c>
      <c r="V402" t="s">
        <v>418</v>
      </c>
      <c r="W402" t="s">
        <v>58</v>
      </c>
      <c r="X402">
        <v>19.432468711169101</v>
      </c>
      <c r="Y402">
        <v>-70.738498092762399</v>
      </c>
      <c r="Z402" t="s">
        <v>59</v>
      </c>
      <c r="AA402" t="s">
        <v>59</v>
      </c>
      <c r="AB402" t="s">
        <v>87</v>
      </c>
      <c r="AC402" t="s">
        <v>169</v>
      </c>
      <c r="AD402" t="s">
        <v>62</v>
      </c>
      <c r="AE402" t="s">
        <v>63</v>
      </c>
      <c r="AF402" t="s">
        <v>62</v>
      </c>
      <c r="AG402" t="s">
        <v>194</v>
      </c>
      <c r="AH402" t="s">
        <v>117</v>
      </c>
      <c r="AI402" t="s">
        <v>1922</v>
      </c>
      <c r="AJ402" t="s">
        <v>1923</v>
      </c>
      <c r="AK402" t="s">
        <v>1058</v>
      </c>
      <c r="AL402">
        <v>2</v>
      </c>
      <c r="AM402" t="s">
        <v>814</v>
      </c>
      <c r="AN402">
        <v>4</v>
      </c>
      <c r="AP402" t="s">
        <v>63</v>
      </c>
      <c r="AQ402" t="s">
        <v>69</v>
      </c>
      <c r="AR402" t="s">
        <v>70</v>
      </c>
      <c r="AT402" t="s">
        <v>71</v>
      </c>
      <c r="AU402" t="s">
        <v>95</v>
      </c>
      <c r="AV402" s="1">
        <v>44220</v>
      </c>
      <c r="AW402" t="s">
        <v>14396</v>
      </c>
      <c r="AX402" t="s">
        <v>418</v>
      </c>
      <c r="AY402" t="s">
        <v>73</v>
      </c>
      <c r="AZ402" t="s">
        <v>74</v>
      </c>
    </row>
    <row r="403" spans="1:52" hidden="1" x14ac:dyDescent="0.25">
      <c r="A403" t="str">
        <f>INDEX('Community ID'!B:B,MATCH(O403,'Community ID'!A:A,0))</f>
        <v xml:space="preserve">La Islita </v>
      </c>
      <c r="B403" t="str">
        <f>INDEX('Community ID'!$K:$K,MATCH('Environmental Data'!$P403,'Community ID'!J:J,0))</f>
        <v>Santiago</v>
      </c>
      <c r="D403" t="s">
        <v>1924</v>
      </c>
      <c r="E403" t="s">
        <v>1925</v>
      </c>
      <c r="F403" t="s">
        <v>1926</v>
      </c>
      <c r="H403" t="s">
        <v>1927</v>
      </c>
      <c r="I403" t="s">
        <v>79</v>
      </c>
      <c r="J403" s="1">
        <v>29220</v>
      </c>
      <c r="K403">
        <v>42</v>
      </c>
      <c r="L403">
        <v>8099137399</v>
      </c>
      <c r="M403" t="s">
        <v>142</v>
      </c>
      <c r="N403" t="s">
        <v>1928</v>
      </c>
      <c r="O403" t="s">
        <v>891</v>
      </c>
      <c r="P403" t="s">
        <v>444</v>
      </c>
      <c r="Q403" t="s">
        <v>444</v>
      </c>
      <c r="U403">
        <v>310239665</v>
      </c>
      <c r="V403" t="s">
        <v>418</v>
      </c>
      <c r="W403" t="s">
        <v>58</v>
      </c>
      <c r="X403">
        <v>19.4324840232692</v>
      </c>
      <c r="Y403">
        <v>-70.738310481691201</v>
      </c>
      <c r="Z403" t="s">
        <v>220</v>
      </c>
      <c r="AA403" t="s">
        <v>325</v>
      </c>
      <c r="AB403" t="s">
        <v>87</v>
      </c>
      <c r="AC403" t="s">
        <v>169</v>
      </c>
      <c r="AD403" t="s">
        <v>62</v>
      </c>
      <c r="AE403" t="s">
        <v>63</v>
      </c>
      <c r="AF403" t="s">
        <v>62</v>
      </c>
      <c r="AG403" t="s">
        <v>194</v>
      </c>
      <c r="AH403" t="s">
        <v>90</v>
      </c>
      <c r="AI403" t="s">
        <v>1929</v>
      </c>
      <c r="AJ403" t="s">
        <v>1930</v>
      </c>
      <c r="AK403" t="s">
        <v>1931</v>
      </c>
      <c r="AL403">
        <v>1</v>
      </c>
      <c r="AM403" t="s">
        <v>717</v>
      </c>
      <c r="AN403">
        <v>3</v>
      </c>
      <c r="AO403">
        <v>2</v>
      </c>
      <c r="AP403" t="s">
        <v>62</v>
      </c>
      <c r="AQ403" t="s">
        <v>94</v>
      </c>
      <c r="AR403" t="s">
        <v>70</v>
      </c>
      <c r="AT403" t="s">
        <v>71</v>
      </c>
      <c r="AU403" t="s">
        <v>95</v>
      </c>
      <c r="AV403" s="1">
        <v>44220</v>
      </c>
      <c r="AW403" t="s">
        <v>14397</v>
      </c>
      <c r="AX403" t="s">
        <v>418</v>
      </c>
      <c r="AY403" t="s">
        <v>73</v>
      </c>
      <c r="AZ403" t="s">
        <v>74</v>
      </c>
    </row>
    <row r="404" spans="1:52" hidden="1" x14ac:dyDescent="0.25">
      <c r="A404" t="str">
        <f>INDEX('Community ID'!B:B,MATCH(O404,'Community ID'!A:A,0))</f>
        <v xml:space="preserve">La Islita </v>
      </c>
      <c r="B404" t="str">
        <f>INDEX('Community ID'!$K:$K,MATCH('Environmental Data'!$P404,'Community ID'!J:J,0))</f>
        <v>Santiago</v>
      </c>
      <c r="D404" t="s">
        <v>1932</v>
      </c>
      <c r="E404" t="s">
        <v>1933</v>
      </c>
      <c r="F404" t="s">
        <v>1934</v>
      </c>
      <c r="I404" t="s">
        <v>50</v>
      </c>
      <c r="J404" s="1">
        <v>24660</v>
      </c>
      <c r="K404">
        <v>54</v>
      </c>
      <c r="L404">
        <v>8296944695</v>
      </c>
      <c r="M404" t="s">
        <v>80</v>
      </c>
      <c r="N404" t="s">
        <v>1935</v>
      </c>
      <c r="O404" t="s">
        <v>891</v>
      </c>
      <c r="P404" t="s">
        <v>444</v>
      </c>
      <c r="Q404" t="s">
        <v>444</v>
      </c>
      <c r="S404" t="s">
        <v>429</v>
      </c>
      <c r="V404" t="s">
        <v>418</v>
      </c>
      <c r="W404" t="s">
        <v>58</v>
      </c>
      <c r="X404">
        <v>19.433446455015101</v>
      </c>
      <c r="Y404">
        <v>-70.737492206565307</v>
      </c>
      <c r="Z404" t="s">
        <v>59</v>
      </c>
      <c r="AA404" t="s">
        <v>59</v>
      </c>
      <c r="AB404" t="s">
        <v>87</v>
      </c>
      <c r="AC404" t="s">
        <v>169</v>
      </c>
      <c r="AD404" t="s">
        <v>62</v>
      </c>
      <c r="AE404" t="s">
        <v>63</v>
      </c>
      <c r="AF404" t="s">
        <v>62</v>
      </c>
      <c r="AG404" t="s">
        <v>194</v>
      </c>
      <c r="AH404" t="s">
        <v>65</v>
      </c>
      <c r="AI404" t="s">
        <v>1936</v>
      </c>
      <c r="AK404" t="s">
        <v>1937</v>
      </c>
      <c r="AL404">
        <v>2</v>
      </c>
      <c r="AM404" t="s">
        <v>1021</v>
      </c>
      <c r="AN404">
        <v>3</v>
      </c>
      <c r="AO404">
        <v>1</v>
      </c>
      <c r="AP404" t="s">
        <v>62</v>
      </c>
      <c r="AQ404" t="s">
        <v>69</v>
      </c>
      <c r="AR404" t="s">
        <v>109</v>
      </c>
      <c r="AT404" t="s">
        <v>71</v>
      </c>
      <c r="AU404" t="s">
        <v>95</v>
      </c>
      <c r="AV404" s="1">
        <v>44220</v>
      </c>
      <c r="AW404" t="s">
        <v>14398</v>
      </c>
      <c r="AX404" t="s">
        <v>418</v>
      </c>
      <c r="AY404" t="s">
        <v>73</v>
      </c>
      <c r="AZ404" t="s">
        <v>74</v>
      </c>
    </row>
    <row r="405" spans="1:52" hidden="1" x14ac:dyDescent="0.25">
      <c r="A405" t="str">
        <f>INDEX('Community ID'!B:B,MATCH(O405,'Community ID'!A:A,0))</f>
        <v>Cruz de Cuaba</v>
      </c>
      <c r="B405" t="str">
        <f>INDEX('Community ID'!$K:$K,MATCH('Environmental Data'!$P405,'Community ID'!J:J,0))</f>
        <v>Constanza</v>
      </c>
      <c r="D405" t="s">
        <v>1942</v>
      </c>
      <c r="E405" t="s">
        <v>1943</v>
      </c>
      <c r="F405" t="s">
        <v>1944</v>
      </c>
      <c r="H405" t="s">
        <v>1945</v>
      </c>
      <c r="I405" t="s">
        <v>50</v>
      </c>
      <c r="J405" s="1">
        <v>34092</v>
      </c>
      <c r="K405">
        <v>28</v>
      </c>
      <c r="L405" t="s">
        <v>1946</v>
      </c>
      <c r="M405" t="s">
        <v>51</v>
      </c>
      <c r="N405" t="s">
        <v>135</v>
      </c>
      <c r="O405" t="s">
        <v>1947</v>
      </c>
      <c r="P405" t="s">
        <v>83</v>
      </c>
      <c r="Q405" t="s">
        <v>55</v>
      </c>
      <c r="S405" t="s">
        <v>144</v>
      </c>
      <c r="V405" t="s">
        <v>1074</v>
      </c>
      <c r="W405" t="s">
        <v>58</v>
      </c>
      <c r="X405">
        <v>18.971128499999999</v>
      </c>
      <c r="Y405">
        <v>-70.722231100000002</v>
      </c>
      <c r="Z405" t="s">
        <v>86</v>
      </c>
      <c r="AA405" t="s">
        <v>86</v>
      </c>
      <c r="AB405" t="s">
        <v>419</v>
      </c>
      <c r="AC405" t="s">
        <v>88</v>
      </c>
      <c r="AD405" t="s">
        <v>62</v>
      </c>
      <c r="AG405" t="s">
        <v>194</v>
      </c>
      <c r="AH405" t="s">
        <v>65</v>
      </c>
      <c r="AI405" t="s">
        <v>1408</v>
      </c>
      <c r="AJ405" t="s">
        <v>389</v>
      </c>
      <c r="AK405" t="s">
        <v>1702</v>
      </c>
      <c r="AL405">
        <v>0</v>
      </c>
      <c r="AM405" t="s">
        <v>1948</v>
      </c>
      <c r="AN405">
        <v>5</v>
      </c>
      <c r="AO405">
        <v>1</v>
      </c>
      <c r="AP405" t="s">
        <v>62</v>
      </c>
      <c r="AQ405" t="s">
        <v>69</v>
      </c>
      <c r="AR405" t="s">
        <v>109</v>
      </c>
      <c r="AT405" t="s">
        <v>1752</v>
      </c>
      <c r="AU405" t="s">
        <v>72</v>
      </c>
      <c r="AV405" s="1">
        <v>44219</v>
      </c>
      <c r="AW405" t="s">
        <v>14399</v>
      </c>
      <c r="AX405" t="s">
        <v>1074</v>
      </c>
      <c r="AY405" t="s">
        <v>73</v>
      </c>
      <c r="AZ405" t="s">
        <v>74</v>
      </c>
    </row>
    <row r="406" spans="1:52" x14ac:dyDescent="0.25">
      <c r="A406" t="str">
        <f>INDEX('Community ID'!B:B,MATCH(O406,'Community ID'!A:A,0))</f>
        <v>Cruz de Cuaba</v>
      </c>
      <c r="B406" t="str">
        <f>INDEX('Community ID'!$K:$K,MATCH('Environmental Data'!$P406,'Community ID'!J:J,0))</f>
        <v>Constanza</v>
      </c>
      <c r="D406" t="s">
        <v>1949</v>
      </c>
      <c r="E406" t="s">
        <v>908</v>
      </c>
      <c r="F406" t="s">
        <v>1950</v>
      </c>
      <c r="H406" t="s">
        <v>1951</v>
      </c>
      <c r="I406" t="s">
        <v>50</v>
      </c>
      <c r="J406" t="s">
        <v>99</v>
      </c>
      <c r="K406">
        <v>2021</v>
      </c>
      <c r="L406">
        <v>8098030553</v>
      </c>
      <c r="M406" t="s">
        <v>80</v>
      </c>
      <c r="N406" t="s">
        <v>114</v>
      </c>
      <c r="O406" t="s">
        <v>1758</v>
      </c>
      <c r="P406" t="s">
        <v>102</v>
      </c>
      <c r="S406" t="s">
        <v>436</v>
      </c>
      <c r="V406" t="s">
        <v>1759</v>
      </c>
      <c r="W406" t="s">
        <v>58</v>
      </c>
      <c r="X406">
        <v>0</v>
      </c>
      <c r="Y406">
        <v>0</v>
      </c>
      <c r="Z406" t="s">
        <v>86</v>
      </c>
      <c r="AA406" t="s">
        <v>325</v>
      </c>
      <c r="AB406" t="s">
        <v>87</v>
      </c>
      <c r="AC406" t="s">
        <v>88</v>
      </c>
      <c r="AD406" t="s">
        <v>62</v>
      </c>
      <c r="AE406" t="s">
        <v>63</v>
      </c>
      <c r="AF406" t="s">
        <v>63</v>
      </c>
      <c r="AG406" t="s">
        <v>194</v>
      </c>
      <c r="AH406" t="s">
        <v>65</v>
      </c>
      <c r="AI406" t="s">
        <v>1952</v>
      </c>
      <c r="AJ406" t="s">
        <v>145</v>
      </c>
      <c r="AK406" t="s">
        <v>479</v>
      </c>
      <c r="AL406">
        <v>0</v>
      </c>
      <c r="AM406" t="s">
        <v>1953</v>
      </c>
      <c r="AN406">
        <v>3</v>
      </c>
      <c r="AP406" t="s">
        <v>62</v>
      </c>
      <c r="AQ406" t="s">
        <v>69</v>
      </c>
      <c r="AR406" t="s">
        <v>109</v>
      </c>
      <c r="AT406" t="s">
        <v>1752</v>
      </c>
      <c r="AU406" t="s">
        <v>72</v>
      </c>
      <c r="AV406" s="1">
        <v>44219</v>
      </c>
      <c r="AW406" t="s">
        <v>14400</v>
      </c>
      <c r="AX406" t="s">
        <v>1759</v>
      </c>
      <c r="AY406" t="s">
        <v>73</v>
      </c>
      <c r="AZ406" t="s">
        <v>74</v>
      </c>
    </row>
    <row r="407" spans="1:52" x14ac:dyDescent="0.25">
      <c r="A407" t="str">
        <f>INDEX('Community ID'!B:B,MATCH(O407,'Community ID'!A:A,0))</f>
        <v>Barrio Puerto Rico</v>
      </c>
      <c r="B407" t="str">
        <f>INDEX('Community ID'!$K:$K,MATCH('Environmental Data'!$P407,'Community ID'!J:J,0))</f>
        <v>Constanza</v>
      </c>
      <c r="D407" t="s">
        <v>1954</v>
      </c>
      <c r="E407" t="s">
        <v>1955</v>
      </c>
      <c r="F407" t="s">
        <v>1545</v>
      </c>
      <c r="H407" t="s">
        <v>1956</v>
      </c>
      <c r="I407" t="s">
        <v>50</v>
      </c>
      <c r="J407" s="1">
        <v>34389</v>
      </c>
      <c r="K407">
        <v>27</v>
      </c>
      <c r="L407" t="s">
        <v>1957</v>
      </c>
      <c r="M407" t="s">
        <v>80</v>
      </c>
      <c r="N407" t="s">
        <v>114</v>
      </c>
      <c r="O407" t="s">
        <v>1958</v>
      </c>
      <c r="P407" t="s">
        <v>83</v>
      </c>
      <c r="Q407" t="s">
        <v>55</v>
      </c>
      <c r="V407" t="s">
        <v>418</v>
      </c>
      <c r="W407" t="s">
        <v>58</v>
      </c>
      <c r="X407">
        <v>18.922636199999999</v>
      </c>
      <c r="Y407">
        <v>-70.741179399999993</v>
      </c>
      <c r="Z407" t="s">
        <v>86</v>
      </c>
      <c r="AA407" t="s">
        <v>86</v>
      </c>
      <c r="AB407" t="s">
        <v>60</v>
      </c>
      <c r="AC407" t="s">
        <v>169</v>
      </c>
      <c r="AD407" t="s">
        <v>63</v>
      </c>
      <c r="AE407" t="s">
        <v>62</v>
      </c>
      <c r="AF407" t="s">
        <v>62</v>
      </c>
      <c r="AG407" t="s">
        <v>171</v>
      </c>
      <c r="AH407" t="s">
        <v>117</v>
      </c>
      <c r="AI407" t="s">
        <v>1408</v>
      </c>
      <c r="AJ407" t="s">
        <v>389</v>
      </c>
      <c r="AK407" t="s">
        <v>368</v>
      </c>
      <c r="AL407">
        <v>1</v>
      </c>
      <c r="AM407" t="s">
        <v>726</v>
      </c>
      <c r="AN407">
        <v>4</v>
      </c>
      <c r="AO407">
        <v>1</v>
      </c>
      <c r="AP407" t="s">
        <v>63</v>
      </c>
      <c r="AQ407" t="s">
        <v>69</v>
      </c>
      <c r="AR407" t="s">
        <v>109</v>
      </c>
      <c r="AT407" t="s">
        <v>71</v>
      </c>
      <c r="AU407" t="s">
        <v>95</v>
      </c>
      <c r="AV407" s="1">
        <v>44218</v>
      </c>
      <c r="AW407" t="s">
        <v>14401</v>
      </c>
      <c r="AX407" t="s">
        <v>418</v>
      </c>
      <c r="AY407" t="s">
        <v>73</v>
      </c>
      <c r="AZ407" t="s">
        <v>74</v>
      </c>
    </row>
    <row r="408" spans="1:52" hidden="1" x14ac:dyDescent="0.25">
      <c r="A408" t="str">
        <f>INDEX('Community ID'!B:B,MATCH(O408,'Community ID'!A:A,0))</f>
        <v>Barrio Puerto Rico</v>
      </c>
      <c r="B408" t="str">
        <f>INDEX('Community ID'!$K:$K,MATCH('Environmental Data'!$P408,'Community ID'!J:J,0))</f>
        <v>Constanza</v>
      </c>
      <c r="D408" t="s">
        <v>1959</v>
      </c>
      <c r="E408" t="s">
        <v>1960</v>
      </c>
      <c r="F408" t="s">
        <v>1961</v>
      </c>
      <c r="H408" t="s">
        <v>1962</v>
      </c>
      <c r="I408" t="s">
        <v>79</v>
      </c>
      <c r="J408" t="s">
        <v>99</v>
      </c>
      <c r="K408">
        <v>2021</v>
      </c>
      <c r="M408" t="s">
        <v>80</v>
      </c>
      <c r="N408" t="s">
        <v>1463</v>
      </c>
      <c r="O408" t="s">
        <v>1958</v>
      </c>
      <c r="P408" t="s">
        <v>83</v>
      </c>
      <c r="Q408" t="s">
        <v>103</v>
      </c>
      <c r="S408" t="s">
        <v>436</v>
      </c>
      <c r="V408" t="s">
        <v>418</v>
      </c>
      <c r="W408" t="s">
        <v>58</v>
      </c>
      <c r="X408">
        <v>18.9223137</v>
      </c>
      <c r="Y408">
        <v>-70.742073199999993</v>
      </c>
      <c r="Z408" t="s">
        <v>86</v>
      </c>
      <c r="AA408" t="s">
        <v>86</v>
      </c>
      <c r="AB408" t="s">
        <v>60</v>
      </c>
      <c r="AC408" t="s">
        <v>88</v>
      </c>
      <c r="AD408" t="s">
        <v>62</v>
      </c>
      <c r="AF408" t="s">
        <v>62</v>
      </c>
      <c r="AG408" t="s">
        <v>194</v>
      </c>
      <c r="AH408" t="s">
        <v>65</v>
      </c>
      <c r="AI408" t="s">
        <v>1408</v>
      </c>
      <c r="AJ408" t="s">
        <v>389</v>
      </c>
      <c r="AK408" t="s">
        <v>1963</v>
      </c>
      <c r="AL408">
        <v>1</v>
      </c>
      <c r="AM408" t="s">
        <v>726</v>
      </c>
      <c r="AN408">
        <v>6</v>
      </c>
      <c r="AO408">
        <v>0</v>
      </c>
      <c r="AP408" t="s">
        <v>62</v>
      </c>
      <c r="AQ408" t="s">
        <v>69</v>
      </c>
      <c r="AR408" t="s">
        <v>109</v>
      </c>
      <c r="AT408" t="s">
        <v>71</v>
      </c>
      <c r="AU408" t="s">
        <v>72</v>
      </c>
      <c r="AV408" s="1">
        <v>44218</v>
      </c>
      <c r="AW408" t="s">
        <v>14402</v>
      </c>
      <c r="AX408" t="s">
        <v>418</v>
      </c>
      <c r="AY408" t="s">
        <v>73</v>
      </c>
      <c r="AZ408" t="s">
        <v>74</v>
      </c>
    </row>
    <row r="409" spans="1:52" hidden="1" x14ac:dyDescent="0.25">
      <c r="A409" t="str">
        <f>INDEX('Community ID'!B:B,MATCH(O409,'Community ID'!A:A,0))</f>
        <v>Barrio Puerto Rico</v>
      </c>
      <c r="B409" t="str">
        <f>INDEX('Community ID'!$K:$K,MATCH('Environmental Data'!$P409,'Community ID'!J:J,0))</f>
        <v>Constanza</v>
      </c>
      <c r="D409" t="s">
        <v>1964</v>
      </c>
      <c r="E409" t="s">
        <v>1965</v>
      </c>
      <c r="F409" t="s">
        <v>1788</v>
      </c>
      <c r="H409" t="s">
        <v>1966</v>
      </c>
      <c r="I409" t="s">
        <v>50</v>
      </c>
      <c r="J409" s="1">
        <v>33813</v>
      </c>
      <c r="K409">
        <v>29</v>
      </c>
      <c r="M409" t="s">
        <v>51</v>
      </c>
      <c r="N409" t="s">
        <v>745</v>
      </c>
      <c r="O409" t="s">
        <v>1958</v>
      </c>
      <c r="P409" t="s">
        <v>83</v>
      </c>
      <c r="Q409" t="s">
        <v>103</v>
      </c>
      <c r="S409" t="s">
        <v>144</v>
      </c>
      <c r="V409" t="s">
        <v>418</v>
      </c>
      <c r="W409" t="s">
        <v>58</v>
      </c>
      <c r="X409">
        <v>18.922042999999999</v>
      </c>
      <c r="Y409">
        <v>-70.742376300000004</v>
      </c>
      <c r="Z409" t="s">
        <v>59</v>
      </c>
      <c r="AA409" t="s">
        <v>59</v>
      </c>
      <c r="AB409" t="s">
        <v>60</v>
      </c>
      <c r="AC409" t="s">
        <v>88</v>
      </c>
      <c r="AE409" t="s">
        <v>63</v>
      </c>
      <c r="AF409" t="s">
        <v>62</v>
      </c>
      <c r="AG409" t="s">
        <v>194</v>
      </c>
      <c r="AH409" t="s">
        <v>117</v>
      </c>
      <c r="AI409" t="s">
        <v>1221</v>
      </c>
      <c r="AJ409" t="s">
        <v>389</v>
      </c>
      <c r="AK409" t="s">
        <v>1967</v>
      </c>
      <c r="AL409">
        <v>1</v>
      </c>
      <c r="AM409" t="s">
        <v>726</v>
      </c>
      <c r="AN409">
        <v>4</v>
      </c>
      <c r="AO409">
        <v>0</v>
      </c>
      <c r="AP409" t="s">
        <v>63</v>
      </c>
      <c r="AQ409" t="s">
        <v>69</v>
      </c>
      <c r="AR409" t="s">
        <v>109</v>
      </c>
      <c r="AT409" t="s">
        <v>71</v>
      </c>
      <c r="AU409" t="s">
        <v>120</v>
      </c>
      <c r="AV409" s="1">
        <v>44218</v>
      </c>
      <c r="AW409" t="s">
        <v>14403</v>
      </c>
      <c r="AX409" t="s">
        <v>418</v>
      </c>
      <c r="AY409" t="s">
        <v>73</v>
      </c>
      <c r="AZ409" t="s">
        <v>74</v>
      </c>
    </row>
    <row r="410" spans="1:52" x14ac:dyDescent="0.25">
      <c r="A410" t="str">
        <f>INDEX('Community ID'!B:B,MATCH(O410,'Community ID'!A:A,0))</f>
        <v>Barrio Puerto Rico</v>
      </c>
      <c r="B410" t="str">
        <f>INDEX('Community ID'!$K:$K,MATCH('Environmental Data'!$P410,'Community ID'!J:J,0))</f>
        <v>Constanza</v>
      </c>
      <c r="D410" t="s">
        <v>1968</v>
      </c>
      <c r="E410" t="s">
        <v>1969</v>
      </c>
      <c r="F410" t="s">
        <v>1970</v>
      </c>
      <c r="H410" t="s">
        <v>1971</v>
      </c>
      <c r="I410" t="s">
        <v>50</v>
      </c>
      <c r="J410" t="s">
        <v>99</v>
      </c>
      <c r="K410">
        <v>2021</v>
      </c>
      <c r="M410" t="s">
        <v>51</v>
      </c>
      <c r="N410" t="s">
        <v>135</v>
      </c>
      <c r="O410" t="s">
        <v>1958</v>
      </c>
      <c r="P410" t="s">
        <v>83</v>
      </c>
      <c r="Q410" t="s">
        <v>55</v>
      </c>
      <c r="S410" t="s">
        <v>144</v>
      </c>
      <c r="V410" t="s">
        <v>1074</v>
      </c>
      <c r="W410" t="s">
        <v>58</v>
      </c>
      <c r="X410">
        <v>18.9219294</v>
      </c>
      <c r="Y410">
        <v>-70.7430339</v>
      </c>
      <c r="Z410" t="s">
        <v>86</v>
      </c>
      <c r="AA410" t="s">
        <v>86</v>
      </c>
      <c r="AB410" t="s">
        <v>182</v>
      </c>
      <c r="AC410" t="s">
        <v>169</v>
      </c>
      <c r="AD410" t="s">
        <v>62</v>
      </c>
      <c r="AF410" t="s">
        <v>63</v>
      </c>
      <c r="AG410" t="s">
        <v>194</v>
      </c>
      <c r="AH410" t="s">
        <v>117</v>
      </c>
      <c r="AI410" t="s">
        <v>66</v>
      </c>
      <c r="AJ410" t="s">
        <v>1972</v>
      </c>
      <c r="AK410" t="s">
        <v>479</v>
      </c>
      <c r="AL410">
        <v>1</v>
      </c>
      <c r="AM410" t="s">
        <v>1973</v>
      </c>
      <c r="AN410">
        <v>4</v>
      </c>
      <c r="AO410">
        <v>0</v>
      </c>
      <c r="AP410" t="s">
        <v>62</v>
      </c>
      <c r="AQ410" t="s">
        <v>69</v>
      </c>
      <c r="AR410" t="s">
        <v>109</v>
      </c>
      <c r="AT410" t="s">
        <v>71</v>
      </c>
      <c r="AU410" t="s">
        <v>120</v>
      </c>
      <c r="AV410" s="1">
        <v>44218</v>
      </c>
      <c r="AW410" t="s">
        <v>14404</v>
      </c>
      <c r="AX410" t="s">
        <v>1074</v>
      </c>
      <c r="AY410" t="s">
        <v>73</v>
      </c>
      <c r="AZ410" t="s">
        <v>74</v>
      </c>
    </row>
    <row r="411" spans="1:52" x14ac:dyDescent="0.25">
      <c r="A411" t="str">
        <f>INDEX('Community ID'!B:B,MATCH(O411,'Community ID'!A:A,0))</f>
        <v>Barrio Puerto Rico</v>
      </c>
      <c r="B411" t="str">
        <f>INDEX('Community ID'!$K:$K,MATCH('Environmental Data'!$P411,'Community ID'!J:J,0))</f>
        <v>Constanza</v>
      </c>
      <c r="D411" t="s">
        <v>1993</v>
      </c>
      <c r="E411" t="s">
        <v>1994</v>
      </c>
      <c r="F411" t="s">
        <v>1995</v>
      </c>
      <c r="I411" t="s">
        <v>79</v>
      </c>
      <c r="J411" t="s">
        <v>99</v>
      </c>
      <c r="K411">
        <v>2021</v>
      </c>
      <c r="M411" t="s">
        <v>51</v>
      </c>
      <c r="N411" t="s">
        <v>694</v>
      </c>
      <c r="O411" t="s">
        <v>1958</v>
      </c>
      <c r="P411" t="s">
        <v>83</v>
      </c>
      <c r="Q411" t="s">
        <v>55</v>
      </c>
      <c r="S411" t="s">
        <v>144</v>
      </c>
      <c r="V411" t="s">
        <v>1074</v>
      </c>
      <c r="W411" t="s">
        <v>58</v>
      </c>
      <c r="X411">
        <v>18.922118900000001</v>
      </c>
      <c r="Y411">
        <v>-70.743038999999996</v>
      </c>
      <c r="Z411" t="s">
        <v>86</v>
      </c>
      <c r="AA411" t="s">
        <v>86</v>
      </c>
      <c r="AB411" t="s">
        <v>182</v>
      </c>
      <c r="AC411" t="s">
        <v>88</v>
      </c>
      <c r="AE411" t="s">
        <v>62</v>
      </c>
      <c r="AF411" t="s">
        <v>62</v>
      </c>
      <c r="AG411" t="s">
        <v>194</v>
      </c>
      <c r="AH411" t="s">
        <v>65</v>
      </c>
      <c r="AI411" t="s">
        <v>91</v>
      </c>
      <c r="AJ411" t="s">
        <v>389</v>
      </c>
      <c r="AK411" t="s">
        <v>479</v>
      </c>
      <c r="AL411">
        <v>1</v>
      </c>
      <c r="AM411" t="s">
        <v>1996</v>
      </c>
      <c r="AN411">
        <v>5</v>
      </c>
      <c r="AO411">
        <v>2</v>
      </c>
      <c r="AP411" t="s">
        <v>62</v>
      </c>
      <c r="AQ411" t="s">
        <v>69</v>
      </c>
      <c r="AR411" t="s">
        <v>109</v>
      </c>
      <c r="AT411" t="s">
        <v>71</v>
      </c>
      <c r="AU411" t="s">
        <v>95</v>
      </c>
      <c r="AV411" s="1">
        <v>44218</v>
      </c>
      <c r="AW411" t="s">
        <v>14405</v>
      </c>
      <c r="AX411" t="s">
        <v>1074</v>
      </c>
      <c r="AY411" t="s">
        <v>73</v>
      </c>
      <c r="AZ411" t="s">
        <v>74</v>
      </c>
    </row>
    <row r="412" spans="1:52" hidden="1" x14ac:dyDescent="0.25">
      <c r="A412" t="str">
        <f>INDEX('Community ID'!B:B,MATCH(O412,'Community ID'!A:A,0))</f>
        <v>Barrio Puerto Rico</v>
      </c>
      <c r="B412" t="str">
        <f>INDEX('Community ID'!$K:$K,MATCH('Environmental Data'!$P412,'Community ID'!J:J,0))</f>
        <v>Constanza</v>
      </c>
      <c r="D412" t="s">
        <v>1997</v>
      </c>
      <c r="E412" t="s">
        <v>1998</v>
      </c>
      <c r="F412" t="s">
        <v>1999</v>
      </c>
      <c r="H412" t="s">
        <v>515</v>
      </c>
      <c r="I412" t="s">
        <v>79</v>
      </c>
      <c r="J412" s="1">
        <v>31133</v>
      </c>
      <c r="K412">
        <v>36</v>
      </c>
      <c r="L412" t="s">
        <v>2000</v>
      </c>
      <c r="M412" t="s">
        <v>80</v>
      </c>
      <c r="N412" t="s">
        <v>81</v>
      </c>
      <c r="O412" t="s">
        <v>1958</v>
      </c>
      <c r="P412" t="s">
        <v>83</v>
      </c>
      <c r="Q412" t="s">
        <v>103</v>
      </c>
      <c r="S412" t="s">
        <v>144</v>
      </c>
      <c r="V412" t="s">
        <v>1074</v>
      </c>
      <c r="W412" t="s">
        <v>58</v>
      </c>
      <c r="X412">
        <v>0</v>
      </c>
      <c r="Y412">
        <v>0</v>
      </c>
      <c r="Z412" t="s">
        <v>86</v>
      </c>
      <c r="AA412" t="s">
        <v>86</v>
      </c>
      <c r="AB412" t="s">
        <v>182</v>
      </c>
      <c r="AC412" t="s">
        <v>169</v>
      </c>
      <c r="AD412" t="s">
        <v>62</v>
      </c>
      <c r="AF412" t="s">
        <v>62</v>
      </c>
      <c r="AG412" t="s">
        <v>194</v>
      </c>
      <c r="AH412" t="s">
        <v>117</v>
      </c>
      <c r="AI412" t="s">
        <v>1419</v>
      </c>
      <c r="AJ412" t="s">
        <v>389</v>
      </c>
      <c r="AK412" t="s">
        <v>2001</v>
      </c>
      <c r="AL412">
        <v>1</v>
      </c>
      <c r="AM412" t="s">
        <v>726</v>
      </c>
      <c r="AN412">
        <v>4</v>
      </c>
      <c r="AO412">
        <v>0</v>
      </c>
      <c r="AP412" t="s">
        <v>62</v>
      </c>
      <c r="AQ412" t="s">
        <v>69</v>
      </c>
      <c r="AR412" t="s">
        <v>70</v>
      </c>
      <c r="AT412" t="s">
        <v>71</v>
      </c>
      <c r="AU412" t="s">
        <v>120</v>
      </c>
      <c r="AV412" s="1">
        <v>44218</v>
      </c>
      <c r="AW412" t="s">
        <v>14406</v>
      </c>
      <c r="AX412" t="s">
        <v>1074</v>
      </c>
      <c r="AY412" t="s">
        <v>73</v>
      </c>
      <c r="AZ412" t="s">
        <v>74</v>
      </c>
    </row>
    <row r="413" spans="1:52" hidden="1" x14ac:dyDescent="0.25">
      <c r="A413" t="str">
        <f>INDEX('Community ID'!B:B,MATCH(O413,'Community ID'!A:A,0))</f>
        <v>Barrio Puerto Rico</v>
      </c>
      <c r="B413" t="str">
        <f>INDEX('Community ID'!$K:$K,MATCH('Environmental Data'!$P413,'Community ID'!J:J,0))</f>
        <v>Constanza</v>
      </c>
      <c r="D413" t="s">
        <v>1974</v>
      </c>
      <c r="E413" t="s">
        <v>1975</v>
      </c>
      <c r="F413" t="s">
        <v>1976</v>
      </c>
      <c r="H413" t="s">
        <v>1977</v>
      </c>
      <c r="I413" t="s">
        <v>50</v>
      </c>
      <c r="J413" t="s">
        <v>99</v>
      </c>
      <c r="K413">
        <v>2021</v>
      </c>
      <c r="M413" t="s">
        <v>80</v>
      </c>
      <c r="N413" t="s">
        <v>1156</v>
      </c>
      <c r="O413" t="s">
        <v>1958</v>
      </c>
      <c r="P413" t="s">
        <v>83</v>
      </c>
      <c r="Q413" t="s">
        <v>103</v>
      </c>
      <c r="S413" t="s">
        <v>144</v>
      </c>
      <c r="V413" t="s">
        <v>1074</v>
      </c>
      <c r="W413" t="s">
        <v>58</v>
      </c>
      <c r="X413">
        <v>18.9219437</v>
      </c>
      <c r="Y413">
        <v>-70.742872199999994</v>
      </c>
      <c r="Z413" t="s">
        <v>86</v>
      </c>
      <c r="AA413" t="s">
        <v>86</v>
      </c>
      <c r="AB413" t="s">
        <v>182</v>
      </c>
      <c r="AC413" t="s">
        <v>88</v>
      </c>
      <c r="AE413" t="s">
        <v>63</v>
      </c>
      <c r="AF413" t="s">
        <v>62</v>
      </c>
      <c r="AG413" t="s">
        <v>171</v>
      </c>
      <c r="AH413" t="s">
        <v>90</v>
      </c>
      <c r="AI413" t="s">
        <v>91</v>
      </c>
      <c r="AJ413" t="s">
        <v>389</v>
      </c>
      <c r="AK413" t="s">
        <v>1978</v>
      </c>
      <c r="AL413">
        <v>1</v>
      </c>
      <c r="AM413" t="s">
        <v>726</v>
      </c>
      <c r="AN413">
        <v>3</v>
      </c>
      <c r="AO413">
        <v>0</v>
      </c>
      <c r="AP413" t="s">
        <v>62</v>
      </c>
      <c r="AQ413" t="s">
        <v>69</v>
      </c>
      <c r="AR413" t="s">
        <v>109</v>
      </c>
      <c r="AT413" t="s">
        <v>71</v>
      </c>
      <c r="AU413" t="s">
        <v>95</v>
      </c>
      <c r="AV413" s="1">
        <v>44218</v>
      </c>
      <c r="AW413" t="s">
        <v>14407</v>
      </c>
      <c r="AX413" t="s">
        <v>1074</v>
      </c>
      <c r="AY413" t="s">
        <v>73</v>
      </c>
      <c r="AZ413" t="s">
        <v>74</v>
      </c>
    </row>
    <row r="414" spans="1:52" hidden="1" x14ac:dyDescent="0.25">
      <c r="A414" t="str">
        <f>INDEX('Community ID'!B:B,MATCH(O414,'Community ID'!A:A,0))</f>
        <v>Barrio Puerto Rico</v>
      </c>
      <c r="B414" t="str">
        <f>INDEX('Community ID'!$K:$K,MATCH('Environmental Data'!$P414,'Community ID'!J:J,0))</f>
        <v>Constanza</v>
      </c>
      <c r="D414" t="s">
        <v>2002</v>
      </c>
      <c r="E414" t="s">
        <v>2003</v>
      </c>
      <c r="F414" t="s">
        <v>2004</v>
      </c>
      <c r="I414" t="s">
        <v>50</v>
      </c>
      <c r="J414" s="1">
        <v>37949</v>
      </c>
      <c r="K414">
        <v>18</v>
      </c>
      <c r="L414" t="s">
        <v>2005</v>
      </c>
      <c r="M414" t="s">
        <v>142</v>
      </c>
      <c r="N414" t="s">
        <v>745</v>
      </c>
      <c r="O414" t="s">
        <v>1958</v>
      </c>
      <c r="P414" t="s">
        <v>83</v>
      </c>
      <c r="Q414" t="s">
        <v>160</v>
      </c>
      <c r="S414" t="s">
        <v>144</v>
      </c>
      <c r="V414" t="s">
        <v>1074</v>
      </c>
      <c r="W414" t="s">
        <v>58</v>
      </c>
      <c r="X414">
        <v>0</v>
      </c>
      <c r="Y414">
        <v>0</v>
      </c>
      <c r="Z414" t="s">
        <v>86</v>
      </c>
      <c r="AA414" t="s">
        <v>86</v>
      </c>
      <c r="AB414" t="s">
        <v>182</v>
      </c>
      <c r="AC414" t="s">
        <v>169</v>
      </c>
      <c r="AD414" t="s">
        <v>62</v>
      </c>
      <c r="AF414" t="s">
        <v>63</v>
      </c>
      <c r="AG414" t="s">
        <v>194</v>
      </c>
      <c r="AH414" t="s">
        <v>117</v>
      </c>
      <c r="AI414" t="s">
        <v>1419</v>
      </c>
      <c r="AJ414" t="s">
        <v>389</v>
      </c>
      <c r="AK414" t="s">
        <v>1705</v>
      </c>
      <c r="AL414">
        <v>1</v>
      </c>
      <c r="AM414" t="s">
        <v>726</v>
      </c>
      <c r="AN414">
        <v>4</v>
      </c>
      <c r="AO414">
        <v>0</v>
      </c>
      <c r="AP414" t="s">
        <v>62</v>
      </c>
      <c r="AQ414" t="s">
        <v>69</v>
      </c>
      <c r="AR414" t="s">
        <v>70</v>
      </c>
      <c r="AT414" t="s">
        <v>71</v>
      </c>
      <c r="AU414" t="s">
        <v>120</v>
      </c>
      <c r="AV414" s="1">
        <v>44218</v>
      </c>
      <c r="AW414" t="s">
        <v>14408</v>
      </c>
      <c r="AX414" t="s">
        <v>1074</v>
      </c>
      <c r="AY414" t="s">
        <v>73</v>
      </c>
      <c r="AZ414" t="s">
        <v>74</v>
      </c>
    </row>
    <row r="415" spans="1:52" x14ac:dyDescent="0.25">
      <c r="A415" t="str">
        <f>INDEX('Community ID'!B:B,MATCH(O415,'Community ID'!A:A,0))</f>
        <v>Barrio Puerto Rico</v>
      </c>
      <c r="B415" t="str">
        <f>INDEX('Community ID'!$K:$K,MATCH('Environmental Data'!$P415,'Community ID'!J:J,0))</f>
        <v>Constanza</v>
      </c>
      <c r="D415" t="s">
        <v>1979</v>
      </c>
      <c r="E415" t="s">
        <v>1980</v>
      </c>
      <c r="F415" t="s">
        <v>1981</v>
      </c>
      <c r="H415" t="s">
        <v>1982</v>
      </c>
      <c r="I415" t="s">
        <v>79</v>
      </c>
      <c r="J415" t="s">
        <v>99</v>
      </c>
      <c r="K415">
        <v>2021</v>
      </c>
      <c r="L415" t="s">
        <v>1983</v>
      </c>
      <c r="M415" t="s">
        <v>51</v>
      </c>
      <c r="N415" t="s">
        <v>1463</v>
      </c>
      <c r="O415" t="s">
        <v>1984</v>
      </c>
      <c r="P415" t="s">
        <v>83</v>
      </c>
      <c r="Q415" t="s">
        <v>103</v>
      </c>
      <c r="S415" t="s">
        <v>144</v>
      </c>
      <c r="V415" t="s">
        <v>1074</v>
      </c>
      <c r="W415" t="s">
        <v>58</v>
      </c>
      <c r="X415">
        <v>0</v>
      </c>
      <c r="Y415">
        <v>0</v>
      </c>
      <c r="Z415" t="s">
        <v>86</v>
      </c>
      <c r="AA415" t="s">
        <v>86</v>
      </c>
      <c r="AB415" t="s">
        <v>182</v>
      </c>
      <c r="AC415" t="s">
        <v>169</v>
      </c>
      <c r="AD415" t="s">
        <v>62</v>
      </c>
      <c r="AF415" t="s">
        <v>62</v>
      </c>
      <c r="AG415" t="s">
        <v>171</v>
      </c>
      <c r="AH415" t="s">
        <v>117</v>
      </c>
      <c r="AI415" t="s">
        <v>91</v>
      </c>
      <c r="AJ415" t="s">
        <v>389</v>
      </c>
      <c r="AK415" t="s">
        <v>479</v>
      </c>
      <c r="AL415">
        <v>1</v>
      </c>
      <c r="AM415" t="s">
        <v>726</v>
      </c>
      <c r="AN415">
        <v>1</v>
      </c>
      <c r="AO415">
        <v>0</v>
      </c>
      <c r="AP415" t="s">
        <v>62</v>
      </c>
      <c r="AQ415" t="s">
        <v>69</v>
      </c>
      <c r="AR415" t="s">
        <v>70</v>
      </c>
      <c r="AT415" t="s">
        <v>71</v>
      </c>
      <c r="AU415" t="s">
        <v>95</v>
      </c>
      <c r="AV415" s="1">
        <v>44218</v>
      </c>
      <c r="AW415" t="s">
        <v>14409</v>
      </c>
      <c r="AX415" t="s">
        <v>1074</v>
      </c>
      <c r="AY415" t="s">
        <v>73</v>
      </c>
      <c r="AZ415" t="s">
        <v>74</v>
      </c>
    </row>
    <row r="416" spans="1:52" hidden="1" x14ac:dyDescent="0.25">
      <c r="A416" t="str">
        <f>INDEX('Community ID'!B:B,MATCH(O416,'Community ID'!A:A,0))</f>
        <v>Barrio Puerto Rico</v>
      </c>
      <c r="B416" t="str">
        <f>INDEX('Community ID'!$K:$K,MATCH('Environmental Data'!$P416,'Community ID'!J:J,0))</f>
        <v>Constanza</v>
      </c>
      <c r="D416" t="s">
        <v>1985</v>
      </c>
      <c r="E416" t="s">
        <v>1986</v>
      </c>
      <c r="F416" t="s">
        <v>1987</v>
      </c>
      <c r="H416" t="s">
        <v>1148</v>
      </c>
      <c r="I416" t="s">
        <v>50</v>
      </c>
      <c r="J416" s="1">
        <v>25056</v>
      </c>
      <c r="K416">
        <v>53</v>
      </c>
      <c r="L416" t="s">
        <v>1988</v>
      </c>
      <c r="M416" t="s">
        <v>80</v>
      </c>
      <c r="N416" t="s">
        <v>1989</v>
      </c>
      <c r="O416" t="s">
        <v>1990</v>
      </c>
      <c r="P416" t="s">
        <v>83</v>
      </c>
      <c r="Q416" t="s">
        <v>103</v>
      </c>
      <c r="S416" t="s">
        <v>429</v>
      </c>
      <c r="V416" t="s">
        <v>1074</v>
      </c>
      <c r="W416" t="s">
        <v>58</v>
      </c>
      <c r="X416">
        <v>18.922333099999999</v>
      </c>
      <c r="Y416">
        <v>-70.742082600000003</v>
      </c>
      <c r="Z416" t="s">
        <v>86</v>
      </c>
      <c r="AA416" t="s">
        <v>86</v>
      </c>
      <c r="AB416" t="s">
        <v>60</v>
      </c>
      <c r="AC416" t="s">
        <v>169</v>
      </c>
      <c r="AD416" t="s">
        <v>62</v>
      </c>
      <c r="AF416" t="s">
        <v>62</v>
      </c>
      <c r="AG416" t="s">
        <v>194</v>
      </c>
      <c r="AH416" t="s">
        <v>65</v>
      </c>
      <c r="AI416" t="s">
        <v>1991</v>
      </c>
      <c r="AJ416" t="s">
        <v>389</v>
      </c>
      <c r="AK416" t="s">
        <v>1705</v>
      </c>
      <c r="AL416">
        <v>1</v>
      </c>
      <c r="AM416" t="s">
        <v>1992</v>
      </c>
      <c r="AN416">
        <v>4</v>
      </c>
      <c r="AO416">
        <v>0</v>
      </c>
      <c r="AP416" t="s">
        <v>62</v>
      </c>
      <c r="AQ416" t="s">
        <v>69</v>
      </c>
      <c r="AR416" t="s">
        <v>70</v>
      </c>
      <c r="AT416" t="s">
        <v>71</v>
      </c>
      <c r="AU416" t="s">
        <v>120</v>
      </c>
      <c r="AV416" s="1">
        <v>44218</v>
      </c>
      <c r="AW416" t="s">
        <v>14410</v>
      </c>
      <c r="AX416" t="s">
        <v>1074</v>
      </c>
      <c r="AY416" t="s">
        <v>73</v>
      </c>
      <c r="AZ416" t="s">
        <v>74</v>
      </c>
    </row>
    <row r="417" spans="1:52" hidden="1" x14ac:dyDescent="0.25">
      <c r="A417" t="str">
        <f>INDEX('Community ID'!B:B,MATCH(O417,'Community ID'!A:A,0))</f>
        <v>Barrio Puerto Rico</v>
      </c>
      <c r="B417" t="str">
        <f>INDEX('Community ID'!$K:$K,MATCH('Environmental Data'!$P417,'Community ID'!J:J,0))</f>
        <v>Constanza</v>
      </c>
      <c r="D417" t="s">
        <v>2006</v>
      </c>
      <c r="E417" t="s">
        <v>2007</v>
      </c>
      <c r="F417" t="s">
        <v>2008</v>
      </c>
      <c r="H417" t="s">
        <v>2009</v>
      </c>
      <c r="I417" t="s">
        <v>50</v>
      </c>
      <c r="J417" s="1">
        <v>19626</v>
      </c>
      <c r="K417">
        <v>68</v>
      </c>
      <c r="M417" t="s">
        <v>80</v>
      </c>
      <c r="N417" t="s">
        <v>114</v>
      </c>
      <c r="O417" t="s">
        <v>1642</v>
      </c>
      <c r="P417" t="s">
        <v>83</v>
      </c>
      <c r="V417" t="s">
        <v>1759</v>
      </c>
      <c r="W417" t="s">
        <v>58</v>
      </c>
      <c r="X417">
        <v>18.9225581288513</v>
      </c>
      <c r="Y417">
        <v>-70.741306683114402</v>
      </c>
      <c r="Z417" t="s">
        <v>86</v>
      </c>
      <c r="AA417" t="s">
        <v>59</v>
      </c>
      <c r="AB417" t="s">
        <v>87</v>
      </c>
      <c r="AC417" t="s">
        <v>88</v>
      </c>
      <c r="AD417" t="s">
        <v>62</v>
      </c>
      <c r="AE417" t="s">
        <v>63</v>
      </c>
      <c r="AF417" t="s">
        <v>62</v>
      </c>
      <c r="AG417" t="s">
        <v>194</v>
      </c>
      <c r="AH417" t="s">
        <v>65</v>
      </c>
      <c r="AI417" t="s">
        <v>788</v>
      </c>
      <c r="AJ417" t="s">
        <v>788</v>
      </c>
      <c r="AK417" t="s">
        <v>2010</v>
      </c>
      <c r="AL417">
        <v>1</v>
      </c>
      <c r="AM417" t="s">
        <v>2011</v>
      </c>
      <c r="AN417">
        <v>5</v>
      </c>
      <c r="AP417" t="s">
        <v>62</v>
      </c>
      <c r="AQ417" t="s">
        <v>69</v>
      </c>
      <c r="AR417" t="s">
        <v>109</v>
      </c>
      <c r="AT417" t="s">
        <v>71</v>
      </c>
      <c r="AU417" t="s">
        <v>72</v>
      </c>
      <c r="AV417" s="1">
        <v>44218</v>
      </c>
      <c r="AW417" t="s">
        <v>14411</v>
      </c>
      <c r="AX417" t="s">
        <v>1759</v>
      </c>
      <c r="AY417" t="s">
        <v>73</v>
      </c>
      <c r="AZ417" t="s">
        <v>74</v>
      </c>
    </row>
    <row r="418" spans="1:52" hidden="1" x14ac:dyDescent="0.25">
      <c r="A418" t="str">
        <f>INDEX('Community ID'!B:B,MATCH(O418,'Community ID'!A:A,0))</f>
        <v>Barrio Puerto Rico</v>
      </c>
      <c r="B418" t="str">
        <f>INDEX('Community ID'!$K:$K,MATCH('Environmental Data'!$P418,'Community ID'!J:J,0))</f>
        <v>Constanza</v>
      </c>
      <c r="D418" t="s">
        <v>2012</v>
      </c>
      <c r="E418" t="s">
        <v>1054</v>
      </c>
      <c r="F418" t="s">
        <v>1755</v>
      </c>
      <c r="H418" t="s">
        <v>1333</v>
      </c>
      <c r="I418" t="s">
        <v>79</v>
      </c>
      <c r="J418" s="1">
        <v>25974</v>
      </c>
      <c r="K418">
        <v>50</v>
      </c>
      <c r="L418">
        <v>8298782360</v>
      </c>
      <c r="M418" t="s">
        <v>80</v>
      </c>
      <c r="N418" t="s">
        <v>2013</v>
      </c>
      <c r="O418" t="s">
        <v>1642</v>
      </c>
      <c r="P418" t="s">
        <v>83</v>
      </c>
      <c r="S418" t="s">
        <v>144</v>
      </c>
      <c r="V418" t="s">
        <v>1759</v>
      </c>
      <c r="W418" t="s">
        <v>58</v>
      </c>
      <c r="X418">
        <v>18.922294056991898</v>
      </c>
      <c r="Y418">
        <v>-70.741349347001602</v>
      </c>
      <c r="Z418" t="s">
        <v>59</v>
      </c>
      <c r="AA418" t="s">
        <v>59</v>
      </c>
      <c r="AB418" t="s">
        <v>87</v>
      </c>
      <c r="AC418" t="s">
        <v>169</v>
      </c>
      <c r="AD418" t="s">
        <v>62</v>
      </c>
      <c r="AE418" t="s">
        <v>63</v>
      </c>
      <c r="AF418" t="s">
        <v>62</v>
      </c>
      <c r="AG418" t="s">
        <v>194</v>
      </c>
      <c r="AH418" t="s">
        <v>65</v>
      </c>
      <c r="AI418" t="s">
        <v>1464</v>
      </c>
      <c r="AJ418" t="s">
        <v>788</v>
      </c>
      <c r="AK418" t="s">
        <v>1139</v>
      </c>
      <c r="AL418">
        <v>1</v>
      </c>
      <c r="AM418" t="s">
        <v>68</v>
      </c>
      <c r="AN418">
        <v>2</v>
      </c>
      <c r="AP418" t="s">
        <v>62</v>
      </c>
      <c r="AQ418" t="s">
        <v>69</v>
      </c>
      <c r="AR418" t="s">
        <v>109</v>
      </c>
      <c r="AT418" t="s">
        <v>71</v>
      </c>
      <c r="AU418" t="s">
        <v>72</v>
      </c>
      <c r="AV418" s="1">
        <v>44218</v>
      </c>
      <c r="AW418" t="s">
        <v>14412</v>
      </c>
      <c r="AX418" t="s">
        <v>1759</v>
      </c>
      <c r="AY418" t="s">
        <v>73</v>
      </c>
      <c r="AZ418" t="s">
        <v>74</v>
      </c>
    </row>
    <row r="419" spans="1:52" hidden="1" x14ac:dyDescent="0.25">
      <c r="A419" t="str">
        <f>INDEX('Community ID'!B:B,MATCH(O419,'Community ID'!A:A,0))</f>
        <v>Barrio Puerto Rico</v>
      </c>
      <c r="B419" t="str">
        <f>INDEX('Community ID'!$K:$K,MATCH('Environmental Data'!$P419,'Community ID'!J:J,0))</f>
        <v>Constanza</v>
      </c>
      <c r="D419" t="s">
        <v>2014</v>
      </c>
      <c r="E419" t="s">
        <v>2015</v>
      </c>
      <c r="F419" t="s">
        <v>2016</v>
      </c>
      <c r="H419" t="s">
        <v>2017</v>
      </c>
      <c r="I419" t="s">
        <v>79</v>
      </c>
      <c r="J419" s="1">
        <v>32178</v>
      </c>
      <c r="K419">
        <v>33</v>
      </c>
      <c r="L419">
        <v>8295560241</v>
      </c>
      <c r="M419" t="s">
        <v>80</v>
      </c>
      <c r="N419" t="s">
        <v>1757</v>
      </c>
      <c r="O419" t="s">
        <v>1642</v>
      </c>
      <c r="P419" t="s">
        <v>83</v>
      </c>
      <c r="V419" t="s">
        <v>1759</v>
      </c>
      <c r="W419" t="s">
        <v>58</v>
      </c>
      <c r="X419">
        <v>18.922655023651998</v>
      </c>
      <c r="Y419">
        <v>-70.741595188221595</v>
      </c>
      <c r="Z419" t="s">
        <v>86</v>
      </c>
      <c r="AA419" t="s">
        <v>86</v>
      </c>
      <c r="AB419" t="s">
        <v>182</v>
      </c>
      <c r="AC419" t="s">
        <v>88</v>
      </c>
      <c r="AD419" t="s">
        <v>63</v>
      </c>
      <c r="AE419" t="s">
        <v>62</v>
      </c>
      <c r="AF419" t="s">
        <v>62</v>
      </c>
      <c r="AG419" t="s">
        <v>194</v>
      </c>
      <c r="AH419" t="s">
        <v>65</v>
      </c>
      <c r="AI419" t="s">
        <v>788</v>
      </c>
      <c r="AJ419" t="s">
        <v>788</v>
      </c>
      <c r="AK419" t="s">
        <v>2018</v>
      </c>
      <c r="AL419">
        <v>1</v>
      </c>
      <c r="AM419" t="s">
        <v>93</v>
      </c>
      <c r="AN419">
        <v>4</v>
      </c>
      <c r="AP419" t="s">
        <v>62</v>
      </c>
      <c r="AQ419" t="s">
        <v>69</v>
      </c>
      <c r="AT419" t="s">
        <v>71</v>
      </c>
      <c r="AU419" t="s">
        <v>72</v>
      </c>
      <c r="AV419" s="1">
        <v>44218</v>
      </c>
      <c r="AW419" t="s">
        <v>14413</v>
      </c>
      <c r="AX419" t="s">
        <v>1759</v>
      </c>
      <c r="AY419" t="s">
        <v>73</v>
      </c>
      <c r="AZ419" t="s">
        <v>74</v>
      </c>
    </row>
    <row r="420" spans="1:52" hidden="1" x14ac:dyDescent="0.25">
      <c r="A420" t="str">
        <f>INDEX('Community ID'!B:B,MATCH(O420,'Community ID'!A:A,0))</f>
        <v>Barrio Puerto Rico</v>
      </c>
      <c r="B420" t="str">
        <f>INDEX('Community ID'!$K:$K,MATCH('Environmental Data'!$P420,'Community ID'!J:J,0))</f>
        <v>Constanza</v>
      </c>
      <c r="D420" t="s">
        <v>2019</v>
      </c>
      <c r="E420" t="s">
        <v>2020</v>
      </c>
      <c r="F420" t="s">
        <v>2021</v>
      </c>
      <c r="H420" t="s">
        <v>2022</v>
      </c>
      <c r="I420" t="s">
        <v>79</v>
      </c>
      <c r="J420" t="s">
        <v>99</v>
      </c>
      <c r="K420">
        <v>2021</v>
      </c>
      <c r="L420">
        <v>8492241150</v>
      </c>
      <c r="M420" t="s">
        <v>142</v>
      </c>
      <c r="N420" t="s">
        <v>1757</v>
      </c>
      <c r="O420" t="s">
        <v>1642</v>
      </c>
      <c r="P420" t="s">
        <v>83</v>
      </c>
      <c r="V420" t="s">
        <v>1759</v>
      </c>
      <c r="W420" t="s">
        <v>58</v>
      </c>
      <c r="X420">
        <v>0</v>
      </c>
      <c r="Y420">
        <v>0</v>
      </c>
      <c r="Z420" t="s">
        <v>86</v>
      </c>
      <c r="AA420" t="s">
        <v>86</v>
      </c>
      <c r="AB420" t="s">
        <v>182</v>
      </c>
      <c r="AC420" t="s">
        <v>88</v>
      </c>
      <c r="AD420" t="s">
        <v>63</v>
      </c>
      <c r="AE420" t="s">
        <v>62</v>
      </c>
      <c r="AF420" t="s">
        <v>62</v>
      </c>
      <c r="AG420" t="s">
        <v>194</v>
      </c>
      <c r="AH420" t="s">
        <v>117</v>
      </c>
      <c r="AI420" t="s">
        <v>788</v>
      </c>
      <c r="AJ420" t="s">
        <v>1569</v>
      </c>
      <c r="AK420" t="s">
        <v>1139</v>
      </c>
      <c r="AL420">
        <v>1</v>
      </c>
      <c r="AM420" t="s">
        <v>2023</v>
      </c>
      <c r="AN420">
        <v>4</v>
      </c>
      <c r="AO420">
        <v>1</v>
      </c>
      <c r="AP420" t="s">
        <v>63</v>
      </c>
      <c r="AQ420" t="s">
        <v>69</v>
      </c>
      <c r="AR420" t="s">
        <v>70</v>
      </c>
      <c r="AT420" t="s">
        <v>71</v>
      </c>
      <c r="AU420" t="s">
        <v>95</v>
      </c>
      <c r="AV420" s="1">
        <v>44218</v>
      </c>
      <c r="AW420" t="s">
        <v>14414</v>
      </c>
      <c r="AX420" t="s">
        <v>1759</v>
      </c>
      <c r="AY420" t="s">
        <v>73</v>
      </c>
      <c r="AZ420" t="s">
        <v>74</v>
      </c>
    </row>
    <row r="421" spans="1:52" x14ac:dyDescent="0.25">
      <c r="A421" t="str">
        <f>INDEX('Community ID'!B:B,MATCH(O421,'Community ID'!A:A,0))</f>
        <v>Barrio Puerto Rico</v>
      </c>
      <c r="B421" t="str">
        <f>INDEX('Community ID'!$K:$K,MATCH('Environmental Data'!$P421,'Community ID'!J:J,0))</f>
        <v>Constanza</v>
      </c>
      <c r="D421" t="s">
        <v>2024</v>
      </c>
      <c r="E421" t="s">
        <v>2025</v>
      </c>
      <c r="F421" t="s">
        <v>2026</v>
      </c>
      <c r="H421" t="s">
        <v>2027</v>
      </c>
      <c r="I421" t="s">
        <v>79</v>
      </c>
      <c r="J421" s="1">
        <v>37373</v>
      </c>
      <c r="K421">
        <v>19</v>
      </c>
      <c r="L421">
        <v>8498802037</v>
      </c>
      <c r="M421" t="s">
        <v>51</v>
      </c>
      <c r="N421" t="s">
        <v>1757</v>
      </c>
      <c r="O421" t="s">
        <v>1642</v>
      </c>
      <c r="P421" t="s">
        <v>83</v>
      </c>
      <c r="V421" t="s">
        <v>1759</v>
      </c>
      <c r="W421" t="s">
        <v>58</v>
      </c>
      <c r="X421">
        <v>18.922061291540899</v>
      </c>
      <c r="Y421">
        <v>-70.742203127658598</v>
      </c>
      <c r="Z421" t="s">
        <v>86</v>
      </c>
      <c r="AA421" t="s">
        <v>86</v>
      </c>
      <c r="AB421" t="s">
        <v>182</v>
      </c>
      <c r="AC421" t="s">
        <v>169</v>
      </c>
      <c r="AD421" t="s">
        <v>62</v>
      </c>
      <c r="AE421" t="s">
        <v>63</v>
      </c>
      <c r="AF421" t="s">
        <v>62</v>
      </c>
      <c r="AG421" t="s">
        <v>194</v>
      </c>
      <c r="AH421" t="s">
        <v>65</v>
      </c>
      <c r="AI421" t="s">
        <v>788</v>
      </c>
      <c r="AJ421" t="s">
        <v>976</v>
      </c>
      <c r="AK421" t="s">
        <v>479</v>
      </c>
      <c r="AL421">
        <v>1</v>
      </c>
      <c r="AM421" t="s">
        <v>93</v>
      </c>
      <c r="AN421">
        <v>5</v>
      </c>
      <c r="AP421" t="s">
        <v>62</v>
      </c>
      <c r="AQ421" t="s">
        <v>69</v>
      </c>
      <c r="AR421" t="s">
        <v>109</v>
      </c>
      <c r="AT421" t="s">
        <v>71</v>
      </c>
      <c r="AU421" t="s">
        <v>72</v>
      </c>
      <c r="AV421" s="1">
        <v>44218</v>
      </c>
      <c r="AW421" t="s">
        <v>14415</v>
      </c>
      <c r="AX421" t="s">
        <v>1759</v>
      </c>
      <c r="AY421" t="s">
        <v>73</v>
      </c>
      <c r="AZ421" t="s">
        <v>74</v>
      </c>
    </row>
    <row r="422" spans="1:52" x14ac:dyDescent="0.25">
      <c r="A422" t="str">
        <f>INDEX('Community ID'!B:B,MATCH(O422,'Community ID'!A:A,0))</f>
        <v>Barrio Puerto Rico</v>
      </c>
      <c r="B422" t="str">
        <f>INDEX('Community ID'!$K:$K,MATCH('Environmental Data'!$P422,'Community ID'!J:J,0))</f>
        <v>Constanza</v>
      </c>
      <c r="D422" t="s">
        <v>2028</v>
      </c>
      <c r="E422" t="s">
        <v>2029</v>
      </c>
      <c r="F422" t="s">
        <v>872</v>
      </c>
      <c r="I422" t="s">
        <v>50</v>
      </c>
      <c r="J422" s="1">
        <v>32631</v>
      </c>
      <c r="K422">
        <v>32</v>
      </c>
      <c r="L422">
        <v>8296930539</v>
      </c>
      <c r="M422" t="s">
        <v>226</v>
      </c>
      <c r="N422" t="s">
        <v>114</v>
      </c>
      <c r="O422" t="s">
        <v>1642</v>
      </c>
      <c r="P422" t="s">
        <v>83</v>
      </c>
      <c r="S422" t="s">
        <v>144</v>
      </c>
      <c r="V422" t="s">
        <v>1759</v>
      </c>
      <c r="W422" t="s">
        <v>58</v>
      </c>
      <c r="X422">
        <v>18.922267612087399</v>
      </c>
      <c r="Y422">
        <v>-70.742169683865001</v>
      </c>
      <c r="Z422" t="s">
        <v>86</v>
      </c>
      <c r="AA422" t="s">
        <v>105</v>
      </c>
      <c r="AB422" t="s">
        <v>182</v>
      </c>
      <c r="AC422" t="s">
        <v>88</v>
      </c>
      <c r="AD422" t="s">
        <v>62</v>
      </c>
      <c r="AE422" t="s">
        <v>63</v>
      </c>
      <c r="AF422" t="s">
        <v>62</v>
      </c>
      <c r="AG422" t="s">
        <v>194</v>
      </c>
      <c r="AH422" t="s">
        <v>65</v>
      </c>
      <c r="AI422" t="s">
        <v>788</v>
      </c>
      <c r="AJ422" t="s">
        <v>2030</v>
      </c>
      <c r="AK422" t="s">
        <v>479</v>
      </c>
      <c r="AL422">
        <v>1</v>
      </c>
      <c r="AM422" t="s">
        <v>93</v>
      </c>
      <c r="AN422">
        <v>6</v>
      </c>
      <c r="AO422">
        <v>2</v>
      </c>
      <c r="AP422" t="s">
        <v>63</v>
      </c>
      <c r="AQ422" t="s">
        <v>69</v>
      </c>
      <c r="AR422" t="s">
        <v>109</v>
      </c>
      <c r="AT422" t="s">
        <v>71</v>
      </c>
      <c r="AU422" t="s">
        <v>72</v>
      </c>
      <c r="AV422" s="1">
        <v>44218</v>
      </c>
      <c r="AW422" t="s">
        <v>14416</v>
      </c>
      <c r="AX422" t="s">
        <v>1759</v>
      </c>
      <c r="AY422" t="s">
        <v>73</v>
      </c>
      <c r="AZ422" t="s">
        <v>74</v>
      </c>
    </row>
    <row r="423" spans="1:52" x14ac:dyDescent="0.25">
      <c r="A423" t="str">
        <f>INDEX('Community ID'!B:B,MATCH(O423,'Community ID'!A:A,0))</f>
        <v>Barrio Puerto Rico</v>
      </c>
      <c r="B423" t="str">
        <f>INDEX('Community ID'!$K:$K,MATCH('Environmental Data'!$P423,'Community ID'!J:J,0))</f>
        <v>Constanza</v>
      </c>
      <c r="D423" t="s">
        <v>2031</v>
      </c>
      <c r="E423" t="s">
        <v>2032</v>
      </c>
      <c r="F423" t="s">
        <v>2033</v>
      </c>
      <c r="I423" t="s">
        <v>50</v>
      </c>
      <c r="J423" t="s">
        <v>99</v>
      </c>
      <c r="K423">
        <v>2021</v>
      </c>
      <c r="M423" t="s">
        <v>80</v>
      </c>
      <c r="N423" t="s">
        <v>2034</v>
      </c>
      <c r="O423" t="s">
        <v>1506</v>
      </c>
      <c r="P423" t="s">
        <v>83</v>
      </c>
      <c r="Q423" t="s">
        <v>373</v>
      </c>
      <c r="S423" t="s">
        <v>2035</v>
      </c>
      <c r="V423" t="s">
        <v>1068</v>
      </c>
      <c r="W423" t="s">
        <v>58</v>
      </c>
      <c r="X423">
        <v>18.921839800000001</v>
      </c>
      <c r="Y423">
        <v>-70.743258999999995</v>
      </c>
      <c r="Z423" t="s">
        <v>86</v>
      </c>
      <c r="AA423" t="s">
        <v>86</v>
      </c>
      <c r="AB423" t="s">
        <v>60</v>
      </c>
      <c r="AC423" t="s">
        <v>169</v>
      </c>
      <c r="AD423" t="s">
        <v>62</v>
      </c>
      <c r="AE423" t="s">
        <v>63</v>
      </c>
      <c r="AF423" t="s">
        <v>63</v>
      </c>
      <c r="AG423" t="s">
        <v>171</v>
      </c>
      <c r="AH423" t="s">
        <v>90</v>
      </c>
      <c r="AI423" t="s">
        <v>788</v>
      </c>
      <c r="AJ423" t="s">
        <v>788</v>
      </c>
      <c r="AK423" t="s">
        <v>479</v>
      </c>
      <c r="AL423">
        <v>1</v>
      </c>
      <c r="AM423" t="s">
        <v>1069</v>
      </c>
      <c r="AN423">
        <v>2</v>
      </c>
      <c r="AO423">
        <v>0</v>
      </c>
      <c r="AP423" t="s">
        <v>62</v>
      </c>
      <c r="AQ423" t="s">
        <v>69</v>
      </c>
      <c r="AR423" t="s">
        <v>70</v>
      </c>
      <c r="AT423" t="s">
        <v>71</v>
      </c>
      <c r="AU423" t="s">
        <v>95</v>
      </c>
      <c r="AV423" s="1">
        <v>44218</v>
      </c>
      <c r="AW423" t="s">
        <v>14417</v>
      </c>
      <c r="AX423" t="s">
        <v>1068</v>
      </c>
      <c r="AY423" t="s">
        <v>73</v>
      </c>
      <c r="AZ423" t="s">
        <v>74</v>
      </c>
    </row>
    <row r="424" spans="1:52" x14ac:dyDescent="0.25">
      <c r="A424" t="str">
        <f>INDEX('Community ID'!B:B,MATCH(O424,'Community ID'!A:A,0))</f>
        <v>Barrio Puerto Rico</v>
      </c>
      <c r="B424" t="str">
        <f>INDEX('Community ID'!$K:$K,MATCH('Environmental Data'!$P424,'Community ID'!J:J,0))</f>
        <v>Constanza</v>
      </c>
      <c r="D424" t="s">
        <v>2036</v>
      </c>
      <c r="E424" t="s">
        <v>984</v>
      </c>
      <c r="F424" t="s">
        <v>2037</v>
      </c>
      <c r="I424" t="s">
        <v>50</v>
      </c>
      <c r="J424" t="s">
        <v>99</v>
      </c>
      <c r="K424">
        <v>2021</v>
      </c>
      <c r="M424" t="s">
        <v>80</v>
      </c>
      <c r="N424" t="s">
        <v>2038</v>
      </c>
      <c r="O424" t="s">
        <v>1506</v>
      </c>
      <c r="P424" t="s">
        <v>83</v>
      </c>
      <c r="Q424" t="s">
        <v>685</v>
      </c>
      <c r="V424" t="s">
        <v>1068</v>
      </c>
      <c r="W424" t="s">
        <v>58</v>
      </c>
      <c r="X424">
        <v>18.9220364</v>
      </c>
      <c r="Y424">
        <v>-70.742987299999996</v>
      </c>
      <c r="Z424" t="s">
        <v>86</v>
      </c>
      <c r="AA424" t="s">
        <v>86</v>
      </c>
      <c r="AB424" t="s">
        <v>60</v>
      </c>
      <c r="AC424" t="s">
        <v>169</v>
      </c>
      <c r="AD424" t="s">
        <v>62</v>
      </c>
      <c r="AE424" t="s">
        <v>63</v>
      </c>
      <c r="AF424" t="s">
        <v>63</v>
      </c>
      <c r="AG424" t="s">
        <v>194</v>
      </c>
      <c r="AH424" t="s">
        <v>65</v>
      </c>
      <c r="AI424" t="s">
        <v>788</v>
      </c>
      <c r="AJ424" t="s">
        <v>788</v>
      </c>
      <c r="AK424" t="s">
        <v>479</v>
      </c>
      <c r="AL424">
        <v>1</v>
      </c>
      <c r="AM424" t="s">
        <v>1069</v>
      </c>
      <c r="AN424">
        <v>5</v>
      </c>
      <c r="AO424">
        <v>0</v>
      </c>
      <c r="AP424" t="s">
        <v>62</v>
      </c>
      <c r="AQ424" t="s">
        <v>69</v>
      </c>
      <c r="AR424" t="s">
        <v>70</v>
      </c>
      <c r="AT424" t="s">
        <v>71</v>
      </c>
      <c r="AU424" t="s">
        <v>72</v>
      </c>
      <c r="AV424" s="1">
        <v>44218</v>
      </c>
      <c r="AW424" t="s">
        <v>14418</v>
      </c>
      <c r="AX424" t="s">
        <v>1068</v>
      </c>
      <c r="AY424" t="s">
        <v>73</v>
      </c>
      <c r="AZ424" t="s">
        <v>74</v>
      </c>
    </row>
    <row r="425" spans="1:52" hidden="1" x14ac:dyDescent="0.25">
      <c r="A425" t="str">
        <f>INDEX('Community ID'!B:B,MATCH(O425,'Community ID'!A:A,0))</f>
        <v>Barrio Puerto Rico</v>
      </c>
      <c r="B425" t="str">
        <f>INDEX('Community ID'!$K:$K,MATCH('Environmental Data'!$P425,'Community ID'!J:J,0))</f>
        <v>Constanza</v>
      </c>
      <c r="D425" t="s">
        <v>2039</v>
      </c>
      <c r="E425" t="s">
        <v>1854</v>
      </c>
      <c r="F425" t="s">
        <v>581</v>
      </c>
      <c r="I425" t="s">
        <v>50</v>
      </c>
      <c r="J425" t="s">
        <v>99</v>
      </c>
      <c r="K425">
        <v>2021</v>
      </c>
      <c r="M425" t="s">
        <v>80</v>
      </c>
      <c r="N425" t="s">
        <v>114</v>
      </c>
      <c r="O425" t="s">
        <v>1506</v>
      </c>
      <c r="P425" t="s">
        <v>83</v>
      </c>
      <c r="Q425" t="s">
        <v>685</v>
      </c>
      <c r="V425" t="s">
        <v>1068</v>
      </c>
      <c r="W425" t="s">
        <v>58</v>
      </c>
      <c r="X425">
        <v>18.922108399999999</v>
      </c>
      <c r="Y425">
        <v>-70.742863700000001</v>
      </c>
      <c r="Z425" t="s">
        <v>86</v>
      </c>
      <c r="AA425" t="s">
        <v>86</v>
      </c>
      <c r="AB425" t="s">
        <v>60</v>
      </c>
      <c r="AC425" t="s">
        <v>169</v>
      </c>
      <c r="AD425" t="s">
        <v>62</v>
      </c>
      <c r="AE425" t="s">
        <v>63</v>
      </c>
      <c r="AF425" t="s">
        <v>63</v>
      </c>
      <c r="AG425" t="s">
        <v>194</v>
      </c>
      <c r="AH425" t="s">
        <v>90</v>
      </c>
      <c r="AI425" t="s">
        <v>788</v>
      </c>
      <c r="AJ425" t="s">
        <v>788</v>
      </c>
      <c r="AK425" t="s">
        <v>1208</v>
      </c>
      <c r="AL425">
        <v>1</v>
      </c>
      <c r="AM425" t="s">
        <v>1069</v>
      </c>
      <c r="AN425">
        <v>4</v>
      </c>
      <c r="AO425">
        <v>0</v>
      </c>
      <c r="AP425" t="s">
        <v>62</v>
      </c>
      <c r="AQ425" t="s">
        <v>69</v>
      </c>
      <c r="AR425" t="s">
        <v>70</v>
      </c>
      <c r="AT425" t="s">
        <v>71</v>
      </c>
      <c r="AU425" t="s">
        <v>95</v>
      </c>
      <c r="AV425" s="1">
        <v>44218</v>
      </c>
      <c r="AW425" t="s">
        <v>14419</v>
      </c>
      <c r="AX425" t="s">
        <v>1068</v>
      </c>
      <c r="AY425" t="s">
        <v>73</v>
      </c>
      <c r="AZ425" t="s">
        <v>74</v>
      </c>
    </row>
    <row r="426" spans="1:52" hidden="1" x14ac:dyDescent="0.25">
      <c r="A426" t="str">
        <f>INDEX('Community ID'!B:B,MATCH(O426,'Community ID'!A:A,0))</f>
        <v>Barrio Puerto Rico</v>
      </c>
      <c r="B426" t="str">
        <f>INDEX('Community ID'!$K:$K,MATCH('Environmental Data'!$P426,'Community ID'!J:J,0))</f>
        <v>Constanza</v>
      </c>
      <c r="D426" t="s">
        <v>2040</v>
      </c>
      <c r="E426" t="s">
        <v>2041</v>
      </c>
      <c r="F426" t="s">
        <v>737</v>
      </c>
      <c r="I426" t="s">
        <v>50</v>
      </c>
      <c r="J426" t="s">
        <v>99</v>
      </c>
      <c r="K426">
        <v>2021</v>
      </c>
      <c r="M426" t="s">
        <v>622</v>
      </c>
      <c r="N426" t="s">
        <v>745</v>
      </c>
      <c r="O426" t="s">
        <v>1506</v>
      </c>
      <c r="P426" t="s">
        <v>83</v>
      </c>
      <c r="Q426" t="s">
        <v>685</v>
      </c>
      <c r="S426" t="s">
        <v>545</v>
      </c>
      <c r="V426" t="s">
        <v>1068</v>
      </c>
      <c r="W426" t="s">
        <v>58</v>
      </c>
      <c r="X426">
        <v>0</v>
      </c>
      <c r="Y426">
        <v>0</v>
      </c>
      <c r="Z426" t="s">
        <v>86</v>
      </c>
      <c r="AA426" t="s">
        <v>86</v>
      </c>
      <c r="AB426" t="s">
        <v>60</v>
      </c>
      <c r="AC426" t="s">
        <v>169</v>
      </c>
      <c r="AD426" t="s">
        <v>62</v>
      </c>
      <c r="AE426" t="s">
        <v>63</v>
      </c>
      <c r="AF426" t="s">
        <v>63</v>
      </c>
      <c r="AG426" t="s">
        <v>171</v>
      </c>
      <c r="AH426" t="s">
        <v>117</v>
      </c>
      <c r="AI426" t="s">
        <v>788</v>
      </c>
      <c r="AJ426" t="s">
        <v>788</v>
      </c>
      <c r="AK426" t="s">
        <v>1208</v>
      </c>
      <c r="AL426">
        <v>1</v>
      </c>
      <c r="AM426" t="s">
        <v>1069</v>
      </c>
      <c r="AN426">
        <v>2</v>
      </c>
      <c r="AO426">
        <v>0</v>
      </c>
      <c r="AP426" t="s">
        <v>62</v>
      </c>
      <c r="AQ426" t="s">
        <v>69</v>
      </c>
      <c r="AR426" t="s">
        <v>70</v>
      </c>
      <c r="AT426" t="s">
        <v>71</v>
      </c>
      <c r="AU426" t="s">
        <v>95</v>
      </c>
      <c r="AV426" s="1">
        <v>44218</v>
      </c>
      <c r="AW426" t="s">
        <v>14420</v>
      </c>
      <c r="AX426" t="s">
        <v>1068</v>
      </c>
      <c r="AY426" t="s">
        <v>73</v>
      </c>
      <c r="AZ426" t="s">
        <v>74</v>
      </c>
    </row>
    <row r="427" spans="1:52" hidden="1" x14ac:dyDescent="0.25">
      <c r="A427" t="str">
        <f>INDEX('Community ID'!B:B,MATCH(O427,'Community ID'!A:A,0))</f>
        <v>Barrio Puerto Rico</v>
      </c>
      <c r="B427" t="str">
        <f>INDEX('Community ID'!$K:$K,MATCH('Environmental Data'!$P427,'Community ID'!J:J,0))</f>
        <v>Constanza</v>
      </c>
      <c r="D427" t="s">
        <v>2042</v>
      </c>
      <c r="E427" t="s">
        <v>2043</v>
      </c>
      <c r="F427" t="s">
        <v>2044</v>
      </c>
      <c r="I427" t="s">
        <v>79</v>
      </c>
      <c r="J427" t="s">
        <v>99</v>
      </c>
      <c r="K427">
        <v>2021</v>
      </c>
      <c r="M427" t="s">
        <v>622</v>
      </c>
      <c r="N427" t="s">
        <v>2045</v>
      </c>
      <c r="O427" t="s">
        <v>1506</v>
      </c>
      <c r="P427" t="s">
        <v>83</v>
      </c>
      <c r="Q427" t="s">
        <v>373</v>
      </c>
      <c r="V427" t="s">
        <v>1068</v>
      </c>
      <c r="W427" t="s">
        <v>58</v>
      </c>
      <c r="X427">
        <v>18.921988299999999</v>
      </c>
      <c r="Y427">
        <v>-70.742610799999994</v>
      </c>
      <c r="Z427" t="s">
        <v>86</v>
      </c>
      <c r="AA427" t="s">
        <v>86</v>
      </c>
      <c r="AB427" t="s">
        <v>60</v>
      </c>
      <c r="AC427" t="s">
        <v>169</v>
      </c>
      <c r="AD427" t="s">
        <v>62</v>
      </c>
      <c r="AE427" t="s">
        <v>63</v>
      </c>
      <c r="AF427" t="s">
        <v>63</v>
      </c>
      <c r="AG427" t="s">
        <v>194</v>
      </c>
      <c r="AH427" t="s">
        <v>65</v>
      </c>
      <c r="AI427" t="s">
        <v>788</v>
      </c>
      <c r="AJ427" t="s">
        <v>788</v>
      </c>
      <c r="AK427" t="s">
        <v>1208</v>
      </c>
      <c r="AL427">
        <v>1</v>
      </c>
      <c r="AM427" t="s">
        <v>1069</v>
      </c>
      <c r="AN427">
        <v>3</v>
      </c>
      <c r="AO427">
        <v>1</v>
      </c>
      <c r="AP427" t="s">
        <v>62</v>
      </c>
      <c r="AQ427" t="s">
        <v>69</v>
      </c>
      <c r="AR427" t="s">
        <v>70</v>
      </c>
      <c r="AT427" t="s">
        <v>71</v>
      </c>
      <c r="AU427" t="s">
        <v>72</v>
      </c>
      <c r="AV427" s="1">
        <v>44218</v>
      </c>
      <c r="AW427" t="s">
        <v>14421</v>
      </c>
      <c r="AX427" t="s">
        <v>1068</v>
      </c>
      <c r="AY427" t="s">
        <v>73</v>
      </c>
      <c r="AZ427" t="s">
        <v>74</v>
      </c>
    </row>
    <row r="428" spans="1:52" hidden="1" x14ac:dyDescent="0.25">
      <c r="A428" t="str">
        <f>INDEX('Community ID'!B:B,MATCH(O428,'Community ID'!A:A,0))</f>
        <v>Barrio Puerto Rico</v>
      </c>
      <c r="B428" t="str">
        <f>INDEX('Community ID'!$K:$K,MATCH('Environmental Data'!$P428,'Community ID'!J:J,0))</f>
        <v>Constanza</v>
      </c>
      <c r="D428" t="s">
        <v>2046</v>
      </c>
      <c r="E428" t="s">
        <v>2047</v>
      </c>
      <c r="F428" t="s">
        <v>1391</v>
      </c>
      <c r="I428" t="s">
        <v>50</v>
      </c>
      <c r="J428" t="s">
        <v>99</v>
      </c>
      <c r="K428">
        <v>2021</v>
      </c>
      <c r="M428" t="s">
        <v>80</v>
      </c>
      <c r="N428" t="s">
        <v>114</v>
      </c>
      <c r="O428" t="s">
        <v>1506</v>
      </c>
      <c r="P428" t="s">
        <v>83</v>
      </c>
      <c r="Q428" t="s">
        <v>685</v>
      </c>
      <c r="S428" t="s">
        <v>545</v>
      </c>
      <c r="V428" t="s">
        <v>1068</v>
      </c>
      <c r="W428" t="s">
        <v>58</v>
      </c>
      <c r="X428">
        <v>0</v>
      </c>
      <c r="Y428">
        <v>0</v>
      </c>
      <c r="Z428" t="s">
        <v>86</v>
      </c>
      <c r="AA428" t="s">
        <v>86</v>
      </c>
      <c r="AB428" t="s">
        <v>60</v>
      </c>
      <c r="AC428" t="s">
        <v>169</v>
      </c>
      <c r="AD428" t="s">
        <v>62</v>
      </c>
      <c r="AE428" t="s">
        <v>63</v>
      </c>
      <c r="AF428" t="s">
        <v>63</v>
      </c>
      <c r="AG428" t="s">
        <v>194</v>
      </c>
      <c r="AH428" t="s">
        <v>65</v>
      </c>
      <c r="AI428" t="s">
        <v>788</v>
      </c>
      <c r="AJ428" t="s">
        <v>788</v>
      </c>
      <c r="AK428" t="s">
        <v>1208</v>
      </c>
      <c r="AL428">
        <v>1</v>
      </c>
      <c r="AM428" t="s">
        <v>1069</v>
      </c>
      <c r="AN428">
        <v>2</v>
      </c>
      <c r="AO428">
        <v>0</v>
      </c>
      <c r="AP428" t="s">
        <v>62</v>
      </c>
      <c r="AQ428" t="s">
        <v>69</v>
      </c>
      <c r="AR428" t="s">
        <v>109</v>
      </c>
      <c r="AT428" t="s">
        <v>71</v>
      </c>
      <c r="AU428" t="s">
        <v>72</v>
      </c>
      <c r="AV428" s="1">
        <v>44218</v>
      </c>
      <c r="AW428" t="s">
        <v>14422</v>
      </c>
      <c r="AX428" t="s">
        <v>1068</v>
      </c>
      <c r="AY428" t="s">
        <v>73</v>
      </c>
      <c r="AZ428" t="s">
        <v>74</v>
      </c>
    </row>
    <row r="429" spans="1:52" hidden="1" x14ac:dyDescent="0.25">
      <c r="A429" t="str">
        <f>INDEX('Community ID'!B:B,MATCH(O429,'Community ID'!A:A,0))</f>
        <v>Barrio Puerto Rico</v>
      </c>
      <c r="B429" t="str">
        <f>INDEX('Community ID'!$K:$K,MATCH('Environmental Data'!$P429,'Community ID'!J:J,0))</f>
        <v>Constanza</v>
      </c>
      <c r="D429" t="s">
        <v>2051</v>
      </c>
      <c r="E429" t="s">
        <v>2052</v>
      </c>
      <c r="F429" t="s">
        <v>2053</v>
      </c>
      <c r="I429" t="s">
        <v>50</v>
      </c>
      <c r="J429" t="s">
        <v>99</v>
      </c>
      <c r="K429">
        <v>2021</v>
      </c>
      <c r="M429" t="s">
        <v>51</v>
      </c>
      <c r="N429" t="s">
        <v>135</v>
      </c>
      <c r="O429" t="s">
        <v>2054</v>
      </c>
      <c r="P429" t="s">
        <v>83</v>
      </c>
      <c r="Q429" t="s">
        <v>685</v>
      </c>
      <c r="S429" t="s">
        <v>545</v>
      </c>
      <c r="V429" t="s">
        <v>1068</v>
      </c>
      <c r="W429" t="s">
        <v>58</v>
      </c>
      <c r="X429">
        <v>18.9219963</v>
      </c>
      <c r="Y429">
        <v>-70.742328200000003</v>
      </c>
      <c r="Z429" t="s">
        <v>86</v>
      </c>
      <c r="AA429" t="s">
        <v>220</v>
      </c>
      <c r="AB429" t="s">
        <v>60</v>
      </c>
      <c r="AC429" t="s">
        <v>169</v>
      </c>
      <c r="AD429" t="s">
        <v>62</v>
      </c>
      <c r="AE429" t="s">
        <v>63</v>
      </c>
      <c r="AF429" t="s">
        <v>63</v>
      </c>
      <c r="AG429" t="s">
        <v>194</v>
      </c>
      <c r="AH429" t="s">
        <v>65</v>
      </c>
      <c r="AI429" t="s">
        <v>788</v>
      </c>
      <c r="AJ429" t="s">
        <v>788</v>
      </c>
      <c r="AK429" t="s">
        <v>1194</v>
      </c>
      <c r="AL429">
        <v>1</v>
      </c>
      <c r="AM429" t="s">
        <v>1371</v>
      </c>
      <c r="AN429">
        <v>7</v>
      </c>
      <c r="AO429">
        <v>1</v>
      </c>
      <c r="AP429" t="s">
        <v>62</v>
      </c>
      <c r="AQ429" t="s">
        <v>69</v>
      </c>
      <c r="AR429" t="s">
        <v>70</v>
      </c>
      <c r="AT429" t="s">
        <v>71</v>
      </c>
      <c r="AU429" t="s">
        <v>72</v>
      </c>
      <c r="AV429" s="1">
        <v>44218</v>
      </c>
      <c r="AW429" t="s">
        <v>14423</v>
      </c>
      <c r="AX429" t="s">
        <v>1068</v>
      </c>
      <c r="AY429" t="s">
        <v>73</v>
      </c>
      <c r="AZ429" t="s">
        <v>74</v>
      </c>
    </row>
    <row r="430" spans="1:52" hidden="1" x14ac:dyDescent="0.25">
      <c r="A430" t="str">
        <f>INDEX('Community ID'!B:B,MATCH(O430,'Community ID'!A:A,0))</f>
        <v>Barrio Puerto Rico</v>
      </c>
      <c r="B430" t="str">
        <f>INDEX('Community ID'!$K:$K,MATCH('Environmental Data'!$P430,'Community ID'!J:J,0))</f>
        <v>Constanza</v>
      </c>
      <c r="D430" t="s">
        <v>2055</v>
      </c>
      <c r="E430" t="s">
        <v>2056</v>
      </c>
      <c r="F430" t="s">
        <v>1204</v>
      </c>
      <c r="I430" t="s">
        <v>79</v>
      </c>
      <c r="J430" s="1">
        <v>21374</v>
      </c>
      <c r="K430">
        <v>63</v>
      </c>
      <c r="M430" t="s">
        <v>80</v>
      </c>
      <c r="N430" t="s">
        <v>2057</v>
      </c>
      <c r="O430" t="s">
        <v>2058</v>
      </c>
      <c r="P430" t="s">
        <v>83</v>
      </c>
      <c r="Q430" t="s">
        <v>685</v>
      </c>
      <c r="V430" t="s">
        <v>1068</v>
      </c>
      <c r="W430" t="s">
        <v>58</v>
      </c>
      <c r="X430">
        <v>18.9221942</v>
      </c>
      <c r="Y430">
        <v>-70.742304700000005</v>
      </c>
      <c r="Z430" t="s">
        <v>86</v>
      </c>
      <c r="AA430" t="s">
        <v>86</v>
      </c>
      <c r="AB430" t="s">
        <v>60</v>
      </c>
      <c r="AC430" t="s">
        <v>169</v>
      </c>
      <c r="AD430" t="s">
        <v>62</v>
      </c>
      <c r="AE430" t="s">
        <v>63</v>
      </c>
      <c r="AF430" t="s">
        <v>63</v>
      </c>
      <c r="AG430" t="s">
        <v>171</v>
      </c>
      <c r="AH430" t="s">
        <v>117</v>
      </c>
      <c r="AI430" t="s">
        <v>788</v>
      </c>
      <c r="AJ430" t="s">
        <v>788</v>
      </c>
      <c r="AK430" t="s">
        <v>421</v>
      </c>
      <c r="AL430">
        <v>1</v>
      </c>
      <c r="AM430" t="s">
        <v>1069</v>
      </c>
      <c r="AN430">
        <v>5</v>
      </c>
      <c r="AO430">
        <v>0</v>
      </c>
      <c r="AP430" t="s">
        <v>62</v>
      </c>
      <c r="AQ430" t="s">
        <v>69</v>
      </c>
      <c r="AR430" t="s">
        <v>70</v>
      </c>
      <c r="AT430" t="s">
        <v>71</v>
      </c>
      <c r="AU430" t="s">
        <v>95</v>
      </c>
      <c r="AV430" s="1">
        <v>44218</v>
      </c>
      <c r="AW430" t="s">
        <v>14424</v>
      </c>
      <c r="AX430" t="s">
        <v>1068</v>
      </c>
      <c r="AY430" t="s">
        <v>73</v>
      </c>
      <c r="AZ430" t="s">
        <v>74</v>
      </c>
    </row>
    <row r="431" spans="1:52" hidden="1" x14ac:dyDescent="0.25">
      <c r="A431" t="str">
        <f>INDEX('Community ID'!B:B,MATCH(O431,'Community ID'!A:A,0))</f>
        <v>Barrio Puerto Rico</v>
      </c>
      <c r="B431" t="str">
        <f>INDEX('Community ID'!$K:$K,MATCH('Environmental Data'!$P431,'Community ID'!J:J,0))</f>
        <v>Constanza</v>
      </c>
      <c r="D431" t="s">
        <v>2048</v>
      </c>
      <c r="E431" t="s">
        <v>2049</v>
      </c>
      <c r="F431" t="s">
        <v>305</v>
      </c>
      <c r="I431" t="s">
        <v>50</v>
      </c>
      <c r="J431" t="s">
        <v>99</v>
      </c>
      <c r="K431">
        <v>2021</v>
      </c>
      <c r="M431" t="s">
        <v>622</v>
      </c>
      <c r="N431" t="s">
        <v>137</v>
      </c>
      <c r="O431" t="s">
        <v>2050</v>
      </c>
      <c r="P431" t="s">
        <v>1015</v>
      </c>
      <c r="Q431" t="s">
        <v>685</v>
      </c>
      <c r="V431" t="s">
        <v>1068</v>
      </c>
      <c r="W431" t="s">
        <v>58</v>
      </c>
      <c r="X431">
        <v>18.922348</v>
      </c>
      <c r="Y431">
        <v>-70.741925899999998</v>
      </c>
      <c r="Z431" t="s">
        <v>86</v>
      </c>
      <c r="AA431" t="s">
        <v>86</v>
      </c>
      <c r="AB431" t="s">
        <v>60</v>
      </c>
      <c r="AC431" t="s">
        <v>169</v>
      </c>
      <c r="AD431" t="s">
        <v>62</v>
      </c>
      <c r="AE431" t="s">
        <v>63</v>
      </c>
      <c r="AF431" t="s">
        <v>63</v>
      </c>
      <c r="AG431" t="s">
        <v>194</v>
      </c>
      <c r="AH431" t="s">
        <v>65</v>
      </c>
      <c r="AI431" t="s">
        <v>788</v>
      </c>
      <c r="AJ431" t="s">
        <v>788</v>
      </c>
      <c r="AK431" t="s">
        <v>421</v>
      </c>
      <c r="AL431">
        <v>1</v>
      </c>
      <c r="AM431" t="s">
        <v>1069</v>
      </c>
      <c r="AN431">
        <v>2</v>
      </c>
      <c r="AO431">
        <v>0</v>
      </c>
      <c r="AP431" t="s">
        <v>62</v>
      </c>
      <c r="AQ431" t="s">
        <v>69</v>
      </c>
      <c r="AR431" t="s">
        <v>70</v>
      </c>
      <c r="AT431" t="s">
        <v>71</v>
      </c>
      <c r="AU431" t="s">
        <v>95</v>
      </c>
      <c r="AV431" s="1">
        <v>44218</v>
      </c>
      <c r="AW431" t="s">
        <v>14425</v>
      </c>
      <c r="AX431" t="s">
        <v>1068</v>
      </c>
      <c r="AY431" t="s">
        <v>73</v>
      </c>
      <c r="AZ431" t="s">
        <v>74</v>
      </c>
    </row>
    <row r="432" spans="1:52" hidden="1" x14ac:dyDescent="0.25">
      <c r="A432" t="str">
        <f>INDEX('Community ID'!B:B,MATCH(O432,'Community ID'!A:A,0))</f>
        <v>Barrio Puerto Rico</v>
      </c>
      <c r="B432" t="str">
        <f>INDEX('Community ID'!$K:$K,MATCH('Environmental Data'!$P432,'Community ID'!J:J,0))</f>
        <v>Constanza</v>
      </c>
      <c r="D432" t="s">
        <v>2059</v>
      </c>
      <c r="E432" t="s">
        <v>2060</v>
      </c>
      <c r="F432" t="s">
        <v>217</v>
      </c>
      <c r="I432" t="s">
        <v>79</v>
      </c>
      <c r="J432" t="s">
        <v>99</v>
      </c>
      <c r="K432">
        <v>2021</v>
      </c>
      <c r="M432" t="s">
        <v>142</v>
      </c>
      <c r="N432" t="s">
        <v>2061</v>
      </c>
      <c r="O432" t="s">
        <v>2062</v>
      </c>
      <c r="P432" t="s">
        <v>83</v>
      </c>
      <c r="Q432" t="s">
        <v>685</v>
      </c>
      <c r="S432" t="s">
        <v>2063</v>
      </c>
      <c r="V432" t="s">
        <v>1068</v>
      </c>
      <c r="W432" t="s">
        <v>58</v>
      </c>
      <c r="X432">
        <v>18.9218194</v>
      </c>
      <c r="Y432">
        <v>-70.741678199999996</v>
      </c>
      <c r="Z432" t="s">
        <v>86</v>
      </c>
      <c r="AA432" t="s">
        <v>86</v>
      </c>
      <c r="AB432" t="s">
        <v>60</v>
      </c>
      <c r="AC432" t="s">
        <v>169</v>
      </c>
      <c r="AD432" t="s">
        <v>62</v>
      </c>
      <c r="AE432" t="s">
        <v>63</v>
      </c>
      <c r="AF432" t="s">
        <v>63</v>
      </c>
      <c r="AG432" t="s">
        <v>194</v>
      </c>
      <c r="AH432" t="s">
        <v>117</v>
      </c>
      <c r="AI432" t="s">
        <v>788</v>
      </c>
      <c r="AJ432" t="s">
        <v>788</v>
      </c>
      <c r="AK432" t="s">
        <v>2064</v>
      </c>
      <c r="AL432">
        <v>1</v>
      </c>
      <c r="AM432" t="s">
        <v>1069</v>
      </c>
      <c r="AN432">
        <v>2</v>
      </c>
      <c r="AO432">
        <v>0</v>
      </c>
      <c r="AP432" t="s">
        <v>62</v>
      </c>
      <c r="AQ432" t="s">
        <v>69</v>
      </c>
      <c r="AR432" t="s">
        <v>70</v>
      </c>
      <c r="AT432" t="s">
        <v>71</v>
      </c>
      <c r="AU432" t="s">
        <v>72</v>
      </c>
      <c r="AV432" s="1">
        <v>44218</v>
      </c>
      <c r="AW432" t="s">
        <v>14426</v>
      </c>
      <c r="AX432" t="s">
        <v>1068</v>
      </c>
      <c r="AY432" t="s">
        <v>73</v>
      </c>
      <c r="AZ432" t="s">
        <v>74</v>
      </c>
    </row>
    <row r="433" spans="1:52" x14ac:dyDescent="0.25">
      <c r="A433" t="str">
        <f>INDEX('Community ID'!B:B,MATCH(O433,'Community ID'!A:A,0))</f>
        <v>Barrio Puerto Rico</v>
      </c>
      <c r="B433" t="str">
        <f>INDEX('Community ID'!$K:$K,MATCH('Environmental Data'!$P433,'Community ID'!J:J,0))</f>
        <v>Constanza</v>
      </c>
      <c r="D433" t="s">
        <v>2065</v>
      </c>
      <c r="E433" t="s">
        <v>1178</v>
      </c>
      <c r="F433" t="s">
        <v>2066</v>
      </c>
      <c r="H433" t="s">
        <v>2067</v>
      </c>
      <c r="I433" t="s">
        <v>50</v>
      </c>
      <c r="J433" t="s">
        <v>99</v>
      </c>
      <c r="K433">
        <v>2021</v>
      </c>
      <c r="M433" t="s">
        <v>80</v>
      </c>
      <c r="N433" t="s">
        <v>114</v>
      </c>
      <c r="O433" t="s">
        <v>1642</v>
      </c>
      <c r="P433" t="s">
        <v>83</v>
      </c>
      <c r="S433" t="s">
        <v>144</v>
      </c>
      <c r="V433" t="s">
        <v>1759</v>
      </c>
      <c r="W433" t="s">
        <v>58</v>
      </c>
      <c r="X433">
        <v>18.921873075905101</v>
      </c>
      <c r="Y433">
        <v>-70.742762116781194</v>
      </c>
      <c r="Z433" t="s">
        <v>86</v>
      </c>
      <c r="AA433" t="s">
        <v>105</v>
      </c>
      <c r="AB433" t="s">
        <v>419</v>
      </c>
      <c r="AC433" t="s">
        <v>88</v>
      </c>
      <c r="AD433" t="s">
        <v>62</v>
      </c>
      <c r="AE433" t="s">
        <v>63</v>
      </c>
      <c r="AF433" t="s">
        <v>62</v>
      </c>
      <c r="AG433" t="s">
        <v>194</v>
      </c>
      <c r="AH433" t="s">
        <v>65</v>
      </c>
      <c r="AI433" t="s">
        <v>2068</v>
      </c>
      <c r="AJ433" t="s">
        <v>145</v>
      </c>
      <c r="AK433" t="s">
        <v>479</v>
      </c>
      <c r="AL433">
        <v>1</v>
      </c>
      <c r="AM433" t="s">
        <v>93</v>
      </c>
      <c r="AN433">
        <v>5</v>
      </c>
      <c r="AO433">
        <v>1</v>
      </c>
      <c r="AP433" t="s">
        <v>62</v>
      </c>
      <c r="AQ433" t="s">
        <v>69</v>
      </c>
      <c r="AR433" t="s">
        <v>70</v>
      </c>
      <c r="AT433" t="s">
        <v>71</v>
      </c>
      <c r="AU433" t="s">
        <v>72</v>
      </c>
      <c r="AV433" s="1">
        <v>44218</v>
      </c>
      <c r="AW433" t="s">
        <v>14427</v>
      </c>
      <c r="AX433" t="s">
        <v>1759</v>
      </c>
      <c r="AY433" t="s">
        <v>73</v>
      </c>
      <c r="AZ433" t="s">
        <v>74</v>
      </c>
    </row>
    <row r="434" spans="1:52" hidden="1" x14ac:dyDescent="0.25">
      <c r="A434" t="str">
        <f>INDEX('Community ID'!B:B,MATCH(O434,'Community ID'!A:A,0))</f>
        <v>Barrio Puerto Rico</v>
      </c>
      <c r="B434" t="str">
        <f>INDEX('Community ID'!$K:$K,MATCH('Environmental Data'!$P434,'Community ID'!J:J,0))</f>
        <v>Constanza</v>
      </c>
      <c r="D434" t="s">
        <v>2069</v>
      </c>
      <c r="E434" t="s">
        <v>2070</v>
      </c>
      <c r="F434" t="s">
        <v>2071</v>
      </c>
      <c r="H434" t="s">
        <v>2072</v>
      </c>
      <c r="I434" t="s">
        <v>50</v>
      </c>
      <c r="J434" s="1">
        <v>31972</v>
      </c>
      <c r="K434">
        <v>34</v>
      </c>
      <c r="L434">
        <v>8299126528</v>
      </c>
      <c r="M434" t="s">
        <v>51</v>
      </c>
      <c r="N434" t="s">
        <v>114</v>
      </c>
      <c r="O434" t="s">
        <v>1642</v>
      </c>
      <c r="P434" t="s">
        <v>83</v>
      </c>
      <c r="S434" t="s">
        <v>144</v>
      </c>
      <c r="V434" t="s">
        <v>1759</v>
      </c>
      <c r="W434" t="s">
        <v>58</v>
      </c>
      <c r="X434">
        <v>18.9217249257666</v>
      </c>
      <c r="Y434">
        <v>-70.742945596641604</v>
      </c>
      <c r="Z434" t="s">
        <v>86</v>
      </c>
      <c r="AA434" t="s">
        <v>86</v>
      </c>
      <c r="AB434" t="s">
        <v>419</v>
      </c>
      <c r="AC434" t="s">
        <v>88</v>
      </c>
      <c r="AD434" t="s">
        <v>62</v>
      </c>
      <c r="AE434" t="s">
        <v>63</v>
      </c>
      <c r="AF434" t="s">
        <v>62</v>
      </c>
      <c r="AG434" t="s">
        <v>194</v>
      </c>
      <c r="AH434" t="s">
        <v>65</v>
      </c>
      <c r="AI434" t="s">
        <v>145</v>
      </c>
      <c r="AJ434" t="s">
        <v>145</v>
      </c>
      <c r="AK434" t="s">
        <v>2073</v>
      </c>
      <c r="AL434">
        <v>1</v>
      </c>
      <c r="AM434" t="s">
        <v>93</v>
      </c>
      <c r="AN434">
        <v>5</v>
      </c>
      <c r="AP434" t="s">
        <v>62</v>
      </c>
      <c r="AQ434" t="s">
        <v>69</v>
      </c>
      <c r="AR434" t="s">
        <v>70</v>
      </c>
      <c r="AT434" t="s">
        <v>71</v>
      </c>
      <c r="AU434" t="s">
        <v>72</v>
      </c>
      <c r="AV434" s="1">
        <v>44218</v>
      </c>
      <c r="AW434" t="s">
        <v>14428</v>
      </c>
      <c r="AX434" t="s">
        <v>1759</v>
      </c>
      <c r="AY434" t="s">
        <v>73</v>
      </c>
      <c r="AZ434" t="s">
        <v>74</v>
      </c>
    </row>
    <row r="435" spans="1:52" hidden="1" x14ac:dyDescent="0.25">
      <c r="A435" t="str">
        <f>INDEX('Community ID'!B:B,MATCH(O435,'Community ID'!A:A,0))</f>
        <v>Barrio Puerto Rico</v>
      </c>
      <c r="B435" t="str">
        <f>INDEX('Community ID'!$K:$K,MATCH('Environmental Data'!$P435,'Community ID'!J:J,0))</f>
        <v>Constanza</v>
      </c>
      <c r="D435" t="s">
        <v>2074</v>
      </c>
      <c r="E435" t="s">
        <v>2075</v>
      </c>
      <c r="F435" t="s">
        <v>1519</v>
      </c>
      <c r="H435" t="s">
        <v>2076</v>
      </c>
      <c r="I435" t="s">
        <v>50</v>
      </c>
      <c r="J435" s="1">
        <v>23291</v>
      </c>
      <c r="K435">
        <v>58</v>
      </c>
      <c r="L435">
        <v>8295330050</v>
      </c>
      <c r="M435" t="s">
        <v>80</v>
      </c>
      <c r="N435" t="s">
        <v>114</v>
      </c>
      <c r="O435" t="s">
        <v>1642</v>
      </c>
      <c r="P435" t="s">
        <v>83</v>
      </c>
      <c r="S435" t="s">
        <v>144</v>
      </c>
      <c r="V435" t="s">
        <v>1759</v>
      </c>
      <c r="W435" t="s">
        <v>58</v>
      </c>
      <c r="X435">
        <v>18.921706317941499</v>
      </c>
      <c r="Y435">
        <v>-70.742951463973796</v>
      </c>
      <c r="Z435" t="s">
        <v>86</v>
      </c>
      <c r="AA435" t="s">
        <v>86</v>
      </c>
      <c r="AB435" t="s">
        <v>419</v>
      </c>
      <c r="AC435" t="s">
        <v>169</v>
      </c>
      <c r="AD435" t="s">
        <v>62</v>
      </c>
      <c r="AE435" t="s">
        <v>63</v>
      </c>
      <c r="AF435" t="s">
        <v>62</v>
      </c>
      <c r="AG435" t="s">
        <v>194</v>
      </c>
      <c r="AH435" t="s">
        <v>65</v>
      </c>
      <c r="AI435" t="s">
        <v>145</v>
      </c>
      <c r="AJ435" t="s">
        <v>145</v>
      </c>
      <c r="AK435" t="s">
        <v>2077</v>
      </c>
      <c r="AL435">
        <v>1</v>
      </c>
      <c r="AM435" t="s">
        <v>2078</v>
      </c>
      <c r="AN435">
        <v>3</v>
      </c>
      <c r="AP435" t="s">
        <v>62</v>
      </c>
      <c r="AQ435" t="s">
        <v>69</v>
      </c>
      <c r="AR435" t="s">
        <v>109</v>
      </c>
      <c r="AT435" t="s">
        <v>71</v>
      </c>
      <c r="AU435" t="s">
        <v>95</v>
      </c>
      <c r="AV435" s="1">
        <v>44218</v>
      </c>
      <c r="AW435" t="s">
        <v>14429</v>
      </c>
      <c r="AX435" t="s">
        <v>1759</v>
      </c>
      <c r="AY435" t="s">
        <v>73</v>
      </c>
      <c r="AZ435" t="s">
        <v>74</v>
      </c>
    </row>
    <row r="436" spans="1:52" x14ac:dyDescent="0.25">
      <c r="A436" t="str">
        <f>INDEX('Community ID'!B:B,MATCH(O436,'Community ID'!A:A,0))</f>
        <v>Barrio Puerto Rico</v>
      </c>
      <c r="B436" t="str">
        <f>INDEX('Community ID'!$K:$K,MATCH('Environmental Data'!$P436,'Community ID'!J:J,0))</f>
        <v>Constanza</v>
      </c>
      <c r="D436" t="s">
        <v>2079</v>
      </c>
      <c r="E436" t="s">
        <v>2080</v>
      </c>
      <c r="F436" t="s">
        <v>2081</v>
      </c>
      <c r="H436" t="s">
        <v>2082</v>
      </c>
      <c r="I436" t="s">
        <v>50</v>
      </c>
      <c r="J436" s="1">
        <v>31320</v>
      </c>
      <c r="K436">
        <v>36</v>
      </c>
      <c r="L436">
        <v>8298897439</v>
      </c>
      <c r="M436" t="s">
        <v>80</v>
      </c>
      <c r="N436" t="s">
        <v>114</v>
      </c>
      <c r="O436" t="s">
        <v>1655</v>
      </c>
      <c r="P436" t="s">
        <v>83</v>
      </c>
      <c r="V436" t="s">
        <v>1759</v>
      </c>
      <c r="W436" t="s">
        <v>58</v>
      </c>
      <c r="X436">
        <v>18.921418818662801</v>
      </c>
      <c r="Y436">
        <v>-70.742630353263294</v>
      </c>
      <c r="Z436" t="s">
        <v>220</v>
      </c>
      <c r="AA436" t="s">
        <v>220</v>
      </c>
      <c r="AB436" t="s">
        <v>182</v>
      </c>
      <c r="AC436" t="s">
        <v>88</v>
      </c>
      <c r="AD436" t="s">
        <v>62</v>
      </c>
      <c r="AE436" t="s">
        <v>63</v>
      </c>
      <c r="AF436" t="s">
        <v>62</v>
      </c>
      <c r="AG436" t="s">
        <v>194</v>
      </c>
      <c r="AH436" t="s">
        <v>117</v>
      </c>
      <c r="AI436" t="s">
        <v>2083</v>
      </c>
      <c r="AJ436" t="s">
        <v>145</v>
      </c>
      <c r="AK436" t="s">
        <v>479</v>
      </c>
      <c r="AL436">
        <v>1</v>
      </c>
      <c r="AM436" t="s">
        <v>1765</v>
      </c>
      <c r="AN436">
        <v>4</v>
      </c>
      <c r="AO436">
        <v>1</v>
      </c>
      <c r="AP436" t="s">
        <v>63</v>
      </c>
      <c r="AQ436" t="s">
        <v>69</v>
      </c>
      <c r="AR436" t="s">
        <v>70</v>
      </c>
      <c r="AT436" t="s">
        <v>71</v>
      </c>
      <c r="AU436" t="s">
        <v>95</v>
      </c>
      <c r="AV436" s="1">
        <v>44218</v>
      </c>
      <c r="AW436" t="s">
        <v>14430</v>
      </c>
      <c r="AX436" t="s">
        <v>1759</v>
      </c>
      <c r="AY436" t="s">
        <v>73</v>
      </c>
      <c r="AZ436" t="s">
        <v>74</v>
      </c>
    </row>
    <row r="437" spans="1:52" x14ac:dyDescent="0.25">
      <c r="A437" t="str">
        <f>INDEX('Community ID'!B:B,MATCH(O437,'Community ID'!A:A,0))</f>
        <v>Barrio Puerto Rico</v>
      </c>
      <c r="B437" t="str">
        <f>INDEX('Community ID'!$K:$K,MATCH('Environmental Data'!$P437,'Community ID'!J:J,0))</f>
        <v>Constanza</v>
      </c>
      <c r="D437" t="s">
        <v>2084</v>
      </c>
      <c r="E437" t="s">
        <v>2085</v>
      </c>
      <c r="F437" t="s">
        <v>2081</v>
      </c>
      <c r="I437" t="s">
        <v>50</v>
      </c>
      <c r="J437" s="1">
        <v>29609</v>
      </c>
      <c r="K437">
        <v>40</v>
      </c>
      <c r="L437">
        <v>8299366078</v>
      </c>
      <c r="M437" t="s">
        <v>51</v>
      </c>
      <c r="N437" t="s">
        <v>2086</v>
      </c>
      <c r="O437" t="s">
        <v>1655</v>
      </c>
      <c r="P437" t="s">
        <v>83</v>
      </c>
      <c r="S437" t="s">
        <v>436</v>
      </c>
      <c r="V437" t="s">
        <v>1759</v>
      </c>
      <c r="W437" t="s">
        <v>58</v>
      </c>
      <c r="X437">
        <v>18.921598233300099</v>
      </c>
      <c r="Y437">
        <v>-70.7425718475792</v>
      </c>
      <c r="Z437" t="s">
        <v>86</v>
      </c>
      <c r="AA437" t="s">
        <v>86</v>
      </c>
      <c r="AB437" t="s">
        <v>182</v>
      </c>
      <c r="AC437" t="s">
        <v>169</v>
      </c>
      <c r="AD437" t="s">
        <v>62</v>
      </c>
      <c r="AE437" t="s">
        <v>63</v>
      </c>
      <c r="AF437" t="s">
        <v>62</v>
      </c>
      <c r="AG437" t="s">
        <v>194</v>
      </c>
      <c r="AH437" t="s">
        <v>117</v>
      </c>
      <c r="AI437" t="s">
        <v>1265</v>
      </c>
      <c r="AJ437" t="s">
        <v>145</v>
      </c>
      <c r="AK437" t="s">
        <v>479</v>
      </c>
      <c r="AL437">
        <v>1</v>
      </c>
      <c r="AM437" t="s">
        <v>1765</v>
      </c>
      <c r="AN437">
        <v>7</v>
      </c>
      <c r="AP437" t="s">
        <v>62</v>
      </c>
      <c r="AQ437" t="s">
        <v>69</v>
      </c>
      <c r="AR437" t="s">
        <v>109</v>
      </c>
      <c r="AT437" t="s">
        <v>71</v>
      </c>
      <c r="AU437" t="s">
        <v>95</v>
      </c>
      <c r="AV437" s="1">
        <v>44218</v>
      </c>
      <c r="AW437" t="s">
        <v>14431</v>
      </c>
      <c r="AX437" t="s">
        <v>1759</v>
      </c>
      <c r="AY437" t="s">
        <v>73</v>
      </c>
      <c r="AZ437" t="s">
        <v>74</v>
      </c>
    </row>
    <row r="438" spans="1:52" hidden="1" x14ac:dyDescent="0.25">
      <c r="A438" t="str">
        <f>INDEX('Community ID'!B:B,MATCH(O438,'Community ID'!A:A,0))</f>
        <v>Barrio Puerto Rico</v>
      </c>
      <c r="B438" t="str">
        <f>INDEX('Community ID'!$K:$K,MATCH('Environmental Data'!$P438,'Community ID'!J:J,0))</f>
        <v>Constanza</v>
      </c>
      <c r="D438" t="s">
        <v>2087</v>
      </c>
      <c r="E438" t="s">
        <v>2088</v>
      </c>
      <c r="F438" t="s">
        <v>2089</v>
      </c>
      <c r="I438" t="s">
        <v>79</v>
      </c>
      <c r="J438" s="1">
        <v>23734</v>
      </c>
      <c r="K438">
        <v>57</v>
      </c>
      <c r="L438">
        <v>8492869367</v>
      </c>
      <c r="M438" t="s">
        <v>142</v>
      </c>
      <c r="N438" t="s">
        <v>2090</v>
      </c>
      <c r="O438" t="s">
        <v>1655</v>
      </c>
      <c r="P438" t="s">
        <v>83</v>
      </c>
      <c r="V438" t="s">
        <v>1759</v>
      </c>
      <c r="W438" t="s">
        <v>58</v>
      </c>
      <c r="X438">
        <v>18.921657954360199</v>
      </c>
      <c r="Y438">
        <v>-70.742491297489707</v>
      </c>
      <c r="Z438" t="s">
        <v>86</v>
      </c>
      <c r="AA438" t="s">
        <v>220</v>
      </c>
      <c r="AB438" t="s">
        <v>60</v>
      </c>
      <c r="AC438" t="s">
        <v>169</v>
      </c>
      <c r="AD438" t="s">
        <v>62</v>
      </c>
      <c r="AE438" t="s">
        <v>63</v>
      </c>
      <c r="AF438" t="s">
        <v>62</v>
      </c>
      <c r="AG438" t="s">
        <v>194</v>
      </c>
      <c r="AH438" t="s">
        <v>65</v>
      </c>
      <c r="AI438" t="s">
        <v>2091</v>
      </c>
      <c r="AJ438" t="s">
        <v>788</v>
      </c>
      <c r="AK438" t="s">
        <v>2092</v>
      </c>
      <c r="AL438">
        <v>1</v>
      </c>
      <c r="AM438" t="s">
        <v>2093</v>
      </c>
      <c r="AN438">
        <v>4</v>
      </c>
      <c r="AO438">
        <v>1</v>
      </c>
      <c r="AP438" t="s">
        <v>62</v>
      </c>
      <c r="AQ438" t="s">
        <v>69</v>
      </c>
      <c r="AR438" t="s">
        <v>70</v>
      </c>
      <c r="AT438" t="s">
        <v>71</v>
      </c>
      <c r="AU438" t="s">
        <v>72</v>
      </c>
      <c r="AV438" s="1">
        <v>44218</v>
      </c>
      <c r="AW438" t="s">
        <v>14432</v>
      </c>
      <c r="AX438" t="s">
        <v>1759</v>
      </c>
      <c r="AY438" t="s">
        <v>73</v>
      </c>
      <c r="AZ438" t="s">
        <v>74</v>
      </c>
    </row>
    <row r="439" spans="1:52" x14ac:dyDescent="0.25">
      <c r="A439" t="str">
        <f>INDEX('Community ID'!B:B,MATCH(O439,'Community ID'!A:A,0))</f>
        <v>Barrio Puerto Rico</v>
      </c>
      <c r="B439" t="str">
        <f>INDEX('Community ID'!$K:$K,MATCH('Environmental Data'!$P439,'Community ID'!J:J,0))</f>
        <v>Constanza</v>
      </c>
      <c r="D439" t="s">
        <v>2094</v>
      </c>
      <c r="E439" t="s">
        <v>2095</v>
      </c>
      <c r="F439" t="s">
        <v>2008</v>
      </c>
      <c r="H439" t="s">
        <v>2096</v>
      </c>
      <c r="I439" t="s">
        <v>50</v>
      </c>
      <c r="J439" s="1">
        <v>28916</v>
      </c>
      <c r="K439">
        <v>42</v>
      </c>
      <c r="L439">
        <v>8292500583</v>
      </c>
      <c r="M439" t="s">
        <v>142</v>
      </c>
      <c r="N439" t="s">
        <v>2097</v>
      </c>
      <c r="O439" t="s">
        <v>1655</v>
      </c>
      <c r="P439" t="s">
        <v>83</v>
      </c>
      <c r="S439" t="s">
        <v>429</v>
      </c>
      <c r="V439" t="s">
        <v>1759</v>
      </c>
      <c r="W439" t="s">
        <v>58</v>
      </c>
      <c r="X439">
        <v>18.921818635444001</v>
      </c>
      <c r="Y439">
        <v>-70.741727454653699</v>
      </c>
      <c r="Z439" t="s">
        <v>86</v>
      </c>
      <c r="AA439" t="s">
        <v>86</v>
      </c>
      <c r="AB439" t="s">
        <v>60</v>
      </c>
      <c r="AC439" t="s">
        <v>169</v>
      </c>
      <c r="AD439" t="s">
        <v>62</v>
      </c>
      <c r="AE439" t="s">
        <v>63</v>
      </c>
      <c r="AF439" t="s">
        <v>63</v>
      </c>
      <c r="AG439" t="s">
        <v>194</v>
      </c>
      <c r="AH439" t="s">
        <v>65</v>
      </c>
      <c r="AI439" t="s">
        <v>145</v>
      </c>
      <c r="AJ439" t="s">
        <v>145</v>
      </c>
      <c r="AK439" t="s">
        <v>479</v>
      </c>
      <c r="AL439">
        <v>1</v>
      </c>
      <c r="AM439" t="s">
        <v>1765</v>
      </c>
      <c r="AN439">
        <v>5</v>
      </c>
      <c r="AO439">
        <v>1</v>
      </c>
      <c r="AP439" t="s">
        <v>62</v>
      </c>
      <c r="AQ439" t="s">
        <v>69</v>
      </c>
      <c r="AR439" t="s">
        <v>70</v>
      </c>
      <c r="AT439" t="s">
        <v>71</v>
      </c>
      <c r="AU439" t="s">
        <v>72</v>
      </c>
      <c r="AV439" s="1">
        <v>44218</v>
      </c>
      <c r="AW439" t="s">
        <v>14433</v>
      </c>
      <c r="AX439" t="s">
        <v>1759</v>
      </c>
      <c r="AY439" t="s">
        <v>73</v>
      </c>
      <c r="AZ439" t="s">
        <v>74</v>
      </c>
    </row>
    <row r="440" spans="1:52" x14ac:dyDescent="0.25">
      <c r="A440" t="str">
        <f>INDEX('Community ID'!B:B,MATCH(O440,'Community ID'!A:A,0))</f>
        <v>Barrio Puerto Rico</v>
      </c>
      <c r="B440" t="str">
        <f>INDEX('Community ID'!$K:$K,MATCH('Environmental Data'!$P440,'Community ID'!J:J,0))</f>
        <v>Constanza</v>
      </c>
      <c r="D440" t="s">
        <v>2098</v>
      </c>
      <c r="E440" t="s">
        <v>2099</v>
      </c>
      <c r="F440" t="s">
        <v>2066</v>
      </c>
      <c r="I440" t="s">
        <v>79</v>
      </c>
      <c r="J440" t="s">
        <v>2100</v>
      </c>
      <c r="K440">
        <v>27</v>
      </c>
      <c r="L440">
        <v>8299106650</v>
      </c>
      <c r="M440" t="s">
        <v>142</v>
      </c>
      <c r="N440" t="s">
        <v>1288</v>
      </c>
      <c r="O440" t="s">
        <v>1655</v>
      </c>
      <c r="P440" t="s">
        <v>83</v>
      </c>
      <c r="V440" t="s">
        <v>1759</v>
      </c>
      <c r="W440" t="s">
        <v>58</v>
      </c>
      <c r="X440">
        <v>18.921920936572199</v>
      </c>
      <c r="Y440">
        <v>-70.742257190934097</v>
      </c>
      <c r="Z440" t="s">
        <v>86</v>
      </c>
      <c r="AA440" t="s">
        <v>86</v>
      </c>
      <c r="AB440" t="s">
        <v>60</v>
      </c>
      <c r="AC440" t="s">
        <v>169</v>
      </c>
      <c r="AD440" t="s">
        <v>62</v>
      </c>
      <c r="AE440" t="s">
        <v>63</v>
      </c>
      <c r="AF440" t="s">
        <v>62</v>
      </c>
      <c r="AG440" t="s">
        <v>194</v>
      </c>
      <c r="AH440" t="s">
        <v>65</v>
      </c>
      <c r="AI440" t="s">
        <v>145</v>
      </c>
      <c r="AJ440" t="s">
        <v>976</v>
      </c>
      <c r="AK440" t="s">
        <v>479</v>
      </c>
      <c r="AL440">
        <v>1</v>
      </c>
      <c r="AM440" t="s">
        <v>1765</v>
      </c>
      <c r="AN440">
        <v>2</v>
      </c>
      <c r="AP440" t="s">
        <v>62</v>
      </c>
      <c r="AQ440" t="s">
        <v>69</v>
      </c>
      <c r="AR440" t="s">
        <v>109</v>
      </c>
      <c r="AT440" t="s">
        <v>71</v>
      </c>
      <c r="AU440" t="s">
        <v>95</v>
      </c>
      <c r="AV440" s="1">
        <v>44218</v>
      </c>
      <c r="AW440" t="s">
        <v>14434</v>
      </c>
      <c r="AX440" t="s">
        <v>1759</v>
      </c>
      <c r="AY440" t="s">
        <v>73</v>
      </c>
      <c r="AZ440" t="s">
        <v>74</v>
      </c>
    </row>
    <row r="441" spans="1:52" x14ac:dyDescent="0.25">
      <c r="A441" t="str">
        <f>INDEX('Community ID'!B:B,MATCH(O441,'Community ID'!A:A,0))</f>
        <v>Barrio Puerto Rico</v>
      </c>
      <c r="B441" t="str">
        <f>INDEX('Community ID'!$K:$K,MATCH('Environmental Data'!$P441,'Community ID'!J:J,0))</f>
        <v>Constanza</v>
      </c>
      <c r="D441" t="s">
        <v>2101</v>
      </c>
      <c r="E441" t="s">
        <v>2102</v>
      </c>
      <c r="F441" t="s">
        <v>2103</v>
      </c>
      <c r="H441" t="s">
        <v>2104</v>
      </c>
      <c r="I441" t="s">
        <v>50</v>
      </c>
      <c r="J441" s="1">
        <v>32750</v>
      </c>
      <c r="K441">
        <v>32</v>
      </c>
      <c r="M441" t="s">
        <v>80</v>
      </c>
      <c r="N441" t="s">
        <v>135</v>
      </c>
      <c r="O441" t="s">
        <v>1655</v>
      </c>
      <c r="P441" t="s">
        <v>54</v>
      </c>
      <c r="Q441" t="s">
        <v>55</v>
      </c>
      <c r="V441" t="s">
        <v>2105</v>
      </c>
      <c r="W441" t="s">
        <v>58</v>
      </c>
      <c r="X441">
        <v>18.916943</v>
      </c>
      <c r="Y441">
        <v>-70.743795199999994</v>
      </c>
      <c r="Z441" t="s">
        <v>86</v>
      </c>
      <c r="AA441" t="s">
        <v>86</v>
      </c>
      <c r="AB441" t="s">
        <v>60</v>
      </c>
      <c r="AC441" t="s">
        <v>169</v>
      </c>
      <c r="AD441" t="s">
        <v>62</v>
      </c>
      <c r="AF441" t="s">
        <v>62</v>
      </c>
      <c r="AG441" t="s">
        <v>194</v>
      </c>
      <c r="AH441" t="s">
        <v>65</v>
      </c>
      <c r="AI441" t="s">
        <v>66</v>
      </c>
      <c r="AJ441" t="s">
        <v>127</v>
      </c>
      <c r="AK441" t="s">
        <v>368</v>
      </c>
      <c r="AL441">
        <v>1</v>
      </c>
      <c r="AM441" t="s">
        <v>767</v>
      </c>
      <c r="AN441">
        <v>7</v>
      </c>
      <c r="AO441">
        <v>1</v>
      </c>
      <c r="AP441" t="s">
        <v>62</v>
      </c>
      <c r="AQ441" t="s">
        <v>69</v>
      </c>
      <c r="AR441" t="s">
        <v>109</v>
      </c>
      <c r="AT441" t="s">
        <v>71</v>
      </c>
      <c r="AU441" t="s">
        <v>72</v>
      </c>
      <c r="AV441" s="1">
        <v>44218</v>
      </c>
      <c r="AW441" t="s">
        <v>14435</v>
      </c>
      <c r="AX441" t="s">
        <v>2105</v>
      </c>
      <c r="AY441" t="s">
        <v>73</v>
      </c>
      <c r="AZ441" t="s">
        <v>74</v>
      </c>
    </row>
    <row r="442" spans="1:52" x14ac:dyDescent="0.25">
      <c r="A442" t="str">
        <f>INDEX('Community ID'!B:B,MATCH(O442,'Community ID'!A:A,0))</f>
        <v>Barrio Puerto Rico</v>
      </c>
      <c r="B442" t="str">
        <f>INDEX('Community ID'!$K:$K,MATCH('Environmental Data'!$P442,'Community ID'!J:J,0))</f>
        <v>Constanza</v>
      </c>
      <c r="D442" t="s">
        <v>2106</v>
      </c>
      <c r="E442" t="s">
        <v>2107</v>
      </c>
      <c r="F442" t="s">
        <v>1720</v>
      </c>
      <c r="H442" t="s">
        <v>2108</v>
      </c>
      <c r="I442" t="s">
        <v>50</v>
      </c>
      <c r="J442" s="1">
        <v>32086</v>
      </c>
      <c r="K442">
        <v>34</v>
      </c>
      <c r="L442">
        <v>8492632873</v>
      </c>
      <c r="M442" t="s">
        <v>51</v>
      </c>
      <c r="N442" t="s">
        <v>2109</v>
      </c>
      <c r="O442" t="s">
        <v>1655</v>
      </c>
      <c r="P442" t="s">
        <v>83</v>
      </c>
      <c r="S442" t="s">
        <v>458</v>
      </c>
      <c r="V442" t="s">
        <v>1759</v>
      </c>
      <c r="W442" t="s">
        <v>58</v>
      </c>
      <c r="X442">
        <v>18.921910920197998</v>
      </c>
      <c r="Y442">
        <v>-70.742249228126099</v>
      </c>
      <c r="Z442" t="s">
        <v>220</v>
      </c>
      <c r="AA442" t="s">
        <v>220</v>
      </c>
      <c r="AB442" t="s">
        <v>60</v>
      </c>
      <c r="AC442" t="s">
        <v>169</v>
      </c>
      <c r="AD442" t="s">
        <v>62</v>
      </c>
      <c r="AE442" t="s">
        <v>63</v>
      </c>
      <c r="AF442" t="s">
        <v>62</v>
      </c>
      <c r="AG442" t="s">
        <v>194</v>
      </c>
      <c r="AH442" t="s">
        <v>65</v>
      </c>
      <c r="AI442" t="s">
        <v>2110</v>
      </c>
      <c r="AJ442" t="s">
        <v>976</v>
      </c>
      <c r="AK442" t="s">
        <v>479</v>
      </c>
      <c r="AL442">
        <v>1</v>
      </c>
      <c r="AM442" t="s">
        <v>1765</v>
      </c>
      <c r="AN442">
        <v>7</v>
      </c>
      <c r="AO442">
        <v>3</v>
      </c>
      <c r="AP442" t="s">
        <v>62</v>
      </c>
      <c r="AQ442" t="s">
        <v>69</v>
      </c>
      <c r="AR442" t="s">
        <v>109</v>
      </c>
      <c r="AT442" t="s">
        <v>71</v>
      </c>
      <c r="AU442" t="s">
        <v>72</v>
      </c>
      <c r="AV442" s="1">
        <v>44218</v>
      </c>
      <c r="AW442" t="s">
        <v>14436</v>
      </c>
      <c r="AX442" t="s">
        <v>1759</v>
      </c>
      <c r="AY442" t="s">
        <v>73</v>
      </c>
      <c r="AZ442" t="s">
        <v>74</v>
      </c>
    </row>
    <row r="443" spans="1:52" x14ac:dyDescent="0.25">
      <c r="A443" t="str">
        <f>INDEX('Community ID'!B:B,MATCH(O443,'Community ID'!A:A,0))</f>
        <v>Barrio Puerto Rico</v>
      </c>
      <c r="B443" t="str">
        <f>INDEX('Community ID'!$K:$K,MATCH('Environmental Data'!$P443,'Community ID'!J:J,0))</f>
        <v>Constanza</v>
      </c>
      <c r="D443" t="s">
        <v>2111</v>
      </c>
      <c r="E443" t="s">
        <v>496</v>
      </c>
      <c r="F443" t="s">
        <v>2112</v>
      </c>
      <c r="I443" t="s">
        <v>50</v>
      </c>
      <c r="J443" s="1">
        <v>23674</v>
      </c>
      <c r="K443">
        <v>57</v>
      </c>
      <c r="L443">
        <v>8493303727</v>
      </c>
      <c r="M443" t="s">
        <v>80</v>
      </c>
      <c r="N443" t="s">
        <v>114</v>
      </c>
      <c r="O443" t="s">
        <v>1655</v>
      </c>
      <c r="P443" t="s">
        <v>83</v>
      </c>
      <c r="V443" t="s">
        <v>1759</v>
      </c>
      <c r="W443" t="s">
        <v>58</v>
      </c>
      <c r="X443">
        <v>18.9220156939876</v>
      </c>
      <c r="Y443">
        <v>-70.741979749939105</v>
      </c>
      <c r="Z443" t="s">
        <v>86</v>
      </c>
      <c r="AA443" t="s">
        <v>325</v>
      </c>
      <c r="AB443" t="s">
        <v>60</v>
      </c>
      <c r="AC443" t="s">
        <v>169</v>
      </c>
      <c r="AD443" t="s">
        <v>62</v>
      </c>
      <c r="AE443" t="s">
        <v>63</v>
      </c>
      <c r="AF443" t="s">
        <v>62</v>
      </c>
      <c r="AG443" t="s">
        <v>194</v>
      </c>
      <c r="AH443" t="s">
        <v>65</v>
      </c>
      <c r="AI443" t="s">
        <v>2113</v>
      </c>
      <c r="AJ443" t="s">
        <v>976</v>
      </c>
      <c r="AK443" t="s">
        <v>479</v>
      </c>
      <c r="AL443">
        <v>1</v>
      </c>
      <c r="AM443" t="s">
        <v>1765</v>
      </c>
      <c r="AN443">
        <v>5</v>
      </c>
      <c r="AP443" t="s">
        <v>62</v>
      </c>
      <c r="AQ443" t="s">
        <v>69</v>
      </c>
      <c r="AR443" t="s">
        <v>109</v>
      </c>
      <c r="AT443" t="s">
        <v>71</v>
      </c>
      <c r="AU443" t="s">
        <v>72</v>
      </c>
      <c r="AV443" s="1">
        <v>44218</v>
      </c>
      <c r="AW443" t="s">
        <v>14437</v>
      </c>
      <c r="AX443" t="s">
        <v>1759</v>
      </c>
      <c r="AY443" t="s">
        <v>73</v>
      </c>
      <c r="AZ443" t="s">
        <v>74</v>
      </c>
    </row>
    <row r="444" spans="1:52" hidden="1" x14ac:dyDescent="0.25">
      <c r="A444" t="str">
        <f>INDEX('Community ID'!B:B,MATCH(O444,'Community ID'!A:A,0))</f>
        <v>El Arroyazo</v>
      </c>
      <c r="B444" t="str">
        <f>INDEX('Community ID'!$K:$K,MATCH('Environmental Data'!$P444,'Community ID'!J:J,0))</f>
        <v>Constanza</v>
      </c>
      <c r="D444" t="s">
        <v>2114</v>
      </c>
      <c r="E444" t="s">
        <v>1488</v>
      </c>
      <c r="F444" t="s">
        <v>112</v>
      </c>
      <c r="H444" t="s">
        <v>113</v>
      </c>
      <c r="I444" t="s">
        <v>50</v>
      </c>
      <c r="J444" s="1">
        <v>29953</v>
      </c>
      <c r="K444">
        <v>39</v>
      </c>
      <c r="L444">
        <v>8293194078</v>
      </c>
      <c r="M444" t="s">
        <v>80</v>
      </c>
      <c r="N444" t="s">
        <v>114</v>
      </c>
      <c r="O444" t="s">
        <v>82</v>
      </c>
      <c r="P444" t="s">
        <v>102</v>
      </c>
      <c r="Q444" t="s">
        <v>685</v>
      </c>
      <c r="U444">
        <v>5300440012</v>
      </c>
      <c r="V444" t="s">
        <v>85</v>
      </c>
      <c r="W444" t="s">
        <v>58</v>
      </c>
      <c r="X444">
        <v>0</v>
      </c>
      <c r="Y444">
        <v>0</v>
      </c>
      <c r="Z444" t="s">
        <v>86</v>
      </c>
      <c r="AA444" t="s">
        <v>86</v>
      </c>
      <c r="AB444" t="s">
        <v>87</v>
      </c>
      <c r="AC444" t="s">
        <v>88</v>
      </c>
      <c r="AE444" t="s">
        <v>62</v>
      </c>
      <c r="AF444" t="s">
        <v>63</v>
      </c>
      <c r="AG444" t="s">
        <v>171</v>
      </c>
      <c r="AH444" t="s">
        <v>65</v>
      </c>
      <c r="AI444" t="s">
        <v>1335</v>
      </c>
      <c r="AJ444" t="s">
        <v>1335</v>
      </c>
      <c r="AK444" t="s">
        <v>92</v>
      </c>
      <c r="AL444">
        <v>1</v>
      </c>
      <c r="AM444" t="s">
        <v>93</v>
      </c>
      <c r="AN444">
        <v>5</v>
      </c>
      <c r="AO444">
        <v>0</v>
      </c>
      <c r="AP444" t="s">
        <v>62</v>
      </c>
      <c r="AQ444" t="s">
        <v>69</v>
      </c>
      <c r="AR444" t="s">
        <v>70</v>
      </c>
      <c r="AT444" t="s">
        <v>71</v>
      </c>
      <c r="AU444" t="s">
        <v>95</v>
      </c>
      <c r="AV444" s="1">
        <v>44216</v>
      </c>
      <c r="AW444" t="s">
        <v>14438</v>
      </c>
      <c r="AX444" t="s">
        <v>85</v>
      </c>
      <c r="AY444" t="s">
        <v>73</v>
      </c>
      <c r="AZ444" t="s">
        <v>74</v>
      </c>
    </row>
    <row r="445" spans="1:52" hidden="1" x14ac:dyDescent="0.25">
      <c r="A445" t="str">
        <f>INDEX('Community ID'!B:B,MATCH(O445,'Community ID'!A:A,0))</f>
        <v>El Arroyazo</v>
      </c>
      <c r="B445" t="str">
        <f>INDEX('Community ID'!$K:$K,MATCH('Environmental Data'!$P445,'Community ID'!J:J,0))</f>
        <v>Constanza</v>
      </c>
      <c r="D445" t="s">
        <v>110</v>
      </c>
      <c r="E445" t="s">
        <v>111</v>
      </c>
      <c r="F445" t="s">
        <v>112</v>
      </c>
      <c r="H445" t="s">
        <v>113</v>
      </c>
      <c r="I445" t="s">
        <v>50</v>
      </c>
      <c r="J445" t="s">
        <v>99</v>
      </c>
      <c r="K445">
        <v>2021</v>
      </c>
      <c r="M445" t="s">
        <v>51</v>
      </c>
      <c r="N445" t="s">
        <v>114</v>
      </c>
      <c r="O445" t="s">
        <v>115</v>
      </c>
      <c r="P445" t="s">
        <v>83</v>
      </c>
      <c r="Q445" t="s">
        <v>103</v>
      </c>
      <c r="U445">
        <v>5200266490</v>
      </c>
      <c r="V445" t="s">
        <v>85</v>
      </c>
      <c r="W445" t="s">
        <v>58</v>
      </c>
      <c r="X445">
        <v>0</v>
      </c>
      <c r="Y445">
        <v>0</v>
      </c>
      <c r="Z445" t="s">
        <v>86</v>
      </c>
      <c r="AA445" t="s">
        <v>86</v>
      </c>
      <c r="AB445" t="s">
        <v>116</v>
      </c>
      <c r="AC445" t="s">
        <v>88</v>
      </c>
      <c r="AD445" t="s">
        <v>62</v>
      </c>
      <c r="AE445" t="s">
        <v>63</v>
      </c>
      <c r="AF445" t="s">
        <v>62</v>
      </c>
      <c r="AG445" t="s">
        <v>171</v>
      </c>
      <c r="AH445" t="s">
        <v>117</v>
      </c>
      <c r="AI445" t="s">
        <v>118</v>
      </c>
      <c r="AJ445" t="s">
        <v>119</v>
      </c>
      <c r="AK445" t="s">
        <v>92</v>
      </c>
      <c r="AL445">
        <v>1</v>
      </c>
      <c r="AM445" t="s">
        <v>93</v>
      </c>
      <c r="AN445">
        <v>4</v>
      </c>
      <c r="AO445">
        <v>0</v>
      </c>
      <c r="AP445" t="s">
        <v>62</v>
      </c>
      <c r="AQ445" t="s">
        <v>69</v>
      </c>
      <c r="AR445" t="s">
        <v>109</v>
      </c>
      <c r="AT445" t="s">
        <v>71</v>
      </c>
      <c r="AU445" t="s">
        <v>120</v>
      </c>
      <c r="AV445" s="1">
        <v>44215</v>
      </c>
      <c r="AW445" t="s">
        <v>14439</v>
      </c>
      <c r="AX445" t="s">
        <v>85</v>
      </c>
      <c r="AY445" t="s">
        <v>73</v>
      </c>
      <c r="AZ445" t="s">
        <v>74</v>
      </c>
    </row>
    <row r="446" spans="1:52" hidden="1" x14ac:dyDescent="0.25">
      <c r="A446" t="str">
        <f>INDEX('Community ID'!B:B,MATCH(O446,'Community ID'!A:A,0))</f>
        <v>El Arroyazo</v>
      </c>
      <c r="B446" t="str">
        <f>INDEX('Community ID'!$K:$K,MATCH('Environmental Data'!$P446,'Community ID'!J:J,0))</f>
        <v>Constanza</v>
      </c>
      <c r="D446" t="s">
        <v>155</v>
      </c>
      <c r="E446" t="s">
        <v>156</v>
      </c>
      <c r="F446" t="s">
        <v>157</v>
      </c>
      <c r="H446" t="s">
        <v>158</v>
      </c>
      <c r="I446" t="s">
        <v>50</v>
      </c>
      <c r="J446" t="s">
        <v>159</v>
      </c>
      <c r="K446">
        <v>54</v>
      </c>
      <c r="L446">
        <v>8097914294</v>
      </c>
      <c r="M446" t="s">
        <v>51</v>
      </c>
      <c r="N446" t="s">
        <v>114</v>
      </c>
      <c r="O446" t="s">
        <v>82</v>
      </c>
      <c r="P446" t="s">
        <v>83</v>
      </c>
      <c r="Q446" t="s">
        <v>160</v>
      </c>
      <c r="V446" t="s">
        <v>85</v>
      </c>
      <c r="W446" t="s">
        <v>58</v>
      </c>
      <c r="X446">
        <v>19.018581600000001</v>
      </c>
      <c r="Y446">
        <v>-70.546509499999999</v>
      </c>
      <c r="Z446" t="s">
        <v>86</v>
      </c>
      <c r="AA446" t="s">
        <v>86</v>
      </c>
      <c r="AB446" t="s">
        <v>116</v>
      </c>
      <c r="AC446" t="s">
        <v>88</v>
      </c>
      <c r="AD446" t="s">
        <v>62</v>
      </c>
      <c r="AE446" t="s">
        <v>63</v>
      </c>
      <c r="AF446" t="s">
        <v>62</v>
      </c>
      <c r="AG446" t="s">
        <v>194</v>
      </c>
      <c r="AH446" t="s">
        <v>117</v>
      </c>
      <c r="AI446" t="s">
        <v>161</v>
      </c>
      <c r="AJ446" t="s">
        <v>161</v>
      </c>
      <c r="AK446" t="s">
        <v>92</v>
      </c>
      <c r="AL446">
        <v>1</v>
      </c>
      <c r="AM446" t="s">
        <v>93</v>
      </c>
      <c r="AN446">
        <v>3</v>
      </c>
      <c r="AO446">
        <v>0</v>
      </c>
      <c r="AP446" t="s">
        <v>62</v>
      </c>
      <c r="AQ446" t="s">
        <v>69</v>
      </c>
      <c r="AR446" t="s">
        <v>109</v>
      </c>
      <c r="AT446" t="s">
        <v>71</v>
      </c>
      <c r="AU446" t="s">
        <v>120</v>
      </c>
      <c r="AV446" s="1">
        <v>44215</v>
      </c>
      <c r="AW446" t="s">
        <v>14440</v>
      </c>
      <c r="AX446" t="s">
        <v>85</v>
      </c>
      <c r="AY446" t="s">
        <v>73</v>
      </c>
      <c r="AZ446" t="s">
        <v>74</v>
      </c>
    </row>
    <row r="447" spans="1:52" hidden="1" x14ac:dyDescent="0.25">
      <c r="A447" t="str">
        <f>INDEX('Community ID'!B:B,MATCH(O447,'Community ID'!A:A,0))</f>
        <v>La Japonesa, La 57</v>
      </c>
      <c r="B447" t="str">
        <f>INDEX('Community ID'!$K:$K,MATCH('Environmental Data'!$P447,'Community ID'!J:J,0))</f>
        <v>Constanza</v>
      </c>
      <c r="D447" t="s">
        <v>2115</v>
      </c>
      <c r="E447" t="s">
        <v>1390</v>
      </c>
      <c r="F447" t="s">
        <v>2116</v>
      </c>
      <c r="H447" t="s">
        <v>2117</v>
      </c>
      <c r="I447" t="s">
        <v>50</v>
      </c>
      <c r="J447" t="s">
        <v>99</v>
      </c>
      <c r="K447">
        <v>2021</v>
      </c>
      <c r="M447" t="s">
        <v>51</v>
      </c>
      <c r="N447" t="s">
        <v>114</v>
      </c>
      <c r="O447" t="s">
        <v>2118</v>
      </c>
      <c r="P447" t="s">
        <v>83</v>
      </c>
      <c r="Q447" t="s">
        <v>685</v>
      </c>
      <c r="V447" t="s">
        <v>418</v>
      </c>
      <c r="W447" t="s">
        <v>58</v>
      </c>
      <c r="X447">
        <v>18.885568299999999</v>
      </c>
      <c r="Y447">
        <v>-70.736875800000007</v>
      </c>
      <c r="Z447" t="s">
        <v>86</v>
      </c>
      <c r="AA447" t="s">
        <v>86</v>
      </c>
      <c r="AB447" t="s">
        <v>87</v>
      </c>
      <c r="AC447" t="s">
        <v>169</v>
      </c>
      <c r="AD447" t="s">
        <v>62</v>
      </c>
      <c r="AE447" t="s">
        <v>63</v>
      </c>
      <c r="AF447" t="s">
        <v>63</v>
      </c>
      <c r="AG447" t="s">
        <v>194</v>
      </c>
      <c r="AH447" t="s">
        <v>117</v>
      </c>
      <c r="AI447" t="s">
        <v>788</v>
      </c>
      <c r="AJ447" t="s">
        <v>788</v>
      </c>
      <c r="AK447" t="s">
        <v>2119</v>
      </c>
      <c r="AL447">
        <v>1</v>
      </c>
      <c r="AM447" t="s">
        <v>1069</v>
      </c>
      <c r="AN447">
        <v>2</v>
      </c>
      <c r="AO447">
        <v>0</v>
      </c>
      <c r="AP447" t="s">
        <v>62</v>
      </c>
      <c r="AQ447" t="s">
        <v>69</v>
      </c>
      <c r="AR447" t="s">
        <v>70</v>
      </c>
      <c r="AT447" t="s">
        <v>71</v>
      </c>
      <c r="AU447" t="s">
        <v>72</v>
      </c>
      <c r="AV447" s="1">
        <v>44215</v>
      </c>
      <c r="AW447" t="s">
        <v>14441</v>
      </c>
      <c r="AX447" t="s">
        <v>418</v>
      </c>
      <c r="AY447" t="s">
        <v>73</v>
      </c>
      <c r="AZ447" t="s">
        <v>74</v>
      </c>
    </row>
    <row r="448" spans="1:52" hidden="1" x14ac:dyDescent="0.25">
      <c r="A448" t="str">
        <f>INDEX('Community ID'!B:B,MATCH(O448,'Community ID'!A:A,0))</f>
        <v>La Japonesa, La 57</v>
      </c>
      <c r="B448" t="str">
        <f>INDEX('Community ID'!$K:$K,MATCH('Environmental Data'!$P448,'Community ID'!J:J,0))</f>
        <v>Constanza</v>
      </c>
      <c r="D448" t="s">
        <v>2124</v>
      </c>
      <c r="E448" t="s">
        <v>2125</v>
      </c>
      <c r="F448" t="s">
        <v>837</v>
      </c>
      <c r="I448" t="s">
        <v>50</v>
      </c>
      <c r="J448" t="s">
        <v>99</v>
      </c>
      <c r="K448">
        <v>2021</v>
      </c>
      <c r="M448" t="s">
        <v>51</v>
      </c>
      <c r="N448" t="s">
        <v>114</v>
      </c>
      <c r="O448" t="s">
        <v>2118</v>
      </c>
      <c r="P448" t="s">
        <v>1015</v>
      </c>
      <c r="Q448" t="s">
        <v>685</v>
      </c>
      <c r="S448" t="s">
        <v>545</v>
      </c>
      <c r="V448" t="s">
        <v>418</v>
      </c>
      <c r="W448" t="s">
        <v>58</v>
      </c>
      <c r="X448">
        <v>18.885324199999999</v>
      </c>
      <c r="Y448">
        <v>-70.736770300000003</v>
      </c>
      <c r="Z448" t="s">
        <v>86</v>
      </c>
      <c r="AA448" t="s">
        <v>86</v>
      </c>
      <c r="AB448" t="s">
        <v>60</v>
      </c>
      <c r="AC448" t="s">
        <v>169</v>
      </c>
      <c r="AD448" t="s">
        <v>62</v>
      </c>
      <c r="AE448" t="s">
        <v>63</v>
      </c>
      <c r="AF448" t="s">
        <v>63</v>
      </c>
      <c r="AG448" t="s">
        <v>194</v>
      </c>
      <c r="AH448" t="s">
        <v>65</v>
      </c>
      <c r="AI448" t="s">
        <v>1464</v>
      </c>
      <c r="AJ448" t="s">
        <v>1464</v>
      </c>
      <c r="AK448" t="s">
        <v>2126</v>
      </c>
      <c r="AL448">
        <v>1</v>
      </c>
      <c r="AM448" t="s">
        <v>1069</v>
      </c>
      <c r="AN448">
        <v>4</v>
      </c>
      <c r="AO448">
        <v>1</v>
      </c>
      <c r="AP448" t="s">
        <v>62</v>
      </c>
      <c r="AQ448" t="s">
        <v>69</v>
      </c>
      <c r="AR448" t="s">
        <v>109</v>
      </c>
      <c r="AT448" t="s">
        <v>71</v>
      </c>
      <c r="AU448" t="s">
        <v>120</v>
      </c>
      <c r="AV448" s="1">
        <v>44215</v>
      </c>
      <c r="AW448" t="s">
        <v>14442</v>
      </c>
      <c r="AX448" t="s">
        <v>418</v>
      </c>
      <c r="AY448" t="s">
        <v>73</v>
      </c>
      <c r="AZ448" t="s">
        <v>74</v>
      </c>
    </row>
    <row r="449" spans="1:52" hidden="1" x14ac:dyDescent="0.25">
      <c r="A449" t="str">
        <f>INDEX('Community ID'!B:B,MATCH(O449,'Community ID'!A:A,0))</f>
        <v>La Japonesa, La 57</v>
      </c>
      <c r="B449" t="str">
        <f>INDEX('Community ID'!$K:$K,MATCH('Environmental Data'!$P449,'Community ID'!J:J,0))</f>
        <v>Constanza</v>
      </c>
      <c r="D449" t="s">
        <v>2120</v>
      </c>
      <c r="E449" t="s">
        <v>2121</v>
      </c>
      <c r="F449" t="s">
        <v>2122</v>
      </c>
      <c r="I449" t="s">
        <v>50</v>
      </c>
      <c r="J449" t="s">
        <v>99</v>
      </c>
      <c r="K449">
        <v>2021</v>
      </c>
      <c r="M449" t="s">
        <v>142</v>
      </c>
      <c r="N449" t="s">
        <v>114</v>
      </c>
      <c r="O449" t="s">
        <v>2118</v>
      </c>
      <c r="P449" t="s">
        <v>83</v>
      </c>
      <c r="Q449" t="s">
        <v>685</v>
      </c>
      <c r="V449" t="s">
        <v>418</v>
      </c>
      <c r="W449" t="s">
        <v>58</v>
      </c>
      <c r="X449">
        <v>18.8850765</v>
      </c>
      <c r="Y449">
        <v>-70.736920299999994</v>
      </c>
      <c r="Z449" t="s">
        <v>86</v>
      </c>
      <c r="AA449" t="s">
        <v>86</v>
      </c>
      <c r="AB449" t="s">
        <v>60</v>
      </c>
      <c r="AC449" t="s">
        <v>61</v>
      </c>
      <c r="AD449" t="s">
        <v>62</v>
      </c>
      <c r="AE449" t="s">
        <v>63</v>
      </c>
      <c r="AF449" t="s">
        <v>63</v>
      </c>
      <c r="AG449" t="s">
        <v>194</v>
      </c>
      <c r="AH449" t="s">
        <v>65</v>
      </c>
      <c r="AI449" t="s">
        <v>788</v>
      </c>
      <c r="AJ449" t="s">
        <v>788</v>
      </c>
      <c r="AK449" t="s">
        <v>2123</v>
      </c>
      <c r="AL449">
        <v>1</v>
      </c>
      <c r="AM449" t="s">
        <v>1069</v>
      </c>
      <c r="AN449">
        <v>5</v>
      </c>
      <c r="AO449">
        <v>1</v>
      </c>
      <c r="AP449" t="s">
        <v>62</v>
      </c>
      <c r="AQ449" t="s">
        <v>69</v>
      </c>
      <c r="AR449" t="s">
        <v>70</v>
      </c>
      <c r="AT449" t="s">
        <v>71</v>
      </c>
      <c r="AU449" t="s">
        <v>72</v>
      </c>
      <c r="AV449" s="1">
        <v>44215</v>
      </c>
      <c r="AW449" t="s">
        <v>14443</v>
      </c>
      <c r="AX449" t="s">
        <v>418</v>
      </c>
      <c r="AY449" t="s">
        <v>73</v>
      </c>
      <c r="AZ449" t="s">
        <v>74</v>
      </c>
    </row>
    <row r="450" spans="1:52" hidden="1" x14ac:dyDescent="0.25">
      <c r="A450" t="str">
        <f>INDEX('Community ID'!B:B,MATCH(O450,'Community ID'!A:A,0))</f>
        <v>La Japonesa, La 57</v>
      </c>
      <c r="B450" t="str">
        <f>INDEX('Community ID'!$K:$K,MATCH('Environmental Data'!$P450,'Community ID'!J:J,0))</f>
        <v>Constanza</v>
      </c>
      <c r="D450" t="s">
        <v>2132</v>
      </c>
      <c r="E450" t="s">
        <v>1433</v>
      </c>
      <c r="F450" t="s">
        <v>2133</v>
      </c>
      <c r="I450" t="s">
        <v>79</v>
      </c>
      <c r="J450" t="s">
        <v>99</v>
      </c>
      <c r="K450">
        <v>2021</v>
      </c>
      <c r="M450" t="s">
        <v>51</v>
      </c>
      <c r="N450" t="s">
        <v>738</v>
      </c>
      <c r="O450" t="s">
        <v>2118</v>
      </c>
      <c r="P450" t="s">
        <v>83</v>
      </c>
      <c r="Q450" t="s">
        <v>373</v>
      </c>
      <c r="S450" t="s">
        <v>545</v>
      </c>
      <c r="V450" t="s">
        <v>418</v>
      </c>
      <c r="W450" t="s">
        <v>58</v>
      </c>
      <c r="X450">
        <v>18.884905</v>
      </c>
      <c r="Y450">
        <v>-70.736751299999995</v>
      </c>
      <c r="Z450" t="s">
        <v>59</v>
      </c>
      <c r="AA450" t="s">
        <v>59</v>
      </c>
      <c r="AB450" t="s">
        <v>60</v>
      </c>
      <c r="AC450" t="s">
        <v>169</v>
      </c>
      <c r="AD450" t="s">
        <v>62</v>
      </c>
      <c r="AE450" t="s">
        <v>63</v>
      </c>
      <c r="AF450" t="s">
        <v>63</v>
      </c>
      <c r="AG450" t="s">
        <v>171</v>
      </c>
      <c r="AH450" t="s">
        <v>117</v>
      </c>
      <c r="AI450" t="s">
        <v>1464</v>
      </c>
      <c r="AJ450" t="s">
        <v>1464</v>
      </c>
      <c r="AK450" t="s">
        <v>1472</v>
      </c>
      <c r="AL450">
        <v>1</v>
      </c>
      <c r="AM450" t="s">
        <v>2134</v>
      </c>
      <c r="AN450">
        <v>3</v>
      </c>
      <c r="AO450">
        <v>0</v>
      </c>
      <c r="AP450" t="s">
        <v>62</v>
      </c>
      <c r="AQ450" t="s">
        <v>69</v>
      </c>
      <c r="AR450" t="s">
        <v>70</v>
      </c>
      <c r="AT450" t="s">
        <v>71</v>
      </c>
      <c r="AU450" t="s">
        <v>95</v>
      </c>
      <c r="AV450" s="1">
        <v>44215</v>
      </c>
      <c r="AW450" t="s">
        <v>14444</v>
      </c>
      <c r="AX450" t="s">
        <v>418</v>
      </c>
      <c r="AY450" t="s">
        <v>73</v>
      </c>
      <c r="AZ450" t="s">
        <v>74</v>
      </c>
    </row>
    <row r="451" spans="1:52" hidden="1" x14ac:dyDescent="0.25">
      <c r="A451" t="str">
        <f>INDEX('Community ID'!B:B,MATCH(O451,'Community ID'!A:A,0))</f>
        <v>La Japonesa, La 57</v>
      </c>
      <c r="B451" t="str">
        <f>INDEX('Community ID'!$K:$K,MATCH('Environmental Data'!$P451,'Community ID'!J:J,0))</f>
        <v>Constanza</v>
      </c>
      <c r="D451" t="s">
        <v>2127</v>
      </c>
      <c r="E451" t="s">
        <v>2128</v>
      </c>
      <c r="F451" t="s">
        <v>2129</v>
      </c>
      <c r="I451" t="s">
        <v>50</v>
      </c>
      <c r="J451" s="1">
        <v>33908</v>
      </c>
      <c r="K451">
        <v>29</v>
      </c>
      <c r="M451" t="s">
        <v>124</v>
      </c>
      <c r="N451" t="s">
        <v>114</v>
      </c>
      <c r="O451" t="s">
        <v>2130</v>
      </c>
      <c r="P451" t="s">
        <v>1015</v>
      </c>
      <c r="Q451" t="s">
        <v>685</v>
      </c>
      <c r="V451" t="s">
        <v>418</v>
      </c>
      <c r="W451" t="s">
        <v>58</v>
      </c>
      <c r="X451">
        <v>18.886916899999999</v>
      </c>
      <c r="Y451">
        <v>-70.736518700000005</v>
      </c>
      <c r="Z451" t="s">
        <v>86</v>
      </c>
      <c r="AA451" t="s">
        <v>86</v>
      </c>
      <c r="AB451" t="s">
        <v>60</v>
      </c>
      <c r="AC451" t="s">
        <v>169</v>
      </c>
      <c r="AD451" t="s">
        <v>62</v>
      </c>
      <c r="AE451" t="s">
        <v>63</v>
      </c>
      <c r="AF451" t="s">
        <v>63</v>
      </c>
      <c r="AG451" t="s">
        <v>194</v>
      </c>
      <c r="AH451" t="s">
        <v>65</v>
      </c>
      <c r="AI451" t="s">
        <v>788</v>
      </c>
      <c r="AJ451" t="s">
        <v>788</v>
      </c>
      <c r="AK451" t="s">
        <v>2131</v>
      </c>
      <c r="AL451">
        <v>2</v>
      </c>
      <c r="AM451" t="s">
        <v>108</v>
      </c>
      <c r="AN451">
        <v>3</v>
      </c>
      <c r="AO451">
        <v>1</v>
      </c>
      <c r="AP451" t="s">
        <v>62</v>
      </c>
      <c r="AQ451" t="s">
        <v>69</v>
      </c>
      <c r="AR451" t="s">
        <v>109</v>
      </c>
      <c r="AT451" t="s">
        <v>71</v>
      </c>
      <c r="AU451" t="s">
        <v>95</v>
      </c>
      <c r="AV451" s="1">
        <v>44215</v>
      </c>
      <c r="AW451" t="s">
        <v>14445</v>
      </c>
      <c r="AX451" t="s">
        <v>418</v>
      </c>
      <c r="AY451" t="s">
        <v>73</v>
      </c>
      <c r="AZ451" t="s">
        <v>74</v>
      </c>
    </row>
    <row r="452" spans="1:52" hidden="1" x14ac:dyDescent="0.25">
      <c r="A452" t="str">
        <f>INDEX('Community ID'!B:B,MATCH(O452,'Community ID'!A:A,0))</f>
        <v>La Japonesa, La 57</v>
      </c>
      <c r="B452" t="str">
        <f>INDEX('Community ID'!$K:$K,MATCH('Environmental Data'!$P452,'Community ID'!J:J,0))</f>
        <v>Constanza</v>
      </c>
      <c r="D452" t="s">
        <v>2135</v>
      </c>
      <c r="E452" t="s">
        <v>2136</v>
      </c>
      <c r="F452" t="s">
        <v>2137</v>
      </c>
      <c r="I452" t="s">
        <v>50</v>
      </c>
      <c r="J452" t="s">
        <v>99</v>
      </c>
      <c r="K452">
        <v>2021</v>
      </c>
      <c r="M452" t="s">
        <v>51</v>
      </c>
      <c r="N452" t="s">
        <v>114</v>
      </c>
      <c r="O452" t="s">
        <v>2138</v>
      </c>
      <c r="P452" t="s">
        <v>83</v>
      </c>
      <c r="Q452" t="s">
        <v>685</v>
      </c>
      <c r="V452" t="s">
        <v>418</v>
      </c>
      <c r="W452" t="s">
        <v>58</v>
      </c>
      <c r="X452">
        <v>18.8872447</v>
      </c>
      <c r="Y452">
        <v>-70.737892700000003</v>
      </c>
      <c r="Z452" t="s">
        <v>105</v>
      </c>
      <c r="AA452" t="s">
        <v>105</v>
      </c>
      <c r="AB452" t="s">
        <v>60</v>
      </c>
      <c r="AC452" t="s">
        <v>169</v>
      </c>
      <c r="AD452" t="s">
        <v>62</v>
      </c>
      <c r="AE452" t="s">
        <v>63</v>
      </c>
      <c r="AF452" t="s">
        <v>63</v>
      </c>
      <c r="AG452" t="s">
        <v>194</v>
      </c>
      <c r="AH452" t="s">
        <v>65</v>
      </c>
      <c r="AI452" t="s">
        <v>788</v>
      </c>
      <c r="AJ452" t="s">
        <v>788</v>
      </c>
      <c r="AK452" t="s">
        <v>1208</v>
      </c>
      <c r="AL452">
        <v>1</v>
      </c>
      <c r="AM452" t="s">
        <v>1069</v>
      </c>
      <c r="AN452">
        <v>4</v>
      </c>
      <c r="AO452">
        <v>2</v>
      </c>
      <c r="AP452" t="s">
        <v>63</v>
      </c>
      <c r="AQ452" t="s">
        <v>69</v>
      </c>
      <c r="AR452" t="s">
        <v>70</v>
      </c>
      <c r="AT452" t="s">
        <v>71</v>
      </c>
      <c r="AU452" t="s">
        <v>72</v>
      </c>
      <c r="AV452" s="1">
        <v>44215</v>
      </c>
      <c r="AW452" t="s">
        <v>14446</v>
      </c>
      <c r="AX452" t="s">
        <v>418</v>
      </c>
      <c r="AY452" t="s">
        <v>73</v>
      </c>
      <c r="AZ452" t="s">
        <v>74</v>
      </c>
    </row>
    <row r="453" spans="1:52" hidden="1" x14ac:dyDescent="0.25">
      <c r="A453" t="str">
        <f>INDEX('Community ID'!B:B,MATCH(O453,'Community ID'!A:A,0))</f>
        <v>La Japonesa, La 57</v>
      </c>
      <c r="B453" t="str">
        <f>INDEX('Community ID'!$K:$K,MATCH('Environmental Data'!$P453,'Community ID'!J:J,0))</f>
        <v>Constanza</v>
      </c>
      <c r="D453" t="s">
        <v>2139</v>
      </c>
      <c r="E453" t="s">
        <v>2140</v>
      </c>
      <c r="F453" t="s">
        <v>1431</v>
      </c>
      <c r="I453" t="s">
        <v>79</v>
      </c>
      <c r="J453" s="1">
        <v>30822</v>
      </c>
      <c r="K453">
        <v>37</v>
      </c>
      <c r="M453" t="s">
        <v>51</v>
      </c>
      <c r="N453" t="s">
        <v>2141</v>
      </c>
      <c r="O453" t="s">
        <v>2142</v>
      </c>
      <c r="P453" t="s">
        <v>83</v>
      </c>
      <c r="Q453" t="s">
        <v>685</v>
      </c>
      <c r="S453" t="s">
        <v>545</v>
      </c>
      <c r="V453" t="s">
        <v>418</v>
      </c>
      <c r="W453" t="s">
        <v>58</v>
      </c>
      <c r="X453">
        <v>18.886901699999999</v>
      </c>
      <c r="Y453">
        <v>-70.737877999999995</v>
      </c>
      <c r="Z453" t="s">
        <v>86</v>
      </c>
      <c r="AA453" t="s">
        <v>86</v>
      </c>
      <c r="AB453" t="s">
        <v>60</v>
      </c>
      <c r="AC453" t="s">
        <v>169</v>
      </c>
      <c r="AD453" t="s">
        <v>62</v>
      </c>
      <c r="AE453" t="s">
        <v>63</v>
      </c>
      <c r="AF453" t="s">
        <v>63</v>
      </c>
      <c r="AG453" t="s">
        <v>194</v>
      </c>
      <c r="AH453" t="s">
        <v>65</v>
      </c>
      <c r="AI453" t="s">
        <v>788</v>
      </c>
      <c r="AJ453" t="s">
        <v>788</v>
      </c>
      <c r="AK453" t="s">
        <v>1194</v>
      </c>
      <c r="AL453">
        <v>1</v>
      </c>
      <c r="AM453" t="s">
        <v>1069</v>
      </c>
      <c r="AN453">
        <v>4</v>
      </c>
      <c r="AO453">
        <v>0</v>
      </c>
      <c r="AP453" t="s">
        <v>62</v>
      </c>
      <c r="AQ453" t="s">
        <v>69</v>
      </c>
      <c r="AR453" t="s">
        <v>70</v>
      </c>
      <c r="AT453" t="s">
        <v>71</v>
      </c>
      <c r="AU453" t="s">
        <v>72</v>
      </c>
      <c r="AV453" s="1">
        <v>44215</v>
      </c>
      <c r="AW453" t="s">
        <v>14447</v>
      </c>
      <c r="AX453" t="s">
        <v>418</v>
      </c>
      <c r="AY453" t="s">
        <v>73</v>
      </c>
      <c r="AZ453" t="s">
        <v>74</v>
      </c>
    </row>
    <row r="454" spans="1:52" hidden="1" x14ac:dyDescent="0.25">
      <c r="A454" t="str">
        <f>INDEX('Community ID'!B:B,MATCH(O454,'Community ID'!A:A,0))</f>
        <v>La Japonesa, La 57</v>
      </c>
      <c r="B454" t="str">
        <f>INDEX('Community ID'!$K:$K,MATCH('Environmental Data'!$P454,'Community ID'!J:J,0))</f>
        <v>Constanza</v>
      </c>
      <c r="D454" t="s">
        <v>2143</v>
      </c>
      <c r="E454" t="s">
        <v>2144</v>
      </c>
      <c r="F454" t="s">
        <v>2145</v>
      </c>
      <c r="I454" t="s">
        <v>79</v>
      </c>
      <c r="J454" s="1">
        <v>31234</v>
      </c>
      <c r="K454">
        <v>36</v>
      </c>
      <c r="M454" t="s">
        <v>80</v>
      </c>
      <c r="N454" t="s">
        <v>738</v>
      </c>
      <c r="O454" t="s">
        <v>2142</v>
      </c>
      <c r="P454" t="s">
        <v>83</v>
      </c>
      <c r="Q454" t="s">
        <v>373</v>
      </c>
      <c r="S454" t="s">
        <v>144</v>
      </c>
      <c r="V454" t="s">
        <v>418</v>
      </c>
      <c r="W454" t="s">
        <v>58</v>
      </c>
      <c r="X454">
        <v>18.886466599999999</v>
      </c>
      <c r="Y454">
        <v>-70.738043899999994</v>
      </c>
      <c r="Z454" t="s">
        <v>86</v>
      </c>
      <c r="AA454" t="s">
        <v>86</v>
      </c>
      <c r="AB454" t="s">
        <v>1164</v>
      </c>
      <c r="AC454" t="s">
        <v>169</v>
      </c>
      <c r="AD454" t="s">
        <v>62</v>
      </c>
      <c r="AE454" t="s">
        <v>63</v>
      </c>
      <c r="AF454" t="s">
        <v>63</v>
      </c>
      <c r="AG454" t="s">
        <v>194</v>
      </c>
      <c r="AH454" t="s">
        <v>117</v>
      </c>
      <c r="AI454" t="s">
        <v>788</v>
      </c>
      <c r="AJ454" t="s">
        <v>788</v>
      </c>
      <c r="AK454" t="s">
        <v>2146</v>
      </c>
      <c r="AL454">
        <v>2</v>
      </c>
      <c r="AM454" t="s">
        <v>1069</v>
      </c>
      <c r="AN454">
        <v>5</v>
      </c>
      <c r="AO454">
        <v>1</v>
      </c>
      <c r="AP454" t="s">
        <v>62</v>
      </c>
      <c r="AQ454" t="s">
        <v>69</v>
      </c>
      <c r="AR454" t="s">
        <v>70</v>
      </c>
      <c r="AT454" t="s">
        <v>71</v>
      </c>
      <c r="AU454" t="s">
        <v>72</v>
      </c>
      <c r="AV454" s="1">
        <v>44215</v>
      </c>
      <c r="AW454" t="s">
        <v>14448</v>
      </c>
      <c r="AX454" t="s">
        <v>418</v>
      </c>
      <c r="AY454" t="s">
        <v>73</v>
      </c>
      <c r="AZ454" t="s">
        <v>74</v>
      </c>
    </row>
    <row r="455" spans="1:52" hidden="1" x14ac:dyDescent="0.25">
      <c r="A455" t="str">
        <f>INDEX('Community ID'!B:B,MATCH(O455,'Community ID'!A:A,0))</f>
        <v>La Japonesa, La 57</v>
      </c>
      <c r="B455" t="str">
        <f>INDEX('Community ID'!$K:$K,MATCH('Environmental Data'!$P455,'Community ID'!J:J,0))</f>
        <v>Constanza</v>
      </c>
      <c r="D455" t="s">
        <v>2147</v>
      </c>
      <c r="E455" t="s">
        <v>2148</v>
      </c>
      <c r="F455" t="s">
        <v>401</v>
      </c>
      <c r="I455" t="s">
        <v>50</v>
      </c>
      <c r="J455" t="s">
        <v>99</v>
      </c>
      <c r="K455">
        <v>2021</v>
      </c>
      <c r="M455" t="s">
        <v>622</v>
      </c>
      <c r="N455" t="s">
        <v>721</v>
      </c>
      <c r="O455" t="s">
        <v>2149</v>
      </c>
      <c r="P455" t="s">
        <v>1015</v>
      </c>
      <c r="Q455" t="s">
        <v>685</v>
      </c>
      <c r="S455" t="s">
        <v>144</v>
      </c>
      <c r="V455" t="s">
        <v>418</v>
      </c>
      <c r="W455" t="s">
        <v>58</v>
      </c>
      <c r="X455">
        <v>18.888110600000001</v>
      </c>
      <c r="Y455">
        <v>-70.741905200000005</v>
      </c>
      <c r="Z455" t="s">
        <v>86</v>
      </c>
      <c r="AA455" t="s">
        <v>86</v>
      </c>
      <c r="AB455" t="s">
        <v>60</v>
      </c>
      <c r="AC455" t="s">
        <v>169</v>
      </c>
      <c r="AD455" t="s">
        <v>62</v>
      </c>
      <c r="AE455" t="s">
        <v>63</v>
      </c>
      <c r="AF455" t="s">
        <v>63</v>
      </c>
      <c r="AG455" t="s">
        <v>194</v>
      </c>
      <c r="AH455" t="s">
        <v>65</v>
      </c>
      <c r="AI455" t="s">
        <v>2150</v>
      </c>
      <c r="AJ455" t="s">
        <v>1464</v>
      </c>
      <c r="AK455" t="s">
        <v>394</v>
      </c>
      <c r="AL455">
        <v>1</v>
      </c>
      <c r="AM455" t="s">
        <v>1069</v>
      </c>
      <c r="AN455">
        <v>5</v>
      </c>
      <c r="AO455">
        <v>0</v>
      </c>
      <c r="AP455" t="s">
        <v>62</v>
      </c>
      <c r="AQ455" t="s">
        <v>69</v>
      </c>
      <c r="AR455" t="s">
        <v>70</v>
      </c>
      <c r="AT455" t="s">
        <v>71</v>
      </c>
      <c r="AU455" t="s">
        <v>72</v>
      </c>
      <c r="AV455" s="1">
        <v>44215</v>
      </c>
      <c r="AW455" t="s">
        <v>14449</v>
      </c>
      <c r="AX455" t="s">
        <v>418</v>
      </c>
      <c r="AY455" t="s">
        <v>73</v>
      </c>
      <c r="AZ455" t="s">
        <v>74</v>
      </c>
    </row>
    <row r="456" spans="1:52" hidden="1" x14ac:dyDescent="0.25">
      <c r="A456" t="str">
        <f>INDEX('Community ID'!B:B,MATCH(O456,'Community ID'!A:A,0))</f>
        <v>La Japonesa, La 57</v>
      </c>
      <c r="B456" t="str">
        <f>INDEX('Community ID'!$K:$K,MATCH('Environmental Data'!$P456,'Community ID'!J:J,0))</f>
        <v>Constanza</v>
      </c>
      <c r="D456" t="s">
        <v>2151</v>
      </c>
      <c r="E456" t="s">
        <v>2152</v>
      </c>
      <c r="F456" t="s">
        <v>2153</v>
      </c>
      <c r="I456" t="s">
        <v>50</v>
      </c>
      <c r="J456" s="1">
        <v>32962</v>
      </c>
      <c r="K456">
        <v>31</v>
      </c>
      <c r="M456" t="s">
        <v>124</v>
      </c>
      <c r="N456" t="s">
        <v>2154</v>
      </c>
      <c r="O456" t="s">
        <v>2155</v>
      </c>
      <c r="P456" t="s">
        <v>102</v>
      </c>
      <c r="S456" t="s">
        <v>2156</v>
      </c>
      <c r="V456" t="s">
        <v>418</v>
      </c>
      <c r="W456" t="s">
        <v>58</v>
      </c>
      <c r="X456">
        <v>18.888075199999999</v>
      </c>
      <c r="Y456">
        <v>-70.742434700000004</v>
      </c>
      <c r="Z456" t="s">
        <v>86</v>
      </c>
      <c r="AA456" t="s">
        <v>86</v>
      </c>
      <c r="AB456" t="s">
        <v>60</v>
      </c>
      <c r="AC456" t="s">
        <v>169</v>
      </c>
      <c r="AD456" t="s">
        <v>62</v>
      </c>
      <c r="AE456" t="s">
        <v>63</v>
      </c>
      <c r="AF456" t="s">
        <v>63</v>
      </c>
      <c r="AG456" t="s">
        <v>194</v>
      </c>
      <c r="AH456" t="s">
        <v>65</v>
      </c>
      <c r="AI456" t="s">
        <v>2157</v>
      </c>
      <c r="AJ456" t="s">
        <v>2158</v>
      </c>
      <c r="AK456" t="s">
        <v>2159</v>
      </c>
      <c r="AL456">
        <v>1</v>
      </c>
      <c r="AM456" t="s">
        <v>1069</v>
      </c>
      <c r="AN456">
        <v>4</v>
      </c>
      <c r="AO456">
        <v>1</v>
      </c>
      <c r="AP456" t="s">
        <v>62</v>
      </c>
      <c r="AQ456" t="s">
        <v>69</v>
      </c>
      <c r="AR456" t="s">
        <v>130</v>
      </c>
      <c r="AT456" t="s">
        <v>71</v>
      </c>
      <c r="AU456" t="s">
        <v>72</v>
      </c>
      <c r="AV456" s="1">
        <v>44215</v>
      </c>
      <c r="AW456" t="s">
        <v>14450</v>
      </c>
      <c r="AX456" t="s">
        <v>418</v>
      </c>
      <c r="AY456" t="s">
        <v>73</v>
      </c>
      <c r="AZ456" t="s">
        <v>74</v>
      </c>
    </row>
    <row r="457" spans="1:52" hidden="1" x14ac:dyDescent="0.25">
      <c r="A457" t="str">
        <f>INDEX('Community ID'!B:B,MATCH(O457,'Community ID'!A:A,0))</f>
        <v>La Japonesa, La 57</v>
      </c>
      <c r="B457" t="str">
        <f>INDEX('Community ID'!$K:$K,MATCH('Environmental Data'!$P457,'Community ID'!J:J,0))</f>
        <v>Constanza</v>
      </c>
      <c r="D457" t="s">
        <v>2160</v>
      </c>
      <c r="E457" t="s">
        <v>1260</v>
      </c>
      <c r="F457" t="s">
        <v>1431</v>
      </c>
      <c r="I457" t="s">
        <v>50</v>
      </c>
      <c r="J457" t="s">
        <v>99</v>
      </c>
      <c r="K457">
        <v>2021</v>
      </c>
      <c r="M457" t="s">
        <v>622</v>
      </c>
      <c r="N457" t="s">
        <v>114</v>
      </c>
      <c r="O457" t="s">
        <v>2149</v>
      </c>
      <c r="P457" t="s">
        <v>102</v>
      </c>
      <c r="Q457" t="s">
        <v>685</v>
      </c>
      <c r="V457" t="s">
        <v>418</v>
      </c>
      <c r="W457" t="s">
        <v>58</v>
      </c>
      <c r="X457">
        <v>18.8879582</v>
      </c>
      <c r="Y457">
        <v>-70.742594600000004</v>
      </c>
      <c r="Z457" t="s">
        <v>59</v>
      </c>
      <c r="AA457" t="s">
        <v>59</v>
      </c>
      <c r="AB457" t="s">
        <v>60</v>
      </c>
      <c r="AC457" t="s">
        <v>169</v>
      </c>
      <c r="AD457" t="s">
        <v>62</v>
      </c>
      <c r="AE457" t="s">
        <v>63</v>
      </c>
      <c r="AF457" t="s">
        <v>63</v>
      </c>
      <c r="AG457" t="s">
        <v>194</v>
      </c>
      <c r="AH457" t="s">
        <v>65</v>
      </c>
      <c r="AI457" t="s">
        <v>788</v>
      </c>
      <c r="AJ457" t="s">
        <v>788</v>
      </c>
      <c r="AK457" t="s">
        <v>1139</v>
      </c>
      <c r="AL457">
        <v>1</v>
      </c>
      <c r="AM457" t="s">
        <v>2161</v>
      </c>
      <c r="AN457">
        <v>4</v>
      </c>
      <c r="AO457">
        <v>1</v>
      </c>
      <c r="AP457" t="s">
        <v>62</v>
      </c>
      <c r="AQ457" t="s">
        <v>69</v>
      </c>
      <c r="AR457" t="s">
        <v>70</v>
      </c>
      <c r="AT457" t="s">
        <v>71</v>
      </c>
      <c r="AU457" t="s">
        <v>72</v>
      </c>
      <c r="AV457" s="1">
        <v>44215</v>
      </c>
      <c r="AW457" t="s">
        <v>14451</v>
      </c>
      <c r="AX457" t="s">
        <v>418</v>
      </c>
      <c r="AY457" t="s">
        <v>73</v>
      </c>
      <c r="AZ457" t="s">
        <v>74</v>
      </c>
    </row>
    <row r="458" spans="1:52" hidden="1" x14ac:dyDescent="0.25">
      <c r="A458" t="str">
        <f>INDEX('Community ID'!B:B,MATCH(O458,'Community ID'!A:A,0))</f>
        <v>La Japonesa, La 57</v>
      </c>
      <c r="B458" t="str">
        <f>INDEX('Community ID'!$K:$K,MATCH('Environmental Data'!$P458,'Community ID'!J:J,0))</f>
        <v>Constanza</v>
      </c>
      <c r="D458" t="s">
        <v>2162</v>
      </c>
      <c r="E458" t="s">
        <v>2163</v>
      </c>
      <c r="F458" t="s">
        <v>2164</v>
      </c>
      <c r="I458" t="s">
        <v>50</v>
      </c>
      <c r="J458" t="s">
        <v>99</v>
      </c>
      <c r="K458">
        <v>2021</v>
      </c>
      <c r="M458" t="s">
        <v>80</v>
      </c>
      <c r="N458" t="s">
        <v>114</v>
      </c>
      <c r="O458" t="s">
        <v>2165</v>
      </c>
      <c r="P458" t="s">
        <v>102</v>
      </c>
      <c r="Q458" t="s">
        <v>685</v>
      </c>
      <c r="V458" t="s">
        <v>418</v>
      </c>
      <c r="W458" t="s">
        <v>58</v>
      </c>
      <c r="X458">
        <v>18.888113600000001</v>
      </c>
      <c r="Y458">
        <v>-70.742208899999994</v>
      </c>
      <c r="Z458" t="s">
        <v>86</v>
      </c>
      <c r="AA458" t="s">
        <v>86</v>
      </c>
      <c r="AB458" t="s">
        <v>60</v>
      </c>
      <c r="AC458" t="s">
        <v>169</v>
      </c>
      <c r="AD458" t="s">
        <v>62</v>
      </c>
      <c r="AE458" t="s">
        <v>63</v>
      </c>
      <c r="AF458" t="s">
        <v>63</v>
      </c>
      <c r="AG458" t="s">
        <v>194</v>
      </c>
      <c r="AH458" t="s">
        <v>65</v>
      </c>
      <c r="AI458" t="s">
        <v>2166</v>
      </c>
      <c r="AJ458" t="s">
        <v>2166</v>
      </c>
      <c r="AK458" t="s">
        <v>590</v>
      </c>
      <c r="AL458">
        <v>2</v>
      </c>
      <c r="AM458" t="s">
        <v>1069</v>
      </c>
      <c r="AN458">
        <v>3</v>
      </c>
      <c r="AO458">
        <v>0</v>
      </c>
      <c r="AP458" t="s">
        <v>62</v>
      </c>
      <c r="AQ458" t="s">
        <v>69</v>
      </c>
      <c r="AR458" t="s">
        <v>70</v>
      </c>
      <c r="AT458" t="s">
        <v>71</v>
      </c>
      <c r="AU458" t="s">
        <v>72</v>
      </c>
      <c r="AV458" s="1">
        <v>44215</v>
      </c>
      <c r="AW458" t="s">
        <v>14452</v>
      </c>
      <c r="AX458" t="s">
        <v>418</v>
      </c>
      <c r="AY458" t="s">
        <v>73</v>
      </c>
      <c r="AZ458" t="s">
        <v>74</v>
      </c>
    </row>
    <row r="459" spans="1:52" hidden="1" x14ac:dyDescent="0.25">
      <c r="A459" t="str">
        <f>INDEX('Community ID'!B:B,MATCH(O459,'Community ID'!A:A,0))</f>
        <v>La Japonesa, La 57</v>
      </c>
      <c r="B459" t="str">
        <f>INDEX('Community ID'!$K:$K,MATCH('Environmental Data'!$P459,'Community ID'!J:J,0))</f>
        <v>Constanza</v>
      </c>
      <c r="D459" t="s">
        <v>2167</v>
      </c>
      <c r="E459" t="s">
        <v>2168</v>
      </c>
      <c r="F459" t="s">
        <v>2169</v>
      </c>
      <c r="I459" t="s">
        <v>79</v>
      </c>
      <c r="J459" t="s">
        <v>99</v>
      </c>
      <c r="K459">
        <v>2021</v>
      </c>
      <c r="M459" t="s">
        <v>80</v>
      </c>
      <c r="N459" t="s">
        <v>2170</v>
      </c>
      <c r="O459" t="s">
        <v>2171</v>
      </c>
      <c r="P459" t="s">
        <v>83</v>
      </c>
      <c r="Q459" t="s">
        <v>685</v>
      </c>
      <c r="S459" t="s">
        <v>144</v>
      </c>
      <c r="V459" t="s">
        <v>1068</v>
      </c>
      <c r="W459" t="s">
        <v>58</v>
      </c>
      <c r="X459">
        <v>18.887856500000002</v>
      </c>
      <c r="Y459">
        <v>-70.737310699999995</v>
      </c>
      <c r="Z459" t="s">
        <v>86</v>
      </c>
      <c r="AA459" t="s">
        <v>86</v>
      </c>
      <c r="AB459" t="s">
        <v>60</v>
      </c>
      <c r="AC459" t="s">
        <v>169</v>
      </c>
      <c r="AD459" t="s">
        <v>62</v>
      </c>
      <c r="AE459" t="s">
        <v>63</v>
      </c>
      <c r="AF459" t="s">
        <v>63</v>
      </c>
      <c r="AG459" t="s">
        <v>194</v>
      </c>
      <c r="AH459" t="s">
        <v>65</v>
      </c>
      <c r="AI459" t="s">
        <v>2172</v>
      </c>
      <c r="AJ459" t="s">
        <v>1464</v>
      </c>
      <c r="AK459" t="s">
        <v>2173</v>
      </c>
      <c r="AL459">
        <v>2</v>
      </c>
      <c r="AM459" t="s">
        <v>1069</v>
      </c>
      <c r="AN459">
        <v>3</v>
      </c>
      <c r="AO459">
        <v>0</v>
      </c>
      <c r="AP459" t="s">
        <v>62</v>
      </c>
      <c r="AQ459" t="s">
        <v>69</v>
      </c>
      <c r="AR459" t="s">
        <v>109</v>
      </c>
      <c r="AT459" t="s">
        <v>71</v>
      </c>
      <c r="AU459" t="s">
        <v>72</v>
      </c>
      <c r="AV459" s="1">
        <v>44215</v>
      </c>
      <c r="AW459" t="s">
        <v>14453</v>
      </c>
      <c r="AX459" t="s">
        <v>1068</v>
      </c>
      <c r="AY459" t="s">
        <v>73</v>
      </c>
      <c r="AZ459" t="s">
        <v>74</v>
      </c>
    </row>
    <row r="460" spans="1:52" hidden="1" x14ac:dyDescent="0.25">
      <c r="A460" t="str">
        <f>INDEX('Community ID'!B:B,MATCH(O460,'Community ID'!A:A,0))</f>
        <v>La Japonesa, La 57</v>
      </c>
      <c r="B460" t="str">
        <f>INDEX('Community ID'!$K:$K,MATCH('Environmental Data'!$P460,'Community ID'!J:J,0))</f>
        <v>Constanza</v>
      </c>
      <c r="D460" t="s">
        <v>2174</v>
      </c>
      <c r="E460" t="s">
        <v>2175</v>
      </c>
      <c r="F460" t="s">
        <v>2176</v>
      </c>
      <c r="H460" t="s">
        <v>908</v>
      </c>
      <c r="I460" t="s">
        <v>50</v>
      </c>
      <c r="J460" t="s">
        <v>99</v>
      </c>
      <c r="K460">
        <v>2021</v>
      </c>
      <c r="M460" t="s">
        <v>80</v>
      </c>
      <c r="N460" t="s">
        <v>114</v>
      </c>
      <c r="O460" t="s">
        <v>2171</v>
      </c>
      <c r="P460" t="s">
        <v>83</v>
      </c>
      <c r="Q460" t="s">
        <v>685</v>
      </c>
      <c r="S460" t="s">
        <v>144</v>
      </c>
      <c r="V460" t="s">
        <v>1068</v>
      </c>
      <c r="W460" t="s">
        <v>58</v>
      </c>
      <c r="X460">
        <v>18.888031099999999</v>
      </c>
      <c r="Y460">
        <v>-70.737838699999998</v>
      </c>
      <c r="Z460" t="s">
        <v>86</v>
      </c>
      <c r="AA460" t="s">
        <v>86</v>
      </c>
      <c r="AB460" t="s">
        <v>60</v>
      </c>
      <c r="AC460" t="s">
        <v>88</v>
      </c>
      <c r="AD460" t="s">
        <v>62</v>
      </c>
      <c r="AE460" t="s">
        <v>63</v>
      </c>
      <c r="AF460" t="s">
        <v>63</v>
      </c>
      <c r="AG460" t="s">
        <v>194</v>
      </c>
      <c r="AH460" t="s">
        <v>65</v>
      </c>
      <c r="AI460" t="s">
        <v>2177</v>
      </c>
      <c r="AJ460" t="s">
        <v>788</v>
      </c>
      <c r="AK460" t="s">
        <v>2178</v>
      </c>
      <c r="AL460">
        <v>2</v>
      </c>
      <c r="AM460" t="s">
        <v>1069</v>
      </c>
      <c r="AN460">
        <v>4</v>
      </c>
      <c r="AO460">
        <v>0</v>
      </c>
      <c r="AP460" t="s">
        <v>62</v>
      </c>
      <c r="AQ460" t="s">
        <v>69</v>
      </c>
      <c r="AR460" t="s">
        <v>109</v>
      </c>
      <c r="AT460" t="s">
        <v>71</v>
      </c>
      <c r="AU460" t="s">
        <v>72</v>
      </c>
      <c r="AV460" s="1">
        <v>44215</v>
      </c>
      <c r="AW460" t="s">
        <v>14454</v>
      </c>
      <c r="AX460" t="s">
        <v>1068</v>
      </c>
      <c r="AY460" t="s">
        <v>73</v>
      </c>
      <c r="AZ460" t="s">
        <v>74</v>
      </c>
    </row>
    <row r="461" spans="1:52" hidden="1" x14ac:dyDescent="0.25">
      <c r="A461" t="str">
        <f>INDEX('Community ID'!B:B,MATCH(O461,'Community ID'!A:A,0))</f>
        <v>La Japonesa, La 57</v>
      </c>
      <c r="B461" t="str">
        <f>INDEX('Community ID'!$K:$K,MATCH('Environmental Data'!$P461,'Community ID'!J:J,0))</f>
        <v>Constanza</v>
      </c>
      <c r="D461" t="s">
        <v>2187</v>
      </c>
      <c r="E461" t="s">
        <v>2188</v>
      </c>
      <c r="F461" t="s">
        <v>2189</v>
      </c>
      <c r="H461" t="s">
        <v>2190</v>
      </c>
      <c r="I461" t="s">
        <v>79</v>
      </c>
      <c r="J461" s="1">
        <v>17761</v>
      </c>
      <c r="K461">
        <v>73</v>
      </c>
      <c r="M461" t="s">
        <v>80</v>
      </c>
      <c r="O461" t="s">
        <v>2191</v>
      </c>
      <c r="P461" t="s">
        <v>83</v>
      </c>
      <c r="Q461" t="s">
        <v>685</v>
      </c>
      <c r="S461" t="s">
        <v>144</v>
      </c>
      <c r="V461" t="s">
        <v>1068</v>
      </c>
      <c r="W461" t="s">
        <v>58</v>
      </c>
      <c r="X461">
        <v>0</v>
      </c>
      <c r="Y461">
        <v>0</v>
      </c>
      <c r="Z461" t="s">
        <v>86</v>
      </c>
      <c r="AA461" t="s">
        <v>86</v>
      </c>
      <c r="AB461" t="s">
        <v>60</v>
      </c>
      <c r="AC461" t="s">
        <v>88</v>
      </c>
      <c r="AD461" t="s">
        <v>62</v>
      </c>
      <c r="AE461" t="s">
        <v>63</v>
      </c>
      <c r="AF461" t="s">
        <v>63</v>
      </c>
      <c r="AG461" t="s">
        <v>171</v>
      </c>
      <c r="AH461" t="s">
        <v>90</v>
      </c>
      <c r="AI461" t="s">
        <v>788</v>
      </c>
      <c r="AJ461" t="s">
        <v>788</v>
      </c>
      <c r="AK461" t="s">
        <v>421</v>
      </c>
      <c r="AL461">
        <v>2</v>
      </c>
      <c r="AM461" t="s">
        <v>108</v>
      </c>
      <c r="AN461">
        <v>1</v>
      </c>
      <c r="AO461">
        <v>0</v>
      </c>
      <c r="AP461" t="s">
        <v>62</v>
      </c>
      <c r="AQ461" t="s">
        <v>69</v>
      </c>
      <c r="AR461" t="s">
        <v>109</v>
      </c>
      <c r="AT461" t="s">
        <v>71</v>
      </c>
      <c r="AU461" t="s">
        <v>95</v>
      </c>
      <c r="AV461" s="1">
        <v>44215</v>
      </c>
      <c r="AW461" t="s">
        <v>14455</v>
      </c>
      <c r="AX461" t="s">
        <v>1068</v>
      </c>
      <c r="AY461" t="s">
        <v>73</v>
      </c>
      <c r="AZ461" t="s">
        <v>74</v>
      </c>
    </row>
    <row r="462" spans="1:52" hidden="1" x14ac:dyDescent="0.25">
      <c r="A462" t="str">
        <f>INDEX('Community ID'!B:B,MATCH(O462,'Community ID'!A:A,0))</f>
        <v>La Japonesa, La 57</v>
      </c>
      <c r="B462" t="str">
        <f>INDEX('Community ID'!$K:$K,MATCH('Environmental Data'!$P462,'Community ID'!J:J,0))</f>
        <v>Constanza</v>
      </c>
      <c r="D462" t="s">
        <v>2184</v>
      </c>
      <c r="E462" t="s">
        <v>2072</v>
      </c>
      <c r="F462" t="s">
        <v>2185</v>
      </c>
      <c r="H462" t="s">
        <v>2186</v>
      </c>
      <c r="I462" t="s">
        <v>50</v>
      </c>
      <c r="J462" t="s">
        <v>99</v>
      </c>
      <c r="K462">
        <v>2021</v>
      </c>
      <c r="M462" t="s">
        <v>142</v>
      </c>
      <c r="N462" t="s">
        <v>114</v>
      </c>
      <c r="O462" t="s">
        <v>2171</v>
      </c>
      <c r="P462" t="s">
        <v>102</v>
      </c>
      <c r="Q462" t="s">
        <v>55</v>
      </c>
      <c r="S462" t="s">
        <v>144</v>
      </c>
      <c r="V462" t="s">
        <v>1068</v>
      </c>
      <c r="W462" t="s">
        <v>58</v>
      </c>
      <c r="X462">
        <v>18.8881376</v>
      </c>
      <c r="Y462">
        <v>-70.737748699999997</v>
      </c>
      <c r="Z462" t="s">
        <v>86</v>
      </c>
      <c r="AA462" t="s">
        <v>86</v>
      </c>
      <c r="AB462" t="s">
        <v>60</v>
      </c>
      <c r="AC462" t="s">
        <v>169</v>
      </c>
      <c r="AD462" t="s">
        <v>62</v>
      </c>
      <c r="AE462" t="s">
        <v>63</v>
      </c>
      <c r="AF462" t="s">
        <v>63</v>
      </c>
      <c r="AG462" t="s">
        <v>194</v>
      </c>
      <c r="AH462" t="s">
        <v>65</v>
      </c>
      <c r="AI462" t="s">
        <v>788</v>
      </c>
      <c r="AJ462" t="s">
        <v>788</v>
      </c>
      <c r="AK462" t="s">
        <v>1194</v>
      </c>
      <c r="AL462">
        <v>2</v>
      </c>
      <c r="AM462" t="s">
        <v>108</v>
      </c>
      <c r="AN462">
        <v>3</v>
      </c>
      <c r="AO462">
        <v>1</v>
      </c>
      <c r="AP462" t="s">
        <v>62</v>
      </c>
      <c r="AQ462" t="s">
        <v>69</v>
      </c>
      <c r="AR462" t="s">
        <v>130</v>
      </c>
      <c r="AT462" t="s">
        <v>71</v>
      </c>
      <c r="AU462" t="s">
        <v>72</v>
      </c>
      <c r="AV462" s="1">
        <v>44215</v>
      </c>
      <c r="AW462" t="s">
        <v>14456</v>
      </c>
      <c r="AX462" t="s">
        <v>1068</v>
      </c>
      <c r="AY462" t="s">
        <v>73</v>
      </c>
      <c r="AZ462" t="s">
        <v>74</v>
      </c>
    </row>
    <row r="463" spans="1:52" x14ac:dyDescent="0.25">
      <c r="A463" t="str">
        <f>INDEX('Community ID'!B:B,MATCH(O463,'Community ID'!A:A,0))</f>
        <v>La Japonesa, La 57</v>
      </c>
      <c r="B463" t="str">
        <f>INDEX('Community ID'!$K:$K,MATCH('Environmental Data'!$P463,'Community ID'!J:J,0))</f>
        <v>Constanza</v>
      </c>
      <c r="D463" t="s">
        <v>2179</v>
      </c>
      <c r="E463" t="s">
        <v>2180</v>
      </c>
      <c r="F463" t="s">
        <v>2181</v>
      </c>
      <c r="H463" t="s">
        <v>2182</v>
      </c>
      <c r="I463" t="s">
        <v>50</v>
      </c>
      <c r="J463" s="1">
        <v>32871</v>
      </c>
      <c r="K463">
        <v>32</v>
      </c>
      <c r="L463">
        <v>8099233403</v>
      </c>
      <c r="M463" t="s">
        <v>622</v>
      </c>
      <c r="N463" t="s">
        <v>2183</v>
      </c>
      <c r="O463" t="s">
        <v>2171</v>
      </c>
      <c r="P463" t="s">
        <v>102</v>
      </c>
      <c r="Q463" t="s">
        <v>373</v>
      </c>
      <c r="S463" t="s">
        <v>144</v>
      </c>
      <c r="V463" t="s">
        <v>1068</v>
      </c>
      <c r="W463" t="s">
        <v>58</v>
      </c>
      <c r="X463">
        <v>18.888576499999999</v>
      </c>
      <c r="Y463">
        <v>-70.737390899999994</v>
      </c>
      <c r="Z463" t="s">
        <v>86</v>
      </c>
      <c r="AA463" t="s">
        <v>86</v>
      </c>
      <c r="AB463" t="s">
        <v>60</v>
      </c>
      <c r="AC463" t="s">
        <v>88</v>
      </c>
      <c r="AD463" t="s">
        <v>62</v>
      </c>
      <c r="AE463" t="s">
        <v>63</v>
      </c>
      <c r="AF463" t="s">
        <v>63</v>
      </c>
      <c r="AG463" t="s">
        <v>171</v>
      </c>
      <c r="AH463" t="s">
        <v>117</v>
      </c>
      <c r="AI463" t="s">
        <v>788</v>
      </c>
      <c r="AJ463" t="s">
        <v>788</v>
      </c>
      <c r="AK463" t="s">
        <v>479</v>
      </c>
      <c r="AL463">
        <v>2</v>
      </c>
      <c r="AM463" t="s">
        <v>93</v>
      </c>
      <c r="AN463">
        <v>9</v>
      </c>
      <c r="AO463">
        <v>3</v>
      </c>
      <c r="AP463" t="s">
        <v>62</v>
      </c>
      <c r="AQ463" t="s">
        <v>69</v>
      </c>
      <c r="AR463" t="s">
        <v>109</v>
      </c>
      <c r="AT463" t="s">
        <v>71</v>
      </c>
      <c r="AU463" t="s">
        <v>72</v>
      </c>
      <c r="AV463" s="1">
        <v>44215</v>
      </c>
      <c r="AW463" t="s">
        <v>14457</v>
      </c>
      <c r="AX463" t="s">
        <v>1068</v>
      </c>
      <c r="AY463" t="s">
        <v>73</v>
      </c>
      <c r="AZ463" t="s">
        <v>74</v>
      </c>
    </row>
    <row r="464" spans="1:52" x14ac:dyDescent="0.25">
      <c r="A464" t="str">
        <f>INDEX('Community ID'!B:B,MATCH(O464,'Community ID'!A:A,0))</f>
        <v>La Japonesa, La 57</v>
      </c>
      <c r="B464" t="str">
        <f>INDEX('Community ID'!$K:$K,MATCH('Environmental Data'!$P464,'Community ID'!J:J,0))</f>
        <v>Constanza</v>
      </c>
      <c r="D464" t="s">
        <v>2192</v>
      </c>
      <c r="E464" t="s">
        <v>2193</v>
      </c>
      <c r="F464" t="s">
        <v>743</v>
      </c>
      <c r="I464" t="s">
        <v>50</v>
      </c>
      <c r="J464" t="s">
        <v>99</v>
      </c>
      <c r="K464">
        <v>2021</v>
      </c>
      <c r="M464" t="s">
        <v>80</v>
      </c>
      <c r="N464" t="s">
        <v>2194</v>
      </c>
      <c r="O464" t="s">
        <v>2195</v>
      </c>
      <c r="P464" t="s">
        <v>102</v>
      </c>
      <c r="Q464" t="s">
        <v>55</v>
      </c>
      <c r="V464" t="s">
        <v>2196</v>
      </c>
      <c r="W464" t="s">
        <v>58</v>
      </c>
      <c r="X464">
        <v>0</v>
      </c>
      <c r="Y464">
        <v>0</v>
      </c>
      <c r="Z464" t="s">
        <v>86</v>
      </c>
      <c r="AA464" t="s">
        <v>86</v>
      </c>
      <c r="AB464" t="s">
        <v>60</v>
      </c>
      <c r="AC464" t="s">
        <v>169</v>
      </c>
      <c r="AD464" t="s">
        <v>62</v>
      </c>
      <c r="AE464" t="s">
        <v>63</v>
      </c>
      <c r="AF464" t="s">
        <v>62</v>
      </c>
      <c r="AG464" t="s">
        <v>194</v>
      </c>
      <c r="AH464" t="s">
        <v>65</v>
      </c>
      <c r="AK464" t="s">
        <v>2197</v>
      </c>
      <c r="AL464">
        <v>1</v>
      </c>
      <c r="AM464" t="s">
        <v>1801</v>
      </c>
      <c r="AN464">
        <v>3</v>
      </c>
      <c r="AP464" t="s">
        <v>62</v>
      </c>
      <c r="AQ464" t="s">
        <v>69</v>
      </c>
      <c r="AR464" t="s">
        <v>130</v>
      </c>
      <c r="AT464" t="s">
        <v>71</v>
      </c>
      <c r="AU464" t="s">
        <v>72</v>
      </c>
      <c r="AV464" s="1">
        <v>44215</v>
      </c>
      <c r="AW464" t="s">
        <v>14458</v>
      </c>
      <c r="AX464" t="s">
        <v>2196</v>
      </c>
      <c r="AY464" t="s">
        <v>73</v>
      </c>
      <c r="AZ464" t="s">
        <v>74</v>
      </c>
    </row>
    <row r="465" spans="1:52" hidden="1" x14ac:dyDescent="0.25">
      <c r="A465" t="str">
        <f>INDEX('Community ID'!B:B,MATCH(O465,'Community ID'!A:A,0))</f>
        <v>La Japonesa, La 57</v>
      </c>
      <c r="B465" t="str">
        <f>INDEX('Community ID'!$K:$K,MATCH('Environmental Data'!$P465,'Community ID'!J:J,0))</f>
        <v>Constanza</v>
      </c>
      <c r="D465" t="s">
        <v>2198</v>
      </c>
      <c r="E465" t="s">
        <v>2199</v>
      </c>
      <c r="F465" t="s">
        <v>150</v>
      </c>
      <c r="I465" t="s">
        <v>50</v>
      </c>
      <c r="J465" s="1">
        <v>37222</v>
      </c>
      <c r="K465">
        <v>20</v>
      </c>
      <c r="M465" t="s">
        <v>51</v>
      </c>
      <c r="N465" t="s">
        <v>135</v>
      </c>
      <c r="O465" t="s">
        <v>2200</v>
      </c>
      <c r="P465" t="s">
        <v>102</v>
      </c>
      <c r="Q465" t="s">
        <v>2200</v>
      </c>
      <c r="V465" t="s">
        <v>2196</v>
      </c>
      <c r="W465" t="s">
        <v>58</v>
      </c>
      <c r="X465">
        <v>0</v>
      </c>
      <c r="Y465">
        <v>0</v>
      </c>
      <c r="Z465" t="s">
        <v>86</v>
      </c>
      <c r="AA465" t="s">
        <v>325</v>
      </c>
      <c r="AB465" t="s">
        <v>60</v>
      </c>
      <c r="AC465" t="s">
        <v>169</v>
      </c>
      <c r="AD465" t="s">
        <v>62</v>
      </c>
      <c r="AE465" t="s">
        <v>63</v>
      </c>
      <c r="AF465" t="s">
        <v>62</v>
      </c>
      <c r="AG465" t="s">
        <v>171</v>
      </c>
      <c r="AH465" t="s">
        <v>117</v>
      </c>
      <c r="AK465" t="s">
        <v>2201</v>
      </c>
      <c r="AL465">
        <v>1</v>
      </c>
      <c r="AM465" t="s">
        <v>1801</v>
      </c>
      <c r="AN465">
        <v>4</v>
      </c>
      <c r="AO465">
        <v>2</v>
      </c>
      <c r="AP465" t="s">
        <v>63</v>
      </c>
      <c r="AQ465" t="s">
        <v>69</v>
      </c>
      <c r="AR465" t="s">
        <v>70</v>
      </c>
      <c r="AT465" t="s">
        <v>71</v>
      </c>
      <c r="AU465" t="s">
        <v>120</v>
      </c>
      <c r="AV465" s="1">
        <v>44215</v>
      </c>
      <c r="AW465" t="s">
        <v>14459</v>
      </c>
      <c r="AX465" t="s">
        <v>2196</v>
      </c>
      <c r="AY465" t="s">
        <v>73</v>
      </c>
      <c r="AZ465" t="s">
        <v>74</v>
      </c>
    </row>
    <row r="466" spans="1:52" hidden="1" x14ac:dyDescent="0.25">
      <c r="A466" t="str">
        <f>INDEX('Community ID'!B:B,MATCH(O466,'Community ID'!A:A,0))</f>
        <v>La Japonesa, La 57</v>
      </c>
      <c r="B466" t="str">
        <f>INDEX('Community ID'!$K:$K,MATCH('Environmental Data'!$P466,'Community ID'!J:J,0))</f>
        <v>Constanza</v>
      </c>
      <c r="D466" t="s">
        <v>2213</v>
      </c>
      <c r="E466" t="s">
        <v>2214</v>
      </c>
      <c r="F466" t="s">
        <v>150</v>
      </c>
      <c r="H466" t="s">
        <v>2215</v>
      </c>
      <c r="I466" t="s">
        <v>79</v>
      </c>
      <c r="J466" t="s">
        <v>99</v>
      </c>
      <c r="K466">
        <v>2021</v>
      </c>
      <c r="M466" t="s">
        <v>80</v>
      </c>
      <c r="N466" t="s">
        <v>287</v>
      </c>
      <c r="O466" t="s">
        <v>2195</v>
      </c>
      <c r="P466" t="s">
        <v>102</v>
      </c>
      <c r="Q466" t="s">
        <v>55</v>
      </c>
      <c r="V466" t="s">
        <v>2196</v>
      </c>
      <c r="W466" t="s">
        <v>58</v>
      </c>
      <c r="X466">
        <v>0</v>
      </c>
      <c r="Y466">
        <v>0</v>
      </c>
      <c r="Z466" t="s">
        <v>86</v>
      </c>
      <c r="AA466" t="s">
        <v>86</v>
      </c>
      <c r="AB466" t="s">
        <v>182</v>
      </c>
      <c r="AC466" t="s">
        <v>169</v>
      </c>
      <c r="AD466" t="s">
        <v>62</v>
      </c>
      <c r="AE466" t="s">
        <v>63</v>
      </c>
      <c r="AF466" t="s">
        <v>62</v>
      </c>
      <c r="AG466" t="s">
        <v>194</v>
      </c>
      <c r="AH466" t="s">
        <v>117</v>
      </c>
      <c r="AK466" t="s">
        <v>2216</v>
      </c>
      <c r="AL466">
        <v>1</v>
      </c>
      <c r="AM466" t="s">
        <v>1801</v>
      </c>
      <c r="AN466">
        <v>5</v>
      </c>
      <c r="AO466">
        <v>1</v>
      </c>
      <c r="AP466" t="s">
        <v>62</v>
      </c>
      <c r="AQ466" t="s">
        <v>69</v>
      </c>
      <c r="AR466" t="s">
        <v>109</v>
      </c>
      <c r="AT466" t="s">
        <v>71</v>
      </c>
      <c r="AU466" t="s">
        <v>72</v>
      </c>
      <c r="AV466" s="1">
        <v>44215</v>
      </c>
      <c r="AW466" t="s">
        <v>14460</v>
      </c>
      <c r="AX466" t="s">
        <v>2196</v>
      </c>
      <c r="AY466" t="s">
        <v>73</v>
      </c>
      <c r="AZ466" t="s">
        <v>74</v>
      </c>
    </row>
    <row r="467" spans="1:52" x14ac:dyDescent="0.25">
      <c r="A467" t="str">
        <f>INDEX('Community ID'!B:B,MATCH(O467,'Community ID'!A:A,0))</f>
        <v>La Japonesa, La 57</v>
      </c>
      <c r="B467" t="str">
        <f>INDEX('Community ID'!$K:$K,MATCH('Environmental Data'!$P467,'Community ID'!J:J,0))</f>
        <v>Constanza</v>
      </c>
      <c r="D467" t="s">
        <v>2207</v>
      </c>
      <c r="E467" t="s">
        <v>1220</v>
      </c>
      <c r="F467" t="s">
        <v>1363</v>
      </c>
      <c r="H467" t="s">
        <v>63</v>
      </c>
      <c r="I467" t="s">
        <v>50</v>
      </c>
      <c r="J467" t="s">
        <v>99</v>
      </c>
      <c r="K467">
        <v>2021</v>
      </c>
      <c r="L467" t="s">
        <v>2208</v>
      </c>
      <c r="M467" t="s">
        <v>80</v>
      </c>
      <c r="N467" t="s">
        <v>135</v>
      </c>
      <c r="O467" t="s">
        <v>2195</v>
      </c>
      <c r="P467" t="s">
        <v>102</v>
      </c>
      <c r="Q467" t="s">
        <v>624</v>
      </c>
      <c r="V467" t="s">
        <v>2196</v>
      </c>
      <c r="W467" t="s">
        <v>58</v>
      </c>
      <c r="X467">
        <v>0</v>
      </c>
      <c r="Y467">
        <v>0</v>
      </c>
      <c r="Z467" t="s">
        <v>86</v>
      </c>
      <c r="AA467" t="s">
        <v>86</v>
      </c>
      <c r="AB467" t="s">
        <v>87</v>
      </c>
      <c r="AC467" t="s">
        <v>169</v>
      </c>
      <c r="AD467" t="s">
        <v>62</v>
      </c>
      <c r="AE467" t="s">
        <v>63</v>
      </c>
      <c r="AF467" t="s">
        <v>62</v>
      </c>
      <c r="AG467" t="s">
        <v>194</v>
      </c>
      <c r="AH467" t="s">
        <v>65</v>
      </c>
      <c r="AK467" t="s">
        <v>2197</v>
      </c>
      <c r="AL467">
        <v>2</v>
      </c>
      <c r="AM467" t="s">
        <v>1801</v>
      </c>
      <c r="AN467">
        <v>4</v>
      </c>
      <c r="AO467">
        <v>1</v>
      </c>
      <c r="AP467" t="s">
        <v>63</v>
      </c>
      <c r="AQ467" t="s">
        <v>186</v>
      </c>
      <c r="AR467" t="s">
        <v>70</v>
      </c>
      <c r="AT467" t="s">
        <v>71</v>
      </c>
      <c r="AU467" t="s">
        <v>72</v>
      </c>
      <c r="AV467" s="1">
        <v>44215</v>
      </c>
      <c r="AW467" t="s">
        <v>14461</v>
      </c>
      <c r="AX467" t="s">
        <v>2196</v>
      </c>
      <c r="AY467" t="s">
        <v>73</v>
      </c>
      <c r="AZ467" t="s">
        <v>74</v>
      </c>
    </row>
    <row r="468" spans="1:52" x14ac:dyDescent="0.25">
      <c r="A468" t="str">
        <f>INDEX('Community ID'!B:B,MATCH(O468,'Community ID'!A:A,0))</f>
        <v>La Japonesa, La 57</v>
      </c>
      <c r="B468" t="str">
        <f>INDEX('Community ID'!$K:$K,MATCH('Environmental Data'!$P468,'Community ID'!J:J,0))</f>
        <v>Constanza</v>
      </c>
      <c r="D468" t="s">
        <v>2202</v>
      </c>
      <c r="E468" t="s">
        <v>2203</v>
      </c>
      <c r="F468" t="s">
        <v>1028</v>
      </c>
      <c r="H468" t="s">
        <v>63</v>
      </c>
      <c r="I468" t="s">
        <v>79</v>
      </c>
      <c r="J468" s="1">
        <v>17923</v>
      </c>
      <c r="K468">
        <v>1972</v>
      </c>
      <c r="L468" t="s">
        <v>2204</v>
      </c>
      <c r="M468" t="s">
        <v>80</v>
      </c>
      <c r="N468" t="s">
        <v>2205</v>
      </c>
      <c r="O468" t="s">
        <v>2206</v>
      </c>
      <c r="P468" t="s">
        <v>102</v>
      </c>
      <c r="Q468" t="s">
        <v>55</v>
      </c>
      <c r="V468" t="s">
        <v>2196</v>
      </c>
      <c r="W468" t="s">
        <v>58</v>
      </c>
      <c r="X468">
        <v>0</v>
      </c>
      <c r="Y468">
        <v>0</v>
      </c>
      <c r="Z468" t="s">
        <v>86</v>
      </c>
      <c r="AA468" t="s">
        <v>86</v>
      </c>
      <c r="AB468" t="s">
        <v>182</v>
      </c>
      <c r="AC468" t="s">
        <v>169</v>
      </c>
      <c r="AD468" t="s">
        <v>62</v>
      </c>
      <c r="AE468" t="s">
        <v>63</v>
      </c>
      <c r="AF468" t="s">
        <v>62</v>
      </c>
      <c r="AG468" t="s">
        <v>194</v>
      </c>
      <c r="AH468" t="s">
        <v>65</v>
      </c>
      <c r="AK468" t="s">
        <v>2197</v>
      </c>
      <c r="AL468">
        <v>2</v>
      </c>
      <c r="AM468" t="s">
        <v>1801</v>
      </c>
      <c r="AN468">
        <v>4</v>
      </c>
      <c r="AO468">
        <v>0</v>
      </c>
      <c r="AP468" t="s">
        <v>62</v>
      </c>
      <c r="AQ468" t="s">
        <v>186</v>
      </c>
      <c r="AR468" t="s">
        <v>70</v>
      </c>
      <c r="AT468" t="s">
        <v>71</v>
      </c>
      <c r="AU468" t="s">
        <v>72</v>
      </c>
      <c r="AV468" s="1">
        <v>44215</v>
      </c>
      <c r="AW468" t="s">
        <v>14462</v>
      </c>
      <c r="AX468" t="s">
        <v>2196</v>
      </c>
      <c r="AY468" t="s">
        <v>73</v>
      </c>
      <c r="AZ468" t="s">
        <v>74</v>
      </c>
    </row>
    <row r="469" spans="1:52" hidden="1" x14ac:dyDescent="0.25">
      <c r="A469" t="str">
        <f>INDEX('Community ID'!B:B,MATCH(O469,'Community ID'!A:A,0))</f>
        <v>La Japonesa, La 57</v>
      </c>
      <c r="B469" t="str">
        <f>INDEX('Community ID'!$K:$K,MATCH('Environmental Data'!$P469,'Community ID'!J:J,0))</f>
        <v>Constanza</v>
      </c>
      <c r="D469" t="s">
        <v>2209</v>
      </c>
      <c r="E469" t="s">
        <v>2210</v>
      </c>
      <c r="F469" t="s">
        <v>2211</v>
      </c>
      <c r="H469" t="s">
        <v>63</v>
      </c>
      <c r="I469" t="s">
        <v>50</v>
      </c>
      <c r="J469" s="1">
        <v>30288</v>
      </c>
      <c r="K469">
        <v>39</v>
      </c>
      <c r="L469">
        <v>8095398215</v>
      </c>
      <c r="M469" t="s">
        <v>142</v>
      </c>
      <c r="N469" t="s">
        <v>52</v>
      </c>
      <c r="O469" t="s">
        <v>2212</v>
      </c>
      <c r="P469" t="s">
        <v>102</v>
      </c>
      <c r="Q469" t="s">
        <v>55</v>
      </c>
      <c r="V469" t="s">
        <v>2196</v>
      </c>
      <c r="W469" t="s">
        <v>58</v>
      </c>
      <c r="X469">
        <v>0</v>
      </c>
      <c r="Y469">
        <v>0</v>
      </c>
      <c r="Z469" t="s">
        <v>86</v>
      </c>
      <c r="AA469" t="s">
        <v>59</v>
      </c>
      <c r="AB469" t="s">
        <v>87</v>
      </c>
      <c r="AC469" t="s">
        <v>169</v>
      </c>
      <c r="AD469" t="s">
        <v>62</v>
      </c>
      <c r="AE469" t="s">
        <v>63</v>
      </c>
      <c r="AF469" t="s">
        <v>62</v>
      </c>
      <c r="AG469" t="s">
        <v>194</v>
      </c>
      <c r="AH469" t="s">
        <v>117</v>
      </c>
      <c r="AK469" t="s">
        <v>67</v>
      </c>
      <c r="AL469">
        <v>2</v>
      </c>
      <c r="AM469" t="s">
        <v>1801</v>
      </c>
      <c r="AN469">
        <v>2</v>
      </c>
      <c r="AO469">
        <v>0</v>
      </c>
      <c r="AP469" t="s">
        <v>63</v>
      </c>
      <c r="AQ469" t="s">
        <v>69</v>
      </c>
      <c r="AR469" t="s">
        <v>70</v>
      </c>
      <c r="AT469" t="s">
        <v>71</v>
      </c>
      <c r="AU469" t="s">
        <v>120</v>
      </c>
      <c r="AV469" s="1">
        <v>44215</v>
      </c>
      <c r="AW469" t="s">
        <v>14463</v>
      </c>
      <c r="AX469" t="s">
        <v>2196</v>
      </c>
      <c r="AY469" t="s">
        <v>73</v>
      </c>
      <c r="AZ469" t="s">
        <v>74</v>
      </c>
    </row>
    <row r="470" spans="1:52" hidden="1" x14ac:dyDescent="0.25">
      <c r="A470" t="str">
        <f>INDEX('Community ID'!B:B,MATCH(O470,'Community ID'!A:A,0))</f>
        <v>La Japonesa, La 57</v>
      </c>
      <c r="B470" t="str">
        <f>INDEX('Community ID'!$K:$K,MATCH('Environmental Data'!$P470,'Community ID'!J:J,0))</f>
        <v>Constanza</v>
      </c>
      <c r="D470" t="s">
        <v>2217</v>
      </c>
      <c r="E470" t="s">
        <v>2218</v>
      </c>
      <c r="F470" t="s">
        <v>2219</v>
      </c>
      <c r="H470" t="s">
        <v>2072</v>
      </c>
      <c r="I470" t="s">
        <v>50</v>
      </c>
      <c r="J470" s="1">
        <v>35581</v>
      </c>
      <c r="K470">
        <v>24</v>
      </c>
      <c r="M470" t="s">
        <v>142</v>
      </c>
      <c r="N470" t="s">
        <v>135</v>
      </c>
      <c r="O470" t="s">
        <v>2195</v>
      </c>
      <c r="P470" t="s">
        <v>102</v>
      </c>
      <c r="Q470" t="s">
        <v>624</v>
      </c>
      <c r="S470" t="s">
        <v>1660</v>
      </c>
      <c r="T470" t="s">
        <v>63</v>
      </c>
      <c r="V470" t="s">
        <v>418</v>
      </c>
      <c r="W470" t="s">
        <v>58</v>
      </c>
      <c r="X470">
        <v>18.884961199999999</v>
      </c>
      <c r="Y470">
        <v>-70.736990000000006</v>
      </c>
      <c r="Z470" t="s">
        <v>59</v>
      </c>
      <c r="AA470" t="s">
        <v>59</v>
      </c>
      <c r="AB470" t="s">
        <v>60</v>
      </c>
      <c r="AC470" t="s">
        <v>169</v>
      </c>
      <c r="AD470" t="s">
        <v>62</v>
      </c>
      <c r="AF470" t="s">
        <v>63</v>
      </c>
      <c r="AG470" t="s">
        <v>194</v>
      </c>
      <c r="AH470" t="s">
        <v>65</v>
      </c>
      <c r="AI470" t="s">
        <v>66</v>
      </c>
      <c r="AJ470" t="s">
        <v>66</v>
      </c>
      <c r="AK470" t="s">
        <v>2220</v>
      </c>
      <c r="AL470">
        <v>1</v>
      </c>
      <c r="AM470" t="s">
        <v>755</v>
      </c>
      <c r="AN470">
        <v>4</v>
      </c>
      <c r="AO470">
        <v>2</v>
      </c>
      <c r="AP470" t="s">
        <v>62</v>
      </c>
      <c r="AQ470" t="s">
        <v>69</v>
      </c>
      <c r="AR470" t="s">
        <v>109</v>
      </c>
      <c r="AT470" t="s">
        <v>71</v>
      </c>
      <c r="AU470" t="s">
        <v>72</v>
      </c>
      <c r="AV470" s="1">
        <v>44215</v>
      </c>
      <c r="AW470" t="s">
        <v>14464</v>
      </c>
      <c r="AX470" t="s">
        <v>418</v>
      </c>
      <c r="AY470" t="s">
        <v>73</v>
      </c>
      <c r="AZ470" t="s">
        <v>74</v>
      </c>
    </row>
    <row r="471" spans="1:52" x14ac:dyDescent="0.25">
      <c r="A471" t="str">
        <f>INDEX('Community ID'!B:B,MATCH(O471,'Community ID'!A:A,0))</f>
        <v>La Japonesa, La 57</v>
      </c>
      <c r="B471" t="str">
        <f>INDEX('Community ID'!$K:$K,MATCH('Environmental Data'!$P471,'Community ID'!J:J,0))</f>
        <v>Constanza</v>
      </c>
      <c r="D471" t="s">
        <v>2232</v>
      </c>
      <c r="E471" t="s">
        <v>810</v>
      </c>
      <c r="F471" t="s">
        <v>2233</v>
      </c>
      <c r="H471" t="s">
        <v>2234</v>
      </c>
      <c r="I471" t="s">
        <v>50</v>
      </c>
      <c r="J471" s="1">
        <v>37066</v>
      </c>
      <c r="K471">
        <v>20</v>
      </c>
      <c r="M471" t="s">
        <v>51</v>
      </c>
      <c r="N471" t="s">
        <v>135</v>
      </c>
      <c r="O471" t="s">
        <v>2195</v>
      </c>
      <c r="P471" t="s">
        <v>102</v>
      </c>
      <c r="Q471" t="s">
        <v>624</v>
      </c>
      <c r="S471" t="s">
        <v>1638</v>
      </c>
      <c r="T471" t="s">
        <v>137</v>
      </c>
      <c r="V471" t="s">
        <v>418</v>
      </c>
      <c r="W471" t="s">
        <v>58</v>
      </c>
      <c r="X471">
        <v>18.8847931</v>
      </c>
      <c r="Y471">
        <v>-70.737150099999994</v>
      </c>
      <c r="Z471" t="s">
        <v>220</v>
      </c>
      <c r="AA471" t="s">
        <v>220</v>
      </c>
      <c r="AB471" t="s">
        <v>60</v>
      </c>
      <c r="AC471" t="s">
        <v>169</v>
      </c>
      <c r="AE471" t="s">
        <v>62</v>
      </c>
      <c r="AF471" t="s">
        <v>62</v>
      </c>
      <c r="AG471" t="s">
        <v>171</v>
      </c>
      <c r="AH471" t="s">
        <v>65</v>
      </c>
      <c r="AI471" t="s">
        <v>374</v>
      </c>
      <c r="AJ471" t="s">
        <v>127</v>
      </c>
      <c r="AK471" t="s">
        <v>368</v>
      </c>
      <c r="AL471">
        <v>1</v>
      </c>
      <c r="AM471" t="s">
        <v>755</v>
      </c>
      <c r="AN471">
        <v>3</v>
      </c>
      <c r="AO471">
        <v>1</v>
      </c>
      <c r="AP471" t="s">
        <v>62</v>
      </c>
      <c r="AQ471" t="s">
        <v>69</v>
      </c>
      <c r="AR471" t="s">
        <v>70</v>
      </c>
      <c r="AT471" t="s">
        <v>71</v>
      </c>
      <c r="AU471" t="s">
        <v>95</v>
      </c>
      <c r="AV471" s="1">
        <v>44215</v>
      </c>
      <c r="AW471" t="s">
        <v>14465</v>
      </c>
      <c r="AX471" t="s">
        <v>418</v>
      </c>
      <c r="AY471" t="s">
        <v>73</v>
      </c>
      <c r="AZ471" t="s">
        <v>74</v>
      </c>
    </row>
    <row r="472" spans="1:52" hidden="1" x14ac:dyDescent="0.25">
      <c r="A472" t="str">
        <f>INDEX('Community ID'!B:B,MATCH(O472,'Community ID'!A:A,0))</f>
        <v>La Japonesa, La 57</v>
      </c>
      <c r="B472" t="str">
        <f>INDEX('Community ID'!$K:$K,MATCH('Environmental Data'!$P472,'Community ID'!J:J,0))</f>
        <v>Constanza</v>
      </c>
      <c r="D472" t="s">
        <v>2221</v>
      </c>
      <c r="E472" t="s">
        <v>2222</v>
      </c>
      <c r="F472" t="s">
        <v>2223</v>
      </c>
      <c r="H472" t="s">
        <v>1257</v>
      </c>
      <c r="I472" t="s">
        <v>79</v>
      </c>
      <c r="J472" s="1">
        <v>24189</v>
      </c>
      <c r="K472">
        <v>55</v>
      </c>
      <c r="M472" t="s">
        <v>80</v>
      </c>
      <c r="N472" t="s">
        <v>2224</v>
      </c>
      <c r="O472" t="s">
        <v>2195</v>
      </c>
      <c r="P472" t="s">
        <v>102</v>
      </c>
      <c r="Q472" t="s">
        <v>624</v>
      </c>
      <c r="S472" t="s">
        <v>1660</v>
      </c>
      <c r="T472" t="s">
        <v>63</v>
      </c>
      <c r="V472" t="s">
        <v>418</v>
      </c>
      <c r="W472" t="s">
        <v>58</v>
      </c>
      <c r="X472">
        <v>18.8843824</v>
      </c>
      <c r="Y472">
        <v>-70.737023600000001</v>
      </c>
      <c r="Z472" t="s">
        <v>86</v>
      </c>
      <c r="AA472" t="s">
        <v>86</v>
      </c>
      <c r="AB472" t="s">
        <v>116</v>
      </c>
      <c r="AC472" t="s">
        <v>169</v>
      </c>
      <c r="AD472" t="s">
        <v>62</v>
      </c>
      <c r="AF472" t="s">
        <v>63</v>
      </c>
      <c r="AG472" t="s">
        <v>171</v>
      </c>
      <c r="AH472" t="s">
        <v>117</v>
      </c>
      <c r="AI472" t="s">
        <v>66</v>
      </c>
      <c r="AJ472" t="s">
        <v>66</v>
      </c>
      <c r="AK472" t="s">
        <v>2225</v>
      </c>
      <c r="AL472">
        <v>1</v>
      </c>
      <c r="AM472" t="s">
        <v>755</v>
      </c>
      <c r="AN472">
        <v>1</v>
      </c>
      <c r="AO472">
        <v>0</v>
      </c>
      <c r="AP472" t="s">
        <v>63</v>
      </c>
      <c r="AQ472" t="s">
        <v>69</v>
      </c>
      <c r="AR472" t="s">
        <v>109</v>
      </c>
      <c r="AT472" t="s">
        <v>71</v>
      </c>
      <c r="AU472" t="s">
        <v>95</v>
      </c>
      <c r="AV472" s="1">
        <v>44215</v>
      </c>
      <c r="AW472" t="s">
        <v>14466</v>
      </c>
      <c r="AX472" t="s">
        <v>418</v>
      </c>
      <c r="AY472" t="s">
        <v>73</v>
      </c>
      <c r="AZ472" t="s">
        <v>74</v>
      </c>
    </row>
    <row r="473" spans="1:52" hidden="1" x14ac:dyDescent="0.25">
      <c r="A473" t="str">
        <f>INDEX('Community ID'!B:B,MATCH(O473,'Community ID'!A:A,0))</f>
        <v>La Japonesa, La 57</v>
      </c>
      <c r="B473" t="str">
        <f>INDEX('Community ID'!$K:$K,MATCH('Environmental Data'!$P473,'Community ID'!J:J,0))</f>
        <v>Constanza</v>
      </c>
      <c r="D473" t="s">
        <v>2235</v>
      </c>
      <c r="E473" t="s">
        <v>2236</v>
      </c>
      <c r="F473" t="s">
        <v>2237</v>
      </c>
      <c r="H473" t="s">
        <v>2238</v>
      </c>
      <c r="I473" t="s">
        <v>79</v>
      </c>
      <c r="J473" s="1">
        <v>13508</v>
      </c>
      <c r="K473">
        <v>85</v>
      </c>
      <c r="M473" t="s">
        <v>80</v>
      </c>
      <c r="N473" t="s">
        <v>403</v>
      </c>
      <c r="O473" t="s">
        <v>2200</v>
      </c>
      <c r="P473" t="s">
        <v>102</v>
      </c>
      <c r="Q473" t="s">
        <v>55</v>
      </c>
      <c r="S473" t="s">
        <v>1660</v>
      </c>
      <c r="T473" t="s">
        <v>63</v>
      </c>
      <c r="V473" t="s">
        <v>418</v>
      </c>
      <c r="W473" t="s">
        <v>58</v>
      </c>
      <c r="X473">
        <v>18.8842611</v>
      </c>
      <c r="Y473">
        <v>-70.736947900000004</v>
      </c>
      <c r="Z473" t="s">
        <v>86</v>
      </c>
      <c r="AA473" t="s">
        <v>86</v>
      </c>
      <c r="AB473" t="s">
        <v>87</v>
      </c>
      <c r="AC473" t="s">
        <v>169</v>
      </c>
      <c r="AD473" t="s">
        <v>63</v>
      </c>
      <c r="AE473" t="s">
        <v>62</v>
      </c>
      <c r="AF473" t="s">
        <v>63</v>
      </c>
      <c r="AG473" t="s">
        <v>171</v>
      </c>
      <c r="AH473" t="s">
        <v>117</v>
      </c>
      <c r="AI473" t="s">
        <v>66</v>
      </c>
      <c r="AJ473" t="s">
        <v>66</v>
      </c>
      <c r="AK473" t="s">
        <v>2225</v>
      </c>
      <c r="AL473">
        <v>1</v>
      </c>
      <c r="AM473" t="s">
        <v>755</v>
      </c>
      <c r="AN473">
        <v>1</v>
      </c>
      <c r="AO473">
        <v>0</v>
      </c>
      <c r="AP473" t="s">
        <v>62</v>
      </c>
      <c r="AQ473" t="s">
        <v>69</v>
      </c>
      <c r="AR473" t="s">
        <v>109</v>
      </c>
      <c r="AT473" t="s">
        <v>71</v>
      </c>
      <c r="AU473" t="s">
        <v>95</v>
      </c>
      <c r="AV473" s="1">
        <v>44215</v>
      </c>
      <c r="AW473" t="s">
        <v>14467</v>
      </c>
      <c r="AX473" t="s">
        <v>418</v>
      </c>
      <c r="AY473" t="s">
        <v>73</v>
      </c>
      <c r="AZ473" t="s">
        <v>74</v>
      </c>
    </row>
    <row r="474" spans="1:52" hidden="1" x14ac:dyDescent="0.25">
      <c r="A474" t="str">
        <f>INDEX('Community ID'!B:B,MATCH(O474,'Community ID'!A:A,0))</f>
        <v>La Japonesa, La 57</v>
      </c>
      <c r="B474" t="str">
        <f>INDEX('Community ID'!$K:$K,MATCH('Environmental Data'!$P474,'Community ID'!J:J,0))</f>
        <v>Constanza</v>
      </c>
      <c r="D474" t="s">
        <v>2229</v>
      </c>
      <c r="E474" t="s">
        <v>2230</v>
      </c>
      <c r="F474" t="s">
        <v>1391</v>
      </c>
      <c r="I474" t="s">
        <v>50</v>
      </c>
      <c r="J474" s="1">
        <v>35030</v>
      </c>
      <c r="K474">
        <v>26</v>
      </c>
      <c r="M474" t="s">
        <v>142</v>
      </c>
      <c r="N474" t="s">
        <v>125</v>
      </c>
      <c r="O474" t="s">
        <v>2195</v>
      </c>
      <c r="P474" t="s">
        <v>102</v>
      </c>
      <c r="Q474" t="s">
        <v>624</v>
      </c>
      <c r="S474" t="s">
        <v>63</v>
      </c>
      <c r="T474" t="s">
        <v>63</v>
      </c>
      <c r="V474" t="s">
        <v>418</v>
      </c>
      <c r="W474" t="s">
        <v>58</v>
      </c>
      <c r="X474">
        <v>0</v>
      </c>
      <c r="Y474">
        <v>0</v>
      </c>
      <c r="Z474" t="s">
        <v>59</v>
      </c>
      <c r="AA474" t="s">
        <v>59</v>
      </c>
      <c r="AB474" t="s">
        <v>116</v>
      </c>
      <c r="AC474" t="s">
        <v>169</v>
      </c>
      <c r="AD474" t="s">
        <v>62</v>
      </c>
      <c r="AF474" t="s">
        <v>63</v>
      </c>
      <c r="AG474" t="s">
        <v>194</v>
      </c>
      <c r="AH474" t="s">
        <v>65</v>
      </c>
      <c r="AI474" t="s">
        <v>66</v>
      </c>
      <c r="AJ474" t="s">
        <v>127</v>
      </c>
      <c r="AK474" t="s">
        <v>2231</v>
      </c>
      <c r="AL474">
        <v>2</v>
      </c>
      <c r="AM474" t="s">
        <v>755</v>
      </c>
      <c r="AN474">
        <v>5</v>
      </c>
      <c r="AO474">
        <v>2</v>
      </c>
      <c r="AP474" t="s">
        <v>62</v>
      </c>
      <c r="AQ474" t="s">
        <v>69</v>
      </c>
      <c r="AR474" t="s">
        <v>109</v>
      </c>
      <c r="AT474" t="s">
        <v>71</v>
      </c>
      <c r="AU474" t="s">
        <v>72</v>
      </c>
      <c r="AV474" s="1">
        <v>44215</v>
      </c>
      <c r="AW474" t="s">
        <v>14468</v>
      </c>
      <c r="AX474" t="s">
        <v>418</v>
      </c>
      <c r="AY474" t="s">
        <v>73</v>
      </c>
      <c r="AZ474" t="s">
        <v>74</v>
      </c>
    </row>
    <row r="475" spans="1:52" hidden="1" x14ac:dyDescent="0.25">
      <c r="A475" t="str">
        <f>INDEX('Community ID'!B:B,MATCH(O475,'Community ID'!A:A,0))</f>
        <v>La Japonesa, La 57</v>
      </c>
      <c r="B475" t="str">
        <f>INDEX('Community ID'!$K:$K,MATCH('Environmental Data'!$P475,'Community ID'!J:J,0))</f>
        <v>Constanza</v>
      </c>
      <c r="D475" t="s">
        <v>2239</v>
      </c>
      <c r="E475" t="s">
        <v>2240</v>
      </c>
      <c r="F475" t="s">
        <v>2241</v>
      </c>
      <c r="I475" t="s">
        <v>79</v>
      </c>
      <c r="J475" s="1">
        <v>19838</v>
      </c>
      <c r="K475">
        <v>67</v>
      </c>
      <c r="M475" t="s">
        <v>80</v>
      </c>
      <c r="N475" t="s">
        <v>403</v>
      </c>
      <c r="O475" t="s">
        <v>2195</v>
      </c>
      <c r="P475" t="s">
        <v>102</v>
      </c>
      <c r="Q475" t="s">
        <v>55</v>
      </c>
      <c r="S475" t="s">
        <v>1660</v>
      </c>
      <c r="T475" t="s">
        <v>63</v>
      </c>
      <c r="V475" t="s">
        <v>753</v>
      </c>
      <c r="W475" t="s">
        <v>58</v>
      </c>
      <c r="X475">
        <v>18.888091500000002</v>
      </c>
      <c r="Y475">
        <v>-70.742310099999997</v>
      </c>
      <c r="Z475" t="s">
        <v>86</v>
      </c>
      <c r="AA475" t="s">
        <v>86</v>
      </c>
      <c r="AB475" t="s">
        <v>87</v>
      </c>
      <c r="AC475" t="s">
        <v>88</v>
      </c>
      <c r="AD475" t="s">
        <v>62</v>
      </c>
      <c r="AF475" t="s">
        <v>63</v>
      </c>
      <c r="AG475" t="s">
        <v>194</v>
      </c>
      <c r="AH475" t="s">
        <v>117</v>
      </c>
      <c r="AI475" t="s">
        <v>66</v>
      </c>
      <c r="AJ475" t="s">
        <v>127</v>
      </c>
      <c r="AK475" t="s">
        <v>394</v>
      </c>
      <c r="AL475">
        <v>1</v>
      </c>
      <c r="AM475" t="s">
        <v>755</v>
      </c>
      <c r="AN475">
        <v>2</v>
      </c>
      <c r="AO475">
        <v>0</v>
      </c>
      <c r="AP475" t="s">
        <v>63</v>
      </c>
      <c r="AR475" t="s">
        <v>109</v>
      </c>
      <c r="AT475" t="s">
        <v>71</v>
      </c>
      <c r="AU475" t="s">
        <v>72</v>
      </c>
      <c r="AV475" s="1">
        <v>44215</v>
      </c>
      <c r="AW475" t="s">
        <v>14469</v>
      </c>
      <c r="AX475" t="s">
        <v>753</v>
      </c>
      <c r="AY475" t="s">
        <v>73</v>
      </c>
      <c r="AZ475" t="s">
        <v>74</v>
      </c>
    </row>
    <row r="476" spans="1:52" hidden="1" x14ac:dyDescent="0.25">
      <c r="A476" t="str">
        <f>INDEX('Community ID'!B:B,MATCH(O476,'Community ID'!A:A,0))</f>
        <v>La Japonesa, La 57</v>
      </c>
      <c r="B476" t="str">
        <f>INDEX('Community ID'!$K:$K,MATCH('Environmental Data'!$P476,'Community ID'!J:J,0))</f>
        <v>Constanza</v>
      </c>
      <c r="D476" t="s">
        <v>2226</v>
      </c>
      <c r="E476" t="s">
        <v>48</v>
      </c>
      <c r="F476" t="s">
        <v>2227</v>
      </c>
      <c r="I476" t="s">
        <v>50</v>
      </c>
      <c r="J476" s="1">
        <v>23892</v>
      </c>
      <c r="K476">
        <v>56</v>
      </c>
      <c r="M476" t="s">
        <v>80</v>
      </c>
      <c r="N476" t="s">
        <v>135</v>
      </c>
      <c r="O476" t="s">
        <v>2200</v>
      </c>
      <c r="P476" t="s">
        <v>102</v>
      </c>
      <c r="Q476" t="s">
        <v>624</v>
      </c>
      <c r="S476" t="s">
        <v>1660</v>
      </c>
      <c r="T476" t="s">
        <v>63</v>
      </c>
      <c r="V476" t="s">
        <v>753</v>
      </c>
      <c r="W476" t="s">
        <v>58</v>
      </c>
      <c r="X476">
        <v>18.8875265</v>
      </c>
      <c r="Y476">
        <v>-70.737265600000001</v>
      </c>
      <c r="Z476" t="s">
        <v>86</v>
      </c>
      <c r="AA476" t="s">
        <v>86</v>
      </c>
      <c r="AB476" t="s">
        <v>87</v>
      </c>
      <c r="AC476" t="s">
        <v>169</v>
      </c>
      <c r="AD476" t="s">
        <v>62</v>
      </c>
      <c r="AF476" t="s">
        <v>63</v>
      </c>
      <c r="AG476" t="s">
        <v>171</v>
      </c>
      <c r="AH476" t="s">
        <v>117</v>
      </c>
      <c r="AI476" t="s">
        <v>66</v>
      </c>
      <c r="AJ476" t="s">
        <v>66</v>
      </c>
      <c r="AK476" t="s">
        <v>2228</v>
      </c>
      <c r="AL476">
        <v>2</v>
      </c>
      <c r="AM476" t="s">
        <v>755</v>
      </c>
      <c r="AN476">
        <v>3</v>
      </c>
      <c r="AO476">
        <v>0</v>
      </c>
      <c r="AP476" t="s">
        <v>62</v>
      </c>
      <c r="AQ476" t="s">
        <v>69</v>
      </c>
      <c r="AR476" t="s">
        <v>109</v>
      </c>
      <c r="AT476" t="s">
        <v>71</v>
      </c>
      <c r="AU476" t="s">
        <v>1253</v>
      </c>
      <c r="AV476" s="1">
        <v>44215</v>
      </c>
      <c r="AW476" t="s">
        <v>14470</v>
      </c>
      <c r="AX476" t="s">
        <v>753</v>
      </c>
      <c r="AY476" t="s">
        <v>73</v>
      </c>
      <c r="AZ476" t="s">
        <v>74</v>
      </c>
    </row>
    <row r="477" spans="1:52" hidden="1" x14ac:dyDescent="0.25">
      <c r="A477" t="str">
        <f>INDEX('Community ID'!B:B,MATCH(O477,'Community ID'!A:A,0))</f>
        <v>La Japonesa, La 57</v>
      </c>
      <c r="B477" t="str">
        <f>INDEX('Community ID'!$K:$K,MATCH('Environmental Data'!$P477,'Community ID'!J:J,0))</f>
        <v>Constanza</v>
      </c>
      <c r="D477" t="s">
        <v>2250</v>
      </c>
      <c r="E477" t="s">
        <v>2251</v>
      </c>
      <c r="F477" t="s">
        <v>2241</v>
      </c>
      <c r="H477" t="s">
        <v>2252</v>
      </c>
      <c r="I477" t="s">
        <v>50</v>
      </c>
      <c r="J477" s="1">
        <v>21715</v>
      </c>
      <c r="K477">
        <v>62</v>
      </c>
      <c r="M477" t="s">
        <v>80</v>
      </c>
      <c r="N477" t="s">
        <v>135</v>
      </c>
      <c r="O477" t="s">
        <v>2195</v>
      </c>
      <c r="P477" t="s">
        <v>102</v>
      </c>
      <c r="Q477" t="s">
        <v>55</v>
      </c>
      <c r="S477" t="s">
        <v>1660</v>
      </c>
      <c r="T477" t="s">
        <v>63</v>
      </c>
      <c r="V477" t="s">
        <v>753</v>
      </c>
      <c r="W477" t="s">
        <v>58</v>
      </c>
      <c r="X477">
        <v>18.888181100000001</v>
      </c>
      <c r="Y477">
        <v>-70.742120499999999</v>
      </c>
      <c r="Z477" t="s">
        <v>86</v>
      </c>
      <c r="AA477" t="s">
        <v>86</v>
      </c>
      <c r="AB477" t="s">
        <v>87</v>
      </c>
      <c r="AC477" t="s">
        <v>169</v>
      </c>
      <c r="AD477" t="s">
        <v>62</v>
      </c>
      <c r="AF477" t="s">
        <v>63</v>
      </c>
      <c r="AG477" t="s">
        <v>171</v>
      </c>
      <c r="AH477" t="s">
        <v>117</v>
      </c>
      <c r="AI477" t="s">
        <v>66</v>
      </c>
      <c r="AJ477" t="s">
        <v>127</v>
      </c>
      <c r="AK477" t="s">
        <v>2253</v>
      </c>
      <c r="AL477">
        <v>1</v>
      </c>
      <c r="AM477" t="s">
        <v>755</v>
      </c>
      <c r="AN477">
        <v>2</v>
      </c>
      <c r="AO477">
        <v>0</v>
      </c>
      <c r="AP477" t="s">
        <v>62</v>
      </c>
      <c r="AQ477" t="s">
        <v>69</v>
      </c>
      <c r="AR477" t="s">
        <v>109</v>
      </c>
      <c r="AT477" t="s">
        <v>71</v>
      </c>
      <c r="AU477" t="s">
        <v>72</v>
      </c>
      <c r="AV477" s="1">
        <v>44215</v>
      </c>
      <c r="AW477" t="s">
        <v>14471</v>
      </c>
      <c r="AX477" t="s">
        <v>753</v>
      </c>
      <c r="AY477" t="s">
        <v>73</v>
      </c>
      <c r="AZ477" t="s">
        <v>74</v>
      </c>
    </row>
    <row r="478" spans="1:52" hidden="1" x14ac:dyDescent="0.25">
      <c r="A478" t="str">
        <f>INDEX('Community ID'!B:B,MATCH(O478,'Community ID'!A:A,0))</f>
        <v>La Japonesa, La 57</v>
      </c>
      <c r="B478" t="str">
        <f>INDEX('Community ID'!$K:$K,MATCH('Environmental Data'!$P478,'Community ID'!J:J,0))</f>
        <v>Constanza</v>
      </c>
      <c r="D478" t="s">
        <v>2242</v>
      </c>
      <c r="E478" t="s">
        <v>1329</v>
      </c>
      <c r="F478" t="s">
        <v>2241</v>
      </c>
      <c r="I478" t="s">
        <v>50</v>
      </c>
      <c r="J478" s="1">
        <v>24969</v>
      </c>
      <c r="K478">
        <v>53</v>
      </c>
      <c r="M478" t="s">
        <v>80</v>
      </c>
      <c r="N478" t="s">
        <v>135</v>
      </c>
      <c r="O478" t="s">
        <v>2195</v>
      </c>
      <c r="P478" t="s">
        <v>102</v>
      </c>
      <c r="Q478" t="s">
        <v>55</v>
      </c>
      <c r="S478" t="s">
        <v>1660</v>
      </c>
      <c r="T478" t="s">
        <v>63</v>
      </c>
      <c r="V478" t="s">
        <v>753</v>
      </c>
      <c r="W478" t="s">
        <v>58</v>
      </c>
      <c r="X478">
        <v>18.888037700000002</v>
      </c>
      <c r="Y478">
        <v>-70.742466800000003</v>
      </c>
      <c r="Z478" t="s">
        <v>86</v>
      </c>
      <c r="AA478" t="s">
        <v>86</v>
      </c>
      <c r="AB478" t="s">
        <v>60</v>
      </c>
      <c r="AC478" t="s">
        <v>169</v>
      </c>
      <c r="AD478" t="s">
        <v>62</v>
      </c>
      <c r="AG478" t="s">
        <v>194</v>
      </c>
      <c r="AH478" t="s">
        <v>65</v>
      </c>
      <c r="AI478" t="s">
        <v>66</v>
      </c>
      <c r="AJ478" t="s">
        <v>127</v>
      </c>
      <c r="AK478" t="s">
        <v>394</v>
      </c>
      <c r="AL478">
        <v>1</v>
      </c>
      <c r="AM478" t="s">
        <v>755</v>
      </c>
      <c r="AN478">
        <v>4</v>
      </c>
      <c r="AO478">
        <v>0</v>
      </c>
      <c r="AP478" t="s">
        <v>62</v>
      </c>
      <c r="AQ478" t="s">
        <v>69</v>
      </c>
      <c r="AR478" t="s">
        <v>109</v>
      </c>
      <c r="AT478" t="s">
        <v>71</v>
      </c>
      <c r="AU478" t="s">
        <v>72</v>
      </c>
      <c r="AV478" s="1">
        <v>44215</v>
      </c>
      <c r="AW478" t="s">
        <v>14472</v>
      </c>
      <c r="AX478" t="s">
        <v>753</v>
      </c>
      <c r="AY478" t="s">
        <v>73</v>
      </c>
      <c r="AZ478" t="s">
        <v>74</v>
      </c>
    </row>
    <row r="479" spans="1:52" hidden="1" x14ac:dyDescent="0.25">
      <c r="A479" t="str">
        <f>INDEX('Community ID'!B:B,MATCH(O479,'Community ID'!A:A,0))</f>
        <v>La Japonesa, La 57</v>
      </c>
      <c r="B479" t="str">
        <f>INDEX('Community ID'!$K:$K,MATCH('Environmental Data'!$P479,'Community ID'!J:J,0))</f>
        <v>Constanza</v>
      </c>
      <c r="D479" t="s">
        <v>2243</v>
      </c>
      <c r="E479" t="s">
        <v>2244</v>
      </c>
      <c r="F479" t="s">
        <v>2245</v>
      </c>
      <c r="H479" t="s">
        <v>2246</v>
      </c>
      <c r="I479" t="s">
        <v>50</v>
      </c>
      <c r="J479" s="1">
        <v>30778</v>
      </c>
      <c r="K479">
        <v>37</v>
      </c>
      <c r="M479" t="s">
        <v>51</v>
      </c>
      <c r="N479" t="s">
        <v>745</v>
      </c>
      <c r="O479" t="s">
        <v>2195</v>
      </c>
      <c r="P479" t="s">
        <v>102</v>
      </c>
      <c r="Q479" t="s">
        <v>55</v>
      </c>
      <c r="S479" t="s">
        <v>429</v>
      </c>
      <c r="T479" t="s">
        <v>137</v>
      </c>
      <c r="V479" t="s">
        <v>753</v>
      </c>
      <c r="W479" t="s">
        <v>58</v>
      </c>
      <c r="X479">
        <v>18.888103699999998</v>
      </c>
      <c r="Y479">
        <v>-70.737848299999996</v>
      </c>
      <c r="Z479" t="s">
        <v>86</v>
      </c>
      <c r="AA479" t="s">
        <v>86</v>
      </c>
      <c r="AB479" t="s">
        <v>87</v>
      </c>
      <c r="AC479" t="s">
        <v>169</v>
      </c>
      <c r="AD479" t="s">
        <v>62</v>
      </c>
      <c r="AG479" t="s">
        <v>194</v>
      </c>
      <c r="AH479" t="s">
        <v>65</v>
      </c>
      <c r="AI479" t="s">
        <v>375</v>
      </c>
      <c r="AJ479" t="s">
        <v>127</v>
      </c>
      <c r="AK479" t="s">
        <v>2228</v>
      </c>
      <c r="AL479">
        <v>2</v>
      </c>
      <c r="AM479" t="s">
        <v>755</v>
      </c>
      <c r="AN479">
        <v>5</v>
      </c>
      <c r="AO479">
        <v>1</v>
      </c>
      <c r="AP479" t="s">
        <v>62</v>
      </c>
      <c r="AQ479" t="s">
        <v>69</v>
      </c>
      <c r="AR479" t="s">
        <v>70</v>
      </c>
      <c r="AT479" t="s">
        <v>71</v>
      </c>
      <c r="AU479" t="s">
        <v>72</v>
      </c>
      <c r="AV479" s="1">
        <v>44215</v>
      </c>
      <c r="AW479" t="s">
        <v>14473</v>
      </c>
      <c r="AX479" t="s">
        <v>753</v>
      </c>
      <c r="AY479" t="s">
        <v>73</v>
      </c>
      <c r="AZ479" t="s">
        <v>74</v>
      </c>
    </row>
    <row r="480" spans="1:52" x14ac:dyDescent="0.25">
      <c r="A480" t="str">
        <f>INDEX('Community ID'!B:B,MATCH(O480,'Community ID'!A:A,0))</f>
        <v>La Japonesa, La 57</v>
      </c>
      <c r="B480" t="str">
        <f>INDEX('Community ID'!$K:$K,MATCH('Environmental Data'!$P480,'Community ID'!J:J,0))</f>
        <v>Constanza</v>
      </c>
      <c r="D480" t="s">
        <v>2248</v>
      </c>
      <c r="E480" t="s">
        <v>1820</v>
      </c>
      <c r="F480" t="s">
        <v>1811</v>
      </c>
      <c r="H480" t="s">
        <v>2249</v>
      </c>
      <c r="I480" t="s">
        <v>50</v>
      </c>
      <c r="J480" s="1">
        <v>18434</v>
      </c>
      <c r="K480">
        <v>71</v>
      </c>
      <c r="L480">
        <v>8093584804</v>
      </c>
      <c r="M480" t="s">
        <v>80</v>
      </c>
      <c r="N480" t="s">
        <v>135</v>
      </c>
      <c r="O480" t="s">
        <v>2247</v>
      </c>
      <c r="P480" t="s">
        <v>102</v>
      </c>
      <c r="Q480" t="s">
        <v>624</v>
      </c>
      <c r="S480" t="s">
        <v>1685</v>
      </c>
      <c r="T480" t="s">
        <v>63</v>
      </c>
      <c r="V480" t="s">
        <v>753</v>
      </c>
      <c r="W480" t="s">
        <v>58</v>
      </c>
      <c r="X480">
        <v>18.888736600000001</v>
      </c>
      <c r="Y480">
        <v>-70.737424300000001</v>
      </c>
      <c r="Z480" t="s">
        <v>86</v>
      </c>
      <c r="AA480" t="s">
        <v>86</v>
      </c>
      <c r="AB480" t="s">
        <v>60</v>
      </c>
      <c r="AC480" t="s">
        <v>169</v>
      </c>
      <c r="AD480" t="s">
        <v>62</v>
      </c>
      <c r="AE480" t="s">
        <v>63</v>
      </c>
      <c r="AF480" t="s">
        <v>63</v>
      </c>
      <c r="AG480" t="s">
        <v>171</v>
      </c>
      <c r="AH480" t="s">
        <v>117</v>
      </c>
      <c r="AI480" t="s">
        <v>66</v>
      </c>
      <c r="AJ480" t="s">
        <v>66</v>
      </c>
      <c r="AK480" t="s">
        <v>479</v>
      </c>
      <c r="AL480">
        <v>2</v>
      </c>
      <c r="AM480" t="s">
        <v>755</v>
      </c>
      <c r="AN480">
        <v>3</v>
      </c>
      <c r="AO480">
        <v>0</v>
      </c>
      <c r="AP480" t="s">
        <v>62</v>
      </c>
      <c r="AQ480" t="s">
        <v>69</v>
      </c>
      <c r="AR480" t="s">
        <v>109</v>
      </c>
      <c r="AT480" t="s">
        <v>71</v>
      </c>
      <c r="AU480" t="s">
        <v>72</v>
      </c>
      <c r="AV480" s="1">
        <v>44215</v>
      </c>
      <c r="AW480" t="s">
        <v>14474</v>
      </c>
      <c r="AX480" t="s">
        <v>753</v>
      </c>
      <c r="AY480" t="s">
        <v>73</v>
      </c>
      <c r="AZ480" t="s">
        <v>74</v>
      </c>
    </row>
    <row r="481" spans="1:52" hidden="1" x14ac:dyDescent="0.25">
      <c r="A481" t="str">
        <f>INDEX('Community ID'!B:B,MATCH(O481,'Community ID'!A:A,0))</f>
        <v>La Japonesa, La 57</v>
      </c>
      <c r="B481" t="str">
        <f>INDEX('Community ID'!$K:$K,MATCH('Environmental Data'!$P481,'Community ID'!J:J,0))</f>
        <v>Constanza</v>
      </c>
      <c r="D481" t="s">
        <v>2254</v>
      </c>
      <c r="E481" t="s">
        <v>2255</v>
      </c>
      <c r="F481" t="s">
        <v>2256</v>
      </c>
      <c r="H481" t="s">
        <v>2257</v>
      </c>
      <c r="I481" t="s">
        <v>50</v>
      </c>
      <c r="J481" t="s">
        <v>2258</v>
      </c>
      <c r="K481">
        <v>1037</v>
      </c>
      <c r="M481" t="s">
        <v>51</v>
      </c>
      <c r="N481" t="s">
        <v>745</v>
      </c>
      <c r="O481" t="s">
        <v>2247</v>
      </c>
      <c r="P481" t="s">
        <v>102</v>
      </c>
      <c r="Q481" t="s">
        <v>624</v>
      </c>
      <c r="S481" t="s">
        <v>410</v>
      </c>
      <c r="T481" t="s">
        <v>137</v>
      </c>
      <c r="V481" t="s">
        <v>753</v>
      </c>
      <c r="W481" t="s">
        <v>58</v>
      </c>
      <c r="X481">
        <v>18.8888803</v>
      </c>
      <c r="Y481">
        <v>-70.737425099999996</v>
      </c>
      <c r="Z481" t="s">
        <v>86</v>
      </c>
      <c r="AA481" t="s">
        <v>86</v>
      </c>
      <c r="AB481" t="s">
        <v>60</v>
      </c>
      <c r="AC481" t="s">
        <v>169</v>
      </c>
      <c r="AD481" t="s">
        <v>62</v>
      </c>
      <c r="AE481" t="s">
        <v>63</v>
      </c>
      <c r="AF481" t="s">
        <v>62</v>
      </c>
      <c r="AG481" t="s">
        <v>194</v>
      </c>
      <c r="AH481" t="s">
        <v>117</v>
      </c>
      <c r="AI481" t="s">
        <v>375</v>
      </c>
      <c r="AJ481" t="s">
        <v>127</v>
      </c>
      <c r="AK481" t="s">
        <v>1194</v>
      </c>
      <c r="AL481">
        <v>2</v>
      </c>
      <c r="AM481" t="s">
        <v>755</v>
      </c>
      <c r="AN481">
        <v>3</v>
      </c>
      <c r="AO481">
        <v>0</v>
      </c>
      <c r="AP481" t="s">
        <v>62</v>
      </c>
      <c r="AQ481" t="s">
        <v>69</v>
      </c>
      <c r="AR481" t="s">
        <v>70</v>
      </c>
      <c r="AT481" t="s">
        <v>71</v>
      </c>
      <c r="AU481" t="s">
        <v>72</v>
      </c>
      <c r="AV481" s="1">
        <v>44215</v>
      </c>
      <c r="AW481" t="s">
        <v>14475</v>
      </c>
      <c r="AX481" t="s">
        <v>753</v>
      </c>
      <c r="AY481" t="s">
        <v>73</v>
      </c>
      <c r="AZ481" t="s">
        <v>74</v>
      </c>
    </row>
    <row r="482" spans="1:52" hidden="1" x14ac:dyDescent="0.25">
      <c r="A482" t="str">
        <f>INDEX('Community ID'!B:B,MATCH(O482,'Community ID'!A:A,0))</f>
        <v>La Japonesa, La 57</v>
      </c>
      <c r="B482" t="str">
        <f>INDEX('Community ID'!$K:$K,MATCH('Environmental Data'!$P482,'Community ID'!J:J,0))</f>
        <v>Constanza</v>
      </c>
      <c r="D482" t="s">
        <v>2259</v>
      </c>
      <c r="E482" t="s">
        <v>2260</v>
      </c>
      <c r="F482" t="s">
        <v>1391</v>
      </c>
      <c r="I482" t="s">
        <v>79</v>
      </c>
      <c r="J482" t="s">
        <v>2261</v>
      </c>
      <c r="K482">
        <v>53</v>
      </c>
      <c r="M482" t="s">
        <v>51</v>
      </c>
      <c r="N482" t="s">
        <v>1108</v>
      </c>
      <c r="O482" t="s">
        <v>2262</v>
      </c>
      <c r="P482" t="s">
        <v>102</v>
      </c>
      <c r="Q482" t="s">
        <v>373</v>
      </c>
      <c r="S482" t="s">
        <v>104</v>
      </c>
      <c r="V482" t="s">
        <v>766</v>
      </c>
      <c r="W482" t="s">
        <v>58</v>
      </c>
      <c r="X482">
        <v>18.8867096</v>
      </c>
      <c r="Y482">
        <v>-70.736105899999998</v>
      </c>
      <c r="Z482" t="s">
        <v>86</v>
      </c>
      <c r="AA482" t="s">
        <v>86</v>
      </c>
      <c r="AB482" t="s">
        <v>87</v>
      </c>
      <c r="AC482" t="s">
        <v>169</v>
      </c>
      <c r="AD482" t="s">
        <v>62</v>
      </c>
      <c r="AF482" t="s">
        <v>62</v>
      </c>
      <c r="AG482" t="s">
        <v>194</v>
      </c>
      <c r="AH482" t="s">
        <v>65</v>
      </c>
      <c r="AI482" t="s">
        <v>66</v>
      </c>
      <c r="AJ482" t="s">
        <v>66</v>
      </c>
      <c r="AK482" t="s">
        <v>2263</v>
      </c>
      <c r="AL482">
        <v>1</v>
      </c>
      <c r="AM482" t="s">
        <v>767</v>
      </c>
      <c r="AN482">
        <v>1</v>
      </c>
      <c r="AP482" t="s">
        <v>62</v>
      </c>
      <c r="AQ482" t="s">
        <v>69</v>
      </c>
      <c r="AR482" t="s">
        <v>109</v>
      </c>
      <c r="AT482" t="s">
        <v>71</v>
      </c>
      <c r="AU482" t="s">
        <v>95</v>
      </c>
      <c r="AV482" s="1">
        <v>44215</v>
      </c>
      <c r="AW482" t="s">
        <v>14476</v>
      </c>
      <c r="AX482" t="s">
        <v>766</v>
      </c>
      <c r="AY482" t="s">
        <v>73</v>
      </c>
      <c r="AZ482" t="s">
        <v>74</v>
      </c>
    </row>
    <row r="483" spans="1:52" hidden="1" x14ac:dyDescent="0.25">
      <c r="A483" t="str">
        <f>INDEX('Community ID'!B:B,MATCH(O483,'Community ID'!A:A,0))</f>
        <v>La Japonesa, La 57</v>
      </c>
      <c r="B483" t="str">
        <f>INDEX('Community ID'!$K:$K,MATCH('Environmental Data'!$P483,'Community ID'!J:J,0))</f>
        <v>Constanza</v>
      </c>
      <c r="D483" t="s">
        <v>2264</v>
      </c>
      <c r="E483" t="s">
        <v>2265</v>
      </c>
      <c r="F483" t="s">
        <v>2266</v>
      </c>
      <c r="H483" t="s">
        <v>2267</v>
      </c>
      <c r="I483" t="s">
        <v>50</v>
      </c>
      <c r="J483" t="s">
        <v>99</v>
      </c>
      <c r="K483">
        <v>2021</v>
      </c>
      <c r="M483" t="s">
        <v>142</v>
      </c>
      <c r="N483" t="s">
        <v>135</v>
      </c>
      <c r="O483" t="s">
        <v>2262</v>
      </c>
      <c r="P483" t="s">
        <v>54</v>
      </c>
      <c r="Q483" t="s">
        <v>373</v>
      </c>
      <c r="S483" t="s">
        <v>104</v>
      </c>
      <c r="V483" t="s">
        <v>766</v>
      </c>
      <c r="W483" t="s">
        <v>58</v>
      </c>
      <c r="X483">
        <v>18.886162200000001</v>
      </c>
      <c r="Y483">
        <v>-70.737474000000006</v>
      </c>
      <c r="Z483" t="s">
        <v>86</v>
      </c>
      <c r="AA483" t="s">
        <v>105</v>
      </c>
      <c r="AB483" t="s">
        <v>60</v>
      </c>
      <c r="AC483" t="s">
        <v>169</v>
      </c>
      <c r="AD483" t="s">
        <v>62</v>
      </c>
      <c r="AF483" t="s">
        <v>62</v>
      </c>
      <c r="AG483" t="s">
        <v>194</v>
      </c>
      <c r="AH483" t="s">
        <v>65</v>
      </c>
      <c r="AI483" t="s">
        <v>66</v>
      </c>
      <c r="AJ483" t="s">
        <v>66</v>
      </c>
      <c r="AK483" t="s">
        <v>2268</v>
      </c>
      <c r="AL483">
        <v>1</v>
      </c>
      <c r="AM483" t="s">
        <v>767</v>
      </c>
      <c r="AN483">
        <v>5</v>
      </c>
      <c r="AO483">
        <v>0</v>
      </c>
      <c r="AP483" t="s">
        <v>62</v>
      </c>
      <c r="AQ483" t="s">
        <v>69</v>
      </c>
      <c r="AR483" t="s">
        <v>109</v>
      </c>
      <c r="AT483" t="s">
        <v>71</v>
      </c>
      <c r="AU483" t="s">
        <v>72</v>
      </c>
      <c r="AV483" s="1">
        <v>44215</v>
      </c>
      <c r="AW483" t="s">
        <v>14477</v>
      </c>
      <c r="AX483" t="s">
        <v>766</v>
      </c>
      <c r="AY483" t="s">
        <v>73</v>
      </c>
      <c r="AZ483" t="s">
        <v>74</v>
      </c>
    </row>
    <row r="484" spans="1:52" x14ac:dyDescent="0.25">
      <c r="A484" t="str">
        <f>INDEX('Community ID'!B:B,MATCH(O484,'Community ID'!A:A,0))</f>
        <v>La Japonesa, La 57</v>
      </c>
      <c r="B484" t="str">
        <f>INDEX('Community ID'!$K:$K,MATCH('Environmental Data'!$P484,'Community ID'!J:J,0))</f>
        <v>Constanza</v>
      </c>
      <c r="D484" t="s">
        <v>2269</v>
      </c>
      <c r="E484" t="s">
        <v>1220</v>
      </c>
      <c r="F484" t="s">
        <v>2270</v>
      </c>
      <c r="H484" t="s">
        <v>1624</v>
      </c>
      <c r="I484" t="s">
        <v>50</v>
      </c>
      <c r="J484" s="1">
        <v>16269</v>
      </c>
      <c r="K484">
        <v>77</v>
      </c>
      <c r="M484" t="s">
        <v>80</v>
      </c>
      <c r="N484" t="s">
        <v>135</v>
      </c>
      <c r="O484" t="s">
        <v>2262</v>
      </c>
      <c r="P484" t="s">
        <v>102</v>
      </c>
      <c r="Q484" t="s">
        <v>55</v>
      </c>
      <c r="S484" t="s">
        <v>104</v>
      </c>
      <c r="V484" t="s">
        <v>766</v>
      </c>
      <c r="W484" t="s">
        <v>58</v>
      </c>
      <c r="X484">
        <v>18.885868899999998</v>
      </c>
      <c r="Y484">
        <v>-70.736662499999994</v>
      </c>
      <c r="Z484" t="s">
        <v>86</v>
      </c>
      <c r="AA484" t="s">
        <v>86</v>
      </c>
      <c r="AB484" t="s">
        <v>182</v>
      </c>
      <c r="AC484" t="s">
        <v>169</v>
      </c>
      <c r="AD484" t="s">
        <v>62</v>
      </c>
      <c r="AF484" t="s">
        <v>62</v>
      </c>
      <c r="AG484" t="s">
        <v>194</v>
      </c>
      <c r="AH484" t="s">
        <v>65</v>
      </c>
      <c r="AI484" t="s">
        <v>66</v>
      </c>
      <c r="AJ484" t="s">
        <v>66</v>
      </c>
      <c r="AK484" t="s">
        <v>368</v>
      </c>
      <c r="AL484">
        <v>1</v>
      </c>
      <c r="AM484" t="s">
        <v>767</v>
      </c>
      <c r="AN484">
        <v>3</v>
      </c>
      <c r="AP484" t="s">
        <v>62</v>
      </c>
      <c r="AQ484" t="s">
        <v>69</v>
      </c>
      <c r="AR484" t="s">
        <v>109</v>
      </c>
      <c r="AT484" t="s">
        <v>71</v>
      </c>
      <c r="AU484" t="s">
        <v>72</v>
      </c>
      <c r="AV484" s="1">
        <v>44215</v>
      </c>
      <c r="AW484" t="s">
        <v>14478</v>
      </c>
      <c r="AX484" t="s">
        <v>766</v>
      </c>
      <c r="AY484" t="s">
        <v>73</v>
      </c>
      <c r="AZ484" t="s">
        <v>74</v>
      </c>
    </row>
    <row r="485" spans="1:52" x14ac:dyDescent="0.25">
      <c r="A485" t="str">
        <f>INDEX('Community ID'!B:B,MATCH(O485,'Community ID'!A:A,0))</f>
        <v>La Japonesa, La 57</v>
      </c>
      <c r="B485" t="str">
        <f>INDEX('Community ID'!$K:$K,MATCH('Environmental Data'!$P485,'Community ID'!J:J,0))</f>
        <v>Constanza</v>
      </c>
      <c r="D485" t="s">
        <v>2279</v>
      </c>
      <c r="E485" t="s">
        <v>2280</v>
      </c>
      <c r="F485" t="s">
        <v>236</v>
      </c>
      <c r="H485" t="s">
        <v>2281</v>
      </c>
      <c r="I485" t="s">
        <v>79</v>
      </c>
      <c r="J485" s="1">
        <v>12666</v>
      </c>
      <c r="K485">
        <v>87</v>
      </c>
      <c r="M485" t="s">
        <v>80</v>
      </c>
      <c r="N485" t="s">
        <v>403</v>
      </c>
      <c r="O485" t="s">
        <v>2262</v>
      </c>
      <c r="P485" t="s">
        <v>54</v>
      </c>
      <c r="Q485" t="s">
        <v>373</v>
      </c>
      <c r="S485" t="s">
        <v>104</v>
      </c>
      <c r="V485" t="s">
        <v>766</v>
      </c>
      <c r="W485" t="s">
        <v>58</v>
      </c>
      <c r="X485">
        <v>18.885527700000001</v>
      </c>
      <c r="Y485">
        <v>-70.736816700000006</v>
      </c>
      <c r="Z485" t="s">
        <v>86</v>
      </c>
      <c r="AA485" t="s">
        <v>86</v>
      </c>
      <c r="AB485" t="s">
        <v>182</v>
      </c>
      <c r="AC485" t="s">
        <v>169</v>
      </c>
      <c r="AD485" t="s">
        <v>62</v>
      </c>
      <c r="AF485" t="s">
        <v>62</v>
      </c>
      <c r="AG485" t="s">
        <v>194</v>
      </c>
      <c r="AH485" t="s">
        <v>117</v>
      </c>
      <c r="AI485" t="s">
        <v>66</v>
      </c>
      <c r="AJ485" t="s">
        <v>66</v>
      </c>
      <c r="AK485" t="s">
        <v>368</v>
      </c>
      <c r="AL485">
        <v>1</v>
      </c>
      <c r="AM485" t="s">
        <v>767</v>
      </c>
      <c r="AN485">
        <v>2</v>
      </c>
      <c r="AP485" t="s">
        <v>62</v>
      </c>
      <c r="AQ485" t="s">
        <v>69</v>
      </c>
      <c r="AR485" t="s">
        <v>109</v>
      </c>
      <c r="AT485" t="s">
        <v>71</v>
      </c>
      <c r="AU485" t="s">
        <v>120</v>
      </c>
      <c r="AV485" s="1">
        <v>44215</v>
      </c>
      <c r="AW485" t="s">
        <v>14479</v>
      </c>
      <c r="AX485" t="s">
        <v>766</v>
      </c>
      <c r="AY485" t="s">
        <v>73</v>
      </c>
      <c r="AZ485" t="s">
        <v>74</v>
      </c>
    </row>
    <row r="486" spans="1:52" x14ac:dyDescent="0.25">
      <c r="A486" t="str">
        <f>INDEX('Community ID'!B:B,MATCH(O486,'Community ID'!A:A,0))</f>
        <v>La Japonesa, La 57</v>
      </c>
      <c r="B486" t="str">
        <f>INDEX('Community ID'!$K:$K,MATCH('Environmental Data'!$P486,'Community ID'!J:J,0))</f>
        <v>Constanza</v>
      </c>
      <c r="D486" t="s">
        <v>2282</v>
      </c>
      <c r="E486" t="s">
        <v>2283</v>
      </c>
      <c r="F486" t="s">
        <v>2284</v>
      </c>
      <c r="I486" t="s">
        <v>50</v>
      </c>
      <c r="J486" t="s">
        <v>99</v>
      </c>
      <c r="K486">
        <v>2021</v>
      </c>
      <c r="M486" t="s">
        <v>80</v>
      </c>
      <c r="N486" t="s">
        <v>135</v>
      </c>
      <c r="O486" t="s">
        <v>2262</v>
      </c>
      <c r="P486" t="s">
        <v>54</v>
      </c>
      <c r="Q486" t="s">
        <v>55</v>
      </c>
      <c r="S486" t="s">
        <v>104</v>
      </c>
      <c r="V486" t="s">
        <v>766</v>
      </c>
      <c r="W486" t="s">
        <v>58</v>
      </c>
      <c r="X486">
        <v>0</v>
      </c>
      <c r="Y486">
        <v>0</v>
      </c>
      <c r="Z486" t="s">
        <v>105</v>
      </c>
      <c r="AA486" t="s">
        <v>105</v>
      </c>
      <c r="AB486" t="s">
        <v>419</v>
      </c>
      <c r="AC486" t="s">
        <v>88</v>
      </c>
      <c r="AD486" t="s">
        <v>62</v>
      </c>
      <c r="AF486" t="s">
        <v>62</v>
      </c>
      <c r="AG486" t="s">
        <v>194</v>
      </c>
      <c r="AH486" t="s">
        <v>65</v>
      </c>
      <c r="AI486" t="s">
        <v>66</v>
      </c>
      <c r="AJ486" t="s">
        <v>2285</v>
      </c>
      <c r="AK486" t="s">
        <v>368</v>
      </c>
      <c r="AL486">
        <v>1</v>
      </c>
      <c r="AM486" t="s">
        <v>767</v>
      </c>
      <c r="AN486">
        <v>4</v>
      </c>
      <c r="AP486" t="s">
        <v>62</v>
      </c>
      <c r="AQ486" t="s">
        <v>69</v>
      </c>
      <c r="AR486" t="s">
        <v>109</v>
      </c>
      <c r="AT486" t="s">
        <v>71</v>
      </c>
      <c r="AU486" t="s">
        <v>72</v>
      </c>
      <c r="AV486" s="1">
        <v>44215</v>
      </c>
      <c r="AW486" t="s">
        <v>14480</v>
      </c>
      <c r="AX486" t="s">
        <v>766</v>
      </c>
      <c r="AY486" t="s">
        <v>73</v>
      </c>
      <c r="AZ486" t="s">
        <v>74</v>
      </c>
    </row>
    <row r="487" spans="1:52" hidden="1" x14ac:dyDescent="0.25">
      <c r="A487" t="str">
        <f>INDEX('Community ID'!B:B,MATCH(O487,'Community ID'!A:A,0))</f>
        <v>La Japonesa, La 57</v>
      </c>
      <c r="B487" t="str">
        <f>INDEX('Community ID'!$K:$K,MATCH('Environmental Data'!$P487,'Community ID'!J:J,0))</f>
        <v>Constanza</v>
      </c>
      <c r="D487" t="s">
        <v>2275</v>
      </c>
      <c r="E487" t="s">
        <v>2276</v>
      </c>
      <c r="F487" t="s">
        <v>764</v>
      </c>
      <c r="I487" t="s">
        <v>79</v>
      </c>
      <c r="J487" t="s">
        <v>99</v>
      </c>
      <c r="K487">
        <v>2021</v>
      </c>
      <c r="M487" t="s">
        <v>80</v>
      </c>
      <c r="N487" t="s">
        <v>1108</v>
      </c>
      <c r="O487" t="s">
        <v>2200</v>
      </c>
      <c r="P487" t="s">
        <v>54</v>
      </c>
      <c r="Q487" t="s">
        <v>373</v>
      </c>
      <c r="S487" t="s">
        <v>104</v>
      </c>
      <c r="V487" t="s">
        <v>766</v>
      </c>
      <c r="W487" t="s">
        <v>58</v>
      </c>
      <c r="X487">
        <v>0</v>
      </c>
      <c r="Y487">
        <v>0</v>
      </c>
      <c r="Z487" t="s">
        <v>86</v>
      </c>
      <c r="AA487" t="s">
        <v>86</v>
      </c>
      <c r="AB487" t="s">
        <v>87</v>
      </c>
      <c r="AC487" t="s">
        <v>88</v>
      </c>
      <c r="AE487" t="s">
        <v>62</v>
      </c>
      <c r="AF487" t="s">
        <v>62</v>
      </c>
      <c r="AG487" t="s">
        <v>171</v>
      </c>
      <c r="AH487" t="s">
        <v>117</v>
      </c>
      <c r="AI487" t="s">
        <v>66</v>
      </c>
      <c r="AJ487" t="s">
        <v>127</v>
      </c>
      <c r="AK487" t="s">
        <v>807</v>
      </c>
      <c r="AL487">
        <v>1</v>
      </c>
      <c r="AM487" t="s">
        <v>767</v>
      </c>
      <c r="AN487">
        <v>1</v>
      </c>
      <c r="AP487" t="s">
        <v>62</v>
      </c>
      <c r="AR487" t="s">
        <v>70</v>
      </c>
      <c r="AT487" t="s">
        <v>71</v>
      </c>
      <c r="AU487" t="s">
        <v>95</v>
      </c>
      <c r="AV487" s="1">
        <v>44215</v>
      </c>
      <c r="AW487" t="s">
        <v>14481</v>
      </c>
      <c r="AX487" t="s">
        <v>766</v>
      </c>
      <c r="AY487" t="s">
        <v>73</v>
      </c>
      <c r="AZ487" t="s">
        <v>74</v>
      </c>
    </row>
    <row r="488" spans="1:52" x14ac:dyDescent="0.25">
      <c r="A488" t="str">
        <f>INDEX('Community ID'!B:B,MATCH(O488,'Community ID'!A:A,0))</f>
        <v>La Japonesa, La 57</v>
      </c>
      <c r="B488" t="str">
        <f>INDEX('Community ID'!$K:$K,MATCH('Environmental Data'!$P488,'Community ID'!J:J,0))</f>
        <v>Constanza</v>
      </c>
      <c r="D488" t="s">
        <v>2271</v>
      </c>
      <c r="E488" t="s">
        <v>2272</v>
      </c>
      <c r="F488" t="s">
        <v>1894</v>
      </c>
      <c r="H488" t="s">
        <v>2273</v>
      </c>
      <c r="I488" t="s">
        <v>50</v>
      </c>
      <c r="J488" t="s">
        <v>99</v>
      </c>
      <c r="K488">
        <v>2021</v>
      </c>
      <c r="M488" t="s">
        <v>80</v>
      </c>
      <c r="N488" t="s">
        <v>135</v>
      </c>
      <c r="O488" t="s">
        <v>2262</v>
      </c>
      <c r="P488" t="s">
        <v>54</v>
      </c>
      <c r="Q488" t="s">
        <v>373</v>
      </c>
      <c r="V488" t="s">
        <v>766</v>
      </c>
      <c r="W488" t="s">
        <v>58</v>
      </c>
      <c r="X488">
        <v>18.885425099999999</v>
      </c>
      <c r="Y488">
        <v>-70.736863099999994</v>
      </c>
      <c r="Z488" t="s">
        <v>86</v>
      </c>
      <c r="AA488" t="s">
        <v>86</v>
      </c>
      <c r="AB488" t="s">
        <v>182</v>
      </c>
      <c r="AC488" t="s">
        <v>169</v>
      </c>
      <c r="AD488" t="s">
        <v>62</v>
      </c>
      <c r="AF488" t="s">
        <v>62</v>
      </c>
      <c r="AG488" t="s">
        <v>194</v>
      </c>
      <c r="AH488" t="s">
        <v>65</v>
      </c>
      <c r="AI488" t="s">
        <v>2274</v>
      </c>
      <c r="AJ488" t="s">
        <v>127</v>
      </c>
      <c r="AK488" t="s">
        <v>368</v>
      </c>
      <c r="AL488">
        <v>1</v>
      </c>
      <c r="AM488" t="s">
        <v>767</v>
      </c>
      <c r="AN488">
        <v>1</v>
      </c>
      <c r="AP488" t="s">
        <v>62</v>
      </c>
      <c r="AQ488" t="s">
        <v>69</v>
      </c>
      <c r="AR488" t="s">
        <v>109</v>
      </c>
      <c r="AT488" t="s">
        <v>71</v>
      </c>
      <c r="AU488" t="s">
        <v>72</v>
      </c>
      <c r="AV488" s="1">
        <v>44215</v>
      </c>
      <c r="AW488" t="s">
        <v>14482</v>
      </c>
      <c r="AX488" t="s">
        <v>766</v>
      </c>
      <c r="AY488" t="s">
        <v>73</v>
      </c>
      <c r="AZ488" t="s">
        <v>74</v>
      </c>
    </row>
    <row r="489" spans="1:52" x14ac:dyDescent="0.25">
      <c r="A489" t="str">
        <f>INDEX('Community ID'!B:B,MATCH(O489,'Community ID'!A:A,0))</f>
        <v>La Japonesa, La 57</v>
      </c>
      <c r="B489" t="str">
        <f>INDEX('Community ID'!$K:$K,MATCH('Environmental Data'!$P489,'Community ID'!J:J,0))</f>
        <v>Constanza</v>
      </c>
      <c r="D489" t="s">
        <v>2277</v>
      </c>
      <c r="E489" t="s">
        <v>2278</v>
      </c>
      <c r="F489" t="s">
        <v>1673</v>
      </c>
      <c r="I489" t="s">
        <v>79</v>
      </c>
      <c r="J489" t="s">
        <v>99</v>
      </c>
      <c r="K489">
        <v>2021</v>
      </c>
      <c r="M489" t="s">
        <v>80</v>
      </c>
      <c r="N489" t="s">
        <v>1108</v>
      </c>
      <c r="O489" t="s">
        <v>2262</v>
      </c>
      <c r="P489" t="s">
        <v>54</v>
      </c>
      <c r="Q489" t="s">
        <v>373</v>
      </c>
      <c r="S489" t="s">
        <v>104</v>
      </c>
      <c r="V489" t="s">
        <v>766</v>
      </c>
      <c r="W489" t="s">
        <v>58</v>
      </c>
      <c r="X489">
        <v>0</v>
      </c>
      <c r="Y489">
        <v>0</v>
      </c>
      <c r="Z489" t="s">
        <v>86</v>
      </c>
      <c r="AA489" t="s">
        <v>86</v>
      </c>
      <c r="AB489" t="s">
        <v>419</v>
      </c>
      <c r="AC489" t="s">
        <v>88</v>
      </c>
      <c r="AD489" t="s">
        <v>62</v>
      </c>
      <c r="AF489" t="s">
        <v>62</v>
      </c>
      <c r="AG489" t="s">
        <v>194</v>
      </c>
      <c r="AH489" t="s">
        <v>65</v>
      </c>
      <c r="AI489" t="s">
        <v>66</v>
      </c>
      <c r="AJ489" t="s">
        <v>127</v>
      </c>
      <c r="AK489" t="s">
        <v>368</v>
      </c>
      <c r="AL489">
        <v>1</v>
      </c>
      <c r="AM489" t="s">
        <v>767</v>
      </c>
      <c r="AN489">
        <v>5</v>
      </c>
      <c r="AO489">
        <v>1</v>
      </c>
      <c r="AP489" t="s">
        <v>62</v>
      </c>
      <c r="AQ489" t="s">
        <v>69</v>
      </c>
      <c r="AR489" t="s">
        <v>109</v>
      </c>
      <c r="AT489" t="s">
        <v>71</v>
      </c>
      <c r="AU489" t="s">
        <v>72</v>
      </c>
      <c r="AV489" s="1">
        <v>44215</v>
      </c>
      <c r="AW489" t="s">
        <v>14483</v>
      </c>
      <c r="AX489" t="s">
        <v>766</v>
      </c>
      <c r="AY489" t="s">
        <v>73</v>
      </c>
      <c r="AZ489" t="s">
        <v>74</v>
      </c>
    </row>
    <row r="490" spans="1:52" hidden="1" x14ac:dyDescent="0.25">
      <c r="A490" t="str">
        <f>INDEX('Community ID'!B:B,MATCH(O490,'Community ID'!A:A,0))</f>
        <v>La Japonesa, La 57</v>
      </c>
      <c r="B490" t="str">
        <f>INDEX('Community ID'!$K:$K,MATCH('Environmental Data'!$P490,'Community ID'!J:J,0))</f>
        <v>Constanza</v>
      </c>
      <c r="D490" t="s">
        <v>2286</v>
      </c>
      <c r="E490" t="s">
        <v>2287</v>
      </c>
      <c r="F490" t="s">
        <v>2288</v>
      </c>
      <c r="H490" t="s">
        <v>2289</v>
      </c>
      <c r="I490" t="s">
        <v>50</v>
      </c>
      <c r="J490" s="1">
        <v>35308</v>
      </c>
      <c r="K490">
        <v>25</v>
      </c>
      <c r="M490" t="s">
        <v>142</v>
      </c>
      <c r="N490" t="s">
        <v>135</v>
      </c>
      <c r="O490" t="s">
        <v>2262</v>
      </c>
      <c r="P490" t="s">
        <v>54</v>
      </c>
      <c r="Q490" t="s">
        <v>373</v>
      </c>
      <c r="S490" t="s">
        <v>104</v>
      </c>
      <c r="V490" t="s">
        <v>766</v>
      </c>
      <c r="W490" t="s">
        <v>58</v>
      </c>
      <c r="X490">
        <v>0</v>
      </c>
      <c r="Y490">
        <v>0</v>
      </c>
      <c r="Z490" t="s">
        <v>86</v>
      </c>
      <c r="AA490" t="s">
        <v>86</v>
      </c>
      <c r="AB490" t="s">
        <v>87</v>
      </c>
      <c r="AC490" t="s">
        <v>169</v>
      </c>
      <c r="AD490" t="s">
        <v>62</v>
      </c>
      <c r="AF490" t="s">
        <v>62</v>
      </c>
      <c r="AG490" t="s">
        <v>194</v>
      </c>
      <c r="AH490" t="s">
        <v>65</v>
      </c>
      <c r="AI490" t="s">
        <v>66</v>
      </c>
      <c r="AJ490" t="s">
        <v>127</v>
      </c>
      <c r="AK490" t="s">
        <v>394</v>
      </c>
      <c r="AL490">
        <v>1</v>
      </c>
      <c r="AM490" t="s">
        <v>767</v>
      </c>
      <c r="AN490">
        <v>5</v>
      </c>
      <c r="AO490">
        <v>3</v>
      </c>
      <c r="AP490" t="s">
        <v>62</v>
      </c>
      <c r="AQ490" t="s">
        <v>69</v>
      </c>
      <c r="AR490" t="s">
        <v>70</v>
      </c>
      <c r="AT490" t="s">
        <v>71</v>
      </c>
      <c r="AU490" t="s">
        <v>72</v>
      </c>
      <c r="AV490" s="1">
        <v>44215</v>
      </c>
      <c r="AW490" t="s">
        <v>14484</v>
      </c>
      <c r="AX490" t="s">
        <v>766</v>
      </c>
      <c r="AY490" t="s">
        <v>73</v>
      </c>
      <c r="AZ490" t="s">
        <v>74</v>
      </c>
    </row>
    <row r="491" spans="1:52" x14ac:dyDescent="0.25">
      <c r="A491" t="str">
        <f>INDEX('Community ID'!B:B,MATCH(O491,'Community ID'!A:A,0))</f>
        <v>La Japonesa, La 57</v>
      </c>
      <c r="B491" t="str">
        <f>INDEX('Community ID'!$K:$K,MATCH('Environmental Data'!$P491,'Community ID'!J:J,0))</f>
        <v>Constanza</v>
      </c>
      <c r="D491" t="s">
        <v>2290</v>
      </c>
      <c r="E491" t="s">
        <v>2291</v>
      </c>
      <c r="F491" t="s">
        <v>743</v>
      </c>
      <c r="H491" t="s">
        <v>2292</v>
      </c>
      <c r="I491" t="s">
        <v>79</v>
      </c>
      <c r="J491" t="s">
        <v>99</v>
      </c>
      <c r="K491">
        <v>2021</v>
      </c>
      <c r="M491" t="s">
        <v>80</v>
      </c>
      <c r="N491" t="s">
        <v>2293</v>
      </c>
      <c r="O491" t="s">
        <v>2200</v>
      </c>
      <c r="P491" t="s">
        <v>54</v>
      </c>
      <c r="Q491" t="s">
        <v>373</v>
      </c>
      <c r="S491" t="s">
        <v>104</v>
      </c>
      <c r="V491" t="s">
        <v>766</v>
      </c>
      <c r="W491" t="s">
        <v>58</v>
      </c>
      <c r="X491">
        <v>0</v>
      </c>
      <c r="Y491">
        <v>0</v>
      </c>
      <c r="Z491" t="s">
        <v>86</v>
      </c>
      <c r="AA491" t="s">
        <v>86</v>
      </c>
      <c r="AB491" t="s">
        <v>87</v>
      </c>
      <c r="AC491" t="s">
        <v>169</v>
      </c>
      <c r="AD491" t="s">
        <v>62</v>
      </c>
      <c r="AF491" t="s">
        <v>62</v>
      </c>
      <c r="AG491" t="s">
        <v>194</v>
      </c>
      <c r="AH491" t="s">
        <v>65</v>
      </c>
      <c r="AI491" t="s">
        <v>66</v>
      </c>
      <c r="AJ491" t="s">
        <v>66</v>
      </c>
      <c r="AK491" t="s">
        <v>368</v>
      </c>
      <c r="AL491">
        <v>2</v>
      </c>
      <c r="AM491" t="s">
        <v>767</v>
      </c>
      <c r="AN491">
        <v>2</v>
      </c>
      <c r="AO491">
        <v>0</v>
      </c>
      <c r="AP491" t="s">
        <v>62</v>
      </c>
      <c r="AQ491" t="s">
        <v>69</v>
      </c>
      <c r="AR491" t="s">
        <v>70</v>
      </c>
      <c r="AT491" t="s">
        <v>71</v>
      </c>
      <c r="AU491" t="s">
        <v>72</v>
      </c>
      <c r="AV491" s="1">
        <v>44215</v>
      </c>
      <c r="AW491" t="s">
        <v>14485</v>
      </c>
      <c r="AX491" t="s">
        <v>766</v>
      </c>
      <c r="AY491" t="s">
        <v>73</v>
      </c>
      <c r="AZ491" t="s">
        <v>74</v>
      </c>
    </row>
    <row r="492" spans="1:52" hidden="1" x14ac:dyDescent="0.25">
      <c r="A492" t="str">
        <f>INDEX('Community ID'!B:B,MATCH(O492,'Community ID'!A:A,0))</f>
        <v>La Japonesa, La 57</v>
      </c>
      <c r="B492" t="str">
        <f>INDEX('Community ID'!$K:$K,MATCH('Environmental Data'!$P492,'Community ID'!J:J,0))</f>
        <v>Constanza</v>
      </c>
      <c r="D492" t="s">
        <v>2294</v>
      </c>
      <c r="E492" t="s">
        <v>2295</v>
      </c>
      <c r="F492" t="s">
        <v>2296</v>
      </c>
      <c r="I492" t="s">
        <v>50</v>
      </c>
      <c r="J492" s="1">
        <v>25435</v>
      </c>
      <c r="K492">
        <v>52</v>
      </c>
      <c r="M492" t="s">
        <v>51</v>
      </c>
      <c r="N492" t="s">
        <v>135</v>
      </c>
      <c r="O492" t="s">
        <v>2262</v>
      </c>
      <c r="P492" t="s">
        <v>54</v>
      </c>
      <c r="Q492" t="s">
        <v>373</v>
      </c>
      <c r="S492" t="s">
        <v>104</v>
      </c>
      <c r="V492" t="s">
        <v>766</v>
      </c>
      <c r="W492" t="s">
        <v>58</v>
      </c>
      <c r="X492">
        <v>0</v>
      </c>
      <c r="Y492">
        <v>0</v>
      </c>
      <c r="Z492" t="s">
        <v>86</v>
      </c>
      <c r="AA492" t="s">
        <v>86</v>
      </c>
      <c r="AB492" t="s">
        <v>60</v>
      </c>
      <c r="AC492" t="s">
        <v>169</v>
      </c>
      <c r="AD492" t="s">
        <v>62</v>
      </c>
      <c r="AF492" t="s">
        <v>62</v>
      </c>
      <c r="AG492" t="s">
        <v>171</v>
      </c>
      <c r="AH492" t="s">
        <v>117</v>
      </c>
      <c r="AI492" t="s">
        <v>66</v>
      </c>
      <c r="AJ492" t="s">
        <v>127</v>
      </c>
      <c r="AK492" t="s">
        <v>394</v>
      </c>
      <c r="AL492">
        <v>1</v>
      </c>
      <c r="AM492" t="s">
        <v>767</v>
      </c>
      <c r="AN492">
        <v>5</v>
      </c>
      <c r="AO492">
        <v>1</v>
      </c>
      <c r="AP492" t="s">
        <v>62</v>
      </c>
      <c r="AQ492" t="s">
        <v>69</v>
      </c>
      <c r="AR492" t="s">
        <v>70</v>
      </c>
      <c r="AT492" t="s">
        <v>71</v>
      </c>
      <c r="AU492" t="s">
        <v>72</v>
      </c>
      <c r="AV492" s="1">
        <v>44215</v>
      </c>
      <c r="AW492" t="s">
        <v>14486</v>
      </c>
      <c r="AX492" t="s">
        <v>766</v>
      </c>
      <c r="AY492" t="s">
        <v>73</v>
      </c>
      <c r="AZ492" t="s">
        <v>74</v>
      </c>
    </row>
    <row r="493" spans="1:52" x14ac:dyDescent="0.25">
      <c r="A493" t="str">
        <f>INDEX('Community ID'!B:B,MATCH(O493,'Community ID'!A:A,0))</f>
        <v>La Japonesa, La 57</v>
      </c>
      <c r="B493" t="str">
        <f>INDEX('Community ID'!$K:$K,MATCH('Environmental Data'!$P493,'Community ID'!J:J,0))</f>
        <v>Constanza</v>
      </c>
      <c r="D493" t="s">
        <v>2297</v>
      </c>
      <c r="E493" t="s">
        <v>434</v>
      </c>
      <c r="F493" t="s">
        <v>1519</v>
      </c>
      <c r="H493" t="s">
        <v>2298</v>
      </c>
      <c r="I493" t="s">
        <v>50</v>
      </c>
      <c r="J493" s="1">
        <v>23878</v>
      </c>
      <c r="K493">
        <v>56</v>
      </c>
      <c r="M493" t="s">
        <v>51</v>
      </c>
      <c r="N493" t="s">
        <v>135</v>
      </c>
      <c r="O493" t="s">
        <v>2262</v>
      </c>
      <c r="P493" t="s">
        <v>54</v>
      </c>
      <c r="Q493" t="s">
        <v>373</v>
      </c>
      <c r="S493" t="s">
        <v>104</v>
      </c>
      <c r="V493" t="s">
        <v>766</v>
      </c>
      <c r="W493" t="s">
        <v>58</v>
      </c>
      <c r="X493">
        <v>0</v>
      </c>
      <c r="Y493">
        <v>0</v>
      </c>
      <c r="Z493" t="s">
        <v>86</v>
      </c>
      <c r="AA493" t="s">
        <v>86</v>
      </c>
      <c r="AB493" t="s">
        <v>87</v>
      </c>
      <c r="AC493" t="s">
        <v>88</v>
      </c>
      <c r="AD493" t="s">
        <v>63</v>
      </c>
      <c r="AE493" t="s">
        <v>63</v>
      </c>
      <c r="AF493" t="s">
        <v>62</v>
      </c>
      <c r="AG493" t="s">
        <v>194</v>
      </c>
      <c r="AH493" t="s">
        <v>65</v>
      </c>
      <c r="AI493" t="s">
        <v>66</v>
      </c>
      <c r="AJ493" t="s">
        <v>66</v>
      </c>
      <c r="AK493" t="s">
        <v>368</v>
      </c>
      <c r="AL493">
        <v>2</v>
      </c>
      <c r="AM493" t="s">
        <v>767</v>
      </c>
      <c r="AN493">
        <v>3</v>
      </c>
      <c r="AP493" t="s">
        <v>62</v>
      </c>
      <c r="AQ493" t="s">
        <v>69</v>
      </c>
      <c r="AR493" t="s">
        <v>109</v>
      </c>
      <c r="AT493" t="s">
        <v>71</v>
      </c>
      <c r="AU493" t="s">
        <v>95</v>
      </c>
      <c r="AV493" s="1">
        <v>44215</v>
      </c>
      <c r="AW493" t="s">
        <v>14487</v>
      </c>
      <c r="AX493" t="s">
        <v>766</v>
      </c>
      <c r="AY493" t="s">
        <v>73</v>
      </c>
      <c r="AZ493" t="s">
        <v>74</v>
      </c>
    </row>
    <row r="494" spans="1:52" hidden="1" x14ac:dyDescent="0.25">
      <c r="A494" t="str">
        <f>INDEX('Community ID'!B:B,MATCH(O494,'Community ID'!A:A,0))</f>
        <v>La Japonesa, La 57</v>
      </c>
      <c r="B494" t="str">
        <f>INDEX('Community ID'!$K:$K,MATCH('Environmental Data'!$P494,'Community ID'!J:J,0))</f>
        <v>Constanza</v>
      </c>
      <c r="D494" t="s">
        <v>2299</v>
      </c>
      <c r="E494" t="s">
        <v>2300</v>
      </c>
      <c r="F494" t="s">
        <v>2301</v>
      </c>
      <c r="H494" t="s">
        <v>1767</v>
      </c>
      <c r="I494" t="s">
        <v>50</v>
      </c>
      <c r="J494" s="1">
        <v>25752</v>
      </c>
      <c r="K494">
        <v>51</v>
      </c>
      <c r="M494" t="s">
        <v>80</v>
      </c>
      <c r="N494" t="s">
        <v>135</v>
      </c>
      <c r="O494" t="s">
        <v>2191</v>
      </c>
      <c r="P494" t="s">
        <v>54</v>
      </c>
      <c r="Q494" t="s">
        <v>373</v>
      </c>
      <c r="V494" t="s">
        <v>766</v>
      </c>
      <c r="W494" t="s">
        <v>58</v>
      </c>
      <c r="X494">
        <v>0</v>
      </c>
      <c r="Y494">
        <v>0</v>
      </c>
      <c r="Z494" t="s">
        <v>86</v>
      </c>
      <c r="AA494" t="s">
        <v>86</v>
      </c>
      <c r="AB494" t="s">
        <v>182</v>
      </c>
      <c r="AC494" t="s">
        <v>169</v>
      </c>
      <c r="AD494" t="s">
        <v>62</v>
      </c>
      <c r="AF494" t="s">
        <v>62</v>
      </c>
      <c r="AG494" t="s">
        <v>194</v>
      </c>
      <c r="AH494" t="s">
        <v>65</v>
      </c>
      <c r="AI494" t="s">
        <v>66</v>
      </c>
      <c r="AJ494" t="s">
        <v>127</v>
      </c>
      <c r="AK494" t="s">
        <v>2302</v>
      </c>
      <c r="AL494">
        <v>2</v>
      </c>
      <c r="AM494" t="s">
        <v>767</v>
      </c>
      <c r="AN494">
        <v>4</v>
      </c>
      <c r="AO494">
        <v>0</v>
      </c>
      <c r="AP494" t="s">
        <v>62</v>
      </c>
      <c r="AQ494" t="s">
        <v>69</v>
      </c>
      <c r="AR494" t="s">
        <v>70</v>
      </c>
      <c r="AT494" t="s">
        <v>71</v>
      </c>
      <c r="AU494" t="s">
        <v>72</v>
      </c>
      <c r="AV494" s="1">
        <v>44215</v>
      </c>
      <c r="AW494" t="s">
        <v>14488</v>
      </c>
      <c r="AX494" t="s">
        <v>766</v>
      </c>
      <c r="AY494" t="s">
        <v>73</v>
      </c>
      <c r="AZ494" t="s">
        <v>74</v>
      </c>
    </row>
    <row r="495" spans="1:52" x14ac:dyDescent="0.25">
      <c r="A495" t="str">
        <f>INDEX('Community ID'!B:B,MATCH(O495,'Community ID'!A:A,0))</f>
        <v>La Japonesa, La 57</v>
      </c>
      <c r="B495" t="str">
        <f>INDEX('Community ID'!$K:$K,MATCH('Environmental Data'!$P495,'Community ID'!J:J,0))</f>
        <v>Constanza</v>
      </c>
      <c r="D495" t="s">
        <v>2303</v>
      </c>
      <c r="E495" t="s">
        <v>2304</v>
      </c>
      <c r="F495" t="s">
        <v>837</v>
      </c>
      <c r="H495" t="s">
        <v>2305</v>
      </c>
      <c r="I495" t="s">
        <v>50</v>
      </c>
      <c r="J495" s="1">
        <v>22144</v>
      </c>
      <c r="K495">
        <v>61</v>
      </c>
      <c r="L495">
        <v>8298513308</v>
      </c>
      <c r="M495" t="s">
        <v>80</v>
      </c>
      <c r="N495" t="s">
        <v>114</v>
      </c>
      <c r="O495" t="s">
        <v>2262</v>
      </c>
      <c r="P495" t="s">
        <v>102</v>
      </c>
      <c r="Q495" t="s">
        <v>685</v>
      </c>
      <c r="S495" t="s">
        <v>144</v>
      </c>
      <c r="V495" t="s">
        <v>1759</v>
      </c>
      <c r="W495" t="s">
        <v>58</v>
      </c>
      <c r="X495">
        <v>18.8882839400497</v>
      </c>
      <c r="Y495">
        <v>-70.737583609363696</v>
      </c>
      <c r="Z495" t="s">
        <v>86</v>
      </c>
      <c r="AA495" t="s">
        <v>86</v>
      </c>
      <c r="AB495" t="s">
        <v>87</v>
      </c>
      <c r="AC495" t="s">
        <v>169</v>
      </c>
      <c r="AD495" t="s">
        <v>62</v>
      </c>
      <c r="AE495" t="s">
        <v>63</v>
      </c>
      <c r="AF495" t="s">
        <v>62</v>
      </c>
      <c r="AG495" t="s">
        <v>194</v>
      </c>
      <c r="AH495" t="s">
        <v>65</v>
      </c>
      <c r="AI495" t="s">
        <v>1464</v>
      </c>
      <c r="AJ495" t="s">
        <v>2307</v>
      </c>
      <c r="AK495" t="s">
        <v>479</v>
      </c>
      <c r="AL495">
        <v>2</v>
      </c>
      <c r="AM495" t="s">
        <v>108</v>
      </c>
      <c r="AN495">
        <v>2</v>
      </c>
      <c r="AP495" t="s">
        <v>62</v>
      </c>
      <c r="AQ495" t="s">
        <v>186</v>
      </c>
      <c r="AR495" t="s">
        <v>70</v>
      </c>
      <c r="AT495" t="s">
        <v>71</v>
      </c>
      <c r="AU495" t="s">
        <v>72</v>
      </c>
      <c r="AV495" s="1">
        <v>44215</v>
      </c>
      <c r="AW495" t="s">
        <v>14489</v>
      </c>
      <c r="AX495" t="s">
        <v>1759</v>
      </c>
      <c r="AY495" t="s">
        <v>73</v>
      </c>
      <c r="AZ495" t="s">
        <v>74</v>
      </c>
    </row>
    <row r="496" spans="1:52" hidden="1" x14ac:dyDescent="0.25">
      <c r="A496" t="str">
        <f>INDEX('Community ID'!B:B,MATCH(O496,'Community ID'!A:A,0))</f>
        <v>La Japonesa, La 57</v>
      </c>
      <c r="B496" t="str">
        <f>INDEX('Community ID'!$K:$K,MATCH('Environmental Data'!$P496,'Community ID'!J:J,0))</f>
        <v>Constanza</v>
      </c>
      <c r="D496" t="s">
        <v>2320</v>
      </c>
      <c r="E496" t="s">
        <v>2321</v>
      </c>
      <c r="F496" t="s">
        <v>441</v>
      </c>
      <c r="H496" t="s">
        <v>2322</v>
      </c>
      <c r="I496" t="s">
        <v>79</v>
      </c>
      <c r="J496" s="1">
        <v>13916</v>
      </c>
      <c r="K496">
        <v>83</v>
      </c>
      <c r="M496" t="s">
        <v>80</v>
      </c>
      <c r="N496" t="s">
        <v>114</v>
      </c>
      <c r="O496" t="s">
        <v>2262</v>
      </c>
      <c r="P496" t="s">
        <v>102</v>
      </c>
      <c r="Q496" t="s">
        <v>55</v>
      </c>
      <c r="S496" t="s">
        <v>436</v>
      </c>
      <c r="V496" t="s">
        <v>1759</v>
      </c>
      <c r="W496" t="s">
        <v>58</v>
      </c>
      <c r="X496">
        <v>18.888117894547801</v>
      </c>
      <c r="Y496">
        <v>-70.737407924673207</v>
      </c>
      <c r="Z496" t="s">
        <v>86</v>
      </c>
      <c r="AA496" t="s">
        <v>86</v>
      </c>
      <c r="AB496" t="s">
        <v>87</v>
      </c>
      <c r="AC496" t="s">
        <v>88</v>
      </c>
      <c r="AD496" t="s">
        <v>62</v>
      </c>
      <c r="AE496" t="s">
        <v>63</v>
      </c>
      <c r="AF496" t="s">
        <v>62</v>
      </c>
      <c r="AG496" t="s">
        <v>194</v>
      </c>
      <c r="AH496" t="s">
        <v>117</v>
      </c>
      <c r="AI496" t="s">
        <v>788</v>
      </c>
      <c r="AJ496" t="s">
        <v>788</v>
      </c>
      <c r="AK496" t="s">
        <v>1139</v>
      </c>
      <c r="AL496">
        <v>2</v>
      </c>
      <c r="AM496" t="s">
        <v>93</v>
      </c>
      <c r="AN496">
        <v>8</v>
      </c>
      <c r="AP496" t="s">
        <v>62</v>
      </c>
      <c r="AQ496" t="s">
        <v>186</v>
      </c>
      <c r="AR496" t="s">
        <v>109</v>
      </c>
      <c r="AT496" t="s">
        <v>71</v>
      </c>
      <c r="AU496" t="s">
        <v>72</v>
      </c>
      <c r="AV496" s="1">
        <v>44215</v>
      </c>
      <c r="AW496" t="s">
        <v>14490</v>
      </c>
      <c r="AX496" t="s">
        <v>1759</v>
      </c>
      <c r="AY496" t="s">
        <v>73</v>
      </c>
      <c r="AZ496" t="s">
        <v>74</v>
      </c>
    </row>
    <row r="497" spans="1:52" x14ac:dyDescent="0.25">
      <c r="A497" t="str">
        <f>INDEX('Community ID'!B:B,MATCH(O497,'Community ID'!A:A,0))</f>
        <v>Barrio Nuevo</v>
      </c>
      <c r="B497" t="str">
        <f>INDEX('Community ID'!$K:$K,MATCH('Environmental Data'!$P497,'Community ID'!J:J,0))</f>
        <v>Santiago</v>
      </c>
      <c r="D497" t="s">
        <v>2316</v>
      </c>
      <c r="E497" t="s">
        <v>2317</v>
      </c>
      <c r="F497" t="s">
        <v>2318</v>
      </c>
      <c r="I497" t="s">
        <v>50</v>
      </c>
      <c r="J497" s="1">
        <v>35289</v>
      </c>
      <c r="K497">
        <v>25</v>
      </c>
      <c r="L497">
        <v>8498067010</v>
      </c>
      <c r="M497" t="s">
        <v>142</v>
      </c>
      <c r="N497" t="s">
        <v>114</v>
      </c>
      <c r="O497" t="s">
        <v>2319</v>
      </c>
      <c r="P497" t="s">
        <v>444</v>
      </c>
      <c r="V497" t="s">
        <v>418</v>
      </c>
      <c r="W497" t="s">
        <v>58</v>
      </c>
      <c r="X497">
        <v>18.886816604080501</v>
      </c>
      <c r="Y497">
        <v>-70.738027263498594</v>
      </c>
      <c r="Z497" t="s">
        <v>105</v>
      </c>
      <c r="AA497" t="s">
        <v>105</v>
      </c>
      <c r="AB497" t="s">
        <v>1164</v>
      </c>
      <c r="AC497" t="s">
        <v>169</v>
      </c>
      <c r="AD497" t="s">
        <v>63</v>
      </c>
      <c r="AE497" t="s">
        <v>62</v>
      </c>
      <c r="AF497" t="s">
        <v>62</v>
      </c>
      <c r="AG497" t="s">
        <v>194</v>
      </c>
      <c r="AH497" t="s">
        <v>65</v>
      </c>
      <c r="AI497" t="s">
        <v>788</v>
      </c>
      <c r="AJ497" t="s">
        <v>976</v>
      </c>
      <c r="AK497" t="s">
        <v>479</v>
      </c>
      <c r="AL497">
        <v>2</v>
      </c>
      <c r="AM497" t="s">
        <v>1765</v>
      </c>
      <c r="AN497">
        <v>3</v>
      </c>
      <c r="AO497">
        <v>1</v>
      </c>
      <c r="AP497" t="s">
        <v>62</v>
      </c>
      <c r="AQ497" t="s">
        <v>186</v>
      </c>
      <c r="AR497" t="s">
        <v>70</v>
      </c>
      <c r="AT497" t="s">
        <v>71</v>
      </c>
      <c r="AU497" t="s">
        <v>72</v>
      </c>
      <c r="AV497" s="1">
        <v>44215</v>
      </c>
      <c r="AW497" t="s">
        <v>14491</v>
      </c>
      <c r="AX497" t="s">
        <v>418</v>
      </c>
      <c r="AY497" t="s">
        <v>73</v>
      </c>
      <c r="AZ497" t="s">
        <v>74</v>
      </c>
    </row>
    <row r="498" spans="1:52" x14ac:dyDescent="0.25">
      <c r="A498" t="str">
        <f>INDEX('Community ID'!B:B,MATCH(O498,'Community ID'!A:A,0))</f>
        <v>Barrio Nuevo</v>
      </c>
      <c r="B498" t="str">
        <f>INDEX('Community ID'!$K:$K,MATCH('Environmental Data'!$P498,'Community ID'!J:J,0))</f>
        <v>Santiago</v>
      </c>
      <c r="D498" t="s">
        <v>2308</v>
      </c>
      <c r="E498" t="s">
        <v>1513</v>
      </c>
      <c r="F498" t="s">
        <v>1027</v>
      </c>
      <c r="H498" t="s">
        <v>1693</v>
      </c>
      <c r="I498" t="s">
        <v>79</v>
      </c>
      <c r="J498" t="s">
        <v>99</v>
      </c>
      <c r="K498">
        <v>2021</v>
      </c>
      <c r="M498" t="s">
        <v>80</v>
      </c>
      <c r="N498" t="s">
        <v>2309</v>
      </c>
      <c r="O498" t="s">
        <v>2310</v>
      </c>
      <c r="P498" t="s">
        <v>444</v>
      </c>
      <c r="S498" t="s">
        <v>144</v>
      </c>
      <c r="V498" t="s">
        <v>418</v>
      </c>
      <c r="W498" t="s">
        <v>58</v>
      </c>
      <c r="X498">
        <v>18.886947571317499</v>
      </c>
      <c r="Y498">
        <v>-70.737833390078194</v>
      </c>
      <c r="Z498" t="s">
        <v>105</v>
      </c>
      <c r="AA498" t="s">
        <v>105</v>
      </c>
      <c r="AB498" t="s">
        <v>1164</v>
      </c>
      <c r="AC498" t="s">
        <v>169</v>
      </c>
      <c r="AD498" t="s">
        <v>63</v>
      </c>
      <c r="AE498" t="s">
        <v>62</v>
      </c>
      <c r="AF498" t="s">
        <v>62</v>
      </c>
      <c r="AG498" t="s">
        <v>194</v>
      </c>
      <c r="AH498" t="s">
        <v>65</v>
      </c>
      <c r="AI498" t="s">
        <v>788</v>
      </c>
      <c r="AJ498" t="s">
        <v>145</v>
      </c>
      <c r="AK498" t="s">
        <v>479</v>
      </c>
      <c r="AL498">
        <v>2</v>
      </c>
      <c r="AM498" t="s">
        <v>1765</v>
      </c>
      <c r="AN498">
        <v>4</v>
      </c>
      <c r="AP498" t="s">
        <v>62</v>
      </c>
      <c r="AQ498" t="s">
        <v>186</v>
      </c>
      <c r="AR498" t="s">
        <v>109</v>
      </c>
      <c r="AT498" t="s">
        <v>71</v>
      </c>
      <c r="AU498" t="s">
        <v>72</v>
      </c>
      <c r="AV498" s="1">
        <v>44215</v>
      </c>
      <c r="AW498" t="s">
        <v>14492</v>
      </c>
      <c r="AX498" t="s">
        <v>418</v>
      </c>
      <c r="AY498" t="s">
        <v>73</v>
      </c>
      <c r="AZ498" t="s">
        <v>74</v>
      </c>
    </row>
    <row r="499" spans="1:52" x14ac:dyDescent="0.25">
      <c r="A499" t="str">
        <f>INDEX('Community ID'!B:B,MATCH(O499,'Community ID'!A:A,0))</f>
        <v>La Japonesa, La 57</v>
      </c>
      <c r="B499" t="str">
        <f>INDEX('Community ID'!$K:$K,MATCH('Environmental Data'!$P499,'Community ID'!J:J,0))</f>
        <v>Constanza</v>
      </c>
      <c r="D499" t="s">
        <v>2323</v>
      </c>
      <c r="E499" t="s">
        <v>2265</v>
      </c>
      <c r="F499" t="s">
        <v>2089</v>
      </c>
      <c r="H499" t="s">
        <v>2324</v>
      </c>
      <c r="I499" t="s">
        <v>50</v>
      </c>
      <c r="J499" s="1">
        <v>23012</v>
      </c>
      <c r="K499">
        <v>58</v>
      </c>
      <c r="L499">
        <v>8296109310</v>
      </c>
      <c r="M499" t="s">
        <v>51</v>
      </c>
      <c r="N499" t="s">
        <v>2086</v>
      </c>
      <c r="O499" t="s">
        <v>2306</v>
      </c>
      <c r="P499" t="s">
        <v>54</v>
      </c>
      <c r="Q499" t="s">
        <v>685</v>
      </c>
      <c r="S499" t="s">
        <v>436</v>
      </c>
      <c r="V499" t="s">
        <v>1759</v>
      </c>
      <c r="W499" t="s">
        <v>58</v>
      </c>
      <c r="X499">
        <v>18.888166970590898</v>
      </c>
      <c r="Y499">
        <v>-70.737584196096904</v>
      </c>
      <c r="Z499" t="s">
        <v>59</v>
      </c>
      <c r="AA499" t="s">
        <v>86</v>
      </c>
      <c r="AB499" t="s">
        <v>87</v>
      </c>
      <c r="AC499" t="s">
        <v>169</v>
      </c>
      <c r="AD499" t="s">
        <v>62</v>
      </c>
      <c r="AE499" t="s">
        <v>63</v>
      </c>
      <c r="AF499" t="s">
        <v>62</v>
      </c>
      <c r="AG499" t="s">
        <v>194</v>
      </c>
      <c r="AH499" t="s">
        <v>117</v>
      </c>
      <c r="AI499" t="s">
        <v>708</v>
      </c>
      <c r="AJ499" t="s">
        <v>2325</v>
      </c>
      <c r="AK499" t="s">
        <v>479</v>
      </c>
      <c r="AL499">
        <v>2</v>
      </c>
      <c r="AM499" t="s">
        <v>93</v>
      </c>
      <c r="AN499">
        <v>2</v>
      </c>
      <c r="AP499" t="s">
        <v>62</v>
      </c>
      <c r="AQ499" t="s">
        <v>186</v>
      </c>
      <c r="AR499" t="s">
        <v>70</v>
      </c>
      <c r="AT499" t="s">
        <v>71</v>
      </c>
      <c r="AU499" t="s">
        <v>72</v>
      </c>
      <c r="AV499" s="1">
        <v>44215</v>
      </c>
      <c r="AW499" t="s">
        <v>14492</v>
      </c>
      <c r="AX499" t="s">
        <v>1759</v>
      </c>
      <c r="AY499" t="s">
        <v>73</v>
      </c>
      <c r="AZ499" t="s">
        <v>74</v>
      </c>
    </row>
    <row r="500" spans="1:52" hidden="1" x14ac:dyDescent="0.25">
      <c r="A500" t="str">
        <f>INDEX('Community ID'!B:B,MATCH(O500,'Community ID'!A:A,0))</f>
        <v>La Japonesa, La 57</v>
      </c>
      <c r="B500" t="str">
        <f>INDEX('Community ID'!$K:$K,MATCH('Environmental Data'!$P500,'Community ID'!J:J,0))</f>
        <v>Constanza</v>
      </c>
      <c r="D500" t="s">
        <v>2326</v>
      </c>
      <c r="E500" t="s">
        <v>2327</v>
      </c>
      <c r="F500" t="s">
        <v>2328</v>
      </c>
      <c r="H500" t="s">
        <v>2329</v>
      </c>
      <c r="I500" t="s">
        <v>50</v>
      </c>
      <c r="J500" s="1">
        <v>25523</v>
      </c>
      <c r="K500">
        <v>52</v>
      </c>
      <c r="L500">
        <v>8292892389</v>
      </c>
      <c r="M500" t="s">
        <v>80</v>
      </c>
      <c r="N500" t="s">
        <v>114</v>
      </c>
      <c r="O500" t="s">
        <v>2306</v>
      </c>
      <c r="P500" t="s">
        <v>102</v>
      </c>
      <c r="Q500" t="s">
        <v>685</v>
      </c>
      <c r="V500" t="s">
        <v>1759</v>
      </c>
      <c r="W500" t="s">
        <v>58</v>
      </c>
      <c r="X500">
        <v>18.888502917269999</v>
      </c>
      <c r="Y500">
        <v>-70.737322093984801</v>
      </c>
      <c r="Z500" t="s">
        <v>86</v>
      </c>
      <c r="AA500" t="s">
        <v>86</v>
      </c>
      <c r="AB500" t="s">
        <v>87</v>
      </c>
      <c r="AC500" t="s">
        <v>169</v>
      </c>
      <c r="AD500" t="s">
        <v>63</v>
      </c>
      <c r="AE500" t="s">
        <v>63</v>
      </c>
      <c r="AF500" t="s">
        <v>62</v>
      </c>
      <c r="AG500" t="s">
        <v>194</v>
      </c>
      <c r="AH500" t="s">
        <v>117</v>
      </c>
      <c r="AI500" t="s">
        <v>2330</v>
      </c>
      <c r="AJ500" t="s">
        <v>788</v>
      </c>
      <c r="AK500" t="s">
        <v>2331</v>
      </c>
      <c r="AL500">
        <v>2</v>
      </c>
      <c r="AM500" t="s">
        <v>93</v>
      </c>
      <c r="AN500">
        <v>6</v>
      </c>
      <c r="AO500">
        <v>2</v>
      </c>
      <c r="AP500" t="s">
        <v>62</v>
      </c>
      <c r="AQ500" t="s">
        <v>186</v>
      </c>
      <c r="AR500" t="s">
        <v>109</v>
      </c>
      <c r="AT500" t="s">
        <v>71</v>
      </c>
      <c r="AU500" t="s">
        <v>95</v>
      </c>
      <c r="AV500" s="1">
        <v>44215</v>
      </c>
      <c r="AW500" t="s">
        <v>14493</v>
      </c>
      <c r="AX500" t="s">
        <v>1759</v>
      </c>
      <c r="AY500" t="s">
        <v>73</v>
      </c>
      <c r="AZ500" t="s">
        <v>74</v>
      </c>
    </row>
    <row r="501" spans="1:52" hidden="1" x14ac:dyDescent="0.25">
      <c r="A501" t="str">
        <f>INDEX('Community ID'!B:B,MATCH(O501,'Community ID'!A:A,0))</f>
        <v>La Japonesa, La 57</v>
      </c>
      <c r="B501" t="str">
        <f>INDEX('Community ID'!$K:$K,MATCH('Environmental Data'!$P501,'Community ID'!J:J,0))</f>
        <v>Constanza</v>
      </c>
      <c r="D501" t="s">
        <v>2311</v>
      </c>
      <c r="E501" t="s">
        <v>2312</v>
      </c>
      <c r="F501" t="s">
        <v>2313</v>
      </c>
      <c r="H501" t="s">
        <v>2314</v>
      </c>
      <c r="I501" t="s">
        <v>50</v>
      </c>
      <c r="J501" s="1">
        <v>28449</v>
      </c>
      <c r="K501">
        <v>44</v>
      </c>
      <c r="L501">
        <v>8296924553</v>
      </c>
      <c r="M501" t="s">
        <v>51</v>
      </c>
      <c r="N501" t="s">
        <v>114</v>
      </c>
      <c r="O501" t="s">
        <v>2306</v>
      </c>
      <c r="P501" t="s">
        <v>54</v>
      </c>
      <c r="Q501" t="s">
        <v>685</v>
      </c>
      <c r="S501" t="s">
        <v>144</v>
      </c>
      <c r="V501" t="s">
        <v>1759</v>
      </c>
      <c r="W501" t="s">
        <v>58</v>
      </c>
      <c r="X501">
        <v>18.888803450408201</v>
      </c>
      <c r="Y501">
        <v>-70.737426364860198</v>
      </c>
      <c r="Z501" t="s">
        <v>59</v>
      </c>
      <c r="AA501" t="s">
        <v>325</v>
      </c>
      <c r="AB501" t="s">
        <v>87</v>
      </c>
      <c r="AC501" t="s">
        <v>169</v>
      </c>
      <c r="AD501" t="s">
        <v>62</v>
      </c>
      <c r="AE501" t="s">
        <v>63</v>
      </c>
      <c r="AF501" t="s">
        <v>62</v>
      </c>
      <c r="AG501" t="s">
        <v>194</v>
      </c>
      <c r="AH501" t="s">
        <v>117</v>
      </c>
      <c r="AI501" t="s">
        <v>1464</v>
      </c>
      <c r="AJ501" t="s">
        <v>2315</v>
      </c>
      <c r="AK501" t="s">
        <v>1437</v>
      </c>
      <c r="AL501">
        <v>2</v>
      </c>
      <c r="AM501" t="s">
        <v>93</v>
      </c>
      <c r="AN501">
        <v>5</v>
      </c>
      <c r="AO501">
        <v>1</v>
      </c>
      <c r="AP501" t="s">
        <v>63</v>
      </c>
      <c r="AQ501" t="s">
        <v>186</v>
      </c>
      <c r="AR501" t="s">
        <v>109</v>
      </c>
      <c r="AT501" t="s">
        <v>71</v>
      </c>
      <c r="AU501" t="s">
        <v>95</v>
      </c>
      <c r="AV501" s="1">
        <v>44215</v>
      </c>
      <c r="AW501" t="s">
        <v>14494</v>
      </c>
      <c r="AX501" t="s">
        <v>1759</v>
      </c>
      <c r="AY501" t="s">
        <v>73</v>
      </c>
      <c r="AZ501" t="s">
        <v>74</v>
      </c>
    </row>
    <row r="502" spans="1:52" hidden="1" x14ac:dyDescent="0.25">
      <c r="A502" t="str">
        <f>INDEX('Community ID'!B:B,MATCH(O502,'Community ID'!A:A,0))</f>
        <v>La Japonesa, La 57</v>
      </c>
      <c r="B502" t="str">
        <f>INDEX('Community ID'!$K:$K,MATCH('Environmental Data'!$P502,'Community ID'!J:J,0))</f>
        <v>Constanza</v>
      </c>
      <c r="D502" t="s">
        <v>2332</v>
      </c>
      <c r="E502" t="s">
        <v>293</v>
      </c>
      <c r="F502" t="s">
        <v>924</v>
      </c>
      <c r="H502" t="s">
        <v>2333</v>
      </c>
      <c r="I502" t="s">
        <v>50</v>
      </c>
      <c r="J502" s="1">
        <v>30565</v>
      </c>
      <c r="K502">
        <v>38</v>
      </c>
      <c r="L502" t="s">
        <v>2334</v>
      </c>
      <c r="M502" t="s">
        <v>51</v>
      </c>
      <c r="N502" t="s">
        <v>135</v>
      </c>
      <c r="O502" t="s">
        <v>232</v>
      </c>
      <c r="P502" t="s">
        <v>83</v>
      </c>
      <c r="Q502" t="s">
        <v>103</v>
      </c>
      <c r="V502" t="s">
        <v>418</v>
      </c>
      <c r="W502" t="s">
        <v>58</v>
      </c>
      <c r="X502">
        <v>0</v>
      </c>
      <c r="Y502">
        <v>0</v>
      </c>
      <c r="Z502" t="s">
        <v>86</v>
      </c>
      <c r="AA502" t="s">
        <v>86</v>
      </c>
      <c r="AB502" t="s">
        <v>87</v>
      </c>
      <c r="AC502" t="s">
        <v>169</v>
      </c>
      <c r="AD502" t="s">
        <v>62</v>
      </c>
      <c r="AE502" t="s">
        <v>63</v>
      </c>
      <c r="AF502" t="s">
        <v>63</v>
      </c>
      <c r="AG502" t="s">
        <v>194</v>
      </c>
      <c r="AH502" t="s">
        <v>117</v>
      </c>
      <c r="AI502" t="s">
        <v>1415</v>
      </c>
      <c r="AJ502" t="s">
        <v>1415</v>
      </c>
      <c r="AK502" t="s">
        <v>2335</v>
      </c>
      <c r="AL502">
        <v>1</v>
      </c>
      <c r="AM502" t="s">
        <v>1371</v>
      </c>
      <c r="AN502">
        <v>6</v>
      </c>
      <c r="AO502">
        <v>0</v>
      </c>
      <c r="AP502" t="s">
        <v>62</v>
      </c>
      <c r="AQ502" t="s">
        <v>69</v>
      </c>
      <c r="AR502" t="s">
        <v>109</v>
      </c>
      <c r="AT502" t="s">
        <v>71</v>
      </c>
      <c r="AU502" t="s">
        <v>120</v>
      </c>
      <c r="AV502" s="1">
        <v>44214</v>
      </c>
      <c r="AW502" t="s">
        <v>14495</v>
      </c>
      <c r="AX502" t="s">
        <v>418</v>
      </c>
      <c r="AY502" t="s">
        <v>73</v>
      </c>
      <c r="AZ502" t="s">
        <v>74</v>
      </c>
    </row>
    <row r="503" spans="1:52" x14ac:dyDescent="0.25">
      <c r="A503" t="str">
        <f>INDEX('Community ID'!B:B,MATCH(O503,'Community ID'!A:A,0))</f>
        <v>La Japonesa, La 57</v>
      </c>
      <c r="B503" t="str">
        <f>INDEX('Community ID'!$K:$K,MATCH('Environmental Data'!$P503,'Community ID'!J:J,0))</f>
        <v>Constanza</v>
      </c>
      <c r="D503" t="s">
        <v>2336</v>
      </c>
      <c r="E503" t="s">
        <v>2337</v>
      </c>
      <c r="F503" t="s">
        <v>924</v>
      </c>
      <c r="I503" t="s">
        <v>79</v>
      </c>
      <c r="J503" s="1">
        <v>30214</v>
      </c>
      <c r="K503">
        <v>39</v>
      </c>
      <c r="M503" t="s">
        <v>51</v>
      </c>
      <c r="N503" t="s">
        <v>583</v>
      </c>
      <c r="O503" t="s">
        <v>232</v>
      </c>
      <c r="P503" t="s">
        <v>83</v>
      </c>
      <c r="Q503" t="s">
        <v>55</v>
      </c>
      <c r="S503" t="s">
        <v>436</v>
      </c>
      <c r="V503" t="s">
        <v>418</v>
      </c>
      <c r="W503" t="s">
        <v>58</v>
      </c>
      <c r="X503">
        <v>0</v>
      </c>
      <c r="Y503">
        <v>0</v>
      </c>
      <c r="Z503" t="s">
        <v>86</v>
      </c>
      <c r="AA503" t="s">
        <v>86</v>
      </c>
      <c r="AB503" t="s">
        <v>182</v>
      </c>
      <c r="AC503" t="s">
        <v>169</v>
      </c>
      <c r="AD503" t="s">
        <v>62</v>
      </c>
      <c r="AF503" t="s">
        <v>62</v>
      </c>
      <c r="AG503" t="s">
        <v>171</v>
      </c>
      <c r="AH503" t="s">
        <v>117</v>
      </c>
      <c r="AI503" t="s">
        <v>91</v>
      </c>
      <c r="AJ503" t="s">
        <v>389</v>
      </c>
      <c r="AK503" t="s">
        <v>479</v>
      </c>
      <c r="AL503">
        <v>1</v>
      </c>
      <c r="AM503" t="s">
        <v>726</v>
      </c>
      <c r="AN503">
        <v>3</v>
      </c>
      <c r="AO503">
        <v>0</v>
      </c>
      <c r="AP503" t="s">
        <v>62</v>
      </c>
      <c r="AQ503" t="s">
        <v>69</v>
      </c>
      <c r="AR503" t="s">
        <v>109</v>
      </c>
      <c r="AT503" t="s">
        <v>71</v>
      </c>
      <c r="AU503" t="s">
        <v>95</v>
      </c>
      <c r="AV503" s="1">
        <v>44214</v>
      </c>
      <c r="AW503" t="s">
        <v>14496</v>
      </c>
      <c r="AX503" t="s">
        <v>418</v>
      </c>
      <c r="AY503" t="s">
        <v>73</v>
      </c>
      <c r="AZ503" t="s">
        <v>74</v>
      </c>
    </row>
    <row r="504" spans="1:52" hidden="1" x14ac:dyDescent="0.25">
      <c r="A504" t="str">
        <f>INDEX('Community ID'!B:B,MATCH(O504,'Community ID'!A:A,0))</f>
        <v>La Japonesa, La 57</v>
      </c>
      <c r="B504" t="str">
        <f>INDEX('Community ID'!$K:$K,MATCH('Environmental Data'!$P504,'Community ID'!J:J,0))</f>
        <v>Constanza</v>
      </c>
      <c r="D504" t="s">
        <v>2354</v>
      </c>
      <c r="E504" t="s">
        <v>2355</v>
      </c>
      <c r="F504" t="s">
        <v>837</v>
      </c>
      <c r="I504" t="s">
        <v>50</v>
      </c>
      <c r="J504" t="s">
        <v>99</v>
      </c>
      <c r="K504">
        <v>2021</v>
      </c>
      <c r="M504" t="s">
        <v>622</v>
      </c>
      <c r="N504" t="s">
        <v>135</v>
      </c>
      <c r="O504" t="s">
        <v>232</v>
      </c>
      <c r="P504" t="s">
        <v>83</v>
      </c>
      <c r="Q504" t="s">
        <v>103</v>
      </c>
      <c r="V504" t="s">
        <v>418</v>
      </c>
      <c r="W504" t="s">
        <v>58</v>
      </c>
      <c r="X504">
        <v>18.885321600000001</v>
      </c>
      <c r="Y504">
        <v>-70.737009700000002</v>
      </c>
      <c r="Z504" t="s">
        <v>86</v>
      </c>
      <c r="AA504" t="s">
        <v>86</v>
      </c>
      <c r="AB504" t="s">
        <v>60</v>
      </c>
      <c r="AC504" t="s">
        <v>169</v>
      </c>
      <c r="AD504" t="s">
        <v>62</v>
      </c>
      <c r="AG504" t="s">
        <v>194</v>
      </c>
      <c r="AH504" t="s">
        <v>65</v>
      </c>
      <c r="AI504" t="s">
        <v>1419</v>
      </c>
      <c r="AJ504" t="s">
        <v>389</v>
      </c>
      <c r="AK504" t="s">
        <v>2356</v>
      </c>
      <c r="AL504">
        <v>1</v>
      </c>
      <c r="AM504" t="s">
        <v>726</v>
      </c>
      <c r="AN504">
        <v>4</v>
      </c>
      <c r="AO504">
        <v>0</v>
      </c>
      <c r="AP504" t="s">
        <v>62</v>
      </c>
      <c r="AQ504" t="s">
        <v>69</v>
      </c>
      <c r="AR504" t="s">
        <v>70</v>
      </c>
      <c r="AT504" t="s">
        <v>71</v>
      </c>
      <c r="AU504" t="s">
        <v>72</v>
      </c>
      <c r="AV504" s="1">
        <v>44214</v>
      </c>
      <c r="AW504" t="s">
        <v>14497</v>
      </c>
      <c r="AX504" t="s">
        <v>418</v>
      </c>
      <c r="AY504" t="s">
        <v>73</v>
      </c>
      <c r="AZ504" t="s">
        <v>74</v>
      </c>
    </row>
    <row r="505" spans="1:52" hidden="1" x14ac:dyDescent="0.25">
      <c r="A505" t="str">
        <f>INDEX('Community ID'!B:B,MATCH(O505,'Community ID'!A:A,0))</f>
        <v>La Japonesa, La 57</v>
      </c>
      <c r="B505" t="str">
        <f>INDEX('Community ID'!$K:$K,MATCH('Environmental Data'!$P505,'Community ID'!J:J,0))</f>
        <v>Constanza</v>
      </c>
      <c r="D505" t="s">
        <v>2343</v>
      </c>
      <c r="E505" t="s">
        <v>2344</v>
      </c>
      <c r="F505" t="s">
        <v>1970</v>
      </c>
      <c r="I505" t="s">
        <v>50</v>
      </c>
      <c r="J505" t="s">
        <v>99</v>
      </c>
      <c r="K505">
        <v>2021</v>
      </c>
      <c r="M505" t="s">
        <v>80</v>
      </c>
      <c r="N505" t="s">
        <v>114</v>
      </c>
      <c r="O505" t="s">
        <v>232</v>
      </c>
      <c r="P505" t="s">
        <v>83</v>
      </c>
      <c r="Q505" t="s">
        <v>55</v>
      </c>
      <c r="S505" t="s">
        <v>144</v>
      </c>
      <c r="V505" t="s">
        <v>418</v>
      </c>
      <c r="W505" t="s">
        <v>58</v>
      </c>
      <c r="X505">
        <v>0</v>
      </c>
      <c r="Y505">
        <v>0</v>
      </c>
      <c r="Z505" t="s">
        <v>86</v>
      </c>
      <c r="AA505" t="s">
        <v>86</v>
      </c>
      <c r="AB505" t="s">
        <v>182</v>
      </c>
      <c r="AC505" t="s">
        <v>169</v>
      </c>
      <c r="AE505" t="s">
        <v>62</v>
      </c>
      <c r="AF505" t="s">
        <v>62</v>
      </c>
      <c r="AG505" t="s">
        <v>194</v>
      </c>
      <c r="AH505" t="s">
        <v>65</v>
      </c>
      <c r="AI505" t="s">
        <v>66</v>
      </c>
      <c r="AJ505" t="s">
        <v>389</v>
      </c>
      <c r="AK505" t="s">
        <v>2345</v>
      </c>
      <c r="AL505">
        <v>1</v>
      </c>
      <c r="AM505" t="s">
        <v>726</v>
      </c>
      <c r="AN505">
        <v>4</v>
      </c>
      <c r="AO505">
        <v>0</v>
      </c>
      <c r="AP505" t="s">
        <v>62</v>
      </c>
      <c r="AQ505" t="s">
        <v>69</v>
      </c>
      <c r="AR505" t="s">
        <v>109</v>
      </c>
      <c r="AT505" t="s">
        <v>71</v>
      </c>
      <c r="AU505" t="s">
        <v>72</v>
      </c>
      <c r="AV505" s="1">
        <v>44214</v>
      </c>
      <c r="AW505" t="s">
        <v>14498</v>
      </c>
      <c r="AX505" t="s">
        <v>418</v>
      </c>
      <c r="AY505" t="s">
        <v>73</v>
      </c>
      <c r="AZ505" t="s">
        <v>74</v>
      </c>
    </row>
    <row r="506" spans="1:52" hidden="1" x14ac:dyDescent="0.25">
      <c r="A506" t="str">
        <f>INDEX('Community ID'!B:B,MATCH(O506,'Community ID'!A:A,0))</f>
        <v>La Japonesa, La 57</v>
      </c>
      <c r="B506" t="str">
        <f>INDEX('Community ID'!$K:$K,MATCH('Environmental Data'!$P506,'Community ID'!J:J,0))</f>
        <v>Constanza</v>
      </c>
      <c r="D506" t="s">
        <v>2357</v>
      </c>
      <c r="E506" t="s">
        <v>2358</v>
      </c>
      <c r="F506" t="s">
        <v>1950</v>
      </c>
      <c r="H506" t="s">
        <v>2359</v>
      </c>
      <c r="I506" t="s">
        <v>50</v>
      </c>
      <c r="J506" t="s">
        <v>99</v>
      </c>
      <c r="K506">
        <v>2021</v>
      </c>
      <c r="M506" t="s">
        <v>51</v>
      </c>
      <c r="N506" t="s">
        <v>785</v>
      </c>
      <c r="O506" t="s">
        <v>2195</v>
      </c>
      <c r="P506" t="s">
        <v>54</v>
      </c>
      <c r="Q506" t="s">
        <v>55</v>
      </c>
      <c r="S506" t="s">
        <v>2360</v>
      </c>
      <c r="V506" t="s">
        <v>418</v>
      </c>
      <c r="W506" t="s">
        <v>58</v>
      </c>
      <c r="X506">
        <v>0</v>
      </c>
      <c r="Y506">
        <v>0</v>
      </c>
      <c r="Z506" t="s">
        <v>86</v>
      </c>
      <c r="AA506" t="s">
        <v>86</v>
      </c>
      <c r="AB506" t="s">
        <v>116</v>
      </c>
      <c r="AC506" t="s">
        <v>169</v>
      </c>
      <c r="AD506" t="s">
        <v>62</v>
      </c>
      <c r="AG506" t="s">
        <v>194</v>
      </c>
      <c r="AH506" t="s">
        <v>65</v>
      </c>
      <c r="AI506" t="s">
        <v>1237</v>
      </c>
      <c r="AJ506" t="s">
        <v>389</v>
      </c>
      <c r="AK506" t="s">
        <v>2361</v>
      </c>
      <c r="AL506">
        <v>2</v>
      </c>
      <c r="AM506" t="s">
        <v>1075</v>
      </c>
      <c r="AN506">
        <v>3</v>
      </c>
      <c r="AO506">
        <v>0</v>
      </c>
      <c r="AP506" t="s">
        <v>62</v>
      </c>
      <c r="AQ506" t="s">
        <v>69</v>
      </c>
      <c r="AR506" t="s">
        <v>109</v>
      </c>
      <c r="AT506" t="s">
        <v>71</v>
      </c>
      <c r="AU506" t="s">
        <v>72</v>
      </c>
      <c r="AV506" s="1">
        <v>44214</v>
      </c>
      <c r="AW506" t="s">
        <v>14499</v>
      </c>
      <c r="AX506" t="s">
        <v>418</v>
      </c>
      <c r="AY506" t="s">
        <v>73</v>
      </c>
      <c r="AZ506" t="s">
        <v>74</v>
      </c>
    </row>
    <row r="507" spans="1:52" hidden="1" x14ac:dyDescent="0.25">
      <c r="A507" t="str">
        <f>INDEX('Community ID'!B:B,MATCH(O507,'Community ID'!A:A,0))</f>
        <v>La Japonesa, La 57</v>
      </c>
      <c r="B507" t="str">
        <f>INDEX('Community ID'!$K:$K,MATCH('Environmental Data'!$P507,'Community ID'!J:J,0))</f>
        <v>Constanza</v>
      </c>
      <c r="D507" t="s">
        <v>2338</v>
      </c>
      <c r="E507" t="s">
        <v>2339</v>
      </c>
      <c r="F507" t="s">
        <v>1477</v>
      </c>
      <c r="H507" t="s">
        <v>2117</v>
      </c>
      <c r="I507" t="s">
        <v>79</v>
      </c>
      <c r="J507" s="1">
        <v>35280</v>
      </c>
      <c r="K507">
        <v>25</v>
      </c>
      <c r="M507" t="s">
        <v>142</v>
      </c>
      <c r="N507" t="s">
        <v>2340</v>
      </c>
      <c r="O507" t="s">
        <v>2341</v>
      </c>
      <c r="P507" t="s">
        <v>83</v>
      </c>
      <c r="Q507" t="s">
        <v>55</v>
      </c>
      <c r="V507" t="s">
        <v>418</v>
      </c>
      <c r="W507" t="s">
        <v>58</v>
      </c>
      <c r="X507">
        <v>18.887752800000001</v>
      </c>
      <c r="Y507">
        <v>-70.737146300000006</v>
      </c>
      <c r="Z507" t="s">
        <v>86</v>
      </c>
      <c r="AA507" t="s">
        <v>86</v>
      </c>
      <c r="AB507" t="s">
        <v>60</v>
      </c>
      <c r="AC507" t="s">
        <v>169</v>
      </c>
      <c r="AD507" t="s">
        <v>62</v>
      </c>
      <c r="AF507" t="s">
        <v>62</v>
      </c>
      <c r="AG507" t="s">
        <v>171</v>
      </c>
      <c r="AH507" t="s">
        <v>117</v>
      </c>
      <c r="AI507" t="s">
        <v>91</v>
      </c>
      <c r="AJ507" t="s">
        <v>389</v>
      </c>
      <c r="AK507" t="s">
        <v>2342</v>
      </c>
      <c r="AL507">
        <v>2</v>
      </c>
      <c r="AM507" t="s">
        <v>726</v>
      </c>
      <c r="AN507">
        <v>6</v>
      </c>
      <c r="AO507">
        <v>2</v>
      </c>
      <c r="AP507" t="s">
        <v>62</v>
      </c>
      <c r="AQ507" t="s">
        <v>69</v>
      </c>
      <c r="AR507" t="s">
        <v>109</v>
      </c>
      <c r="AT507" t="s">
        <v>71</v>
      </c>
      <c r="AU507" t="s">
        <v>95</v>
      </c>
      <c r="AV507" s="1">
        <v>44214</v>
      </c>
      <c r="AW507" t="s">
        <v>14500</v>
      </c>
      <c r="AX507" t="s">
        <v>418</v>
      </c>
      <c r="AY507" t="s">
        <v>73</v>
      </c>
      <c r="AZ507" t="s">
        <v>74</v>
      </c>
    </row>
    <row r="508" spans="1:52" hidden="1" x14ac:dyDescent="0.25">
      <c r="A508" t="str">
        <f>INDEX('Community ID'!B:B,MATCH(O508,'Community ID'!A:A,0))</f>
        <v>La Japonesa, La 57</v>
      </c>
      <c r="B508" t="str">
        <f>INDEX('Community ID'!$K:$K,MATCH('Environmental Data'!$P508,'Community ID'!J:J,0))</f>
        <v>Constanza</v>
      </c>
      <c r="D508" t="s">
        <v>2346</v>
      </c>
      <c r="E508" t="s">
        <v>2347</v>
      </c>
      <c r="F508" t="s">
        <v>2348</v>
      </c>
      <c r="I508" t="s">
        <v>50</v>
      </c>
      <c r="J508" s="1">
        <v>31650</v>
      </c>
      <c r="K508">
        <v>35</v>
      </c>
      <c r="L508" t="s">
        <v>2349</v>
      </c>
      <c r="M508" t="s">
        <v>124</v>
      </c>
      <c r="N508" t="s">
        <v>2350</v>
      </c>
      <c r="O508" t="s">
        <v>2351</v>
      </c>
      <c r="P508" t="s">
        <v>83</v>
      </c>
      <c r="Q508" t="s">
        <v>103</v>
      </c>
      <c r="S508" t="s">
        <v>2352</v>
      </c>
      <c r="V508" t="s">
        <v>418</v>
      </c>
      <c r="W508" t="s">
        <v>58</v>
      </c>
      <c r="X508">
        <v>0</v>
      </c>
      <c r="Y508">
        <v>0</v>
      </c>
      <c r="Z508" t="s">
        <v>86</v>
      </c>
      <c r="AA508" t="s">
        <v>86</v>
      </c>
      <c r="AB508" t="s">
        <v>116</v>
      </c>
      <c r="AC508" t="s">
        <v>169</v>
      </c>
      <c r="AD508" t="s">
        <v>62</v>
      </c>
      <c r="AF508" t="s">
        <v>62</v>
      </c>
      <c r="AG508" t="s">
        <v>194</v>
      </c>
      <c r="AH508" t="s">
        <v>65</v>
      </c>
      <c r="AI508" t="s">
        <v>1237</v>
      </c>
      <c r="AJ508" t="s">
        <v>389</v>
      </c>
      <c r="AK508" t="s">
        <v>2353</v>
      </c>
      <c r="AL508">
        <v>1</v>
      </c>
      <c r="AM508" t="s">
        <v>1075</v>
      </c>
      <c r="AN508">
        <v>2</v>
      </c>
      <c r="AO508">
        <v>0</v>
      </c>
      <c r="AP508" t="s">
        <v>62</v>
      </c>
      <c r="AQ508" t="s">
        <v>69</v>
      </c>
      <c r="AR508" t="s">
        <v>70</v>
      </c>
      <c r="AT508" t="s">
        <v>71</v>
      </c>
      <c r="AU508" t="s">
        <v>72</v>
      </c>
      <c r="AV508" s="1">
        <v>44214</v>
      </c>
      <c r="AW508" t="s">
        <v>14501</v>
      </c>
      <c r="AX508" t="s">
        <v>418</v>
      </c>
      <c r="AY508" t="s">
        <v>73</v>
      </c>
      <c r="AZ508" t="s">
        <v>74</v>
      </c>
    </row>
    <row r="509" spans="1:52" hidden="1" x14ac:dyDescent="0.25">
      <c r="A509" t="str">
        <f>INDEX('Community ID'!B:B,MATCH(O509,'Community ID'!A:A,0))</f>
        <v>La Japonesa, La 57</v>
      </c>
      <c r="B509" t="str">
        <f>INDEX('Community ID'!$K:$K,MATCH('Environmental Data'!$P509,'Community ID'!J:J,0))</f>
        <v>Constanza</v>
      </c>
      <c r="D509" t="s">
        <v>2370</v>
      </c>
      <c r="E509" t="s">
        <v>2371</v>
      </c>
      <c r="F509" t="s">
        <v>322</v>
      </c>
      <c r="I509" t="s">
        <v>50</v>
      </c>
      <c r="J509" s="1">
        <v>32674</v>
      </c>
      <c r="K509">
        <v>32</v>
      </c>
      <c r="M509" t="s">
        <v>142</v>
      </c>
      <c r="N509" t="s">
        <v>135</v>
      </c>
      <c r="O509" t="s">
        <v>232</v>
      </c>
      <c r="P509" t="s">
        <v>83</v>
      </c>
      <c r="Q509" t="s">
        <v>103</v>
      </c>
      <c r="S509" t="s">
        <v>436</v>
      </c>
      <c r="V509" t="s">
        <v>1074</v>
      </c>
      <c r="W509" t="s">
        <v>58</v>
      </c>
      <c r="X509">
        <v>0</v>
      </c>
      <c r="Y509">
        <v>0</v>
      </c>
      <c r="Z509" t="s">
        <v>86</v>
      </c>
      <c r="AA509" t="s">
        <v>86</v>
      </c>
      <c r="AB509" t="s">
        <v>60</v>
      </c>
      <c r="AC509" t="s">
        <v>169</v>
      </c>
      <c r="AD509" t="s">
        <v>62</v>
      </c>
      <c r="AF509" t="s">
        <v>62</v>
      </c>
      <c r="AG509" t="s">
        <v>194</v>
      </c>
      <c r="AH509" t="s">
        <v>65</v>
      </c>
      <c r="AI509" t="s">
        <v>91</v>
      </c>
      <c r="AK509" t="s">
        <v>2372</v>
      </c>
      <c r="AL509">
        <v>2</v>
      </c>
      <c r="AM509" t="s">
        <v>1075</v>
      </c>
      <c r="AN509">
        <v>4</v>
      </c>
      <c r="AO509">
        <v>1</v>
      </c>
      <c r="AP509" t="s">
        <v>62</v>
      </c>
      <c r="AQ509" t="s">
        <v>69</v>
      </c>
      <c r="AR509" t="s">
        <v>109</v>
      </c>
      <c r="AT509" t="s">
        <v>71</v>
      </c>
      <c r="AU509" t="s">
        <v>72</v>
      </c>
      <c r="AV509" s="1">
        <v>44214</v>
      </c>
      <c r="AW509" t="s">
        <v>14502</v>
      </c>
      <c r="AX509" t="s">
        <v>1074</v>
      </c>
      <c r="AY509" t="s">
        <v>73</v>
      </c>
      <c r="AZ509" t="s">
        <v>74</v>
      </c>
    </row>
    <row r="510" spans="1:52" hidden="1" x14ac:dyDescent="0.25">
      <c r="A510" t="str">
        <f>INDEX('Community ID'!B:B,MATCH(O510,'Community ID'!A:A,0))</f>
        <v>La Japonesa, La 57</v>
      </c>
      <c r="B510" t="str">
        <f>INDEX('Community ID'!$K:$K,MATCH('Environmental Data'!$P510,'Community ID'!J:J,0))</f>
        <v>Constanza</v>
      </c>
      <c r="D510" t="s">
        <v>2378</v>
      </c>
      <c r="E510" t="s">
        <v>1955</v>
      </c>
      <c r="F510" t="s">
        <v>1431</v>
      </c>
      <c r="H510" t="s">
        <v>322</v>
      </c>
      <c r="I510" t="s">
        <v>50</v>
      </c>
      <c r="J510" t="s">
        <v>99</v>
      </c>
      <c r="K510">
        <v>2021</v>
      </c>
      <c r="M510" t="s">
        <v>51</v>
      </c>
      <c r="N510" t="s">
        <v>135</v>
      </c>
      <c r="O510" t="s">
        <v>232</v>
      </c>
      <c r="P510" t="s">
        <v>83</v>
      </c>
      <c r="Q510" t="s">
        <v>55</v>
      </c>
      <c r="S510" t="s">
        <v>436</v>
      </c>
      <c r="V510" t="s">
        <v>1074</v>
      </c>
      <c r="W510" t="s">
        <v>58</v>
      </c>
      <c r="X510">
        <v>0</v>
      </c>
      <c r="Y510">
        <v>0</v>
      </c>
      <c r="Z510" t="s">
        <v>86</v>
      </c>
      <c r="AA510" t="s">
        <v>86</v>
      </c>
      <c r="AB510" t="s">
        <v>87</v>
      </c>
      <c r="AC510" t="s">
        <v>88</v>
      </c>
      <c r="AE510" t="s">
        <v>62</v>
      </c>
      <c r="AG510" t="s">
        <v>171</v>
      </c>
      <c r="AH510" t="s">
        <v>117</v>
      </c>
      <c r="AI510" t="s">
        <v>788</v>
      </c>
      <c r="AJ510" t="s">
        <v>389</v>
      </c>
      <c r="AK510" t="s">
        <v>2379</v>
      </c>
      <c r="AL510">
        <v>2</v>
      </c>
      <c r="AN510">
        <v>4</v>
      </c>
      <c r="AO510">
        <v>0</v>
      </c>
      <c r="AP510" t="s">
        <v>62</v>
      </c>
      <c r="AQ510" t="s">
        <v>69</v>
      </c>
      <c r="AR510" t="s">
        <v>109</v>
      </c>
      <c r="AT510" t="s">
        <v>71</v>
      </c>
      <c r="AU510" t="s">
        <v>95</v>
      </c>
      <c r="AV510" s="1">
        <v>44214</v>
      </c>
      <c r="AW510" t="s">
        <v>14503</v>
      </c>
      <c r="AX510" t="s">
        <v>1074</v>
      </c>
      <c r="AY510" t="s">
        <v>73</v>
      </c>
      <c r="AZ510" t="s">
        <v>74</v>
      </c>
    </row>
    <row r="511" spans="1:52" hidden="1" x14ac:dyDescent="0.25">
      <c r="A511" t="str">
        <f>INDEX('Community ID'!B:B,MATCH(O511,'Community ID'!A:A,0))</f>
        <v>La Japonesa, La 57</v>
      </c>
      <c r="B511" t="str">
        <f>INDEX('Community ID'!$K:$K,MATCH('Environmental Data'!$P511,'Community ID'!J:J,0))</f>
        <v>Constanza</v>
      </c>
      <c r="D511" t="s">
        <v>2366</v>
      </c>
      <c r="E511" t="s">
        <v>2367</v>
      </c>
      <c r="F511" t="s">
        <v>974</v>
      </c>
      <c r="H511" t="s">
        <v>2368</v>
      </c>
      <c r="I511" t="s">
        <v>50</v>
      </c>
      <c r="J511" s="1">
        <v>23473</v>
      </c>
      <c r="K511">
        <v>57</v>
      </c>
      <c r="M511" t="s">
        <v>80</v>
      </c>
      <c r="N511" t="s">
        <v>135</v>
      </c>
      <c r="O511" t="s">
        <v>232</v>
      </c>
      <c r="P511" t="s">
        <v>102</v>
      </c>
      <c r="Q511" t="s">
        <v>160</v>
      </c>
      <c r="S511" t="s">
        <v>436</v>
      </c>
      <c r="V511" t="s">
        <v>1074</v>
      </c>
      <c r="W511" t="s">
        <v>58</v>
      </c>
      <c r="X511">
        <v>0</v>
      </c>
      <c r="Y511">
        <v>0</v>
      </c>
      <c r="Z511" t="s">
        <v>86</v>
      </c>
      <c r="AA511" t="s">
        <v>86</v>
      </c>
      <c r="AB511" t="s">
        <v>182</v>
      </c>
      <c r="AC511" t="s">
        <v>88</v>
      </c>
      <c r="AD511" t="s">
        <v>62</v>
      </c>
      <c r="AF511" t="s">
        <v>63</v>
      </c>
      <c r="AG511" t="s">
        <v>194</v>
      </c>
      <c r="AH511" t="s">
        <v>65</v>
      </c>
      <c r="AI511" t="s">
        <v>91</v>
      </c>
      <c r="AJ511" t="s">
        <v>389</v>
      </c>
      <c r="AK511" t="s">
        <v>2369</v>
      </c>
      <c r="AL511">
        <v>2</v>
      </c>
      <c r="AM511" t="s">
        <v>1075</v>
      </c>
      <c r="AN511">
        <v>3</v>
      </c>
      <c r="AO511">
        <v>0</v>
      </c>
      <c r="AP511" t="s">
        <v>62</v>
      </c>
      <c r="AQ511" t="s">
        <v>69</v>
      </c>
      <c r="AR511" t="s">
        <v>109</v>
      </c>
      <c r="AT511" t="s">
        <v>71</v>
      </c>
      <c r="AU511" t="s">
        <v>120</v>
      </c>
      <c r="AV511" s="1">
        <v>44214</v>
      </c>
      <c r="AW511" t="s">
        <v>14504</v>
      </c>
      <c r="AX511" t="s">
        <v>1074</v>
      </c>
      <c r="AY511" t="s">
        <v>73</v>
      </c>
      <c r="AZ511" t="s">
        <v>74</v>
      </c>
    </row>
    <row r="512" spans="1:52" hidden="1" x14ac:dyDescent="0.25">
      <c r="A512" t="str">
        <f>INDEX('Community ID'!B:B,MATCH(O512,'Community ID'!A:A,0))</f>
        <v>La Japonesa, La 57</v>
      </c>
      <c r="B512" t="str">
        <f>INDEX('Community ID'!$K:$K,MATCH('Environmental Data'!$P512,'Community ID'!J:J,0))</f>
        <v>Constanza</v>
      </c>
      <c r="D512" t="s">
        <v>2373</v>
      </c>
      <c r="E512" t="s">
        <v>2374</v>
      </c>
      <c r="F512" t="s">
        <v>258</v>
      </c>
      <c r="H512" t="s">
        <v>2375</v>
      </c>
      <c r="I512" t="s">
        <v>50</v>
      </c>
      <c r="J512" s="1">
        <v>25835</v>
      </c>
      <c r="K512">
        <v>51</v>
      </c>
      <c r="L512" t="s">
        <v>2376</v>
      </c>
      <c r="M512" t="s">
        <v>51</v>
      </c>
      <c r="N512" t="s">
        <v>135</v>
      </c>
      <c r="O512" t="s">
        <v>232</v>
      </c>
      <c r="P512" t="s">
        <v>83</v>
      </c>
      <c r="Q512" t="s">
        <v>55</v>
      </c>
      <c r="S512" t="s">
        <v>144</v>
      </c>
      <c r="V512" t="s">
        <v>1074</v>
      </c>
      <c r="W512" t="s">
        <v>58</v>
      </c>
      <c r="X512">
        <v>0</v>
      </c>
      <c r="Y512">
        <v>0</v>
      </c>
      <c r="Z512" t="s">
        <v>86</v>
      </c>
      <c r="AA512" t="s">
        <v>86</v>
      </c>
      <c r="AB512" t="s">
        <v>60</v>
      </c>
      <c r="AC512" t="s">
        <v>169</v>
      </c>
      <c r="AD512" t="s">
        <v>62</v>
      </c>
      <c r="AG512" t="s">
        <v>194</v>
      </c>
      <c r="AH512" t="s">
        <v>65</v>
      </c>
      <c r="AI512" t="s">
        <v>91</v>
      </c>
      <c r="AJ512" t="s">
        <v>91</v>
      </c>
      <c r="AK512" t="s">
        <v>2377</v>
      </c>
      <c r="AL512">
        <v>2</v>
      </c>
      <c r="AM512" t="s">
        <v>1677</v>
      </c>
      <c r="AN512">
        <v>2</v>
      </c>
      <c r="AO512">
        <v>0</v>
      </c>
      <c r="AP512" t="s">
        <v>62</v>
      </c>
      <c r="AQ512" t="s">
        <v>69</v>
      </c>
      <c r="AR512" t="s">
        <v>109</v>
      </c>
      <c r="AT512" t="s">
        <v>71</v>
      </c>
      <c r="AU512" t="s">
        <v>72</v>
      </c>
      <c r="AV512" s="1">
        <v>44214</v>
      </c>
      <c r="AW512" t="s">
        <v>14505</v>
      </c>
      <c r="AX512" t="s">
        <v>1074</v>
      </c>
      <c r="AY512" t="s">
        <v>73</v>
      </c>
      <c r="AZ512" t="s">
        <v>74</v>
      </c>
    </row>
    <row r="513" spans="1:52" hidden="1" x14ac:dyDescent="0.25">
      <c r="A513" t="str">
        <f>INDEX('Community ID'!B:B,MATCH(O513,'Community ID'!A:A,0))</f>
        <v>La Japonesa, La 57</v>
      </c>
      <c r="B513" t="str">
        <f>INDEX('Community ID'!$K:$K,MATCH('Environmental Data'!$P513,'Community ID'!J:J,0))</f>
        <v>Constanza</v>
      </c>
      <c r="D513" t="s">
        <v>2362</v>
      </c>
      <c r="E513" t="s">
        <v>2363</v>
      </c>
      <c r="F513" t="s">
        <v>2176</v>
      </c>
      <c r="I513" t="s">
        <v>50</v>
      </c>
      <c r="J513" s="1">
        <v>26220</v>
      </c>
      <c r="K513">
        <v>50</v>
      </c>
      <c r="L513">
        <v>8097647801</v>
      </c>
      <c r="M513" t="s">
        <v>80</v>
      </c>
      <c r="N513" t="s">
        <v>2364</v>
      </c>
      <c r="O513" t="s">
        <v>232</v>
      </c>
      <c r="P513" t="s">
        <v>83</v>
      </c>
      <c r="Q513" t="s">
        <v>103</v>
      </c>
      <c r="S513" t="s">
        <v>144</v>
      </c>
      <c r="V513" t="s">
        <v>1074</v>
      </c>
      <c r="W513" t="s">
        <v>58</v>
      </c>
      <c r="X513">
        <v>0</v>
      </c>
      <c r="Y513">
        <v>0</v>
      </c>
      <c r="Z513" t="s">
        <v>86</v>
      </c>
      <c r="AA513" t="s">
        <v>86</v>
      </c>
      <c r="AB513" t="s">
        <v>60</v>
      </c>
      <c r="AC513" t="s">
        <v>88</v>
      </c>
      <c r="AD513" t="s">
        <v>62</v>
      </c>
      <c r="AF513" t="s">
        <v>62</v>
      </c>
      <c r="AG513" t="s">
        <v>171</v>
      </c>
      <c r="AH513" t="s">
        <v>65</v>
      </c>
      <c r="AI513" t="s">
        <v>91</v>
      </c>
      <c r="AJ513" t="s">
        <v>91</v>
      </c>
      <c r="AK513" t="s">
        <v>2365</v>
      </c>
      <c r="AL513">
        <v>2</v>
      </c>
      <c r="AM513" t="s">
        <v>726</v>
      </c>
      <c r="AN513">
        <v>3</v>
      </c>
      <c r="AO513">
        <v>1</v>
      </c>
      <c r="AP513" t="s">
        <v>62</v>
      </c>
      <c r="AQ513" t="s">
        <v>69</v>
      </c>
      <c r="AR513" t="s">
        <v>109</v>
      </c>
      <c r="AT513" t="s">
        <v>71</v>
      </c>
      <c r="AU513" t="s">
        <v>95</v>
      </c>
      <c r="AV513" s="1">
        <v>44214</v>
      </c>
      <c r="AW513" t="s">
        <v>14506</v>
      </c>
      <c r="AX513" t="s">
        <v>1074</v>
      </c>
      <c r="AY513" t="s">
        <v>73</v>
      </c>
      <c r="AZ513" t="s">
        <v>74</v>
      </c>
    </row>
    <row r="514" spans="1:52" hidden="1" x14ac:dyDescent="0.25">
      <c r="A514" t="str">
        <f>INDEX('Community ID'!B:B,MATCH(O514,'Community ID'!A:A,0))</f>
        <v>La Japonesa, La 57</v>
      </c>
      <c r="B514" t="str">
        <f>INDEX('Community ID'!$K:$K,MATCH('Environmental Data'!$P514,'Community ID'!J:J,0))</f>
        <v>Constanza</v>
      </c>
      <c r="D514" t="s">
        <v>162</v>
      </c>
      <c r="E514" t="s">
        <v>163</v>
      </c>
      <c r="F514" t="s">
        <v>141</v>
      </c>
      <c r="H514" t="s">
        <v>164</v>
      </c>
      <c r="I514" t="s">
        <v>165</v>
      </c>
      <c r="J514" s="1">
        <v>25689</v>
      </c>
      <c r="K514">
        <v>51</v>
      </c>
      <c r="M514" t="s">
        <v>80</v>
      </c>
      <c r="N514" t="s">
        <v>166</v>
      </c>
      <c r="O514" t="s">
        <v>232</v>
      </c>
      <c r="P514" t="s">
        <v>83</v>
      </c>
      <c r="Q514" t="s">
        <v>160</v>
      </c>
      <c r="U514">
        <v>5300168118</v>
      </c>
      <c r="V514" t="s">
        <v>168</v>
      </c>
      <c r="W514" t="s">
        <v>58</v>
      </c>
      <c r="X514">
        <v>18.897991600000001</v>
      </c>
      <c r="Y514">
        <v>-70.726325399999993</v>
      </c>
      <c r="Z514" t="s">
        <v>86</v>
      </c>
      <c r="AA514" t="s">
        <v>86</v>
      </c>
      <c r="AB514" t="s">
        <v>87</v>
      </c>
      <c r="AC514" t="s">
        <v>169</v>
      </c>
      <c r="AD514" t="s">
        <v>62</v>
      </c>
      <c r="AG514" t="s">
        <v>171</v>
      </c>
      <c r="AH514" t="s">
        <v>65</v>
      </c>
      <c r="AI514" t="s">
        <v>172</v>
      </c>
      <c r="AJ514" t="s">
        <v>173</v>
      </c>
      <c r="AK514" t="s">
        <v>174</v>
      </c>
      <c r="AL514">
        <v>2</v>
      </c>
      <c r="AM514" t="s">
        <v>93</v>
      </c>
      <c r="AN514">
        <v>3</v>
      </c>
      <c r="AO514">
        <v>0</v>
      </c>
      <c r="AP514" t="s">
        <v>62</v>
      </c>
      <c r="AQ514" t="s">
        <v>69</v>
      </c>
      <c r="AV514" s="1">
        <v>44214</v>
      </c>
      <c r="AW514" t="s">
        <v>14507</v>
      </c>
      <c r="AY514" t="s">
        <v>73</v>
      </c>
      <c r="AZ514" t="s">
        <v>74</v>
      </c>
    </row>
    <row r="515" spans="1:52" hidden="1" x14ac:dyDescent="0.25">
      <c r="A515" t="str">
        <f>INDEX('Community ID'!B:B,MATCH(O515,'Community ID'!A:A,0))</f>
        <v>La Japonesa, La 57</v>
      </c>
      <c r="B515" t="str">
        <f>INDEX('Community ID'!$K:$K,MATCH('Environmental Data'!$P515,'Community ID'!J:J,0))</f>
        <v>Constanza</v>
      </c>
      <c r="D515" t="s">
        <v>175</v>
      </c>
      <c r="E515" t="s">
        <v>176</v>
      </c>
      <c r="F515" t="s">
        <v>177</v>
      </c>
      <c r="H515" t="s">
        <v>178</v>
      </c>
      <c r="I515" t="s">
        <v>165</v>
      </c>
      <c r="J515" t="s">
        <v>179</v>
      </c>
      <c r="K515">
        <v>57</v>
      </c>
      <c r="M515" t="s">
        <v>80</v>
      </c>
      <c r="N515" t="s">
        <v>180</v>
      </c>
      <c r="O515" t="s">
        <v>232</v>
      </c>
      <c r="P515" t="s">
        <v>102</v>
      </c>
      <c r="Q515" t="s">
        <v>103</v>
      </c>
      <c r="V515" t="s">
        <v>168</v>
      </c>
      <c r="W515" t="s">
        <v>58</v>
      </c>
      <c r="X515">
        <v>18.888312800000001</v>
      </c>
      <c r="Y515">
        <v>-70.735617899999994</v>
      </c>
      <c r="Z515" t="s">
        <v>86</v>
      </c>
      <c r="AA515" t="s">
        <v>86</v>
      </c>
      <c r="AB515" t="s">
        <v>182</v>
      </c>
      <c r="AC515" t="s">
        <v>169</v>
      </c>
      <c r="AD515" t="s">
        <v>62</v>
      </c>
      <c r="AE515" t="s">
        <v>62</v>
      </c>
      <c r="AG515" t="s">
        <v>171</v>
      </c>
      <c r="AH515" t="s">
        <v>117</v>
      </c>
      <c r="AI515" t="s">
        <v>183</v>
      </c>
      <c r="AJ515" t="s">
        <v>184</v>
      </c>
      <c r="AK515" t="s">
        <v>185</v>
      </c>
      <c r="AL515">
        <v>2</v>
      </c>
      <c r="AM515" t="s">
        <v>68</v>
      </c>
      <c r="AN515">
        <v>1</v>
      </c>
      <c r="AO515">
        <v>0</v>
      </c>
      <c r="AP515" t="s">
        <v>62</v>
      </c>
      <c r="AQ515" t="s">
        <v>186</v>
      </c>
      <c r="AV515" s="1">
        <v>44214</v>
      </c>
      <c r="AW515" t="s">
        <v>14508</v>
      </c>
      <c r="AY515" t="s">
        <v>73</v>
      </c>
      <c r="AZ515" t="s">
        <v>74</v>
      </c>
    </row>
    <row r="516" spans="1:52" hidden="1" x14ac:dyDescent="0.25">
      <c r="A516" t="str">
        <f>INDEX('Community ID'!B:B,MATCH(O516,'Community ID'!A:A,0))</f>
        <v>La Japonesa, La 57</v>
      </c>
      <c r="B516" t="str">
        <f>INDEX('Community ID'!$K:$K,MATCH('Environmental Data'!$P516,'Community ID'!J:J,0))</f>
        <v>Constanza</v>
      </c>
      <c r="D516" t="s">
        <v>196</v>
      </c>
      <c r="E516" t="s">
        <v>197</v>
      </c>
      <c r="F516" t="s">
        <v>198</v>
      </c>
      <c r="H516" t="s">
        <v>199</v>
      </c>
      <c r="I516" t="s">
        <v>191</v>
      </c>
      <c r="J516" t="s">
        <v>200</v>
      </c>
      <c r="K516">
        <v>56</v>
      </c>
      <c r="M516" t="s">
        <v>80</v>
      </c>
      <c r="N516" t="s">
        <v>114</v>
      </c>
      <c r="O516" t="s">
        <v>232</v>
      </c>
      <c r="P516" t="s">
        <v>83</v>
      </c>
      <c r="Q516" t="s">
        <v>160</v>
      </c>
      <c r="V516" t="s">
        <v>168</v>
      </c>
      <c r="W516" t="s">
        <v>58</v>
      </c>
      <c r="X516">
        <v>18.887957</v>
      </c>
      <c r="Y516">
        <v>-70.735617899999994</v>
      </c>
      <c r="Z516" t="s">
        <v>86</v>
      </c>
      <c r="AA516" t="s">
        <v>86</v>
      </c>
      <c r="AB516" t="s">
        <v>116</v>
      </c>
      <c r="AC516" t="s">
        <v>88</v>
      </c>
      <c r="AD516" t="s">
        <v>63</v>
      </c>
      <c r="AE516" t="s">
        <v>63</v>
      </c>
      <c r="AF516" t="s">
        <v>170</v>
      </c>
      <c r="AG516" t="s">
        <v>171</v>
      </c>
      <c r="AH516" t="s">
        <v>117</v>
      </c>
      <c r="AI516" t="s">
        <v>184</v>
      </c>
      <c r="AJ516" t="s">
        <v>202</v>
      </c>
      <c r="AK516" t="s">
        <v>203</v>
      </c>
      <c r="AL516">
        <v>2</v>
      </c>
      <c r="AM516" t="s">
        <v>93</v>
      </c>
      <c r="AN516">
        <v>4</v>
      </c>
      <c r="AO516">
        <v>2</v>
      </c>
      <c r="AP516" t="s">
        <v>62</v>
      </c>
      <c r="AQ516" t="s">
        <v>69</v>
      </c>
      <c r="AV516" s="1">
        <v>44214</v>
      </c>
      <c r="AW516" t="s">
        <v>14509</v>
      </c>
      <c r="AY516" t="s">
        <v>73</v>
      </c>
      <c r="AZ516" t="s">
        <v>74</v>
      </c>
    </row>
    <row r="517" spans="1:52" hidden="1" x14ac:dyDescent="0.25">
      <c r="A517" t="str">
        <f>INDEX('Community ID'!B:B,MATCH(O517,'Community ID'!A:A,0))</f>
        <v>La Japonesa, La 57</v>
      </c>
      <c r="B517" t="str">
        <f>INDEX('Community ID'!$K:$K,MATCH('Environmental Data'!$P517,'Community ID'!J:J,0))</f>
        <v>Constanza</v>
      </c>
      <c r="D517" t="s">
        <v>187</v>
      </c>
      <c r="E517" t="s">
        <v>188</v>
      </c>
      <c r="F517" t="s">
        <v>189</v>
      </c>
      <c r="H517" t="s">
        <v>190</v>
      </c>
      <c r="I517" t="s">
        <v>191</v>
      </c>
      <c r="J517" t="s">
        <v>192</v>
      </c>
      <c r="K517">
        <v>49</v>
      </c>
      <c r="L517">
        <v>8099359943</v>
      </c>
      <c r="M517" t="s">
        <v>51</v>
      </c>
      <c r="N517" t="s">
        <v>193</v>
      </c>
      <c r="O517" t="s">
        <v>232</v>
      </c>
      <c r="P517" t="s">
        <v>83</v>
      </c>
      <c r="Q517" t="s">
        <v>160</v>
      </c>
      <c r="V517" t="s">
        <v>168</v>
      </c>
      <c r="W517" t="s">
        <v>58</v>
      </c>
      <c r="X517">
        <v>18.887957</v>
      </c>
      <c r="Y517">
        <v>-70.735617899999994</v>
      </c>
      <c r="Z517" t="s">
        <v>86</v>
      </c>
      <c r="AA517" t="s">
        <v>86</v>
      </c>
      <c r="AB517" t="s">
        <v>60</v>
      </c>
      <c r="AC517" t="s">
        <v>88</v>
      </c>
      <c r="AE517" t="s">
        <v>62</v>
      </c>
      <c r="AG517" t="s">
        <v>194</v>
      </c>
      <c r="AH517" t="s">
        <v>65</v>
      </c>
      <c r="AI517" t="s">
        <v>173</v>
      </c>
      <c r="AJ517" t="s">
        <v>184</v>
      </c>
      <c r="AK517" t="s">
        <v>195</v>
      </c>
      <c r="AL517">
        <v>2</v>
      </c>
      <c r="AM517" t="s">
        <v>93</v>
      </c>
      <c r="AN517">
        <v>5</v>
      </c>
      <c r="AO517">
        <v>3</v>
      </c>
      <c r="AP517" t="s">
        <v>62</v>
      </c>
      <c r="AQ517" t="s">
        <v>69</v>
      </c>
      <c r="AV517" s="1">
        <v>44214</v>
      </c>
      <c r="AW517" t="s">
        <v>14510</v>
      </c>
      <c r="AY517" t="s">
        <v>73</v>
      </c>
      <c r="AZ517" t="s">
        <v>74</v>
      </c>
    </row>
    <row r="518" spans="1:52" hidden="1" x14ac:dyDescent="0.25">
      <c r="A518" t="str">
        <f>INDEX('Community ID'!B:B,MATCH(O518,'Community ID'!A:A,0))</f>
        <v>La Japonesa, La 57</v>
      </c>
      <c r="B518" t="str">
        <f>INDEX('Community ID'!$K:$K,MATCH('Environmental Data'!$P518,'Community ID'!J:J,0))</f>
        <v>Constanza</v>
      </c>
      <c r="D518" t="s">
        <v>2380</v>
      </c>
      <c r="E518" t="s">
        <v>2381</v>
      </c>
      <c r="F518" t="s">
        <v>212</v>
      </c>
      <c r="H518" t="s">
        <v>2382</v>
      </c>
      <c r="I518" t="s">
        <v>79</v>
      </c>
      <c r="J518" s="1">
        <v>29752</v>
      </c>
      <c r="K518">
        <v>40</v>
      </c>
      <c r="M518" t="s">
        <v>80</v>
      </c>
      <c r="N518" t="s">
        <v>2383</v>
      </c>
      <c r="O518" t="s">
        <v>2195</v>
      </c>
      <c r="P518" t="s">
        <v>102</v>
      </c>
      <c r="Q518" t="s">
        <v>55</v>
      </c>
      <c r="S518" t="s">
        <v>1660</v>
      </c>
      <c r="T518" t="s">
        <v>63</v>
      </c>
      <c r="V518" t="s">
        <v>753</v>
      </c>
      <c r="W518" t="s">
        <v>58</v>
      </c>
      <c r="X518">
        <v>18.8882023</v>
      </c>
      <c r="Y518">
        <v>-70.736585000000005</v>
      </c>
      <c r="Z518" t="s">
        <v>86</v>
      </c>
      <c r="AA518" t="s">
        <v>86</v>
      </c>
      <c r="AB518" t="s">
        <v>87</v>
      </c>
      <c r="AC518" t="s">
        <v>88</v>
      </c>
      <c r="AD518" t="s">
        <v>63</v>
      </c>
      <c r="AE518" t="s">
        <v>63</v>
      </c>
      <c r="AF518" t="s">
        <v>63</v>
      </c>
      <c r="AG518" t="s">
        <v>194</v>
      </c>
      <c r="AH518" t="s">
        <v>65</v>
      </c>
      <c r="AI518" t="s">
        <v>66</v>
      </c>
      <c r="AJ518" t="s">
        <v>66</v>
      </c>
      <c r="AK518" t="s">
        <v>2228</v>
      </c>
      <c r="AL518">
        <v>2</v>
      </c>
      <c r="AM518" t="s">
        <v>755</v>
      </c>
      <c r="AN518">
        <v>1</v>
      </c>
      <c r="AO518">
        <v>0</v>
      </c>
      <c r="AP518" t="s">
        <v>62</v>
      </c>
      <c r="AQ518" t="s">
        <v>69</v>
      </c>
      <c r="AR518" t="s">
        <v>109</v>
      </c>
      <c r="AT518" t="s">
        <v>71</v>
      </c>
      <c r="AU518" t="s">
        <v>95</v>
      </c>
      <c r="AV518" s="1">
        <v>44214</v>
      </c>
      <c r="AW518" t="s">
        <v>14511</v>
      </c>
      <c r="AX518" t="s">
        <v>753</v>
      </c>
      <c r="AY518" t="s">
        <v>73</v>
      </c>
      <c r="AZ518" t="s">
        <v>74</v>
      </c>
    </row>
    <row r="519" spans="1:52" hidden="1" x14ac:dyDescent="0.25">
      <c r="A519" t="str">
        <f>INDEX('Community ID'!B:B,MATCH(O519,'Community ID'!A:A,0))</f>
        <v>La Japonesa, La 57</v>
      </c>
      <c r="B519" t="str">
        <f>INDEX('Community ID'!$K:$K,MATCH('Environmental Data'!$P519,'Community ID'!J:J,0))</f>
        <v>Constanza</v>
      </c>
      <c r="D519" t="s">
        <v>204</v>
      </c>
      <c r="E519" t="s">
        <v>205</v>
      </c>
      <c r="F519" t="s">
        <v>206</v>
      </c>
      <c r="H519" t="s">
        <v>48</v>
      </c>
      <c r="I519" t="s">
        <v>191</v>
      </c>
      <c r="J519" t="s">
        <v>207</v>
      </c>
      <c r="K519">
        <v>56</v>
      </c>
      <c r="M519" t="s">
        <v>51</v>
      </c>
      <c r="N519" t="s">
        <v>114</v>
      </c>
      <c r="O519" t="s">
        <v>232</v>
      </c>
      <c r="P519" t="s">
        <v>83</v>
      </c>
      <c r="Q519" t="s">
        <v>160</v>
      </c>
      <c r="V519" t="s">
        <v>168</v>
      </c>
      <c r="W519" t="s">
        <v>58</v>
      </c>
      <c r="X519">
        <v>18.887125999999999</v>
      </c>
      <c r="Y519">
        <v>-70.734502800000001</v>
      </c>
      <c r="Z519" t="s">
        <v>86</v>
      </c>
      <c r="AA519" t="s">
        <v>86</v>
      </c>
      <c r="AB519" t="s">
        <v>60</v>
      </c>
      <c r="AC519" t="s">
        <v>169</v>
      </c>
      <c r="AD519" t="s">
        <v>62</v>
      </c>
      <c r="AF519" t="s">
        <v>170</v>
      </c>
      <c r="AG519" t="s">
        <v>171</v>
      </c>
      <c r="AH519" t="s">
        <v>117</v>
      </c>
      <c r="AI519" t="s">
        <v>208</v>
      </c>
      <c r="AJ519" t="s">
        <v>209</v>
      </c>
      <c r="AK519" t="s">
        <v>203</v>
      </c>
      <c r="AL519">
        <v>2</v>
      </c>
      <c r="AM519" t="s">
        <v>93</v>
      </c>
      <c r="AN519">
        <v>3</v>
      </c>
      <c r="AO519">
        <v>0</v>
      </c>
      <c r="AP519" t="s">
        <v>62</v>
      </c>
      <c r="AQ519" t="s">
        <v>69</v>
      </c>
      <c r="AV519" s="1">
        <v>44214</v>
      </c>
      <c r="AW519" t="s">
        <v>14512</v>
      </c>
      <c r="AY519" t="s">
        <v>73</v>
      </c>
      <c r="AZ519" t="s">
        <v>74</v>
      </c>
    </row>
    <row r="520" spans="1:52" hidden="1" x14ac:dyDescent="0.25">
      <c r="A520" t="str">
        <f>INDEX('Community ID'!B:B,MATCH(O520,'Community ID'!A:A,0))</f>
        <v>La Japonesa, La 57</v>
      </c>
      <c r="B520" t="str">
        <f>INDEX('Community ID'!$K:$K,MATCH('Environmental Data'!$P520,'Community ID'!J:J,0))</f>
        <v>Constanza</v>
      </c>
      <c r="D520" t="s">
        <v>210</v>
      </c>
      <c r="E520" t="s">
        <v>211</v>
      </c>
      <c r="F520" t="s">
        <v>212</v>
      </c>
      <c r="H520" t="s">
        <v>213</v>
      </c>
      <c r="I520" t="s">
        <v>191</v>
      </c>
      <c r="J520" s="1">
        <v>28251</v>
      </c>
      <c r="K520">
        <v>44</v>
      </c>
      <c r="M520" t="s">
        <v>80</v>
      </c>
      <c r="N520" t="s">
        <v>114</v>
      </c>
      <c r="O520" t="s">
        <v>232</v>
      </c>
      <c r="P520" t="s">
        <v>102</v>
      </c>
      <c r="Q520" t="s">
        <v>160</v>
      </c>
      <c r="U520">
        <v>5300350286</v>
      </c>
      <c r="V520" t="s">
        <v>168</v>
      </c>
      <c r="W520" t="s">
        <v>58</v>
      </c>
      <c r="X520">
        <v>18.887957</v>
      </c>
      <c r="Y520">
        <v>-70.735617899999994</v>
      </c>
      <c r="Z520" t="s">
        <v>86</v>
      </c>
      <c r="AA520" t="s">
        <v>86</v>
      </c>
      <c r="AB520" t="s">
        <v>182</v>
      </c>
      <c r="AC520" t="s">
        <v>169</v>
      </c>
      <c r="AD520" t="s">
        <v>62</v>
      </c>
      <c r="AF520" t="s">
        <v>170</v>
      </c>
      <c r="AG520" t="s">
        <v>194</v>
      </c>
      <c r="AH520" t="s">
        <v>65</v>
      </c>
      <c r="AI520" t="s">
        <v>183</v>
      </c>
      <c r="AJ520" t="s">
        <v>173</v>
      </c>
      <c r="AK520" t="s">
        <v>214</v>
      </c>
      <c r="AL520">
        <v>2</v>
      </c>
      <c r="AM520" t="s">
        <v>93</v>
      </c>
      <c r="AN520">
        <v>2</v>
      </c>
      <c r="AO520">
        <v>0</v>
      </c>
      <c r="AP520" t="s">
        <v>62</v>
      </c>
      <c r="AQ520" t="s">
        <v>69</v>
      </c>
      <c r="AV520" s="1">
        <v>44214</v>
      </c>
      <c r="AW520" t="s">
        <v>14513</v>
      </c>
      <c r="AY520" t="s">
        <v>73</v>
      </c>
      <c r="AZ520" t="s">
        <v>74</v>
      </c>
    </row>
    <row r="521" spans="1:52" hidden="1" x14ac:dyDescent="0.25">
      <c r="A521" t="str">
        <f>INDEX('Community ID'!B:B,MATCH(O521,'Community ID'!A:A,0))</f>
        <v>La Japonesa, La 57</v>
      </c>
      <c r="B521" t="str">
        <f>INDEX('Community ID'!$K:$K,MATCH('Environmental Data'!$P521,'Community ID'!J:J,0))</f>
        <v>Constanza</v>
      </c>
      <c r="D521" t="s">
        <v>215</v>
      </c>
      <c r="E521" t="s">
        <v>216</v>
      </c>
      <c r="F521" t="s">
        <v>217</v>
      </c>
      <c r="H521" t="s">
        <v>113</v>
      </c>
      <c r="I521" t="s">
        <v>191</v>
      </c>
      <c r="J521" t="s">
        <v>218</v>
      </c>
      <c r="K521">
        <v>2021</v>
      </c>
      <c r="M521" t="s">
        <v>124</v>
      </c>
      <c r="N521" t="s">
        <v>219</v>
      </c>
      <c r="O521" t="s">
        <v>232</v>
      </c>
      <c r="P521" t="s">
        <v>83</v>
      </c>
      <c r="Q521" t="s">
        <v>160</v>
      </c>
      <c r="V521" t="s">
        <v>168</v>
      </c>
      <c r="W521" t="s">
        <v>58</v>
      </c>
      <c r="X521">
        <v>18.897991600000001</v>
      </c>
      <c r="Y521">
        <v>-70.726325399999993</v>
      </c>
      <c r="Z521" t="s">
        <v>86</v>
      </c>
      <c r="AA521" t="s">
        <v>220</v>
      </c>
      <c r="AB521" t="s">
        <v>116</v>
      </c>
      <c r="AC521" t="s">
        <v>169</v>
      </c>
      <c r="AD521" t="s">
        <v>62</v>
      </c>
      <c r="AF521" t="s">
        <v>170</v>
      </c>
      <c r="AG521" t="s">
        <v>194</v>
      </c>
      <c r="AH521" t="s">
        <v>65</v>
      </c>
      <c r="AI521" t="s">
        <v>221</v>
      </c>
      <c r="AJ521" t="s">
        <v>222</v>
      </c>
      <c r="AK521" t="s">
        <v>214</v>
      </c>
      <c r="AL521">
        <v>2</v>
      </c>
      <c r="AM521" t="s">
        <v>93</v>
      </c>
      <c r="AN521">
        <v>4</v>
      </c>
      <c r="AO521">
        <v>2</v>
      </c>
      <c r="AP521" t="s">
        <v>63</v>
      </c>
      <c r="AQ521" t="s">
        <v>69</v>
      </c>
      <c r="AV521" s="1">
        <v>44214</v>
      </c>
      <c r="AW521" t="s">
        <v>14514</v>
      </c>
      <c r="AY521" t="s">
        <v>73</v>
      </c>
      <c r="AZ521" t="s">
        <v>74</v>
      </c>
    </row>
    <row r="522" spans="1:52" hidden="1" x14ac:dyDescent="0.25">
      <c r="A522" t="str">
        <f>INDEX('Community ID'!B:B,MATCH(O522,'Community ID'!A:A,0))</f>
        <v>La Japonesa, La 57</v>
      </c>
      <c r="B522" t="str">
        <f>INDEX('Community ID'!$K:$K,MATCH('Environmental Data'!$P522,'Community ID'!J:J,0))</f>
        <v>Constanza</v>
      </c>
      <c r="D522" t="s">
        <v>223</v>
      </c>
      <c r="E522" t="s">
        <v>224</v>
      </c>
      <c r="F522" t="s">
        <v>177</v>
      </c>
      <c r="H522" t="s">
        <v>225</v>
      </c>
      <c r="I522" t="s">
        <v>165</v>
      </c>
      <c r="J522" s="1">
        <v>32239</v>
      </c>
      <c r="K522">
        <v>33</v>
      </c>
      <c r="M522" t="s">
        <v>226</v>
      </c>
      <c r="N522" t="s">
        <v>81</v>
      </c>
      <c r="O522" t="s">
        <v>232</v>
      </c>
      <c r="P522" t="s">
        <v>83</v>
      </c>
      <c r="Q522" t="s">
        <v>160</v>
      </c>
      <c r="V522" t="s">
        <v>168</v>
      </c>
      <c r="W522" t="s">
        <v>58</v>
      </c>
      <c r="X522">
        <v>18.898282500000001</v>
      </c>
      <c r="Y522">
        <v>-70.745653599999997</v>
      </c>
      <c r="Z522" t="s">
        <v>86</v>
      </c>
      <c r="AA522" t="s">
        <v>59</v>
      </c>
      <c r="AB522" t="s">
        <v>116</v>
      </c>
      <c r="AC522" t="s">
        <v>169</v>
      </c>
      <c r="AD522" t="s">
        <v>62</v>
      </c>
      <c r="AF522" t="s">
        <v>170</v>
      </c>
      <c r="AG522" t="s">
        <v>194</v>
      </c>
      <c r="AH522" t="s">
        <v>65</v>
      </c>
      <c r="AI522" t="s">
        <v>227</v>
      </c>
      <c r="AJ522" t="s">
        <v>172</v>
      </c>
      <c r="AK522" t="s">
        <v>214</v>
      </c>
      <c r="AL522">
        <v>2</v>
      </c>
      <c r="AM522" t="s">
        <v>93</v>
      </c>
      <c r="AN522">
        <v>4</v>
      </c>
      <c r="AO522">
        <v>2</v>
      </c>
      <c r="AP522" t="s">
        <v>63</v>
      </c>
      <c r="AQ522" t="s">
        <v>69</v>
      </c>
      <c r="AV522" s="1">
        <v>44214</v>
      </c>
      <c r="AW522" t="s">
        <v>14515</v>
      </c>
      <c r="AY522" t="s">
        <v>73</v>
      </c>
      <c r="AZ522" t="s">
        <v>74</v>
      </c>
    </row>
    <row r="523" spans="1:52" hidden="1" x14ac:dyDescent="0.25">
      <c r="A523" t="str">
        <f>INDEX('Community ID'!B:B,MATCH(O523,'Community ID'!A:A,0))</f>
        <v>La Japonesa, La 57</v>
      </c>
      <c r="B523" t="str">
        <f>INDEX('Community ID'!$K:$K,MATCH('Environmental Data'!$P523,'Community ID'!J:J,0))</f>
        <v>Constanza</v>
      </c>
      <c r="D523" t="s">
        <v>2384</v>
      </c>
      <c r="E523" t="s">
        <v>2385</v>
      </c>
      <c r="F523" t="s">
        <v>2386</v>
      </c>
      <c r="H523" t="s">
        <v>2387</v>
      </c>
      <c r="I523" t="s">
        <v>79</v>
      </c>
      <c r="J523" s="1">
        <v>23723</v>
      </c>
      <c r="K523">
        <v>57</v>
      </c>
      <c r="L523">
        <v>8096718706</v>
      </c>
      <c r="M523" t="s">
        <v>80</v>
      </c>
      <c r="N523" t="s">
        <v>2388</v>
      </c>
      <c r="O523" t="s">
        <v>232</v>
      </c>
      <c r="P523" t="s">
        <v>83</v>
      </c>
      <c r="S523" t="s">
        <v>144</v>
      </c>
      <c r="V523" t="s">
        <v>418</v>
      </c>
      <c r="W523" t="s">
        <v>58</v>
      </c>
      <c r="X523">
        <v>18.886432922462799</v>
      </c>
      <c r="Y523">
        <v>-70.738126505232103</v>
      </c>
      <c r="Z523" t="s">
        <v>86</v>
      </c>
      <c r="AA523" t="s">
        <v>86</v>
      </c>
      <c r="AB523" t="s">
        <v>419</v>
      </c>
      <c r="AC523" t="s">
        <v>88</v>
      </c>
      <c r="AD523" t="s">
        <v>63</v>
      </c>
      <c r="AE523" t="s">
        <v>62</v>
      </c>
      <c r="AF523" t="s">
        <v>62</v>
      </c>
      <c r="AG523" t="s">
        <v>194</v>
      </c>
      <c r="AH523" t="s">
        <v>65</v>
      </c>
      <c r="AI523" t="s">
        <v>145</v>
      </c>
      <c r="AJ523" t="s">
        <v>145</v>
      </c>
      <c r="AK523" t="s">
        <v>1139</v>
      </c>
      <c r="AL523">
        <v>1</v>
      </c>
      <c r="AM523" t="s">
        <v>1765</v>
      </c>
      <c r="AN523">
        <v>2</v>
      </c>
      <c r="AP523" t="s">
        <v>62</v>
      </c>
      <c r="AQ523" t="s">
        <v>186</v>
      </c>
      <c r="AR523" t="s">
        <v>70</v>
      </c>
      <c r="AT523" t="s">
        <v>71</v>
      </c>
      <c r="AU523" t="s">
        <v>95</v>
      </c>
      <c r="AV523" s="1">
        <v>44214</v>
      </c>
      <c r="AW523" t="s">
        <v>14516</v>
      </c>
      <c r="AX523" t="s">
        <v>418</v>
      </c>
      <c r="AY523" t="s">
        <v>73</v>
      </c>
      <c r="AZ523" t="s">
        <v>74</v>
      </c>
    </row>
    <row r="524" spans="1:52" hidden="1" x14ac:dyDescent="0.25">
      <c r="A524" t="str">
        <f>INDEX('Community ID'!B:B,MATCH(O524,'Community ID'!A:A,0))</f>
        <v>La Japonesa, La 57</v>
      </c>
      <c r="B524" t="str">
        <f>INDEX('Community ID'!$K:$K,MATCH('Environmental Data'!$P524,'Community ID'!J:J,0))</f>
        <v>Constanza</v>
      </c>
      <c r="D524" t="s">
        <v>228</v>
      </c>
      <c r="E524" t="s">
        <v>229</v>
      </c>
      <c r="F524" t="s">
        <v>230</v>
      </c>
      <c r="H524" t="s">
        <v>230</v>
      </c>
      <c r="I524" t="s">
        <v>165</v>
      </c>
      <c r="J524" t="s">
        <v>231</v>
      </c>
      <c r="K524">
        <v>47</v>
      </c>
      <c r="M524" t="s">
        <v>51</v>
      </c>
      <c r="N524" t="s">
        <v>81</v>
      </c>
      <c r="O524" t="s">
        <v>232</v>
      </c>
      <c r="P524" t="s">
        <v>83</v>
      </c>
      <c r="Q524" t="s">
        <v>160</v>
      </c>
      <c r="V524" t="s">
        <v>168</v>
      </c>
      <c r="W524" t="s">
        <v>58</v>
      </c>
      <c r="X524">
        <v>18.896931800000001</v>
      </c>
      <c r="Y524">
        <v>-70.736361299999999</v>
      </c>
      <c r="Z524" t="s">
        <v>86</v>
      </c>
      <c r="AA524" t="s">
        <v>86</v>
      </c>
      <c r="AB524" t="s">
        <v>116</v>
      </c>
      <c r="AC524" t="s">
        <v>169</v>
      </c>
      <c r="AD524" t="s">
        <v>62</v>
      </c>
      <c r="AF524" t="s">
        <v>170</v>
      </c>
      <c r="AG524" t="s">
        <v>171</v>
      </c>
      <c r="AH524" t="s">
        <v>65</v>
      </c>
      <c r="AI524" t="s">
        <v>233</v>
      </c>
      <c r="AJ524" t="s">
        <v>227</v>
      </c>
      <c r="AK524" t="s">
        <v>214</v>
      </c>
      <c r="AL524">
        <v>2</v>
      </c>
      <c r="AM524" t="s">
        <v>93</v>
      </c>
      <c r="AN524">
        <v>4</v>
      </c>
      <c r="AO524">
        <v>2</v>
      </c>
      <c r="AP524" t="s">
        <v>63</v>
      </c>
      <c r="AQ524" t="s">
        <v>69</v>
      </c>
      <c r="AV524" s="1">
        <v>44214</v>
      </c>
      <c r="AW524" t="s">
        <v>14517</v>
      </c>
      <c r="AY524" t="s">
        <v>73</v>
      </c>
      <c r="AZ524" t="s">
        <v>74</v>
      </c>
    </row>
    <row r="525" spans="1:52" hidden="1" x14ac:dyDescent="0.25">
      <c r="A525" t="str">
        <f>INDEX('Community ID'!B:B,MATCH(O525,'Community ID'!A:A,0))</f>
        <v>La Japonesa, La 57</v>
      </c>
      <c r="B525" t="str">
        <f>INDEX('Community ID'!$K:$K,MATCH('Environmental Data'!$P525,'Community ID'!J:J,0))</f>
        <v>Constanza</v>
      </c>
      <c r="D525" t="s">
        <v>234</v>
      </c>
      <c r="E525" t="s">
        <v>235</v>
      </c>
      <c r="F525" t="s">
        <v>236</v>
      </c>
      <c r="H525" t="s">
        <v>237</v>
      </c>
      <c r="I525" t="s">
        <v>191</v>
      </c>
      <c r="J525" t="s">
        <v>238</v>
      </c>
      <c r="K525">
        <v>50</v>
      </c>
      <c r="M525" t="s">
        <v>80</v>
      </c>
      <c r="N525" t="s">
        <v>114</v>
      </c>
      <c r="O525" t="s">
        <v>232</v>
      </c>
      <c r="P525" t="s">
        <v>83</v>
      </c>
      <c r="Q525" t="s">
        <v>160</v>
      </c>
      <c r="V525" t="s">
        <v>168</v>
      </c>
      <c r="W525" t="s">
        <v>58</v>
      </c>
      <c r="X525">
        <v>18.8879728</v>
      </c>
      <c r="Y525">
        <v>-70.742502599999995</v>
      </c>
      <c r="Z525" t="s">
        <v>86</v>
      </c>
      <c r="AA525" t="s">
        <v>86</v>
      </c>
      <c r="AB525" t="s">
        <v>60</v>
      </c>
      <c r="AC525" t="s">
        <v>169</v>
      </c>
      <c r="AD525" t="s">
        <v>62</v>
      </c>
      <c r="AF525" t="s">
        <v>201</v>
      </c>
      <c r="AG525" t="s">
        <v>171</v>
      </c>
      <c r="AH525" t="s">
        <v>117</v>
      </c>
      <c r="AI525" t="s">
        <v>239</v>
      </c>
      <c r="AJ525" t="s">
        <v>240</v>
      </c>
      <c r="AK525" t="s">
        <v>185</v>
      </c>
      <c r="AL525">
        <v>1</v>
      </c>
      <c r="AM525" t="s">
        <v>241</v>
      </c>
      <c r="AN525">
        <v>5</v>
      </c>
      <c r="AO525">
        <v>1</v>
      </c>
      <c r="AP525" t="s">
        <v>62</v>
      </c>
      <c r="AQ525" t="s">
        <v>69</v>
      </c>
      <c r="AV525" s="1">
        <v>44214</v>
      </c>
      <c r="AW525" t="s">
        <v>14518</v>
      </c>
      <c r="AY525" t="s">
        <v>73</v>
      </c>
      <c r="AZ525" t="s">
        <v>74</v>
      </c>
    </row>
    <row r="526" spans="1:52" hidden="1" x14ac:dyDescent="0.25">
      <c r="A526" t="str">
        <f>INDEX('Community ID'!B:B,MATCH(O526,'Community ID'!A:A,0))</f>
        <v>La Japonesa, La 57</v>
      </c>
      <c r="B526" t="str">
        <f>INDEX('Community ID'!$K:$K,MATCH('Environmental Data'!$P526,'Community ID'!J:J,0))</f>
        <v>Constanza</v>
      </c>
      <c r="D526" t="s">
        <v>2389</v>
      </c>
      <c r="E526" t="s">
        <v>2390</v>
      </c>
      <c r="F526" t="s">
        <v>2391</v>
      </c>
      <c r="I526" t="s">
        <v>50</v>
      </c>
      <c r="J526" s="1">
        <v>27691</v>
      </c>
      <c r="K526">
        <v>46</v>
      </c>
      <c r="M526" t="s">
        <v>51</v>
      </c>
      <c r="N526" t="s">
        <v>135</v>
      </c>
      <c r="O526" t="s">
        <v>232</v>
      </c>
      <c r="P526" t="s">
        <v>102</v>
      </c>
      <c r="S526" t="s">
        <v>1660</v>
      </c>
      <c r="V526" t="s">
        <v>753</v>
      </c>
      <c r="W526" t="s">
        <v>58</v>
      </c>
      <c r="X526">
        <v>0</v>
      </c>
      <c r="Y526">
        <v>0</v>
      </c>
      <c r="Z526" t="s">
        <v>325</v>
      </c>
      <c r="AA526" t="s">
        <v>325</v>
      </c>
      <c r="AB526" t="s">
        <v>87</v>
      </c>
      <c r="AC526" t="s">
        <v>169</v>
      </c>
      <c r="AD526" t="s">
        <v>62</v>
      </c>
      <c r="AF526" t="s">
        <v>62</v>
      </c>
      <c r="AG526" t="s">
        <v>194</v>
      </c>
      <c r="AH526" t="s">
        <v>65</v>
      </c>
      <c r="AI526" t="s">
        <v>66</v>
      </c>
      <c r="AJ526" t="s">
        <v>127</v>
      </c>
      <c r="AK526" t="s">
        <v>394</v>
      </c>
      <c r="AL526">
        <v>1</v>
      </c>
      <c r="AM526" t="s">
        <v>767</v>
      </c>
      <c r="AN526">
        <v>4</v>
      </c>
      <c r="AO526">
        <v>2</v>
      </c>
      <c r="AP526" t="s">
        <v>62</v>
      </c>
      <c r="AQ526" t="s">
        <v>69</v>
      </c>
      <c r="AR526" t="s">
        <v>109</v>
      </c>
      <c r="AT526" t="s">
        <v>71</v>
      </c>
      <c r="AU526" t="s">
        <v>72</v>
      </c>
      <c r="AV526" s="1">
        <v>44214</v>
      </c>
      <c r="AW526" t="s">
        <v>14519</v>
      </c>
      <c r="AX526" t="s">
        <v>753</v>
      </c>
      <c r="AY526" t="s">
        <v>73</v>
      </c>
      <c r="AZ526" t="s">
        <v>74</v>
      </c>
    </row>
    <row r="527" spans="1:52" hidden="1" x14ac:dyDescent="0.25">
      <c r="A527" t="str">
        <f>INDEX('Community ID'!B:B,MATCH(O527,'Community ID'!A:A,0))</f>
        <v xml:space="preserve">La Islita </v>
      </c>
      <c r="B527" t="str">
        <f>INDEX('Community ID'!$K:$K,MATCH('Environmental Data'!$P527,'Community ID'!J:J,0))</f>
        <v>Santiago</v>
      </c>
      <c r="D527" t="s">
        <v>2392</v>
      </c>
      <c r="E527" t="s">
        <v>2393</v>
      </c>
      <c r="F527" t="s">
        <v>2227</v>
      </c>
      <c r="H527" t="s">
        <v>2394</v>
      </c>
      <c r="I527" t="s">
        <v>50</v>
      </c>
      <c r="J527" s="1">
        <v>27114</v>
      </c>
      <c r="K527">
        <v>47</v>
      </c>
      <c r="L527">
        <v>8294386529</v>
      </c>
      <c r="M527" t="s">
        <v>51</v>
      </c>
      <c r="N527" t="s">
        <v>2395</v>
      </c>
      <c r="O527" t="s">
        <v>891</v>
      </c>
      <c r="P527" t="s">
        <v>444</v>
      </c>
      <c r="Q527" t="s">
        <v>444</v>
      </c>
      <c r="S527" t="s">
        <v>144</v>
      </c>
      <c r="U527">
        <v>4700837836</v>
      </c>
      <c r="V527" t="s">
        <v>418</v>
      </c>
      <c r="W527" t="s">
        <v>58</v>
      </c>
      <c r="X527">
        <v>19.438338119149101</v>
      </c>
      <c r="Y527">
        <v>-70.742029652662296</v>
      </c>
      <c r="Z527" t="s">
        <v>220</v>
      </c>
      <c r="AA527" t="s">
        <v>220</v>
      </c>
      <c r="AB527" t="s">
        <v>87</v>
      </c>
      <c r="AC527" t="s">
        <v>169</v>
      </c>
      <c r="AD527" t="s">
        <v>63</v>
      </c>
      <c r="AE527" t="s">
        <v>63</v>
      </c>
      <c r="AF527" t="s">
        <v>63</v>
      </c>
      <c r="AG527" t="s">
        <v>194</v>
      </c>
      <c r="AH527" t="s">
        <v>117</v>
      </c>
      <c r="AI527" t="s">
        <v>2396</v>
      </c>
      <c r="AJ527" t="s">
        <v>254</v>
      </c>
      <c r="AK527" t="s">
        <v>2397</v>
      </c>
      <c r="AL527">
        <v>1</v>
      </c>
      <c r="AM527" t="s">
        <v>717</v>
      </c>
      <c r="AN527">
        <v>3</v>
      </c>
      <c r="AP527" t="s">
        <v>63</v>
      </c>
      <c r="AQ527" t="s">
        <v>186</v>
      </c>
      <c r="AR527" t="s">
        <v>109</v>
      </c>
      <c r="AT527" t="s">
        <v>71</v>
      </c>
      <c r="AU527" t="s">
        <v>95</v>
      </c>
      <c r="AV527" s="1">
        <v>44213</v>
      </c>
      <c r="AW527" t="s">
        <v>14520</v>
      </c>
      <c r="AX527" t="s">
        <v>418</v>
      </c>
      <c r="AY527" t="s">
        <v>73</v>
      </c>
      <c r="AZ527" t="s">
        <v>74</v>
      </c>
    </row>
    <row r="528" spans="1:52" hidden="1" x14ac:dyDescent="0.25">
      <c r="A528" t="str">
        <f>INDEX('Community ID'!B:B,MATCH(O528,'Community ID'!A:A,0))</f>
        <v xml:space="preserve">La Islita </v>
      </c>
      <c r="B528" t="str">
        <f>INDEX('Community ID'!$K:$K,MATCH('Environmental Data'!$P528,'Community ID'!J:J,0))</f>
        <v>Santiago</v>
      </c>
      <c r="D528" t="s">
        <v>2398</v>
      </c>
      <c r="E528" t="s">
        <v>2399</v>
      </c>
      <c r="F528" t="s">
        <v>2400</v>
      </c>
      <c r="H528" t="s">
        <v>2401</v>
      </c>
      <c r="I528" t="s">
        <v>50</v>
      </c>
      <c r="J528" s="1">
        <v>27096</v>
      </c>
      <c r="K528">
        <v>47</v>
      </c>
      <c r="M528" t="s">
        <v>142</v>
      </c>
      <c r="N528" t="s">
        <v>135</v>
      </c>
      <c r="O528" t="s">
        <v>891</v>
      </c>
      <c r="P528" t="s">
        <v>444</v>
      </c>
      <c r="Q528" t="s">
        <v>444</v>
      </c>
      <c r="T528" t="s">
        <v>144</v>
      </c>
      <c r="U528">
        <v>3100423726</v>
      </c>
      <c r="V528" t="s">
        <v>418</v>
      </c>
      <c r="W528" t="s">
        <v>58</v>
      </c>
      <c r="X528">
        <v>19.432578919251402</v>
      </c>
      <c r="Y528">
        <v>-70.738145944596596</v>
      </c>
      <c r="Z528" t="s">
        <v>59</v>
      </c>
      <c r="AA528" t="s">
        <v>59</v>
      </c>
      <c r="AB528" t="s">
        <v>87</v>
      </c>
      <c r="AC528" t="s">
        <v>169</v>
      </c>
      <c r="AD528" t="s">
        <v>62</v>
      </c>
      <c r="AE528" t="s">
        <v>63</v>
      </c>
      <c r="AF528" t="s">
        <v>63</v>
      </c>
      <c r="AG528" t="s">
        <v>171</v>
      </c>
      <c r="AH528" t="s">
        <v>117</v>
      </c>
      <c r="AI528" t="s">
        <v>2402</v>
      </c>
      <c r="AJ528" t="s">
        <v>2403</v>
      </c>
      <c r="AK528" t="s">
        <v>2404</v>
      </c>
      <c r="AL528">
        <v>2</v>
      </c>
      <c r="AM528" t="s">
        <v>717</v>
      </c>
      <c r="AN528">
        <v>1</v>
      </c>
      <c r="AP528" t="s">
        <v>62</v>
      </c>
      <c r="AQ528" t="s">
        <v>94</v>
      </c>
      <c r="AR528" t="s">
        <v>109</v>
      </c>
      <c r="AT528" t="s">
        <v>71</v>
      </c>
      <c r="AU528" t="s">
        <v>95</v>
      </c>
      <c r="AV528" s="1">
        <v>44213</v>
      </c>
      <c r="AW528" t="s">
        <v>14521</v>
      </c>
      <c r="AX528" t="s">
        <v>418</v>
      </c>
      <c r="AY528" t="s">
        <v>73</v>
      </c>
      <c r="AZ528" t="s">
        <v>74</v>
      </c>
    </row>
    <row r="529" spans="1:52" hidden="1" x14ac:dyDescent="0.25">
      <c r="A529" t="str">
        <f>INDEX('Community ID'!B:B,MATCH(O529,'Community ID'!A:A,0))</f>
        <v xml:space="preserve">La Islita </v>
      </c>
      <c r="B529" t="str">
        <f>INDEX('Community ID'!$K:$K,MATCH('Environmental Data'!$P529,'Community ID'!J:J,0))</f>
        <v>Santiago</v>
      </c>
      <c r="D529" t="s">
        <v>2405</v>
      </c>
      <c r="E529" t="s">
        <v>2406</v>
      </c>
      <c r="F529" t="s">
        <v>1545</v>
      </c>
      <c r="I529" t="s">
        <v>50</v>
      </c>
      <c r="J529" s="1">
        <v>24911</v>
      </c>
      <c r="K529">
        <v>53</v>
      </c>
      <c r="L529">
        <v>8097436702</v>
      </c>
      <c r="M529" t="s">
        <v>80</v>
      </c>
      <c r="N529" t="s">
        <v>114</v>
      </c>
      <c r="O529" t="s">
        <v>891</v>
      </c>
      <c r="P529" t="s">
        <v>444</v>
      </c>
      <c r="Q529" t="s">
        <v>444</v>
      </c>
      <c r="S529" t="s">
        <v>144</v>
      </c>
      <c r="U529">
        <v>5300157434</v>
      </c>
      <c r="V529" t="s">
        <v>418</v>
      </c>
      <c r="W529" t="s">
        <v>58</v>
      </c>
      <c r="X529">
        <v>19.4327205872011</v>
      </c>
      <c r="Y529">
        <v>-70.738072307889595</v>
      </c>
      <c r="Z529" t="s">
        <v>105</v>
      </c>
      <c r="AA529" t="s">
        <v>105</v>
      </c>
      <c r="AB529" t="s">
        <v>87</v>
      </c>
      <c r="AC529" t="s">
        <v>169</v>
      </c>
      <c r="AD529" t="s">
        <v>62</v>
      </c>
      <c r="AE529" t="s">
        <v>63</v>
      </c>
      <c r="AF529" t="s">
        <v>62</v>
      </c>
      <c r="AG529" t="s">
        <v>194</v>
      </c>
      <c r="AH529" t="s">
        <v>65</v>
      </c>
      <c r="AI529" t="s">
        <v>2407</v>
      </c>
      <c r="AK529" t="s">
        <v>699</v>
      </c>
      <c r="AL529">
        <v>1</v>
      </c>
      <c r="AM529" t="s">
        <v>717</v>
      </c>
      <c r="AN529">
        <v>4</v>
      </c>
      <c r="AP529" t="s">
        <v>62</v>
      </c>
      <c r="AQ529" t="s">
        <v>186</v>
      </c>
      <c r="AR529" t="s">
        <v>109</v>
      </c>
      <c r="AT529" t="s">
        <v>71</v>
      </c>
      <c r="AU529" t="s">
        <v>72</v>
      </c>
      <c r="AV529" s="1">
        <v>44213</v>
      </c>
      <c r="AW529" t="s">
        <v>14522</v>
      </c>
      <c r="AX529" t="s">
        <v>418</v>
      </c>
      <c r="AY529" t="s">
        <v>73</v>
      </c>
      <c r="AZ529" t="s">
        <v>74</v>
      </c>
    </row>
    <row r="530" spans="1:52" hidden="1" x14ac:dyDescent="0.25">
      <c r="A530" t="str">
        <f>INDEX('Community ID'!B:B,MATCH(O530,'Community ID'!A:A,0))</f>
        <v xml:space="preserve">La Islita </v>
      </c>
      <c r="B530" t="str">
        <f>INDEX('Community ID'!$K:$K,MATCH('Environmental Data'!$P530,'Community ID'!J:J,0))</f>
        <v>Santiago</v>
      </c>
      <c r="D530" t="s">
        <v>2408</v>
      </c>
      <c r="E530" t="s">
        <v>2409</v>
      </c>
      <c r="F530" t="s">
        <v>1477</v>
      </c>
      <c r="I530" t="s">
        <v>79</v>
      </c>
      <c r="J530" s="1">
        <v>23370</v>
      </c>
      <c r="K530">
        <v>58</v>
      </c>
      <c r="L530">
        <v>8295152700</v>
      </c>
      <c r="M530" t="s">
        <v>80</v>
      </c>
      <c r="N530" t="s">
        <v>2410</v>
      </c>
      <c r="O530" t="s">
        <v>891</v>
      </c>
      <c r="P530" t="s">
        <v>444</v>
      </c>
      <c r="Q530" t="s">
        <v>444</v>
      </c>
      <c r="S530" t="s">
        <v>429</v>
      </c>
      <c r="U530">
        <v>530012326</v>
      </c>
      <c r="V530" t="s">
        <v>418</v>
      </c>
      <c r="W530" t="s">
        <v>58</v>
      </c>
      <c r="X530">
        <v>19.432778514105699</v>
      </c>
      <c r="Y530">
        <v>-70.738106374224202</v>
      </c>
      <c r="Z530" t="s">
        <v>325</v>
      </c>
      <c r="AA530" t="s">
        <v>325</v>
      </c>
      <c r="AB530" t="s">
        <v>87</v>
      </c>
      <c r="AC530" t="s">
        <v>169</v>
      </c>
      <c r="AD530" t="s">
        <v>62</v>
      </c>
      <c r="AE530" t="s">
        <v>63</v>
      </c>
      <c r="AF530" t="s">
        <v>62</v>
      </c>
      <c r="AG530" t="s">
        <v>194</v>
      </c>
      <c r="AH530" t="s">
        <v>65</v>
      </c>
      <c r="AI530" t="s">
        <v>2411</v>
      </c>
      <c r="AK530" t="s">
        <v>2412</v>
      </c>
      <c r="AL530">
        <v>1</v>
      </c>
      <c r="AM530" t="s">
        <v>717</v>
      </c>
      <c r="AN530">
        <v>3</v>
      </c>
      <c r="AP530" t="s">
        <v>62</v>
      </c>
      <c r="AQ530" t="s">
        <v>186</v>
      </c>
      <c r="AR530" t="s">
        <v>70</v>
      </c>
      <c r="AT530" t="s">
        <v>71</v>
      </c>
      <c r="AU530" t="s">
        <v>95</v>
      </c>
      <c r="AV530" s="1">
        <v>44213</v>
      </c>
      <c r="AW530" t="s">
        <v>14523</v>
      </c>
      <c r="AX530" t="s">
        <v>418</v>
      </c>
      <c r="AY530" t="s">
        <v>73</v>
      </c>
      <c r="AZ530" t="s">
        <v>74</v>
      </c>
    </row>
    <row r="531" spans="1:52" hidden="1" x14ac:dyDescent="0.25">
      <c r="A531" t="str">
        <f>INDEX('Community ID'!B:B,MATCH(O531,'Community ID'!A:A,0))</f>
        <v xml:space="preserve">La Islita </v>
      </c>
      <c r="B531" t="str">
        <f>INDEX('Community ID'!$K:$K,MATCH('Environmental Data'!$P531,'Community ID'!J:J,0))</f>
        <v>Santiago</v>
      </c>
      <c r="D531" t="s">
        <v>2413</v>
      </c>
      <c r="E531" t="s">
        <v>2414</v>
      </c>
      <c r="F531" t="s">
        <v>2415</v>
      </c>
      <c r="I531" t="s">
        <v>50</v>
      </c>
      <c r="J531" s="1">
        <v>34078</v>
      </c>
      <c r="K531">
        <v>28</v>
      </c>
      <c r="L531">
        <v>8096608847</v>
      </c>
      <c r="M531" t="s">
        <v>142</v>
      </c>
      <c r="N531" t="s">
        <v>114</v>
      </c>
      <c r="O531" t="s">
        <v>891</v>
      </c>
      <c r="P531" t="s">
        <v>444</v>
      </c>
      <c r="Q531" t="s">
        <v>444</v>
      </c>
      <c r="S531" t="s">
        <v>429</v>
      </c>
      <c r="U531">
        <v>3106575710</v>
      </c>
      <c r="V531" t="s">
        <v>418</v>
      </c>
      <c r="W531" t="s">
        <v>58</v>
      </c>
      <c r="X531">
        <v>19.432793695058699</v>
      </c>
      <c r="Y531">
        <v>-70.738150603426902</v>
      </c>
      <c r="Z531" t="s">
        <v>220</v>
      </c>
      <c r="AA531" t="s">
        <v>220</v>
      </c>
      <c r="AB531" t="s">
        <v>87</v>
      </c>
      <c r="AC531" t="s">
        <v>61</v>
      </c>
      <c r="AD531" t="s">
        <v>62</v>
      </c>
      <c r="AE531" t="s">
        <v>63</v>
      </c>
      <c r="AF531" t="s">
        <v>62</v>
      </c>
      <c r="AG531" t="s">
        <v>194</v>
      </c>
      <c r="AH531" t="s">
        <v>65</v>
      </c>
      <c r="AI531" t="s">
        <v>2416</v>
      </c>
      <c r="AK531" t="s">
        <v>1058</v>
      </c>
      <c r="AL531">
        <v>1</v>
      </c>
      <c r="AM531" t="s">
        <v>717</v>
      </c>
      <c r="AN531">
        <v>3</v>
      </c>
      <c r="AO531">
        <v>1</v>
      </c>
      <c r="AP531" t="s">
        <v>62</v>
      </c>
      <c r="AQ531" t="s">
        <v>186</v>
      </c>
      <c r="AR531" t="s">
        <v>70</v>
      </c>
      <c r="AT531" t="s">
        <v>71</v>
      </c>
      <c r="AU531" t="s">
        <v>72</v>
      </c>
      <c r="AV531" s="1">
        <v>44213</v>
      </c>
      <c r="AW531" t="s">
        <v>14524</v>
      </c>
      <c r="AX531" t="s">
        <v>418</v>
      </c>
      <c r="AY531" t="s">
        <v>73</v>
      </c>
      <c r="AZ531" t="s">
        <v>74</v>
      </c>
    </row>
    <row r="532" spans="1:52" hidden="1" x14ac:dyDescent="0.25">
      <c r="A532" t="str">
        <f>INDEX('Community ID'!B:B,MATCH(O532,'Community ID'!A:A,0))</f>
        <v xml:space="preserve">La Islita </v>
      </c>
      <c r="B532" t="str">
        <f>INDEX('Community ID'!$K:$K,MATCH('Environmental Data'!$P532,'Community ID'!J:J,0))</f>
        <v>Santiago</v>
      </c>
      <c r="D532" t="s">
        <v>2417</v>
      </c>
      <c r="E532" t="s">
        <v>2418</v>
      </c>
      <c r="F532" t="s">
        <v>401</v>
      </c>
      <c r="I532" t="s">
        <v>50</v>
      </c>
      <c r="J532" s="1">
        <v>31783</v>
      </c>
      <c r="K532">
        <v>34</v>
      </c>
      <c r="L532">
        <v>8298739308</v>
      </c>
      <c r="M532" t="s">
        <v>124</v>
      </c>
      <c r="N532" t="s">
        <v>898</v>
      </c>
      <c r="O532" t="s">
        <v>891</v>
      </c>
      <c r="P532" t="s">
        <v>444</v>
      </c>
      <c r="Q532" t="s">
        <v>444</v>
      </c>
      <c r="S532" t="s">
        <v>410</v>
      </c>
      <c r="V532" t="s">
        <v>418</v>
      </c>
      <c r="W532" t="s">
        <v>58</v>
      </c>
      <c r="X532">
        <v>19.438450098503001</v>
      </c>
      <c r="Y532">
        <v>-70.742104245365496</v>
      </c>
      <c r="Z532" t="s">
        <v>220</v>
      </c>
      <c r="AA532" t="s">
        <v>220</v>
      </c>
      <c r="AB532" t="s">
        <v>87</v>
      </c>
      <c r="AC532" t="s">
        <v>169</v>
      </c>
      <c r="AD532" t="s">
        <v>62</v>
      </c>
      <c r="AE532" t="s">
        <v>63</v>
      </c>
      <c r="AF532" t="s">
        <v>62</v>
      </c>
      <c r="AG532" t="s">
        <v>194</v>
      </c>
      <c r="AH532" t="s">
        <v>65</v>
      </c>
      <c r="AI532" t="s">
        <v>2416</v>
      </c>
      <c r="AJ532" t="s">
        <v>1923</v>
      </c>
      <c r="AK532" t="s">
        <v>2419</v>
      </c>
      <c r="AL532">
        <v>2</v>
      </c>
      <c r="AM532" t="s">
        <v>814</v>
      </c>
      <c r="AN532">
        <v>4</v>
      </c>
      <c r="AP532" t="s">
        <v>62</v>
      </c>
      <c r="AQ532" t="s">
        <v>186</v>
      </c>
      <c r="AR532" t="s">
        <v>70</v>
      </c>
      <c r="AT532" t="s">
        <v>71</v>
      </c>
      <c r="AU532" t="s">
        <v>72</v>
      </c>
      <c r="AV532" s="1">
        <v>44213</v>
      </c>
      <c r="AW532" t="s">
        <v>14525</v>
      </c>
      <c r="AX532" t="s">
        <v>418</v>
      </c>
      <c r="AY532" t="s">
        <v>73</v>
      </c>
      <c r="AZ532" t="s">
        <v>74</v>
      </c>
    </row>
    <row r="533" spans="1:52" hidden="1" x14ac:dyDescent="0.25">
      <c r="A533" t="str">
        <f>INDEX('Community ID'!B:B,MATCH(O533,'Community ID'!A:A,0))</f>
        <v>El Arroyazo</v>
      </c>
      <c r="B533" t="str">
        <f>INDEX('Community ID'!$K:$K,MATCH('Environmental Data'!$P533,'Community ID'!J:J,0))</f>
        <v>Constanza</v>
      </c>
      <c r="D533" t="s">
        <v>242</v>
      </c>
      <c r="E533" t="s">
        <v>243</v>
      </c>
      <c r="F533" t="s">
        <v>244</v>
      </c>
      <c r="H533" t="s">
        <v>245</v>
      </c>
      <c r="I533" t="s">
        <v>165</v>
      </c>
      <c r="J533" s="1">
        <v>21855</v>
      </c>
      <c r="K533">
        <v>62</v>
      </c>
      <c r="M533" t="s">
        <v>80</v>
      </c>
      <c r="N533" t="s">
        <v>81</v>
      </c>
      <c r="O533" t="s">
        <v>246</v>
      </c>
      <c r="P533" t="s">
        <v>83</v>
      </c>
      <c r="Q533" t="s">
        <v>160</v>
      </c>
      <c r="U533">
        <v>5300042396</v>
      </c>
      <c r="V533" t="s">
        <v>168</v>
      </c>
      <c r="W533" t="s">
        <v>58</v>
      </c>
      <c r="X533">
        <v>19.018725499999999</v>
      </c>
      <c r="Y533">
        <v>-70.545657300000002</v>
      </c>
      <c r="Z533" t="s">
        <v>86</v>
      </c>
      <c r="AA533" t="s">
        <v>86</v>
      </c>
      <c r="AB533" t="s">
        <v>60</v>
      </c>
      <c r="AC533" t="s">
        <v>88</v>
      </c>
      <c r="AE533" t="s">
        <v>62</v>
      </c>
      <c r="AF533" t="s">
        <v>201</v>
      </c>
      <c r="AG533" t="s">
        <v>171</v>
      </c>
      <c r="AH533" t="s">
        <v>117</v>
      </c>
      <c r="AI533" t="s">
        <v>247</v>
      </c>
      <c r="AJ533" t="s">
        <v>248</v>
      </c>
      <c r="AK533" t="s">
        <v>249</v>
      </c>
      <c r="AL533">
        <v>1</v>
      </c>
      <c r="AM533" t="s">
        <v>93</v>
      </c>
      <c r="AN533">
        <v>2</v>
      </c>
      <c r="AO533">
        <v>1</v>
      </c>
      <c r="AP533" t="s">
        <v>62</v>
      </c>
      <c r="AQ533" t="s">
        <v>94</v>
      </c>
      <c r="AV533" s="1">
        <v>44213</v>
      </c>
      <c r="AW533" t="s">
        <v>14526</v>
      </c>
      <c r="AY533" t="s">
        <v>73</v>
      </c>
      <c r="AZ533" t="s">
        <v>74</v>
      </c>
    </row>
    <row r="534" spans="1:52" hidden="1" x14ac:dyDescent="0.25">
      <c r="A534" t="str">
        <f>INDEX('Community ID'!B:B,MATCH(O534,'Community ID'!A:A,0))</f>
        <v xml:space="preserve">La Islita </v>
      </c>
      <c r="B534" t="str">
        <f>INDEX('Community ID'!$K:$K,MATCH('Environmental Data'!$P534,'Community ID'!J:J,0))</f>
        <v>Santiago</v>
      </c>
      <c r="D534" t="s">
        <v>2420</v>
      </c>
      <c r="E534" t="s">
        <v>2421</v>
      </c>
      <c r="F534" t="s">
        <v>2422</v>
      </c>
      <c r="I534" t="s">
        <v>50</v>
      </c>
      <c r="J534" s="1">
        <v>32591</v>
      </c>
      <c r="K534">
        <v>32</v>
      </c>
      <c r="L534">
        <v>8097752401</v>
      </c>
      <c r="M534" t="s">
        <v>51</v>
      </c>
      <c r="N534" t="s">
        <v>2423</v>
      </c>
      <c r="O534" t="s">
        <v>891</v>
      </c>
      <c r="P534" t="s">
        <v>444</v>
      </c>
      <c r="Q534" t="s">
        <v>444</v>
      </c>
      <c r="S534" t="s">
        <v>144</v>
      </c>
      <c r="U534">
        <v>3105145134</v>
      </c>
      <c r="V534" t="s">
        <v>418</v>
      </c>
      <c r="W534" t="s">
        <v>58</v>
      </c>
      <c r="X534">
        <v>19.432958015389101</v>
      </c>
      <c r="Y534">
        <v>-70.737851193636899</v>
      </c>
      <c r="Z534" t="s">
        <v>59</v>
      </c>
      <c r="AA534" t="s">
        <v>105</v>
      </c>
      <c r="AB534" t="s">
        <v>87</v>
      </c>
      <c r="AC534" t="s">
        <v>169</v>
      </c>
      <c r="AD534" t="s">
        <v>62</v>
      </c>
      <c r="AE534" t="s">
        <v>63</v>
      </c>
      <c r="AF534" t="s">
        <v>62</v>
      </c>
      <c r="AG534" t="s">
        <v>194</v>
      </c>
      <c r="AH534" t="s">
        <v>65</v>
      </c>
      <c r="AI534" t="s">
        <v>2424</v>
      </c>
      <c r="AK534" t="s">
        <v>2425</v>
      </c>
      <c r="AL534">
        <v>1</v>
      </c>
      <c r="AM534" t="s">
        <v>717</v>
      </c>
      <c r="AN534">
        <v>3</v>
      </c>
      <c r="AP534" t="s">
        <v>62</v>
      </c>
      <c r="AQ534" t="s">
        <v>186</v>
      </c>
      <c r="AR534" t="s">
        <v>70</v>
      </c>
      <c r="AT534" t="s">
        <v>71</v>
      </c>
      <c r="AU534" t="s">
        <v>95</v>
      </c>
      <c r="AV534" s="1">
        <v>44213</v>
      </c>
      <c r="AW534" t="s">
        <v>14527</v>
      </c>
      <c r="AX534" t="s">
        <v>418</v>
      </c>
      <c r="AY534" t="s">
        <v>73</v>
      </c>
      <c r="AZ534" t="s">
        <v>74</v>
      </c>
    </row>
    <row r="535" spans="1:52" hidden="1" x14ac:dyDescent="0.25">
      <c r="A535" t="str">
        <f>INDEX('Community ID'!B:B,MATCH(O535,'Community ID'!A:A,0))</f>
        <v>El Arroyazo</v>
      </c>
      <c r="B535" t="str">
        <f>INDEX('Community ID'!$K:$K,MATCH('Environmental Data'!$P535,'Community ID'!J:J,0))</f>
        <v>Constanza</v>
      </c>
      <c r="D535" t="s">
        <v>250</v>
      </c>
      <c r="E535" t="s">
        <v>251</v>
      </c>
      <c r="F535" t="s">
        <v>252</v>
      </c>
      <c r="H535" t="s">
        <v>113</v>
      </c>
      <c r="I535" t="s">
        <v>165</v>
      </c>
      <c r="J535" t="s">
        <v>218</v>
      </c>
      <c r="K535">
        <v>2021</v>
      </c>
      <c r="M535" t="s">
        <v>226</v>
      </c>
      <c r="N535" t="s">
        <v>81</v>
      </c>
      <c r="O535" t="s">
        <v>82</v>
      </c>
      <c r="P535" t="s">
        <v>83</v>
      </c>
      <c r="Q535" t="s">
        <v>103</v>
      </c>
      <c r="U535">
        <v>107499188</v>
      </c>
      <c r="V535" t="s">
        <v>168</v>
      </c>
      <c r="W535" t="s">
        <v>58</v>
      </c>
      <c r="X535">
        <v>19.018555899999999</v>
      </c>
      <c r="Y535">
        <v>-70.545590000000004</v>
      </c>
      <c r="Z535" t="s">
        <v>86</v>
      </c>
      <c r="AA535" t="s">
        <v>86</v>
      </c>
      <c r="AB535" t="s">
        <v>116</v>
      </c>
      <c r="AC535" t="s">
        <v>88</v>
      </c>
      <c r="AE535" t="s">
        <v>62</v>
      </c>
      <c r="AG535" t="s">
        <v>171</v>
      </c>
      <c r="AH535" t="s">
        <v>117</v>
      </c>
      <c r="AI535" t="s">
        <v>253</v>
      </c>
      <c r="AJ535" t="s">
        <v>254</v>
      </c>
      <c r="AK535" t="s">
        <v>255</v>
      </c>
      <c r="AL535">
        <v>1</v>
      </c>
      <c r="AM535" t="s">
        <v>93</v>
      </c>
      <c r="AN535">
        <v>2</v>
      </c>
      <c r="AO535">
        <v>0</v>
      </c>
      <c r="AP535" t="s">
        <v>62</v>
      </c>
      <c r="AQ535" t="s">
        <v>186</v>
      </c>
      <c r="AV535" s="1">
        <v>44213</v>
      </c>
      <c r="AW535" t="s">
        <v>14528</v>
      </c>
      <c r="AY535" t="s">
        <v>73</v>
      </c>
      <c r="AZ535" t="s">
        <v>74</v>
      </c>
    </row>
    <row r="536" spans="1:52" hidden="1" x14ac:dyDescent="0.25">
      <c r="A536" t="str">
        <f>INDEX('Community ID'!B:B,MATCH(O536,'Community ID'!A:A,0))</f>
        <v xml:space="preserve">La Islita </v>
      </c>
      <c r="B536" t="str">
        <f>INDEX('Community ID'!$K:$K,MATCH('Environmental Data'!$P536,'Community ID'!J:J,0))</f>
        <v>Santiago</v>
      </c>
      <c r="D536" t="s">
        <v>2426</v>
      </c>
      <c r="E536" t="s">
        <v>2427</v>
      </c>
      <c r="F536" t="s">
        <v>2428</v>
      </c>
      <c r="I536" t="s">
        <v>50</v>
      </c>
      <c r="J536" s="1">
        <v>30810</v>
      </c>
      <c r="K536">
        <v>37</v>
      </c>
      <c r="L536">
        <v>8294361901</v>
      </c>
      <c r="M536" t="s">
        <v>80</v>
      </c>
      <c r="N536" t="s">
        <v>114</v>
      </c>
      <c r="O536" t="s">
        <v>891</v>
      </c>
      <c r="P536" t="s">
        <v>444</v>
      </c>
      <c r="Q536" t="s">
        <v>444</v>
      </c>
      <c r="S536" t="s">
        <v>144</v>
      </c>
      <c r="U536">
        <v>3104961739</v>
      </c>
      <c r="V536" t="s">
        <v>418</v>
      </c>
      <c r="W536" t="s">
        <v>58</v>
      </c>
      <c r="X536">
        <v>19.4328996429958</v>
      </c>
      <c r="Y536">
        <v>-70.737947219384694</v>
      </c>
      <c r="Z536" t="s">
        <v>220</v>
      </c>
      <c r="AA536" t="s">
        <v>105</v>
      </c>
      <c r="AB536" t="s">
        <v>87</v>
      </c>
      <c r="AC536" t="s">
        <v>169</v>
      </c>
      <c r="AD536" t="s">
        <v>62</v>
      </c>
      <c r="AE536" t="s">
        <v>63</v>
      </c>
      <c r="AF536" t="s">
        <v>63</v>
      </c>
      <c r="AG536" t="s">
        <v>171</v>
      </c>
      <c r="AH536" t="s">
        <v>65</v>
      </c>
      <c r="AI536" t="s">
        <v>1050</v>
      </c>
      <c r="AJ536" t="s">
        <v>2429</v>
      </c>
      <c r="AK536" t="s">
        <v>2430</v>
      </c>
      <c r="AL536">
        <v>2</v>
      </c>
      <c r="AM536" t="s">
        <v>2431</v>
      </c>
      <c r="AN536">
        <v>2</v>
      </c>
      <c r="AP536" t="s">
        <v>62</v>
      </c>
      <c r="AQ536" t="s">
        <v>186</v>
      </c>
      <c r="AR536" t="s">
        <v>109</v>
      </c>
      <c r="AT536" t="s">
        <v>71</v>
      </c>
      <c r="AU536" t="s">
        <v>95</v>
      </c>
      <c r="AV536" s="1">
        <v>44213</v>
      </c>
      <c r="AW536" t="s">
        <v>14529</v>
      </c>
      <c r="AX536" t="s">
        <v>418</v>
      </c>
      <c r="AY536" t="s">
        <v>73</v>
      </c>
      <c r="AZ536" t="s">
        <v>74</v>
      </c>
    </row>
    <row r="537" spans="1:52" hidden="1" x14ac:dyDescent="0.25">
      <c r="A537" t="str">
        <f>INDEX('Community ID'!B:B,MATCH(O537,'Community ID'!A:A,0))</f>
        <v>El Arroyazo</v>
      </c>
      <c r="B537" t="str">
        <f>INDEX('Community ID'!$K:$K,MATCH('Environmental Data'!$P537,'Community ID'!J:J,0))</f>
        <v>Constanza</v>
      </c>
      <c r="D537" t="s">
        <v>256</v>
      </c>
      <c r="E537" t="s">
        <v>257</v>
      </c>
      <c r="F537" t="s">
        <v>258</v>
      </c>
      <c r="H537" t="s">
        <v>259</v>
      </c>
      <c r="I537" t="s">
        <v>191</v>
      </c>
      <c r="J537" s="1">
        <v>24513</v>
      </c>
      <c r="K537">
        <v>54</v>
      </c>
      <c r="L537">
        <v>8293981253</v>
      </c>
      <c r="M537" t="s">
        <v>226</v>
      </c>
      <c r="N537" t="s">
        <v>114</v>
      </c>
      <c r="O537" t="s">
        <v>82</v>
      </c>
      <c r="P537" t="s">
        <v>102</v>
      </c>
      <c r="Q537" t="s">
        <v>103</v>
      </c>
      <c r="U537">
        <v>5300042370</v>
      </c>
      <c r="V537" t="s">
        <v>168</v>
      </c>
      <c r="W537" t="s">
        <v>58</v>
      </c>
      <c r="X537">
        <v>19.018555899999999</v>
      </c>
      <c r="Y537">
        <v>-70.545590000000004</v>
      </c>
      <c r="Z537" t="s">
        <v>86</v>
      </c>
      <c r="AA537" t="s">
        <v>86</v>
      </c>
      <c r="AB537" t="s">
        <v>116</v>
      </c>
      <c r="AC537" t="s">
        <v>88</v>
      </c>
      <c r="AE537" t="s">
        <v>62</v>
      </c>
      <c r="AF537" t="s">
        <v>201</v>
      </c>
      <c r="AG537" t="s">
        <v>171</v>
      </c>
      <c r="AH537" t="s">
        <v>117</v>
      </c>
      <c r="AI537" t="s">
        <v>260</v>
      </c>
      <c r="AJ537" t="s">
        <v>261</v>
      </c>
      <c r="AK537" t="s">
        <v>262</v>
      </c>
      <c r="AL537">
        <v>1</v>
      </c>
      <c r="AM537" t="s">
        <v>93</v>
      </c>
      <c r="AN537">
        <v>2</v>
      </c>
      <c r="AO537">
        <v>0</v>
      </c>
      <c r="AP537" t="s">
        <v>62</v>
      </c>
      <c r="AQ537" t="s">
        <v>186</v>
      </c>
      <c r="AV537" s="1">
        <v>44213</v>
      </c>
      <c r="AW537" t="s">
        <v>14530</v>
      </c>
      <c r="AY537" t="s">
        <v>73</v>
      </c>
      <c r="AZ537" t="s">
        <v>74</v>
      </c>
    </row>
    <row r="538" spans="1:52" hidden="1" x14ac:dyDescent="0.25">
      <c r="A538" t="str">
        <f>INDEX('Community ID'!B:B,MATCH(O538,'Community ID'!A:A,0))</f>
        <v>El Arroyazo</v>
      </c>
      <c r="B538" t="str">
        <f>INDEX('Community ID'!$K:$K,MATCH('Environmental Data'!$P538,'Community ID'!J:J,0))</f>
        <v>Constanza</v>
      </c>
      <c r="D538" t="s">
        <v>263</v>
      </c>
      <c r="E538" t="s">
        <v>264</v>
      </c>
      <c r="F538" t="s">
        <v>265</v>
      </c>
      <c r="H538" t="s">
        <v>266</v>
      </c>
      <c r="I538" t="s">
        <v>191</v>
      </c>
      <c r="J538" t="s">
        <v>267</v>
      </c>
      <c r="K538">
        <v>52</v>
      </c>
      <c r="L538">
        <v>8294576727</v>
      </c>
      <c r="M538" t="s">
        <v>51</v>
      </c>
      <c r="N538" t="s">
        <v>114</v>
      </c>
      <c r="O538" t="s">
        <v>82</v>
      </c>
      <c r="P538" t="s">
        <v>102</v>
      </c>
      <c r="Q538" t="s">
        <v>160</v>
      </c>
      <c r="U538">
        <v>5300043808</v>
      </c>
      <c r="V538" t="s">
        <v>168</v>
      </c>
      <c r="W538" t="s">
        <v>58</v>
      </c>
      <c r="X538">
        <v>19.018555899999999</v>
      </c>
      <c r="Y538">
        <v>-70.545590000000004</v>
      </c>
      <c r="Z538" t="s">
        <v>86</v>
      </c>
      <c r="AA538" t="s">
        <v>86</v>
      </c>
      <c r="AB538" t="s">
        <v>60</v>
      </c>
      <c r="AC538" t="s">
        <v>88</v>
      </c>
      <c r="AD538" t="s">
        <v>62</v>
      </c>
      <c r="AE538" t="s">
        <v>62</v>
      </c>
      <c r="AG538" t="s">
        <v>171</v>
      </c>
      <c r="AH538" t="s">
        <v>117</v>
      </c>
      <c r="AI538" t="s">
        <v>268</v>
      </c>
      <c r="AJ538" t="s">
        <v>269</v>
      </c>
      <c r="AK538" t="s">
        <v>174</v>
      </c>
      <c r="AL538">
        <v>1</v>
      </c>
      <c r="AM538" t="s">
        <v>68</v>
      </c>
      <c r="AN538">
        <v>3</v>
      </c>
      <c r="AO538">
        <v>1</v>
      </c>
      <c r="AP538" t="s">
        <v>62</v>
      </c>
      <c r="AQ538" t="s">
        <v>186</v>
      </c>
      <c r="AV538" s="1">
        <v>44213</v>
      </c>
      <c r="AW538" t="s">
        <v>14531</v>
      </c>
      <c r="AY538" t="s">
        <v>73</v>
      </c>
      <c r="AZ538" t="s">
        <v>74</v>
      </c>
    </row>
    <row r="539" spans="1:52" hidden="1" x14ac:dyDescent="0.25">
      <c r="A539" t="str">
        <f>INDEX('Community ID'!B:B,MATCH(O539,'Community ID'!A:A,0))</f>
        <v xml:space="preserve">La Islita </v>
      </c>
      <c r="B539" t="str">
        <f>INDEX('Community ID'!$K:$K,MATCH('Environmental Data'!$P539,'Community ID'!J:J,0))</f>
        <v>Santiago</v>
      </c>
      <c r="D539" t="s">
        <v>2432</v>
      </c>
      <c r="E539" t="s">
        <v>2433</v>
      </c>
      <c r="F539" t="s">
        <v>244</v>
      </c>
      <c r="H539" t="s">
        <v>2434</v>
      </c>
      <c r="I539" t="s">
        <v>79</v>
      </c>
      <c r="J539" s="1">
        <v>31473</v>
      </c>
      <c r="K539">
        <v>35</v>
      </c>
      <c r="L539">
        <v>8093922548</v>
      </c>
      <c r="M539" t="s">
        <v>142</v>
      </c>
      <c r="N539" t="s">
        <v>511</v>
      </c>
      <c r="O539" t="s">
        <v>891</v>
      </c>
      <c r="P539" t="s">
        <v>444</v>
      </c>
      <c r="Q539" t="s">
        <v>444</v>
      </c>
      <c r="S539" t="s">
        <v>429</v>
      </c>
      <c r="U539">
        <v>3500203199</v>
      </c>
      <c r="V539" t="s">
        <v>418</v>
      </c>
      <c r="W539" t="s">
        <v>58</v>
      </c>
      <c r="X539">
        <v>19.433613972443101</v>
      </c>
      <c r="Y539">
        <v>-70.7375938352655</v>
      </c>
      <c r="Z539" t="s">
        <v>59</v>
      </c>
      <c r="AA539" t="s">
        <v>59</v>
      </c>
      <c r="AB539" t="s">
        <v>87</v>
      </c>
      <c r="AC539" t="s">
        <v>169</v>
      </c>
      <c r="AD539" t="s">
        <v>62</v>
      </c>
      <c r="AE539" t="s">
        <v>63</v>
      </c>
      <c r="AF539" t="s">
        <v>62</v>
      </c>
      <c r="AG539" t="s">
        <v>194</v>
      </c>
      <c r="AH539" t="s">
        <v>65</v>
      </c>
      <c r="AI539" t="s">
        <v>1050</v>
      </c>
      <c r="AK539" t="s">
        <v>2435</v>
      </c>
      <c r="AL539">
        <v>1</v>
      </c>
      <c r="AM539" t="s">
        <v>2436</v>
      </c>
      <c r="AN539">
        <v>4</v>
      </c>
      <c r="AO539">
        <v>2</v>
      </c>
      <c r="AP539" t="s">
        <v>62</v>
      </c>
      <c r="AQ539" t="s">
        <v>186</v>
      </c>
      <c r="AR539" t="s">
        <v>70</v>
      </c>
      <c r="AT539" t="s">
        <v>71</v>
      </c>
      <c r="AU539" t="s">
        <v>95</v>
      </c>
      <c r="AV539" s="1">
        <v>44213</v>
      </c>
      <c r="AW539" t="s">
        <v>14532</v>
      </c>
      <c r="AX539" t="s">
        <v>418</v>
      </c>
      <c r="AY539" t="s">
        <v>73</v>
      </c>
      <c r="AZ539" t="s">
        <v>74</v>
      </c>
    </row>
    <row r="540" spans="1:52" hidden="1" x14ac:dyDescent="0.25">
      <c r="A540" t="str">
        <f>INDEX('Community ID'!B:B,MATCH(O540,'Community ID'!A:A,0))</f>
        <v xml:space="preserve">La Islita </v>
      </c>
      <c r="B540" t="str">
        <f>INDEX('Community ID'!$K:$K,MATCH('Environmental Data'!$P540,'Community ID'!J:J,0))</f>
        <v>Santiago</v>
      </c>
      <c r="D540" t="s">
        <v>2437</v>
      </c>
      <c r="E540" t="s">
        <v>2438</v>
      </c>
      <c r="F540" t="s">
        <v>2439</v>
      </c>
      <c r="I540" t="s">
        <v>50</v>
      </c>
      <c r="J540" s="1">
        <v>16615</v>
      </c>
      <c r="K540">
        <v>76</v>
      </c>
      <c r="L540">
        <v>8299696671</v>
      </c>
      <c r="M540" t="s">
        <v>80</v>
      </c>
      <c r="N540" t="s">
        <v>114</v>
      </c>
      <c r="O540" t="s">
        <v>891</v>
      </c>
      <c r="P540" t="s">
        <v>444</v>
      </c>
      <c r="Q540" t="s">
        <v>444</v>
      </c>
      <c r="V540" t="s">
        <v>418</v>
      </c>
      <c r="W540" t="s">
        <v>58</v>
      </c>
      <c r="X540">
        <v>19.433585170868099</v>
      </c>
      <c r="Y540">
        <v>-70.73766415099</v>
      </c>
      <c r="Z540" t="s">
        <v>59</v>
      </c>
      <c r="AA540" t="s">
        <v>59</v>
      </c>
      <c r="AB540" t="s">
        <v>87</v>
      </c>
      <c r="AC540" t="s">
        <v>169</v>
      </c>
      <c r="AD540" t="s">
        <v>62</v>
      </c>
      <c r="AE540" t="s">
        <v>63</v>
      </c>
      <c r="AF540" t="s">
        <v>62</v>
      </c>
      <c r="AG540" t="s">
        <v>194</v>
      </c>
      <c r="AH540" t="s">
        <v>65</v>
      </c>
      <c r="AI540" t="s">
        <v>2440</v>
      </c>
      <c r="AK540" t="s">
        <v>2441</v>
      </c>
      <c r="AL540">
        <v>1</v>
      </c>
      <c r="AM540" t="s">
        <v>2442</v>
      </c>
      <c r="AN540">
        <v>1</v>
      </c>
      <c r="AP540" t="s">
        <v>63</v>
      </c>
      <c r="AQ540" t="s">
        <v>186</v>
      </c>
      <c r="AR540" t="s">
        <v>109</v>
      </c>
      <c r="AT540" t="s">
        <v>71</v>
      </c>
      <c r="AU540" t="s">
        <v>95</v>
      </c>
      <c r="AV540" s="1">
        <v>44213</v>
      </c>
      <c r="AW540" t="s">
        <v>14533</v>
      </c>
      <c r="AX540" t="s">
        <v>418</v>
      </c>
      <c r="AY540" t="s">
        <v>73</v>
      </c>
      <c r="AZ540" t="s">
        <v>74</v>
      </c>
    </row>
    <row r="541" spans="1:52" hidden="1" x14ac:dyDescent="0.25">
      <c r="A541" t="str">
        <f>INDEX('Community ID'!B:B,MATCH(O541,'Community ID'!A:A,0))</f>
        <v xml:space="preserve">La Islita </v>
      </c>
      <c r="B541" t="str">
        <f>INDEX('Community ID'!$K:$K,MATCH('Environmental Data'!$P541,'Community ID'!J:J,0))</f>
        <v>Santiago</v>
      </c>
      <c r="D541" t="s">
        <v>2443</v>
      </c>
      <c r="E541" t="s">
        <v>2444</v>
      </c>
      <c r="F541" t="s">
        <v>372</v>
      </c>
      <c r="I541" t="s">
        <v>79</v>
      </c>
      <c r="J541" s="1">
        <v>20740</v>
      </c>
      <c r="K541">
        <v>65</v>
      </c>
      <c r="L541">
        <v>8098355442</v>
      </c>
      <c r="M541" t="s">
        <v>80</v>
      </c>
      <c r="N541" t="s">
        <v>472</v>
      </c>
      <c r="O541" t="s">
        <v>891</v>
      </c>
      <c r="P541" t="s">
        <v>444</v>
      </c>
      <c r="Q541" t="s">
        <v>444</v>
      </c>
      <c r="S541" t="s">
        <v>144</v>
      </c>
      <c r="U541">
        <v>3100905565</v>
      </c>
      <c r="V541" t="s">
        <v>418</v>
      </c>
      <c r="W541" t="s">
        <v>58</v>
      </c>
      <c r="X541">
        <v>19.4332740471054</v>
      </c>
      <c r="Y541">
        <v>-70.737535220082293</v>
      </c>
      <c r="Z541" t="s">
        <v>220</v>
      </c>
      <c r="AA541" t="s">
        <v>220</v>
      </c>
      <c r="AB541" t="s">
        <v>87</v>
      </c>
      <c r="AC541" t="s">
        <v>169</v>
      </c>
      <c r="AD541" t="s">
        <v>62</v>
      </c>
      <c r="AE541" t="s">
        <v>63</v>
      </c>
      <c r="AF541" t="s">
        <v>62</v>
      </c>
      <c r="AG541" t="s">
        <v>171</v>
      </c>
      <c r="AH541" t="s">
        <v>90</v>
      </c>
      <c r="AI541" t="s">
        <v>1050</v>
      </c>
      <c r="AJ541" t="s">
        <v>1050</v>
      </c>
      <c r="AK541" t="s">
        <v>2445</v>
      </c>
      <c r="AL541">
        <v>2</v>
      </c>
      <c r="AM541" t="s">
        <v>2446</v>
      </c>
      <c r="AN541">
        <v>1</v>
      </c>
      <c r="AP541" t="s">
        <v>63</v>
      </c>
      <c r="AQ541" t="s">
        <v>186</v>
      </c>
      <c r="AR541" t="s">
        <v>109</v>
      </c>
      <c r="AT541" t="s">
        <v>71</v>
      </c>
      <c r="AU541" t="s">
        <v>95</v>
      </c>
      <c r="AV541" s="1">
        <v>44213</v>
      </c>
      <c r="AW541" t="s">
        <v>14534</v>
      </c>
      <c r="AX541" t="s">
        <v>418</v>
      </c>
      <c r="AY541" t="s">
        <v>73</v>
      </c>
      <c r="AZ541" t="s">
        <v>74</v>
      </c>
    </row>
    <row r="542" spans="1:52" hidden="1" x14ac:dyDescent="0.25">
      <c r="A542" t="str">
        <f>INDEX('Community ID'!B:B,MATCH(O542,'Community ID'!A:A,0))</f>
        <v xml:space="preserve">La Islita </v>
      </c>
      <c r="B542" t="str">
        <f>INDEX('Community ID'!$K:$K,MATCH('Environmental Data'!$P542,'Community ID'!J:J,0))</f>
        <v>Santiago</v>
      </c>
      <c r="D542" t="s">
        <v>2447</v>
      </c>
      <c r="E542" t="s">
        <v>2448</v>
      </c>
      <c r="F542" t="s">
        <v>2449</v>
      </c>
      <c r="I542" t="s">
        <v>50</v>
      </c>
      <c r="J542" s="1">
        <v>36955</v>
      </c>
      <c r="K542">
        <v>20</v>
      </c>
      <c r="L542">
        <v>8298216423</v>
      </c>
      <c r="M542" t="s">
        <v>51</v>
      </c>
      <c r="N542" t="s">
        <v>114</v>
      </c>
      <c r="O542" t="s">
        <v>891</v>
      </c>
      <c r="P542" t="s">
        <v>444</v>
      </c>
      <c r="Q542" t="s">
        <v>444</v>
      </c>
      <c r="U542">
        <v>4023650940</v>
      </c>
      <c r="V542" t="s">
        <v>418</v>
      </c>
      <c r="W542" t="s">
        <v>58</v>
      </c>
      <c r="X542">
        <v>19.433485633594199</v>
      </c>
      <c r="Y542">
        <v>-70.737498014675595</v>
      </c>
      <c r="Z542" t="s">
        <v>59</v>
      </c>
      <c r="AA542" t="s">
        <v>59</v>
      </c>
      <c r="AB542" t="s">
        <v>87</v>
      </c>
      <c r="AC542" t="s">
        <v>169</v>
      </c>
      <c r="AD542" t="s">
        <v>62</v>
      </c>
      <c r="AE542" t="s">
        <v>63</v>
      </c>
      <c r="AF542" t="s">
        <v>62</v>
      </c>
      <c r="AG542" t="s">
        <v>194</v>
      </c>
      <c r="AH542" t="s">
        <v>65</v>
      </c>
      <c r="AI542" t="s">
        <v>2396</v>
      </c>
      <c r="AJ542" t="s">
        <v>2450</v>
      </c>
      <c r="AK542" t="s">
        <v>2451</v>
      </c>
      <c r="AL542">
        <v>1</v>
      </c>
      <c r="AM542" t="s">
        <v>814</v>
      </c>
      <c r="AN542">
        <v>7</v>
      </c>
      <c r="AO542">
        <v>2</v>
      </c>
      <c r="AP542" t="s">
        <v>62</v>
      </c>
      <c r="AQ542" t="s">
        <v>186</v>
      </c>
      <c r="AR542" t="s">
        <v>70</v>
      </c>
      <c r="AT542" t="s">
        <v>71</v>
      </c>
      <c r="AU542" t="s">
        <v>120</v>
      </c>
      <c r="AV542" s="1">
        <v>44213</v>
      </c>
      <c r="AW542" t="s">
        <v>14535</v>
      </c>
      <c r="AX542" t="s">
        <v>418</v>
      </c>
      <c r="AY542" t="s">
        <v>73</v>
      </c>
      <c r="AZ542" t="s">
        <v>74</v>
      </c>
    </row>
    <row r="543" spans="1:52" hidden="1" x14ac:dyDescent="0.25">
      <c r="A543" t="str">
        <f>INDEX('Community ID'!B:B,MATCH(O543,'Community ID'!A:A,0))</f>
        <v xml:space="preserve">La Islita </v>
      </c>
      <c r="B543" t="str">
        <f>INDEX('Community ID'!$K:$K,MATCH('Environmental Data'!$P543,'Community ID'!J:J,0))</f>
        <v>Santiago</v>
      </c>
      <c r="D543" t="s">
        <v>2452</v>
      </c>
      <c r="E543" t="s">
        <v>2453</v>
      </c>
      <c r="F543" t="s">
        <v>2454</v>
      </c>
      <c r="H543" t="s">
        <v>2234</v>
      </c>
      <c r="I543" t="s">
        <v>50</v>
      </c>
      <c r="J543" s="1">
        <v>37676</v>
      </c>
      <c r="K543">
        <v>18</v>
      </c>
      <c r="L543">
        <v>8293772730</v>
      </c>
      <c r="M543" t="s">
        <v>51</v>
      </c>
      <c r="N543" t="s">
        <v>721</v>
      </c>
      <c r="O543" t="s">
        <v>891</v>
      </c>
      <c r="P543" t="s">
        <v>444</v>
      </c>
      <c r="Q543" t="s">
        <v>444</v>
      </c>
      <c r="S543" t="s">
        <v>436</v>
      </c>
      <c r="V543" t="s">
        <v>418</v>
      </c>
      <c r="W543" t="s">
        <v>58</v>
      </c>
      <c r="X543">
        <v>19.433122232424701</v>
      </c>
      <c r="Y543">
        <v>-70.737602895098604</v>
      </c>
      <c r="Z543" t="s">
        <v>325</v>
      </c>
      <c r="AA543" t="s">
        <v>325</v>
      </c>
      <c r="AB543" t="s">
        <v>87</v>
      </c>
      <c r="AC543" t="s">
        <v>169</v>
      </c>
      <c r="AD543" t="s">
        <v>62</v>
      </c>
      <c r="AE543" t="s">
        <v>63</v>
      </c>
      <c r="AF543" t="s">
        <v>63</v>
      </c>
      <c r="AG543" t="s">
        <v>171</v>
      </c>
      <c r="AH543" t="s">
        <v>65</v>
      </c>
      <c r="AI543" t="s">
        <v>2455</v>
      </c>
      <c r="AK543" t="s">
        <v>2456</v>
      </c>
      <c r="AL543">
        <v>1</v>
      </c>
      <c r="AM543" t="s">
        <v>2457</v>
      </c>
      <c r="AN543">
        <v>3</v>
      </c>
      <c r="AO543">
        <v>1</v>
      </c>
      <c r="AP543" t="s">
        <v>63</v>
      </c>
      <c r="AQ543" t="s">
        <v>186</v>
      </c>
      <c r="AR543" t="s">
        <v>70</v>
      </c>
      <c r="AT543" t="s">
        <v>71</v>
      </c>
      <c r="AU543" t="s">
        <v>95</v>
      </c>
      <c r="AV543" s="1">
        <v>44213</v>
      </c>
      <c r="AW543" t="s">
        <v>14536</v>
      </c>
      <c r="AX543" t="s">
        <v>418</v>
      </c>
      <c r="AY543" t="s">
        <v>73</v>
      </c>
      <c r="AZ543" t="s">
        <v>74</v>
      </c>
    </row>
    <row r="544" spans="1:52" hidden="1" x14ac:dyDescent="0.25">
      <c r="A544" t="str">
        <f>INDEX('Community ID'!B:B,MATCH(O544,'Community ID'!A:A,0))</f>
        <v xml:space="preserve">La Islita </v>
      </c>
      <c r="B544" t="str">
        <f>INDEX('Community ID'!$K:$K,MATCH('Environmental Data'!$P544,'Community ID'!J:J,0))</f>
        <v>Santiago</v>
      </c>
      <c r="D544" t="s">
        <v>2458</v>
      </c>
      <c r="E544" t="s">
        <v>2459</v>
      </c>
      <c r="F544" t="s">
        <v>2460</v>
      </c>
      <c r="I544" t="s">
        <v>50</v>
      </c>
      <c r="J544" t="s">
        <v>2461</v>
      </c>
      <c r="K544">
        <v>33</v>
      </c>
      <c r="L544">
        <v>8097838105</v>
      </c>
      <c r="M544" t="s">
        <v>124</v>
      </c>
      <c r="N544" t="s">
        <v>135</v>
      </c>
      <c r="O544" t="s">
        <v>891</v>
      </c>
      <c r="P544" t="s">
        <v>444</v>
      </c>
      <c r="Q544" t="s">
        <v>444</v>
      </c>
      <c r="S544" t="s">
        <v>144</v>
      </c>
      <c r="U544">
        <v>40220401331</v>
      </c>
      <c r="V544" t="s">
        <v>418</v>
      </c>
      <c r="W544" t="s">
        <v>58</v>
      </c>
      <c r="X544">
        <v>19.4331978281934</v>
      </c>
      <c r="Y544">
        <v>-70.737645725374605</v>
      </c>
      <c r="Z544" t="s">
        <v>59</v>
      </c>
      <c r="AA544" t="s">
        <v>59</v>
      </c>
      <c r="AB544" t="s">
        <v>87</v>
      </c>
      <c r="AC544" t="s">
        <v>169</v>
      </c>
      <c r="AD544" t="s">
        <v>62</v>
      </c>
      <c r="AE544" t="s">
        <v>63</v>
      </c>
      <c r="AF544" t="s">
        <v>63</v>
      </c>
      <c r="AG544" t="s">
        <v>194</v>
      </c>
      <c r="AH544" t="s">
        <v>65</v>
      </c>
      <c r="AI544" t="s">
        <v>1050</v>
      </c>
      <c r="AK544" t="s">
        <v>2462</v>
      </c>
      <c r="AL544">
        <v>1</v>
      </c>
      <c r="AM544" t="s">
        <v>717</v>
      </c>
      <c r="AN544">
        <v>5</v>
      </c>
      <c r="AP544" t="s">
        <v>62</v>
      </c>
      <c r="AQ544" t="s">
        <v>69</v>
      </c>
      <c r="AR544" t="s">
        <v>109</v>
      </c>
      <c r="AT544" t="s">
        <v>71</v>
      </c>
      <c r="AU544" t="s">
        <v>72</v>
      </c>
      <c r="AV544" s="1">
        <v>44213</v>
      </c>
      <c r="AW544" t="s">
        <v>14537</v>
      </c>
      <c r="AX544" t="s">
        <v>418</v>
      </c>
      <c r="AY544" t="s">
        <v>73</v>
      </c>
      <c r="AZ544" t="s">
        <v>74</v>
      </c>
    </row>
    <row r="545" spans="1:52" hidden="1" x14ac:dyDescent="0.25">
      <c r="A545" t="str">
        <f>INDEX('Community ID'!B:B,MATCH(O545,'Community ID'!A:A,0))</f>
        <v xml:space="preserve">La Islita </v>
      </c>
      <c r="B545" t="str">
        <f>INDEX('Community ID'!$K:$K,MATCH('Environmental Data'!$P545,'Community ID'!J:J,0))</f>
        <v>Santiago</v>
      </c>
      <c r="D545" t="s">
        <v>2463</v>
      </c>
      <c r="E545" t="s">
        <v>2464</v>
      </c>
      <c r="F545" t="s">
        <v>236</v>
      </c>
      <c r="I545" t="s">
        <v>50</v>
      </c>
      <c r="J545" s="1">
        <v>21978</v>
      </c>
      <c r="K545">
        <v>61</v>
      </c>
      <c r="L545">
        <v>8299808295</v>
      </c>
      <c r="M545" t="s">
        <v>80</v>
      </c>
      <c r="N545" t="s">
        <v>114</v>
      </c>
      <c r="O545" t="s">
        <v>891</v>
      </c>
      <c r="P545" t="s">
        <v>444</v>
      </c>
      <c r="Q545" t="s">
        <v>444</v>
      </c>
      <c r="S545" t="s">
        <v>436</v>
      </c>
      <c r="U545">
        <v>31001066671</v>
      </c>
      <c r="V545" t="s">
        <v>418</v>
      </c>
      <c r="W545" t="s">
        <v>58</v>
      </c>
      <c r="X545">
        <v>19.433162267511101</v>
      </c>
      <c r="Y545">
        <v>-70.737804438485</v>
      </c>
      <c r="Z545" t="s">
        <v>86</v>
      </c>
      <c r="AA545" t="s">
        <v>105</v>
      </c>
      <c r="AB545" t="s">
        <v>87</v>
      </c>
      <c r="AC545" t="s">
        <v>169</v>
      </c>
      <c r="AD545" t="s">
        <v>62</v>
      </c>
      <c r="AE545" t="s">
        <v>63</v>
      </c>
      <c r="AF545" t="s">
        <v>63</v>
      </c>
      <c r="AG545" t="s">
        <v>194</v>
      </c>
      <c r="AH545" t="s">
        <v>65</v>
      </c>
      <c r="AI545" t="s">
        <v>2465</v>
      </c>
      <c r="AJ545" t="s">
        <v>2466</v>
      </c>
      <c r="AK545" t="s">
        <v>2467</v>
      </c>
      <c r="AL545">
        <v>1</v>
      </c>
      <c r="AM545" t="s">
        <v>1075</v>
      </c>
      <c r="AN545">
        <v>3</v>
      </c>
      <c r="AP545" t="s">
        <v>62</v>
      </c>
      <c r="AQ545" t="s">
        <v>186</v>
      </c>
      <c r="AR545" t="s">
        <v>70</v>
      </c>
      <c r="AT545" t="s">
        <v>71</v>
      </c>
      <c r="AU545" t="s">
        <v>95</v>
      </c>
      <c r="AV545" s="1">
        <v>44213</v>
      </c>
      <c r="AW545" t="s">
        <v>14538</v>
      </c>
      <c r="AX545" t="s">
        <v>418</v>
      </c>
      <c r="AY545" t="s">
        <v>73</v>
      </c>
      <c r="AZ545" t="s">
        <v>74</v>
      </c>
    </row>
    <row r="546" spans="1:52" hidden="1" x14ac:dyDescent="0.25">
      <c r="A546" t="str">
        <f>INDEX('Community ID'!B:B,MATCH(O546,'Community ID'!A:A,0))</f>
        <v xml:space="preserve">La Islita </v>
      </c>
      <c r="B546" t="str">
        <f>INDEX('Community ID'!$K:$K,MATCH('Environmental Data'!$P546,'Community ID'!J:J,0))</f>
        <v>Santiago</v>
      </c>
      <c r="D546" t="s">
        <v>2468</v>
      </c>
      <c r="E546" t="s">
        <v>370</v>
      </c>
      <c r="F546" t="s">
        <v>2469</v>
      </c>
      <c r="H546" t="s">
        <v>2470</v>
      </c>
      <c r="I546" t="s">
        <v>79</v>
      </c>
      <c r="J546" s="1">
        <v>28613</v>
      </c>
      <c r="K546">
        <v>43</v>
      </c>
      <c r="L546">
        <v>8498673013</v>
      </c>
      <c r="M546" t="s">
        <v>51</v>
      </c>
      <c r="N546" t="s">
        <v>2471</v>
      </c>
      <c r="O546" t="s">
        <v>891</v>
      </c>
      <c r="P546" t="s">
        <v>444</v>
      </c>
      <c r="Q546" t="s">
        <v>444</v>
      </c>
      <c r="S546" t="s">
        <v>452</v>
      </c>
      <c r="U546">
        <v>31001388</v>
      </c>
      <c r="V546" t="s">
        <v>418</v>
      </c>
      <c r="W546" t="s">
        <v>58</v>
      </c>
      <c r="X546">
        <v>19.433304731302801</v>
      </c>
      <c r="Y546">
        <v>-70.737913197082506</v>
      </c>
      <c r="Z546" t="s">
        <v>86</v>
      </c>
      <c r="AA546" t="s">
        <v>86</v>
      </c>
      <c r="AB546" t="s">
        <v>87</v>
      </c>
      <c r="AC546" t="s">
        <v>169</v>
      </c>
      <c r="AD546" t="s">
        <v>62</v>
      </c>
      <c r="AE546" t="s">
        <v>63</v>
      </c>
      <c r="AF546" t="s">
        <v>63</v>
      </c>
      <c r="AG546" t="s">
        <v>194</v>
      </c>
      <c r="AH546" t="s">
        <v>117</v>
      </c>
      <c r="AI546" t="s">
        <v>2472</v>
      </c>
      <c r="AJ546" t="s">
        <v>2473</v>
      </c>
      <c r="AK546" t="s">
        <v>2474</v>
      </c>
      <c r="AL546">
        <v>1</v>
      </c>
      <c r="AM546" t="s">
        <v>717</v>
      </c>
      <c r="AN546">
        <v>4</v>
      </c>
      <c r="AP546" t="s">
        <v>62</v>
      </c>
      <c r="AQ546" t="s">
        <v>186</v>
      </c>
      <c r="AR546" t="s">
        <v>70</v>
      </c>
      <c r="AT546" t="s">
        <v>71</v>
      </c>
      <c r="AU546" t="s">
        <v>120</v>
      </c>
      <c r="AV546" s="1">
        <v>44213</v>
      </c>
      <c r="AW546" t="s">
        <v>14539</v>
      </c>
      <c r="AX546" t="s">
        <v>418</v>
      </c>
      <c r="AY546" t="s">
        <v>73</v>
      </c>
      <c r="AZ546" t="s">
        <v>74</v>
      </c>
    </row>
    <row r="547" spans="1:52" hidden="1" x14ac:dyDescent="0.25">
      <c r="A547" t="str">
        <f>INDEX('Community ID'!B:B,MATCH(O547,'Community ID'!A:A,0))</f>
        <v xml:space="preserve">La Islita </v>
      </c>
      <c r="B547" t="str">
        <f>INDEX('Community ID'!$K:$K,MATCH('Environmental Data'!$P547,'Community ID'!J:J,0))</f>
        <v>Santiago</v>
      </c>
      <c r="D547" t="s">
        <v>2475</v>
      </c>
      <c r="E547" t="s">
        <v>2476</v>
      </c>
      <c r="F547" t="s">
        <v>2477</v>
      </c>
      <c r="I547" t="s">
        <v>79</v>
      </c>
      <c r="J547" s="1">
        <v>25731</v>
      </c>
      <c r="K547">
        <v>51</v>
      </c>
      <c r="L547">
        <v>8092677640</v>
      </c>
      <c r="M547" t="s">
        <v>142</v>
      </c>
      <c r="N547" t="s">
        <v>472</v>
      </c>
      <c r="O547" t="s">
        <v>891</v>
      </c>
      <c r="P547" t="s">
        <v>444</v>
      </c>
      <c r="Q547" t="s">
        <v>444</v>
      </c>
      <c r="T547" t="s">
        <v>436</v>
      </c>
      <c r="U547">
        <v>3100797830</v>
      </c>
      <c r="V547" t="s">
        <v>418</v>
      </c>
      <c r="W547" t="s">
        <v>58</v>
      </c>
      <c r="X547">
        <v>19.432939805809799</v>
      </c>
      <c r="Y547">
        <v>-70.738180997219203</v>
      </c>
      <c r="Z547" t="s">
        <v>86</v>
      </c>
      <c r="AA547" t="s">
        <v>86</v>
      </c>
      <c r="AB547" t="s">
        <v>87</v>
      </c>
      <c r="AC547" t="s">
        <v>169</v>
      </c>
      <c r="AD547" t="s">
        <v>63</v>
      </c>
      <c r="AE547" t="s">
        <v>63</v>
      </c>
      <c r="AF547" t="s">
        <v>63</v>
      </c>
      <c r="AG547" t="s">
        <v>171</v>
      </c>
      <c r="AH547" t="s">
        <v>90</v>
      </c>
      <c r="AI547" t="s">
        <v>2478</v>
      </c>
      <c r="AK547" t="s">
        <v>2479</v>
      </c>
      <c r="AL547">
        <v>1</v>
      </c>
      <c r="AM547" t="s">
        <v>2446</v>
      </c>
      <c r="AN547">
        <v>4</v>
      </c>
      <c r="AP547" t="s">
        <v>62</v>
      </c>
      <c r="AQ547" t="s">
        <v>186</v>
      </c>
      <c r="AR547" t="s">
        <v>109</v>
      </c>
      <c r="AT547" t="s">
        <v>71</v>
      </c>
      <c r="AU547" t="s">
        <v>95</v>
      </c>
      <c r="AV547" s="1">
        <v>44213</v>
      </c>
      <c r="AW547" t="s">
        <v>14540</v>
      </c>
      <c r="AX547" t="s">
        <v>418</v>
      </c>
      <c r="AY547" t="s">
        <v>73</v>
      </c>
      <c r="AZ547" t="s">
        <v>74</v>
      </c>
    </row>
    <row r="548" spans="1:52" x14ac:dyDescent="0.25">
      <c r="A548" t="str">
        <f>INDEX('Community ID'!B:B,MATCH(O548,'Community ID'!A:A,0))</f>
        <v>La Japonesa, La 57</v>
      </c>
      <c r="B548" t="str">
        <f>INDEX('Community ID'!$K:$K,MATCH('Environmental Data'!$P548,'Community ID'!J:J,0))</f>
        <v>Constanza</v>
      </c>
      <c r="D548" t="s">
        <v>2480</v>
      </c>
      <c r="E548" t="s">
        <v>1178</v>
      </c>
      <c r="F548" t="s">
        <v>1167</v>
      </c>
      <c r="H548" t="s">
        <v>2481</v>
      </c>
      <c r="I548" t="s">
        <v>50</v>
      </c>
      <c r="J548" t="s">
        <v>99</v>
      </c>
      <c r="K548">
        <v>2021</v>
      </c>
      <c r="M548" t="s">
        <v>142</v>
      </c>
      <c r="N548" t="s">
        <v>135</v>
      </c>
      <c r="O548" t="s">
        <v>2191</v>
      </c>
      <c r="P548" t="s">
        <v>54</v>
      </c>
      <c r="Q548" t="s">
        <v>373</v>
      </c>
      <c r="V548" t="s">
        <v>766</v>
      </c>
      <c r="W548" t="s">
        <v>58</v>
      </c>
      <c r="X548">
        <v>0</v>
      </c>
      <c r="Y548">
        <v>0</v>
      </c>
      <c r="Z548" t="s">
        <v>220</v>
      </c>
      <c r="AA548" t="s">
        <v>325</v>
      </c>
      <c r="AB548" t="s">
        <v>419</v>
      </c>
      <c r="AC548" t="s">
        <v>88</v>
      </c>
      <c r="AD548" t="s">
        <v>62</v>
      </c>
      <c r="AF548" t="s">
        <v>62</v>
      </c>
      <c r="AG548" t="s">
        <v>171</v>
      </c>
      <c r="AH548" t="s">
        <v>117</v>
      </c>
      <c r="AI548" t="s">
        <v>66</v>
      </c>
      <c r="AJ548" t="s">
        <v>66</v>
      </c>
      <c r="AK548" t="s">
        <v>368</v>
      </c>
      <c r="AL548">
        <v>2</v>
      </c>
      <c r="AM548" t="s">
        <v>767</v>
      </c>
      <c r="AN548">
        <v>2</v>
      </c>
      <c r="AO548">
        <v>1</v>
      </c>
      <c r="AP548" t="s">
        <v>63</v>
      </c>
      <c r="AQ548" t="s">
        <v>69</v>
      </c>
      <c r="AR548" t="s">
        <v>70</v>
      </c>
      <c r="AT548" t="s">
        <v>71</v>
      </c>
      <c r="AU548" t="s">
        <v>95</v>
      </c>
      <c r="AV548" s="1">
        <v>44211</v>
      </c>
      <c r="AW548" t="s">
        <v>14541</v>
      </c>
      <c r="AX548" t="s">
        <v>766</v>
      </c>
      <c r="AY548" t="s">
        <v>73</v>
      </c>
      <c r="AZ548" t="s">
        <v>74</v>
      </c>
    </row>
    <row r="549" spans="1:52" hidden="1" x14ac:dyDescent="0.25">
      <c r="A549" t="str">
        <f>INDEX('Community ID'!B:B,MATCH(O549,'Community ID'!A:A,0))</f>
        <v>El Arroyazo</v>
      </c>
      <c r="B549" t="str">
        <f>INDEX('Community ID'!$K:$K,MATCH('Environmental Data'!$P549,'Community ID'!J:J,0))</f>
        <v>Constanza</v>
      </c>
      <c r="D549" t="s">
        <v>270</v>
      </c>
      <c r="E549" t="s">
        <v>271</v>
      </c>
      <c r="F549" t="s">
        <v>272</v>
      </c>
      <c r="H549" t="s">
        <v>273</v>
      </c>
      <c r="I549" t="s">
        <v>165</v>
      </c>
      <c r="J549" s="1">
        <v>29714</v>
      </c>
      <c r="K549">
        <v>40</v>
      </c>
      <c r="M549" t="s">
        <v>80</v>
      </c>
      <c r="N549" t="s">
        <v>274</v>
      </c>
      <c r="O549" t="s">
        <v>275</v>
      </c>
      <c r="P549" t="s">
        <v>83</v>
      </c>
      <c r="Q549" t="s">
        <v>160</v>
      </c>
      <c r="V549" t="s">
        <v>168</v>
      </c>
      <c r="W549" t="s">
        <v>58</v>
      </c>
      <c r="X549">
        <v>19.0185511</v>
      </c>
      <c r="Y549">
        <v>-70.5455951</v>
      </c>
      <c r="Z549" t="s">
        <v>86</v>
      </c>
      <c r="AA549" t="s">
        <v>59</v>
      </c>
      <c r="AB549" t="s">
        <v>116</v>
      </c>
      <c r="AC549" t="s">
        <v>88</v>
      </c>
      <c r="AE549" t="s">
        <v>62</v>
      </c>
      <c r="AF549" t="s">
        <v>201</v>
      </c>
      <c r="AG549" t="s">
        <v>171</v>
      </c>
      <c r="AH549" t="s">
        <v>117</v>
      </c>
      <c r="AI549" t="s">
        <v>269</v>
      </c>
      <c r="AJ549" t="s">
        <v>276</v>
      </c>
      <c r="AK549" t="s">
        <v>185</v>
      </c>
      <c r="AL549">
        <v>1</v>
      </c>
      <c r="AM549" t="s">
        <v>93</v>
      </c>
      <c r="AN549">
        <v>1</v>
      </c>
      <c r="AO549">
        <v>0</v>
      </c>
      <c r="AP549" t="s">
        <v>62</v>
      </c>
      <c r="AQ549" t="s">
        <v>186</v>
      </c>
      <c r="AV549" s="1">
        <v>44210</v>
      </c>
      <c r="AW549" t="s">
        <v>14542</v>
      </c>
      <c r="AY549" t="s">
        <v>73</v>
      </c>
      <c r="AZ549" t="s">
        <v>74</v>
      </c>
    </row>
    <row r="550" spans="1:52" hidden="1" x14ac:dyDescent="0.25">
      <c r="A550" t="str">
        <f>INDEX('Community ID'!B:B,MATCH(O550,'Community ID'!A:A,0))</f>
        <v>El Arroyazo</v>
      </c>
      <c r="B550" t="str">
        <f>INDEX('Community ID'!$K:$K,MATCH('Environmental Data'!$P550,'Community ID'!J:J,0))</f>
        <v>Constanza</v>
      </c>
      <c r="D550" t="s">
        <v>277</v>
      </c>
      <c r="E550" t="s">
        <v>278</v>
      </c>
      <c r="F550" t="s">
        <v>279</v>
      </c>
      <c r="H550" t="s">
        <v>280</v>
      </c>
      <c r="I550" t="s">
        <v>191</v>
      </c>
      <c r="J550" s="1">
        <v>32001</v>
      </c>
      <c r="K550">
        <v>34</v>
      </c>
      <c r="M550" t="s">
        <v>80</v>
      </c>
      <c r="N550" t="s">
        <v>114</v>
      </c>
      <c r="O550" t="s">
        <v>82</v>
      </c>
      <c r="P550" t="s">
        <v>102</v>
      </c>
      <c r="Q550" t="s">
        <v>160</v>
      </c>
      <c r="V550" t="s">
        <v>168</v>
      </c>
      <c r="W550" t="s">
        <v>58</v>
      </c>
      <c r="X550">
        <v>19.0186429</v>
      </c>
      <c r="Y550">
        <v>-70.545871399999996</v>
      </c>
      <c r="Z550" t="s">
        <v>86</v>
      </c>
      <c r="AA550" t="s">
        <v>59</v>
      </c>
      <c r="AB550" t="s">
        <v>116</v>
      </c>
      <c r="AC550" t="s">
        <v>88</v>
      </c>
      <c r="AE550" t="s">
        <v>62</v>
      </c>
      <c r="AF550" t="s">
        <v>201</v>
      </c>
      <c r="AG550" t="s">
        <v>171</v>
      </c>
      <c r="AH550" t="s">
        <v>90</v>
      </c>
      <c r="AI550" t="s">
        <v>281</v>
      </c>
      <c r="AJ550" t="s">
        <v>282</v>
      </c>
      <c r="AK550" t="s">
        <v>203</v>
      </c>
      <c r="AL550">
        <v>1</v>
      </c>
      <c r="AM550" t="s">
        <v>68</v>
      </c>
      <c r="AN550">
        <v>4</v>
      </c>
      <c r="AO550">
        <v>4</v>
      </c>
      <c r="AP550" t="s">
        <v>63</v>
      </c>
      <c r="AQ550" t="s">
        <v>94</v>
      </c>
      <c r="AV550" s="1">
        <v>44209</v>
      </c>
      <c r="AW550" t="s">
        <v>14543</v>
      </c>
      <c r="AY550" t="s">
        <v>73</v>
      </c>
      <c r="AZ550" t="s">
        <v>74</v>
      </c>
    </row>
    <row r="551" spans="1:52" hidden="1" x14ac:dyDescent="0.25">
      <c r="A551" t="str">
        <f>INDEX('Community ID'!B:B,MATCH(O551,'Community ID'!A:A,0))</f>
        <v>El Arroyazo</v>
      </c>
      <c r="B551" t="str">
        <f>INDEX('Community ID'!$K:$K,MATCH('Environmental Data'!$P551,'Community ID'!J:J,0))</f>
        <v>Constanza</v>
      </c>
      <c r="D551" t="s">
        <v>283</v>
      </c>
      <c r="E551" t="s">
        <v>284</v>
      </c>
      <c r="F551" t="s">
        <v>285</v>
      </c>
      <c r="H551" t="s">
        <v>286</v>
      </c>
      <c r="I551" t="s">
        <v>165</v>
      </c>
      <c r="J551" t="s">
        <v>218</v>
      </c>
      <c r="K551">
        <v>2021</v>
      </c>
      <c r="M551" t="s">
        <v>80</v>
      </c>
      <c r="N551" t="s">
        <v>287</v>
      </c>
      <c r="O551" t="s">
        <v>82</v>
      </c>
      <c r="P551" t="s">
        <v>102</v>
      </c>
      <c r="Q551" t="s">
        <v>288</v>
      </c>
      <c r="V551" t="s">
        <v>168</v>
      </c>
      <c r="W551" t="s">
        <v>58</v>
      </c>
      <c r="X551">
        <v>19.018641800000001</v>
      </c>
      <c r="Y551">
        <v>-70.550117299999997</v>
      </c>
      <c r="Z551" t="s">
        <v>86</v>
      </c>
      <c r="AA551" t="s">
        <v>86</v>
      </c>
      <c r="AB551" t="s">
        <v>116</v>
      </c>
      <c r="AC551" t="s">
        <v>88</v>
      </c>
      <c r="AE551" t="s">
        <v>62</v>
      </c>
      <c r="AF551" t="s">
        <v>201</v>
      </c>
      <c r="AG551" t="s">
        <v>194</v>
      </c>
      <c r="AH551" t="s">
        <v>117</v>
      </c>
      <c r="AI551" t="s">
        <v>289</v>
      </c>
      <c r="AJ551" t="s">
        <v>202</v>
      </c>
      <c r="AK551" t="s">
        <v>203</v>
      </c>
      <c r="AL551">
        <v>1</v>
      </c>
      <c r="AM551" t="s">
        <v>93</v>
      </c>
      <c r="AN551">
        <v>6</v>
      </c>
      <c r="AO551">
        <v>4</v>
      </c>
      <c r="AP551" t="s">
        <v>62</v>
      </c>
      <c r="AQ551" t="s">
        <v>69</v>
      </c>
      <c r="AV551" s="1">
        <v>44208</v>
      </c>
      <c r="AW551" t="s">
        <v>14544</v>
      </c>
      <c r="AY551" t="s">
        <v>73</v>
      </c>
      <c r="AZ551" t="s">
        <v>74</v>
      </c>
    </row>
    <row r="552" spans="1:52" hidden="1" x14ac:dyDescent="0.25">
      <c r="A552" t="str">
        <f>INDEX('Community ID'!B:B,MATCH(O552,'Community ID'!A:A,0))</f>
        <v>El Arroyazo</v>
      </c>
      <c r="B552" t="str">
        <f>INDEX('Community ID'!$K:$K,MATCH('Environmental Data'!$P552,'Community ID'!J:J,0))</f>
        <v>Constanza</v>
      </c>
      <c r="D552" t="s">
        <v>290</v>
      </c>
      <c r="E552" t="s">
        <v>291</v>
      </c>
      <c r="F552" t="s">
        <v>292</v>
      </c>
      <c r="H552" t="s">
        <v>293</v>
      </c>
      <c r="I552" t="s">
        <v>191</v>
      </c>
      <c r="J552" s="1">
        <v>34764</v>
      </c>
      <c r="K552">
        <v>26</v>
      </c>
      <c r="M552" t="s">
        <v>226</v>
      </c>
      <c r="N552" t="s">
        <v>135</v>
      </c>
      <c r="O552" t="s">
        <v>82</v>
      </c>
      <c r="P552" t="s">
        <v>102</v>
      </c>
      <c r="Q552" t="s">
        <v>160</v>
      </c>
      <c r="V552" t="s">
        <v>168</v>
      </c>
      <c r="W552" t="s">
        <v>58</v>
      </c>
      <c r="X552">
        <v>19.018618499999999</v>
      </c>
      <c r="Y552">
        <v>-70.550127900000007</v>
      </c>
      <c r="Z552" t="s">
        <v>86</v>
      </c>
      <c r="AA552" t="s">
        <v>105</v>
      </c>
      <c r="AB552" t="s">
        <v>116</v>
      </c>
      <c r="AC552" t="s">
        <v>88</v>
      </c>
      <c r="AD552" t="s">
        <v>63</v>
      </c>
      <c r="AE552" t="s">
        <v>63</v>
      </c>
      <c r="AF552" t="s">
        <v>201</v>
      </c>
      <c r="AG552" t="s">
        <v>194</v>
      </c>
      <c r="AH552" t="s">
        <v>65</v>
      </c>
      <c r="AI552" t="s">
        <v>183</v>
      </c>
      <c r="AJ552" t="s">
        <v>294</v>
      </c>
      <c r="AK552" t="s">
        <v>203</v>
      </c>
      <c r="AL552">
        <v>1</v>
      </c>
      <c r="AM552" t="s">
        <v>93</v>
      </c>
      <c r="AN552">
        <v>3</v>
      </c>
      <c r="AO552">
        <v>2</v>
      </c>
      <c r="AP552" t="s">
        <v>62</v>
      </c>
      <c r="AQ552" t="s">
        <v>94</v>
      </c>
      <c r="AV552" s="1">
        <v>44208</v>
      </c>
      <c r="AW552" t="s">
        <v>14545</v>
      </c>
      <c r="AY552" t="s">
        <v>73</v>
      </c>
      <c r="AZ552" t="s">
        <v>74</v>
      </c>
    </row>
    <row r="553" spans="1:52" hidden="1" x14ac:dyDescent="0.25">
      <c r="A553" t="str">
        <f>INDEX('Community ID'!B:B,MATCH(O553,'Community ID'!A:A,0))</f>
        <v>El Arroyazo</v>
      </c>
      <c r="B553" t="str">
        <f>INDEX('Community ID'!$K:$K,MATCH('Environmental Data'!$P553,'Community ID'!J:J,0))</f>
        <v>Constanza</v>
      </c>
      <c r="D553" t="s">
        <v>295</v>
      </c>
      <c r="E553" t="s">
        <v>296</v>
      </c>
      <c r="F553" t="s">
        <v>297</v>
      </c>
      <c r="H553" t="s">
        <v>113</v>
      </c>
      <c r="I553" t="s">
        <v>191</v>
      </c>
      <c r="J553" s="1">
        <v>27219</v>
      </c>
      <c r="K553">
        <v>47</v>
      </c>
      <c r="M553" t="s">
        <v>80</v>
      </c>
      <c r="N553" t="s">
        <v>114</v>
      </c>
      <c r="O553" t="s">
        <v>82</v>
      </c>
      <c r="P553" t="s">
        <v>102</v>
      </c>
      <c r="Q553" t="s">
        <v>160</v>
      </c>
      <c r="U553">
        <v>5300231999</v>
      </c>
      <c r="V553" t="s">
        <v>168</v>
      </c>
      <c r="W553" t="s">
        <v>58</v>
      </c>
      <c r="X553">
        <v>19.018569899999999</v>
      </c>
      <c r="Y553">
        <v>-70.550140799999994</v>
      </c>
      <c r="Z553" t="s">
        <v>86</v>
      </c>
      <c r="AA553" t="s">
        <v>86</v>
      </c>
      <c r="AB553" t="s">
        <v>116</v>
      </c>
      <c r="AC553" t="s">
        <v>88</v>
      </c>
      <c r="AD553" t="s">
        <v>62</v>
      </c>
      <c r="AF553" t="s">
        <v>201</v>
      </c>
      <c r="AH553" t="s">
        <v>117</v>
      </c>
      <c r="AI553" t="s">
        <v>173</v>
      </c>
      <c r="AJ553" t="s">
        <v>184</v>
      </c>
      <c r="AK553" t="s">
        <v>214</v>
      </c>
      <c r="AL553">
        <v>1</v>
      </c>
      <c r="AM553" t="s">
        <v>93</v>
      </c>
      <c r="AN553">
        <v>3</v>
      </c>
      <c r="AO553">
        <v>1</v>
      </c>
      <c r="AP553" t="s">
        <v>62</v>
      </c>
      <c r="AQ553" t="s">
        <v>186</v>
      </c>
      <c r="AV553" s="1">
        <v>44208</v>
      </c>
      <c r="AW553" t="s">
        <v>14546</v>
      </c>
      <c r="AY553" t="s">
        <v>73</v>
      </c>
      <c r="AZ553" t="s">
        <v>74</v>
      </c>
    </row>
    <row r="554" spans="1:52" hidden="1" x14ac:dyDescent="0.25">
      <c r="A554" t="str">
        <f>INDEX('Community ID'!B:B,MATCH(O554,'Community ID'!A:A,0))</f>
        <v>El Arroyazo</v>
      </c>
      <c r="B554" t="str">
        <f>INDEX('Community ID'!$K:$K,MATCH('Environmental Data'!$P554,'Community ID'!J:J,0))</f>
        <v>Constanza</v>
      </c>
      <c r="D554" t="s">
        <v>298</v>
      </c>
      <c r="E554" t="s">
        <v>299</v>
      </c>
      <c r="F554" t="s">
        <v>300</v>
      </c>
      <c r="I554" t="s">
        <v>191</v>
      </c>
      <c r="J554" t="s">
        <v>301</v>
      </c>
      <c r="K554">
        <v>26</v>
      </c>
      <c r="M554" t="s">
        <v>80</v>
      </c>
      <c r="N554" t="s">
        <v>114</v>
      </c>
      <c r="O554" t="s">
        <v>82</v>
      </c>
      <c r="P554" t="s">
        <v>102</v>
      </c>
      <c r="Q554" t="s">
        <v>160</v>
      </c>
      <c r="V554" t="s">
        <v>168</v>
      </c>
      <c r="W554" t="s">
        <v>58</v>
      </c>
      <c r="X554">
        <v>19.018642</v>
      </c>
      <c r="Y554">
        <v>-70.550121599999997</v>
      </c>
      <c r="Z554" t="s">
        <v>86</v>
      </c>
      <c r="AA554" t="s">
        <v>86</v>
      </c>
      <c r="AB554" t="s">
        <v>116</v>
      </c>
      <c r="AC554" t="s">
        <v>88</v>
      </c>
      <c r="AE554" t="s">
        <v>62</v>
      </c>
      <c r="AF554" t="s">
        <v>201</v>
      </c>
      <c r="AG554" t="s">
        <v>194</v>
      </c>
      <c r="AH554" t="s">
        <v>117</v>
      </c>
      <c r="AI554" t="s">
        <v>183</v>
      </c>
      <c r="AJ554" t="s">
        <v>302</v>
      </c>
      <c r="AK554" t="s">
        <v>174</v>
      </c>
      <c r="AL554">
        <v>1</v>
      </c>
      <c r="AM554" t="s">
        <v>93</v>
      </c>
      <c r="AN554">
        <v>7</v>
      </c>
      <c r="AO554">
        <v>5</v>
      </c>
      <c r="AP554" t="s">
        <v>62</v>
      </c>
      <c r="AQ554" t="s">
        <v>186</v>
      </c>
      <c r="AV554" s="1">
        <v>44208</v>
      </c>
      <c r="AW554" t="s">
        <v>14547</v>
      </c>
      <c r="AY554" t="s">
        <v>73</v>
      </c>
      <c r="AZ554" t="s">
        <v>74</v>
      </c>
    </row>
    <row r="555" spans="1:52" hidden="1" x14ac:dyDescent="0.25">
      <c r="A555" t="str">
        <f>INDEX('Community ID'!B:B,MATCH(O555,'Community ID'!A:A,0))</f>
        <v>El Arroyazo</v>
      </c>
      <c r="B555" t="str">
        <f>INDEX('Community ID'!$K:$K,MATCH('Environmental Data'!$P555,'Community ID'!J:J,0))</f>
        <v>Constanza</v>
      </c>
      <c r="D555" t="s">
        <v>303</v>
      </c>
      <c r="E555" t="s">
        <v>304</v>
      </c>
      <c r="F555" t="s">
        <v>305</v>
      </c>
      <c r="H555" t="s">
        <v>113</v>
      </c>
      <c r="I555" t="s">
        <v>191</v>
      </c>
      <c r="J555" t="s">
        <v>306</v>
      </c>
      <c r="K555">
        <v>39</v>
      </c>
      <c r="M555" t="s">
        <v>142</v>
      </c>
      <c r="N555" t="s">
        <v>114</v>
      </c>
      <c r="O555" t="s">
        <v>82</v>
      </c>
      <c r="P555" t="s">
        <v>102</v>
      </c>
      <c r="Q555" t="s">
        <v>160</v>
      </c>
      <c r="V555" t="s">
        <v>168</v>
      </c>
      <c r="W555" t="s">
        <v>58</v>
      </c>
      <c r="X555">
        <v>19.0192409</v>
      </c>
      <c r="Y555">
        <v>-70.550333899999998</v>
      </c>
      <c r="Z555" t="s">
        <v>86</v>
      </c>
      <c r="AA555" t="s">
        <v>86</v>
      </c>
      <c r="AB555" t="s">
        <v>116</v>
      </c>
      <c r="AC555" t="s">
        <v>88</v>
      </c>
      <c r="AE555" t="s">
        <v>62</v>
      </c>
      <c r="AF555" t="s">
        <v>201</v>
      </c>
      <c r="AG555" t="s">
        <v>171</v>
      </c>
      <c r="AH555" t="s">
        <v>117</v>
      </c>
      <c r="AI555" t="s">
        <v>294</v>
      </c>
      <c r="AJ555" t="s">
        <v>307</v>
      </c>
      <c r="AK555" t="s">
        <v>185</v>
      </c>
      <c r="AL555">
        <v>1</v>
      </c>
      <c r="AM555" t="s">
        <v>68</v>
      </c>
      <c r="AN555">
        <v>4</v>
      </c>
      <c r="AO555">
        <v>2</v>
      </c>
      <c r="AP555" t="s">
        <v>62</v>
      </c>
      <c r="AQ555" t="s">
        <v>186</v>
      </c>
      <c r="AV555" s="1">
        <v>44208</v>
      </c>
      <c r="AW555" t="s">
        <v>14548</v>
      </c>
      <c r="AY555" t="s">
        <v>73</v>
      </c>
      <c r="AZ555" t="s">
        <v>74</v>
      </c>
    </row>
    <row r="556" spans="1:52" hidden="1" x14ac:dyDescent="0.25">
      <c r="A556" t="str">
        <f>INDEX('Community ID'!B:B,MATCH(O556,'Community ID'!A:A,0))</f>
        <v>El Arroyazo</v>
      </c>
      <c r="B556" t="str">
        <f>INDEX('Community ID'!$K:$K,MATCH('Environmental Data'!$P556,'Community ID'!J:J,0))</f>
        <v>Constanza</v>
      </c>
      <c r="D556" t="s">
        <v>308</v>
      </c>
      <c r="E556" t="s">
        <v>309</v>
      </c>
      <c r="F556" t="s">
        <v>310</v>
      </c>
      <c r="H556" t="s">
        <v>311</v>
      </c>
      <c r="I556" t="s">
        <v>191</v>
      </c>
      <c r="J556" t="s">
        <v>312</v>
      </c>
      <c r="K556">
        <v>36</v>
      </c>
      <c r="M556" t="s">
        <v>80</v>
      </c>
      <c r="N556" t="s">
        <v>114</v>
      </c>
      <c r="O556" t="s">
        <v>82</v>
      </c>
      <c r="P556" t="s">
        <v>83</v>
      </c>
      <c r="Q556" t="s">
        <v>103</v>
      </c>
      <c r="V556" t="s">
        <v>168</v>
      </c>
      <c r="W556" t="s">
        <v>58</v>
      </c>
      <c r="X556">
        <v>19.019236299999999</v>
      </c>
      <c r="Y556">
        <v>-70.550331799999995</v>
      </c>
      <c r="Z556" t="s">
        <v>86</v>
      </c>
      <c r="AA556" t="s">
        <v>86</v>
      </c>
      <c r="AB556" t="s">
        <v>116</v>
      </c>
      <c r="AC556" t="s">
        <v>88</v>
      </c>
      <c r="AD556" t="s">
        <v>62</v>
      </c>
      <c r="AF556" t="s">
        <v>201</v>
      </c>
      <c r="AG556" t="s">
        <v>194</v>
      </c>
      <c r="AH556" t="s">
        <v>90</v>
      </c>
      <c r="AI556" t="s">
        <v>313</v>
      </c>
      <c r="AJ556" t="s">
        <v>314</v>
      </c>
      <c r="AK556" t="s">
        <v>315</v>
      </c>
      <c r="AL556">
        <v>1</v>
      </c>
      <c r="AM556" t="s">
        <v>93</v>
      </c>
      <c r="AN556">
        <v>2</v>
      </c>
      <c r="AO556">
        <v>1</v>
      </c>
      <c r="AP556" t="s">
        <v>62</v>
      </c>
      <c r="AQ556" t="s">
        <v>94</v>
      </c>
      <c r="AV556" s="1">
        <v>44208</v>
      </c>
      <c r="AW556" t="s">
        <v>14549</v>
      </c>
      <c r="AY556" t="s">
        <v>73</v>
      </c>
      <c r="AZ556" t="s">
        <v>74</v>
      </c>
    </row>
    <row r="557" spans="1:52" hidden="1" x14ac:dyDescent="0.25">
      <c r="A557" t="str">
        <f>INDEX('Community ID'!B:B,MATCH(O557,'Community ID'!A:A,0))</f>
        <v>El Arroyazo</v>
      </c>
      <c r="B557" t="str">
        <f>INDEX('Community ID'!$K:$K,MATCH('Environmental Data'!$P557,'Community ID'!J:J,0))</f>
        <v>Constanza</v>
      </c>
      <c r="D557" t="s">
        <v>316</v>
      </c>
      <c r="E557" t="s">
        <v>317</v>
      </c>
      <c r="F557" t="s">
        <v>318</v>
      </c>
      <c r="H557" t="s">
        <v>264</v>
      </c>
      <c r="I557" t="s">
        <v>191</v>
      </c>
      <c r="J557" t="s">
        <v>319</v>
      </c>
      <c r="K557">
        <v>57</v>
      </c>
      <c r="M557" t="s">
        <v>80</v>
      </c>
      <c r="N557" t="s">
        <v>114</v>
      </c>
      <c r="O557" t="s">
        <v>82</v>
      </c>
      <c r="P557" t="s">
        <v>102</v>
      </c>
      <c r="Q557" t="s">
        <v>160</v>
      </c>
      <c r="V557" t="s">
        <v>168</v>
      </c>
      <c r="W557" t="s">
        <v>58</v>
      </c>
      <c r="X557">
        <v>19.019236299999999</v>
      </c>
      <c r="Y557">
        <v>-70.550331799999995</v>
      </c>
      <c r="Z557" t="s">
        <v>86</v>
      </c>
      <c r="AA557" t="s">
        <v>86</v>
      </c>
      <c r="AB557" t="s">
        <v>116</v>
      </c>
      <c r="AC557" t="s">
        <v>88</v>
      </c>
      <c r="AE557" t="s">
        <v>62</v>
      </c>
      <c r="AF557" t="s">
        <v>201</v>
      </c>
      <c r="AG557" t="s">
        <v>171</v>
      </c>
      <c r="AH557" t="s">
        <v>117</v>
      </c>
      <c r="AI557" t="s">
        <v>183</v>
      </c>
      <c r="AJ557" t="s">
        <v>184</v>
      </c>
      <c r="AK557" t="s">
        <v>203</v>
      </c>
      <c r="AL557">
        <v>1</v>
      </c>
      <c r="AM557" t="s">
        <v>93</v>
      </c>
      <c r="AN557">
        <v>6</v>
      </c>
      <c r="AO557">
        <v>1</v>
      </c>
      <c r="AP557" t="s">
        <v>62</v>
      </c>
      <c r="AQ557" t="s">
        <v>186</v>
      </c>
      <c r="AV557" s="1">
        <v>44208</v>
      </c>
      <c r="AW557" t="s">
        <v>14550</v>
      </c>
      <c r="AY557" t="s">
        <v>73</v>
      </c>
      <c r="AZ557" t="s">
        <v>74</v>
      </c>
    </row>
    <row r="558" spans="1:52" hidden="1" x14ac:dyDescent="0.25">
      <c r="A558" t="str">
        <f>INDEX('Community ID'!B:B,MATCH(O558,'Community ID'!A:A,0))</f>
        <v>El Arroyazo</v>
      </c>
      <c r="B558" t="str">
        <f>INDEX('Community ID'!$K:$K,MATCH('Environmental Data'!$P558,'Community ID'!J:J,0))</f>
        <v>Constanza</v>
      </c>
      <c r="D558" t="s">
        <v>320</v>
      </c>
      <c r="E558" t="s">
        <v>321</v>
      </c>
      <c r="F558" t="s">
        <v>322</v>
      </c>
      <c r="H558" t="s">
        <v>323</v>
      </c>
      <c r="I558" t="s">
        <v>165</v>
      </c>
      <c r="J558" t="s">
        <v>218</v>
      </c>
      <c r="K558">
        <v>2021</v>
      </c>
      <c r="M558" t="s">
        <v>226</v>
      </c>
      <c r="N558" t="s">
        <v>324</v>
      </c>
      <c r="O558" t="s">
        <v>82</v>
      </c>
      <c r="P558" t="s">
        <v>83</v>
      </c>
      <c r="Q558" t="s">
        <v>160</v>
      </c>
      <c r="V558" t="s">
        <v>168</v>
      </c>
      <c r="W558" t="s">
        <v>58</v>
      </c>
      <c r="X558">
        <v>19.019312200000002</v>
      </c>
      <c r="Y558">
        <v>-70.548618200000007</v>
      </c>
      <c r="Z558" t="s">
        <v>86</v>
      </c>
      <c r="AA558" t="s">
        <v>325</v>
      </c>
      <c r="AB558" t="s">
        <v>116</v>
      </c>
      <c r="AC558" t="s">
        <v>88</v>
      </c>
      <c r="AE558" t="s">
        <v>62</v>
      </c>
      <c r="AF558" t="s">
        <v>201</v>
      </c>
      <c r="AG558" t="s">
        <v>194</v>
      </c>
      <c r="AH558" t="s">
        <v>65</v>
      </c>
      <c r="AI558" t="s">
        <v>326</v>
      </c>
      <c r="AJ558" t="s">
        <v>63</v>
      </c>
      <c r="AK558" t="s">
        <v>203</v>
      </c>
      <c r="AL558">
        <v>1</v>
      </c>
      <c r="AM558" t="s">
        <v>93</v>
      </c>
      <c r="AN558">
        <v>2</v>
      </c>
      <c r="AO558">
        <v>0</v>
      </c>
      <c r="AP558" t="s">
        <v>62</v>
      </c>
      <c r="AQ558" t="s">
        <v>69</v>
      </c>
      <c r="AV558" s="1">
        <v>44208</v>
      </c>
      <c r="AW558" t="s">
        <v>14551</v>
      </c>
      <c r="AY558" t="s">
        <v>73</v>
      </c>
      <c r="AZ558" t="s">
        <v>74</v>
      </c>
    </row>
    <row r="559" spans="1:52" hidden="1" x14ac:dyDescent="0.25">
      <c r="A559" t="str">
        <f>INDEX('Community ID'!B:B,MATCH(O559,'Community ID'!A:A,0))</f>
        <v>El Arroyazo</v>
      </c>
      <c r="B559" t="str">
        <f>INDEX('Community ID'!$K:$K,MATCH('Environmental Data'!$P559,'Community ID'!J:J,0))</f>
        <v>Constanza</v>
      </c>
      <c r="D559" t="s">
        <v>327</v>
      </c>
      <c r="E559" t="s">
        <v>328</v>
      </c>
      <c r="F559" t="s">
        <v>329</v>
      </c>
      <c r="H559" t="s">
        <v>330</v>
      </c>
      <c r="I559" t="s">
        <v>165</v>
      </c>
      <c r="J559" t="s">
        <v>331</v>
      </c>
      <c r="K559">
        <v>35</v>
      </c>
      <c r="M559" t="s">
        <v>226</v>
      </c>
      <c r="N559" t="s">
        <v>332</v>
      </c>
      <c r="O559" t="s">
        <v>82</v>
      </c>
      <c r="P559" t="s">
        <v>83</v>
      </c>
      <c r="Q559" t="s">
        <v>103</v>
      </c>
      <c r="U559">
        <v>5300440392</v>
      </c>
      <c r="V559" t="s">
        <v>168</v>
      </c>
      <c r="W559" t="s">
        <v>58</v>
      </c>
      <c r="X559">
        <v>19.019312200000002</v>
      </c>
      <c r="Y559">
        <v>-70.548618200000007</v>
      </c>
      <c r="Z559" t="s">
        <v>86</v>
      </c>
      <c r="AA559" t="s">
        <v>86</v>
      </c>
      <c r="AB559" t="s">
        <v>116</v>
      </c>
      <c r="AC559" t="s">
        <v>88</v>
      </c>
      <c r="AD559" t="s">
        <v>63</v>
      </c>
      <c r="AE559" t="s">
        <v>63</v>
      </c>
      <c r="AF559" t="s">
        <v>201</v>
      </c>
      <c r="AG559" t="s">
        <v>171</v>
      </c>
      <c r="AH559" t="s">
        <v>90</v>
      </c>
      <c r="AI559" t="s">
        <v>333</v>
      </c>
      <c r="AJ559" t="s">
        <v>334</v>
      </c>
      <c r="AK559" t="s">
        <v>335</v>
      </c>
      <c r="AL559">
        <v>1</v>
      </c>
      <c r="AM559" t="s">
        <v>68</v>
      </c>
      <c r="AN559">
        <v>2</v>
      </c>
      <c r="AO559">
        <v>1</v>
      </c>
      <c r="AP559" t="s">
        <v>62</v>
      </c>
      <c r="AQ559" t="s">
        <v>94</v>
      </c>
      <c r="AV559" s="1">
        <v>44208</v>
      </c>
      <c r="AW559" t="s">
        <v>14552</v>
      </c>
      <c r="AY559" t="s">
        <v>73</v>
      </c>
      <c r="AZ559" t="s">
        <v>74</v>
      </c>
    </row>
    <row r="560" spans="1:52" hidden="1" x14ac:dyDescent="0.25">
      <c r="A560" t="str">
        <f>INDEX('Community ID'!B:B,MATCH(O560,'Community ID'!A:A,0))</f>
        <v>El Arroyazo</v>
      </c>
      <c r="B560" t="str">
        <f>INDEX('Community ID'!$K:$K,MATCH('Environmental Data'!$P560,'Community ID'!J:J,0))</f>
        <v>Constanza</v>
      </c>
      <c r="D560" t="s">
        <v>336</v>
      </c>
      <c r="E560" t="s">
        <v>337</v>
      </c>
      <c r="F560" t="s">
        <v>338</v>
      </c>
      <c r="H560" t="s">
        <v>339</v>
      </c>
      <c r="I560" t="s">
        <v>165</v>
      </c>
      <c r="J560" t="s">
        <v>340</v>
      </c>
      <c r="K560">
        <v>32</v>
      </c>
      <c r="M560" t="s">
        <v>80</v>
      </c>
      <c r="N560" t="s">
        <v>341</v>
      </c>
      <c r="O560" t="s">
        <v>82</v>
      </c>
      <c r="P560" t="s">
        <v>83</v>
      </c>
      <c r="Q560" t="s">
        <v>160</v>
      </c>
      <c r="V560" t="s">
        <v>168</v>
      </c>
      <c r="W560" t="s">
        <v>58</v>
      </c>
      <c r="X560">
        <v>19.019312200000002</v>
      </c>
      <c r="Y560">
        <v>-70.548618200000007</v>
      </c>
      <c r="Z560" t="s">
        <v>86</v>
      </c>
      <c r="AA560" t="s">
        <v>86</v>
      </c>
      <c r="AB560" t="s">
        <v>116</v>
      </c>
      <c r="AC560" t="s">
        <v>88</v>
      </c>
      <c r="AE560" t="s">
        <v>62</v>
      </c>
      <c r="AF560" t="s">
        <v>201</v>
      </c>
      <c r="AG560" t="s">
        <v>171</v>
      </c>
      <c r="AH560" t="s">
        <v>65</v>
      </c>
      <c r="AK560" t="s">
        <v>203</v>
      </c>
      <c r="AL560">
        <v>1</v>
      </c>
      <c r="AM560" t="s">
        <v>68</v>
      </c>
      <c r="AN560">
        <v>1</v>
      </c>
      <c r="AO560">
        <v>0</v>
      </c>
      <c r="AP560" t="s">
        <v>62</v>
      </c>
      <c r="AQ560" t="s">
        <v>69</v>
      </c>
      <c r="AV560" s="1">
        <v>44208</v>
      </c>
      <c r="AW560" t="s">
        <v>14553</v>
      </c>
      <c r="AY560" t="s">
        <v>73</v>
      </c>
      <c r="AZ560" t="s">
        <v>74</v>
      </c>
    </row>
    <row r="561" spans="1:52" hidden="1" x14ac:dyDescent="0.25">
      <c r="A561" t="str">
        <f>INDEX('Community ID'!B:B,MATCH(O561,'Community ID'!A:A,0))</f>
        <v>El Arroyazo</v>
      </c>
      <c r="B561" t="str">
        <f>INDEX('Community ID'!$K:$K,MATCH('Environmental Data'!$P561,'Community ID'!J:J,0))</f>
        <v>Constanza</v>
      </c>
      <c r="D561" t="s">
        <v>342</v>
      </c>
      <c r="E561" t="s">
        <v>343</v>
      </c>
      <c r="F561" t="s">
        <v>344</v>
      </c>
      <c r="H561" t="s">
        <v>345</v>
      </c>
      <c r="I561" t="s">
        <v>165</v>
      </c>
      <c r="J561" t="s">
        <v>346</v>
      </c>
      <c r="K561">
        <v>30</v>
      </c>
      <c r="L561">
        <v>8299676638</v>
      </c>
      <c r="M561" t="s">
        <v>51</v>
      </c>
      <c r="N561" t="s">
        <v>81</v>
      </c>
      <c r="O561" t="s">
        <v>82</v>
      </c>
      <c r="P561" t="s">
        <v>83</v>
      </c>
      <c r="Q561" t="s">
        <v>103</v>
      </c>
      <c r="U561">
        <v>40223385317</v>
      </c>
      <c r="V561" t="s">
        <v>168</v>
      </c>
      <c r="W561" t="s">
        <v>58</v>
      </c>
      <c r="X561">
        <v>19.020694299999999</v>
      </c>
      <c r="Y561">
        <v>-70.548246399999996</v>
      </c>
      <c r="Z561" t="s">
        <v>86</v>
      </c>
      <c r="AA561" t="s">
        <v>86</v>
      </c>
      <c r="AB561" t="s">
        <v>116</v>
      </c>
      <c r="AC561" t="s">
        <v>88</v>
      </c>
      <c r="AE561" t="s">
        <v>62</v>
      </c>
      <c r="AF561" t="s">
        <v>201</v>
      </c>
      <c r="AG561" t="s">
        <v>194</v>
      </c>
      <c r="AH561" t="s">
        <v>65</v>
      </c>
      <c r="AI561" t="s">
        <v>347</v>
      </c>
      <c r="AJ561" t="s">
        <v>268</v>
      </c>
      <c r="AK561" t="s">
        <v>203</v>
      </c>
      <c r="AL561">
        <v>1</v>
      </c>
      <c r="AM561" t="s">
        <v>93</v>
      </c>
      <c r="AN561">
        <v>5</v>
      </c>
      <c r="AO561">
        <v>2</v>
      </c>
      <c r="AP561" t="s">
        <v>62</v>
      </c>
      <c r="AQ561" t="s">
        <v>69</v>
      </c>
      <c r="AV561" s="1">
        <v>44208</v>
      </c>
      <c r="AW561" t="s">
        <v>14554</v>
      </c>
      <c r="AY561" t="s">
        <v>73</v>
      </c>
      <c r="AZ561" t="s">
        <v>74</v>
      </c>
    </row>
    <row r="562" spans="1:52" hidden="1" x14ac:dyDescent="0.25">
      <c r="A562" t="str">
        <f>INDEX('Community ID'!B:B,MATCH(O562,'Community ID'!A:A,0))</f>
        <v>El Arroyazo</v>
      </c>
      <c r="B562" t="str">
        <f>INDEX('Community ID'!$K:$K,MATCH('Environmental Data'!$P562,'Community ID'!J:J,0))</f>
        <v>Constanza</v>
      </c>
      <c r="D562" t="s">
        <v>348</v>
      </c>
      <c r="E562" t="s">
        <v>349</v>
      </c>
      <c r="F562" t="s">
        <v>350</v>
      </c>
      <c r="H562" t="s">
        <v>350</v>
      </c>
      <c r="I562" t="s">
        <v>165</v>
      </c>
      <c r="J562" s="1">
        <v>26666</v>
      </c>
      <c r="K562">
        <v>48</v>
      </c>
      <c r="L562">
        <v>8292902850</v>
      </c>
      <c r="M562" t="s">
        <v>80</v>
      </c>
      <c r="N562" t="s">
        <v>351</v>
      </c>
      <c r="O562" t="s">
        <v>82</v>
      </c>
      <c r="P562" t="s">
        <v>102</v>
      </c>
      <c r="Q562" t="s">
        <v>103</v>
      </c>
      <c r="U562">
        <v>5000203181</v>
      </c>
      <c r="V562" t="s">
        <v>168</v>
      </c>
      <c r="W562" t="s">
        <v>58</v>
      </c>
      <c r="X562">
        <v>19.019273500000001</v>
      </c>
      <c r="Y562">
        <v>-70.548245499999993</v>
      </c>
      <c r="Z562" t="s">
        <v>86</v>
      </c>
      <c r="AA562" t="s">
        <v>86</v>
      </c>
      <c r="AB562" t="s">
        <v>116</v>
      </c>
      <c r="AC562" t="s">
        <v>88</v>
      </c>
      <c r="AD562" t="s">
        <v>62</v>
      </c>
      <c r="AF562" t="s">
        <v>201</v>
      </c>
      <c r="AG562" t="s">
        <v>194</v>
      </c>
      <c r="AH562" t="s">
        <v>65</v>
      </c>
      <c r="AI562" t="s">
        <v>352</v>
      </c>
      <c r="AJ562" t="s">
        <v>353</v>
      </c>
      <c r="AK562" t="s">
        <v>203</v>
      </c>
      <c r="AL562">
        <v>1</v>
      </c>
      <c r="AM562" t="s">
        <v>354</v>
      </c>
      <c r="AN562">
        <v>6</v>
      </c>
      <c r="AO562">
        <v>2</v>
      </c>
      <c r="AP562" t="s">
        <v>62</v>
      </c>
      <c r="AQ562" t="s">
        <v>69</v>
      </c>
      <c r="AV562" s="1">
        <v>44208</v>
      </c>
      <c r="AW562" t="s">
        <v>14555</v>
      </c>
      <c r="AY562" t="s">
        <v>73</v>
      </c>
      <c r="AZ562" t="s">
        <v>74</v>
      </c>
    </row>
    <row r="563" spans="1:52" hidden="1" x14ac:dyDescent="0.25">
      <c r="A563" t="str">
        <f>INDEX('Community ID'!B:B,MATCH(O563,'Community ID'!A:A,0))</f>
        <v>El Arroyazo</v>
      </c>
      <c r="B563" t="str">
        <f>INDEX('Community ID'!$K:$K,MATCH('Environmental Data'!$P563,'Community ID'!J:J,0))</f>
        <v>Constanza</v>
      </c>
      <c r="D563" t="s">
        <v>355</v>
      </c>
      <c r="E563" t="s">
        <v>356</v>
      </c>
      <c r="F563" t="s">
        <v>357</v>
      </c>
      <c r="H563" t="s">
        <v>358</v>
      </c>
      <c r="I563" t="s">
        <v>191</v>
      </c>
      <c r="J563" t="s">
        <v>359</v>
      </c>
      <c r="K563">
        <v>58</v>
      </c>
      <c r="L563">
        <v>8094524879</v>
      </c>
      <c r="M563" t="s">
        <v>80</v>
      </c>
      <c r="N563" t="s">
        <v>114</v>
      </c>
      <c r="O563" t="s">
        <v>82</v>
      </c>
      <c r="P563" t="s">
        <v>83</v>
      </c>
      <c r="Q563" t="s">
        <v>160</v>
      </c>
      <c r="V563" t="s">
        <v>168</v>
      </c>
      <c r="W563" t="s">
        <v>58</v>
      </c>
      <c r="X563">
        <v>19.020694299999999</v>
      </c>
      <c r="Y563">
        <v>-70.548246399999996</v>
      </c>
      <c r="Z563" t="s">
        <v>86</v>
      </c>
      <c r="AA563" t="s">
        <v>86</v>
      </c>
      <c r="AB563" t="s">
        <v>116</v>
      </c>
      <c r="AC563" t="s">
        <v>88</v>
      </c>
      <c r="AD563" t="s">
        <v>62</v>
      </c>
      <c r="AF563" t="s">
        <v>201</v>
      </c>
      <c r="AG563" t="s">
        <v>194</v>
      </c>
      <c r="AH563" t="s">
        <v>65</v>
      </c>
      <c r="AI563" t="s">
        <v>352</v>
      </c>
      <c r="AJ563" t="s">
        <v>360</v>
      </c>
      <c r="AK563" t="s">
        <v>203</v>
      </c>
      <c r="AL563">
        <v>1</v>
      </c>
      <c r="AM563" t="s">
        <v>361</v>
      </c>
      <c r="AN563">
        <v>5</v>
      </c>
      <c r="AO563">
        <v>2</v>
      </c>
      <c r="AP563" t="s">
        <v>62</v>
      </c>
      <c r="AQ563" t="s">
        <v>69</v>
      </c>
      <c r="AV563" s="1">
        <v>44208</v>
      </c>
      <c r="AW563" t="s">
        <v>14556</v>
      </c>
      <c r="AY563" t="s">
        <v>73</v>
      </c>
      <c r="AZ563" t="s">
        <v>74</v>
      </c>
    </row>
    <row r="564" spans="1:52" hidden="1" x14ac:dyDescent="0.25">
      <c r="A564" t="str">
        <f>INDEX('Community ID'!B:B,MATCH(O564,'Community ID'!A:A,0))</f>
        <v>La Libertad</v>
      </c>
      <c r="B564" t="str">
        <f>INDEX('Community ID'!$K:$K,MATCH('Environmental Data'!$P564,'Community ID'!J:J,0))</f>
        <v>Constanza</v>
      </c>
      <c r="D564" t="s">
        <v>2485</v>
      </c>
      <c r="E564" t="s">
        <v>2486</v>
      </c>
      <c r="F564" t="s">
        <v>2487</v>
      </c>
      <c r="H564" t="s">
        <v>1971</v>
      </c>
      <c r="I564" t="s">
        <v>50</v>
      </c>
      <c r="J564" s="1">
        <v>23272</v>
      </c>
      <c r="K564">
        <v>58</v>
      </c>
      <c r="L564">
        <v>8298615025</v>
      </c>
      <c r="M564" t="s">
        <v>80</v>
      </c>
      <c r="N564" t="s">
        <v>135</v>
      </c>
      <c r="O564" t="s">
        <v>2488</v>
      </c>
      <c r="P564" t="s">
        <v>102</v>
      </c>
      <c r="Q564" t="s">
        <v>624</v>
      </c>
      <c r="S564" t="s">
        <v>1660</v>
      </c>
      <c r="T564" t="s">
        <v>63</v>
      </c>
      <c r="V564" t="s">
        <v>753</v>
      </c>
      <c r="W564" t="s">
        <v>58</v>
      </c>
      <c r="X564">
        <v>18.9151132</v>
      </c>
      <c r="Y564">
        <v>-70.744956500000001</v>
      </c>
      <c r="Z564" t="s">
        <v>86</v>
      </c>
      <c r="AA564" t="s">
        <v>86</v>
      </c>
      <c r="AB564" t="s">
        <v>60</v>
      </c>
      <c r="AC564" t="s">
        <v>169</v>
      </c>
      <c r="AD564" t="s">
        <v>62</v>
      </c>
      <c r="AE564" t="s">
        <v>63</v>
      </c>
      <c r="AF564" t="s">
        <v>63</v>
      </c>
      <c r="AG564" t="s">
        <v>194</v>
      </c>
      <c r="AH564" t="s">
        <v>117</v>
      </c>
      <c r="AI564" t="s">
        <v>66</v>
      </c>
      <c r="AJ564" t="s">
        <v>127</v>
      </c>
      <c r="AK564" t="s">
        <v>2489</v>
      </c>
      <c r="AL564">
        <v>1</v>
      </c>
      <c r="AM564" t="s">
        <v>755</v>
      </c>
      <c r="AN564">
        <v>5</v>
      </c>
      <c r="AO564">
        <v>1</v>
      </c>
      <c r="AP564" t="s">
        <v>62</v>
      </c>
      <c r="AQ564" t="s">
        <v>69</v>
      </c>
      <c r="AR564" t="s">
        <v>70</v>
      </c>
      <c r="AT564" t="s">
        <v>71</v>
      </c>
      <c r="AU564" t="s">
        <v>72</v>
      </c>
      <c r="AV564" s="1">
        <v>44203</v>
      </c>
      <c r="AW564" t="s">
        <v>14557</v>
      </c>
      <c r="AX564" t="s">
        <v>753</v>
      </c>
      <c r="AY564" t="s">
        <v>73</v>
      </c>
      <c r="AZ564" t="s">
        <v>74</v>
      </c>
    </row>
    <row r="565" spans="1:52" hidden="1" x14ac:dyDescent="0.25">
      <c r="A565" t="str">
        <f>INDEX('Community ID'!B:B,MATCH(O565,'Community ID'!A:A,0))</f>
        <v>El Cercado</v>
      </c>
      <c r="B565" t="str">
        <f>INDEX('Community ID'!$K:$K,MATCH('Environmental Data'!$P565,'Community ID'!J:J,0))</f>
        <v>Constanza</v>
      </c>
      <c r="D565" t="s">
        <v>2490</v>
      </c>
      <c r="E565" t="s">
        <v>856</v>
      </c>
      <c r="F565" t="s">
        <v>2491</v>
      </c>
      <c r="I565" t="s">
        <v>50</v>
      </c>
      <c r="J565" t="s">
        <v>99</v>
      </c>
      <c r="K565">
        <v>2021</v>
      </c>
      <c r="M565" t="s">
        <v>80</v>
      </c>
      <c r="N565" t="s">
        <v>135</v>
      </c>
      <c r="O565" t="s">
        <v>2492</v>
      </c>
      <c r="P565" t="s">
        <v>102</v>
      </c>
      <c r="Q565" t="s">
        <v>373</v>
      </c>
      <c r="S565" t="s">
        <v>1660</v>
      </c>
      <c r="V565" t="s">
        <v>753</v>
      </c>
      <c r="W565" t="s">
        <v>58</v>
      </c>
      <c r="X565">
        <v>0</v>
      </c>
      <c r="Y565">
        <v>0</v>
      </c>
      <c r="Z565" t="s">
        <v>220</v>
      </c>
      <c r="AA565" t="s">
        <v>220</v>
      </c>
      <c r="AB565" t="s">
        <v>87</v>
      </c>
      <c r="AC565" t="s">
        <v>169</v>
      </c>
      <c r="AD565" t="s">
        <v>62</v>
      </c>
      <c r="AG565" t="s">
        <v>194</v>
      </c>
      <c r="AH565" t="s">
        <v>65</v>
      </c>
      <c r="AI565" t="s">
        <v>66</v>
      </c>
      <c r="AJ565" t="s">
        <v>127</v>
      </c>
      <c r="AK565" t="s">
        <v>394</v>
      </c>
      <c r="AL565">
        <v>1</v>
      </c>
      <c r="AM565" t="s">
        <v>767</v>
      </c>
      <c r="AN565">
        <v>4</v>
      </c>
      <c r="AP565" t="s">
        <v>62</v>
      </c>
      <c r="AQ565" t="s">
        <v>69</v>
      </c>
      <c r="AR565" t="s">
        <v>109</v>
      </c>
      <c r="AT565" t="s">
        <v>71</v>
      </c>
      <c r="AU565" t="s">
        <v>72</v>
      </c>
      <c r="AV565" s="1">
        <v>44200</v>
      </c>
      <c r="AW565" t="s">
        <v>14558</v>
      </c>
      <c r="AX565" t="s">
        <v>753</v>
      </c>
      <c r="AY565" t="s">
        <v>73</v>
      </c>
      <c r="AZ565" t="s">
        <v>74</v>
      </c>
    </row>
    <row r="566" spans="1:52" hidden="1" x14ac:dyDescent="0.25">
      <c r="A566" t="str">
        <f>INDEX('Community ID'!B:B,MATCH(O566,'Community ID'!A:A,0))</f>
        <v>El Cercado</v>
      </c>
      <c r="B566" t="str">
        <f>INDEX('Community ID'!$K:$K,MATCH('Environmental Data'!$P566,'Community ID'!J:J,0))</f>
        <v>Constanza</v>
      </c>
      <c r="D566" t="s">
        <v>2497</v>
      </c>
      <c r="E566" t="s">
        <v>2498</v>
      </c>
      <c r="F566" t="s">
        <v>1950</v>
      </c>
      <c r="H566" t="s">
        <v>2108</v>
      </c>
      <c r="I566" t="s">
        <v>50</v>
      </c>
      <c r="J566" s="1">
        <v>23058</v>
      </c>
      <c r="K566">
        <v>58</v>
      </c>
      <c r="L566">
        <v>8299021260</v>
      </c>
      <c r="M566" t="s">
        <v>80</v>
      </c>
      <c r="N566" t="s">
        <v>135</v>
      </c>
      <c r="O566" t="s">
        <v>2499</v>
      </c>
      <c r="P566" t="s">
        <v>102</v>
      </c>
      <c r="Q566" t="s">
        <v>373</v>
      </c>
      <c r="S566" t="s">
        <v>1660</v>
      </c>
      <c r="V566" t="s">
        <v>766</v>
      </c>
      <c r="W566" t="s">
        <v>58</v>
      </c>
      <c r="X566">
        <v>18.9095011</v>
      </c>
      <c r="Y566">
        <v>-70.752512600000003</v>
      </c>
      <c r="Z566" t="s">
        <v>86</v>
      </c>
      <c r="AA566" t="s">
        <v>86</v>
      </c>
      <c r="AB566" t="s">
        <v>87</v>
      </c>
      <c r="AC566" t="s">
        <v>169</v>
      </c>
      <c r="AD566" t="s">
        <v>62</v>
      </c>
      <c r="AF566" t="s">
        <v>62</v>
      </c>
      <c r="AG566" t="s">
        <v>194</v>
      </c>
      <c r="AH566" t="s">
        <v>65</v>
      </c>
      <c r="AI566" t="s">
        <v>66</v>
      </c>
      <c r="AJ566" t="s">
        <v>66</v>
      </c>
      <c r="AK566" t="s">
        <v>2302</v>
      </c>
      <c r="AL566">
        <v>2</v>
      </c>
      <c r="AM566" t="s">
        <v>767</v>
      </c>
      <c r="AN566">
        <v>3</v>
      </c>
      <c r="AP566" t="s">
        <v>62</v>
      </c>
      <c r="AQ566" t="s">
        <v>69</v>
      </c>
      <c r="AR566" t="s">
        <v>70</v>
      </c>
      <c r="AT566" t="s">
        <v>71</v>
      </c>
      <c r="AU566" t="s">
        <v>72</v>
      </c>
      <c r="AV566" s="1">
        <v>44195</v>
      </c>
      <c r="AW566" t="s">
        <v>14559</v>
      </c>
      <c r="AX566" t="s">
        <v>753</v>
      </c>
      <c r="AY566" t="s">
        <v>73</v>
      </c>
      <c r="AZ566" t="s">
        <v>74</v>
      </c>
    </row>
    <row r="567" spans="1:52" x14ac:dyDescent="0.25">
      <c r="A567" t="str">
        <f>INDEX('Community ID'!B:B,MATCH(O567,'Community ID'!A:A,0))</f>
        <v>Los Embassadores</v>
      </c>
      <c r="B567" t="str">
        <f>INDEX('Community ID'!$K:$K,MATCH('Environmental Data'!$P567,'Community ID'!J:J,0))</f>
        <v>Constanza</v>
      </c>
      <c r="D567" t="s">
        <v>2493</v>
      </c>
      <c r="E567" t="s">
        <v>190</v>
      </c>
      <c r="F567" t="s">
        <v>2494</v>
      </c>
      <c r="I567" t="s">
        <v>50</v>
      </c>
      <c r="J567" s="1">
        <v>26577</v>
      </c>
      <c r="K567">
        <v>49</v>
      </c>
      <c r="M567" t="s">
        <v>51</v>
      </c>
      <c r="N567" t="s">
        <v>2495</v>
      </c>
      <c r="O567" t="s">
        <v>2496</v>
      </c>
      <c r="P567" t="s">
        <v>83</v>
      </c>
      <c r="Q567" t="s">
        <v>685</v>
      </c>
      <c r="S567" t="s">
        <v>545</v>
      </c>
      <c r="V567" t="s">
        <v>1068</v>
      </c>
      <c r="W567" t="s">
        <v>58</v>
      </c>
      <c r="X567">
        <v>18.915702799999998</v>
      </c>
      <c r="Y567">
        <v>-70.743988299999998</v>
      </c>
      <c r="Z567" t="s">
        <v>86</v>
      </c>
      <c r="AA567" t="s">
        <v>86</v>
      </c>
      <c r="AB567" t="s">
        <v>1164</v>
      </c>
      <c r="AC567" t="s">
        <v>169</v>
      </c>
      <c r="AD567" t="s">
        <v>62</v>
      </c>
      <c r="AE567" t="s">
        <v>63</v>
      </c>
      <c r="AF567" t="s">
        <v>63</v>
      </c>
      <c r="AG567" t="s">
        <v>194</v>
      </c>
      <c r="AH567" t="s">
        <v>486</v>
      </c>
      <c r="AI567" t="s">
        <v>788</v>
      </c>
      <c r="AJ567" t="s">
        <v>788</v>
      </c>
      <c r="AK567" t="s">
        <v>368</v>
      </c>
      <c r="AL567">
        <v>1</v>
      </c>
      <c r="AM567" t="s">
        <v>1069</v>
      </c>
      <c r="AN567">
        <v>3</v>
      </c>
      <c r="AO567">
        <v>0</v>
      </c>
      <c r="AP567" t="s">
        <v>62</v>
      </c>
      <c r="AQ567" t="s">
        <v>69</v>
      </c>
      <c r="AR567" t="s">
        <v>109</v>
      </c>
      <c r="AT567" t="s">
        <v>71</v>
      </c>
      <c r="AU567" t="s">
        <v>72</v>
      </c>
      <c r="AV567" s="1">
        <v>44195</v>
      </c>
      <c r="AW567" t="s">
        <v>14560</v>
      </c>
      <c r="AX567" t="s">
        <v>1068</v>
      </c>
      <c r="AY567" t="s">
        <v>73</v>
      </c>
      <c r="AZ567" t="s">
        <v>74</v>
      </c>
    </row>
    <row r="568" spans="1:52" x14ac:dyDescent="0.25">
      <c r="A568" t="str">
        <f>INDEX('Community ID'!B:B,MATCH(O568,'Community ID'!A:A,0))</f>
        <v>Los Embassadores</v>
      </c>
      <c r="B568" t="str">
        <f>INDEX('Community ID'!$K:$K,MATCH('Environmental Data'!$P568,'Community ID'!J:J,0))</f>
        <v>Constanza</v>
      </c>
      <c r="D568" t="s">
        <v>2500</v>
      </c>
      <c r="E568" t="s">
        <v>2501</v>
      </c>
      <c r="F568" t="s">
        <v>1519</v>
      </c>
      <c r="I568" t="s">
        <v>50</v>
      </c>
      <c r="J568" s="1">
        <v>32308</v>
      </c>
      <c r="K568">
        <v>33</v>
      </c>
      <c r="M568" t="s">
        <v>51</v>
      </c>
      <c r="N568" t="s">
        <v>114</v>
      </c>
      <c r="O568" t="s">
        <v>2502</v>
      </c>
      <c r="P568" t="s">
        <v>83</v>
      </c>
      <c r="Q568" t="s">
        <v>685</v>
      </c>
      <c r="S568" t="s">
        <v>545</v>
      </c>
      <c r="V568" t="s">
        <v>1068</v>
      </c>
      <c r="W568" t="s">
        <v>58</v>
      </c>
      <c r="X568">
        <v>18.915702799999998</v>
      </c>
      <c r="Y568">
        <v>-70.743988299999998</v>
      </c>
      <c r="Z568" t="s">
        <v>86</v>
      </c>
      <c r="AA568" t="s">
        <v>86</v>
      </c>
      <c r="AB568" t="s">
        <v>1164</v>
      </c>
      <c r="AC568" t="s">
        <v>169</v>
      </c>
      <c r="AD568" t="s">
        <v>62</v>
      </c>
      <c r="AE568" t="s">
        <v>63</v>
      </c>
      <c r="AF568" t="s">
        <v>63</v>
      </c>
      <c r="AG568" t="s">
        <v>194</v>
      </c>
      <c r="AH568" t="s">
        <v>486</v>
      </c>
      <c r="AI568" t="s">
        <v>2503</v>
      </c>
      <c r="AJ568" t="s">
        <v>2503</v>
      </c>
      <c r="AK568" t="s">
        <v>479</v>
      </c>
      <c r="AL568">
        <v>1</v>
      </c>
      <c r="AM568" t="s">
        <v>1069</v>
      </c>
      <c r="AN568">
        <v>5</v>
      </c>
      <c r="AO568">
        <v>0</v>
      </c>
      <c r="AP568" t="s">
        <v>62</v>
      </c>
      <c r="AQ568" t="s">
        <v>69</v>
      </c>
      <c r="AR568" t="s">
        <v>109</v>
      </c>
      <c r="AT568" t="s">
        <v>461</v>
      </c>
      <c r="AU568" t="s">
        <v>72</v>
      </c>
      <c r="AV568" s="1">
        <v>44195</v>
      </c>
      <c r="AW568" t="s">
        <v>14561</v>
      </c>
      <c r="AX568" t="s">
        <v>1068</v>
      </c>
      <c r="AY568" t="s">
        <v>73</v>
      </c>
      <c r="AZ568" t="s">
        <v>74</v>
      </c>
    </row>
    <row r="569" spans="1:52" hidden="1" x14ac:dyDescent="0.25">
      <c r="A569" t="str">
        <f>INDEX('Community ID'!B:B,MATCH(O569,'Community ID'!A:A,0))</f>
        <v>Los Embassadores</v>
      </c>
      <c r="B569" t="str">
        <f>INDEX('Community ID'!$K:$K,MATCH('Environmental Data'!$P569,'Community ID'!J:J,0))</f>
        <v>Constanza</v>
      </c>
      <c r="D569" t="s">
        <v>2504</v>
      </c>
      <c r="E569" t="s">
        <v>97</v>
      </c>
      <c r="F569" t="s">
        <v>1167</v>
      </c>
      <c r="I569" t="s">
        <v>50</v>
      </c>
      <c r="J569" s="1">
        <v>29368</v>
      </c>
      <c r="K569">
        <v>41</v>
      </c>
      <c r="M569" t="s">
        <v>51</v>
      </c>
      <c r="N569" t="s">
        <v>52</v>
      </c>
      <c r="O569" t="s">
        <v>1722</v>
      </c>
      <c r="P569" t="s">
        <v>102</v>
      </c>
      <c r="Q569" t="s">
        <v>373</v>
      </c>
      <c r="S569" t="s">
        <v>144</v>
      </c>
      <c r="V569" t="s">
        <v>1074</v>
      </c>
      <c r="W569" t="s">
        <v>58</v>
      </c>
      <c r="X569">
        <v>18.914842499999999</v>
      </c>
      <c r="Y569">
        <v>-70.745311799999996</v>
      </c>
      <c r="Z569" t="s">
        <v>86</v>
      </c>
      <c r="AA569" t="s">
        <v>86</v>
      </c>
      <c r="AB569" t="s">
        <v>1164</v>
      </c>
      <c r="AC569" t="s">
        <v>169</v>
      </c>
      <c r="AD569" t="s">
        <v>62</v>
      </c>
      <c r="AE569" t="s">
        <v>63</v>
      </c>
      <c r="AF569" t="s">
        <v>62</v>
      </c>
      <c r="AG569" t="s">
        <v>194</v>
      </c>
      <c r="AH569" t="s">
        <v>65</v>
      </c>
      <c r="AI569" t="s">
        <v>66</v>
      </c>
      <c r="AJ569" t="s">
        <v>66</v>
      </c>
      <c r="AK569" t="s">
        <v>1726</v>
      </c>
      <c r="AL569">
        <v>1</v>
      </c>
      <c r="AM569" t="s">
        <v>1075</v>
      </c>
      <c r="AN569">
        <v>4</v>
      </c>
      <c r="AO569">
        <v>0</v>
      </c>
      <c r="AP569" t="s">
        <v>62</v>
      </c>
      <c r="AQ569" t="s">
        <v>69</v>
      </c>
      <c r="AR569" t="s">
        <v>109</v>
      </c>
      <c r="AT569" t="s">
        <v>71</v>
      </c>
      <c r="AU569" t="s">
        <v>72</v>
      </c>
      <c r="AV569" s="1">
        <v>44195</v>
      </c>
      <c r="AW569" t="s">
        <v>14562</v>
      </c>
      <c r="AX569" t="s">
        <v>1074</v>
      </c>
      <c r="AY569" t="s">
        <v>73</v>
      </c>
      <c r="AZ569" t="s">
        <v>74</v>
      </c>
    </row>
    <row r="570" spans="1:52" x14ac:dyDescent="0.25">
      <c r="A570" t="str">
        <f>INDEX('Community ID'!B:B,MATCH(O570,'Community ID'!A:A,0))</f>
        <v>Los Embassadores</v>
      </c>
      <c r="B570" t="str">
        <f>INDEX('Community ID'!$K:$K,MATCH('Environmental Data'!$P570,'Community ID'!J:J,0))</f>
        <v>Constanza</v>
      </c>
      <c r="D570" t="s">
        <v>2505</v>
      </c>
      <c r="E570" t="s">
        <v>1196</v>
      </c>
      <c r="F570" t="s">
        <v>2176</v>
      </c>
      <c r="H570" t="s">
        <v>2506</v>
      </c>
      <c r="I570" t="s">
        <v>50</v>
      </c>
      <c r="J570" s="1">
        <v>21376</v>
      </c>
      <c r="K570">
        <v>63</v>
      </c>
      <c r="M570" t="s">
        <v>80</v>
      </c>
      <c r="N570" t="s">
        <v>114</v>
      </c>
      <c r="O570" t="s">
        <v>1734</v>
      </c>
      <c r="P570" t="s">
        <v>83</v>
      </c>
      <c r="Q570" t="s">
        <v>685</v>
      </c>
      <c r="S570" t="s">
        <v>545</v>
      </c>
      <c r="V570" t="s">
        <v>1068</v>
      </c>
      <c r="W570" t="s">
        <v>58</v>
      </c>
      <c r="X570">
        <v>18.915702799999998</v>
      </c>
      <c r="Y570">
        <v>-70.743988299999998</v>
      </c>
      <c r="Z570" t="s">
        <v>86</v>
      </c>
      <c r="AA570" t="s">
        <v>86</v>
      </c>
      <c r="AB570" t="s">
        <v>182</v>
      </c>
      <c r="AC570" t="s">
        <v>169</v>
      </c>
      <c r="AD570" t="s">
        <v>62</v>
      </c>
      <c r="AE570" t="s">
        <v>63</v>
      </c>
      <c r="AF570" t="s">
        <v>63</v>
      </c>
      <c r="AG570" t="s">
        <v>194</v>
      </c>
      <c r="AH570" t="s">
        <v>486</v>
      </c>
      <c r="AI570" t="s">
        <v>788</v>
      </c>
      <c r="AJ570" t="s">
        <v>788</v>
      </c>
      <c r="AK570" t="s">
        <v>479</v>
      </c>
      <c r="AL570">
        <v>1</v>
      </c>
      <c r="AM570" t="s">
        <v>1069</v>
      </c>
      <c r="AN570">
        <v>3</v>
      </c>
      <c r="AO570">
        <v>1</v>
      </c>
      <c r="AP570" t="s">
        <v>62</v>
      </c>
      <c r="AQ570" t="s">
        <v>69</v>
      </c>
      <c r="AR570" t="s">
        <v>2507</v>
      </c>
      <c r="AT570" t="s">
        <v>71</v>
      </c>
      <c r="AU570" t="s">
        <v>72</v>
      </c>
      <c r="AV570" s="1">
        <v>44195</v>
      </c>
      <c r="AW570" t="s">
        <v>14563</v>
      </c>
      <c r="AX570" t="s">
        <v>1068</v>
      </c>
      <c r="AY570" t="s">
        <v>73</v>
      </c>
      <c r="AZ570" t="s">
        <v>74</v>
      </c>
    </row>
    <row r="571" spans="1:52" hidden="1" x14ac:dyDescent="0.25">
      <c r="A571" t="str">
        <f>INDEX('Community ID'!B:B,MATCH(O571,'Community ID'!A:A,0))</f>
        <v>Los Embassadores</v>
      </c>
      <c r="B571" t="str">
        <f>INDEX('Community ID'!$K:$K,MATCH('Environmental Data'!$P571,'Community ID'!J:J,0))</f>
        <v>Constanza</v>
      </c>
      <c r="D571" t="s">
        <v>2508</v>
      </c>
      <c r="E571" t="s">
        <v>1141</v>
      </c>
      <c r="F571" t="s">
        <v>2509</v>
      </c>
      <c r="H571" t="s">
        <v>2510</v>
      </c>
      <c r="I571" t="s">
        <v>79</v>
      </c>
      <c r="J571" s="1">
        <v>28880</v>
      </c>
      <c r="K571">
        <v>42</v>
      </c>
      <c r="L571" t="s">
        <v>2511</v>
      </c>
      <c r="M571" t="s">
        <v>80</v>
      </c>
      <c r="N571" t="s">
        <v>287</v>
      </c>
      <c r="O571" t="s">
        <v>1722</v>
      </c>
      <c r="P571" t="s">
        <v>102</v>
      </c>
      <c r="Q571" t="s">
        <v>373</v>
      </c>
      <c r="S571" t="s">
        <v>144</v>
      </c>
      <c r="V571" t="s">
        <v>418</v>
      </c>
      <c r="W571" t="s">
        <v>58</v>
      </c>
      <c r="X571">
        <v>18.914781600000001</v>
      </c>
      <c r="Y571">
        <v>-70.745201600000001</v>
      </c>
      <c r="Z571" t="s">
        <v>86</v>
      </c>
      <c r="AA571" t="s">
        <v>86</v>
      </c>
      <c r="AB571" t="s">
        <v>182</v>
      </c>
      <c r="AC571" t="s">
        <v>169</v>
      </c>
      <c r="AD571" t="s">
        <v>63</v>
      </c>
      <c r="AE571" t="s">
        <v>62</v>
      </c>
      <c r="AF571" t="s">
        <v>62</v>
      </c>
      <c r="AG571" t="s">
        <v>194</v>
      </c>
      <c r="AH571" t="s">
        <v>117</v>
      </c>
      <c r="AI571" t="s">
        <v>66</v>
      </c>
      <c r="AJ571" t="s">
        <v>66</v>
      </c>
      <c r="AK571" t="s">
        <v>2001</v>
      </c>
      <c r="AL571">
        <v>1</v>
      </c>
      <c r="AM571" t="s">
        <v>1075</v>
      </c>
      <c r="AN571">
        <v>3</v>
      </c>
      <c r="AO571">
        <v>0</v>
      </c>
      <c r="AP571" t="s">
        <v>63</v>
      </c>
      <c r="AQ571" t="s">
        <v>69</v>
      </c>
      <c r="AR571" t="s">
        <v>109</v>
      </c>
      <c r="AT571" t="s">
        <v>71</v>
      </c>
      <c r="AU571" t="s">
        <v>95</v>
      </c>
      <c r="AV571" s="1">
        <v>44195</v>
      </c>
      <c r="AW571" t="s">
        <v>14564</v>
      </c>
      <c r="AX571" t="s">
        <v>418</v>
      </c>
      <c r="AY571" t="s">
        <v>73</v>
      </c>
      <c r="AZ571" t="s">
        <v>74</v>
      </c>
    </row>
    <row r="572" spans="1:52" x14ac:dyDescent="0.25">
      <c r="A572" t="str">
        <f>INDEX('Community ID'!B:B,MATCH(O572,'Community ID'!A:A,0))</f>
        <v>Los Embassadores</v>
      </c>
      <c r="B572" t="str">
        <f>INDEX('Community ID'!$K:$K,MATCH('Environmental Data'!$P572,'Community ID'!J:J,0))</f>
        <v>Constanza</v>
      </c>
      <c r="D572" t="s">
        <v>2512</v>
      </c>
      <c r="E572" t="s">
        <v>2513</v>
      </c>
      <c r="F572" t="s">
        <v>2514</v>
      </c>
      <c r="I572" t="s">
        <v>50</v>
      </c>
      <c r="J572" s="1">
        <v>33991</v>
      </c>
      <c r="K572">
        <v>28</v>
      </c>
      <c r="M572" t="s">
        <v>622</v>
      </c>
      <c r="N572" t="s">
        <v>114</v>
      </c>
      <c r="O572" t="s">
        <v>2515</v>
      </c>
      <c r="P572" t="s">
        <v>83</v>
      </c>
      <c r="Q572" t="s">
        <v>685</v>
      </c>
      <c r="V572" t="s">
        <v>1068</v>
      </c>
      <c r="W572" t="s">
        <v>58</v>
      </c>
      <c r="X572">
        <v>18.915702799999998</v>
      </c>
      <c r="Y572">
        <v>-70.743988299999998</v>
      </c>
      <c r="Z572" t="s">
        <v>59</v>
      </c>
      <c r="AA572" t="s">
        <v>105</v>
      </c>
      <c r="AB572" t="s">
        <v>419</v>
      </c>
      <c r="AC572" t="s">
        <v>169</v>
      </c>
      <c r="AD572" t="s">
        <v>62</v>
      </c>
      <c r="AE572" t="s">
        <v>63</v>
      </c>
      <c r="AF572" t="s">
        <v>63</v>
      </c>
      <c r="AG572" t="s">
        <v>194</v>
      </c>
      <c r="AH572" t="s">
        <v>486</v>
      </c>
      <c r="AI572" t="s">
        <v>788</v>
      </c>
      <c r="AJ572" t="s">
        <v>788</v>
      </c>
      <c r="AK572" t="s">
        <v>479</v>
      </c>
      <c r="AL572">
        <v>1</v>
      </c>
      <c r="AM572" t="s">
        <v>1069</v>
      </c>
      <c r="AN572">
        <v>5</v>
      </c>
      <c r="AO572">
        <v>3</v>
      </c>
      <c r="AP572" t="s">
        <v>62</v>
      </c>
      <c r="AQ572" t="s">
        <v>69</v>
      </c>
      <c r="AR572" t="s">
        <v>70</v>
      </c>
      <c r="AT572" t="s">
        <v>71</v>
      </c>
      <c r="AU572" t="s">
        <v>72</v>
      </c>
      <c r="AV572" s="1">
        <v>44195</v>
      </c>
      <c r="AW572" t="s">
        <v>14565</v>
      </c>
      <c r="AX572" t="s">
        <v>1068</v>
      </c>
      <c r="AY572" t="s">
        <v>73</v>
      </c>
      <c r="AZ572" t="s">
        <v>74</v>
      </c>
    </row>
    <row r="573" spans="1:52" x14ac:dyDescent="0.25">
      <c r="A573" t="str">
        <f>INDEX('Community ID'!B:B,MATCH(O573,'Community ID'!A:A,0))</f>
        <v>Los Embassadores</v>
      </c>
      <c r="B573" t="str">
        <f>INDEX('Community ID'!$K:$K,MATCH('Environmental Data'!$P573,'Community ID'!J:J,0))</f>
        <v>Constanza</v>
      </c>
      <c r="D573" t="s">
        <v>2516</v>
      </c>
      <c r="E573" t="s">
        <v>2517</v>
      </c>
      <c r="F573" t="s">
        <v>2518</v>
      </c>
      <c r="I573" t="s">
        <v>50</v>
      </c>
      <c r="J573" t="s">
        <v>99</v>
      </c>
      <c r="K573">
        <v>2021</v>
      </c>
      <c r="M573" t="s">
        <v>51</v>
      </c>
      <c r="N573" t="s">
        <v>114</v>
      </c>
      <c r="O573" t="s">
        <v>1711</v>
      </c>
      <c r="P573" t="s">
        <v>83</v>
      </c>
      <c r="Q573" t="s">
        <v>685</v>
      </c>
      <c r="S573" t="s">
        <v>545</v>
      </c>
      <c r="V573" t="s">
        <v>1068</v>
      </c>
      <c r="W573" t="s">
        <v>58</v>
      </c>
      <c r="X573">
        <v>18.915702799999998</v>
      </c>
      <c r="Y573">
        <v>-70.743988299999998</v>
      </c>
      <c r="Z573" t="s">
        <v>86</v>
      </c>
      <c r="AA573" t="s">
        <v>86</v>
      </c>
      <c r="AB573" t="s">
        <v>182</v>
      </c>
      <c r="AC573" t="s">
        <v>169</v>
      </c>
      <c r="AD573" t="s">
        <v>62</v>
      </c>
      <c r="AE573" t="s">
        <v>63</v>
      </c>
      <c r="AF573" t="s">
        <v>63</v>
      </c>
      <c r="AG573" t="s">
        <v>194</v>
      </c>
      <c r="AH573" t="s">
        <v>486</v>
      </c>
      <c r="AI573" t="s">
        <v>788</v>
      </c>
      <c r="AJ573" t="s">
        <v>788</v>
      </c>
      <c r="AK573" t="s">
        <v>479</v>
      </c>
      <c r="AL573">
        <v>1</v>
      </c>
      <c r="AM573" t="s">
        <v>1069</v>
      </c>
      <c r="AN573">
        <v>3</v>
      </c>
      <c r="AO573">
        <v>1</v>
      </c>
      <c r="AP573" t="s">
        <v>62</v>
      </c>
      <c r="AQ573" t="s">
        <v>69</v>
      </c>
      <c r="AR573" t="s">
        <v>109</v>
      </c>
      <c r="AT573" t="s">
        <v>71</v>
      </c>
      <c r="AU573" t="s">
        <v>72</v>
      </c>
      <c r="AV573" s="1">
        <v>44195</v>
      </c>
      <c r="AW573" t="s">
        <v>14566</v>
      </c>
      <c r="AX573" t="s">
        <v>1068</v>
      </c>
      <c r="AY573" t="s">
        <v>73</v>
      </c>
      <c r="AZ573" t="s">
        <v>74</v>
      </c>
    </row>
    <row r="574" spans="1:52" x14ac:dyDescent="0.25">
      <c r="A574" t="str">
        <f>INDEX('Community ID'!B:B,MATCH(O574,'Community ID'!A:A,0))</f>
        <v>Los Embassadores</v>
      </c>
      <c r="B574" t="str">
        <f>INDEX('Community ID'!$K:$K,MATCH('Environmental Data'!$P574,'Community ID'!J:J,0))</f>
        <v>Constanza</v>
      </c>
      <c r="D574" t="s">
        <v>2519</v>
      </c>
      <c r="E574" t="s">
        <v>2520</v>
      </c>
      <c r="F574" t="s">
        <v>392</v>
      </c>
      <c r="I574" t="s">
        <v>50</v>
      </c>
      <c r="J574" s="1">
        <v>35863</v>
      </c>
      <c r="K574">
        <v>23</v>
      </c>
      <c r="M574" t="s">
        <v>622</v>
      </c>
      <c r="N574" t="s">
        <v>114</v>
      </c>
      <c r="O574" t="s">
        <v>1722</v>
      </c>
      <c r="P574" t="s">
        <v>83</v>
      </c>
      <c r="S574" t="s">
        <v>144</v>
      </c>
      <c r="V574" t="s">
        <v>1068</v>
      </c>
      <c r="W574" t="s">
        <v>58</v>
      </c>
      <c r="X574">
        <v>18.915702799999998</v>
      </c>
      <c r="Y574">
        <v>-70.743988299999998</v>
      </c>
      <c r="Z574" t="s">
        <v>220</v>
      </c>
      <c r="AA574" t="s">
        <v>325</v>
      </c>
      <c r="AB574" t="s">
        <v>419</v>
      </c>
      <c r="AC574" t="s">
        <v>169</v>
      </c>
      <c r="AD574" t="s">
        <v>62</v>
      </c>
      <c r="AE574" t="s">
        <v>63</v>
      </c>
      <c r="AF574" t="s">
        <v>63</v>
      </c>
      <c r="AG574" t="s">
        <v>171</v>
      </c>
      <c r="AH574" t="s">
        <v>486</v>
      </c>
      <c r="AI574" t="s">
        <v>788</v>
      </c>
      <c r="AJ574" t="s">
        <v>788</v>
      </c>
      <c r="AK574" t="s">
        <v>479</v>
      </c>
      <c r="AL574">
        <v>1</v>
      </c>
      <c r="AM574" t="s">
        <v>1069</v>
      </c>
      <c r="AN574">
        <v>4</v>
      </c>
      <c r="AO574">
        <v>2</v>
      </c>
      <c r="AP574" t="s">
        <v>63</v>
      </c>
      <c r="AQ574" t="s">
        <v>69</v>
      </c>
      <c r="AR574" t="s">
        <v>130</v>
      </c>
      <c r="AT574" t="s">
        <v>71</v>
      </c>
      <c r="AU574" t="s">
        <v>72</v>
      </c>
      <c r="AV574" s="1">
        <v>44195</v>
      </c>
      <c r="AW574" t="s">
        <v>14567</v>
      </c>
      <c r="AX574" t="s">
        <v>1068</v>
      </c>
      <c r="AY574" t="s">
        <v>73</v>
      </c>
      <c r="AZ574" t="s">
        <v>74</v>
      </c>
    </row>
    <row r="575" spans="1:52" x14ac:dyDescent="0.25">
      <c r="A575" t="str">
        <f>INDEX('Community ID'!B:B,MATCH(O575,'Community ID'!A:A,0))</f>
        <v>Los Embassadores</v>
      </c>
      <c r="B575" t="str">
        <f>INDEX('Community ID'!$K:$K,MATCH('Environmental Data'!$P575,'Community ID'!J:J,0))</f>
        <v>Constanza</v>
      </c>
      <c r="D575" t="s">
        <v>2521</v>
      </c>
      <c r="E575" t="s">
        <v>2522</v>
      </c>
      <c r="F575" t="s">
        <v>1755</v>
      </c>
      <c r="H575" t="s">
        <v>2523</v>
      </c>
      <c r="I575" t="s">
        <v>50</v>
      </c>
      <c r="J575" s="1">
        <v>15901</v>
      </c>
      <c r="K575">
        <v>78</v>
      </c>
      <c r="M575" t="s">
        <v>80</v>
      </c>
      <c r="N575" t="s">
        <v>114</v>
      </c>
      <c r="O575" t="s">
        <v>2524</v>
      </c>
      <c r="P575" t="s">
        <v>102</v>
      </c>
      <c r="Q575" t="s">
        <v>685</v>
      </c>
      <c r="S575" t="s">
        <v>144</v>
      </c>
      <c r="V575" t="s">
        <v>1068</v>
      </c>
      <c r="W575" t="s">
        <v>58</v>
      </c>
      <c r="X575">
        <v>18.915702799999998</v>
      </c>
      <c r="Y575">
        <v>-70.743988299999998</v>
      </c>
      <c r="Z575" t="s">
        <v>86</v>
      </c>
      <c r="AA575" t="s">
        <v>86</v>
      </c>
      <c r="AB575" t="s">
        <v>60</v>
      </c>
      <c r="AC575" t="s">
        <v>169</v>
      </c>
      <c r="AD575" t="s">
        <v>62</v>
      </c>
      <c r="AE575" t="s">
        <v>63</v>
      </c>
      <c r="AF575" t="s">
        <v>63</v>
      </c>
      <c r="AG575" t="s">
        <v>171</v>
      </c>
      <c r="AH575" t="s">
        <v>486</v>
      </c>
      <c r="AI575" t="s">
        <v>2525</v>
      </c>
      <c r="AJ575" t="s">
        <v>788</v>
      </c>
      <c r="AK575" t="s">
        <v>479</v>
      </c>
      <c r="AL575">
        <v>1</v>
      </c>
      <c r="AM575" t="s">
        <v>1069</v>
      </c>
      <c r="AN575">
        <v>2</v>
      </c>
      <c r="AO575">
        <v>0</v>
      </c>
      <c r="AP575" t="s">
        <v>62</v>
      </c>
      <c r="AQ575" t="s">
        <v>69</v>
      </c>
      <c r="AR575" t="s">
        <v>109</v>
      </c>
      <c r="AT575" t="s">
        <v>71</v>
      </c>
      <c r="AU575" t="s">
        <v>72</v>
      </c>
      <c r="AV575" s="1">
        <v>44195</v>
      </c>
      <c r="AW575" t="s">
        <v>14568</v>
      </c>
      <c r="AX575" t="s">
        <v>1068</v>
      </c>
      <c r="AY575" t="s">
        <v>73</v>
      </c>
      <c r="AZ575" t="s">
        <v>74</v>
      </c>
    </row>
    <row r="576" spans="1:52" x14ac:dyDescent="0.25">
      <c r="A576" t="str">
        <f>INDEX('Community ID'!B:B,MATCH(O576,'Community ID'!A:A,0))</f>
        <v>Villa Las Minas</v>
      </c>
      <c r="B576" t="str">
        <f>INDEX('Community ID'!$K:$K,MATCH('Environmental Data'!$P576,'Community ID'!J:J,0))</f>
        <v>Santiago</v>
      </c>
      <c r="D576" t="s">
        <v>2526</v>
      </c>
      <c r="E576" t="s">
        <v>2527</v>
      </c>
      <c r="F576" t="s">
        <v>2528</v>
      </c>
      <c r="H576" t="s">
        <v>1406</v>
      </c>
      <c r="I576" t="s">
        <v>50</v>
      </c>
      <c r="J576" s="1">
        <v>31491</v>
      </c>
      <c r="K576">
        <v>35</v>
      </c>
      <c r="M576" t="s">
        <v>124</v>
      </c>
      <c r="N576" t="s">
        <v>135</v>
      </c>
      <c r="O576" t="s">
        <v>2529</v>
      </c>
      <c r="P576" t="s">
        <v>444</v>
      </c>
      <c r="Q576" t="s">
        <v>444</v>
      </c>
      <c r="U576" t="s">
        <v>2530</v>
      </c>
      <c r="V576" t="s">
        <v>418</v>
      </c>
      <c r="W576" t="s">
        <v>58</v>
      </c>
      <c r="X576">
        <v>19.4922085</v>
      </c>
      <c r="Y576">
        <v>-70.759558200000001</v>
      </c>
      <c r="Z576" t="s">
        <v>220</v>
      </c>
      <c r="AA576" t="s">
        <v>220</v>
      </c>
      <c r="AB576" t="s">
        <v>419</v>
      </c>
      <c r="AC576" t="s">
        <v>169</v>
      </c>
      <c r="AD576" t="s">
        <v>62</v>
      </c>
      <c r="AE576" t="s">
        <v>63</v>
      </c>
      <c r="AF576" t="s">
        <v>63</v>
      </c>
      <c r="AG576" t="s">
        <v>194</v>
      </c>
      <c r="AH576" t="s">
        <v>65</v>
      </c>
      <c r="AI576" t="s">
        <v>145</v>
      </c>
      <c r="AJ576" t="s">
        <v>145</v>
      </c>
      <c r="AK576" t="s">
        <v>559</v>
      </c>
      <c r="AL576">
        <v>0</v>
      </c>
      <c r="AM576" t="s">
        <v>2531</v>
      </c>
      <c r="AN576">
        <v>3</v>
      </c>
      <c r="AO576">
        <v>1</v>
      </c>
      <c r="AP576" t="s">
        <v>62</v>
      </c>
      <c r="AQ576" t="s">
        <v>69</v>
      </c>
      <c r="AR576" t="s">
        <v>70</v>
      </c>
      <c r="AT576" t="s">
        <v>71</v>
      </c>
      <c r="AU576" t="s">
        <v>72</v>
      </c>
      <c r="AV576" s="1">
        <v>44194</v>
      </c>
      <c r="AW576" t="s">
        <v>14569</v>
      </c>
      <c r="AX576" t="s">
        <v>418</v>
      </c>
      <c r="AY576" t="s">
        <v>73</v>
      </c>
      <c r="AZ576" t="s">
        <v>74</v>
      </c>
    </row>
    <row r="577" spans="1:52" x14ac:dyDescent="0.25">
      <c r="A577" t="str">
        <f>INDEX('Community ID'!B:B,MATCH(O577,'Community ID'!A:A,0))</f>
        <v>San Isidro</v>
      </c>
      <c r="B577" t="str">
        <f>INDEX('Community ID'!$K:$K,MATCH('Environmental Data'!$P577,'Community ID'!J:J,0))</f>
        <v>Constanza</v>
      </c>
      <c r="D577" t="s">
        <v>2532</v>
      </c>
      <c r="E577" t="s">
        <v>2533</v>
      </c>
      <c r="F577" t="s">
        <v>2534</v>
      </c>
      <c r="H577" t="s">
        <v>2535</v>
      </c>
      <c r="I577" t="s">
        <v>79</v>
      </c>
      <c r="J577" t="s">
        <v>99</v>
      </c>
      <c r="K577">
        <v>2021</v>
      </c>
      <c r="M577" t="s">
        <v>142</v>
      </c>
      <c r="N577" t="s">
        <v>2536</v>
      </c>
      <c r="O577" t="s">
        <v>2537</v>
      </c>
      <c r="P577" t="s">
        <v>54</v>
      </c>
      <c r="Q577" t="s">
        <v>373</v>
      </c>
      <c r="S577" t="s">
        <v>104</v>
      </c>
      <c r="V577" t="s">
        <v>766</v>
      </c>
      <c r="W577" t="s">
        <v>58</v>
      </c>
      <c r="X577">
        <v>18.915795800000001</v>
      </c>
      <c r="Y577">
        <v>-70.743051800000003</v>
      </c>
      <c r="Z577" t="s">
        <v>86</v>
      </c>
      <c r="AA577" t="s">
        <v>86</v>
      </c>
      <c r="AB577" t="s">
        <v>60</v>
      </c>
      <c r="AC577" t="s">
        <v>169</v>
      </c>
      <c r="AD577" t="s">
        <v>63</v>
      </c>
      <c r="AE577" t="s">
        <v>62</v>
      </c>
      <c r="AF577" t="s">
        <v>62</v>
      </c>
      <c r="AG577" t="s">
        <v>194</v>
      </c>
      <c r="AH577" t="s">
        <v>65</v>
      </c>
      <c r="AI577" t="s">
        <v>66</v>
      </c>
      <c r="AJ577" t="s">
        <v>66</v>
      </c>
      <c r="AK577" t="s">
        <v>368</v>
      </c>
      <c r="AL577">
        <v>1</v>
      </c>
      <c r="AM577" t="s">
        <v>767</v>
      </c>
      <c r="AN577">
        <v>5</v>
      </c>
      <c r="AO577">
        <v>2</v>
      </c>
      <c r="AP577" t="s">
        <v>62</v>
      </c>
      <c r="AQ577" t="s">
        <v>69</v>
      </c>
      <c r="AR577" t="s">
        <v>109</v>
      </c>
      <c r="AT577" t="s">
        <v>71</v>
      </c>
      <c r="AU577" t="s">
        <v>72</v>
      </c>
      <c r="AV577" s="1">
        <v>44193</v>
      </c>
      <c r="AW577" t="s">
        <v>14570</v>
      </c>
      <c r="AX577" t="s">
        <v>766</v>
      </c>
      <c r="AY577" t="s">
        <v>73</v>
      </c>
      <c r="AZ577" t="s">
        <v>74</v>
      </c>
    </row>
    <row r="578" spans="1:52" hidden="1" x14ac:dyDescent="0.25">
      <c r="A578" t="str">
        <f>INDEX('Community ID'!B:B,MATCH(O578,'Community ID'!A:A,0))</f>
        <v>Brisas del Llano</v>
      </c>
      <c r="B578" t="str">
        <f>INDEX('Community ID'!$K:$K,MATCH('Environmental Data'!$P578,'Community ID'!J:J,0))</f>
        <v>Santiago</v>
      </c>
      <c r="D578" t="s">
        <v>2538</v>
      </c>
      <c r="E578" t="s">
        <v>2539</v>
      </c>
      <c r="F578" t="s">
        <v>1149</v>
      </c>
      <c r="H578" t="s">
        <v>2540</v>
      </c>
      <c r="I578" t="s">
        <v>50</v>
      </c>
      <c r="J578" t="s">
        <v>99</v>
      </c>
      <c r="K578">
        <v>2021</v>
      </c>
      <c r="L578">
        <v>8295614496</v>
      </c>
      <c r="M578" t="s">
        <v>51</v>
      </c>
      <c r="N578" t="s">
        <v>2541</v>
      </c>
      <c r="O578" t="s">
        <v>2542</v>
      </c>
      <c r="P578" t="s">
        <v>444</v>
      </c>
      <c r="Q578" t="s">
        <v>444</v>
      </c>
      <c r="S578" t="s">
        <v>429</v>
      </c>
      <c r="U578">
        <v>3105581791</v>
      </c>
      <c r="V578" t="s">
        <v>2543</v>
      </c>
      <c r="W578" t="s">
        <v>58</v>
      </c>
      <c r="X578">
        <v>0</v>
      </c>
      <c r="Y578">
        <v>0</v>
      </c>
      <c r="Z578" t="s">
        <v>105</v>
      </c>
      <c r="AA578" t="s">
        <v>105</v>
      </c>
      <c r="AB578" t="s">
        <v>419</v>
      </c>
      <c r="AC578" t="s">
        <v>169</v>
      </c>
      <c r="AD578" t="s">
        <v>62</v>
      </c>
      <c r="AE578" t="s">
        <v>63</v>
      </c>
      <c r="AF578" t="s">
        <v>63</v>
      </c>
      <c r="AG578" t="s">
        <v>171</v>
      </c>
      <c r="AH578" t="s">
        <v>65</v>
      </c>
      <c r="AI578" t="s">
        <v>2544</v>
      </c>
      <c r="AJ578" t="s">
        <v>2472</v>
      </c>
      <c r="AK578" t="s">
        <v>1151</v>
      </c>
      <c r="AL578">
        <v>1</v>
      </c>
      <c r="AM578" t="s">
        <v>2545</v>
      </c>
      <c r="AN578">
        <v>2</v>
      </c>
      <c r="AO578">
        <v>0</v>
      </c>
      <c r="AP578" t="s">
        <v>62</v>
      </c>
      <c r="AQ578" t="s">
        <v>69</v>
      </c>
      <c r="AR578" t="s">
        <v>109</v>
      </c>
      <c r="AT578" t="s">
        <v>71</v>
      </c>
      <c r="AU578" t="s">
        <v>72</v>
      </c>
      <c r="AV578" s="1">
        <v>44192</v>
      </c>
      <c r="AW578" t="s">
        <v>14571</v>
      </c>
      <c r="AX578" t="s">
        <v>2543</v>
      </c>
      <c r="AY578" t="s">
        <v>73</v>
      </c>
      <c r="AZ578" t="s">
        <v>74</v>
      </c>
    </row>
    <row r="579" spans="1:52" hidden="1" x14ac:dyDescent="0.25">
      <c r="A579" t="str">
        <f>INDEX('Community ID'!B:B,MATCH(O579,'Community ID'!A:A,0))</f>
        <v>Brisas del Llano</v>
      </c>
      <c r="B579" t="str">
        <f>INDEX('Community ID'!$K:$K,MATCH('Environmental Data'!$P579,'Community ID'!J:J,0))</f>
        <v>Santiago</v>
      </c>
      <c r="D579" t="s">
        <v>2546</v>
      </c>
      <c r="E579" t="s">
        <v>2547</v>
      </c>
      <c r="F579" t="s">
        <v>2548</v>
      </c>
      <c r="H579" t="s">
        <v>2549</v>
      </c>
      <c r="I579" t="s">
        <v>50</v>
      </c>
      <c r="J579" t="s">
        <v>99</v>
      </c>
      <c r="K579">
        <v>2021</v>
      </c>
      <c r="L579">
        <v>8099845400</v>
      </c>
      <c r="M579" t="s">
        <v>51</v>
      </c>
      <c r="N579" t="s">
        <v>2550</v>
      </c>
      <c r="O579" t="s">
        <v>2542</v>
      </c>
      <c r="P579" t="s">
        <v>444</v>
      </c>
      <c r="Q579" t="s">
        <v>444</v>
      </c>
      <c r="S579" t="s">
        <v>429</v>
      </c>
      <c r="U579">
        <v>14359278</v>
      </c>
      <c r="V579" t="s">
        <v>2543</v>
      </c>
      <c r="W579" t="s">
        <v>58</v>
      </c>
      <c r="X579">
        <v>0</v>
      </c>
      <c r="Y579">
        <v>0</v>
      </c>
      <c r="Z579" t="s">
        <v>105</v>
      </c>
      <c r="AA579" t="s">
        <v>105</v>
      </c>
      <c r="AB579" t="s">
        <v>419</v>
      </c>
      <c r="AC579" t="s">
        <v>169</v>
      </c>
      <c r="AD579" t="s">
        <v>62</v>
      </c>
      <c r="AE579" t="s">
        <v>63</v>
      </c>
      <c r="AF579" t="s">
        <v>63</v>
      </c>
      <c r="AG579" t="s">
        <v>194</v>
      </c>
      <c r="AH579" t="s">
        <v>117</v>
      </c>
      <c r="AI579" t="s">
        <v>2551</v>
      </c>
      <c r="AK579" t="s">
        <v>2552</v>
      </c>
      <c r="AL579">
        <v>0</v>
      </c>
      <c r="AM579" t="s">
        <v>2545</v>
      </c>
      <c r="AN579">
        <v>1</v>
      </c>
      <c r="AO579">
        <v>0</v>
      </c>
      <c r="AP579" t="s">
        <v>62</v>
      </c>
      <c r="AQ579" t="s">
        <v>69</v>
      </c>
      <c r="AR579" t="s">
        <v>70</v>
      </c>
      <c r="AT579" t="s">
        <v>71</v>
      </c>
      <c r="AU579" t="s">
        <v>72</v>
      </c>
      <c r="AV579" s="1">
        <v>44192</v>
      </c>
      <c r="AW579" t="s">
        <v>14572</v>
      </c>
      <c r="AX579" t="s">
        <v>2543</v>
      </c>
      <c r="AY579" t="s">
        <v>73</v>
      </c>
      <c r="AZ579" t="s">
        <v>74</v>
      </c>
    </row>
    <row r="580" spans="1:52" hidden="1" x14ac:dyDescent="0.25">
      <c r="A580" t="str">
        <f>INDEX('Community ID'!B:B,MATCH(O580,'Community ID'!A:A,0))</f>
        <v>Brisas del Llano</v>
      </c>
      <c r="B580" t="str">
        <f>INDEX('Community ID'!$K:$K,MATCH('Environmental Data'!$P580,'Community ID'!J:J,0))</f>
        <v>Santiago</v>
      </c>
      <c r="D580" t="s">
        <v>2553</v>
      </c>
      <c r="E580" t="s">
        <v>2554</v>
      </c>
      <c r="F580" t="s">
        <v>2555</v>
      </c>
      <c r="H580" t="s">
        <v>2556</v>
      </c>
      <c r="I580" t="s">
        <v>79</v>
      </c>
      <c r="J580" t="s">
        <v>99</v>
      </c>
      <c r="K580">
        <v>2021</v>
      </c>
      <c r="L580">
        <v>8296771004</v>
      </c>
      <c r="M580" t="s">
        <v>142</v>
      </c>
      <c r="N580" t="s">
        <v>2557</v>
      </c>
      <c r="O580" t="s">
        <v>2542</v>
      </c>
      <c r="P580" t="s">
        <v>444</v>
      </c>
      <c r="Q580" t="s">
        <v>444</v>
      </c>
      <c r="S580" t="s">
        <v>429</v>
      </c>
      <c r="U580">
        <v>4100091265</v>
      </c>
      <c r="V580" t="s">
        <v>2543</v>
      </c>
      <c r="W580" t="s">
        <v>58</v>
      </c>
      <c r="X580">
        <v>0</v>
      </c>
      <c r="Y580">
        <v>0</v>
      </c>
      <c r="Z580" t="s">
        <v>220</v>
      </c>
      <c r="AA580" t="s">
        <v>220</v>
      </c>
      <c r="AB580" t="s">
        <v>419</v>
      </c>
      <c r="AC580" t="s">
        <v>169</v>
      </c>
      <c r="AD580" t="s">
        <v>62</v>
      </c>
      <c r="AE580" t="s">
        <v>63</v>
      </c>
      <c r="AF580" t="s">
        <v>63</v>
      </c>
      <c r="AG580" t="s">
        <v>194</v>
      </c>
      <c r="AH580" t="s">
        <v>65</v>
      </c>
      <c r="AI580" t="s">
        <v>2558</v>
      </c>
      <c r="AJ580" t="s">
        <v>2559</v>
      </c>
      <c r="AK580" t="s">
        <v>2560</v>
      </c>
      <c r="AL580">
        <v>1</v>
      </c>
      <c r="AM580" t="s">
        <v>2545</v>
      </c>
      <c r="AN580">
        <v>3</v>
      </c>
      <c r="AO580">
        <v>0</v>
      </c>
      <c r="AP580" t="s">
        <v>62</v>
      </c>
      <c r="AQ580" t="s">
        <v>69</v>
      </c>
      <c r="AR580" t="s">
        <v>70</v>
      </c>
      <c r="AT580" t="s">
        <v>71</v>
      </c>
      <c r="AU580" t="s">
        <v>95</v>
      </c>
      <c r="AV580" s="1">
        <v>44192</v>
      </c>
      <c r="AW580" t="s">
        <v>14573</v>
      </c>
      <c r="AX580" t="s">
        <v>2543</v>
      </c>
      <c r="AY580" t="s">
        <v>73</v>
      </c>
      <c r="AZ580" t="s">
        <v>74</v>
      </c>
    </row>
    <row r="581" spans="1:52" hidden="1" x14ac:dyDescent="0.25">
      <c r="A581" t="str">
        <f>INDEX('Community ID'!B:B,MATCH(O581,'Community ID'!A:A,0))</f>
        <v>Brisas del Llano</v>
      </c>
      <c r="B581" t="str">
        <f>INDEX('Community ID'!$K:$K,MATCH('Environmental Data'!$P581,'Community ID'!J:J,0))</f>
        <v>Santiago</v>
      </c>
      <c r="D581" t="s">
        <v>2561</v>
      </c>
      <c r="E581" t="s">
        <v>2562</v>
      </c>
      <c r="F581" t="s">
        <v>2487</v>
      </c>
      <c r="H581" t="s">
        <v>2562</v>
      </c>
      <c r="I581" t="s">
        <v>50</v>
      </c>
      <c r="J581" t="s">
        <v>99</v>
      </c>
      <c r="K581">
        <v>2021</v>
      </c>
      <c r="L581">
        <v>8492075140</v>
      </c>
      <c r="M581" t="s">
        <v>142</v>
      </c>
      <c r="N581" t="s">
        <v>135</v>
      </c>
      <c r="O581" t="s">
        <v>2542</v>
      </c>
      <c r="P581" t="s">
        <v>451</v>
      </c>
      <c r="Q581" t="s">
        <v>444</v>
      </c>
      <c r="U581">
        <v>4800928733</v>
      </c>
      <c r="V581" t="s">
        <v>2563</v>
      </c>
      <c r="W581" t="s">
        <v>58</v>
      </c>
      <c r="X581">
        <v>0</v>
      </c>
      <c r="Y581">
        <v>0</v>
      </c>
      <c r="Z581" t="s">
        <v>105</v>
      </c>
      <c r="AA581" t="s">
        <v>105</v>
      </c>
      <c r="AB581" t="s">
        <v>60</v>
      </c>
      <c r="AC581" t="s">
        <v>169</v>
      </c>
      <c r="AD581" t="s">
        <v>62</v>
      </c>
      <c r="AE581" t="s">
        <v>63</v>
      </c>
      <c r="AF581" t="s">
        <v>62</v>
      </c>
      <c r="AG581" t="s">
        <v>194</v>
      </c>
      <c r="AH581" t="s">
        <v>65</v>
      </c>
      <c r="AI581" t="s">
        <v>1382</v>
      </c>
      <c r="AJ581" t="s">
        <v>1382</v>
      </c>
      <c r="AK581" t="s">
        <v>2564</v>
      </c>
      <c r="AL581">
        <v>1</v>
      </c>
      <c r="AM581" t="s">
        <v>2565</v>
      </c>
      <c r="AN581">
        <v>5</v>
      </c>
      <c r="AO581">
        <v>1</v>
      </c>
      <c r="AP581" t="s">
        <v>62</v>
      </c>
      <c r="AQ581" t="s">
        <v>69</v>
      </c>
      <c r="AR581" t="s">
        <v>70</v>
      </c>
      <c r="AT581" t="s">
        <v>71</v>
      </c>
      <c r="AU581" t="s">
        <v>95</v>
      </c>
      <c r="AV581" s="1">
        <v>44192</v>
      </c>
      <c r="AW581" t="s">
        <v>14574</v>
      </c>
      <c r="AX581" t="s">
        <v>2563</v>
      </c>
      <c r="AY581" t="s">
        <v>73</v>
      </c>
      <c r="AZ581" t="s">
        <v>74</v>
      </c>
    </row>
    <row r="582" spans="1:52" hidden="1" x14ac:dyDescent="0.25">
      <c r="A582" t="str">
        <f>INDEX('Community ID'!B:B,MATCH(O582,'Community ID'!A:A,0))</f>
        <v>Brisas del Llano</v>
      </c>
      <c r="B582" t="str">
        <f>INDEX('Community ID'!$K:$K,MATCH('Environmental Data'!$P582,'Community ID'!J:J,0))</f>
        <v>Santiago</v>
      </c>
      <c r="D582" t="s">
        <v>2566</v>
      </c>
      <c r="E582" t="s">
        <v>2567</v>
      </c>
      <c r="F582" t="s">
        <v>770</v>
      </c>
      <c r="H582" t="s">
        <v>2568</v>
      </c>
      <c r="I582" t="s">
        <v>50</v>
      </c>
      <c r="J582" s="1">
        <v>29400</v>
      </c>
      <c r="K582">
        <v>41</v>
      </c>
      <c r="L582">
        <v>8294082880</v>
      </c>
      <c r="M582" t="s">
        <v>124</v>
      </c>
      <c r="N582" t="s">
        <v>2569</v>
      </c>
      <c r="O582" t="s">
        <v>2542</v>
      </c>
      <c r="P582" t="s">
        <v>444</v>
      </c>
      <c r="Q582" t="s">
        <v>444</v>
      </c>
      <c r="S582" t="s">
        <v>2570</v>
      </c>
      <c r="U582">
        <v>3103995381</v>
      </c>
      <c r="V582" t="s">
        <v>2543</v>
      </c>
      <c r="W582" t="s">
        <v>58</v>
      </c>
      <c r="X582">
        <v>19.494069400000001</v>
      </c>
      <c r="Y582">
        <v>-70.760416800000002</v>
      </c>
      <c r="Z582" t="s">
        <v>220</v>
      </c>
      <c r="AA582" t="s">
        <v>220</v>
      </c>
      <c r="AB582" t="s">
        <v>419</v>
      </c>
      <c r="AC582" t="s">
        <v>169</v>
      </c>
      <c r="AD582" t="s">
        <v>62</v>
      </c>
      <c r="AE582" t="s">
        <v>63</v>
      </c>
      <c r="AF582" t="s">
        <v>63</v>
      </c>
      <c r="AG582" t="s">
        <v>194</v>
      </c>
      <c r="AH582" t="s">
        <v>117</v>
      </c>
      <c r="AI582" t="s">
        <v>145</v>
      </c>
      <c r="AJ582" t="s">
        <v>2571</v>
      </c>
      <c r="AK582" t="s">
        <v>1194</v>
      </c>
      <c r="AL582">
        <v>1</v>
      </c>
      <c r="AM582" t="s">
        <v>2572</v>
      </c>
      <c r="AN582">
        <v>2</v>
      </c>
      <c r="AO582">
        <v>0</v>
      </c>
      <c r="AP582" t="s">
        <v>62</v>
      </c>
      <c r="AQ582" t="s">
        <v>69</v>
      </c>
      <c r="AR582" t="s">
        <v>70</v>
      </c>
      <c r="AT582" t="s">
        <v>71</v>
      </c>
      <c r="AU582" t="s">
        <v>95</v>
      </c>
      <c r="AV582" s="1">
        <v>44192</v>
      </c>
      <c r="AW582" t="s">
        <v>14575</v>
      </c>
      <c r="AX582" t="s">
        <v>2543</v>
      </c>
      <c r="AY582" t="s">
        <v>73</v>
      </c>
      <c r="AZ582" t="s">
        <v>74</v>
      </c>
    </row>
    <row r="583" spans="1:52" hidden="1" x14ac:dyDescent="0.25">
      <c r="A583" t="str">
        <f>INDEX('Community ID'!B:B,MATCH(O583,'Community ID'!A:A,0))</f>
        <v>Brisas del Llano</v>
      </c>
      <c r="B583" t="str">
        <f>INDEX('Community ID'!$K:$K,MATCH('Environmental Data'!$P583,'Community ID'!J:J,0))</f>
        <v>Santiago</v>
      </c>
      <c r="D583" t="s">
        <v>2573</v>
      </c>
      <c r="E583" t="s">
        <v>2574</v>
      </c>
      <c r="F583" t="s">
        <v>2575</v>
      </c>
      <c r="H583" t="s">
        <v>2523</v>
      </c>
      <c r="I583" t="s">
        <v>50</v>
      </c>
      <c r="J583" s="1">
        <v>27437</v>
      </c>
      <c r="K583">
        <v>46</v>
      </c>
      <c r="L583">
        <v>8298546612</v>
      </c>
      <c r="M583" t="s">
        <v>80</v>
      </c>
      <c r="N583" t="s">
        <v>135</v>
      </c>
      <c r="O583" t="s">
        <v>2542</v>
      </c>
      <c r="P583" t="s">
        <v>444</v>
      </c>
      <c r="Q583" t="s">
        <v>444</v>
      </c>
      <c r="U583">
        <v>5300306312</v>
      </c>
      <c r="V583" t="s">
        <v>2563</v>
      </c>
      <c r="W583" t="s">
        <v>58</v>
      </c>
      <c r="X583">
        <v>19.494016299999998</v>
      </c>
      <c r="Y583">
        <v>-70.758466900000002</v>
      </c>
      <c r="Z583" t="s">
        <v>105</v>
      </c>
      <c r="AA583" t="s">
        <v>105</v>
      </c>
      <c r="AB583" t="s">
        <v>60</v>
      </c>
      <c r="AC583" t="s">
        <v>61</v>
      </c>
      <c r="AD583" t="s">
        <v>62</v>
      </c>
      <c r="AE583" t="s">
        <v>63</v>
      </c>
      <c r="AF583" t="s">
        <v>63</v>
      </c>
      <c r="AG583" t="s">
        <v>171</v>
      </c>
      <c r="AH583" t="s">
        <v>117</v>
      </c>
      <c r="AI583" t="s">
        <v>145</v>
      </c>
      <c r="AJ583" t="s">
        <v>145</v>
      </c>
      <c r="AK583" t="s">
        <v>2576</v>
      </c>
      <c r="AL583">
        <v>1</v>
      </c>
      <c r="AM583" t="s">
        <v>1039</v>
      </c>
      <c r="AN583">
        <v>3</v>
      </c>
      <c r="AP583" t="s">
        <v>62</v>
      </c>
      <c r="AQ583" t="s">
        <v>69</v>
      </c>
      <c r="AR583" t="s">
        <v>70</v>
      </c>
      <c r="AT583" t="s">
        <v>71</v>
      </c>
      <c r="AU583" t="s">
        <v>95</v>
      </c>
      <c r="AV583" s="1">
        <v>44192</v>
      </c>
      <c r="AW583" t="s">
        <v>14576</v>
      </c>
      <c r="AX583" t="s">
        <v>2563</v>
      </c>
      <c r="AY583" t="s">
        <v>73</v>
      </c>
      <c r="AZ583" t="s">
        <v>74</v>
      </c>
    </row>
    <row r="584" spans="1:52" hidden="1" x14ac:dyDescent="0.25">
      <c r="A584" t="str">
        <f>INDEX('Community ID'!B:B,MATCH(O584,'Community ID'!A:A,0))</f>
        <v>Brisas del Llano</v>
      </c>
      <c r="B584" t="str">
        <f>INDEX('Community ID'!$K:$K,MATCH('Environmental Data'!$P584,'Community ID'!J:J,0))</f>
        <v>Santiago</v>
      </c>
      <c r="D584" t="s">
        <v>2577</v>
      </c>
      <c r="E584" t="s">
        <v>2578</v>
      </c>
      <c r="F584" t="s">
        <v>885</v>
      </c>
      <c r="H584" t="s">
        <v>2579</v>
      </c>
      <c r="I584" t="s">
        <v>79</v>
      </c>
      <c r="J584" t="s">
        <v>99</v>
      </c>
      <c r="K584">
        <v>2021</v>
      </c>
      <c r="L584">
        <v>8299641181</v>
      </c>
      <c r="M584" t="s">
        <v>51</v>
      </c>
      <c r="N584" t="s">
        <v>2580</v>
      </c>
      <c r="O584" t="s">
        <v>2581</v>
      </c>
      <c r="P584" t="s">
        <v>444</v>
      </c>
      <c r="Q584" t="s">
        <v>444</v>
      </c>
      <c r="U584">
        <v>3101195240</v>
      </c>
      <c r="V584" t="s">
        <v>2543</v>
      </c>
      <c r="W584" t="s">
        <v>58</v>
      </c>
      <c r="X584">
        <v>0</v>
      </c>
      <c r="Y584">
        <v>0</v>
      </c>
      <c r="Z584" t="s">
        <v>105</v>
      </c>
      <c r="AA584" t="s">
        <v>105</v>
      </c>
      <c r="AB584" t="s">
        <v>419</v>
      </c>
      <c r="AC584" t="s">
        <v>169</v>
      </c>
      <c r="AD584" t="s">
        <v>62</v>
      </c>
      <c r="AE584" t="s">
        <v>63</v>
      </c>
      <c r="AF584" t="s">
        <v>63</v>
      </c>
      <c r="AG584" t="s">
        <v>171</v>
      </c>
      <c r="AH584" t="s">
        <v>90</v>
      </c>
      <c r="AI584" t="s">
        <v>145</v>
      </c>
      <c r="AK584" t="s">
        <v>2582</v>
      </c>
      <c r="AL584">
        <v>0</v>
      </c>
      <c r="AM584" t="s">
        <v>2545</v>
      </c>
      <c r="AN584">
        <v>1</v>
      </c>
      <c r="AO584">
        <v>0</v>
      </c>
      <c r="AP584" t="s">
        <v>62</v>
      </c>
      <c r="AQ584" t="s">
        <v>69</v>
      </c>
      <c r="AR584" t="s">
        <v>70</v>
      </c>
      <c r="AT584" t="s">
        <v>71</v>
      </c>
      <c r="AU584" t="s">
        <v>95</v>
      </c>
      <c r="AV584" s="1">
        <v>44192</v>
      </c>
      <c r="AW584" t="s">
        <v>14577</v>
      </c>
      <c r="AX584" t="s">
        <v>2543</v>
      </c>
      <c r="AY584" t="s">
        <v>73</v>
      </c>
      <c r="AZ584" t="s">
        <v>74</v>
      </c>
    </row>
    <row r="585" spans="1:52" hidden="1" x14ac:dyDescent="0.25">
      <c r="A585" t="str">
        <f>INDEX('Community ID'!B:B,MATCH(O585,'Community ID'!A:A,0))</f>
        <v>Brisas del Llano</v>
      </c>
      <c r="B585" t="str">
        <f>INDEX('Community ID'!$K:$K,MATCH('Environmental Data'!$P585,'Community ID'!J:J,0))</f>
        <v>Santiago</v>
      </c>
      <c r="D585" t="s">
        <v>2583</v>
      </c>
      <c r="E585" t="s">
        <v>2584</v>
      </c>
      <c r="F585" t="s">
        <v>2585</v>
      </c>
      <c r="H585" t="s">
        <v>2586</v>
      </c>
      <c r="I585" t="s">
        <v>50</v>
      </c>
      <c r="J585" t="s">
        <v>99</v>
      </c>
      <c r="K585">
        <v>2021</v>
      </c>
      <c r="L585">
        <v>8298677154</v>
      </c>
      <c r="M585" t="s">
        <v>80</v>
      </c>
      <c r="N585" t="s">
        <v>135</v>
      </c>
      <c r="O585" t="s">
        <v>2542</v>
      </c>
      <c r="P585" t="s">
        <v>451</v>
      </c>
      <c r="Q585" t="s">
        <v>444</v>
      </c>
      <c r="R585">
        <v>30724200</v>
      </c>
      <c r="T585" t="s">
        <v>145</v>
      </c>
      <c r="U585">
        <v>3103951764</v>
      </c>
      <c r="V585" t="s">
        <v>2563</v>
      </c>
      <c r="W585" t="s">
        <v>58</v>
      </c>
      <c r="X585">
        <v>0</v>
      </c>
      <c r="Y585">
        <v>0</v>
      </c>
      <c r="Z585" t="s">
        <v>105</v>
      </c>
      <c r="AA585" t="s">
        <v>105</v>
      </c>
      <c r="AB585" t="s">
        <v>60</v>
      </c>
      <c r="AC585" t="s">
        <v>169</v>
      </c>
      <c r="AD585" t="s">
        <v>62</v>
      </c>
      <c r="AE585" t="s">
        <v>63</v>
      </c>
      <c r="AF585" t="s">
        <v>62</v>
      </c>
      <c r="AG585" t="s">
        <v>194</v>
      </c>
      <c r="AH585" t="s">
        <v>486</v>
      </c>
      <c r="AI585" t="s">
        <v>145</v>
      </c>
      <c r="AJ585" t="s">
        <v>145</v>
      </c>
      <c r="AK585" t="s">
        <v>2587</v>
      </c>
      <c r="AL585">
        <v>1</v>
      </c>
      <c r="AM585" t="s">
        <v>2588</v>
      </c>
      <c r="AN585">
        <v>3</v>
      </c>
      <c r="AO585">
        <v>0</v>
      </c>
      <c r="AP585" t="s">
        <v>62</v>
      </c>
      <c r="AQ585" t="s">
        <v>69</v>
      </c>
      <c r="AR585" t="s">
        <v>109</v>
      </c>
      <c r="AT585" t="s">
        <v>71</v>
      </c>
      <c r="AU585" t="s">
        <v>72</v>
      </c>
      <c r="AV585" s="1">
        <v>44192</v>
      </c>
      <c r="AW585" t="s">
        <v>14578</v>
      </c>
      <c r="AX585" t="s">
        <v>2563</v>
      </c>
      <c r="AY585" t="s">
        <v>73</v>
      </c>
      <c r="AZ585" t="s">
        <v>74</v>
      </c>
    </row>
    <row r="586" spans="1:52" hidden="1" x14ac:dyDescent="0.25">
      <c r="A586" t="str">
        <f>INDEX('Community ID'!B:B,MATCH(O586,'Community ID'!A:A,0))</f>
        <v>Villa Las Minas</v>
      </c>
      <c r="B586" t="str">
        <f>INDEX('Community ID'!$K:$K,MATCH('Environmental Data'!$P586,'Community ID'!J:J,0))</f>
        <v>Santiago</v>
      </c>
      <c r="D586" t="s">
        <v>605</v>
      </c>
      <c r="E586" t="s">
        <v>606</v>
      </c>
      <c r="F586" t="s">
        <v>607</v>
      </c>
      <c r="H586" t="s">
        <v>608</v>
      </c>
      <c r="I586" t="s">
        <v>79</v>
      </c>
      <c r="J586" t="s">
        <v>99</v>
      </c>
      <c r="K586">
        <v>2021</v>
      </c>
      <c r="L586">
        <v>8298733060</v>
      </c>
      <c r="M586" t="s">
        <v>80</v>
      </c>
      <c r="N586" t="s">
        <v>517</v>
      </c>
      <c r="O586" t="s">
        <v>415</v>
      </c>
      <c r="P586" t="s">
        <v>444</v>
      </c>
      <c r="S586" t="s">
        <v>436</v>
      </c>
      <c r="V586" t="s">
        <v>418</v>
      </c>
      <c r="W586" t="s">
        <v>58</v>
      </c>
      <c r="X586">
        <v>19.493242088209101</v>
      </c>
      <c r="Y586">
        <v>-70.759414424462904</v>
      </c>
      <c r="Z586" t="s">
        <v>59</v>
      </c>
      <c r="AA586" t="s">
        <v>59</v>
      </c>
      <c r="AB586" t="s">
        <v>419</v>
      </c>
      <c r="AC586" t="s">
        <v>169</v>
      </c>
      <c r="AD586" t="s">
        <v>62</v>
      </c>
      <c r="AE586" t="s">
        <v>63</v>
      </c>
      <c r="AF586" t="s">
        <v>63</v>
      </c>
      <c r="AG586" t="s">
        <v>171</v>
      </c>
      <c r="AH586" t="s">
        <v>117</v>
      </c>
      <c r="AI586" t="s">
        <v>473</v>
      </c>
      <c r="AK586" t="s">
        <v>432</v>
      </c>
      <c r="AL586">
        <v>0.1</v>
      </c>
      <c r="AN586">
        <v>2</v>
      </c>
      <c r="AP586" t="s">
        <v>62</v>
      </c>
      <c r="AQ586" t="s">
        <v>69</v>
      </c>
      <c r="AR586" t="s">
        <v>70</v>
      </c>
      <c r="AT586" t="s">
        <v>71</v>
      </c>
      <c r="AU586" t="s">
        <v>95</v>
      </c>
      <c r="AV586" s="1">
        <v>44192</v>
      </c>
      <c r="AW586" t="s">
        <v>14579</v>
      </c>
      <c r="AX586" t="s">
        <v>418</v>
      </c>
      <c r="AY586" t="s">
        <v>73</v>
      </c>
      <c r="AZ586" t="s">
        <v>74</v>
      </c>
    </row>
    <row r="587" spans="1:52" x14ac:dyDescent="0.25">
      <c r="A587" t="str">
        <f>INDEX('Community ID'!B:B,MATCH(O587,'Community ID'!A:A,0))</f>
        <v>Villa Las Minas</v>
      </c>
      <c r="B587" t="str">
        <f>INDEX('Community ID'!$K:$K,MATCH('Environmental Data'!$P587,'Community ID'!J:J,0))</f>
        <v>Santiago</v>
      </c>
      <c r="D587" t="s">
        <v>2589</v>
      </c>
      <c r="E587" t="s">
        <v>481</v>
      </c>
      <c r="F587" t="s">
        <v>2590</v>
      </c>
      <c r="H587" t="s">
        <v>2591</v>
      </c>
      <c r="I587" t="s">
        <v>50</v>
      </c>
      <c r="J587" s="1">
        <v>25297</v>
      </c>
      <c r="K587">
        <v>52</v>
      </c>
      <c r="L587" t="s">
        <v>2592</v>
      </c>
      <c r="M587" t="s">
        <v>80</v>
      </c>
      <c r="N587" t="s">
        <v>114</v>
      </c>
      <c r="O587" t="s">
        <v>415</v>
      </c>
      <c r="P587" t="s">
        <v>444</v>
      </c>
      <c r="Q587" t="s">
        <v>444</v>
      </c>
      <c r="U587" t="s">
        <v>2593</v>
      </c>
      <c r="V587" t="s">
        <v>418</v>
      </c>
      <c r="W587" t="s">
        <v>58</v>
      </c>
      <c r="X587">
        <v>19.493167</v>
      </c>
      <c r="Y587">
        <v>-70.759550500000003</v>
      </c>
      <c r="Z587" t="s">
        <v>105</v>
      </c>
      <c r="AA587" t="s">
        <v>105</v>
      </c>
      <c r="AB587" t="s">
        <v>419</v>
      </c>
      <c r="AC587" t="s">
        <v>169</v>
      </c>
      <c r="AD587" t="s">
        <v>62</v>
      </c>
      <c r="AF587" t="s">
        <v>63</v>
      </c>
      <c r="AG587" t="s">
        <v>194</v>
      </c>
      <c r="AH587" t="s">
        <v>65</v>
      </c>
      <c r="AI587" t="s">
        <v>145</v>
      </c>
      <c r="AJ587" t="s">
        <v>2594</v>
      </c>
      <c r="AK587" t="s">
        <v>2197</v>
      </c>
      <c r="AL587">
        <v>0</v>
      </c>
      <c r="AM587" t="s">
        <v>2531</v>
      </c>
      <c r="AN587">
        <v>4</v>
      </c>
      <c r="AO587">
        <v>1</v>
      </c>
      <c r="AP587" t="s">
        <v>63</v>
      </c>
      <c r="AQ587" t="s">
        <v>69</v>
      </c>
      <c r="AR587" t="s">
        <v>130</v>
      </c>
      <c r="AT587" t="s">
        <v>71</v>
      </c>
      <c r="AU587" t="s">
        <v>95</v>
      </c>
      <c r="AV587" s="1">
        <v>44192</v>
      </c>
      <c r="AW587" t="s">
        <v>14580</v>
      </c>
      <c r="AX587" t="s">
        <v>418</v>
      </c>
      <c r="AY587" t="s">
        <v>73</v>
      </c>
      <c r="AZ587" t="s">
        <v>74</v>
      </c>
    </row>
    <row r="588" spans="1:52" hidden="1" x14ac:dyDescent="0.25">
      <c r="A588" t="str">
        <f>INDEX('Community ID'!B:B,MATCH(O588,'Community ID'!A:A,0))</f>
        <v>Brisas del Llano</v>
      </c>
      <c r="B588" t="str">
        <f>INDEX('Community ID'!$K:$K,MATCH('Environmental Data'!$P588,'Community ID'!J:J,0))</f>
        <v>Santiago</v>
      </c>
      <c r="D588" t="s">
        <v>2595</v>
      </c>
      <c r="E588" t="s">
        <v>2596</v>
      </c>
      <c r="F588" t="s">
        <v>2597</v>
      </c>
      <c r="H588" t="s">
        <v>2596</v>
      </c>
      <c r="I588" t="s">
        <v>50</v>
      </c>
      <c r="J588" t="s">
        <v>99</v>
      </c>
      <c r="K588">
        <v>2021</v>
      </c>
      <c r="L588">
        <v>82963958712</v>
      </c>
      <c r="M588" t="s">
        <v>142</v>
      </c>
      <c r="N588" t="s">
        <v>125</v>
      </c>
      <c r="O588" t="s">
        <v>2542</v>
      </c>
      <c r="P588" t="s">
        <v>444</v>
      </c>
      <c r="Q588" t="s">
        <v>444</v>
      </c>
      <c r="R588">
        <v>78916301</v>
      </c>
      <c r="T588" t="s">
        <v>2598</v>
      </c>
      <c r="U588">
        <v>40223947900</v>
      </c>
      <c r="V588" t="s">
        <v>2563</v>
      </c>
      <c r="W588" t="s">
        <v>58</v>
      </c>
      <c r="X588">
        <v>0</v>
      </c>
      <c r="Y588">
        <v>0</v>
      </c>
      <c r="Z588" t="s">
        <v>105</v>
      </c>
      <c r="AA588" t="s">
        <v>105</v>
      </c>
      <c r="AB588" t="s">
        <v>60</v>
      </c>
      <c r="AC588" t="s">
        <v>61</v>
      </c>
      <c r="AD588" t="s">
        <v>62</v>
      </c>
      <c r="AE588" t="s">
        <v>63</v>
      </c>
      <c r="AF588" t="s">
        <v>62</v>
      </c>
      <c r="AG588" t="s">
        <v>194</v>
      </c>
      <c r="AH588" t="s">
        <v>117</v>
      </c>
      <c r="AI588" t="s">
        <v>2598</v>
      </c>
      <c r="AJ588" t="s">
        <v>2598</v>
      </c>
      <c r="AK588" t="s">
        <v>2599</v>
      </c>
      <c r="AL588">
        <v>1</v>
      </c>
      <c r="AM588" t="s">
        <v>1280</v>
      </c>
      <c r="AN588">
        <v>3</v>
      </c>
      <c r="AO588">
        <v>1</v>
      </c>
      <c r="AP588" t="s">
        <v>62</v>
      </c>
      <c r="AQ588" t="s">
        <v>69</v>
      </c>
      <c r="AR588" t="s">
        <v>109</v>
      </c>
      <c r="AT588" t="s">
        <v>71</v>
      </c>
      <c r="AU588" t="s">
        <v>72</v>
      </c>
      <c r="AV588" s="1">
        <v>44192</v>
      </c>
      <c r="AW588" t="s">
        <v>14581</v>
      </c>
      <c r="AX588" t="s">
        <v>2563</v>
      </c>
      <c r="AY588" t="s">
        <v>73</v>
      </c>
      <c r="AZ588" t="s">
        <v>74</v>
      </c>
    </row>
    <row r="589" spans="1:52" x14ac:dyDescent="0.25">
      <c r="A589" t="str">
        <f>INDEX('Community ID'!B:B,MATCH(O589,'Community ID'!A:A,0))</f>
        <v>Villa Las Minas</v>
      </c>
      <c r="B589" t="str">
        <f>INDEX('Community ID'!$K:$K,MATCH('Environmental Data'!$P589,'Community ID'!J:J,0))</f>
        <v>Santiago</v>
      </c>
      <c r="D589" t="s">
        <v>2600</v>
      </c>
      <c r="E589" t="s">
        <v>2601</v>
      </c>
      <c r="F589" t="s">
        <v>2602</v>
      </c>
      <c r="H589" t="s">
        <v>2603</v>
      </c>
      <c r="I589" t="s">
        <v>79</v>
      </c>
      <c r="J589" s="1">
        <v>32744</v>
      </c>
      <c r="K589">
        <v>32</v>
      </c>
      <c r="L589">
        <v>8499258001</v>
      </c>
      <c r="M589" t="s">
        <v>142</v>
      </c>
      <c r="N589" t="s">
        <v>1812</v>
      </c>
      <c r="O589" t="s">
        <v>2604</v>
      </c>
      <c r="P589" t="s">
        <v>444</v>
      </c>
      <c r="Q589" t="s">
        <v>444</v>
      </c>
      <c r="R589">
        <v>802891988</v>
      </c>
      <c r="S589" t="s">
        <v>429</v>
      </c>
      <c r="T589" t="s">
        <v>2606</v>
      </c>
      <c r="U589" t="s">
        <v>2607</v>
      </c>
      <c r="V589" t="s">
        <v>418</v>
      </c>
      <c r="W589" t="s">
        <v>58</v>
      </c>
      <c r="X589">
        <v>19.493108800000002</v>
      </c>
      <c r="Y589">
        <v>-70.759631299999995</v>
      </c>
      <c r="Z589" t="s">
        <v>325</v>
      </c>
      <c r="AA589" t="s">
        <v>325</v>
      </c>
      <c r="AB589" t="s">
        <v>419</v>
      </c>
      <c r="AC589" t="s">
        <v>169</v>
      </c>
      <c r="AD589" t="s">
        <v>62</v>
      </c>
      <c r="AE589" t="s">
        <v>63</v>
      </c>
      <c r="AF589" t="s">
        <v>62</v>
      </c>
      <c r="AG589" t="s">
        <v>194</v>
      </c>
      <c r="AH589" t="s">
        <v>65</v>
      </c>
      <c r="AI589" t="s">
        <v>2608</v>
      </c>
      <c r="AJ589" t="s">
        <v>2609</v>
      </c>
      <c r="AK589" t="s">
        <v>559</v>
      </c>
      <c r="AL589">
        <v>0</v>
      </c>
      <c r="AM589" t="s">
        <v>2531</v>
      </c>
      <c r="AN589">
        <v>1</v>
      </c>
      <c r="AP589" t="s">
        <v>62</v>
      </c>
      <c r="AR589" t="s">
        <v>70</v>
      </c>
      <c r="AT589" t="s">
        <v>71</v>
      </c>
      <c r="AU589" t="s">
        <v>95</v>
      </c>
      <c r="AV589" s="1">
        <v>44192</v>
      </c>
      <c r="AW589" t="s">
        <v>14582</v>
      </c>
      <c r="AX589" t="s">
        <v>418</v>
      </c>
      <c r="AY589" t="s">
        <v>73</v>
      </c>
      <c r="AZ589" t="s">
        <v>74</v>
      </c>
    </row>
    <row r="590" spans="1:52" hidden="1" x14ac:dyDescent="0.25">
      <c r="A590" t="str">
        <f>INDEX('Community ID'!B:B,MATCH(O590,'Community ID'!A:A,0))</f>
        <v>Villa Las Minas</v>
      </c>
      <c r="B590" t="str">
        <f>INDEX('Community ID'!$K:$K,MATCH('Environmental Data'!$P590,'Community ID'!J:J,0))</f>
        <v>Santiago</v>
      </c>
      <c r="D590" t="s">
        <v>600</v>
      </c>
      <c r="E590" t="s">
        <v>601</v>
      </c>
      <c r="F590" t="s">
        <v>602</v>
      </c>
      <c r="H590" t="s">
        <v>603</v>
      </c>
      <c r="I590" t="s">
        <v>50</v>
      </c>
      <c r="J590" s="1">
        <v>20224</v>
      </c>
      <c r="K590">
        <v>66</v>
      </c>
      <c r="L590">
        <v>8294046436</v>
      </c>
      <c r="M590" t="s">
        <v>80</v>
      </c>
      <c r="N590" t="s">
        <v>114</v>
      </c>
      <c r="O590" t="s">
        <v>415</v>
      </c>
      <c r="P590" t="s">
        <v>604</v>
      </c>
      <c r="S590" t="s">
        <v>436</v>
      </c>
      <c r="U590">
        <v>108292541</v>
      </c>
      <c r="V590" t="s">
        <v>418</v>
      </c>
      <c r="W590" t="s">
        <v>58</v>
      </c>
      <c r="X590">
        <v>19.493149438882099</v>
      </c>
      <c r="Y590">
        <v>-70.759578543871697</v>
      </c>
      <c r="Z590" t="s">
        <v>220</v>
      </c>
      <c r="AA590" t="s">
        <v>220</v>
      </c>
      <c r="AB590" t="s">
        <v>182</v>
      </c>
      <c r="AC590" t="s">
        <v>169</v>
      </c>
      <c r="AD590" t="s">
        <v>62</v>
      </c>
      <c r="AE590" t="s">
        <v>63</v>
      </c>
      <c r="AF590" t="s">
        <v>63</v>
      </c>
      <c r="AG590" t="s">
        <v>171</v>
      </c>
      <c r="AH590" t="s">
        <v>90</v>
      </c>
      <c r="AI590" t="s">
        <v>420</v>
      </c>
      <c r="AK590" t="s">
        <v>432</v>
      </c>
      <c r="AL590">
        <v>1</v>
      </c>
      <c r="AN590">
        <v>3</v>
      </c>
      <c r="AP590" t="s">
        <v>62</v>
      </c>
      <c r="AQ590" t="s">
        <v>69</v>
      </c>
      <c r="AR590" t="s">
        <v>109</v>
      </c>
      <c r="AT590" t="s">
        <v>71</v>
      </c>
      <c r="AU590" t="s">
        <v>95</v>
      </c>
      <c r="AV590" s="1">
        <v>44192</v>
      </c>
      <c r="AW590" t="s">
        <v>14583</v>
      </c>
      <c r="AX590" t="s">
        <v>418</v>
      </c>
      <c r="AY590" t="s">
        <v>73</v>
      </c>
      <c r="AZ590" t="s">
        <v>74</v>
      </c>
    </row>
    <row r="591" spans="1:52" hidden="1" x14ac:dyDescent="0.25">
      <c r="A591" t="str">
        <f>INDEX('Community ID'!B:B,MATCH(O591,'Community ID'!A:A,0))</f>
        <v>Villa Las Minas</v>
      </c>
      <c r="B591" t="str">
        <f>INDEX('Community ID'!$K:$K,MATCH('Environmental Data'!$P591,'Community ID'!J:J,0))</f>
        <v>Santiago</v>
      </c>
      <c r="D591" t="s">
        <v>595</v>
      </c>
      <c r="E591" t="s">
        <v>596</v>
      </c>
      <c r="F591" t="s">
        <v>597</v>
      </c>
      <c r="H591" t="s">
        <v>598</v>
      </c>
      <c r="I591" t="s">
        <v>50</v>
      </c>
      <c r="J591" s="1">
        <v>24191</v>
      </c>
      <c r="K591">
        <v>55</v>
      </c>
      <c r="L591">
        <v>8297589720</v>
      </c>
      <c r="M591" t="s">
        <v>80</v>
      </c>
      <c r="N591" t="s">
        <v>114</v>
      </c>
      <c r="O591" t="s">
        <v>415</v>
      </c>
      <c r="P591" t="s">
        <v>451</v>
      </c>
      <c r="U591">
        <v>3100101066</v>
      </c>
      <c r="V591" t="s">
        <v>418</v>
      </c>
      <c r="W591" t="s">
        <v>58</v>
      </c>
      <c r="X591">
        <v>19.493096035752799</v>
      </c>
      <c r="Y591">
        <v>-70.759707977067507</v>
      </c>
      <c r="Z591" t="s">
        <v>59</v>
      </c>
      <c r="AA591" t="s">
        <v>59</v>
      </c>
      <c r="AB591" t="s">
        <v>419</v>
      </c>
      <c r="AC591" t="s">
        <v>169</v>
      </c>
      <c r="AD591" t="s">
        <v>62</v>
      </c>
      <c r="AE591" t="s">
        <v>63</v>
      </c>
      <c r="AF591" t="s">
        <v>63</v>
      </c>
      <c r="AG591" t="s">
        <v>171</v>
      </c>
      <c r="AH591" t="s">
        <v>90</v>
      </c>
      <c r="AI591" t="s">
        <v>420</v>
      </c>
      <c r="AK591" t="s">
        <v>599</v>
      </c>
      <c r="AL591">
        <v>1</v>
      </c>
      <c r="AN591">
        <v>3</v>
      </c>
      <c r="AO591">
        <v>1</v>
      </c>
      <c r="AP591" t="s">
        <v>62</v>
      </c>
      <c r="AQ591" t="s">
        <v>69</v>
      </c>
      <c r="AR591" t="s">
        <v>109</v>
      </c>
      <c r="AT591" t="s">
        <v>461</v>
      </c>
      <c r="AU591" t="s">
        <v>95</v>
      </c>
      <c r="AV591" s="1">
        <v>44192</v>
      </c>
      <c r="AW591" t="s">
        <v>14584</v>
      </c>
      <c r="AX591" t="s">
        <v>418</v>
      </c>
      <c r="AY591" t="s">
        <v>73</v>
      </c>
      <c r="AZ591" t="s">
        <v>74</v>
      </c>
    </row>
    <row r="592" spans="1:52" x14ac:dyDescent="0.25">
      <c r="A592" t="str">
        <f>INDEX('Community ID'!B:B,MATCH(O592,'Community ID'!A:A,0))</f>
        <v>Villa Las Minas</v>
      </c>
      <c r="B592" t="str">
        <f>INDEX('Community ID'!$K:$K,MATCH('Environmental Data'!$P592,'Community ID'!J:J,0))</f>
        <v>Santiago</v>
      </c>
      <c r="D592" t="s">
        <v>2610</v>
      </c>
      <c r="E592" t="s">
        <v>2611</v>
      </c>
      <c r="F592" t="s">
        <v>2612</v>
      </c>
      <c r="H592" t="s">
        <v>2613</v>
      </c>
      <c r="I592" t="s">
        <v>50</v>
      </c>
      <c r="J592" s="1">
        <v>31924</v>
      </c>
      <c r="K592">
        <v>34</v>
      </c>
      <c r="L592">
        <v>8299287058</v>
      </c>
      <c r="M592" t="s">
        <v>124</v>
      </c>
      <c r="N592" t="s">
        <v>2614</v>
      </c>
      <c r="O592" t="s">
        <v>2615</v>
      </c>
      <c r="P592" t="s">
        <v>444</v>
      </c>
      <c r="Q592" t="s">
        <v>444</v>
      </c>
      <c r="R592">
        <v>30178326</v>
      </c>
      <c r="S592" t="s">
        <v>2616</v>
      </c>
      <c r="T592" t="s">
        <v>2617</v>
      </c>
      <c r="U592" t="s">
        <v>2618</v>
      </c>
      <c r="V592" t="s">
        <v>418</v>
      </c>
      <c r="W592" t="s">
        <v>58</v>
      </c>
      <c r="X592">
        <v>19.4931923</v>
      </c>
      <c r="Y592">
        <v>-70.759498899999997</v>
      </c>
      <c r="Z592" t="s">
        <v>220</v>
      </c>
      <c r="AA592" t="s">
        <v>105</v>
      </c>
      <c r="AB592" t="s">
        <v>419</v>
      </c>
      <c r="AC592" t="s">
        <v>169</v>
      </c>
      <c r="AD592" t="s">
        <v>62</v>
      </c>
      <c r="AG592" t="s">
        <v>194</v>
      </c>
      <c r="AH592" t="s">
        <v>117</v>
      </c>
      <c r="AI592" t="s">
        <v>2617</v>
      </c>
      <c r="AJ592" t="s">
        <v>2617</v>
      </c>
      <c r="AK592" t="s">
        <v>2197</v>
      </c>
      <c r="AL592">
        <v>0</v>
      </c>
      <c r="AM592" t="s">
        <v>2531</v>
      </c>
      <c r="AN592">
        <v>5</v>
      </c>
      <c r="AO592">
        <v>2</v>
      </c>
      <c r="AP592" t="s">
        <v>62</v>
      </c>
      <c r="AQ592" t="s">
        <v>69</v>
      </c>
      <c r="AR592" t="s">
        <v>130</v>
      </c>
      <c r="AT592" t="s">
        <v>71</v>
      </c>
      <c r="AU592" t="s">
        <v>95</v>
      </c>
      <c r="AV592" s="1">
        <v>44192</v>
      </c>
      <c r="AW592" t="s">
        <v>14585</v>
      </c>
      <c r="AX592" t="s">
        <v>418</v>
      </c>
      <c r="AY592" t="s">
        <v>73</v>
      </c>
      <c r="AZ592" t="s">
        <v>74</v>
      </c>
    </row>
    <row r="593" spans="1:52" hidden="1" x14ac:dyDescent="0.25">
      <c r="A593" t="str">
        <f>INDEX('Community ID'!B:B,MATCH(O593,'Community ID'!A:A,0))</f>
        <v>Brisas del Llano</v>
      </c>
      <c r="B593" t="str">
        <f>INDEX('Community ID'!$K:$K,MATCH('Environmental Data'!$P593,'Community ID'!J:J,0))</f>
        <v>Santiago</v>
      </c>
      <c r="D593" t="s">
        <v>2619</v>
      </c>
      <c r="E593" t="s">
        <v>2620</v>
      </c>
      <c r="F593" t="s">
        <v>2597</v>
      </c>
      <c r="H593" t="s">
        <v>2621</v>
      </c>
      <c r="I593" t="s">
        <v>50</v>
      </c>
      <c r="J593" t="s">
        <v>99</v>
      </c>
      <c r="K593">
        <v>2021</v>
      </c>
      <c r="L593">
        <v>8094011508</v>
      </c>
      <c r="M593" t="s">
        <v>142</v>
      </c>
      <c r="N593" t="s">
        <v>135</v>
      </c>
      <c r="O593" t="s">
        <v>2622</v>
      </c>
      <c r="P593" t="s">
        <v>444</v>
      </c>
      <c r="Q593" t="s">
        <v>444</v>
      </c>
      <c r="U593">
        <v>40212777185</v>
      </c>
      <c r="V593" t="s">
        <v>2563</v>
      </c>
      <c r="W593" t="s">
        <v>58</v>
      </c>
      <c r="X593">
        <v>0</v>
      </c>
      <c r="Y593">
        <v>0</v>
      </c>
      <c r="Z593" t="s">
        <v>220</v>
      </c>
      <c r="AA593" t="s">
        <v>220</v>
      </c>
      <c r="AB593" t="s">
        <v>60</v>
      </c>
      <c r="AC593" t="s">
        <v>61</v>
      </c>
      <c r="AD593" t="s">
        <v>62</v>
      </c>
      <c r="AE593" t="s">
        <v>63</v>
      </c>
      <c r="AF593" t="s">
        <v>62</v>
      </c>
      <c r="AG593" t="s">
        <v>194</v>
      </c>
      <c r="AH593" t="s">
        <v>117</v>
      </c>
      <c r="AI593" t="s">
        <v>2623</v>
      </c>
      <c r="AJ593" t="s">
        <v>127</v>
      </c>
      <c r="AK593" t="s">
        <v>2624</v>
      </c>
      <c r="AL593">
        <v>1</v>
      </c>
      <c r="AM593" t="s">
        <v>2565</v>
      </c>
      <c r="AN593">
        <v>3</v>
      </c>
      <c r="AO593">
        <v>1</v>
      </c>
      <c r="AP593" t="s">
        <v>62</v>
      </c>
      <c r="AQ593" t="s">
        <v>186</v>
      </c>
      <c r="AR593" t="s">
        <v>70</v>
      </c>
      <c r="AT593" t="s">
        <v>71</v>
      </c>
      <c r="AU593" t="s">
        <v>72</v>
      </c>
      <c r="AV593" s="1">
        <v>44192</v>
      </c>
      <c r="AW593" t="s">
        <v>14586</v>
      </c>
      <c r="AX593" t="s">
        <v>2563</v>
      </c>
      <c r="AY593" t="s">
        <v>73</v>
      </c>
      <c r="AZ593" t="s">
        <v>74</v>
      </c>
    </row>
    <row r="594" spans="1:52" hidden="1" x14ac:dyDescent="0.25">
      <c r="A594" t="str">
        <f>INDEX('Community ID'!B:B,MATCH(O594,'Community ID'!A:A,0))</f>
        <v>Brisas del Llano</v>
      </c>
      <c r="B594" t="str">
        <f>INDEX('Community ID'!$K:$K,MATCH('Environmental Data'!$P594,'Community ID'!J:J,0))</f>
        <v>Santiago</v>
      </c>
      <c r="D594" t="s">
        <v>2625</v>
      </c>
      <c r="E594" t="s">
        <v>2359</v>
      </c>
      <c r="F594" t="s">
        <v>2626</v>
      </c>
      <c r="I594" t="s">
        <v>50</v>
      </c>
      <c r="J594" s="1">
        <v>26686</v>
      </c>
      <c r="K594">
        <v>48</v>
      </c>
      <c r="L594">
        <v>8293742117</v>
      </c>
      <c r="M594" t="s">
        <v>142</v>
      </c>
      <c r="N594" t="s">
        <v>2627</v>
      </c>
      <c r="O594" t="s">
        <v>2542</v>
      </c>
      <c r="P594" t="s">
        <v>444</v>
      </c>
      <c r="S594" t="s">
        <v>2628</v>
      </c>
      <c r="U594">
        <v>3600124329</v>
      </c>
      <c r="V594" t="s">
        <v>418</v>
      </c>
      <c r="W594" t="s">
        <v>58</v>
      </c>
      <c r="X594">
        <v>19.494475100487399</v>
      </c>
      <c r="Y594">
        <v>-70.761214273731696</v>
      </c>
      <c r="Z594" t="s">
        <v>105</v>
      </c>
      <c r="AA594" t="s">
        <v>105</v>
      </c>
      <c r="AB594" t="s">
        <v>419</v>
      </c>
      <c r="AC594" t="s">
        <v>169</v>
      </c>
      <c r="AD594" t="s">
        <v>62</v>
      </c>
      <c r="AE594" t="s">
        <v>63</v>
      </c>
      <c r="AF594" t="s">
        <v>63</v>
      </c>
      <c r="AG594" t="s">
        <v>194</v>
      </c>
      <c r="AH594" t="s">
        <v>65</v>
      </c>
      <c r="AI594" t="s">
        <v>2558</v>
      </c>
      <c r="AJ594" t="s">
        <v>2629</v>
      </c>
      <c r="AK594" t="s">
        <v>2630</v>
      </c>
      <c r="AL594">
        <v>0</v>
      </c>
      <c r="AM594" t="s">
        <v>2631</v>
      </c>
      <c r="AN594">
        <v>1</v>
      </c>
      <c r="AP594" t="s">
        <v>62</v>
      </c>
      <c r="AQ594" t="s">
        <v>69</v>
      </c>
      <c r="AR594" t="s">
        <v>109</v>
      </c>
      <c r="AT594" t="s">
        <v>71</v>
      </c>
      <c r="AU594" t="s">
        <v>95</v>
      </c>
      <c r="AV594" s="1">
        <v>44192</v>
      </c>
      <c r="AW594" t="s">
        <v>14587</v>
      </c>
      <c r="AX594" t="s">
        <v>418</v>
      </c>
      <c r="AY594" t="s">
        <v>73</v>
      </c>
      <c r="AZ594" t="s">
        <v>74</v>
      </c>
    </row>
    <row r="595" spans="1:52" hidden="1" x14ac:dyDescent="0.25">
      <c r="A595" t="str">
        <f>INDEX('Community ID'!B:B,MATCH(O595,'Community ID'!A:A,0))</f>
        <v>Villa Las Minas</v>
      </c>
      <c r="B595" t="str">
        <f>INDEX('Community ID'!$K:$K,MATCH('Environmental Data'!$P595,'Community ID'!J:J,0))</f>
        <v>Santiago</v>
      </c>
      <c r="D595" t="s">
        <v>591</v>
      </c>
      <c r="E595" t="s">
        <v>592</v>
      </c>
      <c r="F595" t="s">
        <v>593</v>
      </c>
      <c r="I595" t="s">
        <v>50</v>
      </c>
      <c r="J595" s="1">
        <v>23962</v>
      </c>
      <c r="K595">
        <v>56</v>
      </c>
      <c r="L595">
        <v>8296063035</v>
      </c>
      <c r="M595" t="s">
        <v>80</v>
      </c>
      <c r="N595" t="s">
        <v>594</v>
      </c>
      <c r="O595" t="s">
        <v>415</v>
      </c>
      <c r="P595" t="s">
        <v>451</v>
      </c>
      <c r="S595" t="s">
        <v>436</v>
      </c>
      <c r="U595">
        <v>3900137260</v>
      </c>
      <c r="V595" t="s">
        <v>418</v>
      </c>
      <c r="W595" t="s">
        <v>58</v>
      </c>
      <c r="X595">
        <v>19.4932373766209</v>
      </c>
      <c r="Y595">
        <v>-70.759344075430207</v>
      </c>
      <c r="Z595" t="s">
        <v>105</v>
      </c>
      <c r="AA595" t="s">
        <v>105</v>
      </c>
      <c r="AB595" t="s">
        <v>419</v>
      </c>
      <c r="AC595" t="s">
        <v>169</v>
      </c>
      <c r="AD595" t="s">
        <v>62</v>
      </c>
      <c r="AE595" t="s">
        <v>63</v>
      </c>
      <c r="AF595" t="s">
        <v>63</v>
      </c>
      <c r="AG595" t="s">
        <v>194</v>
      </c>
      <c r="AH595" t="s">
        <v>90</v>
      </c>
      <c r="AI595" t="s">
        <v>420</v>
      </c>
      <c r="AK595" t="s">
        <v>432</v>
      </c>
      <c r="AL595">
        <v>1</v>
      </c>
      <c r="AN595">
        <v>3</v>
      </c>
      <c r="AP595" t="s">
        <v>62</v>
      </c>
      <c r="AQ595" t="s">
        <v>69</v>
      </c>
      <c r="AR595" t="s">
        <v>70</v>
      </c>
      <c r="AT595" t="s">
        <v>71</v>
      </c>
      <c r="AU595" t="s">
        <v>72</v>
      </c>
      <c r="AV595" s="1">
        <v>44192</v>
      </c>
      <c r="AW595" t="s">
        <v>14588</v>
      </c>
      <c r="AX595" t="s">
        <v>418</v>
      </c>
      <c r="AY595" t="s">
        <v>73</v>
      </c>
      <c r="AZ595" t="s">
        <v>74</v>
      </c>
    </row>
    <row r="596" spans="1:52" hidden="1" x14ac:dyDescent="0.25">
      <c r="A596" t="str">
        <f>INDEX('Community ID'!B:B,MATCH(O596,'Community ID'!A:A,0))</f>
        <v>Brisas del Llano</v>
      </c>
      <c r="B596" t="str">
        <f>INDEX('Community ID'!$K:$K,MATCH('Environmental Data'!$P596,'Community ID'!J:J,0))</f>
        <v>Santiago</v>
      </c>
      <c r="D596" t="s">
        <v>2639</v>
      </c>
      <c r="E596" t="s">
        <v>2506</v>
      </c>
      <c r="F596" t="s">
        <v>2640</v>
      </c>
      <c r="I596" t="s">
        <v>50</v>
      </c>
      <c r="J596" s="1">
        <v>31411</v>
      </c>
      <c r="K596">
        <v>36</v>
      </c>
      <c r="L596">
        <v>8098401429</v>
      </c>
      <c r="M596" t="s">
        <v>142</v>
      </c>
      <c r="O596" t="s">
        <v>2542</v>
      </c>
      <c r="P596" t="s">
        <v>451</v>
      </c>
      <c r="Q596" t="s">
        <v>428</v>
      </c>
      <c r="S596" t="s">
        <v>458</v>
      </c>
      <c r="U596">
        <v>3104994466</v>
      </c>
      <c r="V596" t="s">
        <v>2642</v>
      </c>
      <c r="W596" t="s">
        <v>58</v>
      </c>
      <c r="X596">
        <v>19.494163341403301</v>
      </c>
      <c r="Y596">
        <v>-70.759300436725795</v>
      </c>
      <c r="Z596" t="s">
        <v>220</v>
      </c>
      <c r="AA596" t="s">
        <v>220</v>
      </c>
      <c r="AB596" t="s">
        <v>419</v>
      </c>
      <c r="AC596" t="s">
        <v>169</v>
      </c>
      <c r="AD596" t="s">
        <v>62</v>
      </c>
      <c r="AE596" t="s">
        <v>62</v>
      </c>
      <c r="AF596" t="s">
        <v>63</v>
      </c>
      <c r="AG596" t="s">
        <v>194</v>
      </c>
      <c r="AH596" t="s">
        <v>65</v>
      </c>
      <c r="AI596" t="s">
        <v>2643</v>
      </c>
      <c r="AK596" t="s">
        <v>2644</v>
      </c>
      <c r="AL596">
        <v>1</v>
      </c>
      <c r="AM596" t="s">
        <v>717</v>
      </c>
      <c r="AN596">
        <v>4</v>
      </c>
      <c r="AP596" t="s">
        <v>62</v>
      </c>
      <c r="AQ596" t="s">
        <v>69</v>
      </c>
      <c r="AR596" t="s">
        <v>70</v>
      </c>
      <c r="AT596" t="s">
        <v>71</v>
      </c>
      <c r="AU596" t="s">
        <v>95</v>
      </c>
      <c r="AV596" s="1">
        <v>44192</v>
      </c>
      <c r="AW596" t="s">
        <v>14589</v>
      </c>
      <c r="AX596" t="s">
        <v>2642</v>
      </c>
      <c r="AY596" t="s">
        <v>73</v>
      </c>
      <c r="AZ596" t="s">
        <v>74</v>
      </c>
    </row>
    <row r="597" spans="1:52" hidden="1" x14ac:dyDescent="0.25">
      <c r="A597" t="str">
        <f>INDEX('Community ID'!B:B,MATCH(O597,'Community ID'!A:A,0))</f>
        <v>Villa Las Minas</v>
      </c>
      <c r="B597" t="str">
        <f>INDEX('Community ID'!$K:$K,MATCH('Environmental Data'!$P597,'Community ID'!J:J,0))</f>
        <v>Santiago</v>
      </c>
      <c r="D597" t="s">
        <v>2632</v>
      </c>
      <c r="E597" t="s">
        <v>2633</v>
      </c>
      <c r="F597" t="s">
        <v>2634</v>
      </c>
      <c r="H597" t="s">
        <v>2635</v>
      </c>
      <c r="I597" t="s">
        <v>50</v>
      </c>
      <c r="J597" t="s">
        <v>99</v>
      </c>
      <c r="K597">
        <v>2021</v>
      </c>
      <c r="M597" t="s">
        <v>142</v>
      </c>
      <c r="N597" t="s">
        <v>135</v>
      </c>
      <c r="O597" t="s">
        <v>2636</v>
      </c>
      <c r="P597" t="s">
        <v>444</v>
      </c>
      <c r="Q597" t="s">
        <v>444</v>
      </c>
      <c r="U597" t="s">
        <v>2637</v>
      </c>
      <c r="V597" t="s">
        <v>418</v>
      </c>
      <c r="W597" t="s">
        <v>58</v>
      </c>
      <c r="X597">
        <v>0</v>
      </c>
      <c r="Y597">
        <v>0</v>
      </c>
      <c r="Z597" t="s">
        <v>105</v>
      </c>
      <c r="AA597" t="s">
        <v>105</v>
      </c>
      <c r="AB597" t="s">
        <v>419</v>
      </c>
      <c r="AC597" t="s">
        <v>169</v>
      </c>
      <c r="AD597" t="s">
        <v>62</v>
      </c>
      <c r="AG597" t="s">
        <v>171</v>
      </c>
      <c r="AH597" t="s">
        <v>65</v>
      </c>
      <c r="AI597" t="s">
        <v>145</v>
      </c>
      <c r="AJ597" t="s">
        <v>145</v>
      </c>
      <c r="AK597" t="s">
        <v>2638</v>
      </c>
      <c r="AL597">
        <v>0</v>
      </c>
      <c r="AM597" t="s">
        <v>2531</v>
      </c>
      <c r="AN597">
        <v>3</v>
      </c>
      <c r="AO597">
        <v>1</v>
      </c>
      <c r="AP597" t="s">
        <v>62</v>
      </c>
      <c r="AQ597" t="s">
        <v>69</v>
      </c>
      <c r="AR597" t="s">
        <v>70</v>
      </c>
      <c r="AT597" t="s">
        <v>71</v>
      </c>
      <c r="AU597" t="s">
        <v>95</v>
      </c>
      <c r="AV597" s="1">
        <v>44192</v>
      </c>
      <c r="AW597" t="s">
        <v>14590</v>
      </c>
      <c r="AX597" t="s">
        <v>418</v>
      </c>
      <c r="AY597" t="s">
        <v>73</v>
      </c>
      <c r="AZ597" t="s">
        <v>74</v>
      </c>
    </row>
    <row r="598" spans="1:52" x14ac:dyDescent="0.25">
      <c r="A598" t="str">
        <f>INDEX('Community ID'!B:B,MATCH(O598,'Community ID'!A:A,0))</f>
        <v>Villa Las Minas</v>
      </c>
      <c r="B598" t="str">
        <f>INDEX('Community ID'!$K:$K,MATCH('Environmental Data'!$P598,'Community ID'!J:J,0))</f>
        <v>Santiago</v>
      </c>
      <c r="D598" t="s">
        <v>2645</v>
      </c>
      <c r="E598" t="s">
        <v>2646</v>
      </c>
      <c r="F598" t="s">
        <v>1374</v>
      </c>
      <c r="H598" t="s">
        <v>2647</v>
      </c>
      <c r="I598" t="s">
        <v>79</v>
      </c>
      <c r="J598" s="1">
        <v>25974</v>
      </c>
      <c r="K598">
        <v>50</v>
      </c>
      <c r="L598" t="s">
        <v>2648</v>
      </c>
      <c r="M598" t="s">
        <v>142</v>
      </c>
      <c r="N598" t="s">
        <v>2649</v>
      </c>
      <c r="O598" t="s">
        <v>415</v>
      </c>
      <c r="P598" t="s">
        <v>444</v>
      </c>
      <c r="Q598" t="s">
        <v>444</v>
      </c>
      <c r="U598" t="s">
        <v>2650</v>
      </c>
      <c r="V598" t="s">
        <v>418</v>
      </c>
      <c r="W598" t="s">
        <v>58</v>
      </c>
      <c r="X598">
        <v>19.493031899999998</v>
      </c>
      <c r="Y598">
        <v>-70.759747700000005</v>
      </c>
      <c r="Z598" t="s">
        <v>325</v>
      </c>
      <c r="AA598" t="s">
        <v>325</v>
      </c>
      <c r="AB598" t="s">
        <v>419</v>
      </c>
      <c r="AC598" t="s">
        <v>169</v>
      </c>
      <c r="AD598" t="s">
        <v>62</v>
      </c>
      <c r="AF598" t="s">
        <v>62</v>
      </c>
      <c r="AG598" t="s">
        <v>194</v>
      </c>
      <c r="AH598" t="s">
        <v>117</v>
      </c>
      <c r="AI598" t="s">
        <v>2651</v>
      </c>
      <c r="AJ598" t="s">
        <v>2652</v>
      </c>
      <c r="AK598" t="s">
        <v>2197</v>
      </c>
      <c r="AL598">
        <v>0</v>
      </c>
      <c r="AM598" t="s">
        <v>2531</v>
      </c>
      <c r="AN598">
        <v>2</v>
      </c>
      <c r="AP598" t="s">
        <v>62</v>
      </c>
      <c r="AQ598" t="s">
        <v>69</v>
      </c>
      <c r="AR598" t="s">
        <v>70</v>
      </c>
      <c r="AT598" t="s">
        <v>71</v>
      </c>
      <c r="AU598" t="s">
        <v>95</v>
      </c>
      <c r="AV598" s="1">
        <v>44192</v>
      </c>
      <c r="AW598" t="s">
        <v>14591</v>
      </c>
      <c r="AX598" t="s">
        <v>418</v>
      </c>
      <c r="AY598" t="s">
        <v>73</v>
      </c>
      <c r="AZ598" t="s">
        <v>74</v>
      </c>
    </row>
    <row r="599" spans="1:52" x14ac:dyDescent="0.25">
      <c r="A599" t="str">
        <f>INDEX('Community ID'!B:B,MATCH(O599,'Community ID'!A:A,0))</f>
        <v>Villa Las Minas</v>
      </c>
      <c r="B599" t="str">
        <f>INDEX('Community ID'!$K:$K,MATCH('Environmental Data'!$P599,'Community ID'!J:J,0))</f>
        <v>Santiago</v>
      </c>
      <c r="D599" t="s">
        <v>2645</v>
      </c>
      <c r="E599" t="s">
        <v>2646</v>
      </c>
      <c r="F599" t="s">
        <v>1374</v>
      </c>
      <c r="H599" t="s">
        <v>2647</v>
      </c>
      <c r="I599" t="s">
        <v>79</v>
      </c>
      <c r="J599" s="1">
        <v>25974</v>
      </c>
      <c r="K599">
        <v>50</v>
      </c>
      <c r="L599" t="s">
        <v>2648</v>
      </c>
      <c r="M599" t="s">
        <v>142</v>
      </c>
      <c r="N599" t="s">
        <v>2649</v>
      </c>
      <c r="O599" t="s">
        <v>415</v>
      </c>
      <c r="P599" t="s">
        <v>444</v>
      </c>
      <c r="Q599" t="s">
        <v>444</v>
      </c>
      <c r="U599" t="s">
        <v>2650</v>
      </c>
      <c r="V599" t="s">
        <v>418</v>
      </c>
      <c r="W599" t="s">
        <v>58</v>
      </c>
      <c r="X599">
        <v>19.493031899999998</v>
      </c>
      <c r="Y599">
        <v>-70.759747700000005</v>
      </c>
      <c r="Z599" t="s">
        <v>325</v>
      </c>
      <c r="AA599" t="s">
        <v>325</v>
      </c>
      <c r="AB599" t="s">
        <v>419</v>
      </c>
      <c r="AC599" t="s">
        <v>169</v>
      </c>
      <c r="AD599" t="s">
        <v>62</v>
      </c>
      <c r="AF599" t="s">
        <v>62</v>
      </c>
      <c r="AG599" t="s">
        <v>194</v>
      </c>
      <c r="AH599" t="s">
        <v>117</v>
      </c>
      <c r="AI599" t="s">
        <v>2606</v>
      </c>
      <c r="AJ599" t="s">
        <v>2652</v>
      </c>
      <c r="AK599" t="s">
        <v>2197</v>
      </c>
      <c r="AL599">
        <v>0</v>
      </c>
      <c r="AM599" t="s">
        <v>2531</v>
      </c>
      <c r="AN599">
        <v>2</v>
      </c>
      <c r="AP599" t="s">
        <v>62</v>
      </c>
      <c r="AQ599" t="s">
        <v>69</v>
      </c>
      <c r="AR599" t="s">
        <v>70</v>
      </c>
      <c r="AT599" t="s">
        <v>71</v>
      </c>
      <c r="AU599" t="s">
        <v>95</v>
      </c>
      <c r="AV599" s="1">
        <v>44192</v>
      </c>
      <c r="AW599" t="s">
        <v>14592</v>
      </c>
      <c r="AX599" t="s">
        <v>418</v>
      </c>
      <c r="AY599" t="s">
        <v>73</v>
      </c>
      <c r="AZ599" t="s">
        <v>74</v>
      </c>
    </row>
    <row r="600" spans="1:52" hidden="1" x14ac:dyDescent="0.25">
      <c r="A600" t="str">
        <f>INDEX('Community ID'!B:B,MATCH(O600,'Community ID'!A:A,0))</f>
        <v>Brisas del Llano</v>
      </c>
      <c r="B600" t="str">
        <f>INDEX('Community ID'!$K:$K,MATCH('Environmental Data'!$P600,'Community ID'!J:J,0))</f>
        <v>Santiago</v>
      </c>
      <c r="D600" t="s">
        <v>2657</v>
      </c>
      <c r="E600" t="s">
        <v>2658</v>
      </c>
      <c r="F600" t="s">
        <v>297</v>
      </c>
      <c r="H600" t="s">
        <v>2659</v>
      </c>
      <c r="I600" t="s">
        <v>50</v>
      </c>
      <c r="J600" t="s">
        <v>99</v>
      </c>
      <c r="K600">
        <v>2021</v>
      </c>
      <c r="L600">
        <v>8296600076</v>
      </c>
      <c r="M600" t="s">
        <v>51</v>
      </c>
      <c r="N600" t="s">
        <v>135</v>
      </c>
      <c r="O600" t="s">
        <v>2622</v>
      </c>
      <c r="P600" t="s">
        <v>444</v>
      </c>
      <c r="Q600" t="s">
        <v>444</v>
      </c>
      <c r="R600">
        <v>6936324</v>
      </c>
      <c r="S600" t="s">
        <v>2660</v>
      </c>
      <c r="T600" t="s">
        <v>2661</v>
      </c>
      <c r="U600">
        <v>3104564459</v>
      </c>
      <c r="V600" t="s">
        <v>2563</v>
      </c>
      <c r="W600" t="s">
        <v>58</v>
      </c>
      <c r="X600">
        <v>0</v>
      </c>
      <c r="Y600">
        <v>0</v>
      </c>
      <c r="Z600" t="s">
        <v>105</v>
      </c>
      <c r="AA600" t="s">
        <v>105</v>
      </c>
      <c r="AB600" t="s">
        <v>60</v>
      </c>
      <c r="AC600" t="s">
        <v>61</v>
      </c>
      <c r="AD600" t="s">
        <v>62</v>
      </c>
      <c r="AE600" t="s">
        <v>63</v>
      </c>
      <c r="AF600" t="s">
        <v>62</v>
      </c>
      <c r="AG600" t="s">
        <v>194</v>
      </c>
      <c r="AH600" t="s">
        <v>117</v>
      </c>
      <c r="AI600" t="s">
        <v>2662</v>
      </c>
      <c r="AJ600" t="s">
        <v>2663</v>
      </c>
      <c r="AK600" t="s">
        <v>2664</v>
      </c>
      <c r="AL600">
        <v>1</v>
      </c>
      <c r="AM600" t="s">
        <v>814</v>
      </c>
      <c r="AN600">
        <v>5</v>
      </c>
      <c r="AO600">
        <v>2</v>
      </c>
      <c r="AP600" t="s">
        <v>62</v>
      </c>
      <c r="AQ600" t="s">
        <v>69</v>
      </c>
      <c r="AR600" t="s">
        <v>70</v>
      </c>
      <c r="AT600" t="s">
        <v>71</v>
      </c>
      <c r="AU600" t="s">
        <v>95</v>
      </c>
      <c r="AV600" s="1">
        <v>44192</v>
      </c>
      <c r="AW600" t="s">
        <v>14593</v>
      </c>
      <c r="AX600" t="s">
        <v>2563</v>
      </c>
      <c r="AY600" t="s">
        <v>73</v>
      </c>
      <c r="AZ600" t="s">
        <v>74</v>
      </c>
    </row>
    <row r="601" spans="1:52" hidden="1" x14ac:dyDescent="0.25">
      <c r="A601" t="str">
        <f>INDEX('Community ID'!B:B,MATCH(O601,'Community ID'!A:A,0))</f>
        <v>Brisas del Llano</v>
      </c>
      <c r="B601" t="str">
        <f>INDEX('Community ID'!$K:$K,MATCH('Environmental Data'!$P601,'Community ID'!J:J,0))</f>
        <v>Santiago</v>
      </c>
      <c r="D601" t="s">
        <v>2653</v>
      </c>
      <c r="E601" t="s">
        <v>2654</v>
      </c>
      <c r="F601" t="s">
        <v>2655</v>
      </c>
      <c r="H601" t="s">
        <v>2096</v>
      </c>
      <c r="I601" t="s">
        <v>50</v>
      </c>
      <c r="J601" s="1">
        <v>31088</v>
      </c>
      <c r="K601">
        <v>36</v>
      </c>
      <c r="L601">
        <v>8298373786</v>
      </c>
      <c r="M601" t="s">
        <v>80</v>
      </c>
      <c r="N601" t="s">
        <v>2569</v>
      </c>
      <c r="O601" t="s">
        <v>2641</v>
      </c>
      <c r="P601" t="s">
        <v>428</v>
      </c>
      <c r="Q601" t="s">
        <v>451</v>
      </c>
      <c r="S601" t="s">
        <v>458</v>
      </c>
      <c r="U601">
        <v>5300321717</v>
      </c>
      <c r="V601" t="s">
        <v>2642</v>
      </c>
      <c r="W601" t="s">
        <v>58</v>
      </c>
      <c r="X601">
        <v>19.494022359595402</v>
      </c>
      <c r="Y601">
        <v>-70.760162350274001</v>
      </c>
      <c r="Z601" t="s">
        <v>105</v>
      </c>
      <c r="AA601" t="s">
        <v>105</v>
      </c>
      <c r="AB601" t="s">
        <v>419</v>
      </c>
      <c r="AC601" t="s">
        <v>169</v>
      </c>
      <c r="AD601" t="s">
        <v>62</v>
      </c>
      <c r="AE601" t="s">
        <v>63</v>
      </c>
      <c r="AF601" t="s">
        <v>63</v>
      </c>
      <c r="AG601" t="s">
        <v>194</v>
      </c>
      <c r="AH601" t="s">
        <v>65</v>
      </c>
      <c r="AI601" t="s">
        <v>2643</v>
      </c>
      <c r="AK601" t="s">
        <v>2656</v>
      </c>
      <c r="AL601">
        <v>1</v>
      </c>
      <c r="AM601" t="s">
        <v>717</v>
      </c>
      <c r="AN601">
        <v>5</v>
      </c>
      <c r="AP601" t="s">
        <v>62</v>
      </c>
      <c r="AQ601" t="s">
        <v>69</v>
      </c>
      <c r="AR601" t="s">
        <v>70</v>
      </c>
      <c r="AT601" t="s">
        <v>71</v>
      </c>
      <c r="AU601" t="s">
        <v>120</v>
      </c>
      <c r="AV601" s="1">
        <v>44192</v>
      </c>
      <c r="AW601" t="s">
        <v>14594</v>
      </c>
      <c r="AX601" t="s">
        <v>2642</v>
      </c>
      <c r="AY601" t="s">
        <v>73</v>
      </c>
      <c r="AZ601" t="s">
        <v>74</v>
      </c>
    </row>
    <row r="602" spans="1:52" hidden="1" x14ac:dyDescent="0.25">
      <c r="A602" t="str">
        <f>INDEX('Community ID'!B:B,MATCH(O602,'Community ID'!A:A,0))</f>
        <v>Villa Las Minas</v>
      </c>
      <c r="B602" t="str">
        <f>INDEX('Community ID'!$K:$K,MATCH('Environmental Data'!$P602,'Community ID'!J:J,0))</f>
        <v>Santiago</v>
      </c>
      <c r="D602" t="s">
        <v>586</v>
      </c>
      <c r="E602" t="s">
        <v>587</v>
      </c>
      <c r="F602" t="s">
        <v>588</v>
      </c>
      <c r="I602" t="s">
        <v>79</v>
      </c>
      <c r="J602" s="1">
        <v>36528</v>
      </c>
      <c r="K602">
        <v>21</v>
      </c>
      <c r="L602">
        <v>8097724588</v>
      </c>
      <c r="M602" t="s">
        <v>80</v>
      </c>
      <c r="N602" t="s">
        <v>589</v>
      </c>
      <c r="O602" t="s">
        <v>450</v>
      </c>
      <c r="P602" t="s">
        <v>451</v>
      </c>
      <c r="S602" t="s">
        <v>436</v>
      </c>
      <c r="V602" t="s">
        <v>418</v>
      </c>
      <c r="W602" t="s">
        <v>58</v>
      </c>
      <c r="X602">
        <v>19.493998770468</v>
      </c>
      <c r="Y602">
        <v>-70.758217356499202</v>
      </c>
      <c r="Z602" t="s">
        <v>325</v>
      </c>
      <c r="AA602" t="s">
        <v>325</v>
      </c>
      <c r="AB602" t="s">
        <v>419</v>
      </c>
      <c r="AC602" t="s">
        <v>169</v>
      </c>
      <c r="AD602" t="s">
        <v>62</v>
      </c>
      <c r="AE602" t="s">
        <v>63</v>
      </c>
      <c r="AF602" t="s">
        <v>63</v>
      </c>
      <c r="AG602" t="s">
        <v>171</v>
      </c>
      <c r="AH602" t="s">
        <v>90</v>
      </c>
      <c r="AI602" t="s">
        <v>420</v>
      </c>
      <c r="AJ602" t="s">
        <v>437</v>
      </c>
      <c r="AK602" t="s">
        <v>590</v>
      </c>
      <c r="AL602">
        <v>1</v>
      </c>
      <c r="AN602">
        <v>3</v>
      </c>
      <c r="AO602">
        <v>1</v>
      </c>
      <c r="AP602" t="s">
        <v>62</v>
      </c>
      <c r="AQ602" t="s">
        <v>69</v>
      </c>
      <c r="AR602" t="s">
        <v>70</v>
      </c>
      <c r="AT602" t="s">
        <v>71</v>
      </c>
      <c r="AU602" t="s">
        <v>95</v>
      </c>
      <c r="AV602" s="1">
        <v>44192</v>
      </c>
      <c r="AW602" t="s">
        <v>14595</v>
      </c>
      <c r="AX602" t="s">
        <v>418</v>
      </c>
      <c r="AY602" t="s">
        <v>73</v>
      </c>
      <c r="AZ602" t="s">
        <v>74</v>
      </c>
    </row>
    <row r="603" spans="1:52" hidden="1" x14ac:dyDescent="0.25">
      <c r="A603" t="str">
        <f>INDEX('Community ID'!B:B,MATCH(O603,'Community ID'!A:A,0))</f>
        <v>Villa Las Minas</v>
      </c>
      <c r="B603" t="str">
        <f>INDEX('Community ID'!$K:$K,MATCH('Environmental Data'!$P603,'Community ID'!J:J,0))</f>
        <v>Santiago</v>
      </c>
      <c r="D603" t="s">
        <v>2665</v>
      </c>
      <c r="E603" t="s">
        <v>2666</v>
      </c>
      <c r="F603" t="s">
        <v>2667</v>
      </c>
      <c r="I603" t="s">
        <v>79</v>
      </c>
      <c r="J603" s="1">
        <v>33866</v>
      </c>
      <c r="K603">
        <v>29</v>
      </c>
      <c r="L603" t="s">
        <v>2668</v>
      </c>
      <c r="M603" t="s">
        <v>622</v>
      </c>
      <c r="N603" t="s">
        <v>2669</v>
      </c>
      <c r="O603" t="s">
        <v>415</v>
      </c>
      <c r="P603" t="s">
        <v>451</v>
      </c>
      <c r="Q603" t="s">
        <v>444</v>
      </c>
      <c r="R603">
        <v>86883030</v>
      </c>
      <c r="S603" t="s">
        <v>2670</v>
      </c>
      <c r="T603" t="s">
        <v>2651</v>
      </c>
      <c r="U603" t="s">
        <v>2671</v>
      </c>
      <c r="V603" t="s">
        <v>2672</v>
      </c>
      <c r="W603" t="s">
        <v>58</v>
      </c>
      <c r="X603">
        <v>19.493054699999998</v>
      </c>
      <c r="Y603">
        <v>-70.759771999999998</v>
      </c>
      <c r="Z603" t="s">
        <v>105</v>
      </c>
      <c r="AA603" t="s">
        <v>105</v>
      </c>
      <c r="AB603" t="s">
        <v>87</v>
      </c>
      <c r="AC603" t="s">
        <v>169</v>
      </c>
      <c r="AD603" t="s">
        <v>62</v>
      </c>
      <c r="AG603" t="s">
        <v>194</v>
      </c>
      <c r="AH603" t="s">
        <v>65</v>
      </c>
      <c r="AI603" t="s">
        <v>2651</v>
      </c>
      <c r="AK603" t="s">
        <v>2673</v>
      </c>
      <c r="AL603">
        <v>0</v>
      </c>
      <c r="AM603" t="s">
        <v>2531</v>
      </c>
      <c r="AN603">
        <v>4</v>
      </c>
      <c r="AO603">
        <v>2</v>
      </c>
      <c r="AP603" t="s">
        <v>62</v>
      </c>
      <c r="AQ603" t="s">
        <v>69</v>
      </c>
      <c r="AR603" t="s">
        <v>70</v>
      </c>
      <c r="AT603" t="s">
        <v>71</v>
      </c>
      <c r="AU603" t="s">
        <v>95</v>
      </c>
      <c r="AV603" s="1">
        <v>44192</v>
      </c>
      <c r="AW603" t="s">
        <v>14596</v>
      </c>
      <c r="AX603" t="s">
        <v>2672</v>
      </c>
      <c r="AY603" t="s">
        <v>73</v>
      </c>
      <c r="AZ603" t="s">
        <v>74</v>
      </c>
    </row>
    <row r="604" spans="1:52" hidden="1" x14ac:dyDescent="0.25">
      <c r="A604" t="str">
        <f>INDEX('Community ID'!B:B,MATCH(O604,'Community ID'!A:A,0))</f>
        <v>Villa Las Minas</v>
      </c>
      <c r="B604" t="str">
        <f>INDEX('Community ID'!$K:$K,MATCH('Environmental Data'!$P604,'Community ID'!J:J,0))</f>
        <v>Santiago</v>
      </c>
      <c r="D604" t="s">
        <v>573</v>
      </c>
      <c r="E604" t="s">
        <v>574</v>
      </c>
      <c r="F604" t="s">
        <v>575</v>
      </c>
      <c r="H604" t="s">
        <v>576</v>
      </c>
      <c r="I604" t="s">
        <v>50</v>
      </c>
      <c r="J604" s="1">
        <v>33022</v>
      </c>
      <c r="K604">
        <v>31</v>
      </c>
      <c r="L604">
        <v>8094531980</v>
      </c>
      <c r="M604" t="s">
        <v>51</v>
      </c>
      <c r="N604" t="s">
        <v>193</v>
      </c>
      <c r="O604" t="s">
        <v>427</v>
      </c>
      <c r="P604" t="s">
        <v>444</v>
      </c>
      <c r="S604" t="s">
        <v>577</v>
      </c>
      <c r="U604">
        <v>5800335333</v>
      </c>
      <c r="V604" t="s">
        <v>418</v>
      </c>
      <c r="W604" t="s">
        <v>58</v>
      </c>
      <c r="X604">
        <v>19.492808922968699</v>
      </c>
      <c r="Y604">
        <v>-70.759065441945495</v>
      </c>
      <c r="Z604" t="s">
        <v>220</v>
      </c>
      <c r="AA604" t="s">
        <v>220</v>
      </c>
      <c r="AB604" t="s">
        <v>419</v>
      </c>
      <c r="AC604" t="s">
        <v>169</v>
      </c>
      <c r="AD604" t="s">
        <v>62</v>
      </c>
      <c r="AE604" t="s">
        <v>63</v>
      </c>
      <c r="AF604" t="s">
        <v>62</v>
      </c>
      <c r="AG604" t="s">
        <v>171</v>
      </c>
      <c r="AH604" t="s">
        <v>65</v>
      </c>
      <c r="AI604" t="s">
        <v>578</v>
      </c>
      <c r="AK604" t="s">
        <v>432</v>
      </c>
      <c r="AL604">
        <v>1</v>
      </c>
      <c r="AN604">
        <v>3</v>
      </c>
      <c r="AO604">
        <v>1</v>
      </c>
      <c r="AP604" t="s">
        <v>62</v>
      </c>
      <c r="AQ604" t="s">
        <v>69</v>
      </c>
      <c r="AR604" t="s">
        <v>70</v>
      </c>
      <c r="AT604" t="s">
        <v>71</v>
      </c>
      <c r="AU604" t="s">
        <v>95</v>
      </c>
      <c r="AV604" s="1">
        <v>44192</v>
      </c>
      <c r="AW604" t="s">
        <v>14597</v>
      </c>
      <c r="AX604" t="s">
        <v>418</v>
      </c>
      <c r="AY604" t="s">
        <v>73</v>
      </c>
      <c r="AZ604" t="s">
        <v>74</v>
      </c>
    </row>
    <row r="605" spans="1:52" hidden="1" x14ac:dyDescent="0.25">
      <c r="A605" t="str">
        <f>INDEX('Community ID'!B:B,MATCH(O605,'Community ID'!A:A,0))</f>
        <v>Brisas del Llano</v>
      </c>
      <c r="B605" t="str">
        <f>INDEX('Community ID'!$K:$K,MATCH('Environmental Data'!$P605,'Community ID'!J:J,0))</f>
        <v>Santiago</v>
      </c>
      <c r="D605" t="s">
        <v>2679</v>
      </c>
      <c r="E605" t="s">
        <v>2680</v>
      </c>
      <c r="F605" t="s">
        <v>2681</v>
      </c>
      <c r="H605" t="s">
        <v>1820</v>
      </c>
      <c r="I605" t="s">
        <v>50</v>
      </c>
      <c r="J605" s="1">
        <v>24821</v>
      </c>
      <c r="K605">
        <v>54</v>
      </c>
      <c r="L605">
        <v>8296967478</v>
      </c>
      <c r="M605" t="s">
        <v>124</v>
      </c>
      <c r="N605" t="s">
        <v>2682</v>
      </c>
      <c r="O605" t="s">
        <v>2542</v>
      </c>
      <c r="P605" t="s">
        <v>444</v>
      </c>
      <c r="Q605" t="s">
        <v>444</v>
      </c>
      <c r="S605" t="s">
        <v>2683</v>
      </c>
      <c r="U605">
        <v>3102397670</v>
      </c>
      <c r="V605" t="s">
        <v>2563</v>
      </c>
      <c r="W605" t="s">
        <v>58</v>
      </c>
      <c r="X605">
        <v>19.512607599999999</v>
      </c>
      <c r="Y605">
        <v>-70.735989599999996</v>
      </c>
      <c r="Z605" t="s">
        <v>220</v>
      </c>
      <c r="AA605" t="s">
        <v>59</v>
      </c>
      <c r="AB605" t="s">
        <v>419</v>
      </c>
      <c r="AC605" t="s">
        <v>61</v>
      </c>
      <c r="AD605" t="s">
        <v>62</v>
      </c>
      <c r="AE605" t="s">
        <v>63</v>
      </c>
      <c r="AF605" t="s">
        <v>62</v>
      </c>
      <c r="AG605" t="s">
        <v>171</v>
      </c>
      <c r="AH605" t="s">
        <v>90</v>
      </c>
      <c r="AI605" t="s">
        <v>2684</v>
      </c>
      <c r="AJ605" t="s">
        <v>2685</v>
      </c>
      <c r="AK605" t="s">
        <v>2686</v>
      </c>
      <c r="AL605">
        <v>0</v>
      </c>
      <c r="AM605" t="s">
        <v>2687</v>
      </c>
      <c r="AN605">
        <v>3</v>
      </c>
      <c r="AP605" t="s">
        <v>62</v>
      </c>
      <c r="AQ605" t="s">
        <v>69</v>
      </c>
      <c r="AR605" t="s">
        <v>109</v>
      </c>
      <c r="AT605" t="s">
        <v>71</v>
      </c>
      <c r="AU605" t="s">
        <v>95</v>
      </c>
      <c r="AV605" s="1">
        <v>44192</v>
      </c>
      <c r="AW605" t="s">
        <v>14598</v>
      </c>
      <c r="AX605" t="s">
        <v>2563</v>
      </c>
      <c r="AY605" t="s">
        <v>73</v>
      </c>
      <c r="AZ605" t="s">
        <v>74</v>
      </c>
    </row>
    <row r="606" spans="1:52" x14ac:dyDescent="0.25">
      <c r="A606" t="str">
        <f>INDEX('Community ID'!B:B,MATCH(O606,'Community ID'!A:A,0))</f>
        <v>Villa Las Minas</v>
      </c>
      <c r="B606" t="str">
        <f>INDEX('Community ID'!$K:$K,MATCH('Environmental Data'!$P606,'Community ID'!J:J,0))</f>
        <v>Santiago</v>
      </c>
      <c r="D606" t="s">
        <v>2674</v>
      </c>
      <c r="E606" t="s">
        <v>2675</v>
      </c>
      <c r="F606" t="s">
        <v>2676</v>
      </c>
      <c r="H606" t="s">
        <v>2675</v>
      </c>
      <c r="I606" t="s">
        <v>79</v>
      </c>
      <c r="J606" s="1">
        <v>32750</v>
      </c>
      <c r="K606">
        <v>32</v>
      </c>
      <c r="L606" t="s">
        <v>2677</v>
      </c>
      <c r="M606" t="s">
        <v>142</v>
      </c>
      <c r="N606" t="s">
        <v>2649</v>
      </c>
      <c r="O606" t="s">
        <v>415</v>
      </c>
      <c r="P606" t="s">
        <v>444</v>
      </c>
      <c r="Q606" t="s">
        <v>444</v>
      </c>
      <c r="U606" t="s">
        <v>2678</v>
      </c>
      <c r="V606" t="s">
        <v>2672</v>
      </c>
      <c r="W606" t="s">
        <v>58</v>
      </c>
      <c r="X606">
        <v>19.493076800000001</v>
      </c>
      <c r="Y606">
        <v>-70.759778800000007</v>
      </c>
      <c r="Z606" t="s">
        <v>325</v>
      </c>
      <c r="AA606" t="s">
        <v>325</v>
      </c>
      <c r="AB606" t="s">
        <v>419</v>
      </c>
      <c r="AC606" t="s">
        <v>169</v>
      </c>
      <c r="AD606" t="s">
        <v>62</v>
      </c>
      <c r="AG606" t="s">
        <v>194</v>
      </c>
      <c r="AH606" t="s">
        <v>65</v>
      </c>
      <c r="AI606" t="s">
        <v>145</v>
      </c>
      <c r="AJ606" t="s">
        <v>145</v>
      </c>
      <c r="AK606" t="s">
        <v>2197</v>
      </c>
      <c r="AL606">
        <v>0</v>
      </c>
      <c r="AM606" t="s">
        <v>2531</v>
      </c>
      <c r="AN606">
        <v>3</v>
      </c>
      <c r="AO606">
        <v>1</v>
      </c>
      <c r="AP606" t="s">
        <v>62</v>
      </c>
      <c r="AQ606" t="s">
        <v>69</v>
      </c>
      <c r="AR606" t="s">
        <v>70</v>
      </c>
      <c r="AT606" t="s">
        <v>71</v>
      </c>
      <c r="AU606" t="s">
        <v>95</v>
      </c>
      <c r="AV606" s="1">
        <v>44192</v>
      </c>
      <c r="AW606" t="s">
        <v>14599</v>
      </c>
      <c r="AX606" t="s">
        <v>2672</v>
      </c>
      <c r="AY606" t="s">
        <v>73</v>
      </c>
      <c r="AZ606" t="s">
        <v>74</v>
      </c>
    </row>
    <row r="607" spans="1:52" hidden="1" x14ac:dyDescent="0.25">
      <c r="A607" t="str">
        <f>INDEX('Community ID'!B:B,MATCH(O607,'Community ID'!A:A,0))</f>
        <v>Villa Las Minas</v>
      </c>
      <c r="B607" t="str">
        <f>INDEX('Community ID'!$K:$K,MATCH('Environmental Data'!$P607,'Community ID'!J:J,0))</f>
        <v>Santiago</v>
      </c>
      <c r="D607" t="s">
        <v>579</v>
      </c>
      <c r="E607" t="s">
        <v>580</v>
      </c>
      <c r="F607" t="s">
        <v>581</v>
      </c>
      <c r="H607" t="s">
        <v>582</v>
      </c>
      <c r="I607" t="s">
        <v>79</v>
      </c>
      <c r="J607" s="1">
        <v>32206</v>
      </c>
      <c r="K607">
        <v>33</v>
      </c>
      <c r="L607">
        <v>8092295487</v>
      </c>
      <c r="M607" t="s">
        <v>80</v>
      </c>
      <c r="N607" t="s">
        <v>583</v>
      </c>
      <c r="O607" t="s">
        <v>415</v>
      </c>
      <c r="P607" t="s">
        <v>451</v>
      </c>
      <c r="S607" t="s">
        <v>584</v>
      </c>
      <c r="U607">
        <v>4500239910</v>
      </c>
      <c r="V607" t="s">
        <v>418</v>
      </c>
      <c r="W607" t="s">
        <v>58</v>
      </c>
      <c r="X607">
        <v>19.492808922110001</v>
      </c>
      <c r="Y607">
        <v>-70.7590654409873</v>
      </c>
      <c r="Z607" t="s">
        <v>220</v>
      </c>
      <c r="AA607" t="s">
        <v>220</v>
      </c>
      <c r="AB607" t="s">
        <v>419</v>
      </c>
      <c r="AC607" t="s">
        <v>169</v>
      </c>
      <c r="AD607" t="s">
        <v>62</v>
      </c>
      <c r="AE607" t="s">
        <v>63</v>
      </c>
      <c r="AG607" t="s">
        <v>171</v>
      </c>
      <c r="AH607" t="s">
        <v>90</v>
      </c>
      <c r="AI607" t="s">
        <v>473</v>
      </c>
      <c r="AJ607" t="s">
        <v>585</v>
      </c>
      <c r="AK607" t="s">
        <v>432</v>
      </c>
      <c r="AL607">
        <v>1</v>
      </c>
      <c r="AN607">
        <v>3</v>
      </c>
      <c r="AP607" t="s">
        <v>63</v>
      </c>
      <c r="AQ607" t="s">
        <v>69</v>
      </c>
      <c r="AR607" t="s">
        <v>70</v>
      </c>
      <c r="AT607" t="s">
        <v>461</v>
      </c>
      <c r="AU607" t="s">
        <v>95</v>
      </c>
      <c r="AV607" s="1">
        <v>44192</v>
      </c>
      <c r="AW607" t="s">
        <v>14600</v>
      </c>
      <c r="AX607" t="s">
        <v>418</v>
      </c>
      <c r="AY607" t="s">
        <v>73</v>
      </c>
      <c r="AZ607" t="s">
        <v>74</v>
      </c>
    </row>
    <row r="608" spans="1:52" hidden="1" x14ac:dyDescent="0.25">
      <c r="A608" t="str">
        <f>INDEX('Community ID'!B:B,MATCH(O608,'Community ID'!A:A,0))</f>
        <v>Brisas del Llano</v>
      </c>
      <c r="B608" t="str">
        <f>INDEX('Community ID'!$K:$K,MATCH('Environmental Data'!$P608,'Community ID'!J:J,0))</f>
        <v>Santiago</v>
      </c>
      <c r="D608" t="s">
        <v>2688</v>
      </c>
      <c r="E608" t="s">
        <v>2689</v>
      </c>
      <c r="F608" t="s">
        <v>2690</v>
      </c>
      <c r="H608" t="s">
        <v>2691</v>
      </c>
      <c r="I608" t="s">
        <v>79</v>
      </c>
      <c r="J608" s="1">
        <v>20653</v>
      </c>
      <c r="K608">
        <v>65</v>
      </c>
      <c r="L608">
        <v>8496577516</v>
      </c>
      <c r="M608" t="s">
        <v>142</v>
      </c>
      <c r="N608" t="s">
        <v>2692</v>
      </c>
      <c r="O608" t="s">
        <v>2542</v>
      </c>
      <c r="P608" t="s">
        <v>451</v>
      </c>
      <c r="Q608" t="s">
        <v>444</v>
      </c>
      <c r="S608" t="s">
        <v>2360</v>
      </c>
      <c r="U608">
        <v>3100416241</v>
      </c>
      <c r="V608" t="s">
        <v>2642</v>
      </c>
      <c r="W608" t="s">
        <v>58</v>
      </c>
      <c r="X608">
        <v>19.4941692390274</v>
      </c>
      <c r="Y608">
        <v>-70.761032089752703</v>
      </c>
      <c r="Z608" t="s">
        <v>105</v>
      </c>
      <c r="AA608" t="s">
        <v>105</v>
      </c>
      <c r="AB608" t="s">
        <v>419</v>
      </c>
      <c r="AC608" t="s">
        <v>169</v>
      </c>
      <c r="AD608" t="s">
        <v>63</v>
      </c>
      <c r="AE608" t="s">
        <v>63</v>
      </c>
      <c r="AF608" t="s">
        <v>63</v>
      </c>
      <c r="AG608" t="s">
        <v>171</v>
      </c>
      <c r="AH608" t="s">
        <v>90</v>
      </c>
      <c r="AI608" t="s">
        <v>2643</v>
      </c>
      <c r="AJ608" t="s">
        <v>976</v>
      </c>
      <c r="AK608" t="s">
        <v>2693</v>
      </c>
      <c r="AL608">
        <v>1</v>
      </c>
      <c r="AM608" t="s">
        <v>2694</v>
      </c>
      <c r="AN608">
        <v>4</v>
      </c>
      <c r="AO608">
        <v>1</v>
      </c>
      <c r="AP608" t="s">
        <v>62</v>
      </c>
      <c r="AQ608" t="s">
        <v>94</v>
      </c>
      <c r="AR608" t="s">
        <v>70</v>
      </c>
      <c r="AT608" t="s">
        <v>71</v>
      </c>
      <c r="AU608" t="s">
        <v>72</v>
      </c>
      <c r="AV608" s="1">
        <v>44192</v>
      </c>
      <c r="AW608" t="s">
        <v>14601</v>
      </c>
      <c r="AX608" t="s">
        <v>2642</v>
      </c>
      <c r="AY608" t="s">
        <v>73</v>
      </c>
      <c r="AZ608" t="s">
        <v>74</v>
      </c>
    </row>
    <row r="609" spans="1:52" x14ac:dyDescent="0.25">
      <c r="A609" t="str">
        <f>INDEX('Community ID'!B:B,MATCH(O609,'Community ID'!A:A,0))</f>
        <v>Villa Las Minas</v>
      </c>
      <c r="B609" t="str">
        <f>INDEX('Community ID'!$K:$K,MATCH('Environmental Data'!$P609,'Community ID'!J:J,0))</f>
        <v>Santiago</v>
      </c>
      <c r="D609" t="s">
        <v>2695</v>
      </c>
      <c r="E609" t="s">
        <v>2696</v>
      </c>
      <c r="F609" t="s">
        <v>743</v>
      </c>
      <c r="H609" t="s">
        <v>942</v>
      </c>
      <c r="I609" t="s">
        <v>50</v>
      </c>
      <c r="J609" s="1">
        <v>27923</v>
      </c>
      <c r="K609">
        <v>45</v>
      </c>
      <c r="L609" t="s">
        <v>2697</v>
      </c>
      <c r="M609" t="s">
        <v>51</v>
      </c>
      <c r="N609" t="s">
        <v>114</v>
      </c>
      <c r="O609" t="s">
        <v>415</v>
      </c>
      <c r="P609" t="s">
        <v>2605</v>
      </c>
      <c r="Q609" t="s">
        <v>444</v>
      </c>
      <c r="R609">
        <v>53100232</v>
      </c>
      <c r="S609" t="s">
        <v>436</v>
      </c>
      <c r="T609" t="s">
        <v>2698</v>
      </c>
      <c r="U609" t="s">
        <v>2699</v>
      </c>
      <c r="V609" t="s">
        <v>2672</v>
      </c>
      <c r="W609" t="s">
        <v>58</v>
      </c>
      <c r="X609">
        <v>19.493037000000001</v>
      </c>
      <c r="Y609">
        <v>-70.759769800000001</v>
      </c>
      <c r="Z609" t="s">
        <v>105</v>
      </c>
      <c r="AA609" t="s">
        <v>325</v>
      </c>
      <c r="AB609" t="s">
        <v>419</v>
      </c>
      <c r="AC609" t="s">
        <v>169</v>
      </c>
      <c r="AD609" t="s">
        <v>62</v>
      </c>
      <c r="AG609" t="s">
        <v>194</v>
      </c>
      <c r="AH609" t="s">
        <v>65</v>
      </c>
      <c r="AI609" t="s">
        <v>2698</v>
      </c>
      <c r="AJ609" t="s">
        <v>145</v>
      </c>
      <c r="AK609" t="s">
        <v>2197</v>
      </c>
      <c r="AL609">
        <v>0</v>
      </c>
      <c r="AM609" t="s">
        <v>2531</v>
      </c>
      <c r="AN609">
        <v>4</v>
      </c>
      <c r="AP609" t="s">
        <v>62</v>
      </c>
      <c r="AQ609" t="s">
        <v>69</v>
      </c>
      <c r="AR609" t="s">
        <v>70</v>
      </c>
      <c r="AT609" t="s">
        <v>71</v>
      </c>
      <c r="AU609" t="s">
        <v>95</v>
      </c>
      <c r="AV609" s="1">
        <v>44192</v>
      </c>
      <c r="AW609" t="s">
        <v>14602</v>
      </c>
      <c r="AX609" t="s">
        <v>2672</v>
      </c>
      <c r="AY609" t="s">
        <v>73</v>
      </c>
      <c r="AZ609" t="s">
        <v>74</v>
      </c>
    </row>
    <row r="610" spans="1:52" hidden="1" x14ac:dyDescent="0.25">
      <c r="A610" t="str">
        <f>INDEX('Community ID'!B:B,MATCH(O610,'Community ID'!A:A,0))</f>
        <v>Villa Las Minas</v>
      </c>
      <c r="B610" t="str">
        <f>INDEX('Community ID'!$K:$K,MATCH('Environmental Data'!$P610,'Community ID'!J:J,0))</f>
        <v>Santiago</v>
      </c>
      <c r="D610" t="s">
        <v>567</v>
      </c>
      <c r="E610" t="s">
        <v>568</v>
      </c>
      <c r="F610" t="s">
        <v>569</v>
      </c>
      <c r="H610" t="s">
        <v>570</v>
      </c>
      <c r="I610" t="s">
        <v>50</v>
      </c>
      <c r="J610" s="1">
        <v>21799</v>
      </c>
      <c r="K610">
        <v>62</v>
      </c>
      <c r="L610">
        <v>8294131095</v>
      </c>
      <c r="M610" t="s">
        <v>80</v>
      </c>
      <c r="N610" t="s">
        <v>114</v>
      </c>
      <c r="O610" t="s">
        <v>571</v>
      </c>
      <c r="P610" t="s">
        <v>572</v>
      </c>
      <c r="S610" t="s">
        <v>436</v>
      </c>
      <c r="V610" t="s">
        <v>418</v>
      </c>
      <c r="W610" t="s">
        <v>58</v>
      </c>
      <c r="X610">
        <v>19.4928074755681</v>
      </c>
      <c r="Y610">
        <v>-70.759063826653303</v>
      </c>
      <c r="Z610" t="s">
        <v>220</v>
      </c>
      <c r="AA610" t="s">
        <v>59</v>
      </c>
      <c r="AB610" t="s">
        <v>419</v>
      </c>
      <c r="AC610" t="s">
        <v>169</v>
      </c>
      <c r="AD610" t="s">
        <v>63</v>
      </c>
      <c r="AE610" t="s">
        <v>62</v>
      </c>
      <c r="AF610" t="s">
        <v>63</v>
      </c>
      <c r="AG610" t="s">
        <v>194</v>
      </c>
      <c r="AH610" t="s">
        <v>65</v>
      </c>
      <c r="AI610" t="s">
        <v>437</v>
      </c>
      <c r="AK610" t="s">
        <v>432</v>
      </c>
      <c r="AL610">
        <v>1</v>
      </c>
      <c r="AN610">
        <v>2</v>
      </c>
      <c r="AP610" t="s">
        <v>62</v>
      </c>
      <c r="AQ610" t="s">
        <v>69</v>
      </c>
      <c r="AR610" t="s">
        <v>109</v>
      </c>
      <c r="AT610" t="s">
        <v>71</v>
      </c>
      <c r="AU610" t="s">
        <v>72</v>
      </c>
      <c r="AV610" s="1">
        <v>44192</v>
      </c>
      <c r="AW610" t="s">
        <v>14603</v>
      </c>
      <c r="AX610" t="s">
        <v>418</v>
      </c>
      <c r="AY610" t="s">
        <v>73</v>
      </c>
      <c r="AZ610" t="s">
        <v>74</v>
      </c>
    </row>
    <row r="611" spans="1:52" hidden="1" x14ac:dyDescent="0.25">
      <c r="A611" t="str">
        <f>INDEX('Community ID'!B:B,MATCH(O611,'Community ID'!A:A,0))</f>
        <v>Brisas del Llano</v>
      </c>
      <c r="B611" t="str">
        <f>INDEX('Community ID'!$K:$K,MATCH('Environmental Data'!$P611,'Community ID'!J:J,0))</f>
        <v>Santiago</v>
      </c>
      <c r="D611" t="s">
        <v>2704</v>
      </c>
      <c r="E611" t="s">
        <v>2705</v>
      </c>
      <c r="F611" t="s">
        <v>2706</v>
      </c>
      <c r="H611" t="s">
        <v>2707</v>
      </c>
      <c r="I611" t="s">
        <v>79</v>
      </c>
      <c r="J611" s="1">
        <v>38456</v>
      </c>
      <c r="K611">
        <v>16</v>
      </c>
      <c r="L611">
        <v>8296163037</v>
      </c>
      <c r="M611" t="s">
        <v>51</v>
      </c>
      <c r="N611" t="s">
        <v>721</v>
      </c>
      <c r="O611" t="s">
        <v>2542</v>
      </c>
      <c r="P611" t="s">
        <v>451</v>
      </c>
      <c r="Q611" t="s">
        <v>444</v>
      </c>
      <c r="V611" t="s">
        <v>2642</v>
      </c>
      <c r="W611" t="s">
        <v>58</v>
      </c>
      <c r="X611">
        <v>19.494169230000502</v>
      </c>
      <c r="Y611">
        <v>-70.761032100003405</v>
      </c>
      <c r="Z611" t="s">
        <v>325</v>
      </c>
      <c r="AA611" t="s">
        <v>325</v>
      </c>
      <c r="AB611" t="s">
        <v>419</v>
      </c>
      <c r="AC611" t="s">
        <v>169</v>
      </c>
      <c r="AD611" t="s">
        <v>62</v>
      </c>
      <c r="AE611" t="s">
        <v>63</v>
      </c>
      <c r="AF611" t="s">
        <v>63</v>
      </c>
      <c r="AG611" t="s">
        <v>194</v>
      </c>
      <c r="AH611" t="s">
        <v>65</v>
      </c>
      <c r="AI611" t="s">
        <v>420</v>
      </c>
      <c r="AJ611" t="s">
        <v>2708</v>
      </c>
      <c r="AK611" t="s">
        <v>2709</v>
      </c>
      <c r="AM611" t="s">
        <v>2710</v>
      </c>
      <c r="AN611">
        <v>8</v>
      </c>
      <c r="AO611">
        <v>1</v>
      </c>
      <c r="AP611" t="s">
        <v>62</v>
      </c>
      <c r="AQ611" t="s">
        <v>69</v>
      </c>
      <c r="AR611" t="s">
        <v>109</v>
      </c>
      <c r="AT611" t="s">
        <v>71</v>
      </c>
      <c r="AU611" t="s">
        <v>95</v>
      </c>
      <c r="AV611" s="1">
        <v>44192</v>
      </c>
      <c r="AW611" t="s">
        <v>14604</v>
      </c>
      <c r="AX611" t="s">
        <v>2642</v>
      </c>
      <c r="AY611" t="s">
        <v>73</v>
      </c>
      <c r="AZ611" t="s">
        <v>74</v>
      </c>
    </row>
    <row r="612" spans="1:52" x14ac:dyDescent="0.25">
      <c r="A612" t="str">
        <f>INDEX('Community ID'!B:B,MATCH(O612,'Community ID'!A:A,0))</f>
        <v>Villa Las Minas</v>
      </c>
      <c r="B612" t="str">
        <f>INDEX('Community ID'!$K:$K,MATCH('Environmental Data'!$P612,'Community ID'!J:J,0))</f>
        <v>Santiago</v>
      </c>
      <c r="D612" t="s">
        <v>2700</v>
      </c>
      <c r="E612" t="s">
        <v>1533</v>
      </c>
      <c r="F612" t="s">
        <v>2701</v>
      </c>
      <c r="I612" t="s">
        <v>79</v>
      </c>
      <c r="J612" s="1">
        <v>29180</v>
      </c>
      <c r="K612">
        <v>42</v>
      </c>
      <c r="M612" t="s">
        <v>80</v>
      </c>
      <c r="N612" t="s">
        <v>2649</v>
      </c>
      <c r="O612" t="s">
        <v>2636</v>
      </c>
      <c r="P612" t="s">
        <v>2605</v>
      </c>
      <c r="Q612" t="s">
        <v>444</v>
      </c>
      <c r="U612" t="s">
        <v>2702</v>
      </c>
      <c r="V612" t="s">
        <v>2672</v>
      </c>
      <c r="W612" t="s">
        <v>58</v>
      </c>
      <c r="X612">
        <v>19.4930275</v>
      </c>
      <c r="Y612">
        <v>-70.759768500000007</v>
      </c>
      <c r="Z612" t="s">
        <v>59</v>
      </c>
      <c r="AA612" t="s">
        <v>86</v>
      </c>
      <c r="AB612" t="s">
        <v>419</v>
      </c>
      <c r="AC612" t="s">
        <v>169</v>
      </c>
      <c r="AD612" t="s">
        <v>62</v>
      </c>
      <c r="AG612" t="s">
        <v>171</v>
      </c>
      <c r="AH612" t="s">
        <v>117</v>
      </c>
      <c r="AI612" t="s">
        <v>145</v>
      </c>
      <c r="AJ612" t="s">
        <v>145</v>
      </c>
      <c r="AK612" t="s">
        <v>2197</v>
      </c>
      <c r="AL612">
        <v>0</v>
      </c>
      <c r="AM612" t="s">
        <v>2703</v>
      </c>
      <c r="AN612">
        <v>8</v>
      </c>
      <c r="AP612" t="s">
        <v>62</v>
      </c>
      <c r="AQ612" t="s">
        <v>94</v>
      </c>
      <c r="AR612" t="s">
        <v>130</v>
      </c>
      <c r="AT612" t="s">
        <v>71</v>
      </c>
      <c r="AU612" t="s">
        <v>95</v>
      </c>
      <c r="AV612" s="1">
        <v>44192</v>
      </c>
      <c r="AW612" t="s">
        <v>14605</v>
      </c>
      <c r="AX612" t="s">
        <v>2672</v>
      </c>
      <c r="AY612" t="s">
        <v>73</v>
      </c>
      <c r="AZ612" t="s">
        <v>74</v>
      </c>
    </row>
    <row r="613" spans="1:52" hidden="1" x14ac:dyDescent="0.25">
      <c r="A613" t="str">
        <f>INDEX('Community ID'!B:B,MATCH(O613,'Community ID'!A:A,0))</f>
        <v>Brisas del Llano</v>
      </c>
      <c r="B613" t="str">
        <f>INDEX('Community ID'!$K:$K,MATCH('Environmental Data'!$P613,'Community ID'!J:J,0))</f>
        <v>Santiago</v>
      </c>
      <c r="D613" t="s">
        <v>2711</v>
      </c>
      <c r="E613" t="s">
        <v>2712</v>
      </c>
      <c r="F613" t="s">
        <v>2713</v>
      </c>
      <c r="H613" t="s">
        <v>2714</v>
      </c>
      <c r="I613" t="s">
        <v>79</v>
      </c>
      <c r="J613" s="1">
        <v>29670</v>
      </c>
      <c r="K613">
        <v>40</v>
      </c>
      <c r="L613">
        <v>8292611497</v>
      </c>
      <c r="M613" t="s">
        <v>142</v>
      </c>
      <c r="N613" t="s">
        <v>2715</v>
      </c>
      <c r="O613" t="s">
        <v>2622</v>
      </c>
      <c r="P613" t="s">
        <v>2605</v>
      </c>
      <c r="Q613" t="s">
        <v>444</v>
      </c>
      <c r="S613" t="s">
        <v>144</v>
      </c>
      <c r="T613" t="s">
        <v>1790</v>
      </c>
      <c r="U613" t="s">
        <v>2716</v>
      </c>
      <c r="V613" t="s">
        <v>2717</v>
      </c>
      <c r="W613" t="s">
        <v>58</v>
      </c>
      <c r="X613">
        <v>19.494147399999999</v>
      </c>
      <c r="Y613">
        <v>-70.759527800000001</v>
      </c>
      <c r="Z613" t="s">
        <v>105</v>
      </c>
      <c r="AA613" t="s">
        <v>105</v>
      </c>
      <c r="AB613" t="s">
        <v>419</v>
      </c>
      <c r="AC613" t="s">
        <v>61</v>
      </c>
      <c r="AD613" t="s">
        <v>62</v>
      </c>
      <c r="AE613" t="s">
        <v>63</v>
      </c>
      <c r="AF613" t="s">
        <v>63</v>
      </c>
      <c r="AG613" t="s">
        <v>194</v>
      </c>
      <c r="AH613" t="s">
        <v>117</v>
      </c>
      <c r="AI613" t="s">
        <v>1790</v>
      </c>
      <c r="AK613" t="s">
        <v>2718</v>
      </c>
      <c r="AL613">
        <v>1</v>
      </c>
      <c r="AM613" t="s">
        <v>2719</v>
      </c>
      <c r="AN613">
        <v>5</v>
      </c>
      <c r="AO613">
        <v>0</v>
      </c>
      <c r="AP613" t="s">
        <v>62</v>
      </c>
      <c r="AQ613" t="s">
        <v>69</v>
      </c>
      <c r="AR613" t="s">
        <v>70</v>
      </c>
      <c r="AT613" t="s">
        <v>71</v>
      </c>
      <c r="AU613" t="s">
        <v>95</v>
      </c>
      <c r="AV613" s="1">
        <v>44192</v>
      </c>
      <c r="AW613" t="s">
        <v>14606</v>
      </c>
      <c r="AX613" t="s">
        <v>2717</v>
      </c>
      <c r="AY613" t="s">
        <v>73</v>
      </c>
      <c r="AZ613" t="s">
        <v>74</v>
      </c>
    </row>
    <row r="614" spans="1:52" hidden="1" x14ac:dyDescent="0.25">
      <c r="A614" t="str">
        <f>INDEX('Community ID'!B:B,MATCH(O614,'Community ID'!A:A,0))</f>
        <v>Villa Las Minas</v>
      </c>
      <c r="B614" t="str">
        <f>INDEX('Community ID'!$K:$K,MATCH('Environmental Data'!$P614,'Community ID'!J:J,0))</f>
        <v>Santiago</v>
      </c>
      <c r="D614" t="s">
        <v>411</v>
      </c>
      <c r="E614" t="s">
        <v>412</v>
      </c>
      <c r="F614" t="s">
        <v>413</v>
      </c>
      <c r="I614" t="s">
        <v>50</v>
      </c>
      <c r="J614" s="1">
        <v>34722</v>
      </c>
      <c r="K614">
        <v>26</v>
      </c>
      <c r="L614">
        <v>8094581898</v>
      </c>
      <c r="M614" t="s">
        <v>51</v>
      </c>
      <c r="N614" t="s">
        <v>414</v>
      </c>
      <c r="O614" t="s">
        <v>415</v>
      </c>
      <c r="P614" t="s">
        <v>416</v>
      </c>
      <c r="S614" t="s">
        <v>417</v>
      </c>
      <c r="U614">
        <v>3105737849</v>
      </c>
      <c r="V614" t="s">
        <v>418</v>
      </c>
      <c r="W614" t="s">
        <v>58</v>
      </c>
      <c r="X614">
        <v>19.494101160821099</v>
      </c>
      <c r="Y614">
        <v>-70.760443304492696</v>
      </c>
      <c r="Z614" t="s">
        <v>105</v>
      </c>
      <c r="AA614" t="s">
        <v>105</v>
      </c>
      <c r="AB614" t="s">
        <v>419</v>
      </c>
      <c r="AC614" t="s">
        <v>169</v>
      </c>
      <c r="AD614" t="s">
        <v>62</v>
      </c>
      <c r="AE614" t="s">
        <v>63</v>
      </c>
      <c r="AF614" t="s">
        <v>62</v>
      </c>
      <c r="AG614" t="s">
        <v>194</v>
      </c>
      <c r="AH614" t="s">
        <v>65</v>
      </c>
      <c r="AI614" t="s">
        <v>420</v>
      </c>
      <c r="AJ614" t="s">
        <v>420</v>
      </c>
      <c r="AK614" t="s">
        <v>421</v>
      </c>
      <c r="AL614">
        <v>1</v>
      </c>
      <c r="AN614">
        <v>5</v>
      </c>
      <c r="AO614">
        <v>1</v>
      </c>
      <c r="AP614" t="s">
        <v>62</v>
      </c>
      <c r="AQ614" t="s">
        <v>69</v>
      </c>
      <c r="AR614" t="s">
        <v>130</v>
      </c>
      <c r="AT614" t="s">
        <v>71</v>
      </c>
      <c r="AU614" t="s">
        <v>95</v>
      </c>
      <c r="AV614" s="1">
        <v>44192</v>
      </c>
      <c r="AW614" t="s">
        <v>14607</v>
      </c>
      <c r="AX614" t="s">
        <v>418</v>
      </c>
      <c r="AY614" t="s">
        <v>73</v>
      </c>
      <c r="AZ614" t="s">
        <v>74</v>
      </c>
    </row>
    <row r="615" spans="1:52" x14ac:dyDescent="0.25">
      <c r="A615" t="str">
        <f>INDEX('Community ID'!B:B,MATCH(O615,'Community ID'!A:A,0))</f>
        <v>Villa Las Minas</v>
      </c>
      <c r="B615" t="str">
        <f>INDEX('Community ID'!$K:$K,MATCH('Environmental Data'!$P615,'Community ID'!J:J,0))</f>
        <v>Santiago</v>
      </c>
      <c r="D615" t="s">
        <v>2720</v>
      </c>
      <c r="E615" t="s">
        <v>1196</v>
      </c>
      <c r="F615" t="s">
        <v>2721</v>
      </c>
      <c r="H615" t="s">
        <v>1196</v>
      </c>
      <c r="I615" t="s">
        <v>50</v>
      </c>
      <c r="J615" s="1">
        <v>22796</v>
      </c>
      <c r="K615">
        <v>59</v>
      </c>
      <c r="L615" t="s">
        <v>2722</v>
      </c>
      <c r="M615" t="s">
        <v>80</v>
      </c>
      <c r="N615" t="s">
        <v>2723</v>
      </c>
      <c r="O615" t="s">
        <v>415</v>
      </c>
      <c r="P615" t="s">
        <v>2605</v>
      </c>
      <c r="Q615" t="s">
        <v>444</v>
      </c>
      <c r="R615">
        <v>314447</v>
      </c>
      <c r="S615" t="s">
        <v>2724</v>
      </c>
      <c r="U615" t="s">
        <v>2725</v>
      </c>
      <c r="V615" t="s">
        <v>2672</v>
      </c>
      <c r="W615" t="s">
        <v>58</v>
      </c>
      <c r="X615">
        <v>19.492660000000001</v>
      </c>
      <c r="Y615">
        <v>-70.760597200000007</v>
      </c>
      <c r="Z615" t="s">
        <v>105</v>
      </c>
      <c r="AA615" t="s">
        <v>105</v>
      </c>
      <c r="AB615" t="s">
        <v>419</v>
      </c>
      <c r="AC615" t="s">
        <v>169</v>
      </c>
      <c r="AD615" t="s">
        <v>62</v>
      </c>
      <c r="AG615" t="s">
        <v>194</v>
      </c>
      <c r="AH615" t="s">
        <v>65</v>
      </c>
      <c r="AI615" t="s">
        <v>2606</v>
      </c>
      <c r="AJ615" t="s">
        <v>2606</v>
      </c>
      <c r="AK615" t="s">
        <v>2197</v>
      </c>
      <c r="AL615">
        <v>0</v>
      </c>
      <c r="AM615" t="s">
        <v>2531</v>
      </c>
      <c r="AN615">
        <v>2</v>
      </c>
      <c r="AP615" t="s">
        <v>62</v>
      </c>
      <c r="AQ615" t="s">
        <v>69</v>
      </c>
      <c r="AR615" t="s">
        <v>130</v>
      </c>
      <c r="AT615" t="s">
        <v>71</v>
      </c>
      <c r="AU615" t="s">
        <v>95</v>
      </c>
      <c r="AV615" s="1">
        <v>44192</v>
      </c>
      <c r="AW615" t="s">
        <v>14608</v>
      </c>
      <c r="AX615" t="s">
        <v>2672</v>
      </c>
      <c r="AY615" t="s">
        <v>73</v>
      </c>
      <c r="AZ615" t="s">
        <v>74</v>
      </c>
    </row>
    <row r="616" spans="1:52" hidden="1" x14ac:dyDescent="0.25">
      <c r="A616" t="str">
        <f>INDEX('Community ID'!B:B,MATCH(O616,'Community ID'!A:A,0))</f>
        <v>Brisas del Llano</v>
      </c>
      <c r="B616" t="str">
        <f>INDEX('Community ID'!$K:$K,MATCH('Environmental Data'!$P616,'Community ID'!J:J,0))</f>
        <v>Santiago</v>
      </c>
      <c r="D616" t="s">
        <v>2726</v>
      </c>
      <c r="E616" t="s">
        <v>2727</v>
      </c>
      <c r="F616" t="s">
        <v>2728</v>
      </c>
      <c r="I616" t="s">
        <v>79</v>
      </c>
      <c r="J616" s="1">
        <v>26669</v>
      </c>
      <c r="K616">
        <v>48</v>
      </c>
      <c r="M616" t="s">
        <v>80</v>
      </c>
      <c r="N616" t="s">
        <v>472</v>
      </c>
      <c r="O616" t="s">
        <v>2729</v>
      </c>
      <c r="P616" t="s">
        <v>444</v>
      </c>
      <c r="Q616" t="s">
        <v>416</v>
      </c>
      <c r="U616">
        <v>40227657844</v>
      </c>
      <c r="V616" t="s">
        <v>2730</v>
      </c>
      <c r="W616" t="s">
        <v>58</v>
      </c>
      <c r="X616">
        <v>19.502375025017599</v>
      </c>
      <c r="Y616">
        <v>-70.753085837640398</v>
      </c>
      <c r="Z616" t="s">
        <v>105</v>
      </c>
      <c r="AA616" t="s">
        <v>105</v>
      </c>
      <c r="AB616" t="s">
        <v>419</v>
      </c>
      <c r="AC616" t="s">
        <v>169</v>
      </c>
      <c r="AD616" t="s">
        <v>63</v>
      </c>
      <c r="AE616" t="s">
        <v>63</v>
      </c>
      <c r="AF616" t="s">
        <v>63</v>
      </c>
      <c r="AG616" t="s">
        <v>194</v>
      </c>
      <c r="AH616" t="s">
        <v>65</v>
      </c>
      <c r="AI616" t="s">
        <v>2403</v>
      </c>
      <c r="AJ616" t="s">
        <v>2403</v>
      </c>
      <c r="AK616" t="s">
        <v>937</v>
      </c>
      <c r="AL616">
        <v>2</v>
      </c>
      <c r="AM616" t="s">
        <v>717</v>
      </c>
      <c r="AN616">
        <v>1</v>
      </c>
      <c r="AP616" t="s">
        <v>63</v>
      </c>
      <c r="AQ616" t="s">
        <v>186</v>
      </c>
      <c r="AR616" t="s">
        <v>70</v>
      </c>
      <c r="AT616" t="s">
        <v>71</v>
      </c>
      <c r="AU616" t="s">
        <v>95</v>
      </c>
      <c r="AV616" s="1">
        <v>44192</v>
      </c>
      <c r="AW616" t="s">
        <v>14609</v>
      </c>
      <c r="AX616" t="s">
        <v>2730</v>
      </c>
      <c r="AY616" t="s">
        <v>73</v>
      </c>
      <c r="AZ616" t="s">
        <v>74</v>
      </c>
    </row>
    <row r="617" spans="1:52" hidden="1" x14ac:dyDescent="0.25">
      <c r="A617" t="str">
        <f>INDEX('Community ID'!B:B,MATCH(O617,'Community ID'!A:A,0))</f>
        <v>Villa Las Minas</v>
      </c>
      <c r="B617" t="str">
        <f>INDEX('Community ID'!$K:$K,MATCH('Environmental Data'!$P617,'Community ID'!J:J,0))</f>
        <v>Santiago</v>
      </c>
      <c r="D617" t="s">
        <v>422</v>
      </c>
      <c r="E617" t="s">
        <v>423</v>
      </c>
      <c r="F617" t="s">
        <v>424</v>
      </c>
      <c r="H617" t="s">
        <v>425</v>
      </c>
      <c r="I617" t="s">
        <v>79</v>
      </c>
      <c r="J617" s="1">
        <v>31789</v>
      </c>
      <c r="K617">
        <v>34</v>
      </c>
      <c r="L617">
        <v>8299125540</v>
      </c>
      <c r="M617" t="s">
        <v>51</v>
      </c>
      <c r="N617" t="s">
        <v>426</v>
      </c>
      <c r="O617" t="s">
        <v>427</v>
      </c>
      <c r="P617" t="s">
        <v>428</v>
      </c>
      <c r="S617" t="s">
        <v>429</v>
      </c>
      <c r="U617">
        <v>3104858471</v>
      </c>
      <c r="V617" t="s">
        <v>418</v>
      </c>
      <c r="W617" t="s">
        <v>58</v>
      </c>
      <c r="X617">
        <v>19.4926627101433</v>
      </c>
      <c r="Y617">
        <v>-70.759724018423896</v>
      </c>
      <c r="Z617" t="s">
        <v>105</v>
      </c>
      <c r="AA617" t="s">
        <v>105</v>
      </c>
      <c r="AB617" t="s">
        <v>182</v>
      </c>
      <c r="AC617" t="s">
        <v>169</v>
      </c>
      <c r="AD617" t="s">
        <v>63</v>
      </c>
      <c r="AE617" t="s">
        <v>63</v>
      </c>
      <c r="AF617" t="s">
        <v>62</v>
      </c>
      <c r="AG617" t="s">
        <v>171</v>
      </c>
      <c r="AH617" t="s">
        <v>90</v>
      </c>
      <c r="AI617" t="s">
        <v>430</v>
      </c>
      <c r="AJ617" t="s">
        <v>431</v>
      </c>
      <c r="AK617" t="s">
        <v>432</v>
      </c>
      <c r="AL617">
        <v>1</v>
      </c>
      <c r="AN617">
        <v>5</v>
      </c>
      <c r="AP617" t="s">
        <v>62</v>
      </c>
      <c r="AQ617" t="s">
        <v>94</v>
      </c>
      <c r="AR617" t="s">
        <v>130</v>
      </c>
      <c r="AT617" t="s">
        <v>71</v>
      </c>
      <c r="AU617" t="s">
        <v>95</v>
      </c>
      <c r="AV617" s="1">
        <v>44192</v>
      </c>
      <c r="AW617" t="s">
        <v>14610</v>
      </c>
      <c r="AX617" t="s">
        <v>418</v>
      </c>
      <c r="AY617" t="s">
        <v>73</v>
      </c>
      <c r="AZ617" t="s">
        <v>74</v>
      </c>
    </row>
    <row r="618" spans="1:52" x14ac:dyDescent="0.25">
      <c r="A618" t="str">
        <f>INDEX('Community ID'!B:B,MATCH(O618,'Community ID'!A:A,0))</f>
        <v>Villa Las Minas</v>
      </c>
      <c r="B618" t="str">
        <f>INDEX('Community ID'!$K:$K,MATCH('Environmental Data'!$P618,'Community ID'!J:J,0))</f>
        <v>Santiago</v>
      </c>
      <c r="D618" t="s">
        <v>2731</v>
      </c>
      <c r="E618" t="s">
        <v>2732</v>
      </c>
      <c r="F618" t="s">
        <v>2733</v>
      </c>
      <c r="H618" t="s">
        <v>2734</v>
      </c>
      <c r="I618" t="s">
        <v>79</v>
      </c>
      <c r="J618" s="1">
        <v>30487</v>
      </c>
      <c r="K618">
        <v>38</v>
      </c>
      <c r="L618" t="s">
        <v>2735</v>
      </c>
      <c r="M618" t="s">
        <v>80</v>
      </c>
      <c r="N618" t="s">
        <v>2649</v>
      </c>
      <c r="O618" t="s">
        <v>415</v>
      </c>
      <c r="P618" t="s">
        <v>2605</v>
      </c>
      <c r="Q618" t="s">
        <v>444</v>
      </c>
      <c r="U618" t="s">
        <v>2736</v>
      </c>
      <c r="V618" t="s">
        <v>2672</v>
      </c>
      <c r="W618" t="s">
        <v>58</v>
      </c>
      <c r="X618">
        <v>19.492653600000001</v>
      </c>
      <c r="Y618">
        <v>-70.7605966</v>
      </c>
      <c r="Z618" t="s">
        <v>105</v>
      </c>
      <c r="AA618" t="s">
        <v>105</v>
      </c>
      <c r="AB618" t="s">
        <v>419</v>
      </c>
      <c r="AC618" t="s">
        <v>169</v>
      </c>
      <c r="AD618" t="s">
        <v>62</v>
      </c>
      <c r="AG618" t="s">
        <v>194</v>
      </c>
      <c r="AH618" t="s">
        <v>486</v>
      </c>
      <c r="AI618" t="s">
        <v>145</v>
      </c>
      <c r="AJ618" t="s">
        <v>145</v>
      </c>
      <c r="AK618" t="s">
        <v>2197</v>
      </c>
      <c r="AL618">
        <v>0</v>
      </c>
      <c r="AN618">
        <v>5</v>
      </c>
      <c r="AO618">
        <v>2</v>
      </c>
      <c r="AP618" t="s">
        <v>62</v>
      </c>
      <c r="AQ618" t="s">
        <v>69</v>
      </c>
      <c r="AR618" t="s">
        <v>109</v>
      </c>
      <c r="AT618" t="s">
        <v>71</v>
      </c>
      <c r="AU618" t="s">
        <v>95</v>
      </c>
      <c r="AV618" s="1">
        <v>44192</v>
      </c>
      <c r="AW618" t="s">
        <v>14611</v>
      </c>
      <c r="AX618" t="s">
        <v>2672</v>
      </c>
      <c r="AY618" t="s">
        <v>73</v>
      </c>
      <c r="AZ618" t="s">
        <v>74</v>
      </c>
    </row>
    <row r="619" spans="1:52" hidden="1" x14ac:dyDescent="0.25">
      <c r="A619" t="str">
        <f>INDEX('Community ID'!B:B,MATCH(O619,'Community ID'!A:A,0))</f>
        <v>Brisas del Llano</v>
      </c>
      <c r="B619" t="str">
        <f>INDEX('Community ID'!$K:$K,MATCH('Environmental Data'!$P619,'Community ID'!J:J,0))</f>
        <v>Santiago</v>
      </c>
      <c r="D619" t="s">
        <v>2737</v>
      </c>
      <c r="E619" t="s">
        <v>2738</v>
      </c>
      <c r="F619" t="s">
        <v>2739</v>
      </c>
      <c r="I619" t="s">
        <v>79</v>
      </c>
      <c r="J619" s="1">
        <v>28998</v>
      </c>
      <c r="K619">
        <v>42</v>
      </c>
      <c r="L619">
        <v>8297845465</v>
      </c>
      <c r="M619" t="s">
        <v>124</v>
      </c>
      <c r="N619" t="s">
        <v>2740</v>
      </c>
      <c r="O619" t="s">
        <v>2729</v>
      </c>
      <c r="P619" t="s">
        <v>444</v>
      </c>
      <c r="Q619" t="s">
        <v>2741</v>
      </c>
      <c r="U619">
        <v>9400255122</v>
      </c>
      <c r="V619" t="s">
        <v>2730</v>
      </c>
      <c r="W619" t="s">
        <v>58</v>
      </c>
      <c r="X619">
        <v>19.493876119783</v>
      </c>
      <c r="Y619">
        <v>-70.760381206650806</v>
      </c>
      <c r="Z619" t="s">
        <v>105</v>
      </c>
      <c r="AA619" t="s">
        <v>105</v>
      </c>
      <c r="AB619" t="s">
        <v>419</v>
      </c>
      <c r="AC619" t="s">
        <v>169</v>
      </c>
      <c r="AD619" t="s">
        <v>62</v>
      </c>
      <c r="AE619" t="s">
        <v>63</v>
      </c>
      <c r="AF619" t="s">
        <v>63</v>
      </c>
      <c r="AG619" t="s">
        <v>171</v>
      </c>
      <c r="AH619" t="s">
        <v>117</v>
      </c>
      <c r="AI619" t="s">
        <v>2742</v>
      </c>
      <c r="AJ619" t="s">
        <v>2742</v>
      </c>
      <c r="AK619" t="s">
        <v>2743</v>
      </c>
      <c r="AL619">
        <v>1</v>
      </c>
      <c r="AM619" t="s">
        <v>2744</v>
      </c>
      <c r="AN619">
        <v>2</v>
      </c>
      <c r="AP619" t="s">
        <v>62</v>
      </c>
      <c r="AQ619" t="s">
        <v>186</v>
      </c>
      <c r="AR619" t="s">
        <v>70</v>
      </c>
      <c r="AT619" t="s">
        <v>71</v>
      </c>
      <c r="AU619" t="s">
        <v>95</v>
      </c>
      <c r="AV619" s="1">
        <v>44192</v>
      </c>
      <c r="AW619" t="s">
        <v>14612</v>
      </c>
      <c r="AX619" t="s">
        <v>2730</v>
      </c>
      <c r="AY619" t="s">
        <v>73</v>
      </c>
      <c r="AZ619" t="s">
        <v>74</v>
      </c>
    </row>
    <row r="620" spans="1:52" x14ac:dyDescent="0.25">
      <c r="A620" t="str">
        <f>INDEX('Community ID'!B:B,MATCH(O620,'Community ID'!A:A,0))</f>
        <v>Villa Las Minas</v>
      </c>
      <c r="B620" t="str">
        <f>INDEX('Community ID'!$K:$K,MATCH('Environmental Data'!$P620,'Community ID'!J:J,0))</f>
        <v>Santiago</v>
      </c>
      <c r="D620" t="s">
        <v>2745</v>
      </c>
      <c r="E620" t="s">
        <v>2746</v>
      </c>
      <c r="F620" t="s">
        <v>750</v>
      </c>
      <c r="H620" t="s">
        <v>2746</v>
      </c>
      <c r="I620" t="s">
        <v>50</v>
      </c>
      <c r="J620" s="1">
        <v>33985</v>
      </c>
      <c r="K620">
        <v>28</v>
      </c>
      <c r="M620" t="s">
        <v>51</v>
      </c>
      <c r="N620" t="s">
        <v>114</v>
      </c>
      <c r="O620" t="s">
        <v>415</v>
      </c>
      <c r="P620" t="s">
        <v>2605</v>
      </c>
      <c r="Q620" t="s">
        <v>444</v>
      </c>
      <c r="U620" t="s">
        <v>2747</v>
      </c>
      <c r="V620" t="s">
        <v>2672</v>
      </c>
      <c r="W620" t="s">
        <v>58</v>
      </c>
      <c r="X620">
        <v>19.492656799999999</v>
      </c>
      <c r="Y620">
        <v>-70.760605600000005</v>
      </c>
      <c r="Z620" t="s">
        <v>220</v>
      </c>
      <c r="AA620" t="s">
        <v>220</v>
      </c>
      <c r="AB620" t="s">
        <v>419</v>
      </c>
      <c r="AC620" t="s">
        <v>169</v>
      </c>
      <c r="AD620" t="s">
        <v>62</v>
      </c>
      <c r="AF620" t="s">
        <v>63</v>
      </c>
      <c r="AG620" t="s">
        <v>171</v>
      </c>
      <c r="AH620" t="s">
        <v>90</v>
      </c>
      <c r="AI620" t="s">
        <v>145</v>
      </c>
      <c r="AJ620" t="s">
        <v>145</v>
      </c>
      <c r="AK620" t="s">
        <v>2197</v>
      </c>
      <c r="AL620">
        <v>0</v>
      </c>
      <c r="AM620" t="s">
        <v>2748</v>
      </c>
      <c r="AN620">
        <v>5</v>
      </c>
      <c r="AO620">
        <v>2</v>
      </c>
      <c r="AP620" t="s">
        <v>62</v>
      </c>
      <c r="AQ620" t="s">
        <v>69</v>
      </c>
      <c r="AR620" t="s">
        <v>130</v>
      </c>
      <c r="AT620" t="s">
        <v>71</v>
      </c>
      <c r="AU620" t="s">
        <v>1253</v>
      </c>
      <c r="AV620" s="1">
        <v>44192</v>
      </c>
      <c r="AW620" t="s">
        <v>14613</v>
      </c>
      <c r="AX620" t="s">
        <v>2672</v>
      </c>
      <c r="AY620" t="s">
        <v>73</v>
      </c>
      <c r="AZ620" t="s">
        <v>74</v>
      </c>
    </row>
    <row r="621" spans="1:52" hidden="1" x14ac:dyDescent="0.25">
      <c r="A621" t="str">
        <f>INDEX('Community ID'!B:B,MATCH(O621,'Community ID'!A:A,0))</f>
        <v>Villa Las Minas</v>
      </c>
      <c r="B621" t="str">
        <f>INDEX('Community ID'!$K:$K,MATCH('Environmental Data'!$P621,'Community ID'!J:J,0))</f>
        <v>Santiago</v>
      </c>
      <c r="D621" t="s">
        <v>433</v>
      </c>
      <c r="E621" t="s">
        <v>434</v>
      </c>
      <c r="F621" t="s">
        <v>435</v>
      </c>
      <c r="I621" t="s">
        <v>50</v>
      </c>
      <c r="J621" s="1">
        <v>15806</v>
      </c>
      <c r="K621">
        <v>78</v>
      </c>
      <c r="L621">
        <v>8098355449</v>
      </c>
      <c r="M621" t="s">
        <v>80</v>
      </c>
      <c r="N621" t="s">
        <v>114</v>
      </c>
      <c r="O621" t="s">
        <v>415</v>
      </c>
      <c r="P621" t="s">
        <v>428</v>
      </c>
      <c r="S621" t="s">
        <v>436</v>
      </c>
      <c r="U621">
        <v>3104661529</v>
      </c>
      <c r="V621" t="s">
        <v>418</v>
      </c>
      <c r="W621" t="s">
        <v>58</v>
      </c>
      <c r="X621">
        <v>19.492326275394898</v>
      </c>
      <c r="Y621">
        <v>-70.759736811572395</v>
      </c>
      <c r="Z621" t="s">
        <v>105</v>
      </c>
      <c r="AA621" t="s">
        <v>105</v>
      </c>
      <c r="AB621" t="s">
        <v>182</v>
      </c>
      <c r="AC621" t="s">
        <v>169</v>
      </c>
      <c r="AD621" t="s">
        <v>62</v>
      </c>
      <c r="AE621" t="s">
        <v>63</v>
      </c>
      <c r="AF621" t="s">
        <v>63</v>
      </c>
      <c r="AG621" t="s">
        <v>171</v>
      </c>
      <c r="AH621" t="s">
        <v>65</v>
      </c>
      <c r="AI621" t="s">
        <v>437</v>
      </c>
      <c r="AK621" t="s">
        <v>438</v>
      </c>
      <c r="AL621">
        <v>1</v>
      </c>
      <c r="AN621">
        <v>3</v>
      </c>
      <c r="AP621" t="s">
        <v>62</v>
      </c>
      <c r="AQ621" t="s">
        <v>69</v>
      </c>
      <c r="AR621" t="s">
        <v>109</v>
      </c>
      <c r="AT621" t="s">
        <v>71</v>
      </c>
      <c r="AU621" t="s">
        <v>95</v>
      </c>
      <c r="AV621" s="1">
        <v>44192</v>
      </c>
      <c r="AW621" t="s">
        <v>14614</v>
      </c>
      <c r="AX621" t="s">
        <v>418</v>
      </c>
      <c r="AY621" t="s">
        <v>73</v>
      </c>
      <c r="AZ621" t="s">
        <v>74</v>
      </c>
    </row>
    <row r="622" spans="1:52" hidden="1" x14ac:dyDescent="0.25">
      <c r="A622" t="str">
        <f>INDEX('Community ID'!B:B,MATCH(O622,'Community ID'!A:A,0))</f>
        <v>Brisas del Llano</v>
      </c>
      <c r="B622" t="str">
        <f>INDEX('Community ID'!$K:$K,MATCH('Environmental Data'!$P622,'Community ID'!J:J,0))</f>
        <v>Santiago</v>
      </c>
      <c r="D622" t="s">
        <v>2749</v>
      </c>
      <c r="E622" t="s">
        <v>2750</v>
      </c>
      <c r="F622" t="s">
        <v>2751</v>
      </c>
      <c r="H622" t="s">
        <v>2752</v>
      </c>
      <c r="I622" t="s">
        <v>50</v>
      </c>
      <c r="J622" s="1">
        <v>33359</v>
      </c>
      <c r="K622">
        <v>30</v>
      </c>
      <c r="L622">
        <v>8296041639</v>
      </c>
      <c r="M622" t="s">
        <v>142</v>
      </c>
      <c r="N622" t="s">
        <v>114</v>
      </c>
      <c r="O622" t="s">
        <v>2729</v>
      </c>
      <c r="P622" t="s">
        <v>451</v>
      </c>
      <c r="Q622" t="s">
        <v>416</v>
      </c>
      <c r="S622" t="s">
        <v>417</v>
      </c>
      <c r="U622">
        <v>40221738772</v>
      </c>
      <c r="V622" t="s">
        <v>2730</v>
      </c>
      <c r="W622" t="s">
        <v>58</v>
      </c>
      <c r="X622">
        <v>19.493836863348999</v>
      </c>
      <c r="Y622">
        <v>-70.760453331329899</v>
      </c>
      <c r="Z622" t="s">
        <v>105</v>
      </c>
      <c r="AA622" t="s">
        <v>105</v>
      </c>
      <c r="AB622" t="s">
        <v>419</v>
      </c>
      <c r="AC622" t="s">
        <v>169</v>
      </c>
      <c r="AD622" t="s">
        <v>62</v>
      </c>
      <c r="AE622" t="s">
        <v>63</v>
      </c>
      <c r="AF622" t="s">
        <v>63</v>
      </c>
      <c r="AG622" t="s">
        <v>194</v>
      </c>
      <c r="AH622" t="s">
        <v>65</v>
      </c>
      <c r="AI622" t="s">
        <v>2753</v>
      </c>
      <c r="AJ622" t="s">
        <v>2754</v>
      </c>
      <c r="AK622" t="s">
        <v>2755</v>
      </c>
      <c r="AL622">
        <v>1</v>
      </c>
      <c r="AM622" t="s">
        <v>717</v>
      </c>
      <c r="AN622">
        <v>5</v>
      </c>
      <c r="AO622">
        <v>3</v>
      </c>
      <c r="AP622" t="s">
        <v>62</v>
      </c>
      <c r="AQ622" t="s">
        <v>186</v>
      </c>
      <c r="AR622" t="s">
        <v>70</v>
      </c>
      <c r="AT622" t="s">
        <v>71</v>
      </c>
      <c r="AU622" t="s">
        <v>95</v>
      </c>
      <c r="AV622" s="1">
        <v>44192</v>
      </c>
      <c r="AW622" t="s">
        <v>14615</v>
      </c>
      <c r="AX622" t="s">
        <v>2730</v>
      </c>
      <c r="AY622" t="s">
        <v>73</v>
      </c>
      <c r="AZ622" t="s">
        <v>74</v>
      </c>
    </row>
    <row r="623" spans="1:52" x14ac:dyDescent="0.25">
      <c r="A623" t="str">
        <f>INDEX('Community ID'!B:B,MATCH(O623,'Community ID'!A:A,0))</f>
        <v>Villa Las Minas</v>
      </c>
      <c r="B623" t="str">
        <f>INDEX('Community ID'!$K:$K,MATCH('Environmental Data'!$P623,'Community ID'!J:J,0))</f>
        <v>Santiago</v>
      </c>
      <c r="D623" t="s">
        <v>2756</v>
      </c>
      <c r="E623" t="s">
        <v>317</v>
      </c>
      <c r="F623" t="s">
        <v>2757</v>
      </c>
      <c r="H623" t="s">
        <v>2758</v>
      </c>
      <c r="I623" t="s">
        <v>50</v>
      </c>
      <c r="J623" t="s">
        <v>2759</v>
      </c>
      <c r="K623">
        <v>45</v>
      </c>
      <c r="L623" t="s">
        <v>2760</v>
      </c>
      <c r="M623" t="s">
        <v>80</v>
      </c>
      <c r="N623" t="s">
        <v>2569</v>
      </c>
      <c r="O623" t="s">
        <v>415</v>
      </c>
      <c r="P623" t="s">
        <v>444</v>
      </c>
      <c r="Q623" t="s">
        <v>2605</v>
      </c>
      <c r="S623" t="s">
        <v>1062</v>
      </c>
      <c r="T623" t="s">
        <v>2698</v>
      </c>
      <c r="U623" t="s">
        <v>2761</v>
      </c>
      <c r="V623" t="s">
        <v>2672</v>
      </c>
      <c r="W623" t="s">
        <v>58</v>
      </c>
      <c r="X623">
        <v>19.4925733</v>
      </c>
      <c r="Y623">
        <v>-70.759808899999996</v>
      </c>
      <c r="Z623" t="s">
        <v>105</v>
      </c>
      <c r="AA623" t="s">
        <v>105</v>
      </c>
      <c r="AB623" t="s">
        <v>419</v>
      </c>
      <c r="AC623" t="s">
        <v>169</v>
      </c>
      <c r="AD623" t="s">
        <v>63</v>
      </c>
      <c r="AF623" t="s">
        <v>62</v>
      </c>
      <c r="AG623" t="s">
        <v>194</v>
      </c>
      <c r="AH623" t="s">
        <v>117</v>
      </c>
      <c r="AI623" t="s">
        <v>2698</v>
      </c>
      <c r="AJ623" t="s">
        <v>145</v>
      </c>
      <c r="AK623" t="s">
        <v>2197</v>
      </c>
      <c r="AL623">
        <v>0</v>
      </c>
      <c r="AM623" t="s">
        <v>755</v>
      </c>
      <c r="AN623">
        <v>3</v>
      </c>
      <c r="AO623">
        <v>0</v>
      </c>
      <c r="AP623" t="s">
        <v>62</v>
      </c>
      <c r="AQ623" t="s">
        <v>69</v>
      </c>
      <c r="AR623" t="s">
        <v>130</v>
      </c>
      <c r="AT623" t="s">
        <v>71</v>
      </c>
      <c r="AU623" t="s">
        <v>95</v>
      </c>
      <c r="AV623" s="1">
        <v>44192</v>
      </c>
      <c r="AW623" t="s">
        <v>14616</v>
      </c>
      <c r="AX623" t="s">
        <v>2672</v>
      </c>
      <c r="AY623" t="s">
        <v>73</v>
      </c>
      <c r="AZ623" t="s">
        <v>74</v>
      </c>
    </row>
    <row r="624" spans="1:52" hidden="1" x14ac:dyDescent="0.25">
      <c r="A624" t="str">
        <f>INDEX('Community ID'!B:B,MATCH(O624,'Community ID'!A:A,0))</f>
        <v>Villa Las Minas</v>
      </c>
      <c r="B624" t="str">
        <f>INDEX('Community ID'!$K:$K,MATCH('Environmental Data'!$P624,'Community ID'!J:J,0))</f>
        <v>Santiago</v>
      </c>
      <c r="D624" t="s">
        <v>439</v>
      </c>
      <c r="E624" t="s">
        <v>440</v>
      </c>
      <c r="F624" t="s">
        <v>441</v>
      </c>
      <c r="H624" t="s">
        <v>442</v>
      </c>
      <c r="I624" t="s">
        <v>79</v>
      </c>
      <c r="J624" s="1">
        <v>29561</v>
      </c>
      <c r="K624">
        <v>41</v>
      </c>
      <c r="L624">
        <v>8293280206</v>
      </c>
      <c r="M624" t="s">
        <v>80</v>
      </c>
      <c r="N624" t="s">
        <v>443</v>
      </c>
      <c r="O624" t="s">
        <v>427</v>
      </c>
      <c r="P624" t="s">
        <v>444</v>
      </c>
      <c r="U624">
        <v>3103195545</v>
      </c>
      <c r="V624" t="s">
        <v>418</v>
      </c>
      <c r="W624" t="s">
        <v>58</v>
      </c>
      <c r="X624">
        <v>19.492331588530899</v>
      </c>
      <c r="Y624">
        <v>-70.759739814850207</v>
      </c>
      <c r="Z624" t="s">
        <v>325</v>
      </c>
      <c r="AA624" t="s">
        <v>325</v>
      </c>
      <c r="AB624" t="s">
        <v>182</v>
      </c>
      <c r="AC624" t="s">
        <v>169</v>
      </c>
      <c r="AD624" t="s">
        <v>63</v>
      </c>
      <c r="AE624" t="s">
        <v>62</v>
      </c>
      <c r="AF624" t="s">
        <v>63</v>
      </c>
      <c r="AG624" t="s">
        <v>171</v>
      </c>
      <c r="AH624" t="s">
        <v>117</v>
      </c>
      <c r="AI624" t="s">
        <v>437</v>
      </c>
      <c r="AJ624" t="s">
        <v>420</v>
      </c>
      <c r="AK624" t="s">
        <v>421</v>
      </c>
      <c r="AL624">
        <v>0</v>
      </c>
      <c r="AN624">
        <v>42</v>
      </c>
      <c r="AP624" t="s">
        <v>62</v>
      </c>
      <c r="AQ624" t="s">
        <v>69</v>
      </c>
      <c r="AR624" t="s">
        <v>70</v>
      </c>
      <c r="AT624" t="s">
        <v>71</v>
      </c>
      <c r="AU624" t="s">
        <v>95</v>
      </c>
      <c r="AV624" s="1">
        <v>44192</v>
      </c>
      <c r="AW624" t="s">
        <v>14617</v>
      </c>
      <c r="AX624" t="s">
        <v>418</v>
      </c>
      <c r="AY624" t="s">
        <v>73</v>
      </c>
      <c r="AZ624" t="s">
        <v>74</v>
      </c>
    </row>
    <row r="625" spans="1:52" hidden="1" x14ac:dyDescent="0.25">
      <c r="A625" t="str">
        <f>INDEX('Community ID'!B:B,MATCH(O625,'Community ID'!A:A,0))</f>
        <v>Villa Las Minas</v>
      </c>
      <c r="B625" t="str">
        <f>INDEX('Community ID'!$K:$K,MATCH('Environmental Data'!$P625,'Community ID'!J:J,0))</f>
        <v>Santiago</v>
      </c>
      <c r="D625" t="s">
        <v>445</v>
      </c>
      <c r="E625" t="s">
        <v>446</v>
      </c>
      <c r="F625" t="s">
        <v>447</v>
      </c>
      <c r="H625" t="s">
        <v>448</v>
      </c>
      <c r="I625" t="s">
        <v>50</v>
      </c>
      <c r="J625" s="1">
        <v>18609</v>
      </c>
      <c r="K625">
        <v>71</v>
      </c>
      <c r="M625" t="s">
        <v>80</v>
      </c>
      <c r="N625" t="s">
        <v>449</v>
      </c>
      <c r="O625" t="s">
        <v>450</v>
      </c>
      <c r="P625" t="s">
        <v>451</v>
      </c>
      <c r="S625" t="s">
        <v>452</v>
      </c>
      <c r="V625" t="s">
        <v>418</v>
      </c>
      <c r="W625" t="s">
        <v>58</v>
      </c>
      <c r="X625">
        <v>19.492251952056399</v>
      </c>
      <c r="Y625">
        <v>-70.760713977579798</v>
      </c>
      <c r="Z625" t="s">
        <v>220</v>
      </c>
      <c r="AA625" t="s">
        <v>220</v>
      </c>
      <c r="AB625" t="s">
        <v>182</v>
      </c>
      <c r="AC625" t="s">
        <v>169</v>
      </c>
      <c r="AD625" t="s">
        <v>62</v>
      </c>
      <c r="AE625" t="s">
        <v>63</v>
      </c>
      <c r="AF625" t="s">
        <v>62</v>
      </c>
      <c r="AG625" t="s">
        <v>171</v>
      </c>
      <c r="AH625" t="s">
        <v>65</v>
      </c>
      <c r="AI625" t="s">
        <v>453</v>
      </c>
      <c r="AJ625" t="s">
        <v>63</v>
      </c>
      <c r="AK625" t="s">
        <v>421</v>
      </c>
      <c r="AL625">
        <v>1</v>
      </c>
      <c r="AN625">
        <v>2</v>
      </c>
      <c r="AP625" t="s">
        <v>62</v>
      </c>
      <c r="AQ625" t="s">
        <v>69</v>
      </c>
      <c r="AR625" t="s">
        <v>130</v>
      </c>
      <c r="AT625" t="s">
        <v>71</v>
      </c>
      <c r="AU625" t="s">
        <v>95</v>
      </c>
      <c r="AV625" s="1">
        <v>44192</v>
      </c>
      <c r="AW625" t="s">
        <v>14618</v>
      </c>
      <c r="AX625" t="s">
        <v>418</v>
      </c>
      <c r="AY625" t="s">
        <v>73</v>
      </c>
      <c r="AZ625" t="s">
        <v>74</v>
      </c>
    </row>
    <row r="626" spans="1:52" x14ac:dyDescent="0.25">
      <c r="A626" t="str">
        <f>INDEX('Community ID'!B:B,MATCH(O626,'Community ID'!A:A,0))</f>
        <v>Villa Las Minas</v>
      </c>
      <c r="B626" t="str">
        <f>INDEX('Community ID'!$K:$K,MATCH('Environmental Data'!$P626,'Community ID'!J:J,0))</f>
        <v>Santiago</v>
      </c>
      <c r="D626" t="s">
        <v>2762</v>
      </c>
      <c r="E626" t="s">
        <v>2763</v>
      </c>
      <c r="F626" t="s">
        <v>2764</v>
      </c>
      <c r="H626" t="s">
        <v>2765</v>
      </c>
      <c r="I626" t="s">
        <v>191</v>
      </c>
      <c r="J626" t="s">
        <v>2766</v>
      </c>
      <c r="K626">
        <v>19</v>
      </c>
      <c r="L626" t="s">
        <v>2767</v>
      </c>
      <c r="M626" t="s">
        <v>226</v>
      </c>
      <c r="N626" t="s">
        <v>135</v>
      </c>
      <c r="O626" t="s">
        <v>2604</v>
      </c>
      <c r="P626" t="s">
        <v>2605</v>
      </c>
      <c r="Q626" t="s">
        <v>444</v>
      </c>
      <c r="R626">
        <v>312937</v>
      </c>
      <c r="S626" t="s">
        <v>2768</v>
      </c>
      <c r="T626" t="s">
        <v>2544</v>
      </c>
      <c r="V626" t="s">
        <v>2769</v>
      </c>
      <c r="W626" t="s">
        <v>58</v>
      </c>
      <c r="X626">
        <v>19.492628100000001</v>
      </c>
      <c r="Y626">
        <v>-70.759795600000004</v>
      </c>
      <c r="Z626" t="s">
        <v>220</v>
      </c>
      <c r="AA626" t="s">
        <v>105</v>
      </c>
      <c r="AB626" t="s">
        <v>419</v>
      </c>
      <c r="AC626" t="s">
        <v>169</v>
      </c>
      <c r="AD626" t="s">
        <v>62</v>
      </c>
      <c r="AF626" t="s">
        <v>170</v>
      </c>
      <c r="AG626" t="s">
        <v>194</v>
      </c>
      <c r="AH626" t="s">
        <v>65</v>
      </c>
      <c r="AI626" t="s">
        <v>375</v>
      </c>
      <c r="AK626" t="s">
        <v>559</v>
      </c>
      <c r="AL626">
        <v>0</v>
      </c>
      <c r="AM626" t="s">
        <v>2531</v>
      </c>
      <c r="AN626">
        <v>2</v>
      </c>
      <c r="AO626">
        <v>1</v>
      </c>
      <c r="AP626" t="s">
        <v>63</v>
      </c>
      <c r="AQ626" t="s">
        <v>69</v>
      </c>
      <c r="AV626" s="1">
        <v>44192</v>
      </c>
      <c r="AW626" t="s">
        <v>14619</v>
      </c>
      <c r="AY626" t="s">
        <v>73</v>
      </c>
      <c r="AZ626" t="s">
        <v>74</v>
      </c>
    </row>
    <row r="627" spans="1:52" hidden="1" x14ac:dyDescent="0.25">
      <c r="A627" t="str">
        <f>INDEX('Community ID'!B:B,MATCH(O627,'Community ID'!A:A,0))</f>
        <v>Villa Las Minas</v>
      </c>
      <c r="B627" t="str">
        <f>INDEX('Community ID'!$K:$K,MATCH('Environmental Data'!$P627,'Community ID'!J:J,0))</f>
        <v>Santiago</v>
      </c>
      <c r="D627" t="s">
        <v>454</v>
      </c>
      <c r="E627" t="s">
        <v>455</v>
      </c>
      <c r="F627" t="s">
        <v>441</v>
      </c>
      <c r="H627" t="s">
        <v>456</v>
      </c>
      <c r="I627" t="s">
        <v>79</v>
      </c>
      <c r="J627" s="1">
        <v>32642</v>
      </c>
      <c r="K627">
        <v>32</v>
      </c>
      <c r="L627">
        <v>8496540466</v>
      </c>
      <c r="M627" t="s">
        <v>142</v>
      </c>
      <c r="N627" t="s">
        <v>457</v>
      </c>
      <c r="O627" t="s">
        <v>427</v>
      </c>
      <c r="P627" t="s">
        <v>428</v>
      </c>
      <c r="S627" t="s">
        <v>458</v>
      </c>
      <c r="V627" t="s">
        <v>418</v>
      </c>
      <c r="W627" t="s">
        <v>58</v>
      </c>
      <c r="X627">
        <v>19.4923796508225</v>
      </c>
      <c r="Y627">
        <v>-70.7597666864297</v>
      </c>
      <c r="Z627" t="s">
        <v>105</v>
      </c>
      <c r="AA627" t="s">
        <v>105</v>
      </c>
      <c r="AB627" t="s">
        <v>182</v>
      </c>
      <c r="AC627" t="s">
        <v>169</v>
      </c>
      <c r="AD627" t="s">
        <v>62</v>
      </c>
      <c r="AE627" t="s">
        <v>63</v>
      </c>
      <c r="AF627" t="s">
        <v>63</v>
      </c>
      <c r="AG627" t="s">
        <v>171</v>
      </c>
      <c r="AH627" t="s">
        <v>117</v>
      </c>
      <c r="AI627" t="s">
        <v>459</v>
      </c>
      <c r="AJ627" t="s">
        <v>63</v>
      </c>
      <c r="AK627" t="s">
        <v>460</v>
      </c>
      <c r="AL627">
        <v>1</v>
      </c>
      <c r="AN627">
        <v>3</v>
      </c>
      <c r="AO627">
        <v>1</v>
      </c>
      <c r="AP627" t="s">
        <v>62</v>
      </c>
      <c r="AQ627" t="s">
        <v>69</v>
      </c>
      <c r="AR627" t="s">
        <v>130</v>
      </c>
      <c r="AT627" t="s">
        <v>461</v>
      </c>
      <c r="AU627" t="s">
        <v>95</v>
      </c>
      <c r="AV627" s="1">
        <v>44192</v>
      </c>
      <c r="AW627" t="s">
        <v>14620</v>
      </c>
      <c r="AX627" t="s">
        <v>418</v>
      </c>
      <c r="AY627" t="s">
        <v>73</v>
      </c>
      <c r="AZ627" t="s">
        <v>74</v>
      </c>
    </row>
    <row r="628" spans="1:52" hidden="1" x14ac:dyDescent="0.25">
      <c r="A628" t="str">
        <f>INDEX('Community ID'!B:B,MATCH(O628,'Community ID'!A:A,0))</f>
        <v>Villa Las Minas</v>
      </c>
      <c r="B628" t="str">
        <f>INDEX('Community ID'!$K:$K,MATCH('Environmental Data'!$P628,'Community ID'!J:J,0))</f>
        <v>Santiago</v>
      </c>
      <c r="D628" t="s">
        <v>462</v>
      </c>
      <c r="E628" t="s">
        <v>463</v>
      </c>
      <c r="F628" t="s">
        <v>464</v>
      </c>
      <c r="I628" t="s">
        <v>79</v>
      </c>
      <c r="J628" t="s">
        <v>465</v>
      </c>
      <c r="K628">
        <v>61</v>
      </c>
      <c r="L628">
        <v>8098186004</v>
      </c>
      <c r="M628" t="s">
        <v>80</v>
      </c>
      <c r="N628" t="s">
        <v>466</v>
      </c>
      <c r="O628" t="s">
        <v>427</v>
      </c>
      <c r="P628" t="s">
        <v>444</v>
      </c>
      <c r="S628" t="s">
        <v>436</v>
      </c>
      <c r="U628">
        <v>3103607648</v>
      </c>
      <c r="V628" t="s">
        <v>418</v>
      </c>
      <c r="W628" t="s">
        <v>58</v>
      </c>
      <c r="X628">
        <v>19.492621385018499</v>
      </c>
      <c r="Y628">
        <v>-70.759748566459393</v>
      </c>
      <c r="Z628" t="s">
        <v>220</v>
      </c>
      <c r="AA628" t="s">
        <v>220</v>
      </c>
      <c r="AB628" t="s">
        <v>182</v>
      </c>
      <c r="AC628" t="s">
        <v>169</v>
      </c>
      <c r="AD628" t="s">
        <v>62</v>
      </c>
      <c r="AE628" t="s">
        <v>63</v>
      </c>
      <c r="AF628" t="s">
        <v>63</v>
      </c>
      <c r="AG628" t="s">
        <v>194</v>
      </c>
      <c r="AH628" t="s">
        <v>117</v>
      </c>
      <c r="AI628" t="s">
        <v>420</v>
      </c>
      <c r="AJ628" t="s">
        <v>63</v>
      </c>
      <c r="AK628" t="s">
        <v>467</v>
      </c>
      <c r="AL628">
        <v>1</v>
      </c>
      <c r="AN628">
        <v>3</v>
      </c>
      <c r="AP628" t="s">
        <v>62</v>
      </c>
      <c r="AQ628" t="s">
        <v>69</v>
      </c>
      <c r="AR628" t="s">
        <v>130</v>
      </c>
      <c r="AT628" t="s">
        <v>71</v>
      </c>
      <c r="AU628" t="s">
        <v>95</v>
      </c>
      <c r="AV628" s="1">
        <v>44192</v>
      </c>
      <c r="AW628" t="s">
        <v>14621</v>
      </c>
      <c r="AX628" t="s">
        <v>418</v>
      </c>
      <c r="AY628" t="s">
        <v>73</v>
      </c>
      <c r="AZ628" t="s">
        <v>74</v>
      </c>
    </row>
    <row r="629" spans="1:52" hidden="1" x14ac:dyDescent="0.25">
      <c r="A629" t="str">
        <f>INDEX('Community ID'!B:B,MATCH(O629,'Community ID'!A:A,0))</f>
        <v>Villa Las Minas</v>
      </c>
      <c r="B629" t="str">
        <f>INDEX('Community ID'!$K:$K,MATCH('Environmental Data'!$P629,'Community ID'!J:J,0))</f>
        <v>Santiago</v>
      </c>
      <c r="D629" t="s">
        <v>468</v>
      </c>
      <c r="E629" t="s">
        <v>469</v>
      </c>
      <c r="F629" t="s">
        <v>470</v>
      </c>
      <c r="H629" t="s">
        <v>471</v>
      </c>
      <c r="I629" t="s">
        <v>79</v>
      </c>
      <c r="J629" s="1">
        <v>30639</v>
      </c>
      <c r="K629">
        <v>38</v>
      </c>
      <c r="L629">
        <v>8292506398</v>
      </c>
      <c r="M629" t="s">
        <v>51</v>
      </c>
      <c r="N629" t="s">
        <v>472</v>
      </c>
      <c r="O629" t="s">
        <v>415</v>
      </c>
      <c r="P629" t="s">
        <v>451</v>
      </c>
      <c r="U629">
        <v>40245041450</v>
      </c>
      <c r="V629" t="s">
        <v>418</v>
      </c>
      <c r="W629" t="s">
        <v>58</v>
      </c>
      <c r="X629">
        <v>19.492397162401801</v>
      </c>
      <c r="Y629">
        <v>-70.752757535335206</v>
      </c>
      <c r="Z629" t="s">
        <v>59</v>
      </c>
      <c r="AB629" t="s">
        <v>182</v>
      </c>
      <c r="AC629" t="s">
        <v>169</v>
      </c>
      <c r="AD629" t="s">
        <v>63</v>
      </c>
      <c r="AE629" t="s">
        <v>62</v>
      </c>
      <c r="AF629" t="s">
        <v>63</v>
      </c>
      <c r="AG629" t="s">
        <v>171</v>
      </c>
      <c r="AH629" t="s">
        <v>90</v>
      </c>
      <c r="AI629" t="s">
        <v>473</v>
      </c>
      <c r="AJ629" t="s">
        <v>63</v>
      </c>
      <c r="AK629" t="s">
        <v>474</v>
      </c>
      <c r="AL629">
        <v>1</v>
      </c>
      <c r="AN629">
        <v>4</v>
      </c>
      <c r="AO629">
        <v>2</v>
      </c>
      <c r="AP629" t="s">
        <v>62</v>
      </c>
      <c r="AQ629" t="s">
        <v>94</v>
      </c>
      <c r="AR629" t="s">
        <v>70</v>
      </c>
      <c r="AT629" t="s">
        <v>71</v>
      </c>
      <c r="AU629" t="s">
        <v>95</v>
      </c>
      <c r="AV629" s="1">
        <v>44192</v>
      </c>
      <c r="AW629" t="s">
        <v>14622</v>
      </c>
      <c r="AX629" t="s">
        <v>418</v>
      </c>
      <c r="AY629" t="s">
        <v>73</v>
      </c>
      <c r="AZ629" t="s">
        <v>74</v>
      </c>
    </row>
    <row r="630" spans="1:52" x14ac:dyDescent="0.25">
      <c r="A630" t="str">
        <f>INDEX('Community ID'!B:B,MATCH(O630,'Community ID'!A:A,0))</f>
        <v>San Isidro</v>
      </c>
      <c r="B630" t="str">
        <f>INDEX('Community ID'!$K:$K,MATCH('Environmental Data'!$P630,'Community ID'!J:J,0))</f>
        <v>Constanza</v>
      </c>
      <c r="D630" t="s">
        <v>2770</v>
      </c>
      <c r="E630" t="s">
        <v>1943</v>
      </c>
      <c r="F630" t="s">
        <v>371</v>
      </c>
      <c r="I630" t="s">
        <v>50</v>
      </c>
      <c r="J630" t="s">
        <v>99</v>
      </c>
      <c r="K630">
        <v>2021</v>
      </c>
      <c r="M630" t="s">
        <v>142</v>
      </c>
      <c r="N630" t="s">
        <v>135</v>
      </c>
      <c r="O630" t="s">
        <v>2771</v>
      </c>
      <c r="P630" t="s">
        <v>102</v>
      </c>
      <c r="Q630" t="s">
        <v>373</v>
      </c>
      <c r="V630" t="s">
        <v>753</v>
      </c>
      <c r="W630" t="s">
        <v>58</v>
      </c>
      <c r="X630">
        <v>18.916115000000001</v>
      </c>
      <c r="Y630">
        <v>-70.744777299999996</v>
      </c>
      <c r="Z630" t="s">
        <v>105</v>
      </c>
      <c r="AA630" t="s">
        <v>105</v>
      </c>
      <c r="AB630" t="s">
        <v>60</v>
      </c>
      <c r="AC630" t="s">
        <v>169</v>
      </c>
      <c r="AD630" t="s">
        <v>62</v>
      </c>
      <c r="AF630" t="s">
        <v>62</v>
      </c>
      <c r="AG630" t="s">
        <v>194</v>
      </c>
      <c r="AH630" t="s">
        <v>65</v>
      </c>
      <c r="AI630" t="s">
        <v>66</v>
      </c>
      <c r="AJ630" t="s">
        <v>66</v>
      </c>
      <c r="AK630" t="s">
        <v>368</v>
      </c>
      <c r="AL630">
        <v>1</v>
      </c>
      <c r="AM630" t="s">
        <v>767</v>
      </c>
      <c r="AN630">
        <v>3</v>
      </c>
      <c r="AO630">
        <v>1</v>
      </c>
      <c r="AP630" t="s">
        <v>62</v>
      </c>
      <c r="AQ630" t="s">
        <v>69</v>
      </c>
      <c r="AR630" t="s">
        <v>70</v>
      </c>
      <c r="AT630" t="s">
        <v>71</v>
      </c>
      <c r="AU630" t="s">
        <v>72</v>
      </c>
      <c r="AV630" s="1">
        <v>44189</v>
      </c>
      <c r="AW630" t="s">
        <v>14623</v>
      </c>
      <c r="AX630" t="s">
        <v>753</v>
      </c>
      <c r="AY630" t="s">
        <v>73</v>
      </c>
      <c r="AZ630" t="s">
        <v>74</v>
      </c>
    </row>
    <row r="631" spans="1:52" hidden="1" x14ac:dyDescent="0.25">
      <c r="A631" t="str">
        <f>INDEX('Community ID'!B:B,MATCH(O631,'Community ID'!A:A,0))</f>
        <v>Villa Progreso 3</v>
      </c>
      <c r="B631" t="str">
        <f>INDEX('Community ID'!$K:$K,MATCH('Environmental Data'!$P631,'Community ID'!J:J,0))</f>
        <v>Santiago</v>
      </c>
      <c r="D631" t="s">
        <v>2773</v>
      </c>
      <c r="E631" t="s">
        <v>2774</v>
      </c>
      <c r="F631" t="s">
        <v>441</v>
      </c>
      <c r="I631" t="s">
        <v>79</v>
      </c>
      <c r="J631" s="1">
        <v>28069</v>
      </c>
      <c r="K631">
        <v>45</v>
      </c>
      <c r="L631">
        <v>8096571254</v>
      </c>
      <c r="M631" t="s">
        <v>142</v>
      </c>
      <c r="N631" t="s">
        <v>2775</v>
      </c>
      <c r="O631" t="s">
        <v>2776</v>
      </c>
      <c r="P631" t="s">
        <v>451</v>
      </c>
      <c r="Q631" t="s">
        <v>428</v>
      </c>
      <c r="S631" t="s">
        <v>417</v>
      </c>
      <c r="U631">
        <v>3102883018</v>
      </c>
      <c r="V631" t="s">
        <v>2730</v>
      </c>
      <c r="W631" t="s">
        <v>58</v>
      </c>
      <c r="X631">
        <v>19.494801082913401</v>
      </c>
      <c r="Y631">
        <v>-70.756681787339005</v>
      </c>
      <c r="Z631" t="s">
        <v>59</v>
      </c>
      <c r="AA631" t="s">
        <v>220</v>
      </c>
      <c r="AB631" t="s">
        <v>419</v>
      </c>
      <c r="AC631" t="s">
        <v>169</v>
      </c>
      <c r="AD631" t="s">
        <v>62</v>
      </c>
      <c r="AE631" t="s">
        <v>63</v>
      </c>
      <c r="AF631" t="s">
        <v>63</v>
      </c>
      <c r="AG631" t="s">
        <v>194</v>
      </c>
      <c r="AH631" t="s">
        <v>65</v>
      </c>
      <c r="AI631" t="s">
        <v>2777</v>
      </c>
      <c r="AJ631" t="s">
        <v>2754</v>
      </c>
      <c r="AK631" t="s">
        <v>2778</v>
      </c>
      <c r="AL631">
        <v>1</v>
      </c>
      <c r="AM631" t="s">
        <v>717</v>
      </c>
      <c r="AN631">
        <v>5</v>
      </c>
      <c r="AO631">
        <v>1</v>
      </c>
      <c r="AP631" t="s">
        <v>62</v>
      </c>
      <c r="AQ631" t="s">
        <v>69</v>
      </c>
      <c r="AR631" t="s">
        <v>109</v>
      </c>
      <c r="AT631" t="s">
        <v>71</v>
      </c>
      <c r="AU631" t="s">
        <v>72</v>
      </c>
      <c r="AV631" s="1">
        <v>44187</v>
      </c>
      <c r="AW631" t="s">
        <v>14624</v>
      </c>
      <c r="AX631" t="s">
        <v>2730</v>
      </c>
      <c r="AY631" t="s">
        <v>73</v>
      </c>
      <c r="AZ631" t="s">
        <v>74</v>
      </c>
    </row>
    <row r="632" spans="1:52" x14ac:dyDescent="0.25">
      <c r="A632" t="str">
        <f>INDEX('Community ID'!B:B,MATCH(O632,'Community ID'!A:A,0))</f>
        <v>San Isidro</v>
      </c>
      <c r="B632" t="str">
        <f>INDEX('Community ID'!$K:$K,MATCH('Environmental Data'!$P632,'Community ID'!J:J,0))</f>
        <v>Constanza</v>
      </c>
      <c r="D632" t="s">
        <v>2779</v>
      </c>
      <c r="E632" t="s">
        <v>1034</v>
      </c>
      <c r="F632" t="s">
        <v>2780</v>
      </c>
      <c r="H632" t="s">
        <v>2781</v>
      </c>
      <c r="I632" t="s">
        <v>79</v>
      </c>
      <c r="J632" t="s">
        <v>99</v>
      </c>
      <c r="K632">
        <v>2021</v>
      </c>
      <c r="M632" t="s">
        <v>51</v>
      </c>
      <c r="N632" t="s">
        <v>2782</v>
      </c>
      <c r="O632" t="s">
        <v>2783</v>
      </c>
      <c r="P632" t="s">
        <v>102</v>
      </c>
      <c r="Q632" t="s">
        <v>624</v>
      </c>
      <c r="S632" t="s">
        <v>63</v>
      </c>
      <c r="T632" t="s">
        <v>63</v>
      </c>
      <c r="V632" t="s">
        <v>753</v>
      </c>
      <c r="W632" t="s">
        <v>58</v>
      </c>
      <c r="X632">
        <v>0</v>
      </c>
      <c r="Y632">
        <v>0</v>
      </c>
      <c r="Z632" t="s">
        <v>86</v>
      </c>
      <c r="AA632" t="s">
        <v>86</v>
      </c>
      <c r="AB632" t="s">
        <v>60</v>
      </c>
      <c r="AC632" t="s">
        <v>61</v>
      </c>
      <c r="AD632" t="s">
        <v>62</v>
      </c>
      <c r="AF632" t="s">
        <v>62</v>
      </c>
      <c r="AG632" t="s">
        <v>194</v>
      </c>
      <c r="AH632" t="s">
        <v>65</v>
      </c>
      <c r="AI632" t="s">
        <v>66</v>
      </c>
      <c r="AJ632" t="s">
        <v>127</v>
      </c>
      <c r="AK632" t="s">
        <v>368</v>
      </c>
      <c r="AL632">
        <v>1</v>
      </c>
      <c r="AM632" t="s">
        <v>767</v>
      </c>
      <c r="AN632">
        <v>1</v>
      </c>
      <c r="AP632" t="s">
        <v>62</v>
      </c>
      <c r="AQ632" t="s">
        <v>69</v>
      </c>
      <c r="AR632" t="s">
        <v>70</v>
      </c>
      <c r="AT632" t="s">
        <v>71</v>
      </c>
      <c r="AU632" t="s">
        <v>95</v>
      </c>
      <c r="AV632" s="1">
        <v>44187</v>
      </c>
      <c r="AW632" t="s">
        <v>14625</v>
      </c>
      <c r="AX632" t="s">
        <v>753</v>
      </c>
      <c r="AY632" t="s">
        <v>73</v>
      </c>
      <c r="AZ632" t="s">
        <v>74</v>
      </c>
    </row>
    <row r="633" spans="1:52" x14ac:dyDescent="0.25">
      <c r="A633" t="str">
        <f>INDEX('Community ID'!B:B,MATCH(O633,'Community ID'!A:A,0))</f>
        <v>San Isidro</v>
      </c>
      <c r="B633" t="str">
        <f>INDEX('Community ID'!$K:$K,MATCH('Environmental Data'!$P633,'Community ID'!J:J,0))</f>
        <v>Constanza</v>
      </c>
      <c r="D633" t="s">
        <v>2784</v>
      </c>
      <c r="E633" t="s">
        <v>2785</v>
      </c>
      <c r="F633" t="s">
        <v>2786</v>
      </c>
      <c r="I633" t="s">
        <v>50</v>
      </c>
      <c r="J633" t="s">
        <v>99</v>
      </c>
      <c r="K633">
        <v>2021</v>
      </c>
      <c r="M633" t="s">
        <v>51</v>
      </c>
      <c r="N633" t="s">
        <v>135</v>
      </c>
      <c r="O633" t="s">
        <v>2771</v>
      </c>
      <c r="P633" t="s">
        <v>102</v>
      </c>
      <c r="Q633" t="s">
        <v>373</v>
      </c>
      <c r="V633" t="s">
        <v>753</v>
      </c>
      <c r="W633" t="s">
        <v>58</v>
      </c>
      <c r="X633">
        <v>18.9148079</v>
      </c>
      <c r="Y633">
        <v>-70.743795199999994</v>
      </c>
      <c r="Z633" t="s">
        <v>105</v>
      </c>
      <c r="AA633" t="s">
        <v>105</v>
      </c>
      <c r="AB633" t="s">
        <v>60</v>
      </c>
      <c r="AC633" t="s">
        <v>88</v>
      </c>
      <c r="AD633" t="s">
        <v>62</v>
      </c>
      <c r="AF633" t="s">
        <v>62</v>
      </c>
      <c r="AG633" t="s">
        <v>194</v>
      </c>
      <c r="AH633" t="s">
        <v>65</v>
      </c>
      <c r="AI633" t="s">
        <v>66</v>
      </c>
      <c r="AJ633" t="s">
        <v>66</v>
      </c>
      <c r="AK633" t="s">
        <v>368</v>
      </c>
      <c r="AL633">
        <v>1</v>
      </c>
      <c r="AM633" t="s">
        <v>767</v>
      </c>
      <c r="AN633">
        <v>4</v>
      </c>
      <c r="AO633">
        <v>2</v>
      </c>
      <c r="AP633" t="s">
        <v>63</v>
      </c>
      <c r="AQ633" t="s">
        <v>69</v>
      </c>
      <c r="AR633" t="s">
        <v>70</v>
      </c>
      <c r="AT633" t="s">
        <v>71</v>
      </c>
      <c r="AU633" t="s">
        <v>72</v>
      </c>
      <c r="AV633" s="1">
        <v>44187</v>
      </c>
      <c r="AW633" t="s">
        <v>14626</v>
      </c>
      <c r="AX633" t="s">
        <v>753</v>
      </c>
      <c r="AY633" t="s">
        <v>73</v>
      </c>
      <c r="AZ633" t="s">
        <v>74</v>
      </c>
    </row>
    <row r="634" spans="1:52" hidden="1" x14ac:dyDescent="0.25">
      <c r="A634" t="str">
        <f>INDEX('Community ID'!B:B,MATCH(O634,'Community ID'!A:A,0))</f>
        <v>Villa Pinales</v>
      </c>
      <c r="B634" t="str">
        <f>INDEX('Community ID'!$K:$K,MATCH('Environmental Data'!$P634,'Community ID'!J:J,0))</f>
        <v>Constanza</v>
      </c>
      <c r="D634" t="s">
        <v>2787</v>
      </c>
      <c r="E634" t="s">
        <v>317</v>
      </c>
      <c r="F634" t="s">
        <v>1167</v>
      </c>
      <c r="I634" t="s">
        <v>50</v>
      </c>
      <c r="J634" s="1">
        <v>24723</v>
      </c>
      <c r="K634">
        <v>54</v>
      </c>
      <c r="M634" t="s">
        <v>80</v>
      </c>
      <c r="N634" t="s">
        <v>135</v>
      </c>
      <c r="O634" t="s">
        <v>2788</v>
      </c>
      <c r="P634" t="s">
        <v>102</v>
      </c>
      <c r="Q634" t="s">
        <v>624</v>
      </c>
      <c r="S634" t="s">
        <v>1638</v>
      </c>
      <c r="T634" t="s">
        <v>137</v>
      </c>
      <c r="U634">
        <v>5300287710</v>
      </c>
      <c r="V634" t="s">
        <v>418</v>
      </c>
      <c r="W634" t="s">
        <v>58</v>
      </c>
      <c r="X634">
        <v>0</v>
      </c>
      <c r="Y634">
        <v>0</v>
      </c>
      <c r="Z634" t="s">
        <v>86</v>
      </c>
      <c r="AA634" t="s">
        <v>86</v>
      </c>
      <c r="AB634" t="s">
        <v>60</v>
      </c>
      <c r="AC634" t="s">
        <v>169</v>
      </c>
      <c r="AD634" t="s">
        <v>62</v>
      </c>
      <c r="AE634" t="s">
        <v>63</v>
      </c>
      <c r="AF634" t="s">
        <v>62</v>
      </c>
      <c r="AG634" t="s">
        <v>194</v>
      </c>
      <c r="AH634" t="s">
        <v>65</v>
      </c>
      <c r="AI634" t="s">
        <v>375</v>
      </c>
      <c r="AJ634" t="s">
        <v>127</v>
      </c>
      <c r="AK634" t="s">
        <v>2789</v>
      </c>
      <c r="AL634">
        <v>1</v>
      </c>
      <c r="AM634" t="s">
        <v>755</v>
      </c>
      <c r="AN634">
        <v>2</v>
      </c>
      <c r="AO634">
        <v>0</v>
      </c>
      <c r="AP634" t="s">
        <v>62</v>
      </c>
      <c r="AQ634" t="s">
        <v>69</v>
      </c>
      <c r="AR634" t="s">
        <v>70</v>
      </c>
      <c r="AT634" t="s">
        <v>71</v>
      </c>
      <c r="AU634" t="s">
        <v>72</v>
      </c>
      <c r="AV634" s="1">
        <v>44183</v>
      </c>
      <c r="AW634" t="s">
        <v>14627</v>
      </c>
      <c r="AX634" t="s">
        <v>418</v>
      </c>
      <c r="AY634" t="s">
        <v>73</v>
      </c>
      <c r="AZ634" t="s">
        <v>74</v>
      </c>
    </row>
    <row r="635" spans="1:52" hidden="1" x14ac:dyDescent="0.25">
      <c r="A635" t="str">
        <f>INDEX('Community ID'!B:B,MATCH(O635,'Community ID'!A:A,0))</f>
        <v>El Puente, Arroyo Arriba</v>
      </c>
      <c r="B635" t="str">
        <f>INDEX('Community ID'!$K:$K,MATCH('Environmental Data'!$P635,'Community ID'!J:J,0))</f>
        <v>Constanza</v>
      </c>
      <c r="D635" t="s">
        <v>2790</v>
      </c>
      <c r="E635" t="s">
        <v>2791</v>
      </c>
      <c r="F635" t="s">
        <v>2792</v>
      </c>
      <c r="H635" t="s">
        <v>2793</v>
      </c>
      <c r="I635" t="s">
        <v>50</v>
      </c>
      <c r="J635" s="1">
        <v>34221</v>
      </c>
      <c r="K635">
        <v>28</v>
      </c>
      <c r="M635" t="s">
        <v>142</v>
      </c>
      <c r="N635" t="s">
        <v>135</v>
      </c>
      <c r="O635" t="s">
        <v>2794</v>
      </c>
      <c r="P635" t="s">
        <v>102</v>
      </c>
      <c r="Q635" t="s">
        <v>624</v>
      </c>
      <c r="S635" t="s">
        <v>1660</v>
      </c>
      <c r="T635" t="s">
        <v>63</v>
      </c>
      <c r="V635" t="s">
        <v>418</v>
      </c>
      <c r="W635" t="s">
        <v>58</v>
      </c>
      <c r="X635">
        <v>0</v>
      </c>
      <c r="Y635">
        <v>0</v>
      </c>
      <c r="Z635" t="s">
        <v>59</v>
      </c>
      <c r="AA635" t="s">
        <v>59</v>
      </c>
      <c r="AB635" t="s">
        <v>87</v>
      </c>
      <c r="AC635" t="s">
        <v>169</v>
      </c>
      <c r="AD635" t="s">
        <v>62</v>
      </c>
      <c r="AE635" t="s">
        <v>63</v>
      </c>
      <c r="AF635" t="s">
        <v>63</v>
      </c>
      <c r="AG635" t="s">
        <v>194</v>
      </c>
      <c r="AH635" t="s">
        <v>65</v>
      </c>
      <c r="AI635" t="s">
        <v>66</v>
      </c>
      <c r="AJ635" t="s">
        <v>127</v>
      </c>
      <c r="AK635" t="s">
        <v>394</v>
      </c>
      <c r="AL635">
        <v>1</v>
      </c>
      <c r="AM635" t="s">
        <v>755</v>
      </c>
      <c r="AN635">
        <v>4</v>
      </c>
      <c r="AO635">
        <v>0</v>
      </c>
      <c r="AP635" t="s">
        <v>62</v>
      </c>
      <c r="AQ635" t="s">
        <v>69</v>
      </c>
      <c r="AR635" t="s">
        <v>70</v>
      </c>
      <c r="AT635" t="s">
        <v>71</v>
      </c>
      <c r="AU635" t="s">
        <v>72</v>
      </c>
      <c r="AV635" s="1">
        <v>44183</v>
      </c>
      <c r="AW635" t="s">
        <v>14628</v>
      </c>
      <c r="AX635" t="s">
        <v>418</v>
      </c>
      <c r="AY635" t="s">
        <v>73</v>
      </c>
      <c r="AZ635" t="s">
        <v>74</v>
      </c>
    </row>
    <row r="636" spans="1:52" hidden="1" x14ac:dyDescent="0.25">
      <c r="A636" t="str">
        <f>INDEX('Community ID'!B:B,MATCH(O636,'Community ID'!A:A,0))</f>
        <v>Barrio Las Flores</v>
      </c>
      <c r="B636" t="str">
        <f>INDEX('Community ID'!$K:$K,MATCH('Environmental Data'!$P636,'Community ID'!J:J,0))</f>
        <v>Constanza</v>
      </c>
      <c r="D636" t="s">
        <v>2795</v>
      </c>
      <c r="E636" t="s">
        <v>2796</v>
      </c>
      <c r="F636" t="s">
        <v>2797</v>
      </c>
      <c r="I636" t="s">
        <v>50</v>
      </c>
      <c r="J636" s="1">
        <v>24048</v>
      </c>
      <c r="K636">
        <v>56</v>
      </c>
      <c r="L636">
        <v>8297076439</v>
      </c>
      <c r="M636" t="s">
        <v>80</v>
      </c>
      <c r="N636" t="s">
        <v>135</v>
      </c>
      <c r="O636" t="s">
        <v>2798</v>
      </c>
      <c r="P636" t="s">
        <v>102</v>
      </c>
      <c r="Q636" t="s">
        <v>624</v>
      </c>
      <c r="S636" t="s">
        <v>1685</v>
      </c>
      <c r="T636" t="s">
        <v>63</v>
      </c>
      <c r="V636" t="s">
        <v>753</v>
      </c>
      <c r="W636" t="s">
        <v>58</v>
      </c>
      <c r="X636">
        <v>0</v>
      </c>
      <c r="Y636">
        <v>0</v>
      </c>
      <c r="Z636" t="s">
        <v>86</v>
      </c>
      <c r="AA636" t="s">
        <v>86</v>
      </c>
      <c r="AB636" t="s">
        <v>87</v>
      </c>
      <c r="AC636" t="s">
        <v>169</v>
      </c>
      <c r="AD636" t="s">
        <v>62</v>
      </c>
      <c r="AE636" t="s">
        <v>63</v>
      </c>
      <c r="AF636" t="s">
        <v>62</v>
      </c>
      <c r="AG636" t="s">
        <v>194</v>
      </c>
      <c r="AH636" t="s">
        <v>65</v>
      </c>
      <c r="AI636" t="s">
        <v>375</v>
      </c>
      <c r="AJ636" t="s">
        <v>127</v>
      </c>
      <c r="AK636" t="s">
        <v>2799</v>
      </c>
      <c r="AL636">
        <v>2</v>
      </c>
      <c r="AM636" t="s">
        <v>755</v>
      </c>
      <c r="AN636">
        <v>13</v>
      </c>
      <c r="AO636">
        <v>3</v>
      </c>
      <c r="AQ636" t="s">
        <v>69</v>
      </c>
      <c r="AR636" t="s">
        <v>109</v>
      </c>
      <c r="AT636" t="s">
        <v>71</v>
      </c>
      <c r="AU636" t="s">
        <v>72</v>
      </c>
      <c r="AV636" s="1">
        <v>44183</v>
      </c>
      <c r="AW636" t="s">
        <v>14629</v>
      </c>
      <c r="AX636" t="s">
        <v>753</v>
      </c>
      <c r="AY636" t="s">
        <v>73</v>
      </c>
      <c r="AZ636" t="s">
        <v>74</v>
      </c>
    </row>
    <row r="637" spans="1:52" hidden="1" x14ac:dyDescent="0.25">
      <c r="A637" t="str">
        <f>INDEX('Community ID'!B:B,MATCH(O637,'Community ID'!A:A,0))</f>
        <v>Los Embassadores</v>
      </c>
      <c r="B637" t="str">
        <f>INDEX('Community ID'!$K:$K,MATCH('Environmental Data'!$P637,'Community ID'!J:J,0))</f>
        <v>Constanza</v>
      </c>
      <c r="D637" t="s">
        <v>2800</v>
      </c>
      <c r="E637" t="s">
        <v>2251</v>
      </c>
      <c r="F637" t="s">
        <v>2801</v>
      </c>
      <c r="H637" t="s">
        <v>2802</v>
      </c>
      <c r="I637" t="s">
        <v>50</v>
      </c>
      <c r="J637" s="1">
        <v>35285</v>
      </c>
      <c r="K637">
        <v>25</v>
      </c>
      <c r="L637">
        <v>8092836502</v>
      </c>
      <c r="M637" t="s">
        <v>51</v>
      </c>
      <c r="N637" t="s">
        <v>114</v>
      </c>
      <c r="O637" t="s">
        <v>2803</v>
      </c>
      <c r="P637" t="s">
        <v>102</v>
      </c>
      <c r="Q637" t="s">
        <v>103</v>
      </c>
      <c r="S637" t="s">
        <v>144</v>
      </c>
      <c r="U637" t="s">
        <v>2804</v>
      </c>
      <c r="V637" t="s">
        <v>1074</v>
      </c>
      <c r="W637" t="s">
        <v>58</v>
      </c>
      <c r="X637">
        <v>18.9076874</v>
      </c>
      <c r="Y637">
        <v>-70.743440800000002</v>
      </c>
      <c r="Z637" t="s">
        <v>86</v>
      </c>
      <c r="AA637" t="s">
        <v>86</v>
      </c>
      <c r="AB637" t="s">
        <v>182</v>
      </c>
      <c r="AC637" t="s">
        <v>169</v>
      </c>
      <c r="AD637" t="s">
        <v>63</v>
      </c>
      <c r="AE637" t="s">
        <v>62</v>
      </c>
      <c r="AF637" t="s">
        <v>63</v>
      </c>
      <c r="AG637" t="s">
        <v>194</v>
      </c>
      <c r="AH637" t="s">
        <v>65</v>
      </c>
      <c r="AI637" t="s">
        <v>66</v>
      </c>
      <c r="AJ637" t="s">
        <v>66</v>
      </c>
      <c r="AK637" t="s">
        <v>1702</v>
      </c>
      <c r="AL637">
        <v>1</v>
      </c>
      <c r="AM637" t="s">
        <v>1075</v>
      </c>
      <c r="AN637">
        <v>3</v>
      </c>
      <c r="AO637">
        <v>1</v>
      </c>
      <c r="AP637" t="s">
        <v>63</v>
      </c>
      <c r="AQ637" t="s">
        <v>69</v>
      </c>
      <c r="AR637" t="s">
        <v>70</v>
      </c>
      <c r="AT637" t="s">
        <v>71</v>
      </c>
      <c r="AU637" t="s">
        <v>95</v>
      </c>
      <c r="AV637" s="1">
        <v>44183</v>
      </c>
      <c r="AW637" t="s">
        <v>14630</v>
      </c>
      <c r="AX637" t="s">
        <v>1074</v>
      </c>
      <c r="AY637" t="s">
        <v>73</v>
      </c>
      <c r="AZ637" t="s">
        <v>74</v>
      </c>
    </row>
    <row r="638" spans="1:52" x14ac:dyDescent="0.25">
      <c r="A638" t="str">
        <f>INDEX('Community ID'!B:B,MATCH(O638,'Community ID'!A:A,0))</f>
        <v>Los Pinos</v>
      </c>
      <c r="B638" t="str">
        <f>INDEX('Community ID'!$K:$K,MATCH('Environmental Data'!$P638,'Community ID'!J:J,0))</f>
        <v>Constanza</v>
      </c>
      <c r="D638" t="s">
        <v>2805</v>
      </c>
      <c r="E638" t="s">
        <v>1713</v>
      </c>
      <c r="F638" t="s">
        <v>1363</v>
      </c>
      <c r="H638" t="s">
        <v>2806</v>
      </c>
      <c r="I638" t="s">
        <v>50</v>
      </c>
      <c r="J638" s="1">
        <v>28631</v>
      </c>
      <c r="K638">
        <v>43</v>
      </c>
      <c r="L638">
        <v>8099669206</v>
      </c>
      <c r="M638" t="s">
        <v>142</v>
      </c>
      <c r="N638" t="s">
        <v>135</v>
      </c>
      <c r="O638" t="s">
        <v>2807</v>
      </c>
      <c r="P638" t="s">
        <v>102</v>
      </c>
      <c r="Q638" t="s">
        <v>373</v>
      </c>
      <c r="S638" t="s">
        <v>1660</v>
      </c>
      <c r="V638" t="s">
        <v>753</v>
      </c>
      <c r="W638" t="s">
        <v>58</v>
      </c>
      <c r="X638">
        <v>18.9140564</v>
      </c>
      <c r="Y638">
        <v>-70.743423500000006</v>
      </c>
      <c r="Z638" t="s">
        <v>86</v>
      </c>
      <c r="AA638" t="s">
        <v>86</v>
      </c>
      <c r="AB638" t="s">
        <v>419</v>
      </c>
      <c r="AC638" t="s">
        <v>169</v>
      </c>
      <c r="AD638" t="s">
        <v>62</v>
      </c>
      <c r="AF638" t="s">
        <v>62</v>
      </c>
      <c r="AG638" t="s">
        <v>194</v>
      </c>
      <c r="AH638" t="s">
        <v>65</v>
      </c>
      <c r="AI638" t="s">
        <v>66</v>
      </c>
      <c r="AJ638" t="s">
        <v>66</v>
      </c>
      <c r="AK638" t="s">
        <v>368</v>
      </c>
      <c r="AL638">
        <v>1</v>
      </c>
      <c r="AM638" t="s">
        <v>767</v>
      </c>
      <c r="AN638">
        <v>5</v>
      </c>
      <c r="AP638" t="s">
        <v>62</v>
      </c>
      <c r="AQ638" t="s">
        <v>69</v>
      </c>
      <c r="AT638" t="s">
        <v>71</v>
      </c>
      <c r="AU638" t="s">
        <v>72</v>
      </c>
      <c r="AV638" s="1">
        <v>44183</v>
      </c>
      <c r="AW638" t="s">
        <v>14631</v>
      </c>
      <c r="AX638" t="s">
        <v>753</v>
      </c>
      <c r="AY638" t="s">
        <v>73</v>
      </c>
      <c r="AZ638" t="s">
        <v>74</v>
      </c>
    </row>
    <row r="639" spans="1:52" x14ac:dyDescent="0.25">
      <c r="A639" t="str">
        <f>INDEX('Community ID'!B:B,MATCH(O639,'Community ID'!A:A,0))</f>
        <v>Barrio Las Flores</v>
      </c>
      <c r="B639" t="str">
        <f>INDEX('Community ID'!$K:$K,MATCH('Environmental Data'!$P639,'Community ID'!J:J,0))</f>
        <v>Constanza</v>
      </c>
      <c r="D639" t="s">
        <v>2808</v>
      </c>
      <c r="E639" t="s">
        <v>2809</v>
      </c>
      <c r="F639" t="s">
        <v>2810</v>
      </c>
      <c r="H639" t="s">
        <v>2811</v>
      </c>
      <c r="I639" t="s">
        <v>50</v>
      </c>
      <c r="J639" s="1">
        <v>13670</v>
      </c>
      <c r="K639">
        <v>84</v>
      </c>
      <c r="M639" t="s">
        <v>80</v>
      </c>
      <c r="N639" t="s">
        <v>135</v>
      </c>
      <c r="O639" t="s">
        <v>2798</v>
      </c>
      <c r="P639" t="s">
        <v>102</v>
      </c>
      <c r="Q639" t="s">
        <v>373</v>
      </c>
      <c r="S639" t="s">
        <v>1638</v>
      </c>
      <c r="V639" t="s">
        <v>753</v>
      </c>
      <c r="W639" t="s">
        <v>58</v>
      </c>
      <c r="X639">
        <v>18.9155628</v>
      </c>
      <c r="Y639">
        <v>-70.744687600000006</v>
      </c>
      <c r="Z639" t="s">
        <v>86</v>
      </c>
      <c r="AA639" t="s">
        <v>86</v>
      </c>
      <c r="AB639" t="s">
        <v>60</v>
      </c>
      <c r="AC639" t="s">
        <v>169</v>
      </c>
      <c r="AD639" t="s">
        <v>62</v>
      </c>
      <c r="AF639" t="s">
        <v>62</v>
      </c>
      <c r="AG639" t="s">
        <v>194</v>
      </c>
      <c r="AH639" t="s">
        <v>65</v>
      </c>
      <c r="AI639" t="s">
        <v>1630</v>
      </c>
      <c r="AJ639" t="s">
        <v>127</v>
      </c>
      <c r="AK639" t="s">
        <v>368</v>
      </c>
      <c r="AL639">
        <v>1</v>
      </c>
      <c r="AM639" t="s">
        <v>767</v>
      </c>
      <c r="AN639">
        <v>4</v>
      </c>
      <c r="AP639" t="s">
        <v>62</v>
      </c>
      <c r="AQ639" t="s">
        <v>69</v>
      </c>
      <c r="AR639" t="s">
        <v>109</v>
      </c>
      <c r="AT639" t="s">
        <v>71</v>
      </c>
      <c r="AU639" t="s">
        <v>72</v>
      </c>
      <c r="AV639" s="1">
        <v>44183</v>
      </c>
      <c r="AW639" t="s">
        <v>14632</v>
      </c>
      <c r="AX639" t="s">
        <v>753</v>
      </c>
      <c r="AY639" t="s">
        <v>73</v>
      </c>
      <c r="AZ639" t="s">
        <v>74</v>
      </c>
    </row>
    <row r="640" spans="1:52" hidden="1" x14ac:dyDescent="0.25">
      <c r="A640" t="str">
        <f>INDEX('Community ID'!B:B,MATCH(O640,'Community ID'!A:A,0))</f>
        <v>Villa Progreso 3</v>
      </c>
      <c r="B640" t="str">
        <f>INDEX('Community ID'!$K:$K,MATCH('Environmental Data'!$P640,'Community ID'!J:J,0))</f>
        <v>Santiago</v>
      </c>
      <c r="D640" t="s">
        <v>2812</v>
      </c>
      <c r="E640" t="s">
        <v>2813</v>
      </c>
      <c r="F640" t="s">
        <v>2814</v>
      </c>
      <c r="H640" t="s">
        <v>2815</v>
      </c>
      <c r="I640" t="s">
        <v>50</v>
      </c>
      <c r="J640" s="1">
        <v>19696</v>
      </c>
      <c r="K640">
        <v>68</v>
      </c>
      <c r="L640">
        <v>8092710189</v>
      </c>
      <c r="M640" t="s">
        <v>80</v>
      </c>
      <c r="N640" t="s">
        <v>114</v>
      </c>
      <c r="O640" t="s">
        <v>2816</v>
      </c>
      <c r="P640" t="s">
        <v>444</v>
      </c>
      <c r="Q640" t="s">
        <v>416</v>
      </c>
      <c r="U640">
        <v>11700016790</v>
      </c>
      <c r="V640" t="s">
        <v>418</v>
      </c>
      <c r="W640" t="s">
        <v>58</v>
      </c>
      <c r="X640">
        <v>19.502648661239199</v>
      </c>
      <c r="Y640">
        <v>-70.750989023553799</v>
      </c>
      <c r="Z640" t="s">
        <v>105</v>
      </c>
      <c r="AA640" t="s">
        <v>105</v>
      </c>
      <c r="AB640" t="s">
        <v>419</v>
      </c>
      <c r="AC640" t="s">
        <v>169</v>
      </c>
      <c r="AD640" t="s">
        <v>62</v>
      </c>
      <c r="AE640" t="s">
        <v>63</v>
      </c>
      <c r="AF640" t="s">
        <v>63</v>
      </c>
      <c r="AG640" t="s">
        <v>171</v>
      </c>
      <c r="AH640" t="s">
        <v>117</v>
      </c>
      <c r="AI640" t="s">
        <v>254</v>
      </c>
      <c r="AK640" t="s">
        <v>858</v>
      </c>
      <c r="AL640">
        <v>1</v>
      </c>
      <c r="AM640" t="s">
        <v>717</v>
      </c>
      <c r="AN640">
        <v>1</v>
      </c>
      <c r="AP640" t="s">
        <v>62</v>
      </c>
      <c r="AQ640" t="s">
        <v>69</v>
      </c>
      <c r="AR640" t="s">
        <v>109</v>
      </c>
      <c r="AT640" t="s">
        <v>71</v>
      </c>
      <c r="AU640" t="s">
        <v>95</v>
      </c>
      <c r="AV640" s="1">
        <v>44181</v>
      </c>
      <c r="AW640" t="s">
        <v>14633</v>
      </c>
      <c r="AX640" t="s">
        <v>418</v>
      </c>
      <c r="AY640" t="s">
        <v>73</v>
      </c>
      <c r="AZ640" t="s">
        <v>74</v>
      </c>
    </row>
    <row r="641" spans="1:52" hidden="1" x14ac:dyDescent="0.25">
      <c r="A641" t="str">
        <f>INDEX('Community ID'!B:B,MATCH(O641,'Community ID'!A:A,0))</f>
        <v>Villa Progreso 3</v>
      </c>
      <c r="B641" t="str">
        <f>INDEX('Community ID'!$K:$K,MATCH('Environmental Data'!$P641,'Community ID'!J:J,0))</f>
        <v>Santiago</v>
      </c>
      <c r="D641" t="s">
        <v>2817</v>
      </c>
      <c r="E641" t="s">
        <v>2818</v>
      </c>
      <c r="F641" t="s">
        <v>2819</v>
      </c>
      <c r="H641" t="s">
        <v>2689</v>
      </c>
      <c r="I641" t="s">
        <v>79</v>
      </c>
      <c r="J641" s="1">
        <v>32114</v>
      </c>
      <c r="K641">
        <v>34</v>
      </c>
      <c r="L641">
        <v>8095451348</v>
      </c>
      <c r="M641" t="s">
        <v>80</v>
      </c>
      <c r="N641" t="s">
        <v>472</v>
      </c>
      <c r="O641" t="s">
        <v>2776</v>
      </c>
      <c r="P641" t="s">
        <v>444</v>
      </c>
      <c r="Q641" t="s">
        <v>416</v>
      </c>
      <c r="U641" t="s">
        <v>2820</v>
      </c>
      <c r="V641" t="s">
        <v>418</v>
      </c>
      <c r="W641" t="s">
        <v>58</v>
      </c>
      <c r="X641">
        <v>19.494227327775899</v>
      </c>
      <c r="Y641">
        <v>-70.7481457367671</v>
      </c>
      <c r="Z641" t="s">
        <v>86</v>
      </c>
      <c r="AA641" t="s">
        <v>59</v>
      </c>
      <c r="AB641" t="s">
        <v>419</v>
      </c>
      <c r="AC641" t="s">
        <v>169</v>
      </c>
      <c r="AD641" t="s">
        <v>62</v>
      </c>
      <c r="AE641" t="s">
        <v>63</v>
      </c>
      <c r="AF641" t="s">
        <v>63</v>
      </c>
      <c r="AG641" t="s">
        <v>194</v>
      </c>
      <c r="AH641" t="s">
        <v>117</v>
      </c>
      <c r="AI641" t="s">
        <v>2558</v>
      </c>
      <c r="AJ641" t="s">
        <v>2742</v>
      </c>
      <c r="AK641" t="s">
        <v>2821</v>
      </c>
      <c r="AL641">
        <v>2</v>
      </c>
      <c r="AM641" t="s">
        <v>717</v>
      </c>
      <c r="AN641">
        <v>5</v>
      </c>
      <c r="AO641">
        <v>1</v>
      </c>
      <c r="AP641" t="s">
        <v>63</v>
      </c>
      <c r="AQ641" t="s">
        <v>69</v>
      </c>
      <c r="AR641" t="s">
        <v>70</v>
      </c>
      <c r="AT641" t="s">
        <v>71</v>
      </c>
      <c r="AU641" t="s">
        <v>95</v>
      </c>
      <c r="AV641" s="1">
        <v>44181</v>
      </c>
      <c r="AW641" t="s">
        <v>14634</v>
      </c>
      <c r="AX641" t="s">
        <v>418</v>
      </c>
      <c r="AY641" t="s">
        <v>73</v>
      </c>
      <c r="AZ641" t="s">
        <v>74</v>
      </c>
    </row>
    <row r="642" spans="1:52" hidden="1" x14ac:dyDescent="0.25">
      <c r="A642" t="str">
        <f>INDEX('Community ID'!B:B,MATCH(O642,'Community ID'!A:A,0))</f>
        <v>Villa Progreso 3</v>
      </c>
      <c r="B642" t="str">
        <f>INDEX('Community ID'!$K:$K,MATCH('Environmental Data'!$P642,'Community ID'!J:J,0))</f>
        <v>Santiago</v>
      </c>
      <c r="D642" t="s">
        <v>2822</v>
      </c>
      <c r="E642" t="s">
        <v>2823</v>
      </c>
      <c r="F642" t="s">
        <v>2824</v>
      </c>
      <c r="H642" t="s">
        <v>2825</v>
      </c>
      <c r="I642" t="s">
        <v>50</v>
      </c>
      <c r="J642" s="1">
        <v>33795</v>
      </c>
      <c r="K642">
        <v>29</v>
      </c>
      <c r="L642">
        <v>8293801720</v>
      </c>
      <c r="M642" t="s">
        <v>142</v>
      </c>
      <c r="N642" t="s">
        <v>2826</v>
      </c>
      <c r="O642" t="s">
        <v>2827</v>
      </c>
      <c r="P642" t="s">
        <v>444</v>
      </c>
      <c r="Q642" t="s">
        <v>416</v>
      </c>
      <c r="S642" t="s">
        <v>2828</v>
      </c>
      <c r="U642">
        <v>5601777757</v>
      </c>
      <c r="V642" t="s">
        <v>418</v>
      </c>
      <c r="W642" t="s">
        <v>58</v>
      </c>
      <c r="X642">
        <v>19.5028179621644</v>
      </c>
      <c r="Y642">
        <v>-70.750790397061294</v>
      </c>
      <c r="Z642" t="s">
        <v>105</v>
      </c>
      <c r="AA642" t="s">
        <v>105</v>
      </c>
      <c r="AB642" t="s">
        <v>419</v>
      </c>
      <c r="AC642" t="s">
        <v>169</v>
      </c>
      <c r="AD642" t="s">
        <v>62</v>
      </c>
      <c r="AE642" t="s">
        <v>63</v>
      </c>
      <c r="AF642" t="s">
        <v>63</v>
      </c>
      <c r="AG642" t="s">
        <v>194</v>
      </c>
      <c r="AH642" t="s">
        <v>117</v>
      </c>
      <c r="AI642" t="s">
        <v>2558</v>
      </c>
      <c r="AK642" t="s">
        <v>2829</v>
      </c>
      <c r="AL642">
        <v>1</v>
      </c>
      <c r="AM642" t="s">
        <v>717</v>
      </c>
      <c r="AN642">
        <v>9</v>
      </c>
      <c r="AP642" t="s">
        <v>62</v>
      </c>
      <c r="AQ642" t="s">
        <v>69</v>
      </c>
      <c r="AR642" t="s">
        <v>70</v>
      </c>
      <c r="AT642" t="s">
        <v>71</v>
      </c>
      <c r="AU642" t="s">
        <v>95</v>
      </c>
      <c r="AV642" s="1">
        <v>44181</v>
      </c>
      <c r="AW642" t="s">
        <v>14635</v>
      </c>
      <c r="AX642" t="s">
        <v>418</v>
      </c>
      <c r="AY642" t="s">
        <v>73</v>
      </c>
      <c r="AZ642" t="s">
        <v>74</v>
      </c>
    </row>
    <row r="643" spans="1:52" hidden="1" x14ac:dyDescent="0.25">
      <c r="A643" t="str">
        <f>INDEX('Community ID'!B:B,MATCH(O643,'Community ID'!A:A,0))</f>
        <v>Villa Progreso 3</v>
      </c>
      <c r="B643" t="str">
        <f>INDEX('Community ID'!$K:$K,MATCH('Environmental Data'!$P643,'Community ID'!J:J,0))</f>
        <v>Santiago</v>
      </c>
      <c r="D643" t="s">
        <v>2830</v>
      </c>
      <c r="E643" t="s">
        <v>2831</v>
      </c>
      <c r="F643" t="s">
        <v>1000</v>
      </c>
      <c r="I643" t="s">
        <v>50</v>
      </c>
      <c r="J643" s="1">
        <v>36366</v>
      </c>
      <c r="K643">
        <v>22</v>
      </c>
      <c r="L643">
        <v>8094841941</v>
      </c>
      <c r="M643" t="s">
        <v>142</v>
      </c>
      <c r="N643" t="s">
        <v>219</v>
      </c>
      <c r="O643" t="s">
        <v>2776</v>
      </c>
      <c r="P643" t="s">
        <v>444</v>
      </c>
      <c r="Q643" t="s">
        <v>444</v>
      </c>
      <c r="S643" t="s">
        <v>458</v>
      </c>
      <c r="V643" t="s">
        <v>418</v>
      </c>
      <c r="W643" t="s">
        <v>58</v>
      </c>
      <c r="X643">
        <v>19.502192953306299</v>
      </c>
      <c r="Y643">
        <v>-70.750379949284707</v>
      </c>
      <c r="Z643" t="s">
        <v>220</v>
      </c>
      <c r="AA643" t="s">
        <v>220</v>
      </c>
      <c r="AB643" t="s">
        <v>419</v>
      </c>
      <c r="AC643" t="s">
        <v>169</v>
      </c>
      <c r="AD643" t="s">
        <v>62</v>
      </c>
      <c r="AE643" t="s">
        <v>63</v>
      </c>
      <c r="AF643" t="s">
        <v>63</v>
      </c>
      <c r="AG643" t="s">
        <v>194</v>
      </c>
      <c r="AH643" t="s">
        <v>117</v>
      </c>
      <c r="AI643" t="s">
        <v>2832</v>
      </c>
      <c r="AJ643" t="s">
        <v>2742</v>
      </c>
      <c r="AK643" t="s">
        <v>937</v>
      </c>
      <c r="AL643">
        <v>0</v>
      </c>
      <c r="AM643" t="s">
        <v>2833</v>
      </c>
      <c r="AN643">
        <v>3</v>
      </c>
      <c r="AP643" t="s">
        <v>62</v>
      </c>
      <c r="AQ643" t="s">
        <v>69</v>
      </c>
      <c r="AR643" t="s">
        <v>70</v>
      </c>
      <c r="AT643" t="s">
        <v>71</v>
      </c>
      <c r="AU643" t="s">
        <v>95</v>
      </c>
      <c r="AV643" s="1">
        <v>44181</v>
      </c>
      <c r="AW643" t="s">
        <v>14636</v>
      </c>
      <c r="AX643" t="s">
        <v>418</v>
      </c>
      <c r="AY643" t="s">
        <v>73</v>
      </c>
      <c r="AZ643" t="s">
        <v>74</v>
      </c>
    </row>
    <row r="644" spans="1:52" hidden="1" x14ac:dyDescent="0.25">
      <c r="A644" t="str">
        <f>INDEX('Community ID'!B:B,MATCH(O644,'Community ID'!A:A,0))</f>
        <v>Villa Progreso 3</v>
      </c>
      <c r="B644" t="str">
        <f>INDEX('Community ID'!$K:$K,MATCH('Environmental Data'!$P644,'Community ID'!J:J,0))</f>
        <v>Santiago</v>
      </c>
      <c r="D644" t="s">
        <v>2834</v>
      </c>
      <c r="E644" t="s">
        <v>2835</v>
      </c>
      <c r="F644" t="s">
        <v>2836</v>
      </c>
      <c r="I644" t="s">
        <v>50</v>
      </c>
      <c r="J644" s="1">
        <v>33194</v>
      </c>
      <c r="K644">
        <v>31</v>
      </c>
      <c r="L644">
        <v>8298390233</v>
      </c>
      <c r="M644" t="s">
        <v>51</v>
      </c>
      <c r="N644" t="s">
        <v>839</v>
      </c>
      <c r="O644" t="s">
        <v>2776</v>
      </c>
      <c r="P644" t="s">
        <v>444</v>
      </c>
      <c r="Q644" t="s">
        <v>416</v>
      </c>
      <c r="S644" t="s">
        <v>452</v>
      </c>
      <c r="U644">
        <v>3105290666</v>
      </c>
      <c r="V644" t="s">
        <v>418</v>
      </c>
      <c r="W644" t="s">
        <v>58</v>
      </c>
      <c r="X644">
        <v>19.492994999382201</v>
      </c>
      <c r="Y644">
        <v>-70.747894577226205</v>
      </c>
      <c r="Z644" t="s">
        <v>59</v>
      </c>
      <c r="AA644" t="s">
        <v>86</v>
      </c>
      <c r="AB644" t="s">
        <v>1164</v>
      </c>
      <c r="AC644" t="s">
        <v>169</v>
      </c>
      <c r="AD644" t="s">
        <v>62</v>
      </c>
      <c r="AE644" t="s">
        <v>63</v>
      </c>
      <c r="AF644" t="s">
        <v>63</v>
      </c>
      <c r="AG644" t="s">
        <v>194</v>
      </c>
      <c r="AH644" t="s">
        <v>90</v>
      </c>
      <c r="AI644" t="s">
        <v>254</v>
      </c>
      <c r="AK644" t="s">
        <v>2837</v>
      </c>
      <c r="AL644">
        <v>1</v>
      </c>
      <c r="AM644" t="s">
        <v>717</v>
      </c>
      <c r="AN644">
        <v>2</v>
      </c>
      <c r="AP644" t="s">
        <v>62</v>
      </c>
      <c r="AQ644" t="s">
        <v>69</v>
      </c>
      <c r="AR644" t="s">
        <v>109</v>
      </c>
      <c r="AT644" t="s">
        <v>71</v>
      </c>
      <c r="AU644" t="s">
        <v>95</v>
      </c>
      <c r="AV644" s="1">
        <v>44181</v>
      </c>
      <c r="AW644" t="s">
        <v>14637</v>
      </c>
      <c r="AX644" t="s">
        <v>418</v>
      </c>
      <c r="AY644" t="s">
        <v>73</v>
      </c>
      <c r="AZ644" t="s">
        <v>74</v>
      </c>
    </row>
    <row r="645" spans="1:52" hidden="1" x14ac:dyDescent="0.25">
      <c r="A645" t="str">
        <f>INDEX('Community ID'!B:B,MATCH(O645,'Community ID'!A:A,0))</f>
        <v>Villa Progreso 3</v>
      </c>
      <c r="B645" t="str">
        <f>INDEX('Community ID'!$K:$K,MATCH('Environmental Data'!$P645,'Community ID'!J:J,0))</f>
        <v>Santiago</v>
      </c>
      <c r="D645" t="s">
        <v>2838</v>
      </c>
      <c r="E645" t="s">
        <v>2839</v>
      </c>
      <c r="F645" t="s">
        <v>2840</v>
      </c>
      <c r="H645" t="s">
        <v>2841</v>
      </c>
      <c r="I645" t="s">
        <v>50</v>
      </c>
      <c r="J645" s="1">
        <v>26848</v>
      </c>
      <c r="K645">
        <v>48</v>
      </c>
      <c r="L645">
        <v>8296063119</v>
      </c>
      <c r="M645" t="s">
        <v>80</v>
      </c>
      <c r="N645" t="s">
        <v>114</v>
      </c>
      <c r="O645" t="s">
        <v>2816</v>
      </c>
      <c r="P645" t="s">
        <v>444</v>
      </c>
      <c r="Q645" t="s">
        <v>416</v>
      </c>
      <c r="S645" t="s">
        <v>144</v>
      </c>
      <c r="U645">
        <v>3102069048</v>
      </c>
      <c r="V645" t="s">
        <v>418</v>
      </c>
      <c r="W645" t="s">
        <v>58</v>
      </c>
      <c r="X645">
        <v>19.495780988686299</v>
      </c>
      <c r="Y645">
        <v>-70.748744034323195</v>
      </c>
      <c r="Z645" t="s">
        <v>59</v>
      </c>
      <c r="AA645" t="s">
        <v>86</v>
      </c>
      <c r="AB645" t="s">
        <v>419</v>
      </c>
      <c r="AC645" t="s">
        <v>169</v>
      </c>
      <c r="AD645" t="s">
        <v>62</v>
      </c>
      <c r="AE645" t="s">
        <v>63</v>
      </c>
      <c r="AF645" t="s">
        <v>63</v>
      </c>
      <c r="AG645" t="s">
        <v>171</v>
      </c>
      <c r="AH645" t="s">
        <v>90</v>
      </c>
      <c r="AI645" t="s">
        <v>2742</v>
      </c>
      <c r="AJ645" t="s">
        <v>2558</v>
      </c>
      <c r="AK645" t="s">
        <v>2842</v>
      </c>
      <c r="AL645">
        <v>1</v>
      </c>
      <c r="AM645" t="s">
        <v>2843</v>
      </c>
      <c r="AN645">
        <v>3</v>
      </c>
      <c r="AO645">
        <v>1</v>
      </c>
      <c r="AP645" t="s">
        <v>62</v>
      </c>
      <c r="AQ645" t="s">
        <v>69</v>
      </c>
      <c r="AR645" t="s">
        <v>109</v>
      </c>
      <c r="AT645" t="s">
        <v>71</v>
      </c>
      <c r="AU645" t="s">
        <v>95</v>
      </c>
      <c r="AV645" s="1">
        <v>44181</v>
      </c>
      <c r="AW645" t="s">
        <v>14638</v>
      </c>
      <c r="AX645" t="s">
        <v>418</v>
      </c>
      <c r="AY645" t="s">
        <v>73</v>
      </c>
      <c r="AZ645" t="s">
        <v>74</v>
      </c>
    </row>
    <row r="646" spans="1:52" hidden="1" x14ac:dyDescent="0.25">
      <c r="A646" t="str">
        <f>INDEX('Community ID'!B:B,MATCH(O646,'Community ID'!A:A,0))</f>
        <v>Villa Progreso 3</v>
      </c>
      <c r="B646" t="str">
        <f>INDEX('Community ID'!$K:$K,MATCH('Environmental Data'!$P646,'Community ID'!J:J,0))</f>
        <v>Santiago</v>
      </c>
      <c r="D646" t="s">
        <v>2844</v>
      </c>
      <c r="E646" t="s">
        <v>2845</v>
      </c>
      <c r="F646" t="s">
        <v>2846</v>
      </c>
      <c r="I646" t="s">
        <v>79</v>
      </c>
      <c r="J646" s="1">
        <v>39216</v>
      </c>
      <c r="K646">
        <v>14</v>
      </c>
      <c r="L646">
        <v>8098032459</v>
      </c>
      <c r="M646" t="s">
        <v>51</v>
      </c>
      <c r="N646" t="s">
        <v>125</v>
      </c>
      <c r="O646" t="s">
        <v>2816</v>
      </c>
      <c r="P646" t="s">
        <v>444</v>
      </c>
      <c r="Q646" t="s">
        <v>416</v>
      </c>
      <c r="V646" t="s">
        <v>418</v>
      </c>
      <c r="W646" t="s">
        <v>58</v>
      </c>
      <c r="X646">
        <v>19.487697972333098</v>
      </c>
      <c r="Y646">
        <v>-70.749068822767597</v>
      </c>
      <c r="Z646" t="s">
        <v>105</v>
      </c>
      <c r="AA646" t="s">
        <v>325</v>
      </c>
      <c r="AB646" t="s">
        <v>1164</v>
      </c>
      <c r="AC646" t="s">
        <v>169</v>
      </c>
      <c r="AD646" t="s">
        <v>62</v>
      </c>
      <c r="AE646" t="s">
        <v>63</v>
      </c>
      <c r="AF646" t="s">
        <v>62</v>
      </c>
      <c r="AG646" t="s">
        <v>194</v>
      </c>
      <c r="AH646" t="s">
        <v>117</v>
      </c>
      <c r="AI646" t="s">
        <v>2742</v>
      </c>
      <c r="AJ646" t="s">
        <v>2847</v>
      </c>
      <c r="AK646" t="s">
        <v>937</v>
      </c>
      <c r="AL646">
        <v>1</v>
      </c>
      <c r="AM646" t="s">
        <v>717</v>
      </c>
      <c r="AN646">
        <v>7</v>
      </c>
      <c r="AP646" t="s">
        <v>62</v>
      </c>
      <c r="AQ646" t="s">
        <v>69</v>
      </c>
      <c r="AR646" t="s">
        <v>109</v>
      </c>
      <c r="AT646" t="s">
        <v>71</v>
      </c>
      <c r="AU646" t="s">
        <v>95</v>
      </c>
      <c r="AV646" s="1">
        <v>44181</v>
      </c>
      <c r="AW646" t="s">
        <v>14639</v>
      </c>
      <c r="AX646" t="s">
        <v>418</v>
      </c>
      <c r="AY646" t="s">
        <v>73</v>
      </c>
      <c r="AZ646" t="s">
        <v>74</v>
      </c>
    </row>
    <row r="647" spans="1:52" hidden="1" x14ac:dyDescent="0.25">
      <c r="A647" t="str">
        <f>INDEX('Community ID'!B:B,MATCH(O647,'Community ID'!A:A,0))</f>
        <v>Villa Progreso 3</v>
      </c>
      <c r="B647" t="str">
        <f>INDEX('Community ID'!$K:$K,MATCH('Environmental Data'!$P647,'Community ID'!J:J,0))</f>
        <v>Santiago</v>
      </c>
      <c r="D647" t="s">
        <v>2848</v>
      </c>
      <c r="E647" t="s">
        <v>2849</v>
      </c>
      <c r="F647" t="s">
        <v>2701</v>
      </c>
      <c r="H647" t="s">
        <v>1337</v>
      </c>
      <c r="I647" t="s">
        <v>79</v>
      </c>
      <c r="J647" s="1">
        <v>25047</v>
      </c>
      <c r="K647">
        <v>53</v>
      </c>
      <c r="L647">
        <v>8299853188</v>
      </c>
      <c r="M647" t="s">
        <v>80</v>
      </c>
      <c r="N647" t="s">
        <v>1812</v>
      </c>
      <c r="O647" t="s">
        <v>2816</v>
      </c>
      <c r="P647" t="s">
        <v>444</v>
      </c>
      <c r="Q647" t="s">
        <v>416</v>
      </c>
      <c r="U647">
        <v>3900151204</v>
      </c>
      <c r="V647" t="s">
        <v>418</v>
      </c>
      <c r="W647" t="s">
        <v>58</v>
      </c>
      <c r="X647">
        <v>19.493272707617301</v>
      </c>
      <c r="Y647">
        <v>-70.750111442417605</v>
      </c>
      <c r="Z647" t="s">
        <v>59</v>
      </c>
      <c r="AA647" t="s">
        <v>86</v>
      </c>
      <c r="AB647" t="s">
        <v>419</v>
      </c>
      <c r="AC647" t="s">
        <v>169</v>
      </c>
      <c r="AD647" t="s">
        <v>62</v>
      </c>
      <c r="AE647" t="s">
        <v>63</v>
      </c>
      <c r="AF647" t="s">
        <v>63</v>
      </c>
      <c r="AG647" t="s">
        <v>194</v>
      </c>
      <c r="AH647" t="s">
        <v>90</v>
      </c>
      <c r="AI647" t="s">
        <v>2742</v>
      </c>
      <c r="AJ647" t="s">
        <v>2558</v>
      </c>
      <c r="AK647" t="s">
        <v>937</v>
      </c>
      <c r="AL647">
        <v>1</v>
      </c>
      <c r="AM647" t="s">
        <v>717</v>
      </c>
      <c r="AN647">
        <v>1</v>
      </c>
      <c r="AP647" t="s">
        <v>62</v>
      </c>
      <c r="AQ647" t="s">
        <v>94</v>
      </c>
      <c r="AR647" t="s">
        <v>109</v>
      </c>
      <c r="AT647" t="s">
        <v>71</v>
      </c>
      <c r="AU647" t="s">
        <v>95</v>
      </c>
      <c r="AV647" s="1">
        <v>44181</v>
      </c>
      <c r="AW647" t="s">
        <v>14640</v>
      </c>
      <c r="AX647" t="s">
        <v>418</v>
      </c>
      <c r="AY647" t="s">
        <v>73</v>
      </c>
      <c r="AZ647" t="s">
        <v>74</v>
      </c>
    </row>
    <row r="648" spans="1:52" hidden="1" x14ac:dyDescent="0.25">
      <c r="A648" t="str">
        <f>INDEX('Community ID'!B:B,MATCH(O648,'Community ID'!A:A,0))</f>
        <v>Villa Progreso 3</v>
      </c>
      <c r="B648" t="str">
        <f>INDEX('Community ID'!$K:$K,MATCH('Environmental Data'!$P648,'Community ID'!J:J,0))</f>
        <v>Santiago</v>
      </c>
      <c r="D648" t="s">
        <v>2850</v>
      </c>
      <c r="E648" t="s">
        <v>2851</v>
      </c>
      <c r="F648" t="s">
        <v>2852</v>
      </c>
      <c r="I648" t="s">
        <v>50</v>
      </c>
      <c r="J648" s="1">
        <v>37694</v>
      </c>
      <c r="K648">
        <v>18</v>
      </c>
      <c r="L648">
        <v>8094912547</v>
      </c>
      <c r="M648" t="s">
        <v>51</v>
      </c>
      <c r="N648" t="s">
        <v>135</v>
      </c>
      <c r="O648" t="s">
        <v>2816</v>
      </c>
      <c r="P648" t="s">
        <v>451</v>
      </c>
      <c r="Q648" t="s">
        <v>416</v>
      </c>
      <c r="S648" t="s">
        <v>2853</v>
      </c>
      <c r="V648" t="s">
        <v>418</v>
      </c>
      <c r="W648" t="s">
        <v>58</v>
      </c>
      <c r="X648">
        <v>19.4967086217423</v>
      </c>
      <c r="Y648">
        <v>-70.754769994735796</v>
      </c>
      <c r="Z648" t="s">
        <v>220</v>
      </c>
      <c r="AA648" t="s">
        <v>325</v>
      </c>
      <c r="AB648" t="s">
        <v>419</v>
      </c>
      <c r="AC648" t="s">
        <v>169</v>
      </c>
      <c r="AD648" t="s">
        <v>63</v>
      </c>
      <c r="AE648" t="s">
        <v>63</v>
      </c>
      <c r="AF648" t="s">
        <v>62</v>
      </c>
      <c r="AG648" t="s">
        <v>194</v>
      </c>
      <c r="AH648" t="s">
        <v>90</v>
      </c>
      <c r="AI648" t="s">
        <v>2854</v>
      </c>
      <c r="AK648" t="s">
        <v>2855</v>
      </c>
      <c r="AL648">
        <v>1</v>
      </c>
      <c r="AM648" t="s">
        <v>814</v>
      </c>
      <c r="AN648">
        <v>6</v>
      </c>
      <c r="AO648">
        <v>1</v>
      </c>
      <c r="AP648" t="s">
        <v>62</v>
      </c>
      <c r="AQ648" t="s">
        <v>69</v>
      </c>
      <c r="AR648" t="s">
        <v>70</v>
      </c>
      <c r="AT648" t="s">
        <v>71</v>
      </c>
      <c r="AU648" t="s">
        <v>95</v>
      </c>
      <c r="AV648" s="1">
        <v>44181</v>
      </c>
      <c r="AW648" t="s">
        <v>14641</v>
      </c>
      <c r="AX648" t="s">
        <v>418</v>
      </c>
      <c r="AY648" t="s">
        <v>73</v>
      </c>
      <c r="AZ648" t="s">
        <v>74</v>
      </c>
    </row>
    <row r="649" spans="1:52" hidden="1" x14ac:dyDescent="0.25">
      <c r="A649" t="str">
        <f>INDEX('Community ID'!B:B,MATCH(O649,'Community ID'!A:A,0))</f>
        <v>Villa Progreso 3</v>
      </c>
      <c r="B649" t="str">
        <f>INDEX('Community ID'!$K:$K,MATCH('Environmental Data'!$P649,'Community ID'!J:J,0))</f>
        <v>Santiago</v>
      </c>
      <c r="D649" t="s">
        <v>2856</v>
      </c>
      <c r="E649" t="s">
        <v>2857</v>
      </c>
      <c r="F649" t="s">
        <v>2681</v>
      </c>
      <c r="H649" t="s">
        <v>2858</v>
      </c>
      <c r="I649" t="s">
        <v>50</v>
      </c>
      <c r="J649" s="1">
        <v>17716</v>
      </c>
      <c r="K649">
        <v>73</v>
      </c>
      <c r="L649">
        <v>8298383226</v>
      </c>
      <c r="M649" t="s">
        <v>80</v>
      </c>
      <c r="N649" t="s">
        <v>114</v>
      </c>
      <c r="O649" t="s">
        <v>2816</v>
      </c>
      <c r="P649" t="s">
        <v>444</v>
      </c>
      <c r="Q649" t="s">
        <v>444</v>
      </c>
      <c r="S649" t="s">
        <v>144</v>
      </c>
      <c r="U649">
        <v>390013690</v>
      </c>
      <c r="V649" t="s">
        <v>418</v>
      </c>
      <c r="W649" t="s">
        <v>58</v>
      </c>
      <c r="X649">
        <v>19.5026717587048</v>
      </c>
      <c r="Y649">
        <v>-70.750992183930407</v>
      </c>
      <c r="Z649" t="s">
        <v>105</v>
      </c>
      <c r="AA649" t="s">
        <v>105</v>
      </c>
      <c r="AB649" t="s">
        <v>419</v>
      </c>
      <c r="AC649" t="s">
        <v>169</v>
      </c>
      <c r="AD649" t="s">
        <v>62</v>
      </c>
      <c r="AE649" t="s">
        <v>63</v>
      </c>
      <c r="AF649" t="s">
        <v>62</v>
      </c>
      <c r="AG649" t="s">
        <v>194</v>
      </c>
      <c r="AH649" t="s">
        <v>117</v>
      </c>
      <c r="AI649" t="s">
        <v>2859</v>
      </c>
      <c r="AK649" t="s">
        <v>2860</v>
      </c>
      <c r="AL649">
        <v>1</v>
      </c>
      <c r="AM649" t="s">
        <v>2861</v>
      </c>
      <c r="AN649">
        <v>3</v>
      </c>
      <c r="AP649" t="s">
        <v>62</v>
      </c>
      <c r="AQ649" t="s">
        <v>69</v>
      </c>
      <c r="AR649" t="s">
        <v>109</v>
      </c>
      <c r="AT649" t="s">
        <v>71</v>
      </c>
      <c r="AU649" t="s">
        <v>95</v>
      </c>
      <c r="AV649" s="1">
        <v>44181</v>
      </c>
      <c r="AW649" t="s">
        <v>14642</v>
      </c>
      <c r="AX649" t="s">
        <v>418</v>
      </c>
      <c r="AY649" t="s">
        <v>73</v>
      </c>
      <c r="AZ649" t="s">
        <v>74</v>
      </c>
    </row>
    <row r="650" spans="1:52" hidden="1" x14ac:dyDescent="0.25">
      <c r="A650" t="str">
        <f>INDEX('Community ID'!B:B,MATCH(O650,'Community ID'!A:A,0))</f>
        <v>Villa Progreso 3</v>
      </c>
      <c r="B650" t="str">
        <f>INDEX('Community ID'!$K:$K,MATCH('Environmental Data'!$P650,'Community ID'!J:J,0))</f>
        <v>Santiago</v>
      </c>
      <c r="D650" t="s">
        <v>2862</v>
      </c>
      <c r="E650" t="s">
        <v>2863</v>
      </c>
      <c r="F650" t="s">
        <v>2864</v>
      </c>
      <c r="H650" t="s">
        <v>2865</v>
      </c>
      <c r="I650" t="s">
        <v>79</v>
      </c>
      <c r="J650" s="1">
        <v>18094</v>
      </c>
      <c r="K650">
        <v>72</v>
      </c>
      <c r="L650">
        <v>8098211656</v>
      </c>
      <c r="M650" t="s">
        <v>51</v>
      </c>
      <c r="N650" t="s">
        <v>839</v>
      </c>
      <c r="O650" t="s">
        <v>2776</v>
      </c>
      <c r="P650" t="s">
        <v>451</v>
      </c>
      <c r="Q650" t="s">
        <v>416</v>
      </c>
      <c r="S650" t="s">
        <v>144</v>
      </c>
      <c r="U650">
        <v>3100738784</v>
      </c>
      <c r="V650" t="s">
        <v>418</v>
      </c>
      <c r="W650" t="s">
        <v>58</v>
      </c>
      <c r="X650">
        <v>19.4967086217423</v>
      </c>
      <c r="Y650">
        <v>-70.754769994735796</v>
      </c>
      <c r="Z650" t="s">
        <v>220</v>
      </c>
      <c r="AA650" t="s">
        <v>105</v>
      </c>
      <c r="AB650" t="s">
        <v>419</v>
      </c>
      <c r="AC650" t="s">
        <v>169</v>
      </c>
      <c r="AD650" t="s">
        <v>62</v>
      </c>
      <c r="AE650" t="s">
        <v>63</v>
      </c>
      <c r="AF650" t="s">
        <v>63</v>
      </c>
      <c r="AG650" t="s">
        <v>194</v>
      </c>
      <c r="AH650" t="s">
        <v>65</v>
      </c>
      <c r="AI650" t="s">
        <v>2866</v>
      </c>
      <c r="AK650" t="s">
        <v>2867</v>
      </c>
      <c r="AL650">
        <v>2</v>
      </c>
      <c r="AM650" t="s">
        <v>717</v>
      </c>
      <c r="AN650">
        <v>1</v>
      </c>
      <c r="AP650" t="s">
        <v>63</v>
      </c>
      <c r="AQ650" t="s">
        <v>94</v>
      </c>
      <c r="AR650" t="s">
        <v>70</v>
      </c>
      <c r="AT650" t="s">
        <v>71</v>
      </c>
      <c r="AU650" t="s">
        <v>95</v>
      </c>
      <c r="AV650" s="1">
        <v>44181</v>
      </c>
      <c r="AW650" t="s">
        <v>14643</v>
      </c>
      <c r="AX650" t="s">
        <v>418</v>
      </c>
      <c r="AY650" t="s">
        <v>73</v>
      </c>
      <c r="AZ650" t="s">
        <v>74</v>
      </c>
    </row>
    <row r="651" spans="1:52" hidden="1" x14ac:dyDescent="0.25">
      <c r="A651" t="str">
        <f>INDEX('Community ID'!B:B,MATCH(O651,'Community ID'!A:A,0))</f>
        <v>Barrio Las Flores</v>
      </c>
      <c r="B651" t="str">
        <f>INDEX('Community ID'!$K:$K,MATCH('Environmental Data'!$P651,'Community ID'!J:J,0))</f>
        <v>Constanza</v>
      </c>
      <c r="D651" t="s">
        <v>2868</v>
      </c>
      <c r="E651" t="s">
        <v>2869</v>
      </c>
      <c r="F651" t="s">
        <v>1087</v>
      </c>
      <c r="I651" t="s">
        <v>50</v>
      </c>
      <c r="J651" t="s">
        <v>2870</v>
      </c>
      <c r="K651">
        <v>51</v>
      </c>
      <c r="L651">
        <v>8296563098</v>
      </c>
      <c r="M651" t="s">
        <v>80</v>
      </c>
      <c r="N651" t="s">
        <v>135</v>
      </c>
      <c r="O651" t="s">
        <v>2871</v>
      </c>
      <c r="P651" t="s">
        <v>102</v>
      </c>
      <c r="Q651" t="s">
        <v>103</v>
      </c>
      <c r="S651" t="s">
        <v>429</v>
      </c>
      <c r="V651" t="s">
        <v>753</v>
      </c>
      <c r="W651" t="s">
        <v>58</v>
      </c>
      <c r="X651">
        <v>18.912393099999999</v>
      </c>
      <c r="Y651">
        <v>-70.745045599999997</v>
      </c>
      <c r="Z651" t="s">
        <v>105</v>
      </c>
      <c r="AA651" t="s">
        <v>105</v>
      </c>
      <c r="AB651" t="s">
        <v>87</v>
      </c>
      <c r="AC651" t="s">
        <v>169</v>
      </c>
      <c r="AD651" t="s">
        <v>62</v>
      </c>
      <c r="AG651" t="s">
        <v>194</v>
      </c>
      <c r="AH651" t="s">
        <v>65</v>
      </c>
      <c r="AI651" t="s">
        <v>375</v>
      </c>
      <c r="AJ651" t="s">
        <v>2872</v>
      </c>
      <c r="AL651">
        <v>1</v>
      </c>
      <c r="AM651" t="s">
        <v>767</v>
      </c>
      <c r="AN651">
        <v>6</v>
      </c>
      <c r="AO651">
        <v>3</v>
      </c>
      <c r="AP651" t="s">
        <v>62</v>
      </c>
      <c r="AQ651" t="s">
        <v>69</v>
      </c>
      <c r="AR651" t="s">
        <v>70</v>
      </c>
      <c r="AT651" t="s">
        <v>71</v>
      </c>
      <c r="AU651" t="s">
        <v>72</v>
      </c>
      <c r="AV651" s="1">
        <v>44181</v>
      </c>
      <c r="AW651" t="s">
        <v>14644</v>
      </c>
      <c r="AX651" t="s">
        <v>753</v>
      </c>
      <c r="AY651" t="s">
        <v>73</v>
      </c>
      <c r="AZ651" t="s">
        <v>74</v>
      </c>
    </row>
    <row r="652" spans="1:52" hidden="1" x14ac:dyDescent="0.25">
      <c r="A652" t="str">
        <f>INDEX('Community ID'!B:B,MATCH(O652,'Community ID'!A:A,0))</f>
        <v>Villa Progreso 3</v>
      </c>
      <c r="B652" t="str">
        <f>INDEX('Community ID'!$K:$K,MATCH('Environmental Data'!$P652,'Community ID'!J:J,0))</f>
        <v>Santiago</v>
      </c>
      <c r="D652" t="s">
        <v>2873</v>
      </c>
      <c r="E652" t="s">
        <v>2874</v>
      </c>
      <c r="F652" t="s">
        <v>416</v>
      </c>
      <c r="H652" t="s">
        <v>2875</v>
      </c>
      <c r="I652" t="s">
        <v>79</v>
      </c>
      <c r="J652" s="1">
        <v>17404</v>
      </c>
      <c r="K652">
        <v>74</v>
      </c>
      <c r="L652">
        <v>8093384304</v>
      </c>
      <c r="M652" t="s">
        <v>80</v>
      </c>
      <c r="N652" t="s">
        <v>839</v>
      </c>
      <c r="O652" t="s">
        <v>2816</v>
      </c>
      <c r="P652" t="s">
        <v>444</v>
      </c>
      <c r="Q652" t="s">
        <v>416</v>
      </c>
      <c r="S652" t="s">
        <v>144</v>
      </c>
      <c r="U652">
        <v>5500265086</v>
      </c>
      <c r="V652" t="s">
        <v>418</v>
      </c>
      <c r="W652" t="s">
        <v>58</v>
      </c>
      <c r="X652">
        <v>19.502656561661901</v>
      </c>
      <c r="Y652">
        <v>-70.750988292786801</v>
      </c>
      <c r="Z652" t="s">
        <v>325</v>
      </c>
      <c r="AA652" t="s">
        <v>325</v>
      </c>
      <c r="AB652" t="s">
        <v>419</v>
      </c>
      <c r="AC652" t="s">
        <v>169</v>
      </c>
      <c r="AD652" t="s">
        <v>62</v>
      </c>
      <c r="AE652" t="s">
        <v>63</v>
      </c>
      <c r="AF652" t="s">
        <v>63</v>
      </c>
      <c r="AG652" t="s">
        <v>171</v>
      </c>
      <c r="AH652" t="s">
        <v>65</v>
      </c>
      <c r="AI652" t="s">
        <v>2876</v>
      </c>
      <c r="AJ652" t="s">
        <v>2877</v>
      </c>
      <c r="AK652" t="s">
        <v>2878</v>
      </c>
      <c r="AL652">
        <v>1</v>
      </c>
      <c r="AM652" t="s">
        <v>717</v>
      </c>
      <c r="AN652">
        <v>1</v>
      </c>
      <c r="AP652" t="s">
        <v>62</v>
      </c>
      <c r="AQ652" t="s">
        <v>69</v>
      </c>
      <c r="AR652" t="s">
        <v>109</v>
      </c>
      <c r="AT652" t="s">
        <v>71</v>
      </c>
      <c r="AU652" t="s">
        <v>95</v>
      </c>
      <c r="AV652" s="1">
        <v>44181</v>
      </c>
      <c r="AW652" t="s">
        <v>14645</v>
      </c>
      <c r="AX652" t="s">
        <v>418</v>
      </c>
      <c r="AY652" t="s">
        <v>73</v>
      </c>
      <c r="AZ652" t="s">
        <v>74</v>
      </c>
    </row>
    <row r="653" spans="1:52" hidden="1" x14ac:dyDescent="0.25">
      <c r="A653" t="str">
        <f>INDEX('Community ID'!B:B,MATCH(O653,'Community ID'!A:A,0))</f>
        <v>Villa Progreso 3</v>
      </c>
      <c r="B653" t="str">
        <f>INDEX('Community ID'!$K:$K,MATCH('Environmental Data'!$P653,'Community ID'!J:J,0))</f>
        <v>Santiago</v>
      </c>
      <c r="D653" t="s">
        <v>2879</v>
      </c>
      <c r="E653" t="s">
        <v>2880</v>
      </c>
      <c r="F653" t="s">
        <v>2881</v>
      </c>
      <c r="I653" t="s">
        <v>79</v>
      </c>
      <c r="J653" t="s">
        <v>99</v>
      </c>
      <c r="K653">
        <v>2021</v>
      </c>
      <c r="L653">
        <v>8294046905</v>
      </c>
      <c r="M653" t="s">
        <v>51</v>
      </c>
      <c r="N653" t="s">
        <v>1921</v>
      </c>
      <c r="O653" t="s">
        <v>2776</v>
      </c>
      <c r="P653" t="s">
        <v>444</v>
      </c>
      <c r="Q653" t="s">
        <v>416</v>
      </c>
      <c r="S653" t="s">
        <v>2882</v>
      </c>
      <c r="U653">
        <v>201167970</v>
      </c>
      <c r="V653" t="s">
        <v>418</v>
      </c>
      <c r="W653" t="s">
        <v>58</v>
      </c>
      <c r="X653">
        <v>0</v>
      </c>
      <c r="Y653">
        <v>0</v>
      </c>
      <c r="Z653" t="s">
        <v>220</v>
      </c>
      <c r="AA653" t="s">
        <v>105</v>
      </c>
      <c r="AB653" t="s">
        <v>419</v>
      </c>
      <c r="AC653" t="s">
        <v>169</v>
      </c>
      <c r="AD653" t="s">
        <v>62</v>
      </c>
      <c r="AE653" t="s">
        <v>63</v>
      </c>
      <c r="AF653" t="s">
        <v>63</v>
      </c>
      <c r="AG653" t="s">
        <v>194</v>
      </c>
      <c r="AH653" t="s">
        <v>117</v>
      </c>
      <c r="AI653" t="s">
        <v>2883</v>
      </c>
      <c r="AK653" t="s">
        <v>2884</v>
      </c>
      <c r="AL653">
        <v>2</v>
      </c>
      <c r="AM653" t="s">
        <v>717</v>
      </c>
      <c r="AN653">
        <v>4</v>
      </c>
      <c r="AO653">
        <v>1</v>
      </c>
      <c r="AP653" t="s">
        <v>63</v>
      </c>
      <c r="AQ653" t="s">
        <v>69</v>
      </c>
      <c r="AR653" t="s">
        <v>70</v>
      </c>
      <c r="AT653" t="s">
        <v>71</v>
      </c>
      <c r="AU653" t="s">
        <v>95</v>
      </c>
      <c r="AV653" s="1">
        <v>44181</v>
      </c>
      <c r="AW653" t="s">
        <v>14646</v>
      </c>
      <c r="AX653" t="s">
        <v>418</v>
      </c>
      <c r="AY653" t="s">
        <v>73</v>
      </c>
      <c r="AZ653" t="s">
        <v>74</v>
      </c>
    </row>
    <row r="654" spans="1:52" hidden="1" x14ac:dyDescent="0.25">
      <c r="A654" t="str">
        <f>INDEX('Community ID'!B:B,MATCH(O654,'Community ID'!A:A,0))</f>
        <v>Villa Progreso 3</v>
      </c>
      <c r="B654" t="str">
        <f>INDEX('Community ID'!$K:$K,MATCH('Environmental Data'!$P654,'Community ID'!J:J,0))</f>
        <v>Santiago</v>
      </c>
      <c r="D654" t="s">
        <v>2885</v>
      </c>
      <c r="E654" t="s">
        <v>2886</v>
      </c>
      <c r="F654" t="s">
        <v>2887</v>
      </c>
      <c r="I654" t="s">
        <v>50</v>
      </c>
      <c r="J654" s="1">
        <v>16993</v>
      </c>
      <c r="K654">
        <v>75</v>
      </c>
      <c r="L654">
        <v>8098211656</v>
      </c>
      <c r="M654" t="s">
        <v>80</v>
      </c>
      <c r="N654" t="s">
        <v>114</v>
      </c>
      <c r="O654" t="s">
        <v>2776</v>
      </c>
      <c r="P654" t="s">
        <v>444</v>
      </c>
      <c r="Q654" t="s">
        <v>416</v>
      </c>
      <c r="S654" t="s">
        <v>144</v>
      </c>
      <c r="U654">
        <v>3100387731</v>
      </c>
      <c r="V654" t="s">
        <v>418</v>
      </c>
      <c r="W654" t="s">
        <v>58</v>
      </c>
      <c r="X654">
        <v>19.493454690190699</v>
      </c>
      <c r="Y654">
        <v>-70.747658561187905</v>
      </c>
      <c r="Z654" t="s">
        <v>325</v>
      </c>
      <c r="AA654" t="s">
        <v>325</v>
      </c>
      <c r="AB654" t="s">
        <v>419</v>
      </c>
      <c r="AC654" t="s">
        <v>169</v>
      </c>
      <c r="AD654" t="s">
        <v>62</v>
      </c>
      <c r="AE654" t="s">
        <v>63</v>
      </c>
      <c r="AF654" t="s">
        <v>63</v>
      </c>
      <c r="AG654" t="s">
        <v>194</v>
      </c>
      <c r="AH654" t="s">
        <v>117</v>
      </c>
      <c r="AI654" t="s">
        <v>2742</v>
      </c>
      <c r="AJ654" t="s">
        <v>2742</v>
      </c>
      <c r="AK654" t="s">
        <v>2888</v>
      </c>
      <c r="AL654">
        <v>2</v>
      </c>
      <c r="AM654" t="s">
        <v>717</v>
      </c>
      <c r="AN654">
        <v>2</v>
      </c>
      <c r="AP654" t="s">
        <v>63</v>
      </c>
      <c r="AQ654" t="s">
        <v>69</v>
      </c>
      <c r="AR654" t="s">
        <v>109</v>
      </c>
      <c r="AT654" t="s">
        <v>71</v>
      </c>
      <c r="AU654" t="s">
        <v>95</v>
      </c>
      <c r="AV654" s="1">
        <v>44181</v>
      </c>
      <c r="AW654" t="s">
        <v>14647</v>
      </c>
      <c r="AX654" t="s">
        <v>418</v>
      </c>
      <c r="AY654" t="s">
        <v>73</v>
      </c>
      <c r="AZ654" t="s">
        <v>74</v>
      </c>
    </row>
    <row r="655" spans="1:52" x14ac:dyDescent="0.25">
      <c r="A655" t="str">
        <f>INDEX('Community ID'!B:B,MATCH(O655,'Community ID'!A:A,0))</f>
        <v>Villa Progreso 3</v>
      </c>
      <c r="B655" t="str">
        <f>INDEX('Community ID'!$K:$K,MATCH('Environmental Data'!$P655,'Community ID'!J:J,0))</f>
        <v>Constanza</v>
      </c>
      <c r="D655" t="s">
        <v>2889</v>
      </c>
      <c r="E655" t="s">
        <v>2890</v>
      </c>
      <c r="F655" t="s">
        <v>2891</v>
      </c>
      <c r="H655" t="s">
        <v>1299</v>
      </c>
      <c r="I655" t="s">
        <v>79</v>
      </c>
      <c r="J655" s="1">
        <v>26315</v>
      </c>
      <c r="K655">
        <v>49</v>
      </c>
      <c r="M655" t="s">
        <v>80</v>
      </c>
      <c r="O655" t="s">
        <v>2776</v>
      </c>
      <c r="P655" t="s">
        <v>102</v>
      </c>
      <c r="Q655" t="s">
        <v>55</v>
      </c>
      <c r="U655" t="s">
        <v>2892</v>
      </c>
      <c r="V655" t="s">
        <v>2893</v>
      </c>
      <c r="W655" t="s">
        <v>58</v>
      </c>
      <c r="X655">
        <v>0</v>
      </c>
      <c r="Y655">
        <v>0</v>
      </c>
      <c r="Z655" t="s">
        <v>86</v>
      </c>
      <c r="AA655" t="s">
        <v>220</v>
      </c>
      <c r="AB655" t="s">
        <v>60</v>
      </c>
      <c r="AC655" t="s">
        <v>169</v>
      </c>
      <c r="AD655" t="s">
        <v>62</v>
      </c>
      <c r="AE655" t="s">
        <v>63</v>
      </c>
      <c r="AF655" t="s">
        <v>62</v>
      </c>
      <c r="AG655" t="s">
        <v>194</v>
      </c>
      <c r="AH655" t="s">
        <v>65</v>
      </c>
      <c r="AK655" t="s">
        <v>479</v>
      </c>
      <c r="AL655">
        <v>2</v>
      </c>
      <c r="AM655" t="s">
        <v>1801</v>
      </c>
      <c r="AN655">
        <v>2</v>
      </c>
      <c r="AO655">
        <v>0</v>
      </c>
      <c r="AP655" t="s">
        <v>63</v>
      </c>
      <c r="AQ655" t="s">
        <v>69</v>
      </c>
      <c r="AR655" t="s">
        <v>70</v>
      </c>
      <c r="AT655" t="s">
        <v>71</v>
      </c>
      <c r="AU655" t="s">
        <v>72</v>
      </c>
      <c r="AV655" s="1">
        <v>44180</v>
      </c>
      <c r="AW655" t="s">
        <v>14648</v>
      </c>
      <c r="AX655" t="s">
        <v>2893</v>
      </c>
      <c r="AY655" t="s">
        <v>73</v>
      </c>
      <c r="AZ655" t="s">
        <v>74</v>
      </c>
    </row>
    <row r="656" spans="1:52" hidden="1" x14ac:dyDescent="0.25">
      <c r="A656" t="str">
        <f>INDEX('Community ID'!B:B,MATCH(O656,'Community ID'!A:A,0))</f>
        <v>Las Mercedes</v>
      </c>
      <c r="B656" t="str">
        <f>INDEX('Community ID'!$K:$K,MATCH('Environmental Data'!$P656,'Community ID'!J:J,0))</f>
        <v>Constanza</v>
      </c>
      <c r="D656" t="s">
        <v>2894</v>
      </c>
      <c r="E656" t="s">
        <v>1670</v>
      </c>
      <c r="F656" t="s">
        <v>1230</v>
      </c>
      <c r="H656" t="s">
        <v>2895</v>
      </c>
      <c r="I656" t="s">
        <v>50</v>
      </c>
      <c r="J656" s="1">
        <v>34496</v>
      </c>
      <c r="K656">
        <v>27</v>
      </c>
      <c r="M656" t="s">
        <v>51</v>
      </c>
      <c r="N656" t="s">
        <v>2896</v>
      </c>
      <c r="O656" t="s">
        <v>2897</v>
      </c>
      <c r="P656" t="s">
        <v>102</v>
      </c>
      <c r="Q656" t="s">
        <v>55</v>
      </c>
      <c r="V656" t="s">
        <v>2105</v>
      </c>
      <c r="W656" t="s">
        <v>58</v>
      </c>
      <c r="X656">
        <v>18.905677799999999</v>
      </c>
      <c r="Y656">
        <v>-70.748255400000005</v>
      </c>
      <c r="Z656" t="s">
        <v>59</v>
      </c>
      <c r="AA656" t="s">
        <v>325</v>
      </c>
      <c r="AB656" t="s">
        <v>87</v>
      </c>
      <c r="AC656" t="s">
        <v>169</v>
      </c>
      <c r="AD656" t="s">
        <v>62</v>
      </c>
      <c r="AF656" t="s">
        <v>62</v>
      </c>
      <c r="AG656" t="s">
        <v>194</v>
      </c>
      <c r="AH656" t="s">
        <v>65</v>
      </c>
      <c r="AI656" t="s">
        <v>66</v>
      </c>
      <c r="AJ656" t="s">
        <v>66</v>
      </c>
      <c r="AK656" t="s">
        <v>394</v>
      </c>
      <c r="AL656">
        <v>1</v>
      </c>
      <c r="AM656" t="s">
        <v>767</v>
      </c>
      <c r="AN656">
        <v>6</v>
      </c>
      <c r="AO656">
        <v>2</v>
      </c>
      <c r="AP656" t="s">
        <v>63</v>
      </c>
      <c r="AQ656" t="s">
        <v>69</v>
      </c>
      <c r="AR656" t="s">
        <v>70</v>
      </c>
      <c r="AT656" t="s">
        <v>71</v>
      </c>
      <c r="AU656" t="s">
        <v>120</v>
      </c>
      <c r="AV656" s="1">
        <v>44179</v>
      </c>
      <c r="AW656" t="s">
        <v>14649</v>
      </c>
      <c r="AX656" t="s">
        <v>2105</v>
      </c>
      <c r="AY656" t="s">
        <v>73</v>
      </c>
      <c r="AZ656" t="s">
        <v>74</v>
      </c>
    </row>
    <row r="657" spans="1:52" hidden="1" x14ac:dyDescent="0.25">
      <c r="A657" t="str">
        <f>INDEX('Community ID'!B:B,MATCH(O657,'Community ID'!A:A,0))</f>
        <v>La Japonesa, La 57</v>
      </c>
      <c r="B657" t="str">
        <f>INDEX('Community ID'!$K:$K,MATCH('Environmental Data'!$P657,'Community ID'!J:J,0))</f>
        <v>Constanza</v>
      </c>
      <c r="D657" t="s">
        <v>2898</v>
      </c>
      <c r="E657" t="s">
        <v>592</v>
      </c>
      <c r="F657" t="s">
        <v>750</v>
      </c>
      <c r="H657" t="s">
        <v>2899</v>
      </c>
      <c r="I657" t="s">
        <v>50</v>
      </c>
      <c r="J657" t="s">
        <v>99</v>
      </c>
      <c r="K657">
        <v>2021</v>
      </c>
      <c r="L657">
        <v>8292049148</v>
      </c>
      <c r="M657" t="s">
        <v>80</v>
      </c>
      <c r="N657" t="s">
        <v>2900</v>
      </c>
      <c r="O657" t="s">
        <v>2200</v>
      </c>
      <c r="P657" t="s">
        <v>102</v>
      </c>
      <c r="Q657" t="s">
        <v>103</v>
      </c>
      <c r="S657" t="s">
        <v>104</v>
      </c>
      <c r="V657" t="s">
        <v>2105</v>
      </c>
      <c r="W657" t="s">
        <v>58</v>
      </c>
      <c r="X657">
        <v>0</v>
      </c>
      <c r="Y657">
        <v>0</v>
      </c>
      <c r="Z657" t="s">
        <v>86</v>
      </c>
      <c r="AA657" t="s">
        <v>86</v>
      </c>
      <c r="AB657" t="s">
        <v>87</v>
      </c>
      <c r="AC657" t="s">
        <v>169</v>
      </c>
      <c r="AD657" t="s">
        <v>62</v>
      </c>
      <c r="AF657" t="s">
        <v>62</v>
      </c>
      <c r="AG657" t="s">
        <v>194</v>
      </c>
      <c r="AH657" t="s">
        <v>65</v>
      </c>
      <c r="AI657" t="s">
        <v>66</v>
      </c>
      <c r="AJ657" t="s">
        <v>66</v>
      </c>
      <c r="AK657" t="s">
        <v>394</v>
      </c>
      <c r="AL657">
        <v>2</v>
      </c>
      <c r="AM657" t="s">
        <v>1124</v>
      </c>
      <c r="AN657">
        <v>3</v>
      </c>
      <c r="AO657">
        <v>0</v>
      </c>
      <c r="AP657" t="s">
        <v>62</v>
      </c>
      <c r="AQ657" t="s">
        <v>69</v>
      </c>
      <c r="AR657" t="s">
        <v>109</v>
      </c>
      <c r="AT657" t="s">
        <v>71</v>
      </c>
      <c r="AU657" t="s">
        <v>72</v>
      </c>
      <c r="AV657" s="1">
        <v>44179</v>
      </c>
      <c r="AW657" t="s">
        <v>14650</v>
      </c>
      <c r="AX657" t="s">
        <v>2105</v>
      </c>
      <c r="AY657" t="s">
        <v>73</v>
      </c>
      <c r="AZ657" t="s">
        <v>74</v>
      </c>
    </row>
    <row r="658" spans="1:52" hidden="1" x14ac:dyDescent="0.25">
      <c r="A658" t="str">
        <f>INDEX('Community ID'!B:B,MATCH(O658,'Community ID'!A:A,0))</f>
        <v>Villa Progreso</v>
      </c>
      <c r="B658" t="str">
        <f>INDEX('Community ID'!$K:$K,MATCH('Environmental Data'!$P658,'Community ID'!J:J,0))</f>
        <v>Santiago</v>
      </c>
      <c r="D658" t="s">
        <v>2901</v>
      </c>
      <c r="E658" t="s">
        <v>2902</v>
      </c>
      <c r="F658" t="s">
        <v>2903</v>
      </c>
      <c r="I658" t="s">
        <v>50</v>
      </c>
      <c r="J658" s="1">
        <v>32887</v>
      </c>
      <c r="K658">
        <v>31</v>
      </c>
      <c r="L658">
        <v>8292961450</v>
      </c>
      <c r="M658" t="s">
        <v>80</v>
      </c>
      <c r="N658" t="s">
        <v>135</v>
      </c>
      <c r="O658" t="s">
        <v>2904</v>
      </c>
      <c r="P658" t="s">
        <v>451</v>
      </c>
      <c r="Q658" t="s">
        <v>444</v>
      </c>
      <c r="S658" t="s">
        <v>144</v>
      </c>
      <c r="U658">
        <v>40220010595</v>
      </c>
      <c r="V658">
        <v>8297958300</v>
      </c>
      <c r="W658" t="s">
        <v>58</v>
      </c>
      <c r="X658">
        <v>19.503429792348399</v>
      </c>
      <c r="Y658">
        <v>-70.750517187691699</v>
      </c>
      <c r="Z658" t="s">
        <v>59</v>
      </c>
      <c r="AA658" t="s">
        <v>105</v>
      </c>
      <c r="AB658" t="s">
        <v>419</v>
      </c>
      <c r="AC658" t="s">
        <v>169</v>
      </c>
      <c r="AD658" t="s">
        <v>63</v>
      </c>
      <c r="AE658" t="s">
        <v>62</v>
      </c>
      <c r="AF658" t="s">
        <v>62</v>
      </c>
      <c r="AG658" t="s">
        <v>171</v>
      </c>
      <c r="AH658" t="s">
        <v>117</v>
      </c>
      <c r="AI658" t="s">
        <v>145</v>
      </c>
      <c r="AJ658" t="s">
        <v>145</v>
      </c>
      <c r="AK658" t="s">
        <v>2905</v>
      </c>
      <c r="AL658">
        <v>0</v>
      </c>
      <c r="AM658" t="s">
        <v>2906</v>
      </c>
      <c r="AN658">
        <v>3</v>
      </c>
      <c r="AO658">
        <v>0</v>
      </c>
      <c r="AP658" t="s">
        <v>62</v>
      </c>
      <c r="AQ658" t="s">
        <v>69</v>
      </c>
      <c r="AR658" t="s">
        <v>70</v>
      </c>
      <c r="AT658" t="s">
        <v>71</v>
      </c>
      <c r="AU658" t="s">
        <v>95</v>
      </c>
      <c r="AV658" s="1">
        <v>44178</v>
      </c>
      <c r="AW658" t="s">
        <v>14651</v>
      </c>
      <c r="AX658">
        <v>8297958300</v>
      </c>
      <c r="AY658" t="s">
        <v>73</v>
      </c>
      <c r="AZ658" t="s">
        <v>74</v>
      </c>
    </row>
    <row r="659" spans="1:52" x14ac:dyDescent="0.25">
      <c r="A659" t="str">
        <f>INDEX('Community ID'!B:B,MATCH(O659,'Community ID'!A:A,0))</f>
        <v>Villa Progreso 3</v>
      </c>
      <c r="B659" t="str">
        <f>INDEX('Community ID'!$K:$K,MATCH('Environmental Data'!$P659,'Community ID'!J:J,0))</f>
        <v>Santiago</v>
      </c>
      <c r="D659" t="s">
        <v>475</v>
      </c>
      <c r="E659" t="s">
        <v>476</v>
      </c>
      <c r="F659" t="s">
        <v>477</v>
      </c>
      <c r="I659" t="s">
        <v>50</v>
      </c>
      <c r="J659" s="1">
        <v>32868</v>
      </c>
      <c r="K659">
        <v>32</v>
      </c>
      <c r="L659">
        <v>8296512024</v>
      </c>
      <c r="M659" t="s">
        <v>80</v>
      </c>
      <c r="N659" t="s">
        <v>114</v>
      </c>
      <c r="O659" t="s">
        <v>478</v>
      </c>
      <c r="P659" t="s">
        <v>451</v>
      </c>
      <c r="U659">
        <v>40225348404</v>
      </c>
      <c r="V659">
        <v>8498780439</v>
      </c>
      <c r="W659" t="s">
        <v>58</v>
      </c>
      <c r="X659">
        <v>19.495596725176501</v>
      </c>
      <c r="Y659">
        <v>-70.755745003772901</v>
      </c>
      <c r="Z659" t="s">
        <v>59</v>
      </c>
      <c r="AB659" t="s">
        <v>182</v>
      </c>
      <c r="AC659" t="s">
        <v>169</v>
      </c>
      <c r="AD659" t="s">
        <v>62</v>
      </c>
      <c r="AE659" t="s">
        <v>63</v>
      </c>
      <c r="AF659" t="s">
        <v>63</v>
      </c>
      <c r="AG659" t="s">
        <v>194</v>
      </c>
      <c r="AH659" t="s">
        <v>117</v>
      </c>
      <c r="AI659" t="s">
        <v>437</v>
      </c>
      <c r="AJ659" t="s">
        <v>63</v>
      </c>
      <c r="AK659" t="s">
        <v>479</v>
      </c>
      <c r="AL659">
        <v>1</v>
      </c>
      <c r="AN659">
        <v>7</v>
      </c>
      <c r="AO659">
        <v>5</v>
      </c>
      <c r="AP659" t="s">
        <v>62</v>
      </c>
      <c r="AQ659" t="s">
        <v>69</v>
      </c>
      <c r="AR659" t="s">
        <v>130</v>
      </c>
      <c r="AT659" t="s">
        <v>71</v>
      </c>
      <c r="AU659" t="s">
        <v>95</v>
      </c>
      <c r="AV659" s="1">
        <v>44178</v>
      </c>
      <c r="AW659" t="s">
        <v>14652</v>
      </c>
      <c r="AX659">
        <v>8498780439</v>
      </c>
      <c r="AY659" t="s">
        <v>73</v>
      </c>
      <c r="AZ659" t="s">
        <v>74</v>
      </c>
    </row>
    <row r="660" spans="1:52" hidden="1" x14ac:dyDescent="0.25">
      <c r="A660" t="str">
        <f>INDEX('Community ID'!B:B,MATCH(O660,'Community ID'!A:A,0))</f>
        <v>Villa Progreso 3</v>
      </c>
      <c r="B660" t="str">
        <f>INDEX('Community ID'!$K:$K,MATCH('Environmental Data'!$P660,'Community ID'!J:J,0))</f>
        <v>Santiago</v>
      </c>
      <c r="D660" t="s">
        <v>2907</v>
      </c>
      <c r="E660" t="s">
        <v>2908</v>
      </c>
      <c r="F660" t="s">
        <v>991</v>
      </c>
      <c r="I660" t="s">
        <v>50</v>
      </c>
      <c r="J660" s="1">
        <v>33551</v>
      </c>
      <c r="K660">
        <v>30</v>
      </c>
      <c r="L660">
        <v>8297309853</v>
      </c>
      <c r="M660" t="s">
        <v>51</v>
      </c>
      <c r="N660" t="s">
        <v>2909</v>
      </c>
      <c r="O660" t="s">
        <v>2776</v>
      </c>
      <c r="P660" t="s">
        <v>428</v>
      </c>
      <c r="Q660" t="s">
        <v>444</v>
      </c>
      <c r="S660" t="s">
        <v>417</v>
      </c>
      <c r="U660">
        <v>3105774081</v>
      </c>
      <c r="W660" t="s">
        <v>58</v>
      </c>
      <c r="X660">
        <v>19.495707969915699</v>
      </c>
      <c r="Y660">
        <v>-70.755921117811198</v>
      </c>
      <c r="Z660" t="s">
        <v>105</v>
      </c>
      <c r="AA660" t="s">
        <v>105</v>
      </c>
      <c r="AB660" t="s">
        <v>419</v>
      </c>
      <c r="AC660" t="s">
        <v>169</v>
      </c>
      <c r="AD660" t="s">
        <v>62</v>
      </c>
      <c r="AE660" t="s">
        <v>63</v>
      </c>
      <c r="AF660" t="s">
        <v>63</v>
      </c>
      <c r="AG660" t="s">
        <v>194</v>
      </c>
      <c r="AH660" t="s">
        <v>117</v>
      </c>
      <c r="AI660" t="s">
        <v>2558</v>
      </c>
      <c r="AJ660" t="s">
        <v>2742</v>
      </c>
      <c r="AK660" t="s">
        <v>2910</v>
      </c>
      <c r="AL660">
        <v>1</v>
      </c>
      <c r="AM660" t="s">
        <v>717</v>
      </c>
      <c r="AN660">
        <v>4</v>
      </c>
      <c r="AP660" t="s">
        <v>63</v>
      </c>
      <c r="AQ660" t="s">
        <v>69</v>
      </c>
      <c r="AR660" t="s">
        <v>109</v>
      </c>
      <c r="AT660" t="s">
        <v>71</v>
      </c>
      <c r="AU660" t="s">
        <v>120</v>
      </c>
      <c r="AV660" s="1">
        <v>44178</v>
      </c>
      <c r="AW660" t="s">
        <v>14653</v>
      </c>
      <c r="AY660" t="s">
        <v>73</v>
      </c>
      <c r="AZ660" t="s">
        <v>74</v>
      </c>
    </row>
    <row r="661" spans="1:52" hidden="1" x14ac:dyDescent="0.25">
      <c r="A661" t="str">
        <f>INDEX('Community ID'!B:B,MATCH(O661,'Community ID'!A:A,0))</f>
        <v>Villa Progreso 3</v>
      </c>
      <c r="B661" t="str">
        <f>INDEX('Community ID'!$K:$K,MATCH('Environmental Data'!$P661,'Community ID'!J:J,0))</f>
        <v>Santiago</v>
      </c>
      <c r="D661" t="s">
        <v>480</v>
      </c>
      <c r="E661" t="s">
        <v>481</v>
      </c>
      <c r="F661" t="s">
        <v>482</v>
      </c>
      <c r="H661" t="s">
        <v>483</v>
      </c>
      <c r="I661" t="s">
        <v>50</v>
      </c>
      <c r="J661" t="s">
        <v>99</v>
      </c>
      <c r="K661">
        <v>2021</v>
      </c>
      <c r="M661" t="s">
        <v>80</v>
      </c>
      <c r="N661" t="s">
        <v>484</v>
      </c>
      <c r="O661" t="s">
        <v>478</v>
      </c>
      <c r="P661" t="s">
        <v>451</v>
      </c>
      <c r="S661" t="s">
        <v>485</v>
      </c>
      <c r="U661">
        <v>3900113907</v>
      </c>
      <c r="V661">
        <v>8498780439</v>
      </c>
      <c r="W661" t="s">
        <v>58</v>
      </c>
      <c r="X661">
        <v>0</v>
      </c>
      <c r="Y661">
        <v>0</v>
      </c>
      <c r="Z661" t="s">
        <v>220</v>
      </c>
      <c r="AA661" t="s">
        <v>59</v>
      </c>
      <c r="AB661" t="s">
        <v>182</v>
      </c>
      <c r="AC661" t="s">
        <v>169</v>
      </c>
      <c r="AD661" t="s">
        <v>62</v>
      </c>
      <c r="AE661" t="s">
        <v>63</v>
      </c>
      <c r="AF661" t="s">
        <v>63</v>
      </c>
      <c r="AG661" t="s">
        <v>171</v>
      </c>
      <c r="AH661" t="s">
        <v>486</v>
      </c>
      <c r="AI661" t="s">
        <v>487</v>
      </c>
      <c r="AK661" t="s">
        <v>421</v>
      </c>
      <c r="AL661">
        <v>1</v>
      </c>
      <c r="AN661">
        <v>5</v>
      </c>
      <c r="AO661">
        <v>3</v>
      </c>
      <c r="AP661" t="s">
        <v>62</v>
      </c>
      <c r="AQ661" t="s">
        <v>69</v>
      </c>
      <c r="AR661" t="s">
        <v>109</v>
      </c>
      <c r="AT661" t="s">
        <v>71</v>
      </c>
      <c r="AU661" t="s">
        <v>95</v>
      </c>
      <c r="AV661" s="1">
        <v>44178</v>
      </c>
      <c r="AW661" t="s">
        <v>14654</v>
      </c>
      <c r="AX661">
        <v>8498780439</v>
      </c>
      <c r="AY661" t="s">
        <v>73</v>
      </c>
      <c r="AZ661" t="s">
        <v>74</v>
      </c>
    </row>
    <row r="662" spans="1:52" hidden="1" x14ac:dyDescent="0.25">
      <c r="A662" t="str">
        <f>INDEX('Community ID'!B:B,MATCH(O662,'Community ID'!A:A,0))</f>
        <v>Villa Progreso</v>
      </c>
      <c r="B662" t="str">
        <f>INDEX('Community ID'!$K:$K,MATCH('Environmental Data'!$P662,'Community ID'!J:J,0))</f>
        <v>Santiago</v>
      </c>
      <c r="D662" t="s">
        <v>2911</v>
      </c>
      <c r="E662" t="s">
        <v>2912</v>
      </c>
      <c r="F662" t="s">
        <v>770</v>
      </c>
      <c r="I662" t="s">
        <v>79</v>
      </c>
      <c r="J662" s="1">
        <v>25133</v>
      </c>
      <c r="K662">
        <v>53</v>
      </c>
      <c r="L662">
        <v>8293680725</v>
      </c>
      <c r="M662" t="s">
        <v>142</v>
      </c>
      <c r="N662" t="s">
        <v>738</v>
      </c>
      <c r="O662" t="s">
        <v>2913</v>
      </c>
      <c r="P662" t="s">
        <v>451</v>
      </c>
      <c r="Q662" t="s">
        <v>444</v>
      </c>
      <c r="U662">
        <v>114129885</v>
      </c>
      <c r="V662">
        <v>8297958300</v>
      </c>
      <c r="W662" t="s">
        <v>58</v>
      </c>
      <c r="X662">
        <v>19.4956864</v>
      </c>
      <c r="Y662">
        <v>-70.755424700000006</v>
      </c>
      <c r="Z662" t="s">
        <v>59</v>
      </c>
      <c r="AA662" t="s">
        <v>59</v>
      </c>
      <c r="AB662" t="s">
        <v>419</v>
      </c>
      <c r="AC662" t="s">
        <v>169</v>
      </c>
      <c r="AD662" t="s">
        <v>62</v>
      </c>
      <c r="AE662" t="s">
        <v>63</v>
      </c>
      <c r="AG662" t="s">
        <v>194</v>
      </c>
      <c r="AH662" t="s">
        <v>486</v>
      </c>
      <c r="AI662" t="s">
        <v>145</v>
      </c>
      <c r="AJ662" t="s">
        <v>145</v>
      </c>
      <c r="AK662" t="s">
        <v>2914</v>
      </c>
      <c r="AL662">
        <v>1</v>
      </c>
      <c r="AM662" t="s">
        <v>2915</v>
      </c>
      <c r="AN662">
        <v>1</v>
      </c>
      <c r="AP662" t="s">
        <v>62</v>
      </c>
      <c r="AQ662" t="s">
        <v>69</v>
      </c>
      <c r="AR662" t="s">
        <v>70</v>
      </c>
      <c r="AT662" t="s">
        <v>71</v>
      </c>
      <c r="AU662" t="s">
        <v>95</v>
      </c>
      <c r="AV662" s="1">
        <v>44178</v>
      </c>
      <c r="AW662" t="s">
        <v>14655</v>
      </c>
      <c r="AX662">
        <v>8297958300</v>
      </c>
      <c r="AY662" t="s">
        <v>73</v>
      </c>
      <c r="AZ662" t="s">
        <v>74</v>
      </c>
    </row>
    <row r="663" spans="1:52" hidden="1" x14ac:dyDescent="0.25">
      <c r="A663" t="str">
        <f>INDEX('Community ID'!B:B,MATCH(O663,'Community ID'!A:A,0))</f>
        <v>Villa Progreso 3</v>
      </c>
      <c r="B663" t="str">
        <f>INDEX('Community ID'!$K:$K,MATCH('Environmental Data'!$P663,'Community ID'!J:J,0))</f>
        <v>Santiago</v>
      </c>
      <c r="D663" t="s">
        <v>2916</v>
      </c>
      <c r="E663" t="s">
        <v>2917</v>
      </c>
      <c r="F663" t="s">
        <v>2918</v>
      </c>
      <c r="I663" t="s">
        <v>50</v>
      </c>
      <c r="J663" s="1">
        <v>32466</v>
      </c>
      <c r="K663">
        <v>33</v>
      </c>
      <c r="L663">
        <v>8094048591</v>
      </c>
      <c r="M663" t="s">
        <v>51</v>
      </c>
      <c r="N663" t="s">
        <v>1921</v>
      </c>
      <c r="O663" t="s">
        <v>2776</v>
      </c>
      <c r="P663" t="s">
        <v>444</v>
      </c>
      <c r="Q663" t="s">
        <v>444</v>
      </c>
      <c r="S663" t="s">
        <v>2919</v>
      </c>
      <c r="U663">
        <v>3800188207</v>
      </c>
      <c r="W663" t="s">
        <v>58</v>
      </c>
      <c r="X663">
        <v>19.495707969915699</v>
      </c>
      <c r="Y663">
        <v>-70.755921117811198</v>
      </c>
      <c r="Z663" t="s">
        <v>220</v>
      </c>
      <c r="AA663" t="s">
        <v>105</v>
      </c>
      <c r="AB663" t="s">
        <v>419</v>
      </c>
      <c r="AC663" t="s">
        <v>169</v>
      </c>
      <c r="AD663" t="s">
        <v>62</v>
      </c>
      <c r="AE663" t="s">
        <v>63</v>
      </c>
      <c r="AF663" t="s">
        <v>63</v>
      </c>
      <c r="AG663" t="s">
        <v>194</v>
      </c>
      <c r="AH663" t="s">
        <v>117</v>
      </c>
      <c r="AI663" t="s">
        <v>2854</v>
      </c>
      <c r="AJ663" t="s">
        <v>2684</v>
      </c>
      <c r="AK663" t="s">
        <v>937</v>
      </c>
      <c r="AL663">
        <v>2</v>
      </c>
      <c r="AM663" t="s">
        <v>717</v>
      </c>
      <c r="AN663">
        <v>5</v>
      </c>
      <c r="AP663" t="s">
        <v>62</v>
      </c>
      <c r="AQ663" t="s">
        <v>69</v>
      </c>
      <c r="AR663" t="s">
        <v>109</v>
      </c>
      <c r="AT663" t="s">
        <v>71</v>
      </c>
      <c r="AU663" t="s">
        <v>95</v>
      </c>
      <c r="AV663" s="1">
        <v>44178</v>
      </c>
      <c r="AW663" t="s">
        <v>14656</v>
      </c>
      <c r="AY663" t="s">
        <v>73</v>
      </c>
      <c r="AZ663" t="s">
        <v>74</v>
      </c>
    </row>
    <row r="664" spans="1:52" x14ac:dyDescent="0.25">
      <c r="A664" t="str">
        <f>INDEX('Community ID'!B:B,MATCH(O664,'Community ID'!A:A,0))</f>
        <v>Villa Progreso</v>
      </c>
      <c r="B664" t="str">
        <f>INDEX('Community ID'!$K:$K,MATCH('Environmental Data'!$P664,'Community ID'!J:J,0))</f>
        <v>Santiago</v>
      </c>
      <c r="D664" t="s">
        <v>488</v>
      </c>
      <c r="E664" t="s">
        <v>489</v>
      </c>
      <c r="F664" t="s">
        <v>490</v>
      </c>
      <c r="H664" t="s">
        <v>491</v>
      </c>
      <c r="I664" t="s">
        <v>79</v>
      </c>
      <c r="J664" s="1">
        <v>24158</v>
      </c>
      <c r="K664">
        <v>55</v>
      </c>
      <c r="L664">
        <v>8292889166</v>
      </c>
      <c r="M664" t="s">
        <v>51</v>
      </c>
      <c r="N664" t="s">
        <v>492</v>
      </c>
      <c r="O664" t="s">
        <v>493</v>
      </c>
      <c r="P664" t="s">
        <v>428</v>
      </c>
      <c r="U664">
        <v>102149994</v>
      </c>
      <c r="V664">
        <v>8498780439</v>
      </c>
      <c r="W664" t="s">
        <v>58</v>
      </c>
      <c r="X664">
        <v>19.495680944420101</v>
      </c>
      <c r="Y664">
        <v>-70.755563769486898</v>
      </c>
      <c r="Z664" t="s">
        <v>59</v>
      </c>
      <c r="AB664" t="s">
        <v>182</v>
      </c>
      <c r="AC664" t="s">
        <v>169</v>
      </c>
      <c r="AD664" t="s">
        <v>62</v>
      </c>
      <c r="AE664" t="s">
        <v>63</v>
      </c>
      <c r="AF664" t="s">
        <v>63</v>
      </c>
      <c r="AG664" t="s">
        <v>171</v>
      </c>
      <c r="AH664" t="s">
        <v>117</v>
      </c>
      <c r="AI664" t="s">
        <v>494</v>
      </c>
      <c r="AK664" t="s">
        <v>479</v>
      </c>
      <c r="AN664">
        <v>2</v>
      </c>
      <c r="AP664" t="s">
        <v>62</v>
      </c>
      <c r="AQ664" t="s">
        <v>69</v>
      </c>
      <c r="AR664" t="s">
        <v>70</v>
      </c>
      <c r="AT664" t="s">
        <v>71</v>
      </c>
      <c r="AU664" t="s">
        <v>72</v>
      </c>
      <c r="AV664" s="1">
        <v>44178</v>
      </c>
      <c r="AW664" t="s">
        <v>14657</v>
      </c>
      <c r="AX664">
        <v>8498780439</v>
      </c>
      <c r="AY664" t="s">
        <v>73</v>
      </c>
      <c r="AZ664" t="s">
        <v>74</v>
      </c>
    </row>
    <row r="665" spans="1:52" hidden="1" x14ac:dyDescent="0.25">
      <c r="A665" t="str">
        <f>INDEX('Community ID'!B:B,MATCH(O665,'Community ID'!A:A,0))</f>
        <v>Villa Progreso 3</v>
      </c>
      <c r="B665" t="str">
        <f>INDEX('Community ID'!$K:$K,MATCH('Environmental Data'!$P665,'Community ID'!J:J,0))</f>
        <v>Santiago</v>
      </c>
      <c r="D665" t="s">
        <v>2920</v>
      </c>
      <c r="E665" t="s">
        <v>2921</v>
      </c>
      <c r="F665" t="s">
        <v>2881</v>
      </c>
      <c r="I665" t="s">
        <v>79</v>
      </c>
      <c r="J665" s="1">
        <v>34229</v>
      </c>
      <c r="K665">
        <v>28</v>
      </c>
      <c r="L665">
        <v>8092526619</v>
      </c>
      <c r="M665" t="s">
        <v>142</v>
      </c>
      <c r="N665" t="s">
        <v>2922</v>
      </c>
      <c r="O665" t="s">
        <v>2776</v>
      </c>
      <c r="P665" t="s">
        <v>444</v>
      </c>
      <c r="Q665" t="s">
        <v>416</v>
      </c>
      <c r="U665">
        <v>3105669356</v>
      </c>
      <c r="W665" t="s">
        <v>58</v>
      </c>
      <c r="X665">
        <v>19.503077500120298</v>
      </c>
      <c r="Y665">
        <v>-70.750697802669393</v>
      </c>
      <c r="Z665" t="s">
        <v>59</v>
      </c>
      <c r="AA665" t="s">
        <v>86</v>
      </c>
      <c r="AB665" t="s">
        <v>419</v>
      </c>
      <c r="AC665" t="s">
        <v>169</v>
      </c>
      <c r="AD665" t="s">
        <v>62</v>
      </c>
      <c r="AE665" t="s">
        <v>63</v>
      </c>
      <c r="AF665" t="s">
        <v>63</v>
      </c>
      <c r="AG665" t="s">
        <v>194</v>
      </c>
      <c r="AH665" t="s">
        <v>65</v>
      </c>
      <c r="AI665" t="s">
        <v>2742</v>
      </c>
      <c r="AK665" t="s">
        <v>2923</v>
      </c>
      <c r="AL665">
        <v>1</v>
      </c>
      <c r="AM665" t="s">
        <v>2924</v>
      </c>
      <c r="AN665">
        <v>5</v>
      </c>
      <c r="AO665">
        <v>2</v>
      </c>
      <c r="AP665" t="s">
        <v>62</v>
      </c>
      <c r="AQ665" t="s">
        <v>69</v>
      </c>
      <c r="AR665" t="s">
        <v>109</v>
      </c>
      <c r="AT665" t="s">
        <v>71</v>
      </c>
      <c r="AU665" t="s">
        <v>95</v>
      </c>
      <c r="AV665" s="1">
        <v>44178</v>
      </c>
      <c r="AW665" t="s">
        <v>14658</v>
      </c>
      <c r="AY665" t="s">
        <v>73</v>
      </c>
      <c r="AZ665" t="s">
        <v>74</v>
      </c>
    </row>
    <row r="666" spans="1:52" hidden="1" x14ac:dyDescent="0.25">
      <c r="A666" t="str">
        <f>INDEX('Community ID'!B:B,MATCH(O666,'Community ID'!A:A,0))</f>
        <v>Villa Progreso</v>
      </c>
      <c r="B666" t="str">
        <f>INDEX('Community ID'!$K:$K,MATCH('Environmental Data'!$P666,'Community ID'!J:J,0))</f>
        <v>Santiago</v>
      </c>
      <c r="D666" t="s">
        <v>495</v>
      </c>
      <c r="E666" t="s">
        <v>496</v>
      </c>
      <c r="F666" t="s">
        <v>497</v>
      </c>
      <c r="I666" t="s">
        <v>50</v>
      </c>
      <c r="J666" s="1">
        <v>31975</v>
      </c>
      <c r="K666">
        <v>34</v>
      </c>
      <c r="L666">
        <v>8498505651</v>
      </c>
      <c r="M666" t="s">
        <v>80</v>
      </c>
      <c r="N666" t="s">
        <v>498</v>
      </c>
      <c r="O666" t="s">
        <v>493</v>
      </c>
      <c r="P666" t="s">
        <v>444</v>
      </c>
      <c r="U666">
        <v>40237086018</v>
      </c>
      <c r="V666">
        <v>8498780439</v>
      </c>
      <c r="W666" t="s">
        <v>58</v>
      </c>
      <c r="X666">
        <v>19.4956095345775</v>
      </c>
      <c r="Y666">
        <v>-70.755657620122406</v>
      </c>
      <c r="Z666" t="s">
        <v>220</v>
      </c>
      <c r="AB666" t="s">
        <v>182</v>
      </c>
      <c r="AC666" t="s">
        <v>169</v>
      </c>
      <c r="AD666" t="s">
        <v>62</v>
      </c>
      <c r="AE666" t="s">
        <v>63</v>
      </c>
      <c r="AF666" t="s">
        <v>63</v>
      </c>
      <c r="AG666" t="s">
        <v>194</v>
      </c>
      <c r="AH666" t="s">
        <v>117</v>
      </c>
      <c r="AI666" t="s">
        <v>499</v>
      </c>
      <c r="AK666" t="s">
        <v>500</v>
      </c>
      <c r="AL666">
        <v>1</v>
      </c>
      <c r="AN666">
        <v>5</v>
      </c>
      <c r="AO666">
        <v>3</v>
      </c>
      <c r="AP666" t="s">
        <v>62</v>
      </c>
      <c r="AQ666" t="s">
        <v>69</v>
      </c>
      <c r="AR666" t="s">
        <v>130</v>
      </c>
      <c r="AT666" t="s">
        <v>71</v>
      </c>
      <c r="AU666" t="s">
        <v>95</v>
      </c>
      <c r="AV666" s="1">
        <v>44178</v>
      </c>
      <c r="AW666" t="s">
        <v>14659</v>
      </c>
      <c r="AX666">
        <v>8498780439</v>
      </c>
      <c r="AY666" t="s">
        <v>73</v>
      </c>
      <c r="AZ666" t="s">
        <v>74</v>
      </c>
    </row>
    <row r="667" spans="1:52" hidden="1" x14ac:dyDescent="0.25">
      <c r="A667" t="str">
        <f>INDEX('Community ID'!B:B,MATCH(O667,'Community ID'!A:A,0))</f>
        <v>Villa Progreso</v>
      </c>
      <c r="B667" t="str">
        <f>INDEX('Community ID'!$K:$K,MATCH('Environmental Data'!$P667,'Community ID'!J:J,0))</f>
        <v>Santiago</v>
      </c>
      <c r="D667" t="s">
        <v>2925</v>
      </c>
      <c r="E667" t="s">
        <v>2182</v>
      </c>
      <c r="F667" t="s">
        <v>2926</v>
      </c>
      <c r="I667" t="s">
        <v>50</v>
      </c>
      <c r="J667" t="s">
        <v>99</v>
      </c>
      <c r="K667">
        <v>2021</v>
      </c>
      <c r="L667">
        <v>8299404473</v>
      </c>
      <c r="M667" t="s">
        <v>226</v>
      </c>
      <c r="N667" t="s">
        <v>135</v>
      </c>
      <c r="O667" t="s">
        <v>2904</v>
      </c>
      <c r="P667" t="s">
        <v>451</v>
      </c>
      <c r="Q667" t="s">
        <v>444</v>
      </c>
      <c r="S667" t="s">
        <v>2927</v>
      </c>
      <c r="V667">
        <v>8297958300</v>
      </c>
      <c r="W667" t="s">
        <v>58</v>
      </c>
      <c r="X667">
        <v>0</v>
      </c>
      <c r="Y667">
        <v>0</v>
      </c>
      <c r="Z667" t="s">
        <v>105</v>
      </c>
      <c r="AA667" t="s">
        <v>105</v>
      </c>
      <c r="AB667" t="s">
        <v>419</v>
      </c>
      <c r="AC667" t="s">
        <v>169</v>
      </c>
      <c r="AD667" t="s">
        <v>62</v>
      </c>
      <c r="AE667" t="s">
        <v>63</v>
      </c>
      <c r="AG667" t="s">
        <v>171</v>
      </c>
      <c r="AH667" t="s">
        <v>486</v>
      </c>
      <c r="AI667" t="s">
        <v>145</v>
      </c>
      <c r="AJ667" t="s">
        <v>145</v>
      </c>
      <c r="AK667" t="s">
        <v>2928</v>
      </c>
      <c r="AL667">
        <v>1</v>
      </c>
      <c r="AM667" t="s">
        <v>2929</v>
      </c>
      <c r="AN667">
        <v>5</v>
      </c>
      <c r="AO667">
        <v>1</v>
      </c>
      <c r="AP667" t="s">
        <v>62</v>
      </c>
      <c r="AQ667" t="s">
        <v>69</v>
      </c>
      <c r="AR667" t="s">
        <v>70</v>
      </c>
      <c r="AT667" t="s">
        <v>71</v>
      </c>
      <c r="AU667" t="s">
        <v>95</v>
      </c>
      <c r="AV667" s="1">
        <v>44178</v>
      </c>
      <c r="AW667" t="s">
        <v>14660</v>
      </c>
      <c r="AX667">
        <v>8297958300</v>
      </c>
      <c r="AY667" t="s">
        <v>73</v>
      </c>
      <c r="AZ667" t="s">
        <v>74</v>
      </c>
    </row>
    <row r="668" spans="1:52" x14ac:dyDescent="0.25">
      <c r="A668" t="str">
        <f>INDEX('Community ID'!B:B,MATCH(O668,'Community ID'!A:A,0))</f>
        <v>Villa Progreso 3</v>
      </c>
      <c r="B668" t="str">
        <f>INDEX('Community ID'!$K:$K,MATCH('Environmental Data'!$P668,'Community ID'!J:J,0))</f>
        <v>Santiago</v>
      </c>
      <c r="D668" t="s">
        <v>501</v>
      </c>
      <c r="E668" t="s">
        <v>502</v>
      </c>
      <c r="F668" t="s">
        <v>503</v>
      </c>
      <c r="I668" t="s">
        <v>79</v>
      </c>
      <c r="J668" s="1">
        <v>29758</v>
      </c>
      <c r="K668">
        <v>40</v>
      </c>
      <c r="L668">
        <v>8293611275</v>
      </c>
      <c r="M668" t="s">
        <v>80</v>
      </c>
      <c r="N668" t="s">
        <v>504</v>
      </c>
      <c r="O668" t="s">
        <v>505</v>
      </c>
      <c r="P668" t="s">
        <v>451</v>
      </c>
      <c r="U668">
        <v>3104409358</v>
      </c>
      <c r="V668">
        <v>8498780439</v>
      </c>
      <c r="W668" t="s">
        <v>58</v>
      </c>
      <c r="X668">
        <v>19.494863273865601</v>
      </c>
      <c r="Y668">
        <v>-70.756505487149198</v>
      </c>
      <c r="Z668" t="s">
        <v>59</v>
      </c>
      <c r="AB668" t="s">
        <v>182</v>
      </c>
      <c r="AC668" t="s">
        <v>169</v>
      </c>
      <c r="AD668" t="s">
        <v>62</v>
      </c>
      <c r="AE668" t="s">
        <v>63</v>
      </c>
      <c r="AF668" t="s">
        <v>63</v>
      </c>
      <c r="AG668" t="s">
        <v>194</v>
      </c>
      <c r="AH668" t="s">
        <v>117</v>
      </c>
      <c r="AI668" t="s">
        <v>437</v>
      </c>
      <c r="AK668" t="s">
        <v>479</v>
      </c>
      <c r="AL668">
        <v>1</v>
      </c>
      <c r="AM668" t="s">
        <v>506</v>
      </c>
      <c r="AN668">
        <v>2</v>
      </c>
      <c r="AP668" t="s">
        <v>62</v>
      </c>
      <c r="AQ668" t="s">
        <v>69</v>
      </c>
      <c r="AR668" t="s">
        <v>70</v>
      </c>
      <c r="AT668" t="s">
        <v>71</v>
      </c>
      <c r="AU668" t="s">
        <v>95</v>
      </c>
      <c r="AV668" s="1">
        <v>44178</v>
      </c>
      <c r="AW668" t="s">
        <v>14661</v>
      </c>
      <c r="AX668">
        <v>8498780439</v>
      </c>
      <c r="AY668" t="s">
        <v>73</v>
      </c>
      <c r="AZ668" t="s">
        <v>74</v>
      </c>
    </row>
    <row r="669" spans="1:52" hidden="1" x14ac:dyDescent="0.25">
      <c r="A669" t="str">
        <f>INDEX('Community ID'!B:B,MATCH(O669,'Community ID'!A:A,0))</f>
        <v>Villa Progreso</v>
      </c>
      <c r="B669" t="str">
        <f>INDEX('Community ID'!$K:$K,MATCH('Environmental Data'!$P669,'Community ID'!J:J,0))</f>
        <v>Santiago</v>
      </c>
      <c r="D669" t="s">
        <v>2933</v>
      </c>
      <c r="E669" t="s">
        <v>48</v>
      </c>
      <c r="F669" t="s">
        <v>2934</v>
      </c>
      <c r="I669" t="s">
        <v>50</v>
      </c>
      <c r="J669" s="1">
        <v>33209</v>
      </c>
      <c r="K669">
        <v>31</v>
      </c>
      <c r="L669">
        <v>8097728466</v>
      </c>
      <c r="M669" t="s">
        <v>51</v>
      </c>
      <c r="N669" t="s">
        <v>135</v>
      </c>
      <c r="O669" t="s">
        <v>2904</v>
      </c>
      <c r="P669" t="s">
        <v>451</v>
      </c>
      <c r="Q669" t="s">
        <v>444</v>
      </c>
      <c r="V669">
        <v>8297958300</v>
      </c>
      <c r="W669" t="s">
        <v>58</v>
      </c>
      <c r="X669">
        <v>19.494881199999998</v>
      </c>
      <c r="Y669">
        <v>-70.746766600000001</v>
      </c>
      <c r="Z669" t="s">
        <v>325</v>
      </c>
      <c r="AA669" t="s">
        <v>325</v>
      </c>
      <c r="AB669" t="s">
        <v>419</v>
      </c>
      <c r="AC669" t="s">
        <v>169</v>
      </c>
      <c r="AD669" t="s">
        <v>62</v>
      </c>
      <c r="AE669" t="s">
        <v>63</v>
      </c>
      <c r="AF669" t="s">
        <v>62</v>
      </c>
      <c r="AG669" t="s">
        <v>194</v>
      </c>
      <c r="AH669" t="s">
        <v>486</v>
      </c>
      <c r="AI669" t="s">
        <v>2935</v>
      </c>
      <c r="AJ669" t="s">
        <v>145</v>
      </c>
      <c r="AK669" t="s">
        <v>2905</v>
      </c>
      <c r="AL669">
        <v>1</v>
      </c>
      <c r="AM669" t="s">
        <v>68</v>
      </c>
      <c r="AN669">
        <v>5</v>
      </c>
      <c r="AO669">
        <v>0</v>
      </c>
      <c r="AP669" t="s">
        <v>63</v>
      </c>
      <c r="AQ669" t="s">
        <v>69</v>
      </c>
      <c r="AR669" t="s">
        <v>70</v>
      </c>
      <c r="AT669" t="s">
        <v>71</v>
      </c>
      <c r="AU669" t="s">
        <v>95</v>
      </c>
      <c r="AV669" s="1">
        <v>44178</v>
      </c>
      <c r="AW669" t="s">
        <v>14662</v>
      </c>
      <c r="AX669">
        <v>8297958300</v>
      </c>
      <c r="AY669" t="s">
        <v>73</v>
      </c>
      <c r="AZ669" t="s">
        <v>74</v>
      </c>
    </row>
    <row r="670" spans="1:52" hidden="1" x14ac:dyDescent="0.25">
      <c r="A670" t="str">
        <f>INDEX('Community ID'!B:B,MATCH(O670,'Community ID'!A:A,0))</f>
        <v>Villa Progreso 3</v>
      </c>
      <c r="B670" t="str">
        <f>INDEX('Community ID'!$K:$K,MATCH('Environmental Data'!$P670,'Community ID'!J:J,0))</f>
        <v>Santiago</v>
      </c>
      <c r="D670" t="s">
        <v>2930</v>
      </c>
      <c r="E670" t="s">
        <v>2902</v>
      </c>
      <c r="F670" t="s">
        <v>2931</v>
      </c>
      <c r="I670" t="s">
        <v>50</v>
      </c>
      <c r="J670" s="1">
        <v>30436</v>
      </c>
      <c r="K670">
        <v>38</v>
      </c>
      <c r="L670">
        <v>8492202303</v>
      </c>
      <c r="M670" t="s">
        <v>142</v>
      </c>
      <c r="N670" t="s">
        <v>1619</v>
      </c>
      <c r="O670" t="s">
        <v>2776</v>
      </c>
      <c r="P670" t="s">
        <v>444</v>
      </c>
      <c r="Q670" t="s">
        <v>416</v>
      </c>
      <c r="S670" t="s">
        <v>436</v>
      </c>
      <c r="U670">
        <v>3103715334</v>
      </c>
      <c r="W670" t="s">
        <v>58</v>
      </c>
      <c r="X670">
        <v>19.495186054304298</v>
      </c>
      <c r="Y670">
        <v>-70.756092444945693</v>
      </c>
      <c r="Z670" t="s">
        <v>59</v>
      </c>
      <c r="AA670" t="s">
        <v>86</v>
      </c>
      <c r="AB670" t="s">
        <v>419</v>
      </c>
      <c r="AC670" t="s">
        <v>169</v>
      </c>
      <c r="AD670" t="s">
        <v>62</v>
      </c>
      <c r="AE670" t="s">
        <v>63</v>
      </c>
      <c r="AF670" t="s">
        <v>63</v>
      </c>
      <c r="AG670" t="s">
        <v>171</v>
      </c>
      <c r="AH670" t="s">
        <v>65</v>
      </c>
      <c r="AI670" t="s">
        <v>2883</v>
      </c>
      <c r="AJ670" t="s">
        <v>2403</v>
      </c>
      <c r="AK670" t="s">
        <v>2932</v>
      </c>
      <c r="AL670">
        <v>1</v>
      </c>
      <c r="AM670" t="s">
        <v>894</v>
      </c>
      <c r="AN670">
        <v>4</v>
      </c>
      <c r="AP670" t="s">
        <v>62</v>
      </c>
      <c r="AQ670" t="s">
        <v>69</v>
      </c>
      <c r="AR670" t="s">
        <v>70</v>
      </c>
      <c r="AT670" t="s">
        <v>71</v>
      </c>
      <c r="AU670" t="s">
        <v>95</v>
      </c>
      <c r="AV670" s="1">
        <v>44178</v>
      </c>
      <c r="AW670" t="s">
        <v>14663</v>
      </c>
      <c r="AY670" t="s">
        <v>73</v>
      </c>
      <c r="AZ670" t="s">
        <v>74</v>
      </c>
    </row>
    <row r="671" spans="1:52" hidden="1" x14ac:dyDescent="0.25">
      <c r="A671" t="str">
        <f>INDEX('Community ID'!B:B,MATCH(O671,'Community ID'!A:A,0))</f>
        <v>Villa Progreso 3</v>
      </c>
      <c r="B671" t="str">
        <f>INDEX('Community ID'!$K:$K,MATCH('Environmental Data'!$P671,'Community ID'!J:J,0))</f>
        <v>Santiago</v>
      </c>
      <c r="D671" t="s">
        <v>507</v>
      </c>
      <c r="E671" t="s">
        <v>508</v>
      </c>
      <c r="F671" t="s">
        <v>509</v>
      </c>
      <c r="H671" t="s">
        <v>510</v>
      </c>
      <c r="I671" t="s">
        <v>79</v>
      </c>
      <c r="J671" s="1">
        <v>27148</v>
      </c>
      <c r="K671">
        <v>47</v>
      </c>
      <c r="L671">
        <v>8093610864</v>
      </c>
      <c r="M671" t="s">
        <v>80</v>
      </c>
      <c r="N671" t="s">
        <v>511</v>
      </c>
      <c r="O671" t="s">
        <v>478</v>
      </c>
      <c r="P671" t="s">
        <v>451</v>
      </c>
      <c r="S671" t="s">
        <v>512</v>
      </c>
      <c r="U671">
        <v>1700133802</v>
      </c>
      <c r="V671">
        <v>8498780439</v>
      </c>
      <c r="W671" t="s">
        <v>58</v>
      </c>
      <c r="X671">
        <v>19.494953043965602</v>
      </c>
      <c r="Y671">
        <v>-70.7564276283304</v>
      </c>
      <c r="Z671" t="s">
        <v>59</v>
      </c>
      <c r="AB671" t="s">
        <v>182</v>
      </c>
      <c r="AC671" t="s">
        <v>169</v>
      </c>
      <c r="AD671" t="s">
        <v>62</v>
      </c>
      <c r="AE671" t="s">
        <v>63</v>
      </c>
      <c r="AF671" t="s">
        <v>62</v>
      </c>
      <c r="AG671" t="s">
        <v>194</v>
      </c>
      <c r="AH671" t="s">
        <v>117</v>
      </c>
      <c r="AK671" t="s">
        <v>513</v>
      </c>
      <c r="AN671">
        <v>5</v>
      </c>
      <c r="AO671">
        <v>3</v>
      </c>
      <c r="AP671" t="s">
        <v>62</v>
      </c>
      <c r="AQ671" t="s">
        <v>69</v>
      </c>
      <c r="AR671" t="s">
        <v>70</v>
      </c>
      <c r="AT671" t="s">
        <v>71</v>
      </c>
      <c r="AU671" t="s">
        <v>95</v>
      </c>
      <c r="AV671" s="1">
        <v>44178</v>
      </c>
      <c r="AW671" t="s">
        <v>14664</v>
      </c>
      <c r="AX671">
        <v>8498780439</v>
      </c>
      <c r="AY671" t="s">
        <v>73</v>
      </c>
      <c r="AZ671" t="s">
        <v>74</v>
      </c>
    </row>
    <row r="672" spans="1:52" hidden="1" x14ac:dyDescent="0.25">
      <c r="A672" t="str">
        <f>INDEX('Community ID'!B:B,MATCH(O672,'Community ID'!A:A,0))</f>
        <v>Villa Progreso 3</v>
      </c>
      <c r="B672" t="str">
        <f>INDEX('Community ID'!$K:$K,MATCH('Environmental Data'!$P672,'Community ID'!J:J,0))</f>
        <v>Santiago</v>
      </c>
      <c r="D672" t="s">
        <v>2936</v>
      </c>
      <c r="E672" t="s">
        <v>1492</v>
      </c>
      <c r="F672" t="s">
        <v>2937</v>
      </c>
      <c r="I672" t="s">
        <v>79</v>
      </c>
      <c r="J672" t="s">
        <v>99</v>
      </c>
      <c r="K672">
        <v>2021</v>
      </c>
      <c r="L672">
        <v>8094462980</v>
      </c>
      <c r="M672" t="s">
        <v>51</v>
      </c>
      <c r="N672" t="s">
        <v>2938</v>
      </c>
      <c r="O672" t="s">
        <v>2776</v>
      </c>
      <c r="P672" t="s">
        <v>444</v>
      </c>
      <c r="Q672" t="s">
        <v>416</v>
      </c>
      <c r="S672" t="s">
        <v>144</v>
      </c>
      <c r="U672">
        <v>3103738094</v>
      </c>
      <c r="W672" t="s">
        <v>58</v>
      </c>
      <c r="X672">
        <v>0</v>
      </c>
      <c r="Y672">
        <v>0</v>
      </c>
      <c r="Z672" t="s">
        <v>59</v>
      </c>
      <c r="AA672" t="s">
        <v>86</v>
      </c>
      <c r="AB672" t="s">
        <v>419</v>
      </c>
      <c r="AC672" t="s">
        <v>169</v>
      </c>
      <c r="AD672" t="s">
        <v>62</v>
      </c>
      <c r="AE672" t="s">
        <v>63</v>
      </c>
      <c r="AF672" t="s">
        <v>63</v>
      </c>
      <c r="AG672" t="s">
        <v>194</v>
      </c>
      <c r="AH672" t="s">
        <v>117</v>
      </c>
      <c r="AI672" t="s">
        <v>2939</v>
      </c>
      <c r="AJ672" t="s">
        <v>2940</v>
      </c>
      <c r="AK672" t="s">
        <v>2941</v>
      </c>
      <c r="AL672">
        <v>1</v>
      </c>
      <c r="AM672" t="s">
        <v>717</v>
      </c>
      <c r="AN672">
        <v>3</v>
      </c>
      <c r="AP672" t="s">
        <v>62</v>
      </c>
      <c r="AQ672" t="s">
        <v>69</v>
      </c>
      <c r="AR672" t="s">
        <v>109</v>
      </c>
      <c r="AT672" t="s">
        <v>71</v>
      </c>
      <c r="AU672" t="s">
        <v>95</v>
      </c>
      <c r="AV672" s="1">
        <v>44178</v>
      </c>
      <c r="AW672" t="s">
        <v>14665</v>
      </c>
      <c r="AY672" t="s">
        <v>73</v>
      </c>
      <c r="AZ672" t="s">
        <v>74</v>
      </c>
    </row>
    <row r="673" spans="1:52" hidden="1" x14ac:dyDescent="0.25">
      <c r="A673" t="str">
        <f>INDEX('Community ID'!B:B,MATCH(O673,'Community ID'!A:A,0))</f>
        <v>Villa Progreso</v>
      </c>
      <c r="B673" t="str">
        <f>INDEX('Community ID'!$K:$K,MATCH('Environmental Data'!$P673,'Community ID'!J:J,0))</f>
        <v>Santiago</v>
      </c>
      <c r="D673" t="s">
        <v>2942</v>
      </c>
      <c r="E673" t="s">
        <v>211</v>
      </c>
      <c r="F673" t="s">
        <v>2943</v>
      </c>
      <c r="I673" t="s">
        <v>50</v>
      </c>
      <c r="J673" s="1">
        <v>25804</v>
      </c>
      <c r="K673">
        <v>51</v>
      </c>
      <c r="L673">
        <v>8293512385</v>
      </c>
      <c r="M673" t="s">
        <v>80</v>
      </c>
      <c r="N673" t="s">
        <v>135</v>
      </c>
      <c r="O673" t="s">
        <v>2913</v>
      </c>
      <c r="P673" t="s">
        <v>451</v>
      </c>
      <c r="Q673" t="s">
        <v>444</v>
      </c>
      <c r="V673">
        <v>8297958300</v>
      </c>
      <c r="W673" t="s">
        <v>58</v>
      </c>
      <c r="X673">
        <v>19.495027400000001</v>
      </c>
      <c r="Y673">
        <v>-70.756167500000004</v>
      </c>
      <c r="Z673" t="s">
        <v>220</v>
      </c>
      <c r="AA673" t="s">
        <v>220</v>
      </c>
      <c r="AB673" t="s">
        <v>419</v>
      </c>
      <c r="AC673" t="s">
        <v>169</v>
      </c>
      <c r="AD673" t="s">
        <v>62</v>
      </c>
      <c r="AE673" t="s">
        <v>63</v>
      </c>
      <c r="AG673" t="s">
        <v>171</v>
      </c>
      <c r="AH673" t="s">
        <v>486</v>
      </c>
      <c r="AI673" t="s">
        <v>145</v>
      </c>
      <c r="AJ673" t="s">
        <v>145</v>
      </c>
      <c r="AK673" t="s">
        <v>2928</v>
      </c>
      <c r="AL673">
        <v>0</v>
      </c>
      <c r="AM673" t="s">
        <v>2944</v>
      </c>
      <c r="AN673">
        <v>4</v>
      </c>
      <c r="AO673">
        <v>2</v>
      </c>
      <c r="AP673" t="s">
        <v>62</v>
      </c>
      <c r="AQ673" t="s">
        <v>186</v>
      </c>
      <c r="AR673" t="s">
        <v>70</v>
      </c>
      <c r="AT673" t="s">
        <v>71</v>
      </c>
      <c r="AU673" t="s">
        <v>95</v>
      </c>
      <c r="AV673" s="1">
        <v>44178</v>
      </c>
      <c r="AW673" t="s">
        <v>14666</v>
      </c>
      <c r="AX673">
        <v>8297958300</v>
      </c>
      <c r="AY673" t="s">
        <v>73</v>
      </c>
      <c r="AZ673" t="s">
        <v>74</v>
      </c>
    </row>
    <row r="674" spans="1:52" hidden="1" x14ac:dyDescent="0.25">
      <c r="A674" t="str">
        <f>INDEX('Community ID'!B:B,MATCH(O674,'Community ID'!A:A,0))</f>
        <v>Villa Progreso 3</v>
      </c>
      <c r="B674" t="str">
        <f>INDEX('Community ID'!$K:$K,MATCH('Environmental Data'!$P674,'Community ID'!J:J,0))</f>
        <v>Santiago</v>
      </c>
      <c r="D674" t="s">
        <v>514</v>
      </c>
      <c r="E674" t="s">
        <v>515</v>
      </c>
      <c r="F674" t="s">
        <v>516</v>
      </c>
      <c r="I674" t="s">
        <v>79</v>
      </c>
      <c r="J674" s="1">
        <v>26679</v>
      </c>
      <c r="K674">
        <v>48</v>
      </c>
      <c r="L674">
        <v>8094560927</v>
      </c>
      <c r="M674" t="s">
        <v>51</v>
      </c>
      <c r="N674" t="s">
        <v>517</v>
      </c>
      <c r="O674" t="s">
        <v>505</v>
      </c>
      <c r="P674" t="s">
        <v>451</v>
      </c>
      <c r="S674" t="s">
        <v>429</v>
      </c>
      <c r="U674">
        <v>116322603</v>
      </c>
      <c r="V674">
        <v>8498780439</v>
      </c>
      <c r="W674" t="s">
        <v>58</v>
      </c>
      <c r="X674">
        <v>19.495061865875201</v>
      </c>
      <c r="Y674">
        <v>-70.756262089695298</v>
      </c>
      <c r="Z674" t="s">
        <v>59</v>
      </c>
      <c r="AA674" t="s">
        <v>59</v>
      </c>
      <c r="AB674" t="s">
        <v>182</v>
      </c>
      <c r="AC674" t="s">
        <v>169</v>
      </c>
      <c r="AD674" t="s">
        <v>62</v>
      </c>
      <c r="AE674" t="s">
        <v>63</v>
      </c>
      <c r="AF674" t="s">
        <v>62</v>
      </c>
      <c r="AG674" t="s">
        <v>194</v>
      </c>
      <c r="AH674" t="s">
        <v>117</v>
      </c>
      <c r="AI674" t="s">
        <v>518</v>
      </c>
      <c r="AK674" t="s">
        <v>519</v>
      </c>
      <c r="AL674">
        <v>1</v>
      </c>
      <c r="AM674" t="s">
        <v>506</v>
      </c>
      <c r="AN674">
        <v>3</v>
      </c>
      <c r="AP674" t="s">
        <v>62</v>
      </c>
      <c r="AQ674" t="s">
        <v>69</v>
      </c>
      <c r="AR674" t="s">
        <v>130</v>
      </c>
      <c r="AT674" t="s">
        <v>71</v>
      </c>
      <c r="AU674" t="s">
        <v>95</v>
      </c>
      <c r="AV674" s="1">
        <v>44178</v>
      </c>
      <c r="AW674" t="s">
        <v>14667</v>
      </c>
      <c r="AX674">
        <v>8498780439</v>
      </c>
      <c r="AY674" t="s">
        <v>73</v>
      </c>
      <c r="AZ674" t="s">
        <v>74</v>
      </c>
    </row>
    <row r="675" spans="1:52" hidden="1" x14ac:dyDescent="0.25">
      <c r="A675" t="str">
        <f>INDEX('Community ID'!B:B,MATCH(O675,'Community ID'!A:A,0))</f>
        <v>Villa Progreso 3</v>
      </c>
      <c r="B675" t="str">
        <f>INDEX('Community ID'!$K:$K,MATCH('Environmental Data'!$P675,'Community ID'!J:J,0))</f>
        <v>Santiago</v>
      </c>
      <c r="D675" t="s">
        <v>520</v>
      </c>
      <c r="E675" t="s">
        <v>521</v>
      </c>
      <c r="F675" t="s">
        <v>522</v>
      </c>
      <c r="H675" t="s">
        <v>523</v>
      </c>
      <c r="I675" t="s">
        <v>79</v>
      </c>
      <c r="J675" s="1">
        <v>31804</v>
      </c>
      <c r="K675">
        <v>34</v>
      </c>
      <c r="L675">
        <v>8295198782</v>
      </c>
      <c r="M675" t="s">
        <v>51</v>
      </c>
      <c r="N675" t="s">
        <v>524</v>
      </c>
      <c r="O675" t="s">
        <v>478</v>
      </c>
      <c r="P675" t="s">
        <v>451</v>
      </c>
      <c r="S675" t="s">
        <v>410</v>
      </c>
      <c r="U675">
        <v>4900806151</v>
      </c>
      <c r="V675">
        <v>8498780439</v>
      </c>
      <c r="W675" t="s">
        <v>58</v>
      </c>
      <c r="X675">
        <v>19.4946946037125</v>
      </c>
      <c r="Y675">
        <v>-70.757610642166696</v>
      </c>
      <c r="Z675" t="s">
        <v>86</v>
      </c>
      <c r="AA675" t="s">
        <v>86</v>
      </c>
      <c r="AB675" t="s">
        <v>182</v>
      </c>
      <c r="AC675" t="s">
        <v>169</v>
      </c>
      <c r="AD675" t="s">
        <v>62</v>
      </c>
      <c r="AE675" t="s">
        <v>63</v>
      </c>
      <c r="AF675" t="s">
        <v>62</v>
      </c>
      <c r="AG675" t="s">
        <v>171</v>
      </c>
      <c r="AH675" t="s">
        <v>90</v>
      </c>
      <c r="AI675" t="s">
        <v>525</v>
      </c>
      <c r="AK675" t="s">
        <v>394</v>
      </c>
      <c r="AL675">
        <v>1</v>
      </c>
      <c r="AM675" t="s">
        <v>526</v>
      </c>
      <c r="AN675">
        <v>4</v>
      </c>
      <c r="AO675">
        <v>2</v>
      </c>
      <c r="AP675" t="s">
        <v>62</v>
      </c>
      <c r="AQ675" t="s">
        <v>69</v>
      </c>
      <c r="AR675" t="s">
        <v>70</v>
      </c>
      <c r="AT675" t="s">
        <v>71</v>
      </c>
      <c r="AU675" t="s">
        <v>95</v>
      </c>
      <c r="AV675" s="1">
        <v>44178</v>
      </c>
      <c r="AW675" t="s">
        <v>14668</v>
      </c>
      <c r="AX675">
        <v>8498780439</v>
      </c>
      <c r="AY675" t="s">
        <v>73</v>
      </c>
      <c r="AZ675" t="s">
        <v>74</v>
      </c>
    </row>
    <row r="676" spans="1:52" hidden="1" x14ac:dyDescent="0.25">
      <c r="A676" t="str">
        <f>INDEX('Community ID'!B:B,MATCH(O676,'Community ID'!A:A,0))</f>
        <v>Villa Progreso</v>
      </c>
      <c r="B676" t="str">
        <f>INDEX('Community ID'!$K:$K,MATCH('Environmental Data'!$P676,'Community ID'!J:J,0))</f>
        <v>Santiago</v>
      </c>
      <c r="D676" t="s">
        <v>2945</v>
      </c>
      <c r="E676" t="s">
        <v>2946</v>
      </c>
      <c r="F676" t="s">
        <v>1583</v>
      </c>
      <c r="I676" t="s">
        <v>50</v>
      </c>
      <c r="J676" t="s">
        <v>99</v>
      </c>
      <c r="K676">
        <v>2021</v>
      </c>
      <c r="L676">
        <v>8299589559</v>
      </c>
      <c r="M676" t="s">
        <v>142</v>
      </c>
      <c r="N676" t="s">
        <v>135</v>
      </c>
      <c r="O676" t="s">
        <v>2913</v>
      </c>
      <c r="P676" t="s">
        <v>451</v>
      </c>
      <c r="Q676" t="s">
        <v>444</v>
      </c>
      <c r="S676" t="s">
        <v>2947</v>
      </c>
      <c r="V676">
        <v>8297958300</v>
      </c>
      <c r="W676" t="s">
        <v>58</v>
      </c>
      <c r="X676">
        <v>0</v>
      </c>
      <c r="Y676">
        <v>0</v>
      </c>
      <c r="Z676" t="s">
        <v>325</v>
      </c>
      <c r="AA676" t="s">
        <v>325</v>
      </c>
      <c r="AB676" t="s">
        <v>419</v>
      </c>
      <c r="AC676" t="s">
        <v>169</v>
      </c>
      <c r="AD676" t="s">
        <v>62</v>
      </c>
      <c r="AE676" t="s">
        <v>63</v>
      </c>
      <c r="AF676" t="s">
        <v>62</v>
      </c>
      <c r="AG676" t="s">
        <v>171</v>
      </c>
      <c r="AH676" t="s">
        <v>117</v>
      </c>
      <c r="AI676" t="s">
        <v>2948</v>
      </c>
      <c r="AJ676" t="s">
        <v>2949</v>
      </c>
      <c r="AK676" t="s">
        <v>2928</v>
      </c>
      <c r="AL676">
        <v>0</v>
      </c>
      <c r="AM676" t="s">
        <v>2950</v>
      </c>
      <c r="AN676">
        <v>3</v>
      </c>
      <c r="AO676">
        <v>1</v>
      </c>
      <c r="AP676" t="s">
        <v>62</v>
      </c>
      <c r="AQ676" t="s">
        <v>69</v>
      </c>
      <c r="AR676" t="s">
        <v>70</v>
      </c>
      <c r="AT676" t="s">
        <v>71</v>
      </c>
      <c r="AU676" t="s">
        <v>95</v>
      </c>
      <c r="AV676" s="1">
        <v>44178</v>
      </c>
      <c r="AW676" t="s">
        <v>14669</v>
      </c>
      <c r="AX676">
        <v>8297958300</v>
      </c>
      <c r="AY676" t="s">
        <v>73</v>
      </c>
      <c r="AZ676" t="s">
        <v>74</v>
      </c>
    </row>
    <row r="677" spans="1:52" hidden="1" x14ac:dyDescent="0.25">
      <c r="A677" t="str">
        <f>INDEX('Community ID'!B:B,MATCH(O677,'Community ID'!A:A,0))</f>
        <v>Villa Progreso 3</v>
      </c>
      <c r="B677" t="str">
        <f>INDEX('Community ID'!$K:$K,MATCH('Environmental Data'!$P677,'Community ID'!J:J,0))</f>
        <v>Santiago</v>
      </c>
      <c r="D677" t="s">
        <v>560</v>
      </c>
      <c r="E677" t="s">
        <v>561</v>
      </c>
      <c r="F677" t="s">
        <v>562</v>
      </c>
      <c r="H677" t="s">
        <v>563</v>
      </c>
      <c r="I677" t="s">
        <v>50</v>
      </c>
      <c r="J677" s="1">
        <v>23924</v>
      </c>
      <c r="K677">
        <v>56</v>
      </c>
      <c r="L677">
        <v>8298431670</v>
      </c>
      <c r="M677" t="s">
        <v>80</v>
      </c>
      <c r="N677" t="s">
        <v>114</v>
      </c>
      <c r="O677" t="s">
        <v>478</v>
      </c>
      <c r="P677" t="s">
        <v>451</v>
      </c>
      <c r="S677" t="s">
        <v>485</v>
      </c>
      <c r="U677">
        <v>3102142902</v>
      </c>
      <c r="V677">
        <v>8498780439</v>
      </c>
      <c r="W677" t="s">
        <v>58</v>
      </c>
      <c r="X677">
        <v>19.4952444848551</v>
      </c>
      <c r="Y677">
        <v>-70.757250615139</v>
      </c>
      <c r="Z677" t="s">
        <v>105</v>
      </c>
      <c r="AA677" t="s">
        <v>105</v>
      </c>
      <c r="AB677" t="s">
        <v>182</v>
      </c>
      <c r="AC677" t="s">
        <v>169</v>
      </c>
      <c r="AD677" t="s">
        <v>62</v>
      </c>
      <c r="AE677" t="s">
        <v>63</v>
      </c>
      <c r="AF677" t="s">
        <v>63</v>
      </c>
      <c r="AG677" t="s">
        <v>171</v>
      </c>
      <c r="AH677" t="s">
        <v>117</v>
      </c>
      <c r="AI677" t="s">
        <v>564</v>
      </c>
      <c r="AJ677" t="s">
        <v>420</v>
      </c>
      <c r="AK677" t="s">
        <v>565</v>
      </c>
      <c r="AL677">
        <v>1</v>
      </c>
      <c r="AM677" t="s">
        <v>566</v>
      </c>
      <c r="AN677">
        <v>2</v>
      </c>
      <c r="AP677" t="s">
        <v>62</v>
      </c>
      <c r="AQ677" t="s">
        <v>69</v>
      </c>
      <c r="AR677" t="s">
        <v>70</v>
      </c>
      <c r="AT677" t="s">
        <v>71</v>
      </c>
      <c r="AU677" t="s">
        <v>95</v>
      </c>
      <c r="AV677" s="1">
        <v>44178</v>
      </c>
      <c r="AW677" t="s">
        <v>14670</v>
      </c>
      <c r="AX677">
        <v>8498780439</v>
      </c>
      <c r="AY677" t="s">
        <v>73</v>
      </c>
      <c r="AZ677" t="s">
        <v>74</v>
      </c>
    </row>
    <row r="678" spans="1:52" hidden="1" x14ac:dyDescent="0.25">
      <c r="A678" t="str">
        <f>INDEX('Community ID'!B:B,MATCH(O678,'Community ID'!A:A,0))</f>
        <v>Villa Progreso 3</v>
      </c>
      <c r="B678" t="str">
        <f>INDEX('Community ID'!$K:$K,MATCH('Environmental Data'!$P678,'Community ID'!J:J,0))</f>
        <v>Santiago</v>
      </c>
      <c r="D678" t="s">
        <v>2951</v>
      </c>
      <c r="E678" t="s">
        <v>2952</v>
      </c>
      <c r="F678" t="s">
        <v>2953</v>
      </c>
      <c r="H678" t="s">
        <v>592</v>
      </c>
      <c r="I678" t="s">
        <v>50</v>
      </c>
      <c r="J678" s="1">
        <v>32065</v>
      </c>
      <c r="K678">
        <v>34</v>
      </c>
      <c r="L678">
        <v>8097033852</v>
      </c>
      <c r="M678" t="s">
        <v>80</v>
      </c>
      <c r="N678" t="s">
        <v>114</v>
      </c>
      <c r="O678" t="s">
        <v>2776</v>
      </c>
      <c r="P678" t="s">
        <v>444</v>
      </c>
      <c r="Q678" t="s">
        <v>416</v>
      </c>
      <c r="S678" t="s">
        <v>436</v>
      </c>
      <c r="U678">
        <v>3105222586</v>
      </c>
      <c r="W678" t="s">
        <v>58</v>
      </c>
      <c r="X678">
        <v>19.5023827923768</v>
      </c>
      <c r="Y678">
        <v>-70.751589226985502</v>
      </c>
      <c r="Z678" t="s">
        <v>220</v>
      </c>
      <c r="AA678" t="s">
        <v>59</v>
      </c>
      <c r="AB678" t="s">
        <v>419</v>
      </c>
      <c r="AC678" t="s">
        <v>169</v>
      </c>
      <c r="AD678" t="s">
        <v>62</v>
      </c>
      <c r="AE678" t="s">
        <v>63</v>
      </c>
      <c r="AF678" t="s">
        <v>63</v>
      </c>
      <c r="AG678" t="s">
        <v>194</v>
      </c>
      <c r="AH678" t="s">
        <v>117</v>
      </c>
      <c r="AI678" t="s">
        <v>2742</v>
      </c>
      <c r="AK678" t="s">
        <v>2954</v>
      </c>
      <c r="AL678">
        <v>0</v>
      </c>
      <c r="AM678" t="s">
        <v>2955</v>
      </c>
      <c r="AN678">
        <v>3</v>
      </c>
      <c r="AP678" t="s">
        <v>62</v>
      </c>
      <c r="AQ678" t="s">
        <v>69</v>
      </c>
      <c r="AR678" t="s">
        <v>109</v>
      </c>
      <c r="AT678" t="s">
        <v>71</v>
      </c>
      <c r="AU678" t="s">
        <v>95</v>
      </c>
      <c r="AV678" s="1">
        <v>44178</v>
      </c>
      <c r="AW678" t="s">
        <v>14671</v>
      </c>
      <c r="AY678" t="s">
        <v>73</v>
      </c>
      <c r="AZ678" t="s">
        <v>74</v>
      </c>
    </row>
    <row r="679" spans="1:52" x14ac:dyDescent="0.25">
      <c r="A679" t="str">
        <f>INDEX('Community ID'!B:B,MATCH(O679,'Community ID'!A:A,0))</f>
        <v>Villa Progreso 3</v>
      </c>
      <c r="B679" t="str">
        <f>INDEX('Community ID'!$K:$K,MATCH('Environmental Data'!$P679,'Community ID'!J:J,0))</f>
        <v>Santiago</v>
      </c>
      <c r="D679" t="s">
        <v>554</v>
      </c>
      <c r="E679" t="s">
        <v>555</v>
      </c>
      <c r="F679" t="s">
        <v>556</v>
      </c>
      <c r="H679" t="s">
        <v>557</v>
      </c>
      <c r="I679" t="s">
        <v>79</v>
      </c>
      <c r="J679" s="1">
        <v>32203</v>
      </c>
      <c r="K679">
        <v>33</v>
      </c>
      <c r="L679">
        <v>8294998624</v>
      </c>
      <c r="M679" t="s">
        <v>80</v>
      </c>
      <c r="N679" t="s">
        <v>558</v>
      </c>
      <c r="O679" t="s">
        <v>478</v>
      </c>
      <c r="P679" t="s">
        <v>451</v>
      </c>
      <c r="S679" t="s">
        <v>485</v>
      </c>
      <c r="U679">
        <v>1201085535</v>
      </c>
      <c r="V679">
        <v>8498780439</v>
      </c>
      <c r="W679" t="s">
        <v>58</v>
      </c>
      <c r="X679">
        <v>19.495597864270401</v>
      </c>
      <c r="Y679">
        <v>-70.757083409390901</v>
      </c>
      <c r="Z679" t="s">
        <v>59</v>
      </c>
      <c r="AA679" t="s">
        <v>86</v>
      </c>
      <c r="AB679" t="s">
        <v>182</v>
      </c>
      <c r="AC679" t="s">
        <v>169</v>
      </c>
      <c r="AD679" t="s">
        <v>63</v>
      </c>
      <c r="AE679" t="s">
        <v>63</v>
      </c>
      <c r="AF679" t="s">
        <v>63</v>
      </c>
      <c r="AG679" t="s">
        <v>194</v>
      </c>
      <c r="AH679" t="s">
        <v>65</v>
      </c>
      <c r="AI679" t="s">
        <v>420</v>
      </c>
      <c r="AJ679" t="s">
        <v>420</v>
      </c>
      <c r="AK679" t="s">
        <v>559</v>
      </c>
      <c r="AL679">
        <v>1</v>
      </c>
      <c r="AM679" t="s">
        <v>506</v>
      </c>
      <c r="AN679">
        <v>4</v>
      </c>
      <c r="AO679">
        <v>1</v>
      </c>
      <c r="AP679" t="s">
        <v>62</v>
      </c>
      <c r="AQ679" t="s">
        <v>69</v>
      </c>
      <c r="AR679" t="s">
        <v>70</v>
      </c>
      <c r="AT679" t="s">
        <v>71</v>
      </c>
      <c r="AU679" t="s">
        <v>95</v>
      </c>
      <c r="AV679" s="1">
        <v>44178</v>
      </c>
      <c r="AW679" t="s">
        <v>14672</v>
      </c>
      <c r="AX679">
        <v>8498780439</v>
      </c>
      <c r="AY679" t="s">
        <v>73</v>
      </c>
      <c r="AZ679" t="s">
        <v>74</v>
      </c>
    </row>
    <row r="680" spans="1:52" hidden="1" x14ac:dyDescent="0.25">
      <c r="A680" t="str">
        <f>INDEX('Community ID'!B:B,MATCH(O680,'Community ID'!A:A,0))</f>
        <v>Villa Progreso</v>
      </c>
      <c r="B680" t="str">
        <f>INDEX('Community ID'!$K:$K,MATCH('Environmental Data'!$P680,'Community ID'!J:J,0))</f>
        <v>Santiago</v>
      </c>
      <c r="D680" t="s">
        <v>2956</v>
      </c>
      <c r="E680" t="s">
        <v>555</v>
      </c>
      <c r="F680" t="s">
        <v>1114</v>
      </c>
      <c r="H680" t="s">
        <v>2957</v>
      </c>
      <c r="I680" t="s">
        <v>79</v>
      </c>
      <c r="J680" s="1">
        <v>22818</v>
      </c>
      <c r="K680">
        <v>59</v>
      </c>
      <c r="L680">
        <v>8098630543</v>
      </c>
      <c r="M680" t="s">
        <v>80</v>
      </c>
      <c r="N680" t="s">
        <v>2958</v>
      </c>
      <c r="O680" t="s">
        <v>2913</v>
      </c>
      <c r="P680" t="s">
        <v>451</v>
      </c>
      <c r="Q680" t="s">
        <v>444</v>
      </c>
      <c r="S680" t="s">
        <v>144</v>
      </c>
      <c r="V680">
        <v>8297958300</v>
      </c>
      <c r="W680" t="s">
        <v>58</v>
      </c>
      <c r="X680">
        <v>19.495239300000001</v>
      </c>
      <c r="Y680">
        <v>-70.757275300000003</v>
      </c>
      <c r="Z680" t="s">
        <v>59</v>
      </c>
      <c r="AA680" t="s">
        <v>325</v>
      </c>
      <c r="AB680" t="s">
        <v>419</v>
      </c>
      <c r="AC680" t="s">
        <v>169</v>
      </c>
      <c r="AD680" t="s">
        <v>63</v>
      </c>
      <c r="AE680" t="s">
        <v>62</v>
      </c>
      <c r="AF680" t="s">
        <v>63</v>
      </c>
      <c r="AG680" t="s">
        <v>171</v>
      </c>
      <c r="AH680" t="s">
        <v>90</v>
      </c>
      <c r="AI680" t="s">
        <v>2959</v>
      </c>
      <c r="AJ680" t="s">
        <v>788</v>
      </c>
      <c r="AK680" t="s">
        <v>2960</v>
      </c>
      <c r="AL680">
        <v>1</v>
      </c>
      <c r="AM680" t="s">
        <v>2134</v>
      </c>
      <c r="AN680">
        <v>1</v>
      </c>
      <c r="AO680">
        <v>0</v>
      </c>
      <c r="AP680" t="s">
        <v>62</v>
      </c>
      <c r="AQ680" t="s">
        <v>94</v>
      </c>
      <c r="AR680" t="s">
        <v>109</v>
      </c>
      <c r="AT680" t="s">
        <v>71</v>
      </c>
      <c r="AU680" t="s">
        <v>95</v>
      </c>
      <c r="AV680" s="1">
        <v>44178</v>
      </c>
      <c r="AW680" t="s">
        <v>14673</v>
      </c>
      <c r="AX680">
        <v>8297958300</v>
      </c>
      <c r="AY680" t="s">
        <v>73</v>
      </c>
      <c r="AZ680" t="s">
        <v>74</v>
      </c>
    </row>
    <row r="681" spans="1:52" hidden="1" x14ac:dyDescent="0.25">
      <c r="A681" t="str">
        <f>INDEX('Community ID'!B:B,MATCH(O681,'Community ID'!A:A,0))</f>
        <v>Villa Progreso 3</v>
      </c>
      <c r="B681" t="str">
        <f>INDEX('Community ID'!$K:$K,MATCH('Environmental Data'!$P681,'Community ID'!J:J,0))</f>
        <v>Santiago</v>
      </c>
      <c r="D681" t="s">
        <v>2961</v>
      </c>
      <c r="E681" t="s">
        <v>2962</v>
      </c>
      <c r="F681" t="s">
        <v>991</v>
      </c>
      <c r="H681" t="s">
        <v>2963</v>
      </c>
      <c r="I681" t="s">
        <v>79</v>
      </c>
      <c r="J681" s="1">
        <v>34311</v>
      </c>
      <c r="K681">
        <v>28</v>
      </c>
      <c r="L681">
        <v>8292044816</v>
      </c>
      <c r="M681" t="s">
        <v>80</v>
      </c>
      <c r="N681" t="s">
        <v>511</v>
      </c>
      <c r="O681" t="s">
        <v>2776</v>
      </c>
      <c r="P681" t="s">
        <v>444</v>
      </c>
      <c r="Q681" t="s">
        <v>416</v>
      </c>
      <c r="R681">
        <v>1913166100</v>
      </c>
      <c r="S681" t="s">
        <v>429</v>
      </c>
      <c r="U681">
        <v>40226051577</v>
      </c>
      <c r="W681" t="s">
        <v>58</v>
      </c>
      <c r="X681">
        <v>19.502894363627099</v>
      </c>
      <c r="Y681">
        <v>-70.750796071223405</v>
      </c>
      <c r="Z681" t="s">
        <v>220</v>
      </c>
      <c r="AA681" t="s">
        <v>220</v>
      </c>
      <c r="AB681" t="s">
        <v>419</v>
      </c>
      <c r="AC681" t="s">
        <v>169</v>
      </c>
      <c r="AD681" t="s">
        <v>62</v>
      </c>
      <c r="AE681" t="s">
        <v>63</v>
      </c>
      <c r="AF681" t="s">
        <v>62</v>
      </c>
      <c r="AG681" t="s">
        <v>194</v>
      </c>
      <c r="AH681" t="s">
        <v>117</v>
      </c>
      <c r="AI681" t="s">
        <v>2411</v>
      </c>
      <c r="AJ681" t="s">
        <v>2964</v>
      </c>
      <c r="AK681" t="s">
        <v>2965</v>
      </c>
      <c r="AL681">
        <v>1</v>
      </c>
      <c r="AM681" t="s">
        <v>2966</v>
      </c>
      <c r="AN681">
        <v>1</v>
      </c>
      <c r="AP681" t="s">
        <v>62</v>
      </c>
      <c r="AQ681" t="s">
        <v>69</v>
      </c>
      <c r="AR681" t="s">
        <v>70</v>
      </c>
      <c r="AT681" t="s">
        <v>71</v>
      </c>
      <c r="AU681" t="s">
        <v>95</v>
      </c>
      <c r="AV681" s="1">
        <v>44178</v>
      </c>
      <c r="AW681" t="s">
        <v>14674</v>
      </c>
      <c r="AY681" t="s">
        <v>73</v>
      </c>
      <c r="AZ681" t="s">
        <v>74</v>
      </c>
    </row>
    <row r="682" spans="1:52" hidden="1" x14ac:dyDescent="0.25">
      <c r="A682" t="str">
        <f>INDEX('Community ID'!B:B,MATCH(O682,'Community ID'!A:A,0))</f>
        <v>Villa Progreso 3</v>
      </c>
      <c r="B682" t="str">
        <f>INDEX('Community ID'!$K:$K,MATCH('Environmental Data'!$P682,'Community ID'!J:J,0))</f>
        <v>Santiago</v>
      </c>
      <c r="D682" t="s">
        <v>2967</v>
      </c>
      <c r="E682" t="s">
        <v>2968</v>
      </c>
      <c r="F682" t="s">
        <v>470</v>
      </c>
      <c r="H682" t="s">
        <v>2969</v>
      </c>
      <c r="I682" t="s">
        <v>50</v>
      </c>
      <c r="J682" s="1">
        <v>25569</v>
      </c>
      <c r="K682">
        <v>51</v>
      </c>
      <c r="M682" t="s">
        <v>80</v>
      </c>
      <c r="N682" t="s">
        <v>114</v>
      </c>
      <c r="O682" t="s">
        <v>2776</v>
      </c>
      <c r="P682" t="s">
        <v>444</v>
      </c>
      <c r="Q682" t="s">
        <v>416</v>
      </c>
      <c r="W682" t="s">
        <v>58</v>
      </c>
      <c r="X682">
        <v>19.4953944838525</v>
      </c>
      <c r="Y682">
        <v>-70.747651235348201</v>
      </c>
      <c r="Z682" t="s">
        <v>59</v>
      </c>
      <c r="AA682" t="s">
        <v>86</v>
      </c>
      <c r="AB682" t="s">
        <v>419</v>
      </c>
      <c r="AC682" t="s">
        <v>169</v>
      </c>
      <c r="AD682" t="s">
        <v>62</v>
      </c>
      <c r="AE682" t="s">
        <v>63</v>
      </c>
      <c r="AF682" t="s">
        <v>63</v>
      </c>
      <c r="AG682" t="s">
        <v>194</v>
      </c>
      <c r="AH682" t="s">
        <v>117</v>
      </c>
      <c r="AI682" t="s">
        <v>2558</v>
      </c>
      <c r="AJ682" t="s">
        <v>2742</v>
      </c>
      <c r="AK682" t="s">
        <v>937</v>
      </c>
      <c r="AL682">
        <v>1</v>
      </c>
      <c r="AM682" t="s">
        <v>814</v>
      </c>
      <c r="AN682">
        <v>2</v>
      </c>
      <c r="AP682" t="s">
        <v>62</v>
      </c>
      <c r="AQ682" t="s">
        <v>69</v>
      </c>
      <c r="AR682" t="s">
        <v>109</v>
      </c>
      <c r="AT682" t="s">
        <v>461</v>
      </c>
      <c r="AU682" t="s">
        <v>95</v>
      </c>
      <c r="AV682" s="1">
        <v>44178</v>
      </c>
      <c r="AW682" t="s">
        <v>14675</v>
      </c>
      <c r="AY682" t="s">
        <v>73</v>
      </c>
      <c r="AZ682" t="s">
        <v>74</v>
      </c>
    </row>
    <row r="683" spans="1:52" hidden="1" x14ac:dyDescent="0.25">
      <c r="A683" t="str">
        <f>INDEX('Community ID'!B:B,MATCH(O683,'Community ID'!A:A,0))</f>
        <v>Villa Progreso</v>
      </c>
      <c r="B683" t="str">
        <f>INDEX('Community ID'!$K:$K,MATCH('Environmental Data'!$P683,'Community ID'!J:J,0))</f>
        <v>Santiago</v>
      </c>
      <c r="D683" t="s">
        <v>2970</v>
      </c>
      <c r="E683" t="s">
        <v>2971</v>
      </c>
      <c r="F683" t="s">
        <v>770</v>
      </c>
      <c r="H683" t="s">
        <v>2972</v>
      </c>
      <c r="I683" t="s">
        <v>79</v>
      </c>
      <c r="J683" s="1">
        <v>33658</v>
      </c>
      <c r="K683">
        <v>29</v>
      </c>
      <c r="L683">
        <v>8297698816</v>
      </c>
      <c r="M683" t="s">
        <v>51</v>
      </c>
      <c r="N683" t="s">
        <v>2958</v>
      </c>
      <c r="O683" t="s">
        <v>2913</v>
      </c>
      <c r="P683" t="s">
        <v>444</v>
      </c>
      <c r="Q683" t="s">
        <v>444</v>
      </c>
      <c r="V683">
        <v>8297958300</v>
      </c>
      <c r="W683" t="s">
        <v>58</v>
      </c>
      <c r="X683">
        <v>19.494909100000001</v>
      </c>
      <c r="Y683">
        <v>-70.756647099999995</v>
      </c>
      <c r="Z683" t="s">
        <v>105</v>
      </c>
      <c r="AA683" t="s">
        <v>105</v>
      </c>
      <c r="AB683" t="s">
        <v>419</v>
      </c>
      <c r="AC683" t="s">
        <v>169</v>
      </c>
      <c r="AD683" t="s">
        <v>62</v>
      </c>
      <c r="AE683" t="s">
        <v>63</v>
      </c>
      <c r="AG683" t="s">
        <v>171</v>
      </c>
      <c r="AH683" t="s">
        <v>117</v>
      </c>
      <c r="AI683" t="s">
        <v>145</v>
      </c>
      <c r="AJ683" t="s">
        <v>145</v>
      </c>
      <c r="AK683" t="s">
        <v>2973</v>
      </c>
      <c r="AL683">
        <v>0</v>
      </c>
      <c r="AM683" t="s">
        <v>2974</v>
      </c>
      <c r="AN683">
        <v>6</v>
      </c>
      <c r="AO683">
        <v>1</v>
      </c>
      <c r="AP683" t="s">
        <v>62</v>
      </c>
      <c r="AQ683" t="s">
        <v>69</v>
      </c>
      <c r="AR683" t="s">
        <v>109</v>
      </c>
      <c r="AT683" t="s">
        <v>71</v>
      </c>
      <c r="AU683" t="s">
        <v>95</v>
      </c>
      <c r="AV683" s="1">
        <v>44178</v>
      </c>
      <c r="AW683" t="s">
        <v>14676</v>
      </c>
      <c r="AX683">
        <v>8297958300</v>
      </c>
      <c r="AY683" t="s">
        <v>73</v>
      </c>
      <c r="AZ683" t="s">
        <v>74</v>
      </c>
    </row>
    <row r="684" spans="1:52" hidden="1" x14ac:dyDescent="0.25">
      <c r="A684" t="str">
        <f>INDEX('Community ID'!B:B,MATCH(O684,'Community ID'!A:A,0))</f>
        <v>Villa Progreso 3</v>
      </c>
      <c r="B684" t="str">
        <f>INDEX('Community ID'!$K:$K,MATCH('Environmental Data'!$P684,'Community ID'!J:J,0))</f>
        <v>Santiago</v>
      </c>
      <c r="D684" t="s">
        <v>548</v>
      </c>
      <c r="E684" t="s">
        <v>549</v>
      </c>
      <c r="F684" t="s">
        <v>550</v>
      </c>
      <c r="H684" t="s">
        <v>551</v>
      </c>
      <c r="I684" t="s">
        <v>50</v>
      </c>
      <c r="J684" s="1">
        <v>29949</v>
      </c>
      <c r="K684">
        <v>40</v>
      </c>
      <c r="L684">
        <v>8097597619</v>
      </c>
      <c r="M684" t="s">
        <v>80</v>
      </c>
      <c r="N684" t="s">
        <v>530</v>
      </c>
      <c r="O684" t="s">
        <v>505</v>
      </c>
      <c r="P684" t="s">
        <v>451</v>
      </c>
      <c r="Q684" t="s">
        <v>444</v>
      </c>
      <c r="V684">
        <v>8498780439</v>
      </c>
      <c r="W684" t="s">
        <v>58</v>
      </c>
      <c r="X684">
        <v>19.4945022106191</v>
      </c>
      <c r="Y684">
        <v>-70.7585780674342</v>
      </c>
      <c r="Z684" t="s">
        <v>86</v>
      </c>
      <c r="AA684" t="s">
        <v>86</v>
      </c>
      <c r="AB684" t="s">
        <v>182</v>
      </c>
      <c r="AC684" t="s">
        <v>169</v>
      </c>
      <c r="AD684" t="s">
        <v>63</v>
      </c>
      <c r="AE684" t="s">
        <v>62</v>
      </c>
      <c r="AF684" t="s">
        <v>63</v>
      </c>
      <c r="AG684" t="s">
        <v>171</v>
      </c>
      <c r="AH684" t="s">
        <v>90</v>
      </c>
      <c r="AI684" t="s">
        <v>420</v>
      </c>
      <c r="AJ684" t="s">
        <v>437</v>
      </c>
      <c r="AK684" t="s">
        <v>552</v>
      </c>
      <c r="AL684">
        <v>1</v>
      </c>
      <c r="AM684" t="s">
        <v>553</v>
      </c>
      <c r="AN684">
        <v>7</v>
      </c>
      <c r="AO684">
        <v>4</v>
      </c>
      <c r="AP684" t="s">
        <v>62</v>
      </c>
      <c r="AQ684" t="s">
        <v>69</v>
      </c>
      <c r="AR684" t="s">
        <v>70</v>
      </c>
      <c r="AT684" t="s">
        <v>71</v>
      </c>
      <c r="AU684" t="s">
        <v>95</v>
      </c>
      <c r="AV684" s="1">
        <v>44178</v>
      </c>
      <c r="AW684" t="s">
        <v>14677</v>
      </c>
      <c r="AX684">
        <v>8498780439</v>
      </c>
      <c r="AY684" t="s">
        <v>73</v>
      </c>
      <c r="AZ684" t="s">
        <v>74</v>
      </c>
    </row>
    <row r="685" spans="1:52" hidden="1" x14ac:dyDescent="0.25">
      <c r="A685" t="str">
        <f>INDEX('Community ID'!B:B,MATCH(O685,'Community ID'!A:A,0))</f>
        <v>Villa Progreso 3</v>
      </c>
      <c r="B685" t="str">
        <f>INDEX('Community ID'!$K:$K,MATCH('Environmental Data'!$P685,'Community ID'!J:J,0))</f>
        <v>Santiago</v>
      </c>
      <c r="D685" t="s">
        <v>2975</v>
      </c>
      <c r="E685" t="s">
        <v>2976</v>
      </c>
      <c r="F685" t="s">
        <v>2977</v>
      </c>
      <c r="H685" t="s">
        <v>2978</v>
      </c>
      <c r="I685" t="s">
        <v>50</v>
      </c>
      <c r="J685" s="1">
        <v>28620</v>
      </c>
      <c r="K685">
        <v>43</v>
      </c>
      <c r="L685">
        <v>8299275105</v>
      </c>
      <c r="M685" t="s">
        <v>142</v>
      </c>
      <c r="N685" t="s">
        <v>135</v>
      </c>
      <c r="O685" t="s">
        <v>2776</v>
      </c>
      <c r="P685" t="s">
        <v>444</v>
      </c>
      <c r="Q685" t="s">
        <v>416</v>
      </c>
      <c r="S685" t="s">
        <v>429</v>
      </c>
      <c r="U685">
        <v>3103637710</v>
      </c>
      <c r="W685" t="s">
        <v>58</v>
      </c>
      <c r="X685">
        <v>19.4998530987862</v>
      </c>
      <c r="Y685">
        <v>-70.751688448601101</v>
      </c>
      <c r="Z685" t="s">
        <v>220</v>
      </c>
      <c r="AA685" t="s">
        <v>220</v>
      </c>
      <c r="AB685" t="s">
        <v>419</v>
      </c>
      <c r="AC685" t="s">
        <v>169</v>
      </c>
      <c r="AD685" t="s">
        <v>62</v>
      </c>
      <c r="AE685" t="s">
        <v>63</v>
      </c>
      <c r="AF685" t="s">
        <v>62</v>
      </c>
      <c r="AG685" t="s">
        <v>194</v>
      </c>
      <c r="AH685" t="s">
        <v>65</v>
      </c>
      <c r="AI685" t="s">
        <v>2979</v>
      </c>
      <c r="AJ685" t="s">
        <v>2980</v>
      </c>
      <c r="AK685" t="s">
        <v>2981</v>
      </c>
      <c r="AL685">
        <v>1</v>
      </c>
      <c r="AM685" t="s">
        <v>814</v>
      </c>
      <c r="AN685">
        <v>4</v>
      </c>
      <c r="AP685" t="s">
        <v>62</v>
      </c>
      <c r="AQ685" t="s">
        <v>69</v>
      </c>
      <c r="AR685" t="s">
        <v>70</v>
      </c>
      <c r="AT685" t="s">
        <v>71</v>
      </c>
      <c r="AU685" t="s">
        <v>72</v>
      </c>
      <c r="AV685" s="1">
        <v>44178</v>
      </c>
      <c r="AW685" t="s">
        <v>14678</v>
      </c>
      <c r="AY685" t="s">
        <v>73</v>
      </c>
      <c r="AZ685" t="s">
        <v>74</v>
      </c>
    </row>
    <row r="686" spans="1:52" hidden="1" x14ac:dyDescent="0.25">
      <c r="A686" t="str">
        <f>INDEX('Community ID'!B:B,MATCH(O686,'Community ID'!A:A,0))</f>
        <v>Villa Progreso</v>
      </c>
      <c r="B686" t="str">
        <f>INDEX('Community ID'!$K:$K,MATCH('Environmental Data'!$P686,'Community ID'!J:J,0))</f>
        <v>Santiago</v>
      </c>
      <c r="D686" t="s">
        <v>2982</v>
      </c>
      <c r="E686" t="s">
        <v>2983</v>
      </c>
      <c r="F686" t="s">
        <v>1291</v>
      </c>
      <c r="I686" t="s">
        <v>50</v>
      </c>
      <c r="J686" t="s">
        <v>99</v>
      </c>
      <c r="K686">
        <v>2021</v>
      </c>
      <c r="L686">
        <v>8296519158</v>
      </c>
      <c r="M686" t="s">
        <v>226</v>
      </c>
      <c r="N686" t="s">
        <v>135</v>
      </c>
      <c r="O686" t="s">
        <v>2913</v>
      </c>
      <c r="P686" t="s">
        <v>444</v>
      </c>
      <c r="Q686" t="s">
        <v>444</v>
      </c>
      <c r="V686">
        <v>8297958300</v>
      </c>
      <c r="W686" t="s">
        <v>58</v>
      </c>
      <c r="X686">
        <v>0</v>
      </c>
      <c r="Y686">
        <v>0</v>
      </c>
      <c r="Z686" t="s">
        <v>59</v>
      </c>
      <c r="AA686" t="s">
        <v>325</v>
      </c>
      <c r="AB686" t="s">
        <v>419</v>
      </c>
      <c r="AC686" t="s">
        <v>169</v>
      </c>
      <c r="AD686" t="s">
        <v>62</v>
      </c>
      <c r="AE686" t="s">
        <v>63</v>
      </c>
      <c r="AF686" t="s">
        <v>62</v>
      </c>
      <c r="AG686" t="s">
        <v>194</v>
      </c>
      <c r="AH686" t="s">
        <v>117</v>
      </c>
      <c r="AI686" t="s">
        <v>788</v>
      </c>
      <c r="AJ686" t="s">
        <v>145</v>
      </c>
      <c r="AK686" t="s">
        <v>2984</v>
      </c>
      <c r="AL686">
        <v>0</v>
      </c>
      <c r="AM686" t="s">
        <v>2985</v>
      </c>
      <c r="AN686">
        <v>8</v>
      </c>
      <c r="AO686">
        <v>1</v>
      </c>
      <c r="AP686" t="s">
        <v>63</v>
      </c>
      <c r="AQ686" t="s">
        <v>69</v>
      </c>
      <c r="AR686" t="s">
        <v>70</v>
      </c>
      <c r="AT686" t="s">
        <v>71</v>
      </c>
      <c r="AU686" t="s">
        <v>95</v>
      </c>
      <c r="AV686" s="1">
        <v>44178</v>
      </c>
      <c r="AW686" t="s">
        <v>14679</v>
      </c>
      <c r="AX686">
        <v>8297958300</v>
      </c>
      <c r="AY686" t="s">
        <v>73</v>
      </c>
      <c r="AZ686" t="s">
        <v>74</v>
      </c>
    </row>
    <row r="687" spans="1:52" hidden="1" x14ac:dyDescent="0.25">
      <c r="A687" t="str">
        <f>INDEX('Community ID'!B:B,MATCH(O687,'Community ID'!A:A,0))</f>
        <v>Villa Progreso 3</v>
      </c>
      <c r="B687" t="str">
        <f>INDEX('Community ID'!$K:$K,MATCH('Environmental Data'!$P687,'Community ID'!J:J,0))</f>
        <v>Santiago</v>
      </c>
      <c r="D687" t="s">
        <v>532</v>
      </c>
      <c r="E687" t="s">
        <v>533</v>
      </c>
      <c r="F687" t="s">
        <v>534</v>
      </c>
      <c r="H687" t="s">
        <v>535</v>
      </c>
      <c r="I687" t="s">
        <v>79</v>
      </c>
      <c r="J687" s="1">
        <v>36867</v>
      </c>
      <c r="K687">
        <v>21</v>
      </c>
      <c r="L687">
        <v>8298431670</v>
      </c>
      <c r="M687" t="s">
        <v>80</v>
      </c>
      <c r="N687" t="s">
        <v>536</v>
      </c>
      <c r="O687" t="s">
        <v>478</v>
      </c>
      <c r="P687" t="s">
        <v>444</v>
      </c>
      <c r="S687" t="s">
        <v>537</v>
      </c>
      <c r="V687">
        <v>8498780439</v>
      </c>
      <c r="W687" t="s">
        <v>58</v>
      </c>
      <c r="X687">
        <v>19.4956038267796</v>
      </c>
      <c r="Y687">
        <v>-70.757078190598605</v>
      </c>
      <c r="Z687" t="s">
        <v>59</v>
      </c>
      <c r="AA687" t="s">
        <v>86</v>
      </c>
      <c r="AB687" t="s">
        <v>182</v>
      </c>
      <c r="AC687" t="s">
        <v>169</v>
      </c>
      <c r="AD687" t="s">
        <v>62</v>
      </c>
      <c r="AE687" t="s">
        <v>63</v>
      </c>
      <c r="AF687" t="s">
        <v>62</v>
      </c>
      <c r="AG687" t="s">
        <v>171</v>
      </c>
      <c r="AH687" t="s">
        <v>90</v>
      </c>
      <c r="AI687" t="s">
        <v>420</v>
      </c>
      <c r="AJ687" t="s">
        <v>420</v>
      </c>
      <c r="AK687" t="s">
        <v>538</v>
      </c>
      <c r="AL687">
        <v>1</v>
      </c>
      <c r="AM687" t="s">
        <v>539</v>
      </c>
      <c r="AN687">
        <v>3</v>
      </c>
      <c r="AP687" t="s">
        <v>62</v>
      </c>
      <c r="AQ687" t="s">
        <v>69</v>
      </c>
      <c r="AR687" t="s">
        <v>109</v>
      </c>
      <c r="AT687" t="s">
        <v>71</v>
      </c>
      <c r="AU687" t="s">
        <v>95</v>
      </c>
      <c r="AV687" s="1">
        <v>44178</v>
      </c>
      <c r="AW687" t="s">
        <v>14680</v>
      </c>
      <c r="AX687">
        <v>8498780439</v>
      </c>
      <c r="AY687" t="s">
        <v>73</v>
      </c>
      <c r="AZ687" t="s">
        <v>74</v>
      </c>
    </row>
    <row r="688" spans="1:52" hidden="1" x14ac:dyDescent="0.25">
      <c r="A688" t="str">
        <f>INDEX('Community ID'!B:B,MATCH(O688,'Community ID'!A:A,0))</f>
        <v>Villa Progreso 3</v>
      </c>
      <c r="B688" t="str">
        <f>INDEX('Community ID'!$K:$K,MATCH('Environmental Data'!$P688,'Community ID'!J:J,0))</f>
        <v>Santiago</v>
      </c>
      <c r="D688" t="s">
        <v>540</v>
      </c>
      <c r="E688" t="s">
        <v>541</v>
      </c>
      <c r="F688" t="s">
        <v>542</v>
      </c>
      <c r="H688" t="s">
        <v>543</v>
      </c>
      <c r="I688" t="s">
        <v>50</v>
      </c>
      <c r="J688" s="1">
        <v>34996</v>
      </c>
      <c r="K688">
        <v>26</v>
      </c>
      <c r="L688">
        <v>8298431670</v>
      </c>
      <c r="M688" t="s">
        <v>51</v>
      </c>
      <c r="N688" t="s">
        <v>517</v>
      </c>
      <c r="O688" t="s">
        <v>544</v>
      </c>
      <c r="P688" t="s">
        <v>451</v>
      </c>
      <c r="S688" t="s">
        <v>545</v>
      </c>
      <c r="V688">
        <v>8498780439</v>
      </c>
      <c r="W688" t="s">
        <v>58</v>
      </c>
      <c r="X688">
        <v>19.4955999509836</v>
      </c>
      <c r="Y688">
        <v>-70.757081464044902</v>
      </c>
      <c r="Z688" t="s">
        <v>325</v>
      </c>
      <c r="AA688" t="s">
        <v>325</v>
      </c>
      <c r="AB688" t="s">
        <v>182</v>
      </c>
      <c r="AC688" t="s">
        <v>169</v>
      </c>
      <c r="AD688" t="s">
        <v>62</v>
      </c>
      <c r="AE688" t="s">
        <v>63</v>
      </c>
      <c r="AF688" t="s">
        <v>63</v>
      </c>
      <c r="AG688" t="s">
        <v>171</v>
      </c>
      <c r="AH688" t="s">
        <v>117</v>
      </c>
      <c r="AI688" t="s">
        <v>546</v>
      </c>
      <c r="AJ688" t="s">
        <v>431</v>
      </c>
      <c r="AK688" t="s">
        <v>547</v>
      </c>
      <c r="AL688">
        <v>1</v>
      </c>
      <c r="AN688">
        <v>4</v>
      </c>
      <c r="AO688">
        <v>2</v>
      </c>
      <c r="AP688" t="s">
        <v>63</v>
      </c>
      <c r="AQ688" t="s">
        <v>69</v>
      </c>
      <c r="AR688" t="s">
        <v>70</v>
      </c>
      <c r="AT688" t="s">
        <v>71</v>
      </c>
      <c r="AU688" t="s">
        <v>95</v>
      </c>
      <c r="AV688" s="1">
        <v>44178</v>
      </c>
      <c r="AW688" t="s">
        <v>14681</v>
      </c>
      <c r="AX688">
        <v>8498780439</v>
      </c>
      <c r="AY688" t="s">
        <v>73</v>
      </c>
      <c r="AZ688" t="s">
        <v>74</v>
      </c>
    </row>
    <row r="689" spans="1:52" hidden="1" x14ac:dyDescent="0.25">
      <c r="A689" t="str">
        <f>INDEX('Community ID'!B:B,MATCH(O689,'Community ID'!A:A,0))</f>
        <v>Villa Progreso</v>
      </c>
      <c r="B689" t="str">
        <f>INDEX('Community ID'!$K:$K,MATCH('Environmental Data'!$P689,'Community ID'!J:J,0))</f>
        <v>Santiago</v>
      </c>
      <c r="D689" t="s">
        <v>2986</v>
      </c>
      <c r="E689" t="s">
        <v>211</v>
      </c>
      <c r="F689" t="s">
        <v>1756</v>
      </c>
      <c r="H689" t="s">
        <v>2987</v>
      </c>
      <c r="I689" t="s">
        <v>50</v>
      </c>
      <c r="J689" s="1">
        <v>33584</v>
      </c>
      <c r="K689">
        <v>30</v>
      </c>
      <c r="L689">
        <v>8098832462</v>
      </c>
      <c r="M689" t="s">
        <v>142</v>
      </c>
      <c r="N689" t="s">
        <v>135</v>
      </c>
      <c r="O689" t="s">
        <v>2988</v>
      </c>
      <c r="P689" t="s">
        <v>444</v>
      </c>
      <c r="Q689" t="s">
        <v>444</v>
      </c>
      <c r="V689">
        <v>8297958300</v>
      </c>
      <c r="W689" t="s">
        <v>58</v>
      </c>
      <c r="X689">
        <v>19.495682299999999</v>
      </c>
      <c r="Y689">
        <v>-70.757079000000004</v>
      </c>
      <c r="Z689" t="s">
        <v>105</v>
      </c>
      <c r="AA689" t="s">
        <v>105</v>
      </c>
      <c r="AB689" t="s">
        <v>60</v>
      </c>
      <c r="AC689" t="s">
        <v>169</v>
      </c>
      <c r="AD689" t="s">
        <v>62</v>
      </c>
      <c r="AE689" t="s">
        <v>63</v>
      </c>
      <c r="AF689" t="s">
        <v>62</v>
      </c>
      <c r="AG689" t="s">
        <v>194</v>
      </c>
      <c r="AH689" t="s">
        <v>65</v>
      </c>
      <c r="AI689" t="s">
        <v>145</v>
      </c>
      <c r="AJ689" t="s">
        <v>788</v>
      </c>
      <c r="AK689" t="s">
        <v>2989</v>
      </c>
      <c r="AL689">
        <v>1</v>
      </c>
      <c r="AM689" t="s">
        <v>2990</v>
      </c>
      <c r="AN689">
        <v>5</v>
      </c>
      <c r="AO689">
        <v>1</v>
      </c>
      <c r="AP689" t="s">
        <v>62</v>
      </c>
      <c r="AQ689" t="s">
        <v>69</v>
      </c>
      <c r="AR689" t="s">
        <v>109</v>
      </c>
      <c r="AT689" t="s">
        <v>71</v>
      </c>
      <c r="AU689" t="s">
        <v>95</v>
      </c>
      <c r="AV689" s="1">
        <v>44178</v>
      </c>
      <c r="AW689" t="s">
        <v>14682</v>
      </c>
      <c r="AX689">
        <v>8297958300</v>
      </c>
      <c r="AY689" t="s">
        <v>73</v>
      </c>
      <c r="AZ689" t="s">
        <v>74</v>
      </c>
    </row>
    <row r="690" spans="1:52" hidden="1" x14ac:dyDescent="0.25">
      <c r="A690" t="str">
        <f>INDEX('Community ID'!B:B,MATCH(O690,'Community ID'!A:A,0))</f>
        <v>Villa Progreso 3</v>
      </c>
      <c r="B690" t="str">
        <f>INDEX('Community ID'!$K:$K,MATCH('Environmental Data'!$P690,'Community ID'!J:J,0))</f>
        <v>Santiago</v>
      </c>
      <c r="D690" t="s">
        <v>2991</v>
      </c>
      <c r="E690" t="s">
        <v>2992</v>
      </c>
      <c r="F690" t="s">
        <v>2993</v>
      </c>
      <c r="H690" t="s">
        <v>2994</v>
      </c>
      <c r="I690" t="s">
        <v>79</v>
      </c>
      <c r="J690" s="1">
        <v>27251</v>
      </c>
      <c r="K690">
        <v>47</v>
      </c>
      <c r="L690">
        <v>8099161247</v>
      </c>
      <c r="M690" t="s">
        <v>80</v>
      </c>
      <c r="N690" t="s">
        <v>839</v>
      </c>
      <c r="O690" t="s">
        <v>478</v>
      </c>
      <c r="P690" t="s">
        <v>444</v>
      </c>
      <c r="Q690" t="s">
        <v>416</v>
      </c>
      <c r="U690">
        <v>4600188751</v>
      </c>
      <c r="W690" t="s">
        <v>58</v>
      </c>
      <c r="X690">
        <v>19.495620899206401</v>
      </c>
      <c r="Y690">
        <v>-70.757048881383298</v>
      </c>
      <c r="Z690" t="s">
        <v>59</v>
      </c>
      <c r="AA690" t="s">
        <v>86</v>
      </c>
      <c r="AB690" t="s">
        <v>419</v>
      </c>
      <c r="AC690" t="s">
        <v>88</v>
      </c>
      <c r="AD690" t="s">
        <v>62</v>
      </c>
      <c r="AE690" t="s">
        <v>63</v>
      </c>
      <c r="AF690" t="s">
        <v>63</v>
      </c>
      <c r="AG690" t="s">
        <v>171</v>
      </c>
      <c r="AH690" t="s">
        <v>65</v>
      </c>
      <c r="AI690" t="s">
        <v>2742</v>
      </c>
      <c r="AK690" t="s">
        <v>2995</v>
      </c>
      <c r="AL690">
        <v>1</v>
      </c>
      <c r="AM690" t="s">
        <v>2996</v>
      </c>
      <c r="AN690">
        <v>1</v>
      </c>
      <c r="AP690" t="s">
        <v>62</v>
      </c>
      <c r="AQ690" t="s">
        <v>69</v>
      </c>
      <c r="AR690" t="s">
        <v>109</v>
      </c>
      <c r="AT690" t="s">
        <v>71</v>
      </c>
      <c r="AU690" t="s">
        <v>95</v>
      </c>
      <c r="AV690" s="1">
        <v>44178</v>
      </c>
      <c r="AW690" t="s">
        <v>14683</v>
      </c>
      <c r="AY690" t="s">
        <v>73</v>
      </c>
      <c r="AZ690" t="s">
        <v>74</v>
      </c>
    </row>
    <row r="691" spans="1:52" hidden="1" x14ac:dyDescent="0.25">
      <c r="A691" t="str">
        <f>INDEX('Community ID'!B:B,MATCH(O691,'Community ID'!A:A,0))</f>
        <v>Villa Progreso 3</v>
      </c>
      <c r="B691" t="str">
        <f>INDEX('Community ID'!$K:$K,MATCH('Environmental Data'!$P691,'Community ID'!J:J,0))</f>
        <v>Santiago</v>
      </c>
      <c r="D691" t="s">
        <v>527</v>
      </c>
      <c r="E691" t="s">
        <v>528</v>
      </c>
      <c r="F691" t="s">
        <v>529</v>
      </c>
      <c r="I691" t="s">
        <v>50</v>
      </c>
      <c r="J691" s="1">
        <v>33296</v>
      </c>
      <c r="K691">
        <v>30</v>
      </c>
      <c r="L691">
        <v>8292506398</v>
      </c>
      <c r="M691" t="s">
        <v>80</v>
      </c>
      <c r="N691" t="s">
        <v>530</v>
      </c>
      <c r="O691" t="s">
        <v>478</v>
      </c>
      <c r="P691" t="s">
        <v>428</v>
      </c>
      <c r="Q691" t="s">
        <v>444</v>
      </c>
      <c r="V691">
        <v>8498780439</v>
      </c>
      <c r="W691" t="s">
        <v>58</v>
      </c>
      <c r="X691">
        <v>19.4955269318802</v>
      </c>
      <c r="Y691">
        <v>-70.755771825622801</v>
      </c>
      <c r="Z691" t="s">
        <v>59</v>
      </c>
      <c r="AA691" t="s">
        <v>86</v>
      </c>
      <c r="AB691" t="s">
        <v>419</v>
      </c>
      <c r="AC691" t="s">
        <v>169</v>
      </c>
      <c r="AD691" t="s">
        <v>62</v>
      </c>
      <c r="AE691" t="s">
        <v>62</v>
      </c>
      <c r="AF691" t="s">
        <v>63</v>
      </c>
      <c r="AG691" t="s">
        <v>194</v>
      </c>
      <c r="AH691" t="s">
        <v>117</v>
      </c>
      <c r="AI691" t="s">
        <v>420</v>
      </c>
      <c r="AJ691" t="s">
        <v>420</v>
      </c>
      <c r="AK691" t="s">
        <v>531</v>
      </c>
      <c r="AL691">
        <v>1</v>
      </c>
      <c r="AN691">
        <v>3</v>
      </c>
      <c r="AO691">
        <v>2</v>
      </c>
      <c r="AP691" t="s">
        <v>62</v>
      </c>
      <c r="AQ691" t="s">
        <v>94</v>
      </c>
      <c r="AR691" t="s">
        <v>70</v>
      </c>
      <c r="AT691" t="s">
        <v>71</v>
      </c>
      <c r="AU691" t="s">
        <v>95</v>
      </c>
      <c r="AV691" s="1">
        <v>44178</v>
      </c>
      <c r="AW691" t="s">
        <v>14684</v>
      </c>
      <c r="AX691">
        <v>8498780439</v>
      </c>
      <c r="AY691" t="s">
        <v>73</v>
      </c>
      <c r="AZ691" t="s">
        <v>74</v>
      </c>
    </row>
    <row r="692" spans="1:52" hidden="1" x14ac:dyDescent="0.25">
      <c r="A692" t="str">
        <f>INDEX('Community ID'!B:B,MATCH(O692,'Community ID'!A:A,0))</f>
        <v>Villa Progreso</v>
      </c>
      <c r="B692" t="str">
        <f>INDEX('Community ID'!$K:$K,MATCH('Environmental Data'!$P692,'Community ID'!J:J,0))</f>
        <v>Santiago</v>
      </c>
      <c r="D692" t="s">
        <v>2997</v>
      </c>
      <c r="E692" t="s">
        <v>134</v>
      </c>
      <c r="F692" t="s">
        <v>2998</v>
      </c>
      <c r="I692" t="s">
        <v>50</v>
      </c>
      <c r="J692" t="s">
        <v>2999</v>
      </c>
      <c r="K692">
        <v>1031</v>
      </c>
      <c r="L692">
        <v>8499841618</v>
      </c>
      <c r="M692" t="s">
        <v>51</v>
      </c>
      <c r="N692" t="s">
        <v>3000</v>
      </c>
      <c r="O692" t="s">
        <v>2913</v>
      </c>
      <c r="P692" t="s">
        <v>444</v>
      </c>
      <c r="Q692" t="s">
        <v>444</v>
      </c>
      <c r="S692" t="s">
        <v>144</v>
      </c>
      <c r="T692" t="s">
        <v>3001</v>
      </c>
      <c r="V692">
        <v>8297958300</v>
      </c>
      <c r="W692" t="s">
        <v>58</v>
      </c>
      <c r="X692">
        <v>19.495599299999999</v>
      </c>
      <c r="Y692">
        <v>-70.757068899999993</v>
      </c>
      <c r="Z692" t="s">
        <v>59</v>
      </c>
      <c r="AA692" t="s">
        <v>59</v>
      </c>
      <c r="AB692" t="s">
        <v>419</v>
      </c>
      <c r="AC692" t="s">
        <v>169</v>
      </c>
      <c r="AD692" t="s">
        <v>62</v>
      </c>
      <c r="AE692" t="s">
        <v>63</v>
      </c>
      <c r="AF692" t="s">
        <v>62</v>
      </c>
      <c r="AG692" t="s">
        <v>194</v>
      </c>
      <c r="AH692" t="s">
        <v>65</v>
      </c>
      <c r="AI692" t="s">
        <v>145</v>
      </c>
      <c r="AJ692" t="s">
        <v>3002</v>
      </c>
      <c r="AK692" t="s">
        <v>3003</v>
      </c>
      <c r="AL692">
        <v>15</v>
      </c>
      <c r="AN692">
        <v>5</v>
      </c>
      <c r="AO692">
        <v>0</v>
      </c>
      <c r="AP692" t="s">
        <v>62</v>
      </c>
      <c r="AQ692" t="s">
        <v>69</v>
      </c>
      <c r="AR692" t="s">
        <v>2507</v>
      </c>
      <c r="AT692" t="s">
        <v>71</v>
      </c>
      <c r="AU692" t="s">
        <v>95</v>
      </c>
      <c r="AV692" s="1">
        <v>44178</v>
      </c>
      <c r="AW692" t="s">
        <v>14685</v>
      </c>
      <c r="AX692">
        <v>8297958300</v>
      </c>
      <c r="AY692" t="s">
        <v>73</v>
      </c>
      <c r="AZ692" t="s">
        <v>74</v>
      </c>
    </row>
    <row r="693" spans="1:52" hidden="1" x14ac:dyDescent="0.25">
      <c r="A693" t="str">
        <f>INDEX('Community ID'!B:B,MATCH(O693,'Community ID'!A:A,0))</f>
        <v>Villa Progreso 3</v>
      </c>
      <c r="B693" t="str">
        <f>INDEX('Community ID'!$K:$K,MATCH('Environmental Data'!$P693,'Community ID'!J:J,0))</f>
        <v>Santiago</v>
      </c>
      <c r="D693" t="s">
        <v>3004</v>
      </c>
      <c r="E693" t="s">
        <v>3005</v>
      </c>
      <c r="F693" t="s">
        <v>2483</v>
      </c>
      <c r="I693" t="s">
        <v>50</v>
      </c>
      <c r="J693" s="1">
        <v>36334</v>
      </c>
      <c r="K693">
        <v>22</v>
      </c>
      <c r="L693">
        <v>8099971459</v>
      </c>
      <c r="M693" t="s">
        <v>51</v>
      </c>
      <c r="N693" t="s">
        <v>114</v>
      </c>
      <c r="O693" t="s">
        <v>478</v>
      </c>
      <c r="P693" t="s">
        <v>444</v>
      </c>
      <c r="Q693" t="s">
        <v>416</v>
      </c>
      <c r="U693">
        <v>40237700923</v>
      </c>
      <c r="W693" t="s">
        <v>58</v>
      </c>
      <c r="X693">
        <v>19.4955433099821</v>
      </c>
      <c r="Y693">
        <v>-70.756974343868194</v>
      </c>
      <c r="Z693" t="s">
        <v>220</v>
      </c>
      <c r="AA693" t="s">
        <v>220</v>
      </c>
      <c r="AB693" t="s">
        <v>60</v>
      </c>
      <c r="AC693" t="s">
        <v>169</v>
      </c>
      <c r="AD693" t="s">
        <v>62</v>
      </c>
      <c r="AE693" t="s">
        <v>63</v>
      </c>
      <c r="AF693" t="s">
        <v>63</v>
      </c>
      <c r="AG693" t="s">
        <v>194</v>
      </c>
      <c r="AH693" t="s">
        <v>117</v>
      </c>
      <c r="AI693" t="s">
        <v>2742</v>
      </c>
      <c r="AJ693" t="s">
        <v>2883</v>
      </c>
      <c r="AK693" t="s">
        <v>937</v>
      </c>
      <c r="AL693">
        <v>1</v>
      </c>
      <c r="AM693" t="s">
        <v>894</v>
      </c>
      <c r="AN693">
        <v>4</v>
      </c>
      <c r="AO693">
        <v>1</v>
      </c>
      <c r="AP693" t="s">
        <v>63</v>
      </c>
      <c r="AQ693" t="s">
        <v>69</v>
      </c>
      <c r="AR693" t="s">
        <v>70</v>
      </c>
      <c r="AT693" t="s">
        <v>71</v>
      </c>
      <c r="AU693" t="s">
        <v>95</v>
      </c>
      <c r="AV693" s="1">
        <v>44178</v>
      </c>
      <c r="AW693" t="s">
        <v>14686</v>
      </c>
      <c r="AY693" t="s">
        <v>73</v>
      </c>
      <c r="AZ693" t="s">
        <v>74</v>
      </c>
    </row>
    <row r="694" spans="1:52" hidden="1" x14ac:dyDescent="0.25">
      <c r="A694" t="str">
        <f>INDEX('Community ID'!B:B,MATCH(O694,'Community ID'!A:A,0))</f>
        <v>Villa Progreso 3</v>
      </c>
      <c r="B694" t="str">
        <f>INDEX('Community ID'!$K:$K,MATCH('Environmental Data'!$P694,'Community ID'!J:J,0))</f>
        <v>Santiago</v>
      </c>
      <c r="D694" t="s">
        <v>3006</v>
      </c>
      <c r="E694" t="s">
        <v>251</v>
      </c>
      <c r="F694" t="s">
        <v>2640</v>
      </c>
      <c r="H694" t="s">
        <v>3007</v>
      </c>
      <c r="I694" t="s">
        <v>79</v>
      </c>
      <c r="J694" s="1">
        <v>35066</v>
      </c>
      <c r="K694">
        <v>25</v>
      </c>
      <c r="L694">
        <v>8295054802</v>
      </c>
      <c r="M694" t="s">
        <v>51</v>
      </c>
      <c r="N694" t="s">
        <v>3008</v>
      </c>
      <c r="O694" t="s">
        <v>478</v>
      </c>
      <c r="P694" t="s">
        <v>451</v>
      </c>
      <c r="Q694" t="s">
        <v>416</v>
      </c>
      <c r="S694" t="s">
        <v>417</v>
      </c>
      <c r="U694">
        <v>40225209960</v>
      </c>
      <c r="W694" t="s">
        <v>58</v>
      </c>
      <c r="X694">
        <v>19.493178510337199</v>
      </c>
      <c r="Y694">
        <v>-70.744714306771598</v>
      </c>
      <c r="Z694" t="s">
        <v>105</v>
      </c>
      <c r="AA694" t="s">
        <v>105</v>
      </c>
      <c r="AB694" t="s">
        <v>419</v>
      </c>
      <c r="AC694" t="s">
        <v>169</v>
      </c>
      <c r="AD694" t="s">
        <v>62</v>
      </c>
      <c r="AE694" t="s">
        <v>63</v>
      </c>
      <c r="AF694" t="s">
        <v>62</v>
      </c>
      <c r="AG694" t="s">
        <v>171</v>
      </c>
      <c r="AH694" t="s">
        <v>65</v>
      </c>
      <c r="AI694" t="s">
        <v>2651</v>
      </c>
      <c r="AJ694" t="s">
        <v>2558</v>
      </c>
      <c r="AK694" t="s">
        <v>3009</v>
      </c>
      <c r="AL694">
        <v>1</v>
      </c>
      <c r="AN694">
        <v>3</v>
      </c>
      <c r="AO694">
        <v>1</v>
      </c>
      <c r="AP694" t="s">
        <v>62</v>
      </c>
      <c r="AQ694" t="s">
        <v>69</v>
      </c>
      <c r="AR694" t="s">
        <v>109</v>
      </c>
      <c r="AT694" t="s">
        <v>71</v>
      </c>
      <c r="AU694" t="s">
        <v>95</v>
      </c>
      <c r="AV694" s="1">
        <v>44178</v>
      </c>
      <c r="AW694" t="s">
        <v>14687</v>
      </c>
      <c r="AY694" t="s">
        <v>73</v>
      </c>
      <c r="AZ694" t="s">
        <v>74</v>
      </c>
    </row>
    <row r="695" spans="1:52" hidden="1" x14ac:dyDescent="0.25">
      <c r="A695" t="str">
        <f>INDEX('Community ID'!B:B,MATCH(O695,'Community ID'!A:A,0))</f>
        <v>Villa Progreso 3</v>
      </c>
      <c r="B695" t="str">
        <f>INDEX('Community ID'!$K:$K,MATCH('Environmental Data'!$P695,'Community ID'!J:J,0))</f>
        <v>Santiago</v>
      </c>
      <c r="D695" t="s">
        <v>3010</v>
      </c>
      <c r="E695" t="s">
        <v>3011</v>
      </c>
      <c r="F695" t="s">
        <v>2937</v>
      </c>
      <c r="I695" t="s">
        <v>50</v>
      </c>
      <c r="J695" s="1">
        <v>27274</v>
      </c>
      <c r="K695">
        <v>47</v>
      </c>
      <c r="L695">
        <v>8297256610</v>
      </c>
      <c r="M695" t="s">
        <v>51</v>
      </c>
      <c r="N695" t="s">
        <v>193</v>
      </c>
      <c r="O695" t="s">
        <v>478</v>
      </c>
      <c r="P695" t="s">
        <v>444</v>
      </c>
      <c r="Q695" t="s">
        <v>416</v>
      </c>
      <c r="S695" t="s">
        <v>436</v>
      </c>
      <c r="U695">
        <v>3102855784</v>
      </c>
      <c r="W695" t="s">
        <v>58</v>
      </c>
      <c r="X695">
        <v>19.4932318727361</v>
      </c>
      <c r="Y695">
        <v>-70.753794935856604</v>
      </c>
      <c r="Z695" t="s">
        <v>86</v>
      </c>
      <c r="AA695" t="s">
        <v>86</v>
      </c>
      <c r="AB695" t="s">
        <v>419</v>
      </c>
      <c r="AC695" t="s">
        <v>169</v>
      </c>
      <c r="AD695" t="s">
        <v>62</v>
      </c>
      <c r="AE695" t="s">
        <v>63</v>
      </c>
      <c r="AF695" t="s">
        <v>63</v>
      </c>
      <c r="AG695" t="s">
        <v>171</v>
      </c>
      <c r="AH695" t="s">
        <v>117</v>
      </c>
      <c r="AI695" t="s">
        <v>3012</v>
      </c>
      <c r="AJ695" t="s">
        <v>3013</v>
      </c>
      <c r="AK695" t="s">
        <v>937</v>
      </c>
      <c r="AL695">
        <v>1</v>
      </c>
      <c r="AM695" t="s">
        <v>814</v>
      </c>
      <c r="AN695">
        <v>3</v>
      </c>
      <c r="AP695" t="s">
        <v>62</v>
      </c>
      <c r="AQ695" t="s">
        <v>69</v>
      </c>
      <c r="AR695" t="s">
        <v>109</v>
      </c>
      <c r="AT695" t="s">
        <v>71</v>
      </c>
      <c r="AU695" t="s">
        <v>95</v>
      </c>
      <c r="AV695" s="1">
        <v>44175</v>
      </c>
      <c r="AW695" t="s">
        <v>14688</v>
      </c>
      <c r="AY695" t="s">
        <v>73</v>
      </c>
      <c r="AZ695" t="s">
        <v>74</v>
      </c>
    </row>
    <row r="696" spans="1:52" hidden="1" x14ac:dyDescent="0.25">
      <c r="A696" t="str">
        <f>INDEX('Community ID'!B:B,MATCH(O696,'Community ID'!A:A,0))</f>
        <v>Villa Progreso 3</v>
      </c>
      <c r="B696" t="str">
        <f>INDEX('Community ID'!$K:$K,MATCH('Environmental Data'!$P696,'Community ID'!J:J,0))</f>
        <v>Santiago</v>
      </c>
      <c r="D696" t="s">
        <v>3014</v>
      </c>
      <c r="E696" t="s">
        <v>856</v>
      </c>
      <c r="F696" t="s">
        <v>3015</v>
      </c>
      <c r="I696" t="s">
        <v>50</v>
      </c>
      <c r="J696" s="1">
        <v>26374</v>
      </c>
      <c r="K696">
        <v>49</v>
      </c>
      <c r="L696">
        <v>8099988558</v>
      </c>
      <c r="M696" t="s">
        <v>51</v>
      </c>
      <c r="N696" t="s">
        <v>785</v>
      </c>
      <c r="O696" t="s">
        <v>478</v>
      </c>
      <c r="P696" t="s">
        <v>416</v>
      </c>
      <c r="Q696" t="s">
        <v>416</v>
      </c>
      <c r="S696" t="s">
        <v>458</v>
      </c>
      <c r="U696">
        <v>3100220759</v>
      </c>
      <c r="W696" t="s">
        <v>58</v>
      </c>
      <c r="X696">
        <v>19.493272858245799</v>
      </c>
      <c r="Y696">
        <v>-70.753485679329302</v>
      </c>
      <c r="Z696" t="s">
        <v>59</v>
      </c>
      <c r="AA696" t="s">
        <v>86</v>
      </c>
      <c r="AB696" t="s">
        <v>419</v>
      </c>
      <c r="AC696" t="s">
        <v>169</v>
      </c>
      <c r="AD696" t="s">
        <v>62</v>
      </c>
      <c r="AE696" t="s">
        <v>63</v>
      </c>
      <c r="AF696" t="s">
        <v>62</v>
      </c>
      <c r="AG696" t="s">
        <v>194</v>
      </c>
      <c r="AH696" t="s">
        <v>65</v>
      </c>
      <c r="AI696" t="s">
        <v>3016</v>
      </c>
      <c r="AK696" t="s">
        <v>937</v>
      </c>
      <c r="AL696">
        <v>2</v>
      </c>
      <c r="AM696" t="s">
        <v>2457</v>
      </c>
      <c r="AN696">
        <v>2</v>
      </c>
      <c r="AP696" t="s">
        <v>62</v>
      </c>
      <c r="AQ696" t="s">
        <v>69</v>
      </c>
      <c r="AR696" t="s">
        <v>70</v>
      </c>
      <c r="AT696" t="s">
        <v>71</v>
      </c>
      <c r="AU696" t="s">
        <v>72</v>
      </c>
      <c r="AV696" s="1">
        <v>44175</v>
      </c>
      <c r="AW696" t="s">
        <v>14689</v>
      </c>
      <c r="AY696" t="s">
        <v>73</v>
      </c>
      <c r="AZ696" t="s">
        <v>74</v>
      </c>
    </row>
    <row r="697" spans="1:52" hidden="1" x14ac:dyDescent="0.25">
      <c r="A697" t="str">
        <f>INDEX('Community ID'!B:B,MATCH(O697,'Community ID'!A:A,0))</f>
        <v>Villa Progreso 3</v>
      </c>
      <c r="B697" t="str">
        <f>INDEX('Community ID'!$K:$K,MATCH('Environmental Data'!$P697,'Community ID'!J:J,0))</f>
        <v>Santiago</v>
      </c>
      <c r="D697" t="s">
        <v>3017</v>
      </c>
      <c r="E697" t="s">
        <v>3018</v>
      </c>
      <c r="F697" t="s">
        <v>3019</v>
      </c>
      <c r="H697" t="s">
        <v>3020</v>
      </c>
      <c r="I697" t="s">
        <v>79</v>
      </c>
      <c r="J697" s="1">
        <v>27223</v>
      </c>
      <c r="K697">
        <v>47</v>
      </c>
      <c r="L697">
        <v>8292027641</v>
      </c>
      <c r="M697" t="s">
        <v>80</v>
      </c>
      <c r="N697" t="s">
        <v>3021</v>
      </c>
      <c r="O697" t="s">
        <v>478</v>
      </c>
      <c r="P697" t="s">
        <v>444</v>
      </c>
      <c r="Q697" t="s">
        <v>444</v>
      </c>
      <c r="S697" t="s">
        <v>144</v>
      </c>
      <c r="U697">
        <v>7300104473</v>
      </c>
      <c r="W697" t="s">
        <v>58</v>
      </c>
      <c r="X697">
        <v>19.493227788215201</v>
      </c>
      <c r="Y697">
        <v>-70.754011530736904</v>
      </c>
      <c r="Z697" t="s">
        <v>220</v>
      </c>
      <c r="AA697" t="s">
        <v>220</v>
      </c>
      <c r="AB697" t="s">
        <v>419</v>
      </c>
      <c r="AC697" t="s">
        <v>169</v>
      </c>
      <c r="AD697" t="s">
        <v>62</v>
      </c>
      <c r="AE697" t="s">
        <v>63</v>
      </c>
      <c r="AF697" t="s">
        <v>62</v>
      </c>
      <c r="AG697" t="s">
        <v>171</v>
      </c>
      <c r="AH697" t="s">
        <v>65</v>
      </c>
      <c r="AI697" t="s">
        <v>3022</v>
      </c>
      <c r="AK697" t="s">
        <v>3023</v>
      </c>
      <c r="AL697">
        <v>2</v>
      </c>
      <c r="AM697" t="s">
        <v>717</v>
      </c>
      <c r="AN697">
        <v>7</v>
      </c>
      <c r="AO697">
        <v>2</v>
      </c>
      <c r="AP697" t="s">
        <v>62</v>
      </c>
      <c r="AQ697" t="s">
        <v>69</v>
      </c>
      <c r="AR697" t="s">
        <v>109</v>
      </c>
      <c r="AT697" t="s">
        <v>71</v>
      </c>
      <c r="AU697" t="s">
        <v>95</v>
      </c>
      <c r="AV697" s="1">
        <v>44175</v>
      </c>
      <c r="AW697" t="s">
        <v>14690</v>
      </c>
      <c r="AY697" t="s">
        <v>73</v>
      </c>
      <c r="AZ697" t="s">
        <v>74</v>
      </c>
    </row>
    <row r="698" spans="1:52" hidden="1" x14ac:dyDescent="0.25">
      <c r="A698" t="str">
        <f>INDEX('Community ID'!B:B,MATCH(O698,'Community ID'!A:A,0))</f>
        <v>Villa Progreso 3</v>
      </c>
      <c r="B698" t="str">
        <f>INDEX('Community ID'!$K:$K,MATCH('Environmental Data'!$P698,'Community ID'!J:J,0))</f>
        <v>Santiago</v>
      </c>
      <c r="D698" t="s">
        <v>3024</v>
      </c>
      <c r="E698" t="s">
        <v>3025</v>
      </c>
      <c r="F698" t="s">
        <v>3026</v>
      </c>
      <c r="H698" t="s">
        <v>3027</v>
      </c>
      <c r="I698" t="s">
        <v>79</v>
      </c>
      <c r="J698" s="1">
        <v>27268</v>
      </c>
      <c r="K698">
        <v>47</v>
      </c>
      <c r="L698">
        <v>8298299940</v>
      </c>
      <c r="M698" t="s">
        <v>142</v>
      </c>
      <c r="N698" t="s">
        <v>3028</v>
      </c>
      <c r="O698" t="s">
        <v>478</v>
      </c>
      <c r="P698" t="s">
        <v>444</v>
      </c>
      <c r="Q698" t="s">
        <v>416</v>
      </c>
      <c r="S698" t="s">
        <v>144</v>
      </c>
      <c r="U698">
        <v>110221355</v>
      </c>
      <c r="W698" t="s">
        <v>58</v>
      </c>
      <c r="X698">
        <v>19.493227472521699</v>
      </c>
      <c r="Y698">
        <v>-70.753796369136893</v>
      </c>
      <c r="Z698" t="s">
        <v>59</v>
      </c>
      <c r="AA698" t="s">
        <v>86</v>
      </c>
      <c r="AB698" t="s">
        <v>419</v>
      </c>
      <c r="AC698" t="s">
        <v>169</v>
      </c>
      <c r="AD698" t="s">
        <v>62</v>
      </c>
      <c r="AE698" t="s">
        <v>63</v>
      </c>
      <c r="AF698" t="s">
        <v>63</v>
      </c>
      <c r="AG698" t="s">
        <v>194</v>
      </c>
      <c r="AH698" t="s">
        <v>65</v>
      </c>
      <c r="AI698" t="s">
        <v>2403</v>
      </c>
      <c r="AJ698" t="s">
        <v>3029</v>
      </c>
      <c r="AK698" t="s">
        <v>3030</v>
      </c>
      <c r="AL698">
        <v>1</v>
      </c>
      <c r="AM698" t="s">
        <v>2457</v>
      </c>
      <c r="AN698">
        <v>6</v>
      </c>
      <c r="AO698">
        <v>2</v>
      </c>
      <c r="AP698" t="s">
        <v>62</v>
      </c>
      <c r="AQ698" t="s">
        <v>69</v>
      </c>
      <c r="AR698" t="s">
        <v>109</v>
      </c>
      <c r="AT698" t="s">
        <v>71</v>
      </c>
      <c r="AU698" t="s">
        <v>95</v>
      </c>
      <c r="AV698" s="1">
        <v>44175</v>
      </c>
      <c r="AW698" t="s">
        <v>14691</v>
      </c>
      <c r="AY698" t="s">
        <v>73</v>
      </c>
      <c r="AZ698" t="s">
        <v>74</v>
      </c>
    </row>
    <row r="699" spans="1:52" hidden="1" x14ac:dyDescent="0.25">
      <c r="A699" t="str">
        <f>INDEX('Community ID'!B:B,MATCH(O699,'Community ID'!A:A,0))</f>
        <v>Villa Progreso 3</v>
      </c>
      <c r="B699" t="str">
        <f>INDEX('Community ID'!$K:$K,MATCH('Environmental Data'!$P699,'Community ID'!J:J,0))</f>
        <v>Santiago</v>
      </c>
      <c r="D699" t="s">
        <v>3031</v>
      </c>
      <c r="E699" t="s">
        <v>3032</v>
      </c>
      <c r="F699" t="s">
        <v>3033</v>
      </c>
      <c r="H699" t="s">
        <v>3034</v>
      </c>
      <c r="I699" t="s">
        <v>79</v>
      </c>
      <c r="J699" s="1">
        <v>31012</v>
      </c>
      <c r="K699">
        <v>37</v>
      </c>
      <c r="L699">
        <v>8297258008</v>
      </c>
      <c r="M699" t="s">
        <v>51</v>
      </c>
      <c r="N699" t="s">
        <v>3035</v>
      </c>
      <c r="O699" t="s">
        <v>478</v>
      </c>
      <c r="P699" t="s">
        <v>444</v>
      </c>
      <c r="Q699" t="s">
        <v>416</v>
      </c>
      <c r="S699" t="s">
        <v>458</v>
      </c>
      <c r="U699">
        <v>3104340249</v>
      </c>
      <c r="W699" t="s">
        <v>58</v>
      </c>
      <c r="X699">
        <v>19.493332033127299</v>
      </c>
      <c r="Y699">
        <v>-70.753728864631498</v>
      </c>
      <c r="Z699" t="s">
        <v>220</v>
      </c>
      <c r="AA699" t="s">
        <v>220</v>
      </c>
      <c r="AB699" t="s">
        <v>419</v>
      </c>
      <c r="AC699" t="s">
        <v>169</v>
      </c>
      <c r="AD699" t="s">
        <v>62</v>
      </c>
      <c r="AE699" t="s">
        <v>63</v>
      </c>
      <c r="AF699" t="s">
        <v>62</v>
      </c>
      <c r="AG699" t="s">
        <v>171</v>
      </c>
      <c r="AH699" t="s">
        <v>65</v>
      </c>
      <c r="AI699" t="s">
        <v>2411</v>
      </c>
      <c r="AK699" t="s">
        <v>937</v>
      </c>
      <c r="AL699">
        <v>2</v>
      </c>
      <c r="AM699" t="s">
        <v>717</v>
      </c>
      <c r="AN699">
        <v>7</v>
      </c>
      <c r="AO699">
        <v>1</v>
      </c>
      <c r="AP699" t="s">
        <v>62</v>
      </c>
      <c r="AQ699" t="s">
        <v>69</v>
      </c>
      <c r="AR699" t="s">
        <v>70</v>
      </c>
      <c r="AT699" t="s">
        <v>71</v>
      </c>
      <c r="AU699" t="s">
        <v>95</v>
      </c>
      <c r="AV699" s="1">
        <v>44175</v>
      </c>
      <c r="AW699" t="s">
        <v>14692</v>
      </c>
      <c r="AY699" t="s">
        <v>73</v>
      </c>
      <c r="AZ699" t="s">
        <v>74</v>
      </c>
    </row>
    <row r="700" spans="1:52" hidden="1" x14ac:dyDescent="0.25">
      <c r="A700" t="str">
        <f>INDEX('Community ID'!B:B,MATCH(O700,'Community ID'!A:A,0))</f>
        <v>Villa Progreso 3</v>
      </c>
      <c r="B700" t="str">
        <f>INDEX('Community ID'!$K:$K,MATCH('Environmental Data'!$P700,'Community ID'!J:J,0))</f>
        <v>Santiago</v>
      </c>
      <c r="D700" t="s">
        <v>3036</v>
      </c>
      <c r="E700" t="s">
        <v>3037</v>
      </c>
      <c r="F700" t="s">
        <v>3038</v>
      </c>
      <c r="I700" t="s">
        <v>79</v>
      </c>
      <c r="J700" s="1">
        <v>29149</v>
      </c>
      <c r="K700">
        <v>42</v>
      </c>
      <c r="L700">
        <v>8296750911</v>
      </c>
      <c r="M700" t="s">
        <v>80</v>
      </c>
      <c r="N700" t="s">
        <v>3039</v>
      </c>
      <c r="O700" t="s">
        <v>478</v>
      </c>
      <c r="P700" t="s">
        <v>444</v>
      </c>
      <c r="Q700" t="s">
        <v>416</v>
      </c>
      <c r="U700">
        <v>8700162830</v>
      </c>
      <c r="W700" t="s">
        <v>58</v>
      </c>
      <c r="X700">
        <v>19.4934076304713</v>
      </c>
      <c r="Y700">
        <v>-70.753592124818795</v>
      </c>
      <c r="Z700" t="s">
        <v>59</v>
      </c>
      <c r="AA700" t="s">
        <v>220</v>
      </c>
      <c r="AB700" t="s">
        <v>419</v>
      </c>
      <c r="AC700" t="s">
        <v>169</v>
      </c>
      <c r="AD700" t="s">
        <v>62</v>
      </c>
      <c r="AE700" t="s">
        <v>63</v>
      </c>
      <c r="AF700" t="s">
        <v>63</v>
      </c>
      <c r="AG700" t="s">
        <v>171</v>
      </c>
      <c r="AH700" t="s">
        <v>117</v>
      </c>
      <c r="AI700" t="s">
        <v>3040</v>
      </c>
      <c r="AJ700" t="s">
        <v>3041</v>
      </c>
      <c r="AK700" t="s">
        <v>3042</v>
      </c>
      <c r="AL700">
        <v>1</v>
      </c>
      <c r="AM700" t="s">
        <v>717</v>
      </c>
      <c r="AN700">
        <v>3</v>
      </c>
      <c r="AO700">
        <v>1</v>
      </c>
      <c r="AP700" t="s">
        <v>62</v>
      </c>
      <c r="AQ700" t="s">
        <v>69</v>
      </c>
      <c r="AR700" t="s">
        <v>70</v>
      </c>
      <c r="AT700" t="s">
        <v>71</v>
      </c>
      <c r="AU700" t="s">
        <v>95</v>
      </c>
      <c r="AV700" s="1">
        <v>44175</v>
      </c>
      <c r="AW700" t="s">
        <v>14693</v>
      </c>
      <c r="AY700" t="s">
        <v>73</v>
      </c>
      <c r="AZ700" t="s">
        <v>74</v>
      </c>
    </row>
    <row r="701" spans="1:52" hidden="1" x14ac:dyDescent="0.25">
      <c r="A701" t="str">
        <f>INDEX('Community ID'!B:B,MATCH(O701,'Community ID'!A:A,0))</f>
        <v>Villa Progreso 3</v>
      </c>
      <c r="B701" t="str">
        <f>INDEX('Community ID'!$K:$K,MATCH('Environmental Data'!$P701,'Community ID'!J:J,0))</f>
        <v>Santiago</v>
      </c>
      <c r="D701" t="s">
        <v>3043</v>
      </c>
      <c r="E701" t="s">
        <v>521</v>
      </c>
      <c r="F701" t="s">
        <v>691</v>
      </c>
      <c r="H701" t="s">
        <v>3044</v>
      </c>
      <c r="I701" t="s">
        <v>79</v>
      </c>
      <c r="J701" s="1">
        <v>25615</v>
      </c>
      <c r="K701">
        <v>51</v>
      </c>
      <c r="L701">
        <v>8092358715</v>
      </c>
      <c r="M701" t="s">
        <v>51</v>
      </c>
      <c r="N701" t="s">
        <v>1921</v>
      </c>
      <c r="O701" t="s">
        <v>478</v>
      </c>
      <c r="P701" t="s">
        <v>444</v>
      </c>
      <c r="Q701" t="s">
        <v>416</v>
      </c>
      <c r="S701" t="s">
        <v>458</v>
      </c>
      <c r="U701">
        <v>3100583198</v>
      </c>
      <c r="W701" t="s">
        <v>58</v>
      </c>
      <c r="X701">
        <v>19.4934725769455</v>
      </c>
      <c r="Y701">
        <v>-70.753654034813195</v>
      </c>
      <c r="Z701" t="s">
        <v>59</v>
      </c>
      <c r="AA701" t="s">
        <v>86</v>
      </c>
      <c r="AB701" t="s">
        <v>419</v>
      </c>
      <c r="AC701" t="s">
        <v>169</v>
      </c>
      <c r="AD701" t="s">
        <v>62</v>
      </c>
      <c r="AE701" t="s">
        <v>63</v>
      </c>
      <c r="AF701" t="s">
        <v>62</v>
      </c>
      <c r="AG701" t="s">
        <v>194</v>
      </c>
      <c r="AH701" t="s">
        <v>65</v>
      </c>
      <c r="AI701" t="s">
        <v>430</v>
      </c>
      <c r="AJ701" t="s">
        <v>3045</v>
      </c>
      <c r="AK701" t="s">
        <v>3046</v>
      </c>
      <c r="AL701">
        <v>2</v>
      </c>
      <c r="AM701" t="s">
        <v>717</v>
      </c>
      <c r="AN701">
        <v>3</v>
      </c>
      <c r="AP701" t="s">
        <v>62</v>
      </c>
      <c r="AQ701" t="s">
        <v>69</v>
      </c>
      <c r="AR701" t="s">
        <v>70</v>
      </c>
      <c r="AT701" t="s">
        <v>71</v>
      </c>
      <c r="AU701" t="s">
        <v>95</v>
      </c>
      <c r="AV701" s="1">
        <v>44175</v>
      </c>
      <c r="AW701" t="s">
        <v>14694</v>
      </c>
      <c r="AY701" t="s">
        <v>73</v>
      </c>
      <c r="AZ701" t="s">
        <v>74</v>
      </c>
    </row>
    <row r="702" spans="1:52" hidden="1" x14ac:dyDescent="0.25">
      <c r="A702" t="str">
        <f>INDEX('Community ID'!B:B,MATCH(O702,'Community ID'!A:A,0))</f>
        <v>Villa Progreso 3</v>
      </c>
      <c r="B702" t="str">
        <f>INDEX('Community ID'!$K:$K,MATCH('Environmental Data'!$P702,'Community ID'!J:J,0))</f>
        <v>Santiago</v>
      </c>
      <c r="D702" t="s">
        <v>3047</v>
      </c>
      <c r="E702" t="s">
        <v>3048</v>
      </c>
      <c r="F702" t="s">
        <v>3049</v>
      </c>
      <c r="H702" t="s">
        <v>3050</v>
      </c>
      <c r="I702" t="s">
        <v>50</v>
      </c>
      <c r="J702" t="s">
        <v>99</v>
      </c>
      <c r="K702">
        <v>2021</v>
      </c>
      <c r="L702">
        <v>8097027954</v>
      </c>
      <c r="M702" t="s">
        <v>142</v>
      </c>
      <c r="N702" t="s">
        <v>114</v>
      </c>
      <c r="O702" t="s">
        <v>478</v>
      </c>
      <c r="P702" t="s">
        <v>444</v>
      </c>
      <c r="Q702" t="s">
        <v>416</v>
      </c>
      <c r="S702" t="s">
        <v>436</v>
      </c>
      <c r="U702">
        <v>3105297083</v>
      </c>
      <c r="W702" t="s">
        <v>58</v>
      </c>
      <c r="X702">
        <v>0</v>
      </c>
      <c r="Y702">
        <v>0</v>
      </c>
      <c r="Z702" t="s">
        <v>105</v>
      </c>
      <c r="AA702" t="s">
        <v>325</v>
      </c>
      <c r="AB702" t="s">
        <v>419</v>
      </c>
      <c r="AC702" t="s">
        <v>169</v>
      </c>
      <c r="AD702" t="s">
        <v>62</v>
      </c>
      <c r="AE702" t="s">
        <v>63</v>
      </c>
      <c r="AF702" t="s">
        <v>63</v>
      </c>
      <c r="AG702" t="s">
        <v>194</v>
      </c>
      <c r="AH702" t="s">
        <v>65</v>
      </c>
      <c r="AI702" t="s">
        <v>3051</v>
      </c>
      <c r="AJ702" t="s">
        <v>3052</v>
      </c>
      <c r="AK702" t="s">
        <v>937</v>
      </c>
      <c r="AL702">
        <v>3</v>
      </c>
      <c r="AM702" t="s">
        <v>717</v>
      </c>
      <c r="AN702">
        <v>3</v>
      </c>
      <c r="AO702">
        <v>1</v>
      </c>
      <c r="AP702" t="s">
        <v>63</v>
      </c>
      <c r="AQ702" t="s">
        <v>69</v>
      </c>
      <c r="AR702" t="s">
        <v>70</v>
      </c>
      <c r="AT702" t="s">
        <v>71</v>
      </c>
      <c r="AU702" t="s">
        <v>72</v>
      </c>
      <c r="AV702" s="1">
        <v>44175</v>
      </c>
      <c r="AW702" t="s">
        <v>14695</v>
      </c>
      <c r="AY702" t="s">
        <v>73</v>
      </c>
      <c r="AZ702" t="s">
        <v>74</v>
      </c>
    </row>
    <row r="703" spans="1:52" hidden="1" x14ac:dyDescent="0.25">
      <c r="A703" t="str">
        <f>INDEX('Community ID'!B:B,MATCH(O703,'Community ID'!A:A,0))</f>
        <v>Villa Progreso 3</v>
      </c>
      <c r="B703" t="str">
        <f>INDEX('Community ID'!$K:$K,MATCH('Environmental Data'!$P703,'Community ID'!J:J,0))</f>
        <v>Santiago</v>
      </c>
      <c r="D703" t="s">
        <v>3053</v>
      </c>
      <c r="E703" t="s">
        <v>3054</v>
      </c>
      <c r="F703" t="s">
        <v>3055</v>
      </c>
      <c r="H703" t="s">
        <v>3056</v>
      </c>
      <c r="I703" t="s">
        <v>79</v>
      </c>
      <c r="J703" s="1">
        <v>34119</v>
      </c>
      <c r="K703">
        <v>28</v>
      </c>
      <c r="L703">
        <v>8094618491</v>
      </c>
      <c r="M703" t="s">
        <v>80</v>
      </c>
      <c r="N703" t="s">
        <v>3057</v>
      </c>
      <c r="O703" t="s">
        <v>478</v>
      </c>
      <c r="P703" t="s">
        <v>444</v>
      </c>
      <c r="Q703" t="s">
        <v>416</v>
      </c>
      <c r="U703">
        <v>4100214255</v>
      </c>
      <c r="W703" t="s">
        <v>58</v>
      </c>
      <c r="X703">
        <v>19.4937271590112</v>
      </c>
      <c r="Y703">
        <v>-70.753441461230395</v>
      </c>
      <c r="Z703" t="s">
        <v>220</v>
      </c>
      <c r="AA703" t="s">
        <v>220</v>
      </c>
      <c r="AB703" t="s">
        <v>419</v>
      </c>
      <c r="AC703" t="s">
        <v>169</v>
      </c>
      <c r="AD703" t="s">
        <v>62</v>
      </c>
      <c r="AE703" t="s">
        <v>63</v>
      </c>
      <c r="AF703" t="s">
        <v>63</v>
      </c>
      <c r="AG703" t="s">
        <v>171</v>
      </c>
      <c r="AH703" t="s">
        <v>117</v>
      </c>
      <c r="AK703" t="s">
        <v>937</v>
      </c>
      <c r="AL703">
        <v>1</v>
      </c>
      <c r="AM703" t="s">
        <v>717</v>
      </c>
      <c r="AN703">
        <v>5</v>
      </c>
      <c r="AO703">
        <v>2</v>
      </c>
      <c r="AP703" t="s">
        <v>62</v>
      </c>
      <c r="AQ703" t="s">
        <v>69</v>
      </c>
      <c r="AR703" t="s">
        <v>70</v>
      </c>
      <c r="AT703" t="s">
        <v>1752</v>
      </c>
      <c r="AU703" t="s">
        <v>95</v>
      </c>
      <c r="AV703" s="1">
        <v>44175</v>
      </c>
      <c r="AW703" t="s">
        <v>14696</v>
      </c>
      <c r="AY703" t="s">
        <v>73</v>
      </c>
      <c r="AZ703" t="s">
        <v>74</v>
      </c>
    </row>
    <row r="704" spans="1:52" hidden="1" x14ac:dyDescent="0.25">
      <c r="A704" t="str">
        <f>INDEX('Community ID'!B:B,MATCH(O704,'Community ID'!A:A,0))</f>
        <v>Villa Progreso 3</v>
      </c>
      <c r="B704" t="str">
        <f>INDEX('Community ID'!$K:$K,MATCH('Environmental Data'!$P704,'Community ID'!J:J,0))</f>
        <v>Santiago</v>
      </c>
      <c r="D704" t="s">
        <v>3058</v>
      </c>
      <c r="E704" t="s">
        <v>1792</v>
      </c>
      <c r="F704" t="s">
        <v>3059</v>
      </c>
      <c r="I704" t="s">
        <v>50</v>
      </c>
      <c r="J704" s="1">
        <v>31336</v>
      </c>
      <c r="K704">
        <v>36</v>
      </c>
      <c r="L704">
        <v>8292285392</v>
      </c>
      <c r="M704" t="s">
        <v>51</v>
      </c>
      <c r="N704" t="s">
        <v>1921</v>
      </c>
      <c r="O704" t="s">
        <v>478</v>
      </c>
      <c r="P704" t="s">
        <v>444</v>
      </c>
      <c r="Q704" t="s">
        <v>416</v>
      </c>
      <c r="S704" t="s">
        <v>458</v>
      </c>
      <c r="U704">
        <v>3104599182</v>
      </c>
      <c r="W704" t="s">
        <v>58</v>
      </c>
      <c r="X704">
        <v>19.4937127237604</v>
      </c>
      <c r="Y704">
        <v>-70.752821496466296</v>
      </c>
      <c r="Z704" t="s">
        <v>220</v>
      </c>
      <c r="AA704" t="s">
        <v>59</v>
      </c>
      <c r="AB704" t="s">
        <v>419</v>
      </c>
      <c r="AC704" t="s">
        <v>169</v>
      </c>
      <c r="AD704" t="s">
        <v>62</v>
      </c>
      <c r="AE704" t="s">
        <v>63</v>
      </c>
      <c r="AF704" t="s">
        <v>62</v>
      </c>
      <c r="AG704" t="s">
        <v>194</v>
      </c>
      <c r="AH704" t="s">
        <v>117</v>
      </c>
      <c r="AI704" t="s">
        <v>3060</v>
      </c>
      <c r="AJ704" t="s">
        <v>1923</v>
      </c>
      <c r="AK704" t="s">
        <v>2984</v>
      </c>
      <c r="AL704">
        <v>2</v>
      </c>
      <c r="AM704" t="s">
        <v>717</v>
      </c>
      <c r="AN704">
        <v>4</v>
      </c>
      <c r="AP704" t="s">
        <v>62</v>
      </c>
      <c r="AQ704" t="s">
        <v>69</v>
      </c>
      <c r="AR704" t="s">
        <v>70</v>
      </c>
      <c r="AT704" t="s">
        <v>71</v>
      </c>
      <c r="AU704" t="s">
        <v>95</v>
      </c>
      <c r="AV704" s="1">
        <v>44175</v>
      </c>
      <c r="AW704" t="s">
        <v>14697</v>
      </c>
      <c r="AY704" t="s">
        <v>73</v>
      </c>
      <c r="AZ704" t="s">
        <v>74</v>
      </c>
    </row>
    <row r="705" spans="1:52" hidden="1" x14ac:dyDescent="0.25">
      <c r="A705" t="str">
        <f>INDEX('Community ID'!B:B,MATCH(O705,'Community ID'!A:A,0))</f>
        <v>Villa Progreso 3</v>
      </c>
      <c r="B705" t="str">
        <f>INDEX('Community ID'!$K:$K,MATCH('Environmental Data'!$P705,'Community ID'!J:J,0))</f>
        <v>Santiago</v>
      </c>
      <c r="D705" t="s">
        <v>3061</v>
      </c>
      <c r="E705" t="s">
        <v>3062</v>
      </c>
      <c r="F705" t="s">
        <v>691</v>
      </c>
      <c r="H705" t="s">
        <v>3063</v>
      </c>
      <c r="I705" t="s">
        <v>50</v>
      </c>
      <c r="J705" s="1">
        <v>17175</v>
      </c>
      <c r="K705">
        <v>74</v>
      </c>
      <c r="L705">
        <v>8099150636</v>
      </c>
      <c r="M705" t="s">
        <v>80</v>
      </c>
      <c r="N705" t="s">
        <v>114</v>
      </c>
      <c r="O705" t="s">
        <v>478</v>
      </c>
      <c r="P705" t="s">
        <v>444</v>
      </c>
      <c r="Q705" t="s">
        <v>416</v>
      </c>
      <c r="W705" t="s">
        <v>58</v>
      </c>
      <c r="X705">
        <v>19.493934858937099</v>
      </c>
      <c r="Y705">
        <v>-70.753174883224801</v>
      </c>
      <c r="Z705" t="s">
        <v>59</v>
      </c>
      <c r="AA705" t="s">
        <v>86</v>
      </c>
      <c r="AB705" t="s">
        <v>419</v>
      </c>
      <c r="AC705" t="s">
        <v>169</v>
      </c>
      <c r="AD705" t="s">
        <v>62</v>
      </c>
      <c r="AE705" t="s">
        <v>63</v>
      </c>
      <c r="AF705" t="s">
        <v>63</v>
      </c>
      <c r="AG705" t="s">
        <v>194</v>
      </c>
      <c r="AH705" t="s">
        <v>117</v>
      </c>
      <c r="AI705" t="s">
        <v>3012</v>
      </c>
      <c r="AJ705" t="s">
        <v>3051</v>
      </c>
      <c r="AK705" t="s">
        <v>937</v>
      </c>
      <c r="AL705">
        <v>2</v>
      </c>
      <c r="AM705" t="s">
        <v>814</v>
      </c>
      <c r="AN705">
        <v>5</v>
      </c>
      <c r="AO705">
        <v>2</v>
      </c>
      <c r="AP705" t="s">
        <v>63</v>
      </c>
      <c r="AQ705" t="s">
        <v>69</v>
      </c>
      <c r="AR705" t="s">
        <v>109</v>
      </c>
      <c r="AT705" t="s">
        <v>71</v>
      </c>
      <c r="AU705" t="s">
        <v>95</v>
      </c>
      <c r="AV705" s="1">
        <v>44175</v>
      </c>
      <c r="AW705" t="s">
        <v>14698</v>
      </c>
      <c r="AY705" t="s">
        <v>73</v>
      </c>
      <c r="AZ705" t="s">
        <v>74</v>
      </c>
    </row>
    <row r="706" spans="1:52" hidden="1" x14ac:dyDescent="0.25">
      <c r="A706" t="str">
        <f>INDEX('Community ID'!B:B,MATCH(O706,'Community ID'!A:A,0))</f>
        <v>Villa Progreso 3</v>
      </c>
      <c r="B706" t="str">
        <f>INDEX('Community ID'!$K:$K,MATCH('Environmental Data'!$P706,'Community ID'!J:J,0))</f>
        <v>Santiago</v>
      </c>
      <c r="D706" t="s">
        <v>3064</v>
      </c>
      <c r="E706" t="s">
        <v>2880</v>
      </c>
      <c r="F706" t="s">
        <v>3065</v>
      </c>
      <c r="H706" t="s">
        <v>3066</v>
      </c>
      <c r="I706" t="s">
        <v>79</v>
      </c>
      <c r="J706" s="1">
        <v>26769</v>
      </c>
      <c r="K706">
        <v>48</v>
      </c>
      <c r="L706">
        <v>8297809315</v>
      </c>
      <c r="M706" t="s">
        <v>51</v>
      </c>
      <c r="N706" t="s">
        <v>3067</v>
      </c>
      <c r="O706" t="s">
        <v>478</v>
      </c>
      <c r="P706" t="s">
        <v>444</v>
      </c>
      <c r="Q706" t="s">
        <v>416</v>
      </c>
      <c r="S706" t="s">
        <v>2853</v>
      </c>
      <c r="U706">
        <v>4701296156</v>
      </c>
      <c r="W706" t="s">
        <v>58</v>
      </c>
      <c r="X706">
        <v>19.4940497700996</v>
      </c>
      <c r="Y706">
        <v>-70.752785753200101</v>
      </c>
      <c r="Z706" t="s">
        <v>59</v>
      </c>
      <c r="AA706" t="s">
        <v>86</v>
      </c>
      <c r="AB706" t="s">
        <v>419</v>
      </c>
      <c r="AC706" t="s">
        <v>169</v>
      </c>
      <c r="AD706" t="s">
        <v>62</v>
      </c>
      <c r="AE706" t="s">
        <v>63</v>
      </c>
      <c r="AF706" t="s">
        <v>62</v>
      </c>
      <c r="AG706" t="s">
        <v>171</v>
      </c>
      <c r="AH706" t="s">
        <v>90</v>
      </c>
      <c r="AI706" t="s">
        <v>1845</v>
      </c>
      <c r="AJ706" t="s">
        <v>1845</v>
      </c>
      <c r="AK706" t="s">
        <v>937</v>
      </c>
      <c r="AL706">
        <v>2</v>
      </c>
      <c r="AM706" t="s">
        <v>717</v>
      </c>
      <c r="AN706">
        <v>1</v>
      </c>
      <c r="AP706" t="s">
        <v>62</v>
      </c>
      <c r="AQ706" t="s">
        <v>69</v>
      </c>
      <c r="AR706" t="s">
        <v>70</v>
      </c>
      <c r="AT706" t="s">
        <v>71</v>
      </c>
      <c r="AU706" t="s">
        <v>95</v>
      </c>
      <c r="AV706" s="1">
        <v>44175</v>
      </c>
      <c r="AW706" t="s">
        <v>14699</v>
      </c>
      <c r="AY706" t="s">
        <v>73</v>
      </c>
      <c r="AZ706" t="s">
        <v>74</v>
      </c>
    </row>
    <row r="707" spans="1:52" hidden="1" x14ac:dyDescent="0.25">
      <c r="A707" t="str">
        <f>INDEX('Community ID'!B:B,MATCH(O707,'Community ID'!A:A,0))</f>
        <v>Villa Progreso 3</v>
      </c>
      <c r="B707" t="str">
        <f>INDEX('Community ID'!$K:$K,MATCH('Environmental Data'!$P707,'Community ID'!J:J,0))</f>
        <v>Santiago</v>
      </c>
      <c r="D707" t="s">
        <v>3068</v>
      </c>
      <c r="E707" t="s">
        <v>3069</v>
      </c>
      <c r="F707" t="s">
        <v>3070</v>
      </c>
      <c r="H707" t="s">
        <v>3071</v>
      </c>
      <c r="I707" t="s">
        <v>50</v>
      </c>
      <c r="J707" t="s">
        <v>99</v>
      </c>
      <c r="K707">
        <v>2021</v>
      </c>
      <c r="L707">
        <v>8492583888</v>
      </c>
      <c r="M707" t="s">
        <v>80</v>
      </c>
      <c r="N707" t="s">
        <v>3072</v>
      </c>
      <c r="O707" t="s">
        <v>478</v>
      </c>
      <c r="P707" t="s">
        <v>444</v>
      </c>
      <c r="Q707" t="s">
        <v>416</v>
      </c>
      <c r="W707" t="s">
        <v>58</v>
      </c>
      <c r="X707">
        <v>0</v>
      </c>
      <c r="Y707">
        <v>0</v>
      </c>
      <c r="Z707" t="s">
        <v>59</v>
      </c>
      <c r="AA707" t="s">
        <v>86</v>
      </c>
      <c r="AB707" t="s">
        <v>419</v>
      </c>
      <c r="AC707" t="s">
        <v>169</v>
      </c>
      <c r="AD707" t="s">
        <v>62</v>
      </c>
      <c r="AE707" t="s">
        <v>63</v>
      </c>
      <c r="AF707" t="s">
        <v>63</v>
      </c>
      <c r="AG707" t="s">
        <v>194</v>
      </c>
      <c r="AH707" t="s">
        <v>117</v>
      </c>
      <c r="AI707" t="s">
        <v>3051</v>
      </c>
      <c r="AJ707" t="s">
        <v>3073</v>
      </c>
      <c r="AK707" t="s">
        <v>937</v>
      </c>
      <c r="AL707">
        <v>1</v>
      </c>
      <c r="AM707" t="s">
        <v>717</v>
      </c>
      <c r="AN707">
        <v>1</v>
      </c>
      <c r="AP707" t="s">
        <v>62</v>
      </c>
      <c r="AQ707" t="s">
        <v>94</v>
      </c>
      <c r="AR707" t="s">
        <v>70</v>
      </c>
      <c r="AT707" t="s">
        <v>71</v>
      </c>
      <c r="AU707" t="s">
        <v>95</v>
      </c>
      <c r="AV707" s="1">
        <v>44175</v>
      </c>
      <c r="AW707" t="s">
        <v>14700</v>
      </c>
      <c r="AY707" t="s">
        <v>73</v>
      </c>
      <c r="AZ707" t="s">
        <v>74</v>
      </c>
    </row>
    <row r="708" spans="1:52" hidden="1" x14ac:dyDescent="0.25">
      <c r="A708" t="str">
        <f>INDEX('Community ID'!B:B,MATCH(O708,'Community ID'!A:A,0))</f>
        <v>Villa Progreso 3</v>
      </c>
      <c r="B708" t="str">
        <f>INDEX('Community ID'!$K:$K,MATCH('Environmental Data'!$P708,'Community ID'!J:J,0))</f>
        <v>Santiago</v>
      </c>
      <c r="D708" t="s">
        <v>3074</v>
      </c>
      <c r="E708" t="s">
        <v>3075</v>
      </c>
      <c r="F708" t="s">
        <v>3076</v>
      </c>
      <c r="H708" t="s">
        <v>3077</v>
      </c>
      <c r="I708" t="s">
        <v>50</v>
      </c>
      <c r="J708" t="s">
        <v>99</v>
      </c>
      <c r="K708">
        <v>2021</v>
      </c>
      <c r="L708">
        <v>8292482995</v>
      </c>
      <c r="M708" t="s">
        <v>80</v>
      </c>
      <c r="N708" t="s">
        <v>926</v>
      </c>
      <c r="O708" t="s">
        <v>478</v>
      </c>
      <c r="P708" t="s">
        <v>444</v>
      </c>
      <c r="Q708" t="s">
        <v>444</v>
      </c>
      <c r="S708" t="s">
        <v>436</v>
      </c>
      <c r="U708">
        <v>3103332767</v>
      </c>
      <c r="W708" t="s">
        <v>58</v>
      </c>
      <c r="X708">
        <v>0</v>
      </c>
      <c r="Y708">
        <v>0</v>
      </c>
      <c r="Z708" t="s">
        <v>59</v>
      </c>
      <c r="AA708" t="s">
        <v>86</v>
      </c>
      <c r="AB708" t="s">
        <v>419</v>
      </c>
      <c r="AC708" t="s">
        <v>169</v>
      </c>
      <c r="AD708" t="s">
        <v>62</v>
      </c>
      <c r="AE708" t="s">
        <v>63</v>
      </c>
      <c r="AF708" t="s">
        <v>62</v>
      </c>
      <c r="AG708" t="s">
        <v>194</v>
      </c>
      <c r="AH708" t="s">
        <v>117</v>
      </c>
      <c r="AI708" t="s">
        <v>3078</v>
      </c>
      <c r="AJ708" t="s">
        <v>2684</v>
      </c>
      <c r="AK708" t="s">
        <v>3079</v>
      </c>
      <c r="AL708">
        <v>2</v>
      </c>
      <c r="AM708" t="s">
        <v>717</v>
      </c>
      <c r="AN708">
        <v>4</v>
      </c>
      <c r="AP708" t="s">
        <v>62</v>
      </c>
      <c r="AQ708" t="s">
        <v>69</v>
      </c>
      <c r="AR708" t="s">
        <v>109</v>
      </c>
      <c r="AT708" t="s">
        <v>71</v>
      </c>
      <c r="AU708" t="s">
        <v>95</v>
      </c>
      <c r="AV708" s="1">
        <v>44175</v>
      </c>
      <c r="AW708" t="s">
        <v>14701</v>
      </c>
      <c r="AY708" t="s">
        <v>73</v>
      </c>
      <c r="AZ708" t="s">
        <v>74</v>
      </c>
    </row>
    <row r="709" spans="1:52" hidden="1" x14ac:dyDescent="0.25">
      <c r="A709" t="str">
        <f>INDEX('Community ID'!B:B,MATCH(O709,'Community ID'!A:A,0))</f>
        <v>Villa Progreso 3</v>
      </c>
      <c r="B709" t="str">
        <f>INDEX('Community ID'!$K:$K,MATCH('Environmental Data'!$P709,'Community ID'!J:J,0))</f>
        <v>Santiago</v>
      </c>
      <c r="D709" t="s">
        <v>3080</v>
      </c>
      <c r="E709" t="s">
        <v>1454</v>
      </c>
      <c r="F709" t="s">
        <v>3081</v>
      </c>
      <c r="H709" t="s">
        <v>3082</v>
      </c>
      <c r="I709" t="s">
        <v>79</v>
      </c>
      <c r="J709" t="s">
        <v>99</v>
      </c>
      <c r="K709">
        <v>2021</v>
      </c>
      <c r="L709">
        <v>8299191268</v>
      </c>
      <c r="M709" t="s">
        <v>80</v>
      </c>
      <c r="N709" t="s">
        <v>558</v>
      </c>
      <c r="O709" t="s">
        <v>478</v>
      </c>
      <c r="P709" t="s">
        <v>444</v>
      </c>
      <c r="Q709" t="s">
        <v>416</v>
      </c>
      <c r="U709">
        <v>3103831818</v>
      </c>
      <c r="W709" t="s">
        <v>58</v>
      </c>
      <c r="X709">
        <v>0</v>
      </c>
      <c r="Y709">
        <v>0</v>
      </c>
      <c r="Z709" t="s">
        <v>59</v>
      </c>
      <c r="AA709" t="s">
        <v>86</v>
      </c>
      <c r="AB709" t="s">
        <v>419</v>
      </c>
      <c r="AC709" t="s">
        <v>169</v>
      </c>
      <c r="AD709" t="s">
        <v>62</v>
      </c>
      <c r="AE709" t="s">
        <v>63</v>
      </c>
      <c r="AF709" t="s">
        <v>63</v>
      </c>
      <c r="AG709" t="s">
        <v>171</v>
      </c>
      <c r="AH709" t="s">
        <v>117</v>
      </c>
      <c r="AI709" t="s">
        <v>3051</v>
      </c>
      <c r="AK709" t="s">
        <v>3083</v>
      </c>
      <c r="AL709">
        <v>1</v>
      </c>
      <c r="AM709" t="s">
        <v>717</v>
      </c>
      <c r="AN709">
        <v>4</v>
      </c>
      <c r="AP709" t="s">
        <v>62</v>
      </c>
      <c r="AQ709" t="s">
        <v>69</v>
      </c>
      <c r="AR709" t="s">
        <v>70</v>
      </c>
      <c r="AT709" t="s">
        <v>71</v>
      </c>
      <c r="AU709" t="s">
        <v>95</v>
      </c>
      <c r="AV709" s="1">
        <v>44175</v>
      </c>
      <c r="AW709" t="s">
        <v>14702</v>
      </c>
      <c r="AY709" t="s">
        <v>73</v>
      </c>
      <c r="AZ709" t="s">
        <v>74</v>
      </c>
    </row>
    <row r="710" spans="1:52" hidden="1" x14ac:dyDescent="0.25">
      <c r="A710" t="str">
        <f>INDEX('Community ID'!B:B,MATCH(O710,'Community ID'!A:A,0))</f>
        <v>Villa Progreso 3</v>
      </c>
      <c r="B710" t="str">
        <f>INDEX('Community ID'!$K:$K,MATCH('Environmental Data'!$P710,'Community ID'!J:J,0))</f>
        <v>Santiago</v>
      </c>
      <c r="D710" t="s">
        <v>3084</v>
      </c>
      <c r="E710" t="s">
        <v>3085</v>
      </c>
      <c r="F710" t="s">
        <v>3086</v>
      </c>
      <c r="I710" t="s">
        <v>50</v>
      </c>
      <c r="J710" s="1">
        <v>26753</v>
      </c>
      <c r="K710">
        <v>48</v>
      </c>
      <c r="L710">
        <v>8096317863</v>
      </c>
      <c r="M710" t="s">
        <v>51</v>
      </c>
      <c r="N710" t="s">
        <v>705</v>
      </c>
      <c r="O710" t="s">
        <v>478</v>
      </c>
      <c r="P710" t="s">
        <v>444</v>
      </c>
      <c r="Q710" t="s">
        <v>444</v>
      </c>
      <c r="S710" t="s">
        <v>436</v>
      </c>
      <c r="U710">
        <v>10200076304</v>
      </c>
      <c r="W710" t="s">
        <v>58</v>
      </c>
      <c r="X710">
        <v>19.493914859288001</v>
      </c>
      <c r="Y710">
        <v>-70.752778085687794</v>
      </c>
      <c r="Z710" t="s">
        <v>105</v>
      </c>
      <c r="AA710" t="s">
        <v>105</v>
      </c>
      <c r="AB710" t="s">
        <v>419</v>
      </c>
      <c r="AC710" t="s">
        <v>169</v>
      </c>
      <c r="AD710" t="s">
        <v>62</v>
      </c>
      <c r="AE710" t="s">
        <v>63</v>
      </c>
      <c r="AF710" t="s">
        <v>62</v>
      </c>
      <c r="AG710" t="s">
        <v>194</v>
      </c>
      <c r="AH710" t="s">
        <v>65</v>
      </c>
      <c r="AI710" t="s">
        <v>2472</v>
      </c>
      <c r="AK710" t="s">
        <v>2821</v>
      </c>
      <c r="AL710">
        <v>2</v>
      </c>
      <c r="AM710" t="s">
        <v>814</v>
      </c>
      <c r="AN710">
        <v>4</v>
      </c>
      <c r="AO710">
        <v>1</v>
      </c>
      <c r="AP710" t="s">
        <v>62</v>
      </c>
      <c r="AQ710" t="s">
        <v>69</v>
      </c>
      <c r="AR710" t="s">
        <v>70</v>
      </c>
      <c r="AT710" t="s">
        <v>71</v>
      </c>
      <c r="AU710" t="s">
        <v>95</v>
      </c>
      <c r="AV710" s="1">
        <v>44175</v>
      </c>
      <c r="AW710" t="s">
        <v>14703</v>
      </c>
      <c r="AY710" t="s">
        <v>73</v>
      </c>
      <c r="AZ710" t="s">
        <v>74</v>
      </c>
    </row>
    <row r="711" spans="1:52" hidden="1" x14ac:dyDescent="0.25">
      <c r="A711" t="str">
        <f>INDEX('Community ID'!B:B,MATCH(O711,'Community ID'!A:A,0))</f>
        <v>Barrio Las Flores</v>
      </c>
      <c r="B711" t="str">
        <f>INDEX('Community ID'!$K:$K,MATCH('Environmental Data'!$P711,'Community ID'!J:J,0))</f>
        <v>Constanza</v>
      </c>
      <c r="D711" t="s">
        <v>3087</v>
      </c>
      <c r="E711" t="s">
        <v>2482</v>
      </c>
      <c r="F711" t="s">
        <v>2482</v>
      </c>
      <c r="I711" t="s">
        <v>1505</v>
      </c>
      <c r="J711" t="s">
        <v>99</v>
      </c>
      <c r="K711">
        <v>2021</v>
      </c>
      <c r="M711" t="s">
        <v>124</v>
      </c>
      <c r="O711" t="s">
        <v>2871</v>
      </c>
      <c r="P711" t="s">
        <v>102</v>
      </c>
      <c r="V711" t="s">
        <v>3088</v>
      </c>
      <c r="W711" t="s">
        <v>58</v>
      </c>
      <c r="X711">
        <v>18.909038758035699</v>
      </c>
      <c r="Y711">
        <v>-70.740797481237195</v>
      </c>
      <c r="Z711" t="s">
        <v>59</v>
      </c>
      <c r="AC711" t="s">
        <v>169</v>
      </c>
      <c r="AD711" t="s">
        <v>62</v>
      </c>
      <c r="AV711" s="1">
        <v>44175</v>
      </c>
      <c r="AW711" t="s">
        <v>14704</v>
      </c>
      <c r="AX711" t="s">
        <v>3088</v>
      </c>
      <c r="AY711" t="s">
        <v>73</v>
      </c>
      <c r="AZ711" t="s">
        <v>74</v>
      </c>
    </row>
    <row r="712" spans="1:52" x14ac:dyDescent="0.25">
      <c r="A712" t="str">
        <f>INDEX('Community ID'!B:B,MATCH(O712,'Community ID'!A:A,0))</f>
        <v>Los Embassadores</v>
      </c>
      <c r="B712" t="str">
        <f>INDEX('Community ID'!$K:$K,MATCH('Environmental Data'!$P712,'Community ID'!J:J,0))</f>
        <v>Constanza</v>
      </c>
      <c r="D712" t="s">
        <v>3089</v>
      </c>
      <c r="E712" t="s">
        <v>3090</v>
      </c>
      <c r="F712" t="s">
        <v>1363</v>
      </c>
      <c r="H712" t="s">
        <v>1767</v>
      </c>
      <c r="I712" t="s">
        <v>50</v>
      </c>
      <c r="J712" s="1">
        <v>29619</v>
      </c>
      <c r="K712">
        <v>40</v>
      </c>
      <c r="L712">
        <v>8496382515</v>
      </c>
      <c r="M712" t="s">
        <v>80</v>
      </c>
      <c r="N712" t="s">
        <v>135</v>
      </c>
      <c r="O712" t="s">
        <v>1722</v>
      </c>
      <c r="P712" t="s">
        <v>102</v>
      </c>
      <c r="Q712" t="s">
        <v>103</v>
      </c>
      <c r="S712" t="s">
        <v>104</v>
      </c>
      <c r="V712" t="s">
        <v>766</v>
      </c>
      <c r="W712" t="s">
        <v>58</v>
      </c>
      <c r="X712">
        <v>18.914885000000002</v>
      </c>
      <c r="Y712">
        <v>-70.741193300000006</v>
      </c>
      <c r="Z712" t="s">
        <v>86</v>
      </c>
      <c r="AA712" t="s">
        <v>220</v>
      </c>
      <c r="AB712" t="s">
        <v>1164</v>
      </c>
      <c r="AC712" t="s">
        <v>169</v>
      </c>
      <c r="AD712" t="s">
        <v>63</v>
      </c>
      <c r="AE712" t="s">
        <v>63</v>
      </c>
      <c r="AF712" t="s">
        <v>62</v>
      </c>
      <c r="AG712" t="s">
        <v>171</v>
      </c>
      <c r="AH712" t="s">
        <v>65</v>
      </c>
      <c r="AI712" t="s">
        <v>66</v>
      </c>
      <c r="AJ712" t="s">
        <v>66</v>
      </c>
      <c r="AK712" t="s">
        <v>368</v>
      </c>
      <c r="AL712">
        <v>1</v>
      </c>
      <c r="AM712" t="s">
        <v>1627</v>
      </c>
      <c r="AN712">
        <v>3</v>
      </c>
      <c r="AO712">
        <v>1</v>
      </c>
      <c r="AP712" t="s">
        <v>62</v>
      </c>
      <c r="AQ712" t="s">
        <v>69</v>
      </c>
      <c r="AR712" t="s">
        <v>109</v>
      </c>
      <c r="AT712" t="s">
        <v>71</v>
      </c>
      <c r="AU712" t="s">
        <v>95</v>
      </c>
      <c r="AV712" s="1">
        <v>44172</v>
      </c>
      <c r="AW712" t="s">
        <v>14705</v>
      </c>
      <c r="AX712" t="s">
        <v>766</v>
      </c>
      <c r="AY712" t="s">
        <v>73</v>
      </c>
      <c r="AZ712" t="s">
        <v>74</v>
      </c>
    </row>
    <row r="713" spans="1:52" hidden="1" x14ac:dyDescent="0.25">
      <c r="A713" t="str">
        <f>INDEX('Community ID'!B:B,MATCH(O713,'Community ID'!A:A,0))</f>
        <v>Villa Progreso 3</v>
      </c>
      <c r="B713" t="str">
        <f>INDEX('Community ID'!$K:$K,MATCH('Environmental Data'!$P713,'Community ID'!J:J,0))</f>
        <v>Santiago</v>
      </c>
      <c r="D713" t="s">
        <v>3091</v>
      </c>
      <c r="E713" t="s">
        <v>3092</v>
      </c>
      <c r="F713" t="s">
        <v>1028</v>
      </c>
      <c r="H713" t="s">
        <v>3093</v>
      </c>
      <c r="I713" t="s">
        <v>79</v>
      </c>
      <c r="J713" s="1">
        <v>21549</v>
      </c>
      <c r="K713">
        <v>63</v>
      </c>
      <c r="L713">
        <v>8292814883</v>
      </c>
      <c r="M713" t="s">
        <v>51</v>
      </c>
      <c r="N713" t="s">
        <v>558</v>
      </c>
      <c r="O713" t="s">
        <v>478</v>
      </c>
      <c r="P713" t="s">
        <v>444</v>
      </c>
      <c r="Q713" t="s">
        <v>416</v>
      </c>
      <c r="S713" t="s">
        <v>144</v>
      </c>
      <c r="U713">
        <v>4600144630</v>
      </c>
      <c r="V713" t="s">
        <v>3088</v>
      </c>
      <c r="W713" t="s">
        <v>58</v>
      </c>
      <c r="X713">
        <v>19.488520128636299</v>
      </c>
      <c r="Y713">
        <v>-70.750015405027</v>
      </c>
      <c r="Z713" t="s">
        <v>105</v>
      </c>
      <c r="AA713" t="s">
        <v>105</v>
      </c>
      <c r="AB713" t="s">
        <v>419</v>
      </c>
      <c r="AC713" t="s">
        <v>169</v>
      </c>
      <c r="AD713" t="s">
        <v>62</v>
      </c>
      <c r="AE713" t="s">
        <v>63</v>
      </c>
      <c r="AF713" t="s">
        <v>63</v>
      </c>
      <c r="AG713" t="s">
        <v>194</v>
      </c>
      <c r="AH713" t="s">
        <v>65</v>
      </c>
      <c r="AI713" t="s">
        <v>2742</v>
      </c>
      <c r="AJ713" t="s">
        <v>3094</v>
      </c>
      <c r="AK713" t="s">
        <v>3095</v>
      </c>
      <c r="AL713">
        <v>1</v>
      </c>
      <c r="AM713" t="s">
        <v>717</v>
      </c>
      <c r="AN713">
        <v>3</v>
      </c>
      <c r="AP713" t="s">
        <v>62</v>
      </c>
      <c r="AQ713" t="s">
        <v>69</v>
      </c>
      <c r="AR713" t="s">
        <v>70</v>
      </c>
      <c r="AT713" t="s">
        <v>71</v>
      </c>
      <c r="AU713" t="s">
        <v>95</v>
      </c>
      <c r="AV713" s="1">
        <v>44170</v>
      </c>
      <c r="AW713" t="s">
        <v>14706</v>
      </c>
      <c r="AX713" t="s">
        <v>3088</v>
      </c>
      <c r="AY713" t="s">
        <v>73</v>
      </c>
      <c r="AZ713" t="s">
        <v>74</v>
      </c>
    </row>
    <row r="714" spans="1:52" hidden="1" x14ac:dyDescent="0.25">
      <c r="A714" t="str">
        <f>INDEX('Community ID'!B:B,MATCH(O714,'Community ID'!A:A,0))</f>
        <v>Villa Progreso 3</v>
      </c>
      <c r="B714" t="str">
        <f>INDEX('Community ID'!$K:$K,MATCH('Environmental Data'!$P714,'Community ID'!J:J,0))</f>
        <v>Santiago</v>
      </c>
      <c r="D714" t="s">
        <v>3096</v>
      </c>
      <c r="E714" t="s">
        <v>3097</v>
      </c>
      <c r="F714" t="s">
        <v>3098</v>
      </c>
      <c r="H714" t="s">
        <v>3099</v>
      </c>
      <c r="I714" t="s">
        <v>50</v>
      </c>
      <c r="J714" s="1">
        <v>27439</v>
      </c>
      <c r="K714">
        <v>46</v>
      </c>
      <c r="L714">
        <v>8093910210</v>
      </c>
      <c r="M714" t="s">
        <v>124</v>
      </c>
      <c r="N714" t="s">
        <v>785</v>
      </c>
      <c r="O714" t="s">
        <v>478</v>
      </c>
      <c r="P714" t="s">
        <v>444</v>
      </c>
      <c r="Q714" t="s">
        <v>416</v>
      </c>
      <c r="S714" t="s">
        <v>144</v>
      </c>
      <c r="U714">
        <v>3300195082</v>
      </c>
      <c r="V714" t="s">
        <v>3088</v>
      </c>
      <c r="W714" t="s">
        <v>58</v>
      </c>
      <c r="X714">
        <v>19.488495938824698</v>
      </c>
      <c r="Y714">
        <v>-70.746985470589394</v>
      </c>
      <c r="Z714" t="s">
        <v>59</v>
      </c>
      <c r="AA714" t="s">
        <v>220</v>
      </c>
      <c r="AB714" t="s">
        <v>419</v>
      </c>
      <c r="AC714" t="s">
        <v>169</v>
      </c>
      <c r="AD714" t="s">
        <v>62</v>
      </c>
      <c r="AE714" t="s">
        <v>63</v>
      </c>
      <c r="AF714" t="s">
        <v>63</v>
      </c>
      <c r="AG714" t="s">
        <v>194</v>
      </c>
      <c r="AH714" t="s">
        <v>117</v>
      </c>
      <c r="AI714" t="s">
        <v>3100</v>
      </c>
      <c r="AK714" t="s">
        <v>3101</v>
      </c>
      <c r="AL714">
        <v>2</v>
      </c>
      <c r="AM714" t="s">
        <v>814</v>
      </c>
      <c r="AN714">
        <v>2</v>
      </c>
      <c r="AP714" t="s">
        <v>62</v>
      </c>
      <c r="AQ714" t="s">
        <v>69</v>
      </c>
      <c r="AR714" t="s">
        <v>109</v>
      </c>
      <c r="AT714" t="s">
        <v>71</v>
      </c>
      <c r="AU714" t="s">
        <v>95</v>
      </c>
      <c r="AV714" s="1">
        <v>44170</v>
      </c>
      <c r="AW714" t="s">
        <v>14707</v>
      </c>
      <c r="AX714" t="s">
        <v>3088</v>
      </c>
      <c r="AY714" t="s">
        <v>73</v>
      </c>
      <c r="AZ714" t="s">
        <v>74</v>
      </c>
    </row>
    <row r="715" spans="1:52" hidden="1" x14ac:dyDescent="0.25">
      <c r="A715" t="str">
        <f>INDEX('Community ID'!B:B,MATCH(O715,'Community ID'!A:A,0))</f>
        <v>Villa Progreso 3</v>
      </c>
      <c r="B715" t="str">
        <f>INDEX('Community ID'!$K:$K,MATCH('Environmental Data'!$P715,'Community ID'!J:J,0))</f>
        <v>Santiago</v>
      </c>
      <c r="D715" t="s">
        <v>3102</v>
      </c>
      <c r="E715" t="s">
        <v>3103</v>
      </c>
      <c r="F715" t="s">
        <v>2864</v>
      </c>
      <c r="H715" t="s">
        <v>3104</v>
      </c>
      <c r="I715" t="s">
        <v>79</v>
      </c>
      <c r="J715" s="1">
        <v>26861</v>
      </c>
      <c r="K715">
        <v>48</v>
      </c>
      <c r="L715">
        <v>8296411152</v>
      </c>
      <c r="M715" t="s">
        <v>80</v>
      </c>
      <c r="N715" t="s">
        <v>3105</v>
      </c>
      <c r="O715" t="s">
        <v>478</v>
      </c>
      <c r="P715" t="s">
        <v>444</v>
      </c>
      <c r="Q715" t="s">
        <v>416</v>
      </c>
      <c r="S715" t="s">
        <v>144</v>
      </c>
      <c r="U715">
        <v>4200063149</v>
      </c>
      <c r="V715" t="s">
        <v>3088</v>
      </c>
      <c r="W715" t="s">
        <v>58</v>
      </c>
      <c r="X715">
        <v>19.495623309668002</v>
      </c>
      <c r="Y715">
        <v>-70.749503095265098</v>
      </c>
      <c r="Z715" t="s">
        <v>59</v>
      </c>
      <c r="AA715" t="s">
        <v>86</v>
      </c>
      <c r="AB715" t="s">
        <v>419</v>
      </c>
      <c r="AC715" t="s">
        <v>169</v>
      </c>
      <c r="AD715" t="s">
        <v>62</v>
      </c>
      <c r="AE715" t="s">
        <v>63</v>
      </c>
      <c r="AF715" t="s">
        <v>63</v>
      </c>
      <c r="AG715" t="s">
        <v>194</v>
      </c>
      <c r="AH715" t="s">
        <v>117</v>
      </c>
      <c r="AI715" t="s">
        <v>2742</v>
      </c>
      <c r="AK715" t="s">
        <v>3106</v>
      </c>
      <c r="AL715">
        <v>1</v>
      </c>
      <c r="AM715" t="s">
        <v>717</v>
      </c>
      <c r="AN715">
        <v>3</v>
      </c>
      <c r="AO715">
        <v>1</v>
      </c>
      <c r="AP715" t="s">
        <v>62</v>
      </c>
      <c r="AQ715" t="s">
        <v>69</v>
      </c>
      <c r="AR715" t="s">
        <v>70</v>
      </c>
      <c r="AT715" t="s">
        <v>71</v>
      </c>
      <c r="AU715" t="s">
        <v>95</v>
      </c>
      <c r="AV715" s="1">
        <v>44170</v>
      </c>
      <c r="AW715" t="s">
        <v>14708</v>
      </c>
      <c r="AX715" t="s">
        <v>3088</v>
      </c>
      <c r="AY715" t="s">
        <v>73</v>
      </c>
      <c r="AZ715" t="s">
        <v>74</v>
      </c>
    </row>
    <row r="716" spans="1:52" hidden="1" x14ac:dyDescent="0.25">
      <c r="A716" t="str">
        <f>INDEX('Community ID'!B:B,MATCH(O716,'Community ID'!A:A,0))</f>
        <v>Villa Progreso 3</v>
      </c>
      <c r="B716" t="str">
        <f>INDEX('Community ID'!$K:$K,MATCH('Environmental Data'!$P716,'Community ID'!J:J,0))</f>
        <v>Santiago</v>
      </c>
      <c r="D716" t="s">
        <v>3107</v>
      </c>
      <c r="E716" t="s">
        <v>3108</v>
      </c>
      <c r="F716" t="s">
        <v>3109</v>
      </c>
      <c r="I716" t="s">
        <v>79</v>
      </c>
      <c r="J716" s="1">
        <v>37083</v>
      </c>
      <c r="K716">
        <v>20</v>
      </c>
      <c r="L716">
        <v>8296481259</v>
      </c>
      <c r="M716" t="s">
        <v>142</v>
      </c>
      <c r="N716" t="s">
        <v>125</v>
      </c>
      <c r="O716" t="s">
        <v>478</v>
      </c>
      <c r="P716" t="s">
        <v>444</v>
      </c>
      <c r="Q716" t="s">
        <v>416</v>
      </c>
      <c r="S716" t="s">
        <v>458</v>
      </c>
      <c r="U716">
        <v>40234019889</v>
      </c>
      <c r="V716" t="s">
        <v>3088</v>
      </c>
      <c r="W716" t="s">
        <v>58</v>
      </c>
      <c r="X716">
        <v>19.488713189884201</v>
      </c>
      <c r="Y716">
        <v>-70.746620344964199</v>
      </c>
      <c r="Z716" t="s">
        <v>220</v>
      </c>
      <c r="AA716" t="s">
        <v>220</v>
      </c>
      <c r="AB716" t="s">
        <v>419</v>
      </c>
      <c r="AC716" t="s">
        <v>169</v>
      </c>
      <c r="AD716" t="s">
        <v>62</v>
      </c>
      <c r="AE716" t="s">
        <v>63</v>
      </c>
      <c r="AF716" t="s">
        <v>62</v>
      </c>
      <c r="AG716" t="s">
        <v>194</v>
      </c>
      <c r="AH716" t="s">
        <v>65</v>
      </c>
      <c r="AI716" t="s">
        <v>2742</v>
      </c>
      <c r="AJ716" t="s">
        <v>3110</v>
      </c>
      <c r="AK716" t="s">
        <v>3111</v>
      </c>
      <c r="AL716">
        <v>1</v>
      </c>
      <c r="AM716" t="s">
        <v>717</v>
      </c>
      <c r="AN716">
        <v>2</v>
      </c>
      <c r="AP716" t="s">
        <v>62</v>
      </c>
      <c r="AQ716" t="s">
        <v>69</v>
      </c>
      <c r="AR716" t="s">
        <v>109</v>
      </c>
      <c r="AT716" t="s">
        <v>71</v>
      </c>
      <c r="AU716" t="s">
        <v>95</v>
      </c>
      <c r="AV716" s="1">
        <v>44170</v>
      </c>
      <c r="AW716" t="s">
        <v>14709</v>
      </c>
      <c r="AX716" t="s">
        <v>3088</v>
      </c>
      <c r="AY716" t="s">
        <v>73</v>
      </c>
      <c r="AZ716" t="s">
        <v>74</v>
      </c>
    </row>
    <row r="717" spans="1:52" hidden="1" x14ac:dyDescent="0.25">
      <c r="A717" t="str">
        <f>INDEX('Community ID'!B:B,MATCH(O717,'Community ID'!A:A,0))</f>
        <v>Villa Progreso 3</v>
      </c>
      <c r="B717" t="str">
        <f>INDEX('Community ID'!$K:$K,MATCH('Environmental Data'!$P717,'Community ID'!J:J,0))</f>
        <v>Santiago</v>
      </c>
      <c r="D717" t="s">
        <v>3112</v>
      </c>
      <c r="E717" t="s">
        <v>3113</v>
      </c>
      <c r="F717" t="s">
        <v>1374</v>
      </c>
      <c r="H717" t="s">
        <v>3114</v>
      </c>
      <c r="I717" t="s">
        <v>50</v>
      </c>
      <c r="J717" s="1">
        <v>28167</v>
      </c>
      <c r="K717">
        <v>44</v>
      </c>
      <c r="L717">
        <v>8297275981</v>
      </c>
      <c r="M717" t="s">
        <v>142</v>
      </c>
      <c r="N717" t="s">
        <v>3115</v>
      </c>
      <c r="O717" t="s">
        <v>478</v>
      </c>
      <c r="P717" t="s">
        <v>444</v>
      </c>
      <c r="Q717" t="s">
        <v>416</v>
      </c>
      <c r="S717" t="s">
        <v>458</v>
      </c>
      <c r="U717">
        <v>7400030255</v>
      </c>
      <c r="V717" t="s">
        <v>3088</v>
      </c>
      <c r="W717" t="s">
        <v>58</v>
      </c>
      <c r="X717">
        <v>19.4889298285715</v>
      </c>
      <c r="Y717">
        <v>-70.746227902637102</v>
      </c>
      <c r="Z717" t="s">
        <v>59</v>
      </c>
      <c r="AA717" t="s">
        <v>86</v>
      </c>
      <c r="AB717" t="s">
        <v>419</v>
      </c>
      <c r="AC717" t="s">
        <v>169</v>
      </c>
      <c r="AD717" t="s">
        <v>62</v>
      </c>
      <c r="AE717" t="s">
        <v>63</v>
      </c>
      <c r="AF717" t="s">
        <v>62</v>
      </c>
      <c r="AG717" t="s">
        <v>194</v>
      </c>
      <c r="AH717" t="s">
        <v>65</v>
      </c>
      <c r="AI717" t="s">
        <v>975</v>
      </c>
      <c r="AJ717" t="s">
        <v>3116</v>
      </c>
      <c r="AK717" t="s">
        <v>937</v>
      </c>
      <c r="AL717">
        <v>1</v>
      </c>
      <c r="AM717" t="s">
        <v>717</v>
      </c>
      <c r="AN717">
        <v>3</v>
      </c>
      <c r="AP717" t="s">
        <v>62</v>
      </c>
      <c r="AQ717" t="s">
        <v>69</v>
      </c>
      <c r="AR717" t="s">
        <v>70</v>
      </c>
      <c r="AT717" t="s">
        <v>71</v>
      </c>
      <c r="AU717" t="s">
        <v>95</v>
      </c>
      <c r="AV717" s="1">
        <v>44170</v>
      </c>
      <c r="AW717" t="s">
        <v>14710</v>
      </c>
      <c r="AX717" t="s">
        <v>3088</v>
      </c>
      <c r="AY717" t="s">
        <v>73</v>
      </c>
      <c r="AZ717" t="s">
        <v>74</v>
      </c>
    </row>
    <row r="718" spans="1:52" hidden="1" x14ac:dyDescent="0.25">
      <c r="A718" t="str">
        <f>INDEX('Community ID'!B:B,MATCH(O718,'Community ID'!A:A,0))</f>
        <v>Villa Progreso 3</v>
      </c>
      <c r="B718" t="str">
        <f>INDEX('Community ID'!$K:$K,MATCH('Environmental Data'!$P718,'Community ID'!J:J,0))</f>
        <v>Santiago</v>
      </c>
      <c r="D718" t="s">
        <v>3117</v>
      </c>
      <c r="E718" t="s">
        <v>2835</v>
      </c>
      <c r="F718" t="s">
        <v>3118</v>
      </c>
      <c r="I718" t="s">
        <v>50</v>
      </c>
      <c r="J718" s="1">
        <v>32343</v>
      </c>
      <c r="K718">
        <v>33</v>
      </c>
      <c r="L718">
        <v>8093941455</v>
      </c>
      <c r="M718" t="s">
        <v>124</v>
      </c>
      <c r="N718" t="s">
        <v>114</v>
      </c>
      <c r="O718" t="s">
        <v>478</v>
      </c>
      <c r="P718" t="s">
        <v>444</v>
      </c>
      <c r="Q718" t="s">
        <v>416</v>
      </c>
      <c r="U718">
        <v>3104877356</v>
      </c>
      <c r="V718" t="s">
        <v>3088</v>
      </c>
      <c r="W718" t="s">
        <v>58</v>
      </c>
      <c r="X718">
        <v>19.493775309604299</v>
      </c>
      <c r="Y718">
        <v>-70.752507765363504</v>
      </c>
      <c r="Z718" t="s">
        <v>220</v>
      </c>
      <c r="AA718" t="s">
        <v>220</v>
      </c>
      <c r="AB718" t="s">
        <v>419</v>
      </c>
      <c r="AC718" t="s">
        <v>169</v>
      </c>
      <c r="AD718" t="s">
        <v>62</v>
      </c>
      <c r="AE718" t="s">
        <v>63</v>
      </c>
      <c r="AF718" t="s">
        <v>63</v>
      </c>
      <c r="AG718" t="s">
        <v>194</v>
      </c>
      <c r="AH718" t="s">
        <v>117</v>
      </c>
      <c r="AI718" t="s">
        <v>3119</v>
      </c>
      <c r="AJ718" t="s">
        <v>3120</v>
      </c>
      <c r="AK718" t="s">
        <v>3121</v>
      </c>
      <c r="AL718">
        <v>2</v>
      </c>
      <c r="AM718" t="s">
        <v>717</v>
      </c>
      <c r="AN718">
        <v>6</v>
      </c>
      <c r="AO718">
        <v>2</v>
      </c>
      <c r="AP718" t="s">
        <v>62</v>
      </c>
      <c r="AQ718" t="s">
        <v>69</v>
      </c>
      <c r="AR718" t="s">
        <v>109</v>
      </c>
      <c r="AT718" t="s">
        <v>71</v>
      </c>
      <c r="AU718" t="s">
        <v>95</v>
      </c>
      <c r="AV718" s="1">
        <v>44170</v>
      </c>
      <c r="AW718" t="s">
        <v>14711</v>
      </c>
      <c r="AX718" t="s">
        <v>3088</v>
      </c>
      <c r="AY718" t="s">
        <v>73</v>
      </c>
      <c r="AZ718" t="s">
        <v>74</v>
      </c>
    </row>
    <row r="719" spans="1:52" hidden="1" x14ac:dyDescent="0.25">
      <c r="A719" t="str">
        <f>INDEX('Community ID'!B:B,MATCH(O719,'Community ID'!A:A,0))</f>
        <v>Villa Progreso 3</v>
      </c>
      <c r="B719" t="str">
        <f>INDEX('Community ID'!$K:$K,MATCH('Environmental Data'!$P719,'Community ID'!J:J,0))</f>
        <v>Santiago</v>
      </c>
      <c r="D719" t="s">
        <v>3122</v>
      </c>
      <c r="E719" t="s">
        <v>3123</v>
      </c>
      <c r="F719" t="s">
        <v>3124</v>
      </c>
      <c r="I719" t="s">
        <v>50</v>
      </c>
      <c r="J719" s="1">
        <v>31762</v>
      </c>
      <c r="K719">
        <v>35</v>
      </c>
      <c r="L719">
        <v>8293757510</v>
      </c>
      <c r="M719" t="s">
        <v>124</v>
      </c>
      <c r="N719" t="s">
        <v>898</v>
      </c>
      <c r="O719" t="s">
        <v>478</v>
      </c>
      <c r="P719" t="s">
        <v>444</v>
      </c>
      <c r="Q719" t="s">
        <v>416</v>
      </c>
      <c r="S719" t="s">
        <v>144</v>
      </c>
      <c r="U719">
        <v>3104797349</v>
      </c>
      <c r="V719" t="s">
        <v>3088</v>
      </c>
      <c r="W719" t="s">
        <v>58</v>
      </c>
      <c r="X719">
        <v>19.487458492274101</v>
      </c>
      <c r="Y719">
        <v>-70.749197524959996</v>
      </c>
      <c r="Z719" t="s">
        <v>220</v>
      </c>
      <c r="AA719" t="s">
        <v>220</v>
      </c>
      <c r="AB719" t="s">
        <v>419</v>
      </c>
      <c r="AC719" t="s">
        <v>169</v>
      </c>
      <c r="AD719" t="s">
        <v>62</v>
      </c>
      <c r="AE719" t="s">
        <v>63</v>
      </c>
      <c r="AF719" t="s">
        <v>62</v>
      </c>
      <c r="AG719" t="s">
        <v>194</v>
      </c>
      <c r="AH719" t="s">
        <v>65</v>
      </c>
      <c r="AI719" t="s">
        <v>3125</v>
      </c>
      <c r="AK719" t="s">
        <v>3126</v>
      </c>
      <c r="AL719">
        <v>1</v>
      </c>
      <c r="AM719" t="s">
        <v>814</v>
      </c>
      <c r="AN719">
        <v>5</v>
      </c>
      <c r="AO719">
        <v>1</v>
      </c>
      <c r="AP719" t="s">
        <v>62</v>
      </c>
      <c r="AQ719" t="s">
        <v>69</v>
      </c>
      <c r="AR719" t="s">
        <v>109</v>
      </c>
      <c r="AT719" t="s">
        <v>71</v>
      </c>
      <c r="AU719" t="s">
        <v>72</v>
      </c>
      <c r="AV719" s="1">
        <v>44170</v>
      </c>
      <c r="AW719" t="s">
        <v>14712</v>
      </c>
      <c r="AX719" t="s">
        <v>3088</v>
      </c>
      <c r="AY719" t="s">
        <v>73</v>
      </c>
      <c r="AZ719" t="s">
        <v>74</v>
      </c>
    </row>
    <row r="720" spans="1:52" hidden="1" x14ac:dyDescent="0.25">
      <c r="A720" t="str">
        <f>INDEX('Community ID'!B:B,MATCH(O720,'Community ID'!A:A,0))</f>
        <v>Villa Progreso 3</v>
      </c>
      <c r="B720" t="str">
        <f>INDEX('Community ID'!$K:$K,MATCH('Environmental Data'!$P720,'Community ID'!J:J,0))</f>
        <v>Santiago</v>
      </c>
      <c r="D720" t="s">
        <v>3127</v>
      </c>
      <c r="E720" t="s">
        <v>3128</v>
      </c>
      <c r="F720" t="s">
        <v>3129</v>
      </c>
      <c r="H720" t="s">
        <v>3130</v>
      </c>
      <c r="I720" t="s">
        <v>50</v>
      </c>
      <c r="J720" s="1">
        <v>30784</v>
      </c>
      <c r="K720">
        <v>37</v>
      </c>
      <c r="L720">
        <v>8097035346</v>
      </c>
      <c r="M720" t="s">
        <v>51</v>
      </c>
      <c r="N720" t="s">
        <v>1921</v>
      </c>
      <c r="O720" t="s">
        <v>478</v>
      </c>
      <c r="P720" t="s">
        <v>444</v>
      </c>
      <c r="Q720" t="s">
        <v>416</v>
      </c>
      <c r="S720" t="s">
        <v>3131</v>
      </c>
      <c r="U720">
        <v>118376557</v>
      </c>
      <c r="V720" t="s">
        <v>3088</v>
      </c>
      <c r="W720" t="s">
        <v>58</v>
      </c>
      <c r="X720">
        <v>19.4918457427802</v>
      </c>
      <c r="Y720">
        <v>-70.751550341858305</v>
      </c>
      <c r="Z720" t="s">
        <v>325</v>
      </c>
      <c r="AA720" t="s">
        <v>325</v>
      </c>
      <c r="AB720" t="s">
        <v>419</v>
      </c>
      <c r="AC720" t="s">
        <v>169</v>
      </c>
      <c r="AD720" t="s">
        <v>62</v>
      </c>
      <c r="AE720" t="s">
        <v>63</v>
      </c>
      <c r="AF720" t="s">
        <v>62</v>
      </c>
      <c r="AG720" t="s">
        <v>194</v>
      </c>
      <c r="AH720" t="s">
        <v>65</v>
      </c>
      <c r="AI720" t="s">
        <v>2854</v>
      </c>
      <c r="AJ720" t="s">
        <v>2854</v>
      </c>
      <c r="AK720" t="s">
        <v>3132</v>
      </c>
      <c r="AL720">
        <v>1</v>
      </c>
      <c r="AM720" t="s">
        <v>717</v>
      </c>
      <c r="AN720">
        <v>4</v>
      </c>
      <c r="AP720" t="s">
        <v>63</v>
      </c>
      <c r="AQ720" t="s">
        <v>69</v>
      </c>
      <c r="AR720" t="s">
        <v>109</v>
      </c>
      <c r="AT720" t="s">
        <v>71</v>
      </c>
      <c r="AU720" t="s">
        <v>72</v>
      </c>
      <c r="AV720" s="1">
        <v>44170</v>
      </c>
      <c r="AW720" t="s">
        <v>14713</v>
      </c>
      <c r="AX720" t="s">
        <v>3088</v>
      </c>
      <c r="AY720" t="s">
        <v>73</v>
      </c>
      <c r="AZ720" t="s">
        <v>74</v>
      </c>
    </row>
    <row r="721" spans="1:52" hidden="1" x14ac:dyDescent="0.25">
      <c r="A721" t="str">
        <f>INDEX('Community ID'!B:B,MATCH(O721,'Community ID'!A:A,0))</f>
        <v>Villa Progreso 3</v>
      </c>
      <c r="B721" t="str">
        <f>INDEX('Community ID'!$K:$K,MATCH('Environmental Data'!$P721,'Community ID'!J:J,0))</f>
        <v>Santiago</v>
      </c>
      <c r="D721" t="s">
        <v>3133</v>
      </c>
      <c r="E721" t="s">
        <v>3134</v>
      </c>
      <c r="F721" t="s">
        <v>3135</v>
      </c>
      <c r="I721" t="s">
        <v>50</v>
      </c>
      <c r="J721" s="1">
        <v>30882</v>
      </c>
      <c r="K721">
        <v>37</v>
      </c>
      <c r="L721">
        <v>8296839879</v>
      </c>
      <c r="M721" t="s">
        <v>51</v>
      </c>
      <c r="N721" t="s">
        <v>114</v>
      </c>
      <c r="O721" t="s">
        <v>478</v>
      </c>
      <c r="P721" t="s">
        <v>444</v>
      </c>
      <c r="Q721" t="s">
        <v>416</v>
      </c>
      <c r="U721">
        <v>3104144682</v>
      </c>
      <c r="V721" t="s">
        <v>3088</v>
      </c>
      <c r="W721" t="s">
        <v>58</v>
      </c>
      <c r="X721">
        <v>19.489188095694502</v>
      </c>
      <c r="Y721">
        <v>-70.745760497047002</v>
      </c>
      <c r="Z721" t="s">
        <v>220</v>
      </c>
      <c r="AA721" t="s">
        <v>220</v>
      </c>
      <c r="AB721" t="s">
        <v>419</v>
      </c>
      <c r="AC721" t="s">
        <v>169</v>
      </c>
      <c r="AD721" t="s">
        <v>62</v>
      </c>
      <c r="AE721" t="s">
        <v>63</v>
      </c>
      <c r="AF721" t="s">
        <v>63</v>
      </c>
      <c r="AG721" t="s">
        <v>194</v>
      </c>
      <c r="AH721" t="s">
        <v>65</v>
      </c>
      <c r="AI721" t="s">
        <v>2742</v>
      </c>
      <c r="AJ721" t="s">
        <v>2558</v>
      </c>
      <c r="AK721" t="s">
        <v>937</v>
      </c>
      <c r="AL721">
        <v>2</v>
      </c>
      <c r="AM721" t="s">
        <v>717</v>
      </c>
      <c r="AN721">
        <v>5</v>
      </c>
      <c r="AP721" t="s">
        <v>63</v>
      </c>
      <c r="AQ721" t="s">
        <v>69</v>
      </c>
      <c r="AR721" t="s">
        <v>109</v>
      </c>
      <c r="AT721" t="s">
        <v>71</v>
      </c>
      <c r="AU721" t="s">
        <v>72</v>
      </c>
      <c r="AV721" s="1">
        <v>44170</v>
      </c>
      <c r="AW721" t="s">
        <v>14714</v>
      </c>
      <c r="AX721" t="s">
        <v>3088</v>
      </c>
      <c r="AY721" t="s">
        <v>73</v>
      </c>
      <c r="AZ721" t="s">
        <v>74</v>
      </c>
    </row>
    <row r="722" spans="1:52" hidden="1" x14ac:dyDescent="0.25">
      <c r="A722" t="str">
        <f>INDEX('Community ID'!B:B,MATCH(O722,'Community ID'!A:A,0))</f>
        <v>Villa Progreso 3</v>
      </c>
      <c r="B722" t="str">
        <f>INDEX('Community ID'!$K:$K,MATCH('Environmental Data'!$P722,'Community ID'!J:J,0))</f>
        <v>Santiago</v>
      </c>
      <c r="D722" t="s">
        <v>3136</v>
      </c>
      <c r="E722" t="s">
        <v>3137</v>
      </c>
      <c r="F722" t="s">
        <v>3138</v>
      </c>
      <c r="H722" t="s">
        <v>3139</v>
      </c>
      <c r="I722" t="s">
        <v>50</v>
      </c>
      <c r="J722" s="1">
        <v>34780</v>
      </c>
      <c r="K722">
        <v>26</v>
      </c>
      <c r="L722">
        <v>8294301177</v>
      </c>
      <c r="M722" t="s">
        <v>124</v>
      </c>
      <c r="N722" t="s">
        <v>135</v>
      </c>
      <c r="O722" t="s">
        <v>505</v>
      </c>
      <c r="P722" t="s">
        <v>444</v>
      </c>
      <c r="Q722" t="s">
        <v>416</v>
      </c>
      <c r="S722" t="s">
        <v>3140</v>
      </c>
      <c r="U722">
        <v>3105659084</v>
      </c>
      <c r="V722" t="s">
        <v>3088</v>
      </c>
      <c r="W722" t="s">
        <v>58</v>
      </c>
      <c r="X722">
        <v>19.487310868024402</v>
      </c>
      <c r="Y722">
        <v>-70.749228680765697</v>
      </c>
      <c r="Z722" t="s">
        <v>59</v>
      </c>
      <c r="AA722" t="s">
        <v>105</v>
      </c>
      <c r="AB722" t="s">
        <v>419</v>
      </c>
      <c r="AC722" t="s">
        <v>169</v>
      </c>
      <c r="AD722" t="s">
        <v>62</v>
      </c>
      <c r="AE722" t="s">
        <v>63</v>
      </c>
      <c r="AF722" t="s">
        <v>62</v>
      </c>
      <c r="AG722" t="s">
        <v>194</v>
      </c>
      <c r="AH722" t="s">
        <v>65</v>
      </c>
      <c r="AI722" t="s">
        <v>2854</v>
      </c>
      <c r="AK722" t="s">
        <v>3141</v>
      </c>
      <c r="AL722">
        <v>2</v>
      </c>
      <c r="AM722" t="s">
        <v>717</v>
      </c>
      <c r="AN722">
        <v>4</v>
      </c>
      <c r="AO722">
        <v>2</v>
      </c>
      <c r="AP722" t="s">
        <v>63</v>
      </c>
      <c r="AQ722" t="s">
        <v>69</v>
      </c>
      <c r="AR722" t="s">
        <v>70</v>
      </c>
      <c r="AT722" t="s">
        <v>71</v>
      </c>
      <c r="AU722" t="s">
        <v>72</v>
      </c>
      <c r="AV722" s="1">
        <v>44170</v>
      </c>
      <c r="AW722" t="s">
        <v>14715</v>
      </c>
      <c r="AX722" t="s">
        <v>3088</v>
      </c>
      <c r="AY722" t="s">
        <v>73</v>
      </c>
      <c r="AZ722" t="s">
        <v>74</v>
      </c>
    </row>
    <row r="723" spans="1:52" hidden="1" x14ac:dyDescent="0.25">
      <c r="A723" t="str">
        <f>INDEX('Community ID'!B:B,MATCH(O723,'Community ID'!A:A,0))</f>
        <v>Los Guandules</v>
      </c>
      <c r="B723" t="str">
        <f>INDEX('Community ID'!$K:$K,MATCH('Environmental Data'!$P723,'Community ID'!J:J,0))</f>
        <v>Santiago</v>
      </c>
      <c r="D723" t="s">
        <v>3142</v>
      </c>
      <c r="E723" t="s">
        <v>3143</v>
      </c>
      <c r="F723" t="s">
        <v>3144</v>
      </c>
      <c r="H723" t="s">
        <v>3145</v>
      </c>
      <c r="I723" t="s">
        <v>50</v>
      </c>
      <c r="J723" s="1">
        <v>24350</v>
      </c>
      <c r="K723">
        <v>55</v>
      </c>
      <c r="L723">
        <v>8295801941</v>
      </c>
      <c r="M723" t="s">
        <v>80</v>
      </c>
      <c r="N723" t="s">
        <v>114</v>
      </c>
      <c r="O723" t="s">
        <v>3146</v>
      </c>
      <c r="P723" t="s">
        <v>444</v>
      </c>
      <c r="Q723" t="s">
        <v>416</v>
      </c>
      <c r="U723">
        <v>1000493369</v>
      </c>
      <c r="V723" t="s">
        <v>3088</v>
      </c>
      <c r="W723" t="s">
        <v>58</v>
      </c>
      <c r="X723">
        <v>19.487269561821101</v>
      </c>
      <c r="Y723">
        <v>-70.749201704720406</v>
      </c>
      <c r="Z723" t="s">
        <v>59</v>
      </c>
      <c r="AA723" t="s">
        <v>86</v>
      </c>
      <c r="AB723" t="s">
        <v>419</v>
      </c>
      <c r="AC723" t="s">
        <v>169</v>
      </c>
      <c r="AD723" t="s">
        <v>62</v>
      </c>
      <c r="AE723" t="s">
        <v>63</v>
      </c>
      <c r="AF723" t="s">
        <v>63</v>
      </c>
      <c r="AG723" t="s">
        <v>194</v>
      </c>
      <c r="AH723" t="s">
        <v>65</v>
      </c>
      <c r="AI723" t="s">
        <v>2742</v>
      </c>
      <c r="AJ723" t="s">
        <v>2742</v>
      </c>
      <c r="AK723" t="s">
        <v>937</v>
      </c>
      <c r="AL723">
        <v>1</v>
      </c>
      <c r="AM723" t="s">
        <v>717</v>
      </c>
      <c r="AN723">
        <v>2</v>
      </c>
      <c r="AP723" t="s">
        <v>62</v>
      </c>
      <c r="AQ723" t="s">
        <v>69</v>
      </c>
      <c r="AR723" t="s">
        <v>109</v>
      </c>
      <c r="AT723" t="s">
        <v>71</v>
      </c>
      <c r="AU723" t="s">
        <v>72</v>
      </c>
      <c r="AV723" s="1">
        <v>44170</v>
      </c>
      <c r="AW723" t="s">
        <v>14716</v>
      </c>
      <c r="AX723" t="s">
        <v>3088</v>
      </c>
      <c r="AY723" t="s">
        <v>73</v>
      </c>
      <c r="AZ723" t="s">
        <v>74</v>
      </c>
    </row>
    <row r="724" spans="1:52" hidden="1" x14ac:dyDescent="0.25">
      <c r="A724" t="str">
        <f>INDEX('Community ID'!B:B,MATCH(O724,'Community ID'!A:A,0))</f>
        <v>Los Guandules</v>
      </c>
      <c r="B724" t="str">
        <f>INDEX('Community ID'!$K:$K,MATCH('Environmental Data'!$P724,'Community ID'!J:J,0))</f>
        <v>Santiago</v>
      </c>
      <c r="D724" t="s">
        <v>3147</v>
      </c>
      <c r="E724" t="s">
        <v>48</v>
      </c>
      <c r="F724" t="s">
        <v>3148</v>
      </c>
      <c r="I724" t="s">
        <v>50</v>
      </c>
      <c r="J724" s="1">
        <v>31615</v>
      </c>
      <c r="K724">
        <v>35</v>
      </c>
      <c r="L724">
        <v>8295801941</v>
      </c>
      <c r="M724" t="s">
        <v>142</v>
      </c>
      <c r="N724" t="s">
        <v>3149</v>
      </c>
      <c r="O724" t="s">
        <v>3150</v>
      </c>
      <c r="P724" t="s">
        <v>451</v>
      </c>
      <c r="Q724" t="s">
        <v>416</v>
      </c>
      <c r="S724" t="s">
        <v>417</v>
      </c>
      <c r="U724">
        <v>1001044186</v>
      </c>
      <c r="V724" t="s">
        <v>3088</v>
      </c>
      <c r="W724" t="s">
        <v>58</v>
      </c>
      <c r="X724">
        <v>19.489485346770401</v>
      </c>
      <c r="Y724">
        <v>-70.745731879964595</v>
      </c>
      <c r="Z724" t="s">
        <v>59</v>
      </c>
      <c r="AA724" t="s">
        <v>86</v>
      </c>
      <c r="AB724" t="s">
        <v>419</v>
      </c>
      <c r="AC724" t="s">
        <v>169</v>
      </c>
      <c r="AD724" t="s">
        <v>62</v>
      </c>
      <c r="AE724" t="s">
        <v>63</v>
      </c>
      <c r="AF724" t="s">
        <v>62</v>
      </c>
      <c r="AG724" t="s">
        <v>194</v>
      </c>
      <c r="AH724" t="s">
        <v>117</v>
      </c>
      <c r="AI724" t="s">
        <v>2411</v>
      </c>
      <c r="AJ724" t="s">
        <v>2742</v>
      </c>
      <c r="AK724" t="s">
        <v>3151</v>
      </c>
      <c r="AL724">
        <v>1</v>
      </c>
      <c r="AM724" t="s">
        <v>717</v>
      </c>
      <c r="AN724">
        <v>4</v>
      </c>
      <c r="AO724">
        <v>1</v>
      </c>
      <c r="AP724" t="s">
        <v>62</v>
      </c>
      <c r="AQ724" t="s">
        <v>69</v>
      </c>
      <c r="AR724" t="s">
        <v>109</v>
      </c>
      <c r="AT724" t="s">
        <v>71</v>
      </c>
      <c r="AU724" t="s">
        <v>95</v>
      </c>
      <c r="AV724" s="1">
        <v>44170</v>
      </c>
      <c r="AW724" t="s">
        <v>14717</v>
      </c>
      <c r="AX724" t="s">
        <v>3088</v>
      </c>
      <c r="AY724" t="s">
        <v>73</v>
      </c>
      <c r="AZ724" t="s">
        <v>74</v>
      </c>
    </row>
    <row r="725" spans="1:52" hidden="1" x14ac:dyDescent="0.25">
      <c r="A725" t="str">
        <f>INDEX('Community ID'!B:B,MATCH(O725,'Community ID'!A:A,0))</f>
        <v>Los Guandules</v>
      </c>
      <c r="B725" t="str">
        <f>INDEX('Community ID'!$K:$K,MATCH('Environmental Data'!$P725,'Community ID'!J:J,0))</f>
        <v>Santiago</v>
      </c>
      <c r="D725" t="s">
        <v>3152</v>
      </c>
      <c r="E725" t="s">
        <v>111</v>
      </c>
      <c r="F725" t="s">
        <v>3153</v>
      </c>
      <c r="I725" t="s">
        <v>50</v>
      </c>
      <c r="J725" s="1">
        <v>35003</v>
      </c>
      <c r="K725">
        <v>26</v>
      </c>
      <c r="L725">
        <v>8094069768</v>
      </c>
      <c r="M725" t="s">
        <v>51</v>
      </c>
      <c r="N725" t="s">
        <v>193</v>
      </c>
      <c r="O725" t="s">
        <v>3150</v>
      </c>
      <c r="P725" t="s">
        <v>451</v>
      </c>
      <c r="Q725" t="s">
        <v>416</v>
      </c>
      <c r="U725">
        <v>119514735</v>
      </c>
      <c r="V725" t="s">
        <v>3088</v>
      </c>
      <c r="W725" t="s">
        <v>58</v>
      </c>
      <c r="X725">
        <v>19.487256616818499</v>
      </c>
      <c r="Y725">
        <v>-70.749224173881998</v>
      </c>
      <c r="Z725" t="s">
        <v>220</v>
      </c>
      <c r="AA725" t="s">
        <v>325</v>
      </c>
      <c r="AB725" t="s">
        <v>419</v>
      </c>
      <c r="AC725" t="s">
        <v>169</v>
      </c>
      <c r="AD725" t="s">
        <v>62</v>
      </c>
      <c r="AE725" t="s">
        <v>63</v>
      </c>
      <c r="AF725" t="s">
        <v>63</v>
      </c>
      <c r="AG725" t="s">
        <v>194</v>
      </c>
      <c r="AH725" t="s">
        <v>65</v>
      </c>
      <c r="AI725" t="s">
        <v>2742</v>
      </c>
      <c r="AJ725" t="s">
        <v>3154</v>
      </c>
      <c r="AK725" t="s">
        <v>937</v>
      </c>
      <c r="AL725">
        <v>1</v>
      </c>
      <c r="AM725" t="s">
        <v>717</v>
      </c>
      <c r="AN725">
        <v>4</v>
      </c>
      <c r="AO725">
        <v>2</v>
      </c>
      <c r="AP725" t="s">
        <v>63</v>
      </c>
      <c r="AQ725" t="s">
        <v>69</v>
      </c>
      <c r="AR725" t="s">
        <v>70</v>
      </c>
      <c r="AT725" t="s">
        <v>71</v>
      </c>
      <c r="AU725" t="s">
        <v>95</v>
      </c>
      <c r="AV725" s="1">
        <v>44170</v>
      </c>
      <c r="AW725" t="s">
        <v>14718</v>
      </c>
      <c r="AX725" t="s">
        <v>3088</v>
      </c>
      <c r="AY725" t="s">
        <v>73</v>
      </c>
      <c r="AZ725" t="s">
        <v>74</v>
      </c>
    </row>
    <row r="726" spans="1:52" hidden="1" x14ac:dyDescent="0.25">
      <c r="A726" t="str">
        <f>INDEX('Community ID'!B:B,MATCH(O726,'Community ID'!A:A,0))</f>
        <v>Los Guandules</v>
      </c>
      <c r="B726" t="str">
        <f>INDEX('Community ID'!$K:$K,MATCH('Environmental Data'!$P726,'Community ID'!J:J,0))</f>
        <v>Santiago</v>
      </c>
      <c r="D726" t="s">
        <v>3155</v>
      </c>
      <c r="E726" t="s">
        <v>211</v>
      </c>
      <c r="F726" t="s">
        <v>3156</v>
      </c>
      <c r="I726" t="s">
        <v>50</v>
      </c>
      <c r="J726" s="1">
        <v>28272</v>
      </c>
      <c r="K726">
        <v>44</v>
      </c>
      <c r="L726">
        <v>8295490775</v>
      </c>
      <c r="M726" t="s">
        <v>80</v>
      </c>
      <c r="N726" t="s">
        <v>114</v>
      </c>
      <c r="O726" t="s">
        <v>3150</v>
      </c>
      <c r="P726" t="s">
        <v>444</v>
      </c>
      <c r="Q726" t="s">
        <v>416</v>
      </c>
      <c r="U726">
        <v>1100295862</v>
      </c>
      <c r="V726" t="s">
        <v>3088</v>
      </c>
      <c r="W726" t="s">
        <v>58</v>
      </c>
      <c r="X726">
        <v>19.4873046897496</v>
      </c>
      <c r="Y726">
        <v>-70.749178633131095</v>
      </c>
      <c r="Z726" t="s">
        <v>220</v>
      </c>
      <c r="AA726" t="s">
        <v>325</v>
      </c>
      <c r="AB726" t="s">
        <v>419</v>
      </c>
      <c r="AC726" t="s">
        <v>169</v>
      </c>
      <c r="AD726" t="s">
        <v>62</v>
      </c>
      <c r="AE726" t="s">
        <v>63</v>
      </c>
      <c r="AF726" t="s">
        <v>63</v>
      </c>
      <c r="AG726" t="s">
        <v>194</v>
      </c>
      <c r="AH726" t="s">
        <v>65</v>
      </c>
      <c r="AI726" t="s">
        <v>2742</v>
      </c>
      <c r="AJ726" t="s">
        <v>3157</v>
      </c>
      <c r="AK726" t="s">
        <v>3158</v>
      </c>
      <c r="AL726">
        <v>1</v>
      </c>
      <c r="AM726" t="s">
        <v>717</v>
      </c>
      <c r="AN726">
        <v>4</v>
      </c>
      <c r="AP726" t="s">
        <v>63</v>
      </c>
      <c r="AQ726" t="s">
        <v>69</v>
      </c>
      <c r="AR726" t="s">
        <v>109</v>
      </c>
      <c r="AT726" t="s">
        <v>71</v>
      </c>
      <c r="AU726" t="s">
        <v>95</v>
      </c>
      <c r="AV726" s="1">
        <v>44170</v>
      </c>
      <c r="AW726" t="s">
        <v>14719</v>
      </c>
      <c r="AX726" t="s">
        <v>3088</v>
      </c>
      <c r="AY726" t="s">
        <v>73</v>
      </c>
      <c r="AZ726" t="s">
        <v>74</v>
      </c>
    </row>
    <row r="727" spans="1:52" hidden="1" x14ac:dyDescent="0.25">
      <c r="A727" t="str">
        <f>INDEX('Community ID'!B:B,MATCH(O727,'Community ID'!A:A,0))</f>
        <v>Los Guandules</v>
      </c>
      <c r="B727" t="str">
        <f>INDEX('Community ID'!$K:$K,MATCH('Environmental Data'!$P727,'Community ID'!J:J,0))</f>
        <v>Santiago</v>
      </c>
      <c r="D727" t="s">
        <v>3159</v>
      </c>
      <c r="E727" t="s">
        <v>3160</v>
      </c>
      <c r="F727" t="s">
        <v>3161</v>
      </c>
      <c r="H727" t="s">
        <v>3162</v>
      </c>
      <c r="I727" t="s">
        <v>79</v>
      </c>
      <c r="J727" s="1">
        <v>28524</v>
      </c>
      <c r="K727">
        <v>43</v>
      </c>
      <c r="L727">
        <v>8292020323</v>
      </c>
      <c r="M727" t="s">
        <v>51</v>
      </c>
      <c r="N727" t="s">
        <v>3163</v>
      </c>
      <c r="O727" t="s">
        <v>3150</v>
      </c>
      <c r="P727" t="s">
        <v>444</v>
      </c>
      <c r="Q727" t="s">
        <v>416</v>
      </c>
      <c r="S727" t="s">
        <v>144</v>
      </c>
      <c r="U727">
        <v>3103999243</v>
      </c>
      <c r="V727" t="s">
        <v>3088</v>
      </c>
      <c r="W727" t="s">
        <v>58</v>
      </c>
      <c r="X727">
        <v>19.4915779112678</v>
      </c>
      <c r="Y727">
        <v>-70.753051644176296</v>
      </c>
      <c r="Z727" t="s">
        <v>220</v>
      </c>
      <c r="AA727" t="s">
        <v>105</v>
      </c>
      <c r="AB727" t="s">
        <v>419</v>
      </c>
      <c r="AC727" t="s">
        <v>169</v>
      </c>
      <c r="AD727" t="s">
        <v>62</v>
      </c>
      <c r="AE727" t="s">
        <v>63</v>
      </c>
      <c r="AF727" t="s">
        <v>63</v>
      </c>
      <c r="AG727" t="s">
        <v>194</v>
      </c>
      <c r="AH727" t="s">
        <v>117</v>
      </c>
      <c r="AI727" t="s">
        <v>861</v>
      </c>
      <c r="AJ727" t="s">
        <v>931</v>
      </c>
      <c r="AK727" t="s">
        <v>3164</v>
      </c>
      <c r="AL727">
        <v>2</v>
      </c>
      <c r="AM727" t="s">
        <v>717</v>
      </c>
      <c r="AN727">
        <v>4</v>
      </c>
      <c r="AO727">
        <v>1</v>
      </c>
      <c r="AP727" t="s">
        <v>63</v>
      </c>
      <c r="AQ727" t="s">
        <v>69</v>
      </c>
      <c r="AR727" t="s">
        <v>70</v>
      </c>
      <c r="AT727" t="s">
        <v>71</v>
      </c>
      <c r="AU727" t="s">
        <v>95</v>
      </c>
      <c r="AV727" s="1">
        <v>44170</v>
      </c>
      <c r="AW727" t="s">
        <v>14720</v>
      </c>
      <c r="AX727" t="s">
        <v>3088</v>
      </c>
      <c r="AY727" t="s">
        <v>73</v>
      </c>
      <c r="AZ727" t="s">
        <v>74</v>
      </c>
    </row>
    <row r="728" spans="1:52" hidden="1" x14ac:dyDescent="0.25">
      <c r="A728" t="str">
        <f>INDEX('Community ID'!B:B,MATCH(O728,'Community ID'!A:A,0))</f>
        <v>Los Guandules</v>
      </c>
      <c r="B728" t="str">
        <f>INDEX('Community ID'!$K:$K,MATCH('Environmental Data'!$P728,'Community ID'!J:J,0))</f>
        <v>Santiago</v>
      </c>
      <c r="D728" t="s">
        <v>3165</v>
      </c>
      <c r="E728" t="s">
        <v>1041</v>
      </c>
      <c r="F728" t="s">
        <v>3166</v>
      </c>
      <c r="H728" t="s">
        <v>3167</v>
      </c>
      <c r="I728" t="s">
        <v>79</v>
      </c>
      <c r="J728" s="1">
        <v>18638</v>
      </c>
      <c r="K728">
        <v>70</v>
      </c>
      <c r="L728">
        <v>8299440389</v>
      </c>
      <c r="M728" t="s">
        <v>80</v>
      </c>
      <c r="N728" t="s">
        <v>81</v>
      </c>
      <c r="O728" t="s">
        <v>3150</v>
      </c>
      <c r="P728" t="s">
        <v>444</v>
      </c>
      <c r="Q728" t="s">
        <v>416</v>
      </c>
      <c r="U728">
        <v>860003976</v>
      </c>
      <c r="V728" t="s">
        <v>3088</v>
      </c>
      <c r="W728" t="s">
        <v>58</v>
      </c>
      <c r="X728">
        <v>19.4957790344519</v>
      </c>
      <c r="Y728">
        <v>-70.748881238992894</v>
      </c>
      <c r="Z728" t="s">
        <v>220</v>
      </c>
      <c r="AA728" t="s">
        <v>220</v>
      </c>
      <c r="AB728" t="s">
        <v>419</v>
      </c>
      <c r="AC728" t="s">
        <v>169</v>
      </c>
      <c r="AD728" t="s">
        <v>62</v>
      </c>
      <c r="AE728" t="s">
        <v>63</v>
      </c>
      <c r="AF728" t="s">
        <v>63</v>
      </c>
      <c r="AG728" t="s">
        <v>194</v>
      </c>
      <c r="AH728" t="s">
        <v>65</v>
      </c>
      <c r="AI728" t="s">
        <v>2742</v>
      </c>
      <c r="AJ728" t="s">
        <v>2742</v>
      </c>
      <c r="AK728" t="s">
        <v>3168</v>
      </c>
      <c r="AL728">
        <v>1</v>
      </c>
      <c r="AM728" t="s">
        <v>717</v>
      </c>
      <c r="AN728">
        <v>1</v>
      </c>
      <c r="AP728" t="s">
        <v>62</v>
      </c>
      <c r="AQ728" t="s">
        <v>69</v>
      </c>
      <c r="AR728" t="s">
        <v>70</v>
      </c>
      <c r="AT728" t="s">
        <v>71</v>
      </c>
      <c r="AU728" t="s">
        <v>72</v>
      </c>
      <c r="AV728" s="1">
        <v>44170</v>
      </c>
      <c r="AW728" t="s">
        <v>14721</v>
      </c>
      <c r="AX728" t="s">
        <v>3088</v>
      </c>
      <c r="AY728" t="s">
        <v>73</v>
      </c>
      <c r="AZ728" t="s">
        <v>74</v>
      </c>
    </row>
    <row r="729" spans="1:52" hidden="1" x14ac:dyDescent="0.25">
      <c r="A729" t="str">
        <f>INDEX('Community ID'!B:B,MATCH(O729,'Community ID'!A:A,0))</f>
        <v>Los Guandules</v>
      </c>
      <c r="B729" t="str">
        <f>INDEX('Community ID'!$K:$K,MATCH('Environmental Data'!$P729,'Community ID'!J:J,0))</f>
        <v>Santiago</v>
      </c>
      <c r="D729" t="s">
        <v>3169</v>
      </c>
      <c r="E729" t="s">
        <v>3170</v>
      </c>
      <c r="F729" t="s">
        <v>703</v>
      </c>
      <c r="H729" t="s">
        <v>3171</v>
      </c>
      <c r="I729" t="s">
        <v>79</v>
      </c>
      <c r="J729" s="1">
        <v>27591</v>
      </c>
      <c r="K729">
        <v>46</v>
      </c>
      <c r="L729">
        <v>8294546715</v>
      </c>
      <c r="M729" t="s">
        <v>80</v>
      </c>
      <c r="N729" t="s">
        <v>3115</v>
      </c>
      <c r="O729" t="s">
        <v>3172</v>
      </c>
      <c r="P729" t="s">
        <v>444</v>
      </c>
      <c r="Q729" t="s">
        <v>416</v>
      </c>
      <c r="S729" t="s">
        <v>458</v>
      </c>
      <c r="U729">
        <v>1100067576</v>
      </c>
      <c r="V729" t="s">
        <v>3088</v>
      </c>
      <c r="W729" t="s">
        <v>58</v>
      </c>
      <c r="X729">
        <v>19.495578929670099</v>
      </c>
      <c r="Y729">
        <v>-70.749047830828601</v>
      </c>
      <c r="Z729" t="s">
        <v>59</v>
      </c>
      <c r="AA729" t="s">
        <v>86</v>
      </c>
      <c r="AB729" t="s">
        <v>419</v>
      </c>
      <c r="AC729" t="s">
        <v>169</v>
      </c>
      <c r="AD729" t="s">
        <v>62</v>
      </c>
      <c r="AE729" t="s">
        <v>63</v>
      </c>
      <c r="AF729" t="s">
        <v>62</v>
      </c>
      <c r="AG729" t="s">
        <v>194</v>
      </c>
      <c r="AH729" t="s">
        <v>65</v>
      </c>
      <c r="AI729" t="s">
        <v>2854</v>
      </c>
      <c r="AK729" t="s">
        <v>2878</v>
      </c>
      <c r="AL729">
        <v>1</v>
      </c>
      <c r="AM729" t="s">
        <v>717</v>
      </c>
      <c r="AN729">
        <v>5</v>
      </c>
      <c r="AP729" t="s">
        <v>62</v>
      </c>
      <c r="AQ729" t="s">
        <v>69</v>
      </c>
      <c r="AR729" t="s">
        <v>70</v>
      </c>
      <c r="AT729" t="s">
        <v>71</v>
      </c>
      <c r="AU729" t="s">
        <v>95</v>
      </c>
      <c r="AV729" s="1">
        <v>44170</v>
      </c>
      <c r="AW729" t="s">
        <v>14722</v>
      </c>
      <c r="AX729" t="s">
        <v>3088</v>
      </c>
      <c r="AY729" t="s">
        <v>73</v>
      </c>
      <c r="AZ729" t="s">
        <v>74</v>
      </c>
    </row>
    <row r="730" spans="1:52" hidden="1" x14ac:dyDescent="0.25">
      <c r="A730" t="str">
        <f>INDEX('Community ID'!B:B,MATCH(O730,'Community ID'!A:A,0))</f>
        <v>Los Guandules</v>
      </c>
      <c r="B730" t="str">
        <f>INDEX('Community ID'!$K:$K,MATCH('Environmental Data'!$P730,'Community ID'!J:J,0))</f>
        <v>Santiago</v>
      </c>
      <c r="D730" t="s">
        <v>3173</v>
      </c>
      <c r="E730" t="s">
        <v>3174</v>
      </c>
      <c r="F730" t="s">
        <v>2864</v>
      </c>
      <c r="I730" t="s">
        <v>50</v>
      </c>
      <c r="J730" s="1">
        <v>31632</v>
      </c>
      <c r="K730">
        <v>35</v>
      </c>
      <c r="L730">
        <v>8294185718</v>
      </c>
      <c r="M730" t="s">
        <v>142</v>
      </c>
      <c r="N730" t="s">
        <v>114</v>
      </c>
      <c r="O730" t="s">
        <v>3150</v>
      </c>
      <c r="P730" t="s">
        <v>451</v>
      </c>
      <c r="Q730" t="s">
        <v>444</v>
      </c>
      <c r="U730">
        <v>3104744838</v>
      </c>
      <c r="V730" t="s">
        <v>3088</v>
      </c>
      <c r="W730" t="s">
        <v>58</v>
      </c>
      <c r="X730">
        <v>19.489020071435</v>
      </c>
      <c r="Y730">
        <v>-70.746039076855396</v>
      </c>
      <c r="Z730" t="s">
        <v>59</v>
      </c>
      <c r="AA730" t="s">
        <v>86</v>
      </c>
      <c r="AB730" t="s">
        <v>419</v>
      </c>
      <c r="AC730" t="s">
        <v>169</v>
      </c>
      <c r="AD730" t="s">
        <v>62</v>
      </c>
      <c r="AE730" t="s">
        <v>63</v>
      </c>
      <c r="AF730" t="s">
        <v>63</v>
      </c>
      <c r="AG730" t="s">
        <v>194</v>
      </c>
      <c r="AH730" t="s">
        <v>117</v>
      </c>
      <c r="AI730" t="s">
        <v>2742</v>
      </c>
      <c r="AJ730" t="s">
        <v>3157</v>
      </c>
      <c r="AK730" t="s">
        <v>937</v>
      </c>
      <c r="AL730">
        <v>1</v>
      </c>
      <c r="AM730" t="s">
        <v>717</v>
      </c>
      <c r="AN730">
        <v>6</v>
      </c>
      <c r="AO730">
        <v>2</v>
      </c>
      <c r="AP730" t="s">
        <v>62</v>
      </c>
      <c r="AQ730" t="s">
        <v>69</v>
      </c>
      <c r="AR730" t="s">
        <v>109</v>
      </c>
      <c r="AT730" t="s">
        <v>71</v>
      </c>
      <c r="AU730" t="s">
        <v>95</v>
      </c>
      <c r="AV730" s="1">
        <v>44170</v>
      </c>
      <c r="AW730" t="s">
        <v>14723</v>
      </c>
      <c r="AX730" t="s">
        <v>3088</v>
      </c>
      <c r="AY730" t="s">
        <v>73</v>
      </c>
      <c r="AZ730" t="s">
        <v>74</v>
      </c>
    </row>
    <row r="731" spans="1:52" hidden="1" x14ac:dyDescent="0.25">
      <c r="A731" t="str">
        <f>INDEX('Community ID'!B:B,MATCH(O731,'Community ID'!A:A,0))</f>
        <v>Los Guandules</v>
      </c>
      <c r="B731" t="str">
        <f>INDEX('Community ID'!$K:$K,MATCH('Environmental Data'!$P731,'Community ID'!J:J,0))</f>
        <v>Santiago</v>
      </c>
      <c r="D731" t="s">
        <v>3175</v>
      </c>
      <c r="E731" t="s">
        <v>3176</v>
      </c>
      <c r="F731" t="s">
        <v>3177</v>
      </c>
      <c r="I731" t="s">
        <v>50</v>
      </c>
      <c r="J731" s="1">
        <v>31594</v>
      </c>
      <c r="K731">
        <v>35</v>
      </c>
      <c r="L731">
        <v>8293109183</v>
      </c>
      <c r="M731" t="s">
        <v>51</v>
      </c>
      <c r="N731" t="s">
        <v>52</v>
      </c>
      <c r="O731" t="s">
        <v>3150</v>
      </c>
      <c r="P731" t="s">
        <v>444</v>
      </c>
      <c r="Q731" t="s">
        <v>444</v>
      </c>
      <c r="V731" t="s">
        <v>3088</v>
      </c>
      <c r="W731" t="s">
        <v>58</v>
      </c>
      <c r="X731">
        <v>19.488950448354601</v>
      </c>
      <c r="Y731">
        <v>-70.748999759373405</v>
      </c>
      <c r="Z731" t="s">
        <v>86</v>
      </c>
      <c r="AA731" t="s">
        <v>86</v>
      </c>
      <c r="AB731" t="s">
        <v>419</v>
      </c>
      <c r="AC731" t="s">
        <v>169</v>
      </c>
      <c r="AD731" t="s">
        <v>62</v>
      </c>
      <c r="AE731" t="s">
        <v>63</v>
      </c>
      <c r="AF731" t="s">
        <v>63</v>
      </c>
      <c r="AG731" t="s">
        <v>194</v>
      </c>
      <c r="AH731" t="s">
        <v>117</v>
      </c>
      <c r="AI731" t="s">
        <v>3022</v>
      </c>
      <c r="AJ731" t="s">
        <v>3022</v>
      </c>
      <c r="AK731" t="s">
        <v>3106</v>
      </c>
      <c r="AL731">
        <v>5</v>
      </c>
      <c r="AM731" t="s">
        <v>3178</v>
      </c>
      <c r="AN731">
        <v>2</v>
      </c>
      <c r="AP731" t="s">
        <v>63</v>
      </c>
      <c r="AQ731" t="s">
        <v>69</v>
      </c>
      <c r="AR731" t="s">
        <v>70</v>
      </c>
      <c r="AT731" t="s">
        <v>71</v>
      </c>
      <c r="AU731" t="s">
        <v>95</v>
      </c>
      <c r="AV731" s="1">
        <v>44170</v>
      </c>
      <c r="AW731" t="s">
        <v>14724</v>
      </c>
      <c r="AX731" t="s">
        <v>3088</v>
      </c>
      <c r="AY731" t="s">
        <v>73</v>
      </c>
      <c r="AZ731" t="s">
        <v>74</v>
      </c>
    </row>
    <row r="732" spans="1:52" hidden="1" x14ac:dyDescent="0.25">
      <c r="A732" t="str">
        <f>INDEX('Community ID'!B:B,MATCH(O732,'Community ID'!A:A,0))</f>
        <v>Los Guandules</v>
      </c>
      <c r="B732" t="str">
        <f>INDEX('Community ID'!$K:$K,MATCH('Environmental Data'!$P732,'Community ID'!J:J,0))</f>
        <v>Santiago</v>
      </c>
      <c r="D732" t="s">
        <v>3179</v>
      </c>
      <c r="E732" t="s">
        <v>3180</v>
      </c>
      <c r="F732" t="s">
        <v>3181</v>
      </c>
      <c r="I732" t="s">
        <v>50</v>
      </c>
      <c r="J732" s="1">
        <v>36114</v>
      </c>
      <c r="K732">
        <v>23</v>
      </c>
      <c r="L732">
        <v>8094775029</v>
      </c>
      <c r="M732" t="s">
        <v>142</v>
      </c>
      <c r="N732" t="s">
        <v>785</v>
      </c>
      <c r="O732" t="s">
        <v>3150</v>
      </c>
      <c r="P732" t="s">
        <v>444</v>
      </c>
      <c r="Q732" t="s">
        <v>444</v>
      </c>
      <c r="U732">
        <v>40237459801</v>
      </c>
      <c r="V732" t="s">
        <v>3088</v>
      </c>
      <c r="W732" t="s">
        <v>58</v>
      </c>
      <c r="X732">
        <v>19.4906420755072</v>
      </c>
      <c r="Y732">
        <v>-70.753648937132496</v>
      </c>
      <c r="Z732" t="s">
        <v>220</v>
      </c>
      <c r="AA732" t="s">
        <v>105</v>
      </c>
      <c r="AB732" t="s">
        <v>419</v>
      </c>
      <c r="AC732" t="s">
        <v>169</v>
      </c>
      <c r="AD732" t="s">
        <v>62</v>
      </c>
      <c r="AE732" t="s">
        <v>63</v>
      </c>
      <c r="AF732" t="s">
        <v>63</v>
      </c>
      <c r="AG732" t="s">
        <v>171</v>
      </c>
      <c r="AH732" t="s">
        <v>117</v>
      </c>
      <c r="AI732" t="s">
        <v>3182</v>
      </c>
      <c r="AK732" t="s">
        <v>3183</v>
      </c>
      <c r="AL732">
        <v>1</v>
      </c>
      <c r="AM732" t="s">
        <v>894</v>
      </c>
      <c r="AN732">
        <v>3</v>
      </c>
      <c r="AO732">
        <v>1</v>
      </c>
      <c r="AP732" t="s">
        <v>62</v>
      </c>
      <c r="AQ732" t="s">
        <v>69</v>
      </c>
      <c r="AR732" t="s">
        <v>70</v>
      </c>
      <c r="AT732" t="s">
        <v>71</v>
      </c>
      <c r="AU732" t="s">
        <v>95</v>
      </c>
      <c r="AV732" s="1">
        <v>44170</v>
      </c>
      <c r="AW732" t="s">
        <v>14725</v>
      </c>
      <c r="AX732" t="s">
        <v>3088</v>
      </c>
      <c r="AY732" t="s">
        <v>73</v>
      </c>
      <c r="AZ732" t="s">
        <v>74</v>
      </c>
    </row>
    <row r="733" spans="1:52" hidden="1" x14ac:dyDescent="0.25">
      <c r="A733" t="str">
        <f>INDEX('Community ID'!B:B,MATCH(O733,'Community ID'!A:A,0))</f>
        <v>Los Guandules</v>
      </c>
      <c r="B733" t="str">
        <f>INDEX('Community ID'!$K:$K,MATCH('Environmental Data'!$P733,'Community ID'!J:J,0))</f>
        <v>Santiago</v>
      </c>
      <c r="D733" t="s">
        <v>3184</v>
      </c>
      <c r="E733" t="s">
        <v>3185</v>
      </c>
      <c r="F733" t="s">
        <v>3186</v>
      </c>
      <c r="H733" t="s">
        <v>3187</v>
      </c>
      <c r="I733" t="s">
        <v>50</v>
      </c>
      <c r="J733" s="1">
        <v>30021</v>
      </c>
      <c r="K733">
        <v>39</v>
      </c>
      <c r="L733">
        <v>8093832850</v>
      </c>
      <c r="M733" t="s">
        <v>142</v>
      </c>
      <c r="N733" t="s">
        <v>114</v>
      </c>
      <c r="O733" t="s">
        <v>3150</v>
      </c>
      <c r="P733" t="s">
        <v>444</v>
      </c>
      <c r="Q733" t="s">
        <v>444</v>
      </c>
      <c r="S733" t="s">
        <v>2828</v>
      </c>
      <c r="U733">
        <v>3104341635</v>
      </c>
      <c r="V733" t="s">
        <v>3088</v>
      </c>
      <c r="W733" t="s">
        <v>58</v>
      </c>
      <c r="X733">
        <v>19.490657552210902</v>
      </c>
      <c r="Y733">
        <v>-70.753393062487703</v>
      </c>
      <c r="Z733" t="s">
        <v>59</v>
      </c>
      <c r="AA733" t="s">
        <v>86</v>
      </c>
      <c r="AB733" t="s">
        <v>419</v>
      </c>
      <c r="AC733" t="s">
        <v>169</v>
      </c>
      <c r="AD733" t="s">
        <v>62</v>
      </c>
      <c r="AE733" t="s">
        <v>63</v>
      </c>
      <c r="AF733" t="s">
        <v>62</v>
      </c>
      <c r="AG733" t="s">
        <v>194</v>
      </c>
      <c r="AH733" t="s">
        <v>117</v>
      </c>
      <c r="AI733" t="s">
        <v>3188</v>
      </c>
      <c r="AK733" t="s">
        <v>858</v>
      </c>
      <c r="AL733">
        <v>2</v>
      </c>
      <c r="AM733" t="s">
        <v>717</v>
      </c>
      <c r="AN733">
        <v>5</v>
      </c>
      <c r="AO733">
        <v>2</v>
      </c>
      <c r="AP733" t="s">
        <v>62</v>
      </c>
      <c r="AQ733" t="s">
        <v>69</v>
      </c>
      <c r="AR733" t="s">
        <v>109</v>
      </c>
      <c r="AT733" t="s">
        <v>71</v>
      </c>
      <c r="AU733" t="s">
        <v>95</v>
      </c>
      <c r="AV733" s="1">
        <v>44170</v>
      </c>
      <c r="AW733" t="s">
        <v>14726</v>
      </c>
      <c r="AX733" t="s">
        <v>3088</v>
      </c>
      <c r="AY733" t="s">
        <v>73</v>
      </c>
      <c r="AZ733" t="s">
        <v>74</v>
      </c>
    </row>
    <row r="734" spans="1:52" hidden="1" x14ac:dyDescent="0.25">
      <c r="A734" t="str">
        <f>INDEX('Community ID'!B:B,MATCH(O734,'Community ID'!A:A,0))</f>
        <v>Los Guandules</v>
      </c>
      <c r="B734" t="str">
        <f>INDEX('Community ID'!$K:$K,MATCH('Environmental Data'!$P734,'Community ID'!J:J,0))</f>
        <v>Santiago</v>
      </c>
      <c r="D734" t="s">
        <v>3189</v>
      </c>
      <c r="E734" t="s">
        <v>908</v>
      </c>
      <c r="F734" t="s">
        <v>133</v>
      </c>
      <c r="H734" t="s">
        <v>3190</v>
      </c>
      <c r="I734" t="s">
        <v>50</v>
      </c>
      <c r="J734" s="1">
        <v>24915</v>
      </c>
      <c r="K734">
        <v>53</v>
      </c>
      <c r="M734" t="s">
        <v>80</v>
      </c>
      <c r="N734" t="s">
        <v>135</v>
      </c>
      <c r="O734" t="s">
        <v>3150</v>
      </c>
      <c r="P734" t="s">
        <v>451</v>
      </c>
      <c r="Q734" t="s">
        <v>444</v>
      </c>
      <c r="U734">
        <v>3105309805</v>
      </c>
      <c r="V734" t="s">
        <v>3088</v>
      </c>
      <c r="W734" t="s">
        <v>58</v>
      </c>
      <c r="X734">
        <v>19.490709735512599</v>
      </c>
      <c r="Y734">
        <v>-70.753279180783807</v>
      </c>
      <c r="Z734" t="s">
        <v>86</v>
      </c>
      <c r="AA734" t="s">
        <v>86</v>
      </c>
      <c r="AB734" t="s">
        <v>419</v>
      </c>
      <c r="AC734" t="s">
        <v>169</v>
      </c>
      <c r="AD734" t="s">
        <v>62</v>
      </c>
      <c r="AE734" t="s">
        <v>63</v>
      </c>
      <c r="AF734" t="s">
        <v>63</v>
      </c>
      <c r="AG734" t="s">
        <v>194</v>
      </c>
      <c r="AH734" t="s">
        <v>117</v>
      </c>
      <c r="AI734" t="s">
        <v>3191</v>
      </c>
      <c r="AJ734" t="s">
        <v>145</v>
      </c>
      <c r="AK734" t="s">
        <v>2984</v>
      </c>
      <c r="AL734">
        <v>2</v>
      </c>
      <c r="AM734" t="s">
        <v>1765</v>
      </c>
      <c r="AN734">
        <v>8</v>
      </c>
      <c r="AO734">
        <v>2</v>
      </c>
      <c r="AP734" t="s">
        <v>62</v>
      </c>
      <c r="AQ734" t="s">
        <v>69</v>
      </c>
      <c r="AR734" t="s">
        <v>109</v>
      </c>
      <c r="AT734" t="s">
        <v>71</v>
      </c>
      <c r="AU734" t="s">
        <v>72</v>
      </c>
      <c r="AV734" s="1">
        <v>44170</v>
      </c>
      <c r="AW734" t="s">
        <v>14727</v>
      </c>
      <c r="AX734" t="s">
        <v>3088</v>
      </c>
      <c r="AY734" t="s">
        <v>73</v>
      </c>
      <c r="AZ734" t="s">
        <v>74</v>
      </c>
    </row>
    <row r="735" spans="1:52" hidden="1" x14ac:dyDescent="0.25">
      <c r="A735" t="str">
        <f>INDEX('Community ID'!B:B,MATCH(O735,'Community ID'!A:A,0))</f>
        <v>Paragua</v>
      </c>
      <c r="B735" t="str">
        <f>INDEX('Community ID'!$K:$K,MATCH('Environmental Data'!$P735,'Community ID'!J:J,0))</f>
        <v>Constanza</v>
      </c>
      <c r="D735" t="s">
        <v>3192</v>
      </c>
      <c r="E735" t="s">
        <v>3193</v>
      </c>
      <c r="F735" t="s">
        <v>1391</v>
      </c>
      <c r="H735" t="s">
        <v>3194</v>
      </c>
      <c r="I735" t="s">
        <v>50</v>
      </c>
      <c r="J735" s="1">
        <v>24821</v>
      </c>
      <c r="K735">
        <v>54</v>
      </c>
      <c r="M735" t="s">
        <v>80</v>
      </c>
      <c r="N735" t="s">
        <v>135</v>
      </c>
      <c r="O735" t="s">
        <v>3195</v>
      </c>
      <c r="P735" t="s">
        <v>54</v>
      </c>
      <c r="Q735" t="s">
        <v>103</v>
      </c>
      <c r="S735" t="s">
        <v>3196</v>
      </c>
      <c r="T735" t="s">
        <v>63</v>
      </c>
      <c r="U735">
        <v>5300195459</v>
      </c>
      <c r="V735" t="s">
        <v>1759</v>
      </c>
      <c r="W735" t="s">
        <v>58</v>
      </c>
      <c r="X735">
        <v>18.964235181477001</v>
      </c>
      <c r="Y735">
        <v>-70.696907144239503</v>
      </c>
      <c r="Z735" t="s">
        <v>86</v>
      </c>
      <c r="AA735" t="s">
        <v>86</v>
      </c>
      <c r="AB735" t="s">
        <v>60</v>
      </c>
      <c r="AC735" t="s">
        <v>88</v>
      </c>
      <c r="AE735" t="s">
        <v>62</v>
      </c>
      <c r="AF735" t="s">
        <v>62</v>
      </c>
      <c r="AG735" t="s">
        <v>194</v>
      </c>
      <c r="AH735" t="s">
        <v>117</v>
      </c>
      <c r="AI735" t="s">
        <v>66</v>
      </c>
      <c r="AJ735" t="s">
        <v>66</v>
      </c>
      <c r="AK735" t="s">
        <v>3197</v>
      </c>
      <c r="AL735">
        <v>0</v>
      </c>
      <c r="AN735">
        <v>3</v>
      </c>
      <c r="AP735" t="s">
        <v>62</v>
      </c>
      <c r="AQ735" t="s">
        <v>69</v>
      </c>
      <c r="AR735" t="s">
        <v>109</v>
      </c>
      <c r="AT735" t="s">
        <v>1752</v>
      </c>
      <c r="AU735" t="s">
        <v>95</v>
      </c>
      <c r="AV735" s="1">
        <v>44170</v>
      </c>
      <c r="AW735" t="s">
        <v>14728</v>
      </c>
      <c r="AX735" t="s">
        <v>1759</v>
      </c>
      <c r="AY735" t="s">
        <v>73</v>
      </c>
      <c r="AZ735" t="s">
        <v>74</v>
      </c>
    </row>
    <row r="736" spans="1:52" hidden="1" x14ac:dyDescent="0.25">
      <c r="A736" t="str">
        <f>INDEX('Community ID'!B:B,MATCH(O736,'Community ID'!A:A,0))</f>
        <v>Paragua</v>
      </c>
      <c r="B736" t="str">
        <f>INDEX('Community ID'!$K:$K,MATCH('Environmental Data'!$P736,'Community ID'!J:J,0))</f>
        <v>Constanza</v>
      </c>
      <c r="D736" t="s">
        <v>3198</v>
      </c>
      <c r="E736" t="s">
        <v>3199</v>
      </c>
      <c r="F736" t="s">
        <v>3200</v>
      </c>
      <c r="H736" t="s">
        <v>402</v>
      </c>
      <c r="I736" t="s">
        <v>79</v>
      </c>
      <c r="J736" s="1">
        <v>37024</v>
      </c>
      <c r="K736">
        <v>20</v>
      </c>
      <c r="M736" t="s">
        <v>51</v>
      </c>
      <c r="N736" t="s">
        <v>81</v>
      </c>
      <c r="O736" t="s">
        <v>3201</v>
      </c>
      <c r="P736" t="s">
        <v>83</v>
      </c>
      <c r="Q736" t="s">
        <v>160</v>
      </c>
      <c r="V736" t="s">
        <v>3088</v>
      </c>
      <c r="W736" t="s">
        <v>58</v>
      </c>
      <c r="X736">
        <v>19.126217</v>
      </c>
      <c r="Y736">
        <v>-70.634527700000007</v>
      </c>
      <c r="Z736" t="s">
        <v>86</v>
      </c>
      <c r="AA736" t="s">
        <v>86</v>
      </c>
      <c r="AB736" t="s">
        <v>116</v>
      </c>
      <c r="AC736" t="s">
        <v>88</v>
      </c>
      <c r="AD736" t="s">
        <v>63</v>
      </c>
      <c r="AE736" t="s">
        <v>63</v>
      </c>
      <c r="AF736" t="s">
        <v>63</v>
      </c>
      <c r="AG736" t="s">
        <v>171</v>
      </c>
      <c r="AH736" t="s">
        <v>65</v>
      </c>
      <c r="AI736" t="s">
        <v>788</v>
      </c>
      <c r="AJ736" t="s">
        <v>788</v>
      </c>
      <c r="AK736" t="s">
        <v>1208</v>
      </c>
      <c r="AL736">
        <v>0</v>
      </c>
      <c r="AN736">
        <v>3</v>
      </c>
      <c r="AO736">
        <v>1</v>
      </c>
      <c r="AP736" t="s">
        <v>62</v>
      </c>
      <c r="AQ736" t="s">
        <v>69</v>
      </c>
      <c r="AR736" t="s">
        <v>2507</v>
      </c>
      <c r="AT736" t="s">
        <v>461</v>
      </c>
      <c r="AU736" t="s">
        <v>95</v>
      </c>
      <c r="AV736" s="1">
        <v>44170</v>
      </c>
      <c r="AW736" t="s">
        <v>14729</v>
      </c>
      <c r="AX736" t="s">
        <v>3088</v>
      </c>
      <c r="AY736" t="s">
        <v>73</v>
      </c>
      <c r="AZ736" t="s">
        <v>74</v>
      </c>
    </row>
    <row r="737" spans="1:52" hidden="1" x14ac:dyDescent="0.25">
      <c r="A737" t="str">
        <f>INDEX('Community ID'!B:B,MATCH(O737,'Community ID'!A:A,0))</f>
        <v>Paragua</v>
      </c>
      <c r="B737" t="str">
        <f>INDEX('Community ID'!$K:$K,MATCH('Environmental Data'!$P737,'Community ID'!J:J,0))</f>
        <v>Constanza</v>
      </c>
      <c r="D737" t="s">
        <v>3202</v>
      </c>
      <c r="E737" t="s">
        <v>3203</v>
      </c>
      <c r="F737" t="s">
        <v>3204</v>
      </c>
      <c r="I737" t="s">
        <v>79</v>
      </c>
      <c r="J737" s="1">
        <v>29632</v>
      </c>
      <c r="K737">
        <v>40</v>
      </c>
      <c r="M737" t="s">
        <v>80</v>
      </c>
      <c r="N737" t="s">
        <v>81</v>
      </c>
      <c r="O737" t="s">
        <v>3195</v>
      </c>
      <c r="P737" t="s">
        <v>83</v>
      </c>
      <c r="Q737" t="s">
        <v>160</v>
      </c>
      <c r="S737" t="s">
        <v>545</v>
      </c>
      <c r="V737" t="s">
        <v>3088</v>
      </c>
      <c r="W737" t="s">
        <v>58</v>
      </c>
      <c r="X737">
        <v>19.126217</v>
      </c>
      <c r="Y737">
        <v>-70.634527700000007</v>
      </c>
      <c r="Z737" t="s">
        <v>86</v>
      </c>
      <c r="AA737" t="s">
        <v>86</v>
      </c>
      <c r="AB737" t="s">
        <v>116</v>
      </c>
      <c r="AC737" t="s">
        <v>88</v>
      </c>
      <c r="AD737" t="s">
        <v>63</v>
      </c>
      <c r="AE737" t="s">
        <v>62</v>
      </c>
      <c r="AF737" t="s">
        <v>63</v>
      </c>
      <c r="AG737" t="s">
        <v>194</v>
      </c>
      <c r="AH737" t="s">
        <v>65</v>
      </c>
      <c r="AI737" t="s">
        <v>1415</v>
      </c>
      <c r="AJ737" t="s">
        <v>1382</v>
      </c>
      <c r="AK737" t="s">
        <v>3205</v>
      </c>
      <c r="AL737">
        <v>0</v>
      </c>
      <c r="AN737">
        <v>6</v>
      </c>
      <c r="AO737">
        <v>1</v>
      </c>
      <c r="AP737" t="s">
        <v>62</v>
      </c>
      <c r="AQ737" t="s">
        <v>69</v>
      </c>
      <c r="AR737" t="s">
        <v>109</v>
      </c>
      <c r="AT737" t="s">
        <v>1752</v>
      </c>
      <c r="AU737" t="s">
        <v>72</v>
      </c>
      <c r="AV737" s="1">
        <v>44170</v>
      </c>
      <c r="AW737" t="s">
        <v>14730</v>
      </c>
      <c r="AX737" t="s">
        <v>3088</v>
      </c>
      <c r="AY737" t="s">
        <v>73</v>
      </c>
      <c r="AZ737" t="s">
        <v>74</v>
      </c>
    </row>
    <row r="738" spans="1:52" hidden="1" x14ac:dyDescent="0.25">
      <c r="A738" t="str">
        <f>INDEX('Community ID'!B:B,MATCH(O738,'Community ID'!A:A,0))</f>
        <v>Paragua</v>
      </c>
      <c r="B738" t="str">
        <f>INDEX('Community ID'!$K:$K,MATCH('Environmental Data'!$P738,'Community ID'!J:J,0))</f>
        <v>Constanza</v>
      </c>
      <c r="D738" t="s">
        <v>3206</v>
      </c>
      <c r="E738" t="s">
        <v>3207</v>
      </c>
      <c r="F738" t="s">
        <v>3208</v>
      </c>
      <c r="H738" t="s">
        <v>134</v>
      </c>
      <c r="I738" t="s">
        <v>50</v>
      </c>
      <c r="J738" s="1">
        <v>35524</v>
      </c>
      <c r="K738">
        <v>24</v>
      </c>
      <c r="M738" t="s">
        <v>80</v>
      </c>
      <c r="N738" t="s">
        <v>3209</v>
      </c>
      <c r="O738" t="s">
        <v>3210</v>
      </c>
      <c r="P738" t="s">
        <v>83</v>
      </c>
      <c r="Q738" t="s">
        <v>103</v>
      </c>
      <c r="S738" t="s">
        <v>104</v>
      </c>
      <c r="V738" t="s">
        <v>766</v>
      </c>
      <c r="W738" t="s">
        <v>58</v>
      </c>
      <c r="X738">
        <v>18.904740499999999</v>
      </c>
      <c r="Y738">
        <v>-70.743428899999998</v>
      </c>
      <c r="Z738" t="s">
        <v>86</v>
      </c>
      <c r="AA738" t="s">
        <v>220</v>
      </c>
      <c r="AB738" t="s">
        <v>182</v>
      </c>
      <c r="AC738" t="s">
        <v>88</v>
      </c>
      <c r="AD738" t="s">
        <v>63</v>
      </c>
      <c r="AE738" t="s">
        <v>63</v>
      </c>
      <c r="AF738" t="s">
        <v>62</v>
      </c>
      <c r="AG738" t="s">
        <v>171</v>
      </c>
      <c r="AH738" t="s">
        <v>65</v>
      </c>
      <c r="AI738" t="s">
        <v>3211</v>
      </c>
      <c r="AJ738" t="s">
        <v>66</v>
      </c>
      <c r="AK738" t="s">
        <v>1123</v>
      </c>
      <c r="AL738">
        <v>0</v>
      </c>
      <c r="AN738">
        <v>5</v>
      </c>
      <c r="AP738" t="s">
        <v>63</v>
      </c>
      <c r="AQ738" t="s">
        <v>69</v>
      </c>
      <c r="AR738" t="s">
        <v>109</v>
      </c>
      <c r="AT738" t="s">
        <v>1752</v>
      </c>
      <c r="AU738" t="s">
        <v>95</v>
      </c>
      <c r="AV738" s="1">
        <v>44170</v>
      </c>
      <c r="AW738" t="s">
        <v>14731</v>
      </c>
      <c r="AX738" t="s">
        <v>766</v>
      </c>
      <c r="AY738" t="s">
        <v>73</v>
      </c>
      <c r="AZ738" t="s">
        <v>74</v>
      </c>
    </row>
    <row r="739" spans="1:52" hidden="1" x14ac:dyDescent="0.25">
      <c r="A739" t="str">
        <f>INDEX('Community ID'!B:B,MATCH(O739,'Community ID'!A:A,0))</f>
        <v>Paragua</v>
      </c>
      <c r="B739" t="str">
        <f>INDEX('Community ID'!$K:$K,MATCH('Environmental Data'!$P739,'Community ID'!J:J,0))</f>
        <v>Constanza</v>
      </c>
      <c r="D739" t="s">
        <v>3212</v>
      </c>
      <c r="E739" t="s">
        <v>3213</v>
      </c>
      <c r="F739" t="s">
        <v>3214</v>
      </c>
      <c r="H739" t="s">
        <v>3215</v>
      </c>
      <c r="I739" t="s">
        <v>50</v>
      </c>
      <c r="J739" s="1">
        <v>36719</v>
      </c>
      <c r="K739">
        <v>21</v>
      </c>
      <c r="L739">
        <v>8296964051</v>
      </c>
      <c r="M739" t="s">
        <v>622</v>
      </c>
      <c r="N739" t="s">
        <v>721</v>
      </c>
      <c r="O739" t="s">
        <v>3210</v>
      </c>
      <c r="P739" t="s">
        <v>102</v>
      </c>
      <c r="Q739" t="s">
        <v>160</v>
      </c>
      <c r="V739" t="s">
        <v>1759</v>
      </c>
      <c r="W739" t="s">
        <v>58</v>
      </c>
      <c r="X739">
        <v>18.908157339999899</v>
      </c>
      <c r="Y739">
        <v>-70.745956419999899</v>
      </c>
      <c r="Z739" t="s">
        <v>86</v>
      </c>
      <c r="AA739" t="s">
        <v>325</v>
      </c>
      <c r="AB739" t="s">
        <v>419</v>
      </c>
      <c r="AC739" t="s">
        <v>88</v>
      </c>
      <c r="AD739" t="s">
        <v>63</v>
      </c>
      <c r="AE739" t="s">
        <v>62</v>
      </c>
      <c r="AF739" t="s">
        <v>63</v>
      </c>
      <c r="AG739" t="s">
        <v>194</v>
      </c>
      <c r="AH739" t="s">
        <v>486</v>
      </c>
      <c r="AI739" t="s">
        <v>3216</v>
      </c>
      <c r="AJ739" t="s">
        <v>3217</v>
      </c>
      <c r="AK739" t="s">
        <v>3218</v>
      </c>
      <c r="AL739">
        <v>0</v>
      </c>
      <c r="AN739">
        <v>4</v>
      </c>
      <c r="AO739">
        <v>2</v>
      </c>
      <c r="AP739" t="s">
        <v>63</v>
      </c>
      <c r="AQ739" t="s">
        <v>69</v>
      </c>
      <c r="AR739" t="s">
        <v>109</v>
      </c>
      <c r="AT739" t="s">
        <v>1752</v>
      </c>
      <c r="AU739" t="s">
        <v>95</v>
      </c>
      <c r="AV739" s="1">
        <v>44170</v>
      </c>
      <c r="AW739" t="s">
        <v>14732</v>
      </c>
      <c r="AX739" t="s">
        <v>1759</v>
      </c>
      <c r="AY739" t="s">
        <v>73</v>
      </c>
      <c r="AZ739" t="s">
        <v>74</v>
      </c>
    </row>
    <row r="740" spans="1:52" hidden="1" x14ac:dyDescent="0.25">
      <c r="A740" t="str">
        <f>INDEX('Community ID'!B:B,MATCH(O740,'Community ID'!A:A,0))</f>
        <v>Paragua</v>
      </c>
      <c r="B740" t="str">
        <f>INDEX('Community ID'!$K:$K,MATCH('Environmental Data'!$P740,'Community ID'!J:J,0))</f>
        <v>Constanza</v>
      </c>
      <c r="D740" t="s">
        <v>3219</v>
      </c>
      <c r="E740" t="s">
        <v>2385</v>
      </c>
      <c r="F740" t="s">
        <v>3220</v>
      </c>
      <c r="I740" t="s">
        <v>79</v>
      </c>
      <c r="J740" t="s">
        <v>3221</v>
      </c>
      <c r="K740">
        <v>78</v>
      </c>
      <c r="L740">
        <v>8298194962</v>
      </c>
      <c r="M740" t="s">
        <v>80</v>
      </c>
      <c r="N740" t="s">
        <v>287</v>
      </c>
      <c r="O740" t="s">
        <v>3195</v>
      </c>
      <c r="P740" t="s">
        <v>83</v>
      </c>
      <c r="Q740" t="s">
        <v>160</v>
      </c>
      <c r="S740" t="s">
        <v>545</v>
      </c>
      <c r="V740" t="s">
        <v>3088</v>
      </c>
      <c r="W740" t="s">
        <v>58</v>
      </c>
      <c r="X740">
        <v>19.126217</v>
      </c>
      <c r="Y740">
        <v>-70.634527700000007</v>
      </c>
      <c r="Z740" t="s">
        <v>86</v>
      </c>
      <c r="AA740" t="s">
        <v>59</v>
      </c>
      <c r="AB740" t="s">
        <v>116</v>
      </c>
      <c r="AC740" t="s">
        <v>88</v>
      </c>
      <c r="AD740" t="s">
        <v>63</v>
      </c>
      <c r="AE740" t="s">
        <v>62</v>
      </c>
      <c r="AF740" t="s">
        <v>63</v>
      </c>
      <c r="AG740" t="s">
        <v>194</v>
      </c>
      <c r="AH740" t="s">
        <v>65</v>
      </c>
      <c r="AI740" t="s">
        <v>1415</v>
      </c>
      <c r="AJ740" t="s">
        <v>1415</v>
      </c>
      <c r="AK740" t="s">
        <v>3222</v>
      </c>
      <c r="AL740">
        <v>0</v>
      </c>
      <c r="AN740">
        <v>2</v>
      </c>
      <c r="AO740">
        <v>0</v>
      </c>
      <c r="AP740" t="s">
        <v>63</v>
      </c>
      <c r="AQ740" t="s">
        <v>69</v>
      </c>
      <c r="AR740" t="s">
        <v>70</v>
      </c>
      <c r="AT740" t="s">
        <v>1752</v>
      </c>
      <c r="AU740" t="s">
        <v>120</v>
      </c>
      <c r="AV740" s="1">
        <v>44170</v>
      </c>
      <c r="AW740" t="s">
        <v>14733</v>
      </c>
      <c r="AX740" t="s">
        <v>3088</v>
      </c>
      <c r="AY740" t="s">
        <v>73</v>
      </c>
      <c r="AZ740" t="s">
        <v>74</v>
      </c>
    </row>
    <row r="741" spans="1:52" hidden="1" x14ac:dyDescent="0.25">
      <c r="A741" t="str">
        <f>INDEX('Community ID'!B:B,MATCH(O741,'Community ID'!A:A,0))</f>
        <v>Paragua</v>
      </c>
      <c r="B741" t="str">
        <f>INDEX('Community ID'!$K:$K,MATCH('Environmental Data'!$P741,'Community ID'!J:J,0))</f>
        <v>Constanza</v>
      </c>
      <c r="D741" t="s">
        <v>3223</v>
      </c>
      <c r="E741" t="s">
        <v>3224</v>
      </c>
      <c r="F741" t="s">
        <v>3225</v>
      </c>
      <c r="H741" t="s">
        <v>3226</v>
      </c>
      <c r="I741" t="s">
        <v>50</v>
      </c>
      <c r="J741" s="1">
        <v>36920</v>
      </c>
      <c r="K741">
        <v>20</v>
      </c>
      <c r="M741" t="s">
        <v>142</v>
      </c>
      <c r="N741" t="s">
        <v>114</v>
      </c>
      <c r="O741" t="s">
        <v>3195</v>
      </c>
      <c r="P741" t="s">
        <v>83</v>
      </c>
      <c r="Q741" t="s">
        <v>160</v>
      </c>
      <c r="V741" t="s">
        <v>3088</v>
      </c>
      <c r="W741" t="s">
        <v>58</v>
      </c>
      <c r="X741">
        <v>0</v>
      </c>
      <c r="Y741">
        <v>0</v>
      </c>
      <c r="Z741" t="s">
        <v>86</v>
      </c>
      <c r="AA741" t="s">
        <v>59</v>
      </c>
      <c r="AB741" t="s">
        <v>116</v>
      </c>
      <c r="AC741" t="s">
        <v>88</v>
      </c>
      <c r="AD741" t="s">
        <v>63</v>
      </c>
      <c r="AE741" t="s">
        <v>62</v>
      </c>
      <c r="AF741" t="s">
        <v>63</v>
      </c>
      <c r="AG741" t="s">
        <v>194</v>
      </c>
      <c r="AH741" t="s">
        <v>90</v>
      </c>
      <c r="AI741" t="s">
        <v>788</v>
      </c>
      <c r="AJ741" t="s">
        <v>788</v>
      </c>
      <c r="AK741" t="s">
        <v>3227</v>
      </c>
      <c r="AL741">
        <v>2</v>
      </c>
      <c r="AM741" t="s">
        <v>108</v>
      </c>
      <c r="AN741">
        <v>4</v>
      </c>
      <c r="AO741">
        <v>2</v>
      </c>
      <c r="AP741" t="s">
        <v>62</v>
      </c>
      <c r="AQ741" t="s">
        <v>69</v>
      </c>
      <c r="AR741" t="s">
        <v>70</v>
      </c>
      <c r="AT741" t="s">
        <v>1752</v>
      </c>
      <c r="AU741" t="s">
        <v>1253</v>
      </c>
      <c r="AV741" s="1">
        <v>44170</v>
      </c>
      <c r="AW741" t="s">
        <v>14734</v>
      </c>
      <c r="AX741" t="s">
        <v>3088</v>
      </c>
      <c r="AY741" t="s">
        <v>73</v>
      </c>
      <c r="AZ741" t="s">
        <v>74</v>
      </c>
    </row>
    <row r="742" spans="1:52" hidden="1" x14ac:dyDescent="0.25">
      <c r="A742" t="str">
        <f>INDEX('Community ID'!B:B,MATCH(O742,'Community ID'!A:A,0))</f>
        <v>Paragua</v>
      </c>
      <c r="B742" t="str">
        <f>INDEX('Community ID'!$K:$K,MATCH('Environmental Data'!$P742,'Community ID'!J:J,0))</f>
        <v>Constanza</v>
      </c>
      <c r="D742" t="s">
        <v>3228</v>
      </c>
      <c r="E742" t="s">
        <v>317</v>
      </c>
      <c r="F742" t="s">
        <v>3229</v>
      </c>
      <c r="I742" t="s">
        <v>50</v>
      </c>
      <c r="J742" t="s">
        <v>99</v>
      </c>
      <c r="K742">
        <v>2021</v>
      </c>
      <c r="M742" t="s">
        <v>80</v>
      </c>
      <c r="N742" t="s">
        <v>135</v>
      </c>
      <c r="O742" t="s">
        <v>3195</v>
      </c>
      <c r="P742" t="s">
        <v>54</v>
      </c>
      <c r="Q742" t="s">
        <v>103</v>
      </c>
      <c r="V742" t="s">
        <v>3088</v>
      </c>
      <c r="W742" t="s">
        <v>58</v>
      </c>
      <c r="X742">
        <v>18.904743799999999</v>
      </c>
      <c r="Y742">
        <v>-70.743430799999999</v>
      </c>
      <c r="Z742" t="s">
        <v>86</v>
      </c>
      <c r="AA742" t="s">
        <v>86</v>
      </c>
      <c r="AB742" t="s">
        <v>182</v>
      </c>
      <c r="AC742" t="s">
        <v>88</v>
      </c>
      <c r="AD742" t="s">
        <v>63</v>
      </c>
      <c r="AE742" t="s">
        <v>63</v>
      </c>
      <c r="AF742" t="s">
        <v>63</v>
      </c>
      <c r="AG742" t="s">
        <v>171</v>
      </c>
      <c r="AH742" t="s">
        <v>90</v>
      </c>
      <c r="AI742" t="s">
        <v>66</v>
      </c>
      <c r="AJ742" t="s">
        <v>66</v>
      </c>
      <c r="AK742" t="s">
        <v>1726</v>
      </c>
      <c r="AL742">
        <v>0</v>
      </c>
      <c r="AM742" t="s">
        <v>3230</v>
      </c>
      <c r="AN742">
        <v>2</v>
      </c>
      <c r="AO742">
        <v>0</v>
      </c>
      <c r="AP742" t="s">
        <v>62</v>
      </c>
      <c r="AQ742" t="s">
        <v>69</v>
      </c>
      <c r="AR742" t="s">
        <v>109</v>
      </c>
      <c r="AT742" t="s">
        <v>1752</v>
      </c>
      <c r="AU742" t="s">
        <v>95</v>
      </c>
      <c r="AV742" s="1">
        <v>44170</v>
      </c>
      <c r="AW742" t="s">
        <v>14735</v>
      </c>
      <c r="AX742" t="s">
        <v>3088</v>
      </c>
      <c r="AY742" t="s">
        <v>73</v>
      </c>
      <c r="AZ742" t="s">
        <v>74</v>
      </c>
    </row>
    <row r="743" spans="1:52" hidden="1" x14ac:dyDescent="0.25">
      <c r="A743" t="str">
        <f>INDEX('Community ID'!B:B,MATCH(O743,'Community ID'!A:A,0))</f>
        <v>Paragua</v>
      </c>
      <c r="B743" t="str">
        <f>INDEX('Community ID'!$K:$K,MATCH('Environmental Data'!$P743,'Community ID'!J:J,0))</f>
        <v>Constanza</v>
      </c>
      <c r="D743" t="s">
        <v>3231</v>
      </c>
      <c r="E743" t="s">
        <v>1488</v>
      </c>
      <c r="F743" t="s">
        <v>3232</v>
      </c>
      <c r="I743" t="s">
        <v>50</v>
      </c>
      <c r="J743" s="1">
        <v>25585</v>
      </c>
      <c r="K743">
        <v>51</v>
      </c>
      <c r="L743">
        <v>8293709847</v>
      </c>
      <c r="M743" t="s">
        <v>51</v>
      </c>
      <c r="N743" t="s">
        <v>3233</v>
      </c>
      <c r="O743" t="s">
        <v>3210</v>
      </c>
      <c r="P743" t="s">
        <v>102</v>
      </c>
      <c r="Q743" t="s">
        <v>160</v>
      </c>
      <c r="S743" t="s">
        <v>3235</v>
      </c>
      <c r="V743" t="s">
        <v>1759</v>
      </c>
      <c r="W743" t="s">
        <v>58</v>
      </c>
      <c r="X743">
        <v>18.908157781543199</v>
      </c>
      <c r="Y743">
        <v>-70.745956004163702</v>
      </c>
      <c r="Z743" t="s">
        <v>86</v>
      </c>
      <c r="AA743" t="s">
        <v>325</v>
      </c>
      <c r="AB743" t="s">
        <v>182</v>
      </c>
      <c r="AC743" t="s">
        <v>88</v>
      </c>
      <c r="AD743" t="s">
        <v>63</v>
      </c>
      <c r="AE743" t="s">
        <v>63</v>
      </c>
      <c r="AF743" t="s">
        <v>63</v>
      </c>
      <c r="AG743" t="s">
        <v>194</v>
      </c>
      <c r="AH743" t="s">
        <v>486</v>
      </c>
      <c r="AI743" t="s">
        <v>3217</v>
      </c>
      <c r="AJ743" t="s">
        <v>3216</v>
      </c>
      <c r="AK743" t="s">
        <v>3236</v>
      </c>
      <c r="AL743">
        <v>0</v>
      </c>
      <c r="AN743">
        <v>5</v>
      </c>
      <c r="AP743" t="s">
        <v>62</v>
      </c>
      <c r="AQ743" t="s">
        <v>69</v>
      </c>
      <c r="AR743" t="s">
        <v>109</v>
      </c>
      <c r="AT743" t="s">
        <v>1752</v>
      </c>
      <c r="AU743" t="s">
        <v>95</v>
      </c>
      <c r="AV743" s="1">
        <v>44170</v>
      </c>
      <c r="AW743" t="s">
        <v>14736</v>
      </c>
      <c r="AX743" t="s">
        <v>1759</v>
      </c>
      <c r="AY743" t="s">
        <v>73</v>
      </c>
      <c r="AZ743" t="s">
        <v>74</v>
      </c>
    </row>
    <row r="744" spans="1:52" hidden="1" x14ac:dyDescent="0.25">
      <c r="A744" t="str">
        <f>INDEX('Community ID'!B:B,MATCH(O744,'Community ID'!A:A,0))</f>
        <v>Cruz de Cuaba</v>
      </c>
      <c r="B744" t="str">
        <f>INDEX('Community ID'!$K:$K,MATCH('Environmental Data'!$P744,'Community ID'!J:J,0))</f>
        <v>Constanza</v>
      </c>
      <c r="D744" t="s">
        <v>3237</v>
      </c>
      <c r="E744" t="s">
        <v>1220</v>
      </c>
      <c r="F744" t="s">
        <v>3238</v>
      </c>
      <c r="I744" t="s">
        <v>50</v>
      </c>
      <c r="J744" t="s">
        <v>99</v>
      </c>
      <c r="K744">
        <v>2021</v>
      </c>
      <c r="L744">
        <v>8098030553</v>
      </c>
      <c r="M744" t="s">
        <v>80</v>
      </c>
      <c r="N744" t="s">
        <v>135</v>
      </c>
      <c r="O744" t="s">
        <v>3239</v>
      </c>
      <c r="P744" t="s">
        <v>102</v>
      </c>
      <c r="Q744" t="s">
        <v>103</v>
      </c>
      <c r="S744" t="s">
        <v>104</v>
      </c>
      <c r="V744" t="s">
        <v>766</v>
      </c>
      <c r="W744" t="s">
        <v>58</v>
      </c>
      <c r="X744">
        <v>18.971111000000001</v>
      </c>
      <c r="Y744">
        <v>-70.722337999999993</v>
      </c>
      <c r="Z744" t="s">
        <v>86</v>
      </c>
      <c r="AA744" t="s">
        <v>86</v>
      </c>
      <c r="AB744" t="s">
        <v>419</v>
      </c>
      <c r="AC744" t="s">
        <v>88</v>
      </c>
      <c r="AD744" t="s">
        <v>62</v>
      </c>
      <c r="AF744" t="s">
        <v>62</v>
      </c>
      <c r="AG744" t="s">
        <v>194</v>
      </c>
      <c r="AH744" t="s">
        <v>65</v>
      </c>
      <c r="AI744" t="s">
        <v>66</v>
      </c>
      <c r="AJ744" t="s">
        <v>127</v>
      </c>
      <c r="AK744" t="s">
        <v>1194</v>
      </c>
      <c r="AL744">
        <v>0</v>
      </c>
      <c r="AN744">
        <v>4</v>
      </c>
      <c r="AP744" t="s">
        <v>62</v>
      </c>
      <c r="AQ744" t="s">
        <v>69</v>
      </c>
      <c r="AR744" t="s">
        <v>109</v>
      </c>
      <c r="AT744" t="s">
        <v>1752</v>
      </c>
      <c r="AU744" t="s">
        <v>72</v>
      </c>
      <c r="AV744" s="1">
        <v>44170</v>
      </c>
      <c r="AW744" t="s">
        <v>14737</v>
      </c>
      <c r="AX744" t="s">
        <v>766</v>
      </c>
      <c r="AY744" t="s">
        <v>73</v>
      </c>
      <c r="AZ744" t="s">
        <v>74</v>
      </c>
    </row>
    <row r="745" spans="1:52" hidden="1" x14ac:dyDescent="0.25">
      <c r="A745" t="str">
        <f>INDEX('Community ID'!B:B,MATCH(O745,'Community ID'!A:A,0))</f>
        <v>Cruz de Cuaba</v>
      </c>
      <c r="B745" t="str">
        <f>INDEX('Community ID'!$K:$K,MATCH('Environmental Data'!$P745,'Community ID'!J:J,0))</f>
        <v>Constanza</v>
      </c>
      <c r="D745" t="s">
        <v>3240</v>
      </c>
      <c r="E745" t="s">
        <v>521</v>
      </c>
      <c r="F745" t="s">
        <v>3241</v>
      </c>
      <c r="I745" t="s">
        <v>79</v>
      </c>
      <c r="J745" s="1">
        <v>18733</v>
      </c>
      <c r="K745">
        <v>70</v>
      </c>
      <c r="L745">
        <v>8093965910</v>
      </c>
      <c r="M745" t="s">
        <v>80</v>
      </c>
      <c r="N745" t="s">
        <v>287</v>
      </c>
      <c r="O745" t="s">
        <v>3242</v>
      </c>
      <c r="P745" t="s">
        <v>83</v>
      </c>
      <c r="Q745" t="s">
        <v>160</v>
      </c>
      <c r="S745" t="s">
        <v>545</v>
      </c>
      <c r="V745" t="s">
        <v>3088</v>
      </c>
      <c r="W745" t="s">
        <v>58</v>
      </c>
      <c r="X745">
        <v>0</v>
      </c>
      <c r="Y745">
        <v>0</v>
      </c>
      <c r="Z745" t="s">
        <v>86</v>
      </c>
      <c r="AA745" t="s">
        <v>86</v>
      </c>
      <c r="AB745" t="s">
        <v>1164</v>
      </c>
      <c r="AC745" t="s">
        <v>88</v>
      </c>
      <c r="AD745" t="s">
        <v>63</v>
      </c>
      <c r="AE745" t="s">
        <v>62</v>
      </c>
      <c r="AF745" t="s">
        <v>63</v>
      </c>
      <c r="AG745" t="s">
        <v>171</v>
      </c>
      <c r="AH745" t="s">
        <v>90</v>
      </c>
      <c r="AI745" t="s">
        <v>788</v>
      </c>
      <c r="AJ745" t="s">
        <v>788</v>
      </c>
      <c r="AK745" t="s">
        <v>3243</v>
      </c>
      <c r="AL745">
        <v>0</v>
      </c>
      <c r="AN745">
        <v>2</v>
      </c>
      <c r="AO745">
        <v>0</v>
      </c>
      <c r="AP745" t="s">
        <v>62</v>
      </c>
      <c r="AQ745" t="s">
        <v>69</v>
      </c>
      <c r="AR745" t="s">
        <v>109</v>
      </c>
      <c r="AT745" t="s">
        <v>1752</v>
      </c>
      <c r="AU745" t="s">
        <v>95</v>
      </c>
      <c r="AV745" s="1">
        <v>44170</v>
      </c>
      <c r="AW745" t="s">
        <v>14738</v>
      </c>
      <c r="AX745" t="s">
        <v>3088</v>
      </c>
      <c r="AY745" t="s">
        <v>73</v>
      </c>
      <c r="AZ745" t="s">
        <v>74</v>
      </c>
    </row>
    <row r="746" spans="1:52" hidden="1" x14ac:dyDescent="0.25">
      <c r="A746" t="str">
        <f>INDEX('Community ID'!B:B,MATCH(O746,'Community ID'!A:A,0))</f>
        <v>Los Guandules</v>
      </c>
      <c r="B746" t="str">
        <f>INDEX('Community ID'!$K:$K,MATCH('Environmental Data'!$P746,'Community ID'!J:J,0))</f>
        <v>Santiago</v>
      </c>
      <c r="D746" t="s">
        <v>3244</v>
      </c>
      <c r="E746" t="s">
        <v>251</v>
      </c>
      <c r="F746" t="s">
        <v>3245</v>
      </c>
      <c r="H746" t="s">
        <v>491</v>
      </c>
      <c r="I746" t="s">
        <v>79</v>
      </c>
      <c r="J746" s="1">
        <v>24836</v>
      </c>
      <c r="K746">
        <v>54</v>
      </c>
      <c r="M746" t="s">
        <v>80</v>
      </c>
      <c r="N746" t="s">
        <v>3246</v>
      </c>
      <c r="O746" t="s">
        <v>3172</v>
      </c>
      <c r="P746" t="s">
        <v>444</v>
      </c>
      <c r="Q746" t="s">
        <v>444</v>
      </c>
      <c r="S746" t="s">
        <v>144</v>
      </c>
      <c r="V746" t="s">
        <v>2730</v>
      </c>
      <c r="W746" t="s">
        <v>58</v>
      </c>
      <c r="X746">
        <v>19.490728447585301</v>
      </c>
      <c r="Y746">
        <v>-70.745730669394703</v>
      </c>
      <c r="Z746" t="s">
        <v>325</v>
      </c>
      <c r="AA746" t="s">
        <v>325</v>
      </c>
      <c r="AB746" t="s">
        <v>419</v>
      </c>
      <c r="AC746" t="s">
        <v>169</v>
      </c>
      <c r="AD746" t="s">
        <v>62</v>
      </c>
      <c r="AE746" t="s">
        <v>63</v>
      </c>
      <c r="AF746" t="s">
        <v>63</v>
      </c>
      <c r="AG746" t="s">
        <v>194</v>
      </c>
      <c r="AH746" t="s">
        <v>65</v>
      </c>
      <c r="AI746" t="s">
        <v>3247</v>
      </c>
      <c r="AJ746" t="s">
        <v>3248</v>
      </c>
      <c r="AK746" t="s">
        <v>3249</v>
      </c>
      <c r="AL746">
        <v>1</v>
      </c>
      <c r="AM746" t="s">
        <v>1021</v>
      </c>
      <c r="AN746">
        <v>2</v>
      </c>
      <c r="AP746" t="s">
        <v>62</v>
      </c>
      <c r="AQ746" t="s">
        <v>69</v>
      </c>
      <c r="AR746" t="s">
        <v>109</v>
      </c>
      <c r="AT746" t="s">
        <v>71</v>
      </c>
      <c r="AU746" t="s">
        <v>72</v>
      </c>
      <c r="AV746" s="1">
        <v>44170</v>
      </c>
      <c r="AW746" t="s">
        <v>14739</v>
      </c>
      <c r="AX746" t="s">
        <v>2730</v>
      </c>
      <c r="AY746" t="s">
        <v>73</v>
      </c>
      <c r="AZ746" t="s">
        <v>74</v>
      </c>
    </row>
    <row r="747" spans="1:52" hidden="1" x14ac:dyDescent="0.25">
      <c r="A747" t="str">
        <f>INDEX('Community ID'!B:B,MATCH(O747,'Community ID'!A:A,0))</f>
        <v>Los Guandules</v>
      </c>
      <c r="B747" t="str">
        <f>INDEX('Community ID'!$K:$K,MATCH('Environmental Data'!$P747,'Community ID'!J:J,0))</f>
        <v>Santiago</v>
      </c>
      <c r="D747" t="s">
        <v>3250</v>
      </c>
      <c r="E747" t="s">
        <v>3251</v>
      </c>
      <c r="F747" t="s">
        <v>2548</v>
      </c>
      <c r="H747" t="s">
        <v>3252</v>
      </c>
      <c r="I747" t="s">
        <v>50</v>
      </c>
      <c r="J747" s="1">
        <v>33638</v>
      </c>
      <c r="K747">
        <v>29</v>
      </c>
      <c r="L747">
        <v>8492836085</v>
      </c>
      <c r="M747" t="s">
        <v>51</v>
      </c>
      <c r="N747" t="s">
        <v>745</v>
      </c>
      <c r="O747" t="s">
        <v>3150</v>
      </c>
      <c r="P747" t="s">
        <v>444</v>
      </c>
      <c r="Q747" t="s">
        <v>444</v>
      </c>
      <c r="S747" t="s">
        <v>452</v>
      </c>
      <c r="U747">
        <v>7300184699</v>
      </c>
      <c r="V747" t="s">
        <v>2730</v>
      </c>
      <c r="W747" t="s">
        <v>58</v>
      </c>
      <c r="X747">
        <v>19.488114518218602</v>
      </c>
      <c r="Y747">
        <v>-70.750354589193407</v>
      </c>
      <c r="Z747" t="s">
        <v>59</v>
      </c>
      <c r="AA747" t="s">
        <v>86</v>
      </c>
      <c r="AB747" t="s">
        <v>419</v>
      </c>
      <c r="AC747" t="s">
        <v>169</v>
      </c>
      <c r="AD747" t="s">
        <v>62</v>
      </c>
      <c r="AE747" t="s">
        <v>63</v>
      </c>
      <c r="AF747" t="s">
        <v>62</v>
      </c>
      <c r="AG747" t="s">
        <v>194</v>
      </c>
      <c r="AH747" t="s">
        <v>117</v>
      </c>
      <c r="AI747" t="s">
        <v>3253</v>
      </c>
      <c r="AK747" t="s">
        <v>937</v>
      </c>
      <c r="AL747">
        <v>3</v>
      </c>
      <c r="AM747" t="s">
        <v>717</v>
      </c>
      <c r="AN747">
        <v>5</v>
      </c>
      <c r="AO747">
        <v>1</v>
      </c>
      <c r="AP747" t="s">
        <v>62</v>
      </c>
      <c r="AQ747" t="s">
        <v>69</v>
      </c>
      <c r="AR747" t="s">
        <v>109</v>
      </c>
      <c r="AT747" t="s">
        <v>71</v>
      </c>
      <c r="AU747" t="s">
        <v>95</v>
      </c>
      <c r="AV747" s="1">
        <v>44170</v>
      </c>
      <c r="AW747" t="s">
        <v>14740</v>
      </c>
      <c r="AX747" t="s">
        <v>2730</v>
      </c>
      <c r="AY747" t="s">
        <v>73</v>
      </c>
      <c r="AZ747" t="s">
        <v>74</v>
      </c>
    </row>
    <row r="748" spans="1:52" x14ac:dyDescent="0.25">
      <c r="A748" t="str">
        <f>INDEX('Community ID'!B:B,MATCH(O748,'Community ID'!A:A,0))</f>
        <v>Cruz de Cuaba</v>
      </c>
      <c r="B748" t="str">
        <f>INDEX('Community ID'!$K:$K,MATCH('Environmental Data'!$P748,'Community ID'!J:J,0))</f>
        <v>Constanza</v>
      </c>
      <c r="D748" t="s">
        <v>3254</v>
      </c>
      <c r="E748" t="s">
        <v>3255</v>
      </c>
      <c r="F748" t="s">
        <v>817</v>
      </c>
      <c r="I748" t="s">
        <v>50</v>
      </c>
      <c r="J748" s="1">
        <v>37384</v>
      </c>
      <c r="K748">
        <v>19</v>
      </c>
      <c r="M748" t="s">
        <v>80</v>
      </c>
      <c r="N748" t="s">
        <v>114</v>
      </c>
      <c r="O748" t="s">
        <v>1758</v>
      </c>
      <c r="P748" t="s">
        <v>54</v>
      </c>
      <c r="Q748" t="s">
        <v>103</v>
      </c>
      <c r="V748" t="s">
        <v>1759</v>
      </c>
      <c r="W748" t="s">
        <v>58</v>
      </c>
      <c r="X748">
        <v>18.908669400376699</v>
      </c>
      <c r="Y748">
        <v>-70.745500008398807</v>
      </c>
      <c r="Z748" t="s">
        <v>325</v>
      </c>
      <c r="AA748" t="s">
        <v>325</v>
      </c>
      <c r="AB748" t="s">
        <v>87</v>
      </c>
      <c r="AC748" t="s">
        <v>88</v>
      </c>
      <c r="AD748" t="s">
        <v>62</v>
      </c>
      <c r="AE748" t="s">
        <v>63</v>
      </c>
      <c r="AF748" t="s">
        <v>63</v>
      </c>
      <c r="AG748" t="s">
        <v>194</v>
      </c>
      <c r="AH748" t="s">
        <v>486</v>
      </c>
      <c r="AI748" t="s">
        <v>3217</v>
      </c>
      <c r="AJ748" t="s">
        <v>3217</v>
      </c>
      <c r="AK748" t="s">
        <v>479</v>
      </c>
      <c r="AL748">
        <v>0</v>
      </c>
      <c r="AN748">
        <v>3</v>
      </c>
      <c r="AO748">
        <v>1</v>
      </c>
      <c r="AP748" t="s">
        <v>62</v>
      </c>
      <c r="AQ748" t="s">
        <v>69</v>
      </c>
      <c r="AT748" t="s">
        <v>1752</v>
      </c>
      <c r="AU748" t="s">
        <v>72</v>
      </c>
      <c r="AV748" s="1">
        <v>44170</v>
      </c>
      <c r="AW748" t="s">
        <v>14741</v>
      </c>
      <c r="AX748" t="s">
        <v>1759</v>
      </c>
      <c r="AY748" t="s">
        <v>73</v>
      </c>
      <c r="AZ748" t="s">
        <v>74</v>
      </c>
    </row>
    <row r="749" spans="1:52" hidden="1" x14ac:dyDescent="0.25">
      <c r="A749" t="str">
        <f>INDEX('Community ID'!B:B,MATCH(O749,'Community ID'!A:A,0))</f>
        <v>Los Guandules</v>
      </c>
      <c r="B749" t="str">
        <f>INDEX('Community ID'!$K:$K,MATCH('Environmental Data'!$P749,'Community ID'!J:J,0))</f>
        <v>Santiago</v>
      </c>
      <c r="D749" t="s">
        <v>3256</v>
      </c>
      <c r="E749" t="s">
        <v>3257</v>
      </c>
      <c r="F749" t="s">
        <v>3258</v>
      </c>
      <c r="H749" t="s">
        <v>3259</v>
      </c>
      <c r="I749" t="s">
        <v>79</v>
      </c>
      <c r="J749" s="1">
        <v>25661</v>
      </c>
      <c r="K749">
        <v>51</v>
      </c>
      <c r="L749">
        <v>8292824893</v>
      </c>
      <c r="M749" t="s">
        <v>80</v>
      </c>
      <c r="N749" t="s">
        <v>3260</v>
      </c>
      <c r="O749" t="s">
        <v>3150</v>
      </c>
      <c r="P749" t="s">
        <v>451</v>
      </c>
      <c r="Q749" t="s">
        <v>444</v>
      </c>
      <c r="U749">
        <v>3101548943</v>
      </c>
      <c r="V749" t="s">
        <v>2730</v>
      </c>
      <c r="W749" t="s">
        <v>58</v>
      </c>
      <c r="X749">
        <v>19.487285136184401</v>
      </c>
      <c r="Y749">
        <v>-70.749221639527306</v>
      </c>
      <c r="Z749" t="s">
        <v>59</v>
      </c>
      <c r="AA749" t="s">
        <v>59</v>
      </c>
      <c r="AB749" t="s">
        <v>419</v>
      </c>
      <c r="AC749" t="s">
        <v>169</v>
      </c>
      <c r="AD749" t="s">
        <v>62</v>
      </c>
      <c r="AE749" t="s">
        <v>63</v>
      </c>
      <c r="AF749" t="s">
        <v>63</v>
      </c>
      <c r="AG749" t="s">
        <v>194</v>
      </c>
      <c r="AH749" t="s">
        <v>90</v>
      </c>
      <c r="AI749" t="s">
        <v>3261</v>
      </c>
      <c r="AK749" t="s">
        <v>937</v>
      </c>
      <c r="AL749">
        <v>2</v>
      </c>
      <c r="AM749" t="s">
        <v>1765</v>
      </c>
      <c r="AN749">
        <v>1</v>
      </c>
      <c r="AP749" t="s">
        <v>62</v>
      </c>
      <c r="AQ749" t="s">
        <v>69</v>
      </c>
      <c r="AR749" t="s">
        <v>109</v>
      </c>
      <c r="AT749" t="s">
        <v>71</v>
      </c>
      <c r="AU749" t="s">
        <v>95</v>
      </c>
      <c r="AV749" s="1">
        <v>44170</v>
      </c>
      <c r="AW749" t="s">
        <v>14742</v>
      </c>
      <c r="AX749" t="s">
        <v>2730</v>
      </c>
      <c r="AY749" t="s">
        <v>73</v>
      </c>
      <c r="AZ749" t="s">
        <v>74</v>
      </c>
    </row>
    <row r="750" spans="1:52" hidden="1" x14ac:dyDescent="0.25">
      <c r="A750" t="str">
        <f>INDEX('Community ID'!B:B,MATCH(O750,'Community ID'!A:A,0))</f>
        <v>Cruz de Cuaba</v>
      </c>
      <c r="B750" t="str">
        <f>INDEX('Community ID'!$K:$K,MATCH('Environmental Data'!$P750,'Community ID'!J:J,0))</f>
        <v>Constanza</v>
      </c>
      <c r="D750" t="s">
        <v>3262</v>
      </c>
      <c r="E750" t="s">
        <v>1965</v>
      </c>
      <c r="F750" t="s">
        <v>1477</v>
      </c>
      <c r="I750" t="s">
        <v>50</v>
      </c>
      <c r="J750" t="s">
        <v>99</v>
      </c>
      <c r="K750">
        <v>2021</v>
      </c>
      <c r="M750" t="s">
        <v>80</v>
      </c>
      <c r="N750" t="s">
        <v>135</v>
      </c>
      <c r="O750" t="s">
        <v>3239</v>
      </c>
      <c r="P750" t="s">
        <v>102</v>
      </c>
      <c r="Q750" t="s">
        <v>103</v>
      </c>
      <c r="S750" t="s">
        <v>104</v>
      </c>
      <c r="V750" t="s">
        <v>766</v>
      </c>
      <c r="W750" t="s">
        <v>58</v>
      </c>
      <c r="X750">
        <v>18.908080000000002</v>
      </c>
      <c r="Y750">
        <v>-70.746025299999999</v>
      </c>
      <c r="Z750" t="s">
        <v>86</v>
      </c>
      <c r="AA750" t="s">
        <v>105</v>
      </c>
      <c r="AB750" t="s">
        <v>419</v>
      </c>
      <c r="AC750" t="s">
        <v>88</v>
      </c>
      <c r="AE750" t="s">
        <v>62</v>
      </c>
      <c r="AF750" t="s">
        <v>62</v>
      </c>
      <c r="AG750" t="s">
        <v>194</v>
      </c>
      <c r="AH750" t="s">
        <v>65</v>
      </c>
      <c r="AI750" t="s">
        <v>66</v>
      </c>
      <c r="AJ750" t="s">
        <v>66</v>
      </c>
      <c r="AK750" t="s">
        <v>3263</v>
      </c>
      <c r="AL750">
        <v>0</v>
      </c>
      <c r="AN750">
        <v>3</v>
      </c>
      <c r="AP750" t="s">
        <v>62</v>
      </c>
      <c r="AQ750" t="s">
        <v>69</v>
      </c>
      <c r="AR750" t="s">
        <v>109</v>
      </c>
      <c r="AT750" t="s">
        <v>1752</v>
      </c>
      <c r="AU750" t="s">
        <v>72</v>
      </c>
      <c r="AV750" s="1">
        <v>44170</v>
      </c>
      <c r="AW750" t="s">
        <v>14743</v>
      </c>
      <c r="AX750" t="s">
        <v>766</v>
      </c>
      <c r="AY750" t="s">
        <v>73</v>
      </c>
      <c r="AZ750" t="s">
        <v>74</v>
      </c>
    </row>
    <row r="751" spans="1:52" hidden="1" x14ac:dyDescent="0.25">
      <c r="A751" t="str">
        <f>INDEX('Community ID'!B:B,MATCH(O751,'Community ID'!A:A,0))</f>
        <v>Los Guandules</v>
      </c>
      <c r="B751" t="str">
        <f>INDEX('Community ID'!$K:$K,MATCH('Environmental Data'!$P751,'Community ID'!J:J,0))</f>
        <v>Santiago</v>
      </c>
      <c r="D751" t="s">
        <v>3264</v>
      </c>
      <c r="E751" t="s">
        <v>3265</v>
      </c>
      <c r="F751" t="s">
        <v>1534</v>
      </c>
      <c r="H751" t="s">
        <v>3266</v>
      </c>
      <c r="I751" t="s">
        <v>79</v>
      </c>
      <c r="J751" s="1">
        <v>26295</v>
      </c>
      <c r="K751">
        <v>50</v>
      </c>
      <c r="L751">
        <v>8498644187</v>
      </c>
      <c r="M751" t="s">
        <v>80</v>
      </c>
      <c r="N751" t="s">
        <v>3267</v>
      </c>
      <c r="O751" t="s">
        <v>3150</v>
      </c>
      <c r="P751" t="s">
        <v>451</v>
      </c>
      <c r="Q751" t="s">
        <v>444</v>
      </c>
      <c r="U751">
        <v>4100172651</v>
      </c>
      <c r="V751" t="s">
        <v>2730</v>
      </c>
      <c r="W751" t="s">
        <v>58</v>
      </c>
      <c r="X751">
        <v>19.488958768843499</v>
      </c>
      <c r="Y751">
        <v>-70.748998075238305</v>
      </c>
      <c r="Z751" t="s">
        <v>59</v>
      </c>
      <c r="AA751" t="s">
        <v>59</v>
      </c>
      <c r="AB751" t="s">
        <v>419</v>
      </c>
      <c r="AC751" t="s">
        <v>169</v>
      </c>
      <c r="AD751" t="s">
        <v>62</v>
      </c>
      <c r="AE751" t="s">
        <v>63</v>
      </c>
      <c r="AF751" t="s">
        <v>63</v>
      </c>
      <c r="AG751" t="s">
        <v>194</v>
      </c>
      <c r="AH751" t="s">
        <v>65</v>
      </c>
      <c r="AI751" t="s">
        <v>3261</v>
      </c>
      <c r="AJ751" t="s">
        <v>3268</v>
      </c>
      <c r="AK751" t="s">
        <v>2984</v>
      </c>
      <c r="AL751">
        <v>1</v>
      </c>
      <c r="AM751" t="s">
        <v>1765</v>
      </c>
      <c r="AN751">
        <v>2</v>
      </c>
      <c r="AP751" t="s">
        <v>63</v>
      </c>
      <c r="AQ751" t="s">
        <v>69</v>
      </c>
      <c r="AR751" t="s">
        <v>70</v>
      </c>
      <c r="AT751" t="s">
        <v>71</v>
      </c>
      <c r="AU751" t="s">
        <v>95</v>
      </c>
      <c r="AV751" s="1">
        <v>44170</v>
      </c>
      <c r="AW751" t="s">
        <v>14744</v>
      </c>
      <c r="AX751" t="s">
        <v>2730</v>
      </c>
      <c r="AY751" t="s">
        <v>73</v>
      </c>
      <c r="AZ751" t="s">
        <v>74</v>
      </c>
    </row>
    <row r="752" spans="1:52" hidden="1" x14ac:dyDescent="0.25">
      <c r="A752" t="str">
        <f>INDEX('Community ID'!B:B,MATCH(O752,'Community ID'!A:A,0))</f>
        <v>Los Guandules</v>
      </c>
      <c r="B752" t="str">
        <f>INDEX('Community ID'!$K:$K,MATCH('Environmental Data'!$P752,'Community ID'!J:J,0))</f>
        <v>Santiago</v>
      </c>
      <c r="D752" t="s">
        <v>3269</v>
      </c>
      <c r="E752" t="s">
        <v>3270</v>
      </c>
      <c r="F752" t="s">
        <v>1788</v>
      </c>
      <c r="H752" t="s">
        <v>3271</v>
      </c>
      <c r="I752" t="s">
        <v>50</v>
      </c>
      <c r="J752" s="1">
        <v>28741</v>
      </c>
      <c r="K752">
        <v>43</v>
      </c>
      <c r="L752">
        <v>8093892408</v>
      </c>
      <c r="M752" t="s">
        <v>80</v>
      </c>
      <c r="N752" t="s">
        <v>135</v>
      </c>
      <c r="O752" t="s">
        <v>3150</v>
      </c>
      <c r="P752" t="s">
        <v>451</v>
      </c>
      <c r="Q752" t="s">
        <v>444</v>
      </c>
      <c r="S752" t="s">
        <v>144</v>
      </c>
      <c r="U752">
        <v>9400172152</v>
      </c>
      <c r="V752" t="s">
        <v>2730</v>
      </c>
      <c r="W752" t="s">
        <v>58</v>
      </c>
      <c r="X752">
        <v>19.488123192508802</v>
      </c>
      <c r="Y752">
        <v>-70.749100424222902</v>
      </c>
      <c r="Z752" t="s">
        <v>59</v>
      </c>
      <c r="AA752" t="s">
        <v>86</v>
      </c>
      <c r="AB752" t="s">
        <v>419</v>
      </c>
      <c r="AC752" t="s">
        <v>169</v>
      </c>
      <c r="AD752" t="s">
        <v>62</v>
      </c>
      <c r="AE752" t="s">
        <v>63</v>
      </c>
      <c r="AG752" t="s">
        <v>194</v>
      </c>
      <c r="AH752" t="s">
        <v>65</v>
      </c>
      <c r="AI752" t="s">
        <v>3261</v>
      </c>
      <c r="AJ752" t="s">
        <v>3191</v>
      </c>
      <c r="AK752" t="s">
        <v>2984</v>
      </c>
      <c r="AL752">
        <v>1</v>
      </c>
      <c r="AM752" t="s">
        <v>1765</v>
      </c>
      <c r="AN752">
        <v>6</v>
      </c>
      <c r="AP752" t="s">
        <v>62</v>
      </c>
      <c r="AQ752" t="s">
        <v>69</v>
      </c>
      <c r="AR752" t="s">
        <v>109</v>
      </c>
      <c r="AT752" t="s">
        <v>71</v>
      </c>
      <c r="AU752" t="s">
        <v>72</v>
      </c>
      <c r="AV752" s="1">
        <v>44170</v>
      </c>
      <c r="AW752" t="s">
        <v>14745</v>
      </c>
      <c r="AX752" t="s">
        <v>2730</v>
      </c>
      <c r="AY752" t="s">
        <v>73</v>
      </c>
      <c r="AZ752" t="s">
        <v>74</v>
      </c>
    </row>
    <row r="753" spans="1:52" hidden="1" x14ac:dyDescent="0.25">
      <c r="A753" t="str">
        <f>INDEX('Community ID'!B:B,MATCH(O753,'Community ID'!A:A,0))</f>
        <v>Cruz de Cuaba</v>
      </c>
      <c r="B753" t="str">
        <f>INDEX('Community ID'!$K:$K,MATCH('Environmental Data'!$P753,'Community ID'!J:J,0))</f>
        <v>Constanza</v>
      </c>
      <c r="D753" t="s">
        <v>3272</v>
      </c>
      <c r="E753" t="s">
        <v>1943</v>
      </c>
      <c r="F753" t="s">
        <v>1514</v>
      </c>
      <c r="H753" t="s">
        <v>3273</v>
      </c>
      <c r="I753" t="s">
        <v>50</v>
      </c>
      <c r="J753" s="1">
        <v>34308</v>
      </c>
      <c r="K753">
        <v>28</v>
      </c>
      <c r="L753" t="s">
        <v>1946</v>
      </c>
      <c r="M753" t="s">
        <v>51</v>
      </c>
      <c r="N753" t="s">
        <v>135</v>
      </c>
      <c r="O753" t="s">
        <v>3242</v>
      </c>
      <c r="P753" t="s">
        <v>54</v>
      </c>
      <c r="Q753" t="s">
        <v>103</v>
      </c>
      <c r="S753" t="s">
        <v>144</v>
      </c>
      <c r="V753" t="s">
        <v>3088</v>
      </c>
      <c r="W753" t="s">
        <v>58</v>
      </c>
      <c r="X753">
        <v>18.971115600000001</v>
      </c>
      <c r="Y753">
        <v>-70.7223355</v>
      </c>
      <c r="Z753" t="s">
        <v>86</v>
      </c>
      <c r="AA753" t="s">
        <v>86</v>
      </c>
      <c r="AC753" t="s">
        <v>88</v>
      </c>
      <c r="AD753" t="s">
        <v>62</v>
      </c>
      <c r="AF753" t="s">
        <v>62</v>
      </c>
      <c r="AG753" t="s">
        <v>194</v>
      </c>
      <c r="AH753" t="s">
        <v>65</v>
      </c>
      <c r="AI753" t="s">
        <v>1237</v>
      </c>
      <c r="AJ753" t="s">
        <v>1237</v>
      </c>
      <c r="AK753" t="s">
        <v>3274</v>
      </c>
      <c r="AL753">
        <v>0</v>
      </c>
      <c r="AM753" t="s">
        <v>1973</v>
      </c>
      <c r="AN753">
        <v>5</v>
      </c>
      <c r="AO753">
        <v>1</v>
      </c>
      <c r="AP753" t="s">
        <v>62</v>
      </c>
      <c r="AQ753" t="s">
        <v>69</v>
      </c>
      <c r="AR753" t="s">
        <v>109</v>
      </c>
      <c r="AT753" t="s">
        <v>1752</v>
      </c>
      <c r="AU753" t="s">
        <v>72</v>
      </c>
      <c r="AV753" s="1">
        <v>44170</v>
      </c>
      <c r="AW753" t="s">
        <v>14746</v>
      </c>
      <c r="AX753" t="s">
        <v>3088</v>
      </c>
      <c r="AY753" t="s">
        <v>73</v>
      </c>
      <c r="AZ753" t="s">
        <v>74</v>
      </c>
    </row>
    <row r="754" spans="1:52" hidden="1" x14ac:dyDescent="0.25">
      <c r="A754" t="str">
        <f>INDEX('Community ID'!B:B,MATCH(O754,'Community ID'!A:A,0))</f>
        <v>Los Guandules</v>
      </c>
      <c r="B754" t="str">
        <f>INDEX('Community ID'!$K:$K,MATCH('Environmental Data'!$P754,'Community ID'!J:J,0))</f>
        <v>Santiago</v>
      </c>
      <c r="D754" t="s">
        <v>3275</v>
      </c>
      <c r="E754" t="s">
        <v>3276</v>
      </c>
      <c r="F754" t="s">
        <v>3277</v>
      </c>
      <c r="H754" t="s">
        <v>2096</v>
      </c>
      <c r="I754" t="s">
        <v>50</v>
      </c>
      <c r="J754" s="1">
        <v>32411</v>
      </c>
      <c r="K754">
        <v>33</v>
      </c>
      <c r="L754">
        <v>8092069507</v>
      </c>
      <c r="M754" t="s">
        <v>142</v>
      </c>
      <c r="N754" t="s">
        <v>219</v>
      </c>
      <c r="O754" t="s">
        <v>3150</v>
      </c>
      <c r="P754" t="s">
        <v>444</v>
      </c>
      <c r="Q754" t="s">
        <v>416</v>
      </c>
      <c r="S754" t="s">
        <v>458</v>
      </c>
      <c r="U754">
        <v>15100004215</v>
      </c>
      <c r="V754" t="s">
        <v>2730</v>
      </c>
      <c r="W754" t="s">
        <v>58</v>
      </c>
      <c r="X754">
        <v>19.4907938657865</v>
      </c>
      <c r="Y754">
        <v>-70.754170565336494</v>
      </c>
      <c r="Z754" t="s">
        <v>59</v>
      </c>
      <c r="AA754" t="s">
        <v>86</v>
      </c>
      <c r="AB754" t="s">
        <v>419</v>
      </c>
      <c r="AC754" t="s">
        <v>169</v>
      </c>
      <c r="AD754" t="s">
        <v>62</v>
      </c>
      <c r="AE754" t="s">
        <v>63</v>
      </c>
      <c r="AF754" t="s">
        <v>62</v>
      </c>
      <c r="AG754" t="s">
        <v>194</v>
      </c>
      <c r="AH754" t="s">
        <v>117</v>
      </c>
      <c r="AI754" t="s">
        <v>3278</v>
      </c>
      <c r="AJ754" t="s">
        <v>3279</v>
      </c>
      <c r="AK754" t="s">
        <v>937</v>
      </c>
      <c r="AL754">
        <v>1</v>
      </c>
      <c r="AM754" t="s">
        <v>717</v>
      </c>
      <c r="AN754">
        <v>5</v>
      </c>
      <c r="AO754">
        <v>1</v>
      </c>
      <c r="AP754" t="s">
        <v>62</v>
      </c>
      <c r="AQ754" t="s">
        <v>69</v>
      </c>
      <c r="AR754" t="s">
        <v>70</v>
      </c>
      <c r="AT754" t="s">
        <v>71</v>
      </c>
      <c r="AU754" t="s">
        <v>95</v>
      </c>
      <c r="AV754" s="1">
        <v>44170</v>
      </c>
      <c r="AW754" t="s">
        <v>14747</v>
      </c>
      <c r="AX754" t="s">
        <v>2730</v>
      </c>
      <c r="AY754" t="s">
        <v>73</v>
      </c>
      <c r="AZ754" t="s">
        <v>74</v>
      </c>
    </row>
    <row r="755" spans="1:52" hidden="1" x14ac:dyDescent="0.25">
      <c r="A755" t="str">
        <f>INDEX('Community ID'!B:B,MATCH(O755,'Community ID'!A:A,0))</f>
        <v>Cruz de Cuaba</v>
      </c>
      <c r="B755" t="str">
        <f>INDEX('Community ID'!$K:$K,MATCH('Environmental Data'!$P755,'Community ID'!J:J,0))</f>
        <v>Constanza</v>
      </c>
      <c r="D755" t="s">
        <v>3280</v>
      </c>
      <c r="E755" t="s">
        <v>3281</v>
      </c>
      <c r="F755" t="s">
        <v>764</v>
      </c>
      <c r="H755" t="s">
        <v>1715</v>
      </c>
      <c r="I755" t="s">
        <v>50</v>
      </c>
      <c r="J755" s="1">
        <v>36012</v>
      </c>
      <c r="K755">
        <v>23</v>
      </c>
      <c r="L755" t="s">
        <v>3282</v>
      </c>
      <c r="M755" t="s">
        <v>51</v>
      </c>
      <c r="N755" t="s">
        <v>135</v>
      </c>
      <c r="O755" t="s">
        <v>3242</v>
      </c>
      <c r="P755" t="s">
        <v>102</v>
      </c>
      <c r="Q755" t="s">
        <v>103</v>
      </c>
      <c r="S755" t="s">
        <v>144</v>
      </c>
      <c r="V755" t="s">
        <v>3088</v>
      </c>
      <c r="W755" t="s">
        <v>58</v>
      </c>
      <c r="X755">
        <v>18.908083399999999</v>
      </c>
      <c r="Y755">
        <v>-70.746024000000006</v>
      </c>
      <c r="Z755" t="s">
        <v>86</v>
      </c>
      <c r="AA755" t="s">
        <v>86</v>
      </c>
      <c r="AB755" t="s">
        <v>419</v>
      </c>
      <c r="AC755" t="s">
        <v>88</v>
      </c>
      <c r="AD755" t="s">
        <v>62</v>
      </c>
      <c r="AE755" t="s">
        <v>63</v>
      </c>
      <c r="AF755" t="s">
        <v>62</v>
      </c>
      <c r="AG755" t="s">
        <v>194</v>
      </c>
      <c r="AH755" t="s">
        <v>65</v>
      </c>
      <c r="AI755" t="s">
        <v>375</v>
      </c>
      <c r="AJ755" t="s">
        <v>2606</v>
      </c>
      <c r="AK755" t="s">
        <v>2001</v>
      </c>
      <c r="AL755">
        <v>0</v>
      </c>
      <c r="AM755" t="s">
        <v>1973</v>
      </c>
      <c r="AN755">
        <v>4</v>
      </c>
      <c r="AO755">
        <v>2</v>
      </c>
      <c r="AP755" t="s">
        <v>62</v>
      </c>
      <c r="AQ755" t="s">
        <v>69</v>
      </c>
      <c r="AR755" t="s">
        <v>109</v>
      </c>
      <c r="AT755" t="s">
        <v>1752</v>
      </c>
      <c r="AU755" t="s">
        <v>72</v>
      </c>
      <c r="AV755" s="1">
        <v>44170</v>
      </c>
      <c r="AW755" t="s">
        <v>14748</v>
      </c>
      <c r="AX755" t="s">
        <v>3088</v>
      </c>
      <c r="AY755" t="s">
        <v>73</v>
      </c>
      <c r="AZ755" t="s">
        <v>74</v>
      </c>
    </row>
    <row r="756" spans="1:52" hidden="1" x14ac:dyDescent="0.25">
      <c r="A756" t="str">
        <f>INDEX('Community ID'!B:B,MATCH(O756,'Community ID'!A:A,0))</f>
        <v>Los Guandules</v>
      </c>
      <c r="B756" t="str">
        <f>INDEX('Community ID'!$K:$K,MATCH('Environmental Data'!$P756,'Community ID'!J:J,0))</f>
        <v>Santiago</v>
      </c>
      <c r="D756" t="s">
        <v>3283</v>
      </c>
      <c r="E756" t="s">
        <v>2125</v>
      </c>
      <c r="F756" t="s">
        <v>2066</v>
      </c>
      <c r="H756" t="s">
        <v>3284</v>
      </c>
      <c r="I756" t="s">
        <v>50</v>
      </c>
      <c r="J756" s="1">
        <v>31244</v>
      </c>
      <c r="K756">
        <v>36</v>
      </c>
      <c r="L756">
        <v>8492603052</v>
      </c>
      <c r="M756" t="s">
        <v>51</v>
      </c>
      <c r="N756" t="s">
        <v>114</v>
      </c>
      <c r="O756" t="s">
        <v>3150</v>
      </c>
      <c r="P756" t="s">
        <v>444</v>
      </c>
      <c r="Q756" t="s">
        <v>444</v>
      </c>
      <c r="S756" t="s">
        <v>144</v>
      </c>
      <c r="U756">
        <v>5800294406</v>
      </c>
      <c r="V756" t="s">
        <v>2730</v>
      </c>
      <c r="W756" t="s">
        <v>58</v>
      </c>
      <c r="X756">
        <v>19.487360179025</v>
      </c>
      <c r="Y756">
        <v>-70.7492108159948</v>
      </c>
      <c r="Z756" t="s">
        <v>220</v>
      </c>
      <c r="AA756" t="s">
        <v>59</v>
      </c>
      <c r="AB756" t="s">
        <v>419</v>
      </c>
      <c r="AC756" t="s">
        <v>169</v>
      </c>
      <c r="AD756" t="s">
        <v>62</v>
      </c>
      <c r="AE756" t="s">
        <v>63</v>
      </c>
      <c r="AF756" t="s">
        <v>63</v>
      </c>
      <c r="AG756" t="s">
        <v>194</v>
      </c>
      <c r="AH756" t="s">
        <v>65</v>
      </c>
      <c r="AI756" t="s">
        <v>2403</v>
      </c>
      <c r="AJ756" t="s">
        <v>861</v>
      </c>
      <c r="AK756" t="s">
        <v>3285</v>
      </c>
      <c r="AL756">
        <v>1</v>
      </c>
      <c r="AM756" t="s">
        <v>717</v>
      </c>
      <c r="AN756">
        <v>3</v>
      </c>
      <c r="AP756" t="s">
        <v>62</v>
      </c>
      <c r="AQ756" t="s">
        <v>69</v>
      </c>
      <c r="AR756" t="s">
        <v>109</v>
      </c>
      <c r="AT756" t="s">
        <v>71</v>
      </c>
      <c r="AU756" t="s">
        <v>95</v>
      </c>
      <c r="AV756" s="1">
        <v>44170</v>
      </c>
      <c r="AW756" t="s">
        <v>14749</v>
      </c>
      <c r="AX756" t="s">
        <v>2730</v>
      </c>
      <c r="AY756" t="s">
        <v>73</v>
      </c>
      <c r="AZ756" t="s">
        <v>74</v>
      </c>
    </row>
    <row r="757" spans="1:52" x14ac:dyDescent="0.25">
      <c r="A757" t="str">
        <f>INDEX('Community ID'!B:B,MATCH(O757,'Community ID'!A:A,0))</f>
        <v>Cruz de Cuaba</v>
      </c>
      <c r="B757" t="str">
        <f>INDEX('Community ID'!$K:$K,MATCH('Environmental Data'!$P757,'Community ID'!J:J,0))</f>
        <v>Constanza</v>
      </c>
      <c r="D757" t="s">
        <v>3286</v>
      </c>
      <c r="E757" t="s">
        <v>3287</v>
      </c>
      <c r="F757" t="s">
        <v>3288</v>
      </c>
      <c r="H757" t="s">
        <v>3289</v>
      </c>
      <c r="I757" t="s">
        <v>50</v>
      </c>
      <c r="J757" s="1">
        <v>35005</v>
      </c>
      <c r="K757">
        <v>26</v>
      </c>
      <c r="L757">
        <v>8097125172</v>
      </c>
      <c r="M757" t="s">
        <v>80</v>
      </c>
      <c r="N757" t="s">
        <v>219</v>
      </c>
      <c r="O757" t="s">
        <v>1758</v>
      </c>
      <c r="P757" t="s">
        <v>54</v>
      </c>
      <c r="Q757" t="s">
        <v>160</v>
      </c>
      <c r="V757" t="s">
        <v>1759</v>
      </c>
      <c r="W757" t="s">
        <v>58</v>
      </c>
      <c r="X757">
        <v>18.954350459953499</v>
      </c>
      <c r="Y757">
        <v>-70.704370152954098</v>
      </c>
      <c r="Z757" t="s">
        <v>86</v>
      </c>
      <c r="AA757" t="s">
        <v>325</v>
      </c>
      <c r="AB757" t="s">
        <v>419</v>
      </c>
      <c r="AC757" t="s">
        <v>169</v>
      </c>
      <c r="AD757" t="s">
        <v>62</v>
      </c>
      <c r="AE757" t="s">
        <v>63</v>
      </c>
      <c r="AF757" t="s">
        <v>63</v>
      </c>
      <c r="AG757" t="s">
        <v>194</v>
      </c>
      <c r="AH757" t="s">
        <v>65</v>
      </c>
      <c r="AI757" t="s">
        <v>3290</v>
      </c>
      <c r="AJ757" t="s">
        <v>3291</v>
      </c>
      <c r="AK757" t="s">
        <v>479</v>
      </c>
      <c r="AL757">
        <v>0</v>
      </c>
      <c r="AN757">
        <v>3</v>
      </c>
      <c r="AP757" t="s">
        <v>62</v>
      </c>
      <c r="AQ757" t="s">
        <v>69</v>
      </c>
      <c r="AR757" t="s">
        <v>109</v>
      </c>
      <c r="AT757" t="s">
        <v>1752</v>
      </c>
      <c r="AU757" t="s">
        <v>1779</v>
      </c>
      <c r="AV757" s="1">
        <v>44170</v>
      </c>
      <c r="AW757" t="s">
        <v>14750</v>
      </c>
      <c r="AX757" t="s">
        <v>1759</v>
      </c>
      <c r="AY757" t="s">
        <v>73</v>
      </c>
      <c r="AZ757" t="s">
        <v>74</v>
      </c>
    </row>
    <row r="758" spans="1:52" hidden="1" x14ac:dyDescent="0.25">
      <c r="A758" t="str">
        <f>INDEX('Community ID'!B:B,MATCH(O758,'Community ID'!A:A,0))</f>
        <v>Los Guandules</v>
      </c>
      <c r="B758" t="str">
        <f>INDEX('Community ID'!$K:$K,MATCH('Environmental Data'!$P758,'Community ID'!J:J,0))</f>
        <v>Santiago</v>
      </c>
      <c r="D758" t="s">
        <v>3292</v>
      </c>
      <c r="E758" t="s">
        <v>3293</v>
      </c>
      <c r="F758" t="s">
        <v>3294</v>
      </c>
      <c r="I758" t="s">
        <v>50</v>
      </c>
      <c r="J758" s="1">
        <v>30886</v>
      </c>
      <c r="K758">
        <v>37</v>
      </c>
      <c r="L758">
        <v>8292603240</v>
      </c>
      <c r="M758" t="s">
        <v>51</v>
      </c>
      <c r="N758" t="s">
        <v>135</v>
      </c>
      <c r="O758" t="s">
        <v>3150</v>
      </c>
      <c r="P758" t="s">
        <v>444</v>
      </c>
      <c r="Q758" t="s">
        <v>416</v>
      </c>
      <c r="V758" t="s">
        <v>2730</v>
      </c>
      <c r="W758" t="s">
        <v>58</v>
      </c>
      <c r="X758">
        <v>19.494501602173401</v>
      </c>
      <c r="Y758">
        <v>-70.748683257726796</v>
      </c>
      <c r="Z758" t="s">
        <v>59</v>
      </c>
      <c r="AA758" t="s">
        <v>86</v>
      </c>
      <c r="AB758" t="s">
        <v>419</v>
      </c>
      <c r="AC758" t="s">
        <v>169</v>
      </c>
      <c r="AD758" t="s">
        <v>62</v>
      </c>
      <c r="AE758" t="s">
        <v>63</v>
      </c>
      <c r="AF758" t="s">
        <v>62</v>
      </c>
      <c r="AG758" t="s">
        <v>194</v>
      </c>
      <c r="AH758" t="s">
        <v>117</v>
      </c>
      <c r="AI758" t="s">
        <v>3295</v>
      </c>
      <c r="AK758" t="s">
        <v>937</v>
      </c>
      <c r="AL758">
        <v>1</v>
      </c>
      <c r="AM758" t="s">
        <v>781</v>
      </c>
      <c r="AN758">
        <v>6</v>
      </c>
      <c r="AP758" t="s">
        <v>62</v>
      </c>
      <c r="AQ758" t="s">
        <v>69</v>
      </c>
      <c r="AR758" t="s">
        <v>70</v>
      </c>
      <c r="AT758" t="s">
        <v>71</v>
      </c>
      <c r="AU758" t="s">
        <v>72</v>
      </c>
      <c r="AV758" s="1">
        <v>44170</v>
      </c>
      <c r="AW758" t="s">
        <v>14751</v>
      </c>
      <c r="AX758" t="s">
        <v>2730</v>
      </c>
      <c r="AY758" t="s">
        <v>73</v>
      </c>
      <c r="AZ758" t="s">
        <v>74</v>
      </c>
    </row>
    <row r="759" spans="1:52" hidden="1" x14ac:dyDescent="0.25">
      <c r="A759" t="str">
        <f>INDEX('Community ID'!B:B,MATCH(O759,'Community ID'!A:A,0))</f>
        <v>Cruz de Cuaba</v>
      </c>
      <c r="B759" t="str">
        <f>INDEX('Community ID'!$K:$K,MATCH('Environmental Data'!$P759,'Community ID'!J:J,0))</f>
        <v>Constanza</v>
      </c>
      <c r="D759" t="s">
        <v>3296</v>
      </c>
      <c r="E759" t="s">
        <v>908</v>
      </c>
      <c r="F759" t="s">
        <v>1167</v>
      </c>
      <c r="H759" t="s">
        <v>3297</v>
      </c>
      <c r="I759" t="s">
        <v>50</v>
      </c>
      <c r="J759" s="1">
        <v>28255</v>
      </c>
      <c r="K759">
        <v>44</v>
      </c>
      <c r="M759" t="s">
        <v>80</v>
      </c>
      <c r="N759" t="s">
        <v>135</v>
      </c>
      <c r="O759" t="s">
        <v>3239</v>
      </c>
      <c r="P759" t="s">
        <v>54</v>
      </c>
      <c r="Q759" t="s">
        <v>103</v>
      </c>
      <c r="S759" t="s">
        <v>104</v>
      </c>
      <c r="V759" t="s">
        <v>766</v>
      </c>
      <c r="W759" t="s">
        <v>58</v>
      </c>
      <c r="X759">
        <v>18.9502761</v>
      </c>
      <c r="Y759">
        <v>-70.689801900000006</v>
      </c>
      <c r="Z759" t="s">
        <v>86</v>
      </c>
      <c r="AA759" t="s">
        <v>86</v>
      </c>
      <c r="AB759" t="s">
        <v>60</v>
      </c>
      <c r="AC759" t="s">
        <v>88</v>
      </c>
      <c r="AE759" t="s">
        <v>62</v>
      </c>
      <c r="AF759" t="s">
        <v>62</v>
      </c>
      <c r="AG759" t="s">
        <v>171</v>
      </c>
      <c r="AH759" t="s">
        <v>90</v>
      </c>
      <c r="AI759" t="s">
        <v>66</v>
      </c>
      <c r="AJ759" t="s">
        <v>66</v>
      </c>
      <c r="AK759" t="s">
        <v>1194</v>
      </c>
      <c r="AL759">
        <v>0</v>
      </c>
      <c r="AN759">
        <v>8</v>
      </c>
      <c r="AP759" t="s">
        <v>62</v>
      </c>
      <c r="AQ759" t="s">
        <v>69</v>
      </c>
      <c r="AT759" t="s">
        <v>1752</v>
      </c>
      <c r="AU759" t="s">
        <v>95</v>
      </c>
      <c r="AV759" s="1">
        <v>44170</v>
      </c>
      <c r="AW759" t="s">
        <v>14752</v>
      </c>
      <c r="AX759" t="s">
        <v>766</v>
      </c>
      <c r="AY759" t="s">
        <v>73</v>
      </c>
      <c r="AZ759" t="s">
        <v>74</v>
      </c>
    </row>
    <row r="760" spans="1:52" hidden="1" x14ac:dyDescent="0.25">
      <c r="A760" t="str">
        <f>INDEX('Community ID'!B:B,MATCH(O760,'Community ID'!A:A,0))</f>
        <v>Los Guandules</v>
      </c>
      <c r="B760" t="str">
        <f>INDEX('Community ID'!$K:$K,MATCH('Environmental Data'!$P760,'Community ID'!J:J,0))</f>
        <v>Santiago</v>
      </c>
      <c r="D760" t="s">
        <v>3298</v>
      </c>
      <c r="E760" t="s">
        <v>481</v>
      </c>
      <c r="F760" t="s">
        <v>2415</v>
      </c>
      <c r="H760" t="s">
        <v>3299</v>
      </c>
      <c r="I760" t="s">
        <v>50</v>
      </c>
      <c r="J760" s="1">
        <v>36546</v>
      </c>
      <c r="K760">
        <v>21</v>
      </c>
      <c r="L760">
        <v>8299641328</v>
      </c>
      <c r="M760" t="s">
        <v>142</v>
      </c>
      <c r="O760" t="s">
        <v>3150</v>
      </c>
      <c r="P760" t="s">
        <v>444</v>
      </c>
      <c r="Q760" t="s">
        <v>416</v>
      </c>
      <c r="U760">
        <v>40231876711</v>
      </c>
      <c r="V760" t="s">
        <v>2730</v>
      </c>
      <c r="W760" t="s">
        <v>58</v>
      </c>
      <c r="X760">
        <v>19.493740765670101</v>
      </c>
      <c r="Y760">
        <v>-70.748356029994696</v>
      </c>
      <c r="Z760" t="s">
        <v>59</v>
      </c>
      <c r="AA760" t="s">
        <v>86</v>
      </c>
      <c r="AB760" t="s">
        <v>419</v>
      </c>
      <c r="AC760" t="s">
        <v>169</v>
      </c>
      <c r="AD760" t="s">
        <v>62</v>
      </c>
      <c r="AE760" t="s">
        <v>63</v>
      </c>
      <c r="AF760" t="s">
        <v>63</v>
      </c>
      <c r="AG760" t="s">
        <v>194</v>
      </c>
      <c r="AH760" t="s">
        <v>117</v>
      </c>
      <c r="AI760" t="s">
        <v>3300</v>
      </c>
      <c r="AK760" t="s">
        <v>3301</v>
      </c>
      <c r="AL760">
        <v>2</v>
      </c>
      <c r="AM760" t="s">
        <v>717</v>
      </c>
      <c r="AN760">
        <v>3</v>
      </c>
      <c r="AO760">
        <v>1</v>
      </c>
      <c r="AP760" t="s">
        <v>62</v>
      </c>
      <c r="AQ760" t="s">
        <v>69</v>
      </c>
      <c r="AR760" t="s">
        <v>70</v>
      </c>
      <c r="AT760" t="s">
        <v>71</v>
      </c>
      <c r="AU760" t="s">
        <v>95</v>
      </c>
      <c r="AV760" s="1">
        <v>44170</v>
      </c>
      <c r="AW760" t="s">
        <v>14753</v>
      </c>
      <c r="AX760" t="s">
        <v>2730</v>
      </c>
      <c r="AY760" t="s">
        <v>73</v>
      </c>
      <c r="AZ760" t="s">
        <v>74</v>
      </c>
    </row>
    <row r="761" spans="1:52" hidden="1" x14ac:dyDescent="0.25">
      <c r="A761" t="str">
        <f>INDEX('Community ID'!B:B,MATCH(O761,'Community ID'!A:A,0))</f>
        <v>Cruz de Cuaba</v>
      </c>
      <c r="B761" t="str">
        <f>INDEX('Community ID'!$K:$K,MATCH('Environmental Data'!$P761,'Community ID'!J:J,0))</f>
        <v>Constanza</v>
      </c>
      <c r="D761" t="s">
        <v>3302</v>
      </c>
      <c r="E761" t="s">
        <v>3303</v>
      </c>
      <c r="F761" t="s">
        <v>817</v>
      </c>
      <c r="H761" t="s">
        <v>3304</v>
      </c>
      <c r="I761" t="s">
        <v>79</v>
      </c>
      <c r="J761" s="1">
        <v>29764</v>
      </c>
      <c r="K761">
        <v>40</v>
      </c>
      <c r="L761">
        <v>8299145259</v>
      </c>
      <c r="M761" t="s">
        <v>80</v>
      </c>
      <c r="N761" t="s">
        <v>1108</v>
      </c>
      <c r="O761" t="s">
        <v>3239</v>
      </c>
      <c r="P761" t="s">
        <v>102</v>
      </c>
      <c r="Q761" t="s">
        <v>103</v>
      </c>
      <c r="S761" t="s">
        <v>104</v>
      </c>
      <c r="V761" t="s">
        <v>766</v>
      </c>
      <c r="W761" t="s">
        <v>58</v>
      </c>
      <c r="X761">
        <v>18.9502761</v>
      </c>
      <c r="Y761">
        <v>-70.689801900000006</v>
      </c>
      <c r="Z761" t="s">
        <v>86</v>
      </c>
      <c r="AA761" t="s">
        <v>86</v>
      </c>
      <c r="AB761" t="s">
        <v>419</v>
      </c>
      <c r="AC761" t="s">
        <v>88</v>
      </c>
      <c r="AE761" t="s">
        <v>62</v>
      </c>
      <c r="AF761" t="s">
        <v>62</v>
      </c>
      <c r="AG761" t="s">
        <v>194</v>
      </c>
      <c r="AH761" t="s">
        <v>65</v>
      </c>
      <c r="AI761" t="s">
        <v>66</v>
      </c>
      <c r="AJ761" t="s">
        <v>127</v>
      </c>
      <c r="AK761" t="s">
        <v>1194</v>
      </c>
      <c r="AL761">
        <v>0</v>
      </c>
      <c r="AN761">
        <v>3</v>
      </c>
      <c r="AP761" t="s">
        <v>62</v>
      </c>
      <c r="AQ761" t="s">
        <v>69</v>
      </c>
      <c r="AR761" t="s">
        <v>109</v>
      </c>
      <c r="AT761" t="s">
        <v>1752</v>
      </c>
      <c r="AU761" t="s">
        <v>95</v>
      </c>
      <c r="AV761" s="1">
        <v>44170</v>
      </c>
      <c r="AW761" t="s">
        <v>14754</v>
      </c>
      <c r="AX761" t="s">
        <v>766</v>
      </c>
      <c r="AY761" t="s">
        <v>73</v>
      </c>
      <c r="AZ761" t="s">
        <v>74</v>
      </c>
    </row>
    <row r="762" spans="1:52" hidden="1" x14ac:dyDescent="0.25">
      <c r="A762" t="str">
        <f>INDEX('Community ID'!B:B,MATCH(O762,'Community ID'!A:A,0))</f>
        <v>Los Guandules</v>
      </c>
      <c r="B762" t="str">
        <f>INDEX('Community ID'!$K:$K,MATCH('Environmental Data'!$P762,'Community ID'!J:J,0))</f>
        <v>Santiago</v>
      </c>
      <c r="D762" t="s">
        <v>3305</v>
      </c>
      <c r="E762" t="s">
        <v>3306</v>
      </c>
      <c r="F762" t="s">
        <v>3307</v>
      </c>
      <c r="H762" t="s">
        <v>1166</v>
      </c>
      <c r="I762" t="s">
        <v>50</v>
      </c>
      <c r="J762" s="1">
        <v>32138</v>
      </c>
      <c r="K762">
        <v>34</v>
      </c>
      <c r="L762">
        <v>8293405068</v>
      </c>
      <c r="M762" t="s">
        <v>142</v>
      </c>
      <c r="N762" t="s">
        <v>3308</v>
      </c>
      <c r="O762" t="s">
        <v>3150</v>
      </c>
      <c r="P762" t="s">
        <v>444</v>
      </c>
      <c r="Q762" t="s">
        <v>416</v>
      </c>
      <c r="S762" t="s">
        <v>417</v>
      </c>
      <c r="U762">
        <v>3104991165</v>
      </c>
      <c r="V762" t="s">
        <v>2730</v>
      </c>
      <c r="W762" t="s">
        <v>58</v>
      </c>
      <c r="X762">
        <v>19.495689752874799</v>
      </c>
      <c r="Y762">
        <v>-70.749037179123903</v>
      </c>
      <c r="Z762" t="s">
        <v>59</v>
      </c>
      <c r="AA762" t="s">
        <v>220</v>
      </c>
      <c r="AB762" t="s">
        <v>60</v>
      </c>
      <c r="AC762" t="s">
        <v>169</v>
      </c>
      <c r="AD762" t="s">
        <v>62</v>
      </c>
      <c r="AE762" t="s">
        <v>63</v>
      </c>
      <c r="AF762" t="s">
        <v>62</v>
      </c>
      <c r="AG762" t="s">
        <v>194</v>
      </c>
      <c r="AH762" t="s">
        <v>117</v>
      </c>
      <c r="AI762" t="s">
        <v>2742</v>
      </c>
      <c r="AJ762" t="s">
        <v>2742</v>
      </c>
      <c r="AK762" t="s">
        <v>3309</v>
      </c>
      <c r="AL762">
        <v>1</v>
      </c>
      <c r="AM762" t="s">
        <v>717</v>
      </c>
      <c r="AN762">
        <v>5</v>
      </c>
      <c r="AP762" t="s">
        <v>62</v>
      </c>
      <c r="AQ762" t="s">
        <v>69</v>
      </c>
      <c r="AR762" t="s">
        <v>70</v>
      </c>
      <c r="AT762" t="s">
        <v>71</v>
      </c>
      <c r="AU762" t="s">
        <v>95</v>
      </c>
      <c r="AV762" s="1">
        <v>44170</v>
      </c>
      <c r="AW762" t="s">
        <v>14755</v>
      </c>
      <c r="AX762" t="s">
        <v>2730</v>
      </c>
      <c r="AY762" t="s">
        <v>73</v>
      </c>
      <c r="AZ762" t="s">
        <v>74</v>
      </c>
    </row>
    <row r="763" spans="1:52" hidden="1" x14ac:dyDescent="0.25">
      <c r="A763" t="str">
        <f>INDEX('Community ID'!B:B,MATCH(O763,'Community ID'!A:A,0))</f>
        <v>Los Guandules</v>
      </c>
      <c r="B763" t="str">
        <f>INDEX('Community ID'!$K:$K,MATCH('Environmental Data'!$P763,'Community ID'!J:J,0))</f>
        <v>Santiago</v>
      </c>
      <c r="D763" t="s">
        <v>3310</v>
      </c>
      <c r="E763" t="s">
        <v>3311</v>
      </c>
      <c r="F763" t="s">
        <v>770</v>
      </c>
      <c r="I763" t="s">
        <v>50</v>
      </c>
      <c r="J763" s="1">
        <v>34181</v>
      </c>
      <c r="K763">
        <v>28</v>
      </c>
      <c r="L763">
        <v>8096696550</v>
      </c>
      <c r="M763" t="s">
        <v>142</v>
      </c>
      <c r="N763" t="s">
        <v>125</v>
      </c>
      <c r="O763" t="s">
        <v>3150</v>
      </c>
      <c r="P763" t="s">
        <v>444</v>
      </c>
      <c r="Q763" t="s">
        <v>444</v>
      </c>
      <c r="S763" t="s">
        <v>144</v>
      </c>
      <c r="V763" t="s">
        <v>2730</v>
      </c>
      <c r="W763" t="s">
        <v>58</v>
      </c>
      <c r="X763">
        <v>19.489183338063299</v>
      </c>
      <c r="Y763">
        <v>-70.745765759570105</v>
      </c>
      <c r="Z763" t="s">
        <v>59</v>
      </c>
      <c r="AA763" t="s">
        <v>86</v>
      </c>
      <c r="AB763" t="s">
        <v>87</v>
      </c>
      <c r="AC763" t="s">
        <v>169</v>
      </c>
      <c r="AD763" t="s">
        <v>62</v>
      </c>
      <c r="AE763" t="s">
        <v>63</v>
      </c>
      <c r="AF763" t="s">
        <v>62</v>
      </c>
      <c r="AG763" t="s">
        <v>194</v>
      </c>
      <c r="AH763" t="s">
        <v>65</v>
      </c>
      <c r="AI763" t="s">
        <v>2777</v>
      </c>
      <c r="AK763" t="s">
        <v>807</v>
      </c>
      <c r="AL763">
        <v>1</v>
      </c>
      <c r="AM763" t="s">
        <v>894</v>
      </c>
      <c r="AN763">
        <v>2</v>
      </c>
      <c r="AP763" t="s">
        <v>62</v>
      </c>
      <c r="AQ763" t="s">
        <v>69</v>
      </c>
      <c r="AR763" t="s">
        <v>70</v>
      </c>
      <c r="AT763" t="s">
        <v>71</v>
      </c>
      <c r="AU763" t="s">
        <v>72</v>
      </c>
      <c r="AV763" s="1">
        <v>44170</v>
      </c>
      <c r="AW763" t="s">
        <v>14756</v>
      </c>
      <c r="AX763" t="s">
        <v>2730</v>
      </c>
      <c r="AY763" t="s">
        <v>73</v>
      </c>
      <c r="AZ763" t="s">
        <v>74</v>
      </c>
    </row>
    <row r="764" spans="1:52" hidden="1" x14ac:dyDescent="0.25">
      <c r="A764" t="str">
        <f>INDEX('Community ID'!B:B,MATCH(O764,'Community ID'!A:A,0))</f>
        <v>Cruz de Cuaba</v>
      </c>
      <c r="B764" t="str">
        <f>INDEX('Community ID'!$K:$K,MATCH('Environmental Data'!$P764,'Community ID'!J:J,0))</f>
        <v>Constanza</v>
      </c>
      <c r="D764" t="s">
        <v>3315</v>
      </c>
      <c r="E764" t="s">
        <v>3316</v>
      </c>
      <c r="F764" t="s">
        <v>1175</v>
      </c>
      <c r="H764" t="s">
        <v>2647</v>
      </c>
      <c r="I764" t="s">
        <v>79</v>
      </c>
      <c r="J764" t="s">
        <v>99</v>
      </c>
      <c r="K764">
        <v>2021</v>
      </c>
      <c r="L764" t="s">
        <v>3317</v>
      </c>
      <c r="M764" t="s">
        <v>80</v>
      </c>
      <c r="N764" t="s">
        <v>287</v>
      </c>
      <c r="O764" t="s">
        <v>3242</v>
      </c>
      <c r="P764" t="s">
        <v>54</v>
      </c>
      <c r="Q764" t="s">
        <v>103</v>
      </c>
      <c r="S764" t="s">
        <v>144</v>
      </c>
      <c r="V764" t="s">
        <v>3088</v>
      </c>
      <c r="W764" t="s">
        <v>58</v>
      </c>
      <c r="X764">
        <v>18.965684299999999</v>
      </c>
      <c r="Y764">
        <v>-70.697331599999998</v>
      </c>
      <c r="Z764" t="s">
        <v>86</v>
      </c>
      <c r="AA764" t="s">
        <v>86</v>
      </c>
      <c r="AB764" t="s">
        <v>182</v>
      </c>
      <c r="AC764" t="s">
        <v>88</v>
      </c>
      <c r="AD764" t="s">
        <v>63</v>
      </c>
      <c r="AE764" t="s">
        <v>62</v>
      </c>
      <c r="AF764" t="s">
        <v>63</v>
      </c>
      <c r="AG764" t="s">
        <v>171</v>
      </c>
      <c r="AH764" t="s">
        <v>117</v>
      </c>
      <c r="AI764" t="s">
        <v>66</v>
      </c>
      <c r="AJ764" t="s">
        <v>66</v>
      </c>
      <c r="AK764" t="s">
        <v>3318</v>
      </c>
      <c r="AL764">
        <v>0</v>
      </c>
      <c r="AM764" t="s">
        <v>1075</v>
      </c>
      <c r="AN764">
        <v>2</v>
      </c>
      <c r="AO764">
        <v>0</v>
      </c>
      <c r="AP764" t="s">
        <v>62</v>
      </c>
      <c r="AQ764" t="s">
        <v>69</v>
      </c>
      <c r="AR764" t="s">
        <v>109</v>
      </c>
      <c r="AT764" t="s">
        <v>1752</v>
      </c>
      <c r="AU764" t="s">
        <v>95</v>
      </c>
      <c r="AV764" s="1">
        <v>44170</v>
      </c>
      <c r="AW764" t="s">
        <v>14757</v>
      </c>
      <c r="AX764" t="s">
        <v>3088</v>
      </c>
      <c r="AY764" t="s">
        <v>73</v>
      </c>
      <c r="AZ764" t="s">
        <v>74</v>
      </c>
    </row>
    <row r="765" spans="1:52" x14ac:dyDescent="0.25">
      <c r="A765" t="str">
        <f>INDEX('Community ID'!B:B,MATCH(O765,'Community ID'!A:A,0))</f>
        <v>Cruz de Cuaba</v>
      </c>
      <c r="B765" t="str">
        <f>INDEX('Community ID'!$K:$K,MATCH('Environmental Data'!$P765,'Community ID'!J:J,0))</f>
        <v>Constanza</v>
      </c>
      <c r="D765" t="s">
        <v>3312</v>
      </c>
      <c r="E765" t="s">
        <v>291</v>
      </c>
      <c r="F765" t="s">
        <v>3313</v>
      </c>
      <c r="H765" t="s">
        <v>3314</v>
      </c>
      <c r="I765" t="s">
        <v>50</v>
      </c>
      <c r="J765" s="1">
        <v>35112</v>
      </c>
      <c r="K765">
        <v>25</v>
      </c>
      <c r="L765">
        <v>8094535477</v>
      </c>
      <c r="M765" t="s">
        <v>80</v>
      </c>
      <c r="N765" t="s">
        <v>114</v>
      </c>
      <c r="O765" t="s">
        <v>1758</v>
      </c>
      <c r="P765" t="s">
        <v>54</v>
      </c>
      <c r="Q765" t="s">
        <v>160</v>
      </c>
      <c r="V765" t="s">
        <v>1759</v>
      </c>
      <c r="W765" t="s">
        <v>58</v>
      </c>
      <c r="X765">
        <v>18.961862275344401</v>
      </c>
      <c r="Y765">
        <v>-70.698982462023096</v>
      </c>
      <c r="Z765" t="s">
        <v>86</v>
      </c>
      <c r="AA765" t="s">
        <v>220</v>
      </c>
      <c r="AB765" t="s">
        <v>87</v>
      </c>
      <c r="AC765" t="s">
        <v>88</v>
      </c>
      <c r="AD765" t="s">
        <v>63</v>
      </c>
      <c r="AE765" t="s">
        <v>63</v>
      </c>
      <c r="AF765" t="s">
        <v>63</v>
      </c>
      <c r="AG765" t="s">
        <v>194</v>
      </c>
      <c r="AH765" t="s">
        <v>486</v>
      </c>
      <c r="AI765" t="s">
        <v>3241</v>
      </c>
      <c r="AJ765" t="s">
        <v>3217</v>
      </c>
      <c r="AK765" t="s">
        <v>368</v>
      </c>
      <c r="AL765">
        <v>0</v>
      </c>
      <c r="AN765">
        <v>3</v>
      </c>
      <c r="AO765">
        <v>1</v>
      </c>
      <c r="AP765" t="s">
        <v>62</v>
      </c>
      <c r="AQ765" t="s">
        <v>94</v>
      </c>
      <c r="AR765" t="s">
        <v>109</v>
      </c>
      <c r="AT765" t="s">
        <v>1752</v>
      </c>
      <c r="AU765" t="s">
        <v>95</v>
      </c>
      <c r="AV765" s="1">
        <v>44170</v>
      </c>
      <c r="AW765" t="s">
        <v>14758</v>
      </c>
      <c r="AX765" t="s">
        <v>1759</v>
      </c>
      <c r="AY765" t="s">
        <v>73</v>
      </c>
      <c r="AZ765" t="s">
        <v>74</v>
      </c>
    </row>
    <row r="766" spans="1:52" hidden="1" x14ac:dyDescent="0.25">
      <c r="A766" t="str">
        <f>INDEX('Community ID'!B:B,MATCH(O766,'Community ID'!A:A,0))</f>
        <v>Los Guandules</v>
      </c>
      <c r="B766" t="str">
        <f>INDEX('Community ID'!$K:$K,MATCH('Environmental Data'!$P766,'Community ID'!J:J,0))</f>
        <v>Santiago</v>
      </c>
      <c r="D766" t="s">
        <v>3319</v>
      </c>
      <c r="E766" t="s">
        <v>1390</v>
      </c>
      <c r="F766" t="s">
        <v>1028</v>
      </c>
      <c r="H766" t="s">
        <v>3320</v>
      </c>
      <c r="I766" t="s">
        <v>50</v>
      </c>
      <c r="J766" s="1">
        <v>34546</v>
      </c>
      <c r="K766">
        <v>27</v>
      </c>
      <c r="L766">
        <v>8493181215</v>
      </c>
      <c r="M766" t="s">
        <v>142</v>
      </c>
      <c r="N766" t="s">
        <v>193</v>
      </c>
      <c r="O766" t="s">
        <v>3150</v>
      </c>
      <c r="P766" t="s">
        <v>444</v>
      </c>
      <c r="Q766" t="s">
        <v>444</v>
      </c>
      <c r="S766" t="s">
        <v>144</v>
      </c>
      <c r="V766" t="s">
        <v>2730</v>
      </c>
      <c r="W766" t="s">
        <v>58</v>
      </c>
      <c r="X766">
        <v>19.495538152245299</v>
      </c>
      <c r="Y766">
        <v>-70.7481140168574</v>
      </c>
      <c r="Z766" t="s">
        <v>105</v>
      </c>
      <c r="AA766" t="s">
        <v>105</v>
      </c>
      <c r="AB766" t="s">
        <v>60</v>
      </c>
      <c r="AC766" t="s">
        <v>169</v>
      </c>
      <c r="AD766" t="s">
        <v>62</v>
      </c>
      <c r="AE766" t="s">
        <v>63</v>
      </c>
      <c r="AF766" t="s">
        <v>63</v>
      </c>
      <c r="AG766" t="s">
        <v>194</v>
      </c>
      <c r="AH766" t="s">
        <v>65</v>
      </c>
      <c r="AI766" t="s">
        <v>2558</v>
      </c>
      <c r="AJ766" t="s">
        <v>2742</v>
      </c>
      <c r="AK766" t="s">
        <v>3321</v>
      </c>
      <c r="AL766">
        <v>1</v>
      </c>
      <c r="AM766" t="s">
        <v>814</v>
      </c>
      <c r="AN766">
        <v>7</v>
      </c>
      <c r="AO766">
        <v>3</v>
      </c>
      <c r="AP766" t="s">
        <v>62</v>
      </c>
      <c r="AQ766" t="s">
        <v>69</v>
      </c>
      <c r="AR766" t="s">
        <v>70</v>
      </c>
      <c r="AT766" t="s">
        <v>71</v>
      </c>
      <c r="AU766" t="s">
        <v>95</v>
      </c>
      <c r="AV766" s="1">
        <v>44170</v>
      </c>
      <c r="AW766" t="s">
        <v>14759</v>
      </c>
      <c r="AX766" t="s">
        <v>2730</v>
      </c>
      <c r="AY766" t="s">
        <v>73</v>
      </c>
      <c r="AZ766" t="s">
        <v>74</v>
      </c>
    </row>
    <row r="767" spans="1:52" hidden="1" x14ac:dyDescent="0.25">
      <c r="A767" t="str">
        <f>INDEX('Community ID'!B:B,MATCH(O767,'Community ID'!A:A,0))</f>
        <v>Cruz de Cuaba</v>
      </c>
      <c r="B767" t="str">
        <f>INDEX('Community ID'!$K:$K,MATCH('Environmental Data'!$P767,'Community ID'!J:J,0))</f>
        <v>Constanza</v>
      </c>
      <c r="D767" t="s">
        <v>3322</v>
      </c>
      <c r="E767" t="s">
        <v>3323</v>
      </c>
      <c r="F767" t="s">
        <v>3324</v>
      </c>
      <c r="H767" t="s">
        <v>3325</v>
      </c>
      <c r="I767" t="s">
        <v>50</v>
      </c>
      <c r="J767" s="1">
        <v>34530</v>
      </c>
      <c r="K767">
        <v>27</v>
      </c>
      <c r="L767">
        <v>8299802465</v>
      </c>
      <c r="M767" t="s">
        <v>80</v>
      </c>
      <c r="N767" t="s">
        <v>135</v>
      </c>
      <c r="O767" t="s">
        <v>1758</v>
      </c>
      <c r="P767" t="s">
        <v>54</v>
      </c>
      <c r="Q767" t="s">
        <v>103</v>
      </c>
      <c r="S767" t="s">
        <v>144</v>
      </c>
      <c r="V767" t="s">
        <v>1759</v>
      </c>
      <c r="W767" t="s">
        <v>58</v>
      </c>
      <c r="X767">
        <v>18.964113690561</v>
      </c>
      <c r="Y767">
        <v>-70.696738996661693</v>
      </c>
      <c r="Z767" t="s">
        <v>86</v>
      </c>
      <c r="AA767" t="s">
        <v>86</v>
      </c>
      <c r="AB767" t="s">
        <v>87</v>
      </c>
      <c r="AC767" t="s">
        <v>88</v>
      </c>
      <c r="AD767" t="s">
        <v>63</v>
      </c>
      <c r="AE767" t="s">
        <v>62</v>
      </c>
      <c r="AF767" t="s">
        <v>63</v>
      </c>
      <c r="AG767" t="s">
        <v>194</v>
      </c>
      <c r="AH767" t="s">
        <v>486</v>
      </c>
      <c r="AI767" t="s">
        <v>3326</v>
      </c>
      <c r="AJ767" t="s">
        <v>3217</v>
      </c>
      <c r="AK767" t="s">
        <v>3263</v>
      </c>
      <c r="AL767">
        <v>0</v>
      </c>
      <c r="AN767">
        <v>4</v>
      </c>
      <c r="AO767">
        <v>2</v>
      </c>
      <c r="AP767" t="s">
        <v>62</v>
      </c>
      <c r="AQ767" t="s">
        <v>69</v>
      </c>
      <c r="AR767" t="s">
        <v>70</v>
      </c>
      <c r="AT767" t="s">
        <v>1752</v>
      </c>
      <c r="AU767" t="s">
        <v>95</v>
      </c>
      <c r="AV767" s="1">
        <v>44170</v>
      </c>
      <c r="AW767" t="s">
        <v>14760</v>
      </c>
      <c r="AX767" t="s">
        <v>1759</v>
      </c>
      <c r="AY767" t="s">
        <v>73</v>
      </c>
      <c r="AZ767" t="s">
        <v>74</v>
      </c>
    </row>
    <row r="768" spans="1:52" x14ac:dyDescent="0.25">
      <c r="A768" t="str">
        <f>INDEX('Community ID'!B:B,MATCH(O768,'Community ID'!A:A,0))</f>
        <v>Cruz de Cuaba</v>
      </c>
      <c r="B768" t="str">
        <f>INDEX('Community ID'!$K:$K,MATCH('Environmental Data'!$P768,'Community ID'!J:J,0))</f>
        <v>Constanza</v>
      </c>
      <c r="D768" t="s">
        <v>3327</v>
      </c>
      <c r="E768" t="s">
        <v>3328</v>
      </c>
      <c r="F768" t="s">
        <v>3329</v>
      </c>
      <c r="I768" t="s">
        <v>50</v>
      </c>
      <c r="J768" t="s">
        <v>3330</v>
      </c>
      <c r="K768">
        <v>78</v>
      </c>
      <c r="M768" t="s">
        <v>80</v>
      </c>
      <c r="N768" t="s">
        <v>135</v>
      </c>
      <c r="O768" t="s">
        <v>3242</v>
      </c>
      <c r="P768" t="s">
        <v>83</v>
      </c>
      <c r="Q768" t="s">
        <v>160</v>
      </c>
      <c r="S768" t="s">
        <v>144</v>
      </c>
      <c r="V768" t="s">
        <v>3088</v>
      </c>
      <c r="W768" t="s">
        <v>58</v>
      </c>
      <c r="X768">
        <v>19.126217</v>
      </c>
      <c r="Y768">
        <v>-70.634527700000007</v>
      </c>
      <c r="Z768" t="s">
        <v>86</v>
      </c>
      <c r="AA768" t="s">
        <v>86</v>
      </c>
      <c r="AB768" t="s">
        <v>419</v>
      </c>
      <c r="AC768" t="s">
        <v>88</v>
      </c>
      <c r="AD768" t="s">
        <v>63</v>
      </c>
      <c r="AE768" t="s">
        <v>62</v>
      </c>
      <c r="AF768" t="s">
        <v>63</v>
      </c>
      <c r="AG768" t="s">
        <v>194</v>
      </c>
      <c r="AH768" t="s">
        <v>65</v>
      </c>
      <c r="AI768" t="s">
        <v>788</v>
      </c>
      <c r="AJ768" t="s">
        <v>788</v>
      </c>
      <c r="AK768" t="s">
        <v>479</v>
      </c>
      <c r="AL768">
        <v>0</v>
      </c>
      <c r="AN768">
        <v>3</v>
      </c>
      <c r="AO768">
        <v>0</v>
      </c>
      <c r="AP768" t="s">
        <v>62</v>
      </c>
      <c r="AQ768" t="s">
        <v>69</v>
      </c>
      <c r="AR768" t="s">
        <v>109</v>
      </c>
      <c r="AT768" t="s">
        <v>1752</v>
      </c>
      <c r="AU768" t="s">
        <v>95</v>
      </c>
      <c r="AV768" s="1">
        <v>44170</v>
      </c>
      <c r="AW768" t="s">
        <v>14761</v>
      </c>
      <c r="AX768" t="s">
        <v>3088</v>
      </c>
      <c r="AY768" t="s">
        <v>73</v>
      </c>
      <c r="AZ768" t="s">
        <v>74</v>
      </c>
    </row>
    <row r="769" spans="1:52" hidden="1" x14ac:dyDescent="0.25">
      <c r="A769" t="str">
        <f>INDEX('Community ID'!B:B,MATCH(O769,'Community ID'!A:A,0))</f>
        <v>Cruz de Cuaba</v>
      </c>
      <c r="B769" t="str">
        <f>INDEX('Community ID'!$K:$K,MATCH('Environmental Data'!$P769,'Community ID'!J:J,0))</f>
        <v>Constanza</v>
      </c>
      <c r="D769" t="s">
        <v>3331</v>
      </c>
      <c r="E769" t="s">
        <v>1567</v>
      </c>
      <c r="F769" t="s">
        <v>2066</v>
      </c>
      <c r="I769" t="s">
        <v>79</v>
      </c>
      <c r="J769" s="1">
        <v>21517</v>
      </c>
      <c r="K769">
        <v>63</v>
      </c>
      <c r="L769" t="s">
        <v>3332</v>
      </c>
      <c r="M769" t="s">
        <v>80</v>
      </c>
      <c r="N769" t="s">
        <v>3333</v>
      </c>
      <c r="O769" t="s">
        <v>3242</v>
      </c>
      <c r="P769" t="s">
        <v>54</v>
      </c>
      <c r="Q769" t="s">
        <v>103</v>
      </c>
      <c r="S769" t="s">
        <v>144</v>
      </c>
      <c r="V769" t="s">
        <v>3088</v>
      </c>
      <c r="W769" t="s">
        <v>58</v>
      </c>
      <c r="X769">
        <v>18.957127199999999</v>
      </c>
      <c r="Y769">
        <v>-70.683949299999995</v>
      </c>
      <c r="AA769" t="s">
        <v>86</v>
      </c>
      <c r="AB769" t="s">
        <v>182</v>
      </c>
      <c r="AC769" t="s">
        <v>88</v>
      </c>
      <c r="AD769" t="s">
        <v>63</v>
      </c>
      <c r="AE769" t="s">
        <v>62</v>
      </c>
      <c r="AF769" t="s">
        <v>63</v>
      </c>
      <c r="AG769" t="s">
        <v>194</v>
      </c>
      <c r="AH769" t="s">
        <v>117</v>
      </c>
      <c r="AI769" t="s">
        <v>66</v>
      </c>
      <c r="AJ769" t="s">
        <v>66</v>
      </c>
      <c r="AK769" t="s">
        <v>3334</v>
      </c>
      <c r="AL769">
        <v>1</v>
      </c>
      <c r="AM769" t="s">
        <v>1075</v>
      </c>
      <c r="AN769">
        <v>2</v>
      </c>
      <c r="AO769">
        <v>0</v>
      </c>
      <c r="AP769" t="s">
        <v>62</v>
      </c>
      <c r="AQ769" t="s">
        <v>69</v>
      </c>
      <c r="AR769" t="s">
        <v>130</v>
      </c>
      <c r="AT769" t="s">
        <v>1752</v>
      </c>
      <c r="AU769" t="s">
        <v>95</v>
      </c>
      <c r="AV769" s="1">
        <v>44170</v>
      </c>
      <c r="AW769" t="s">
        <v>14762</v>
      </c>
      <c r="AX769" t="s">
        <v>3088</v>
      </c>
      <c r="AY769" t="s">
        <v>73</v>
      </c>
      <c r="AZ769" t="s">
        <v>74</v>
      </c>
    </row>
    <row r="770" spans="1:52" hidden="1" x14ac:dyDescent="0.25">
      <c r="A770" t="str">
        <f>INDEX('Community ID'!B:B,MATCH(O770,'Community ID'!A:A,0))</f>
        <v>Los Guandules</v>
      </c>
      <c r="B770" t="str">
        <f>INDEX('Community ID'!$K:$K,MATCH('Environmental Data'!$P770,'Community ID'!J:J,0))</f>
        <v>Santiago</v>
      </c>
      <c r="D770" t="s">
        <v>3335</v>
      </c>
      <c r="E770" t="s">
        <v>3336</v>
      </c>
      <c r="F770" t="s">
        <v>3337</v>
      </c>
      <c r="I770" t="s">
        <v>50</v>
      </c>
      <c r="J770" s="1">
        <v>29772</v>
      </c>
      <c r="K770">
        <v>40</v>
      </c>
      <c r="M770" t="s">
        <v>51</v>
      </c>
      <c r="N770" t="s">
        <v>193</v>
      </c>
      <c r="O770" t="s">
        <v>3150</v>
      </c>
      <c r="P770" t="s">
        <v>444</v>
      </c>
      <c r="Q770" t="s">
        <v>416</v>
      </c>
      <c r="S770" t="s">
        <v>3338</v>
      </c>
      <c r="U770">
        <v>9600199120</v>
      </c>
      <c r="V770" t="s">
        <v>2730</v>
      </c>
      <c r="W770" t="s">
        <v>58</v>
      </c>
      <c r="X770">
        <v>19.487350762131999</v>
      </c>
      <c r="Y770">
        <v>-70.749056296517296</v>
      </c>
      <c r="Z770" t="s">
        <v>105</v>
      </c>
      <c r="AA770" t="s">
        <v>325</v>
      </c>
      <c r="AB770" t="s">
        <v>419</v>
      </c>
      <c r="AC770" t="s">
        <v>169</v>
      </c>
      <c r="AD770" t="s">
        <v>62</v>
      </c>
      <c r="AE770" t="s">
        <v>63</v>
      </c>
      <c r="AF770" t="s">
        <v>63</v>
      </c>
      <c r="AG770" t="s">
        <v>194</v>
      </c>
      <c r="AH770" t="s">
        <v>117</v>
      </c>
      <c r="AI770" t="s">
        <v>2979</v>
      </c>
      <c r="AK770" t="s">
        <v>3339</v>
      </c>
      <c r="AL770">
        <v>1</v>
      </c>
      <c r="AM770" t="s">
        <v>814</v>
      </c>
      <c r="AN770">
        <v>3</v>
      </c>
      <c r="AP770" t="s">
        <v>62</v>
      </c>
      <c r="AQ770" t="s">
        <v>69</v>
      </c>
      <c r="AR770" t="s">
        <v>70</v>
      </c>
      <c r="AT770" t="s">
        <v>71</v>
      </c>
      <c r="AU770" t="s">
        <v>95</v>
      </c>
      <c r="AV770" s="1">
        <v>44170</v>
      </c>
      <c r="AW770" t="s">
        <v>14763</v>
      </c>
      <c r="AX770" t="s">
        <v>2730</v>
      </c>
      <c r="AY770" t="s">
        <v>73</v>
      </c>
      <c r="AZ770" t="s">
        <v>74</v>
      </c>
    </row>
    <row r="771" spans="1:52" hidden="1" x14ac:dyDescent="0.25">
      <c r="A771" t="str">
        <f>INDEX('Community ID'!B:B,MATCH(O771,'Community ID'!A:A,0))</f>
        <v>Cruz de Cuaba</v>
      </c>
      <c r="B771" t="str">
        <f>INDEX('Community ID'!$K:$K,MATCH('Environmental Data'!$P771,'Community ID'!J:J,0))</f>
        <v>Constanza</v>
      </c>
      <c r="D771" t="s">
        <v>3340</v>
      </c>
      <c r="E771" t="s">
        <v>3341</v>
      </c>
      <c r="F771" t="s">
        <v>3342</v>
      </c>
      <c r="H771" t="s">
        <v>3343</v>
      </c>
      <c r="I771" t="s">
        <v>50</v>
      </c>
      <c r="J771" s="1">
        <v>16542</v>
      </c>
      <c r="K771">
        <v>76</v>
      </c>
      <c r="M771" t="s">
        <v>80</v>
      </c>
      <c r="N771" t="s">
        <v>114</v>
      </c>
      <c r="O771" t="s">
        <v>1758</v>
      </c>
      <c r="P771" t="s">
        <v>1015</v>
      </c>
      <c r="Q771" t="s">
        <v>160</v>
      </c>
      <c r="S771" t="s">
        <v>144</v>
      </c>
      <c r="V771" t="s">
        <v>1759</v>
      </c>
      <c r="W771" t="s">
        <v>58</v>
      </c>
      <c r="X771">
        <v>18.964234492455098</v>
      </c>
      <c r="Y771">
        <v>-70.696905199649194</v>
      </c>
      <c r="Z771" t="s">
        <v>86</v>
      </c>
      <c r="AA771" t="s">
        <v>105</v>
      </c>
      <c r="AB771" t="s">
        <v>87</v>
      </c>
      <c r="AC771" t="s">
        <v>88</v>
      </c>
      <c r="AD771" t="s">
        <v>63</v>
      </c>
      <c r="AE771" t="s">
        <v>62</v>
      </c>
      <c r="AF771" t="s">
        <v>63</v>
      </c>
      <c r="AG771" t="s">
        <v>194</v>
      </c>
      <c r="AH771" t="s">
        <v>486</v>
      </c>
      <c r="AI771" t="s">
        <v>3326</v>
      </c>
      <c r="AJ771" t="s">
        <v>3217</v>
      </c>
      <c r="AK771" t="s">
        <v>3344</v>
      </c>
      <c r="AL771">
        <v>0</v>
      </c>
      <c r="AN771">
        <v>2</v>
      </c>
      <c r="AP771" t="s">
        <v>62</v>
      </c>
      <c r="AQ771" t="s">
        <v>69</v>
      </c>
      <c r="AR771" t="s">
        <v>109</v>
      </c>
      <c r="AT771" t="s">
        <v>1752</v>
      </c>
      <c r="AU771" t="s">
        <v>95</v>
      </c>
      <c r="AV771" s="1">
        <v>44170</v>
      </c>
      <c r="AW771" t="s">
        <v>14764</v>
      </c>
      <c r="AX771" t="s">
        <v>1759</v>
      </c>
      <c r="AY771" t="s">
        <v>73</v>
      </c>
      <c r="AZ771" t="s">
        <v>74</v>
      </c>
    </row>
    <row r="772" spans="1:52" hidden="1" x14ac:dyDescent="0.25">
      <c r="A772" t="str">
        <f>INDEX('Community ID'!B:B,MATCH(O772,'Community ID'!A:A,0))</f>
        <v>Cruz de Cuaba</v>
      </c>
      <c r="B772" t="str">
        <f>INDEX('Community ID'!$K:$K,MATCH('Environmental Data'!$P772,'Community ID'!J:J,0))</f>
        <v>Constanza</v>
      </c>
      <c r="D772" t="s">
        <v>3345</v>
      </c>
      <c r="E772" t="s">
        <v>3346</v>
      </c>
      <c r="F772" t="s">
        <v>817</v>
      </c>
      <c r="H772" t="s">
        <v>3347</v>
      </c>
      <c r="I772" t="s">
        <v>50</v>
      </c>
      <c r="J772" s="1">
        <v>35733</v>
      </c>
      <c r="K772">
        <v>24</v>
      </c>
      <c r="M772" t="s">
        <v>51</v>
      </c>
      <c r="N772" t="s">
        <v>135</v>
      </c>
      <c r="O772" t="s">
        <v>3242</v>
      </c>
      <c r="P772" t="s">
        <v>54</v>
      </c>
      <c r="Q772" t="s">
        <v>103</v>
      </c>
      <c r="V772" t="s">
        <v>3088</v>
      </c>
      <c r="W772" t="s">
        <v>58</v>
      </c>
      <c r="X772">
        <v>18.965488499999999</v>
      </c>
      <c r="Y772">
        <v>-70.698818500000002</v>
      </c>
      <c r="Z772" t="s">
        <v>86</v>
      </c>
      <c r="AA772" t="s">
        <v>86</v>
      </c>
      <c r="AB772" t="s">
        <v>87</v>
      </c>
      <c r="AC772" t="s">
        <v>88</v>
      </c>
      <c r="AD772" t="s">
        <v>63</v>
      </c>
      <c r="AE772" t="s">
        <v>63</v>
      </c>
      <c r="AF772" t="s">
        <v>63</v>
      </c>
      <c r="AG772" t="s">
        <v>194</v>
      </c>
      <c r="AH772" t="s">
        <v>117</v>
      </c>
      <c r="AI772" t="s">
        <v>66</v>
      </c>
      <c r="AJ772" t="s">
        <v>66</v>
      </c>
      <c r="AK772" t="s">
        <v>3348</v>
      </c>
      <c r="AL772">
        <v>1</v>
      </c>
      <c r="AM772" t="s">
        <v>1075</v>
      </c>
      <c r="AN772">
        <v>4</v>
      </c>
      <c r="AO772">
        <v>2</v>
      </c>
      <c r="AQ772" t="s">
        <v>69</v>
      </c>
      <c r="AR772" t="s">
        <v>109</v>
      </c>
      <c r="AT772" t="s">
        <v>1752</v>
      </c>
      <c r="AU772" t="s">
        <v>95</v>
      </c>
      <c r="AV772" s="1">
        <v>44170</v>
      </c>
      <c r="AW772" t="s">
        <v>14765</v>
      </c>
      <c r="AX772" t="s">
        <v>3088</v>
      </c>
      <c r="AY772" t="s">
        <v>73</v>
      </c>
      <c r="AZ772" t="s">
        <v>74</v>
      </c>
    </row>
    <row r="773" spans="1:52" hidden="1" x14ac:dyDescent="0.25">
      <c r="A773" t="str">
        <f>INDEX('Community ID'!B:B,MATCH(O773,'Community ID'!A:A,0))</f>
        <v>Cruz de Cuaba</v>
      </c>
      <c r="B773" t="str">
        <f>INDEX('Community ID'!$K:$K,MATCH('Environmental Data'!$P773,'Community ID'!J:J,0))</f>
        <v>Constanza</v>
      </c>
      <c r="D773" t="s">
        <v>3356</v>
      </c>
      <c r="E773" t="s">
        <v>3357</v>
      </c>
      <c r="F773" t="s">
        <v>3241</v>
      </c>
      <c r="H773" t="s">
        <v>3358</v>
      </c>
      <c r="I773" t="s">
        <v>50</v>
      </c>
      <c r="J773" s="1">
        <v>35975</v>
      </c>
      <c r="K773">
        <v>23</v>
      </c>
      <c r="L773">
        <v>8097267871</v>
      </c>
      <c r="M773" t="s">
        <v>51</v>
      </c>
      <c r="N773" t="s">
        <v>135</v>
      </c>
      <c r="O773" t="s">
        <v>3242</v>
      </c>
      <c r="P773" t="s">
        <v>83</v>
      </c>
      <c r="Q773" t="s">
        <v>103</v>
      </c>
      <c r="V773" t="s">
        <v>3088</v>
      </c>
      <c r="W773" t="s">
        <v>58</v>
      </c>
      <c r="X773">
        <v>19.126217</v>
      </c>
      <c r="Y773">
        <v>-70.634527700000007</v>
      </c>
      <c r="Z773" t="s">
        <v>86</v>
      </c>
      <c r="AA773" t="s">
        <v>220</v>
      </c>
      <c r="AB773" t="s">
        <v>419</v>
      </c>
      <c r="AC773" t="s">
        <v>169</v>
      </c>
      <c r="AD773" t="s">
        <v>63</v>
      </c>
      <c r="AE773" t="s">
        <v>62</v>
      </c>
      <c r="AF773" t="s">
        <v>63</v>
      </c>
      <c r="AG773" t="s">
        <v>194</v>
      </c>
      <c r="AH773" t="s">
        <v>65</v>
      </c>
      <c r="AI773" t="s">
        <v>788</v>
      </c>
      <c r="AJ773" t="s">
        <v>788</v>
      </c>
      <c r="AK773" t="s">
        <v>1194</v>
      </c>
      <c r="AL773">
        <v>0</v>
      </c>
      <c r="AN773">
        <v>5</v>
      </c>
      <c r="AO773">
        <v>2</v>
      </c>
      <c r="AP773" t="s">
        <v>63</v>
      </c>
      <c r="AQ773" t="s">
        <v>186</v>
      </c>
      <c r="AR773" t="s">
        <v>109</v>
      </c>
      <c r="AT773" t="s">
        <v>1752</v>
      </c>
      <c r="AU773" t="s">
        <v>95</v>
      </c>
      <c r="AV773" s="1">
        <v>44170</v>
      </c>
      <c r="AW773" t="s">
        <v>14766</v>
      </c>
      <c r="AX773" t="s">
        <v>3088</v>
      </c>
      <c r="AY773" t="s">
        <v>73</v>
      </c>
      <c r="AZ773" t="s">
        <v>74</v>
      </c>
    </row>
    <row r="774" spans="1:52" hidden="1" x14ac:dyDescent="0.25">
      <c r="A774" t="str">
        <f>INDEX('Community ID'!B:B,MATCH(O774,'Community ID'!A:A,0))</f>
        <v>Los Guandules</v>
      </c>
      <c r="B774" t="str">
        <f>INDEX('Community ID'!$K:$K,MATCH('Environmental Data'!$P774,'Community ID'!J:J,0))</f>
        <v>Santiago</v>
      </c>
      <c r="D774" t="s">
        <v>3349</v>
      </c>
      <c r="E774" t="s">
        <v>2486</v>
      </c>
      <c r="F774" t="s">
        <v>3350</v>
      </c>
      <c r="H774" t="s">
        <v>3351</v>
      </c>
      <c r="I774" t="s">
        <v>50</v>
      </c>
      <c r="J774" s="1">
        <v>29122</v>
      </c>
      <c r="K774">
        <v>42</v>
      </c>
      <c r="L774">
        <v>8299138336</v>
      </c>
      <c r="M774" t="s">
        <v>124</v>
      </c>
      <c r="N774" t="s">
        <v>3352</v>
      </c>
      <c r="O774" t="s">
        <v>3150</v>
      </c>
      <c r="P774" t="s">
        <v>444</v>
      </c>
      <c r="Q774" t="s">
        <v>444</v>
      </c>
      <c r="S774" t="s">
        <v>417</v>
      </c>
      <c r="U774">
        <v>4600335733</v>
      </c>
      <c r="V774" t="s">
        <v>2730</v>
      </c>
      <c r="W774" t="s">
        <v>58</v>
      </c>
      <c r="X774">
        <v>19.492520733101799</v>
      </c>
      <c r="Y774">
        <v>-70.753096301479204</v>
      </c>
      <c r="Z774" t="s">
        <v>220</v>
      </c>
      <c r="AA774" t="s">
        <v>220</v>
      </c>
      <c r="AB774" t="s">
        <v>419</v>
      </c>
      <c r="AC774" t="s">
        <v>169</v>
      </c>
      <c r="AD774" t="s">
        <v>62</v>
      </c>
      <c r="AE774" t="s">
        <v>63</v>
      </c>
      <c r="AF774" t="s">
        <v>62</v>
      </c>
      <c r="AG774" t="s">
        <v>194</v>
      </c>
      <c r="AH774" t="s">
        <v>65</v>
      </c>
      <c r="AI774" t="s">
        <v>3353</v>
      </c>
      <c r="AJ774" t="s">
        <v>3354</v>
      </c>
      <c r="AK774" t="s">
        <v>3355</v>
      </c>
      <c r="AL774">
        <v>1</v>
      </c>
      <c r="AM774" t="s">
        <v>717</v>
      </c>
      <c r="AN774">
        <v>4</v>
      </c>
      <c r="AO774">
        <v>1</v>
      </c>
      <c r="AP774" t="s">
        <v>62</v>
      </c>
      <c r="AQ774" t="s">
        <v>69</v>
      </c>
      <c r="AR774" t="s">
        <v>70</v>
      </c>
      <c r="AT774" t="s">
        <v>71</v>
      </c>
      <c r="AU774" t="s">
        <v>72</v>
      </c>
      <c r="AV774" s="1">
        <v>44170</v>
      </c>
      <c r="AW774" t="s">
        <v>14767</v>
      </c>
      <c r="AX774" t="s">
        <v>2730</v>
      </c>
      <c r="AY774" t="s">
        <v>73</v>
      </c>
      <c r="AZ774" t="s">
        <v>74</v>
      </c>
    </row>
    <row r="775" spans="1:52" hidden="1" x14ac:dyDescent="0.25">
      <c r="A775" t="str">
        <f>INDEX('Community ID'!B:B,MATCH(O775,'Community ID'!A:A,0))</f>
        <v>Cruz de Cuaba</v>
      </c>
      <c r="B775" t="str">
        <f>INDEX('Community ID'!$K:$K,MATCH('Environmental Data'!$P775,'Community ID'!J:J,0))</f>
        <v>Constanza</v>
      </c>
      <c r="D775" t="s">
        <v>3360</v>
      </c>
      <c r="E775" t="s">
        <v>3361</v>
      </c>
      <c r="F775" t="s">
        <v>3241</v>
      </c>
      <c r="H775" t="s">
        <v>3362</v>
      </c>
      <c r="I775" t="s">
        <v>50</v>
      </c>
      <c r="J775" s="1">
        <v>34459</v>
      </c>
      <c r="K775">
        <v>27</v>
      </c>
      <c r="L775">
        <v>8293489294</v>
      </c>
      <c r="M775" t="s">
        <v>142</v>
      </c>
      <c r="N775" t="s">
        <v>3363</v>
      </c>
      <c r="O775" t="s">
        <v>3239</v>
      </c>
      <c r="P775" t="s">
        <v>102</v>
      </c>
      <c r="Q775" t="s">
        <v>103</v>
      </c>
      <c r="S775" t="s">
        <v>1236</v>
      </c>
      <c r="V775" t="s">
        <v>766</v>
      </c>
      <c r="W775" t="s">
        <v>58</v>
      </c>
      <c r="X775">
        <v>18.908079900000001</v>
      </c>
      <c r="Y775">
        <v>-70.746026099999995</v>
      </c>
      <c r="Z775" t="s">
        <v>86</v>
      </c>
      <c r="AA775" t="s">
        <v>86</v>
      </c>
      <c r="AB775" t="s">
        <v>419</v>
      </c>
      <c r="AC775" t="s">
        <v>169</v>
      </c>
      <c r="AD775" t="s">
        <v>62</v>
      </c>
      <c r="AF775" t="s">
        <v>62</v>
      </c>
      <c r="AG775" t="s">
        <v>171</v>
      </c>
      <c r="AH775" t="s">
        <v>65</v>
      </c>
      <c r="AI775" t="s">
        <v>1630</v>
      </c>
      <c r="AJ775" t="s">
        <v>3364</v>
      </c>
      <c r="AK775" t="s">
        <v>1194</v>
      </c>
      <c r="AL775">
        <v>0</v>
      </c>
      <c r="AN775">
        <v>4</v>
      </c>
      <c r="AP775" t="s">
        <v>62</v>
      </c>
      <c r="AQ775" t="s">
        <v>69</v>
      </c>
      <c r="AT775" t="s">
        <v>1752</v>
      </c>
      <c r="AU775" t="s">
        <v>95</v>
      </c>
      <c r="AV775" s="1">
        <v>44170</v>
      </c>
      <c r="AW775" t="s">
        <v>14768</v>
      </c>
      <c r="AX775" t="s">
        <v>766</v>
      </c>
      <c r="AY775" t="s">
        <v>73</v>
      </c>
      <c r="AZ775" t="s">
        <v>74</v>
      </c>
    </row>
    <row r="776" spans="1:52" hidden="1" x14ac:dyDescent="0.25">
      <c r="A776" t="str">
        <f>INDEX('Community ID'!B:B,MATCH(O776,'Community ID'!A:A,0))</f>
        <v>Cruz de Cuaba</v>
      </c>
      <c r="B776" t="str">
        <f>INDEX('Community ID'!$K:$K,MATCH('Environmental Data'!$P776,'Community ID'!J:J,0))</f>
        <v>Constanza</v>
      </c>
      <c r="D776" t="s">
        <v>3359</v>
      </c>
      <c r="E776" t="s">
        <v>3351</v>
      </c>
      <c r="F776" t="s">
        <v>1755</v>
      </c>
      <c r="I776" t="s">
        <v>50</v>
      </c>
      <c r="J776" s="1">
        <v>34530</v>
      </c>
      <c r="K776">
        <v>27</v>
      </c>
      <c r="L776">
        <v>8099785915</v>
      </c>
      <c r="M776" t="s">
        <v>80</v>
      </c>
      <c r="N776" t="s">
        <v>135</v>
      </c>
      <c r="O776" t="s">
        <v>1758</v>
      </c>
      <c r="P776" t="s">
        <v>54</v>
      </c>
      <c r="Q776" t="s">
        <v>160</v>
      </c>
      <c r="S776" t="s">
        <v>144</v>
      </c>
      <c r="U776">
        <v>40225385828</v>
      </c>
      <c r="V776" t="s">
        <v>1759</v>
      </c>
      <c r="W776" t="s">
        <v>58</v>
      </c>
      <c r="X776">
        <v>18.974587284046201</v>
      </c>
      <c r="Y776">
        <v>-70.720498440853007</v>
      </c>
      <c r="Z776" t="s">
        <v>86</v>
      </c>
      <c r="AA776" t="s">
        <v>86</v>
      </c>
      <c r="AB776" t="s">
        <v>87</v>
      </c>
      <c r="AC776" t="s">
        <v>88</v>
      </c>
      <c r="AD776" t="s">
        <v>63</v>
      </c>
      <c r="AE776" t="s">
        <v>62</v>
      </c>
      <c r="AF776" t="s">
        <v>63</v>
      </c>
      <c r="AG776" t="s">
        <v>194</v>
      </c>
      <c r="AH776" t="s">
        <v>90</v>
      </c>
      <c r="AI776" t="s">
        <v>3326</v>
      </c>
      <c r="AJ776" t="s">
        <v>3217</v>
      </c>
      <c r="AK776" t="s">
        <v>3263</v>
      </c>
      <c r="AL776">
        <v>0</v>
      </c>
      <c r="AN776">
        <v>3</v>
      </c>
      <c r="AO776">
        <v>1</v>
      </c>
      <c r="AP776" t="s">
        <v>62</v>
      </c>
      <c r="AQ776" t="s">
        <v>186</v>
      </c>
      <c r="AR776" t="s">
        <v>109</v>
      </c>
      <c r="AT776" t="s">
        <v>1752</v>
      </c>
      <c r="AU776" t="s">
        <v>95</v>
      </c>
      <c r="AV776" s="1">
        <v>44170</v>
      </c>
      <c r="AW776" t="s">
        <v>14769</v>
      </c>
      <c r="AX776" t="s">
        <v>1759</v>
      </c>
      <c r="AY776" t="s">
        <v>73</v>
      </c>
      <c r="AZ776" t="s">
        <v>74</v>
      </c>
    </row>
    <row r="777" spans="1:52" hidden="1" x14ac:dyDescent="0.25">
      <c r="A777" t="str">
        <f>INDEX('Community ID'!B:B,MATCH(O777,'Community ID'!A:A,0))</f>
        <v>Los Guandules</v>
      </c>
      <c r="B777" t="str">
        <f>INDEX('Community ID'!$K:$K,MATCH('Environmental Data'!$P777,'Community ID'!J:J,0))</f>
        <v>Santiago</v>
      </c>
      <c r="D777" t="s">
        <v>3365</v>
      </c>
      <c r="E777" t="s">
        <v>3366</v>
      </c>
      <c r="F777" t="s">
        <v>3367</v>
      </c>
      <c r="H777" t="s">
        <v>2041</v>
      </c>
      <c r="I777" t="s">
        <v>50</v>
      </c>
      <c r="J777" s="1">
        <v>33665</v>
      </c>
      <c r="K777">
        <v>29</v>
      </c>
      <c r="L777">
        <v>8293227415</v>
      </c>
      <c r="M777" t="s">
        <v>51</v>
      </c>
      <c r="N777" t="s">
        <v>135</v>
      </c>
      <c r="O777" t="s">
        <v>3150</v>
      </c>
      <c r="P777" t="s">
        <v>451</v>
      </c>
      <c r="Q777" t="s">
        <v>416</v>
      </c>
      <c r="S777" t="s">
        <v>436</v>
      </c>
      <c r="U777">
        <v>40222203677</v>
      </c>
      <c r="V777" t="s">
        <v>2730</v>
      </c>
      <c r="W777" t="s">
        <v>58</v>
      </c>
      <c r="X777">
        <v>19.4911935275722</v>
      </c>
      <c r="Y777">
        <v>-70.7548039248707</v>
      </c>
      <c r="Z777" t="s">
        <v>105</v>
      </c>
      <c r="AA777" t="s">
        <v>105</v>
      </c>
      <c r="AB777" t="s">
        <v>419</v>
      </c>
      <c r="AC777" t="s">
        <v>169</v>
      </c>
      <c r="AD777" t="s">
        <v>62</v>
      </c>
      <c r="AE777" t="s">
        <v>63</v>
      </c>
      <c r="AF777" t="s">
        <v>63</v>
      </c>
      <c r="AG777" t="s">
        <v>194</v>
      </c>
      <c r="AH777" t="s">
        <v>65</v>
      </c>
      <c r="AI777" t="s">
        <v>3368</v>
      </c>
      <c r="AK777" t="s">
        <v>2984</v>
      </c>
      <c r="AL777">
        <v>2</v>
      </c>
      <c r="AM777" t="s">
        <v>814</v>
      </c>
      <c r="AN777">
        <v>7</v>
      </c>
      <c r="AO777">
        <v>3</v>
      </c>
      <c r="AP777" t="s">
        <v>62</v>
      </c>
      <c r="AQ777" t="s">
        <v>69</v>
      </c>
      <c r="AR777" t="s">
        <v>70</v>
      </c>
      <c r="AT777" t="s">
        <v>71</v>
      </c>
      <c r="AU777" t="s">
        <v>95</v>
      </c>
      <c r="AV777" s="1">
        <v>44170</v>
      </c>
      <c r="AW777" t="s">
        <v>14770</v>
      </c>
      <c r="AX777" t="s">
        <v>2730</v>
      </c>
      <c r="AY777" t="s">
        <v>73</v>
      </c>
      <c r="AZ777" t="s">
        <v>74</v>
      </c>
    </row>
    <row r="778" spans="1:52" hidden="1" x14ac:dyDescent="0.25">
      <c r="A778" t="str">
        <f>INDEX('Community ID'!B:B,MATCH(O778,'Community ID'!A:A,0))</f>
        <v>Cruz de Cuaba</v>
      </c>
      <c r="B778" t="str">
        <f>INDEX('Community ID'!$K:$K,MATCH('Environmental Data'!$P778,'Community ID'!J:J,0))</f>
        <v>Constanza</v>
      </c>
      <c r="D778" t="s">
        <v>3369</v>
      </c>
      <c r="E778" t="s">
        <v>211</v>
      </c>
      <c r="F778" t="s">
        <v>3370</v>
      </c>
      <c r="H778" t="s">
        <v>3371</v>
      </c>
      <c r="I778" t="s">
        <v>50</v>
      </c>
      <c r="J778" s="1">
        <v>28748</v>
      </c>
      <c r="K778">
        <v>43</v>
      </c>
      <c r="M778" t="s">
        <v>80</v>
      </c>
      <c r="N778" t="s">
        <v>114</v>
      </c>
      <c r="O778" t="s">
        <v>1758</v>
      </c>
      <c r="P778" t="s">
        <v>54</v>
      </c>
      <c r="Q778" t="s">
        <v>160</v>
      </c>
      <c r="V778" t="s">
        <v>1759</v>
      </c>
      <c r="W778" t="s">
        <v>58</v>
      </c>
      <c r="X778">
        <v>18.9642400900475</v>
      </c>
      <c r="Y778">
        <v>-70.696913735728799</v>
      </c>
      <c r="Z778" t="s">
        <v>86</v>
      </c>
      <c r="AA778" t="s">
        <v>86</v>
      </c>
      <c r="AB778" t="s">
        <v>87</v>
      </c>
      <c r="AC778" t="s">
        <v>88</v>
      </c>
      <c r="AD778" t="s">
        <v>63</v>
      </c>
      <c r="AE778" t="s">
        <v>62</v>
      </c>
      <c r="AF778" t="s">
        <v>63</v>
      </c>
      <c r="AG778" t="s">
        <v>194</v>
      </c>
      <c r="AH778" t="s">
        <v>65</v>
      </c>
      <c r="AI778" t="s">
        <v>3217</v>
      </c>
      <c r="AJ778" t="s">
        <v>102</v>
      </c>
      <c r="AK778" t="s">
        <v>3372</v>
      </c>
      <c r="AL778">
        <v>0</v>
      </c>
      <c r="AM778" t="s">
        <v>3373</v>
      </c>
      <c r="AN778">
        <v>5</v>
      </c>
      <c r="AP778" t="s">
        <v>62</v>
      </c>
      <c r="AQ778" t="s">
        <v>186</v>
      </c>
      <c r="AR778" t="s">
        <v>70</v>
      </c>
      <c r="AT778" t="s">
        <v>461</v>
      </c>
      <c r="AU778" t="s">
        <v>95</v>
      </c>
      <c r="AV778" s="1">
        <v>44170</v>
      </c>
      <c r="AW778" t="s">
        <v>14771</v>
      </c>
      <c r="AX778" t="s">
        <v>1759</v>
      </c>
      <c r="AY778" t="s">
        <v>73</v>
      </c>
      <c r="AZ778" t="s">
        <v>74</v>
      </c>
    </row>
    <row r="779" spans="1:52" hidden="1" x14ac:dyDescent="0.25">
      <c r="A779" t="str">
        <f>INDEX('Community ID'!B:B,MATCH(O779,'Community ID'!A:A,0))</f>
        <v>Cruz de Cuaba</v>
      </c>
      <c r="B779" t="str">
        <f>INDEX('Community ID'!$K:$K,MATCH('Environmental Data'!$P779,'Community ID'!J:J,0))</f>
        <v>Constanza</v>
      </c>
      <c r="D779" t="s">
        <v>3374</v>
      </c>
      <c r="E779" t="s">
        <v>3375</v>
      </c>
      <c r="F779" t="s">
        <v>1391</v>
      </c>
      <c r="H779" t="s">
        <v>3376</v>
      </c>
      <c r="I779" t="s">
        <v>50</v>
      </c>
      <c r="J779" s="1">
        <v>25682</v>
      </c>
      <c r="K779">
        <v>51</v>
      </c>
      <c r="M779" t="s">
        <v>80</v>
      </c>
      <c r="N779" t="s">
        <v>135</v>
      </c>
      <c r="O779" t="s">
        <v>3239</v>
      </c>
      <c r="P779" t="s">
        <v>102</v>
      </c>
      <c r="Q779" t="s">
        <v>103</v>
      </c>
      <c r="S779" t="s">
        <v>104</v>
      </c>
      <c r="V779" t="s">
        <v>766</v>
      </c>
      <c r="W779" t="s">
        <v>58</v>
      </c>
      <c r="X779">
        <v>18.908084800000001</v>
      </c>
      <c r="Y779">
        <v>-70.746024599999998</v>
      </c>
      <c r="Z779" t="s">
        <v>86</v>
      </c>
      <c r="AA779" t="s">
        <v>105</v>
      </c>
      <c r="AB779" t="s">
        <v>419</v>
      </c>
      <c r="AC779" t="s">
        <v>88</v>
      </c>
      <c r="AD779" t="s">
        <v>63</v>
      </c>
      <c r="AE779" t="s">
        <v>63</v>
      </c>
      <c r="AF779" t="s">
        <v>62</v>
      </c>
      <c r="AG779" t="s">
        <v>171</v>
      </c>
      <c r="AH779" t="s">
        <v>117</v>
      </c>
      <c r="AI779" t="s">
        <v>66</v>
      </c>
      <c r="AJ779" t="s">
        <v>127</v>
      </c>
      <c r="AK779" t="s">
        <v>1194</v>
      </c>
      <c r="AL779">
        <v>0</v>
      </c>
      <c r="AN779">
        <v>4</v>
      </c>
      <c r="AO779">
        <v>1</v>
      </c>
      <c r="AP779" t="s">
        <v>62</v>
      </c>
      <c r="AQ779" t="s">
        <v>69</v>
      </c>
      <c r="AR779" t="s">
        <v>109</v>
      </c>
      <c r="AT779" t="s">
        <v>1752</v>
      </c>
      <c r="AU779" t="s">
        <v>120</v>
      </c>
      <c r="AV779" s="1">
        <v>44170</v>
      </c>
      <c r="AW779" t="s">
        <v>14772</v>
      </c>
      <c r="AX779" t="s">
        <v>766</v>
      </c>
      <c r="AY779" t="s">
        <v>73</v>
      </c>
      <c r="AZ779" t="s">
        <v>74</v>
      </c>
    </row>
    <row r="780" spans="1:52" hidden="1" x14ac:dyDescent="0.25">
      <c r="A780" t="str">
        <f>INDEX('Community ID'!B:B,MATCH(O780,'Community ID'!A:A,0))</f>
        <v>Cruz de Cuaba</v>
      </c>
      <c r="B780" t="str">
        <f>INDEX('Community ID'!$K:$K,MATCH('Environmental Data'!$P780,'Community ID'!J:J,0))</f>
        <v>Constanza</v>
      </c>
      <c r="D780" t="s">
        <v>3377</v>
      </c>
      <c r="E780" t="s">
        <v>2387</v>
      </c>
      <c r="F780" t="s">
        <v>3378</v>
      </c>
      <c r="I780" t="s">
        <v>79</v>
      </c>
      <c r="J780" s="1">
        <v>23377</v>
      </c>
      <c r="K780">
        <v>57</v>
      </c>
      <c r="M780" t="s">
        <v>80</v>
      </c>
      <c r="N780" t="s">
        <v>3379</v>
      </c>
      <c r="O780" t="s">
        <v>3242</v>
      </c>
      <c r="P780" t="s">
        <v>54</v>
      </c>
      <c r="Q780" t="s">
        <v>103</v>
      </c>
      <c r="V780" t="s">
        <v>1759</v>
      </c>
      <c r="W780" t="s">
        <v>58</v>
      </c>
      <c r="X780">
        <v>18.974566413107301</v>
      </c>
      <c r="Y780">
        <v>-70.720523670381596</v>
      </c>
      <c r="Z780" t="s">
        <v>86</v>
      </c>
      <c r="AA780" t="s">
        <v>86</v>
      </c>
      <c r="AB780" t="s">
        <v>87</v>
      </c>
      <c r="AC780" t="s">
        <v>88</v>
      </c>
      <c r="AD780" t="s">
        <v>63</v>
      </c>
      <c r="AE780" t="s">
        <v>62</v>
      </c>
      <c r="AF780" t="s">
        <v>63</v>
      </c>
      <c r="AG780" t="s">
        <v>194</v>
      </c>
      <c r="AH780" t="s">
        <v>90</v>
      </c>
      <c r="AI780" t="s">
        <v>3217</v>
      </c>
      <c r="AJ780" t="s">
        <v>102</v>
      </c>
      <c r="AK780" t="s">
        <v>3380</v>
      </c>
      <c r="AL780">
        <v>0</v>
      </c>
      <c r="AM780" t="s">
        <v>3381</v>
      </c>
      <c r="AN780">
        <v>8</v>
      </c>
      <c r="AP780" t="s">
        <v>62</v>
      </c>
      <c r="AQ780" t="s">
        <v>69</v>
      </c>
      <c r="AR780" t="s">
        <v>109</v>
      </c>
      <c r="AT780" t="s">
        <v>461</v>
      </c>
      <c r="AU780" t="s">
        <v>95</v>
      </c>
      <c r="AV780" s="1">
        <v>44170</v>
      </c>
      <c r="AW780" t="s">
        <v>14773</v>
      </c>
      <c r="AX780" t="s">
        <v>1759</v>
      </c>
      <c r="AY780" t="s">
        <v>73</v>
      </c>
      <c r="AZ780" t="s">
        <v>74</v>
      </c>
    </row>
    <row r="781" spans="1:52" hidden="1" x14ac:dyDescent="0.25">
      <c r="A781" t="str">
        <f>INDEX('Community ID'!B:B,MATCH(O781,'Community ID'!A:A,0))</f>
        <v>Los Guandules</v>
      </c>
      <c r="B781" t="str">
        <f>INDEX('Community ID'!$K:$K,MATCH('Environmental Data'!$P781,'Community ID'!J:J,0))</f>
        <v>Santiago</v>
      </c>
      <c r="D781" t="s">
        <v>3382</v>
      </c>
      <c r="E781" t="s">
        <v>3383</v>
      </c>
      <c r="F781" t="s">
        <v>1028</v>
      </c>
      <c r="I781" t="s">
        <v>50</v>
      </c>
      <c r="J781" s="1">
        <v>33660</v>
      </c>
      <c r="K781">
        <v>29</v>
      </c>
      <c r="L781">
        <v>8299096025</v>
      </c>
      <c r="M781" t="s">
        <v>142</v>
      </c>
      <c r="N781" t="s">
        <v>52</v>
      </c>
      <c r="O781" t="s">
        <v>3150</v>
      </c>
      <c r="P781" t="s">
        <v>451</v>
      </c>
      <c r="Q781" t="s">
        <v>444</v>
      </c>
      <c r="S781" t="s">
        <v>144</v>
      </c>
      <c r="U781">
        <v>3105604049</v>
      </c>
      <c r="V781" t="s">
        <v>2730</v>
      </c>
      <c r="W781" t="s">
        <v>58</v>
      </c>
      <c r="X781">
        <v>19.4891808480625</v>
      </c>
      <c r="Y781">
        <v>-70.745771072802597</v>
      </c>
      <c r="Z781" t="s">
        <v>59</v>
      </c>
      <c r="AA781" t="s">
        <v>86</v>
      </c>
      <c r="AB781" t="s">
        <v>87</v>
      </c>
      <c r="AC781" t="s">
        <v>169</v>
      </c>
      <c r="AD781" t="s">
        <v>62</v>
      </c>
      <c r="AE781" t="s">
        <v>63</v>
      </c>
      <c r="AF781" t="s">
        <v>63</v>
      </c>
      <c r="AG781" t="s">
        <v>194</v>
      </c>
      <c r="AH781" t="s">
        <v>65</v>
      </c>
      <c r="AI781" t="s">
        <v>3191</v>
      </c>
      <c r="AJ781" t="s">
        <v>1382</v>
      </c>
      <c r="AK781" t="s">
        <v>3384</v>
      </c>
      <c r="AL781">
        <v>1</v>
      </c>
      <c r="AM781" t="s">
        <v>1765</v>
      </c>
      <c r="AN781">
        <v>5</v>
      </c>
      <c r="AO781">
        <v>1</v>
      </c>
      <c r="AP781" t="s">
        <v>62</v>
      </c>
      <c r="AQ781" t="s">
        <v>69</v>
      </c>
      <c r="AR781" t="s">
        <v>130</v>
      </c>
      <c r="AT781" t="s">
        <v>71</v>
      </c>
      <c r="AU781" t="s">
        <v>95</v>
      </c>
      <c r="AV781" s="1">
        <v>44170</v>
      </c>
      <c r="AW781" t="s">
        <v>14774</v>
      </c>
      <c r="AX781" t="s">
        <v>2730</v>
      </c>
      <c r="AY781" t="s">
        <v>73</v>
      </c>
      <c r="AZ781" t="s">
        <v>74</v>
      </c>
    </row>
    <row r="782" spans="1:52" hidden="1" x14ac:dyDescent="0.25">
      <c r="A782" t="str">
        <f>INDEX('Community ID'!B:B,MATCH(O782,'Community ID'!A:A,0))</f>
        <v>Los Guandules</v>
      </c>
      <c r="B782" t="str">
        <f>INDEX('Community ID'!$K:$K,MATCH('Environmental Data'!$P782,'Community ID'!J:J,0))</f>
        <v>Santiago</v>
      </c>
      <c r="D782" t="s">
        <v>3385</v>
      </c>
      <c r="E782" t="s">
        <v>3386</v>
      </c>
      <c r="F782" t="s">
        <v>3387</v>
      </c>
      <c r="I782" t="s">
        <v>50</v>
      </c>
      <c r="J782" s="1">
        <v>35761</v>
      </c>
      <c r="K782">
        <v>24</v>
      </c>
      <c r="L782">
        <v>8492250912</v>
      </c>
      <c r="M782" t="s">
        <v>51</v>
      </c>
      <c r="N782" t="s">
        <v>135</v>
      </c>
      <c r="O782" t="s">
        <v>3150</v>
      </c>
      <c r="P782" t="s">
        <v>451</v>
      </c>
      <c r="Q782" t="s">
        <v>444</v>
      </c>
      <c r="U782">
        <v>40211576174</v>
      </c>
      <c r="V782" t="s">
        <v>2730</v>
      </c>
      <c r="W782" t="s">
        <v>58</v>
      </c>
      <c r="X782">
        <v>19.490756840356799</v>
      </c>
      <c r="Y782">
        <v>-70.7550367205924</v>
      </c>
      <c r="AA782" t="s">
        <v>86</v>
      </c>
      <c r="AB782" t="s">
        <v>87</v>
      </c>
      <c r="AC782" t="s">
        <v>169</v>
      </c>
      <c r="AD782" t="s">
        <v>62</v>
      </c>
      <c r="AE782" t="s">
        <v>63</v>
      </c>
      <c r="AF782" t="s">
        <v>63</v>
      </c>
      <c r="AG782" t="s">
        <v>194</v>
      </c>
      <c r="AH782" t="s">
        <v>65</v>
      </c>
      <c r="AI782" t="s">
        <v>3191</v>
      </c>
      <c r="AK782" t="s">
        <v>3388</v>
      </c>
      <c r="AL782">
        <v>1</v>
      </c>
      <c r="AM782" t="s">
        <v>1765</v>
      </c>
      <c r="AN782">
        <v>5</v>
      </c>
      <c r="AO782">
        <v>3</v>
      </c>
      <c r="AP782" t="s">
        <v>62</v>
      </c>
      <c r="AQ782" t="s">
        <v>69</v>
      </c>
      <c r="AR782" t="s">
        <v>70</v>
      </c>
      <c r="AT782" t="s">
        <v>71</v>
      </c>
      <c r="AU782" t="s">
        <v>95</v>
      </c>
      <c r="AV782" s="1">
        <v>44170</v>
      </c>
      <c r="AW782" t="s">
        <v>14775</v>
      </c>
      <c r="AX782" t="s">
        <v>2730</v>
      </c>
      <c r="AY782" t="s">
        <v>73</v>
      </c>
      <c r="AZ782" t="s">
        <v>74</v>
      </c>
    </row>
    <row r="783" spans="1:52" hidden="1" x14ac:dyDescent="0.25">
      <c r="A783" t="str">
        <f>INDEX('Community ID'!B:B,MATCH(O783,'Community ID'!A:A,0))</f>
        <v>Cruz de Cuaba</v>
      </c>
      <c r="B783" t="str">
        <f>INDEX('Community ID'!$K:$K,MATCH('Environmental Data'!$P783,'Community ID'!J:J,0))</f>
        <v>Constanza</v>
      </c>
      <c r="D783" t="s">
        <v>3389</v>
      </c>
      <c r="E783" t="s">
        <v>434</v>
      </c>
      <c r="F783" t="s">
        <v>1583</v>
      </c>
      <c r="H783" t="s">
        <v>3390</v>
      </c>
      <c r="I783" t="s">
        <v>50</v>
      </c>
      <c r="J783" s="1">
        <v>28901</v>
      </c>
      <c r="K783">
        <v>42</v>
      </c>
      <c r="L783">
        <v>8096072507</v>
      </c>
      <c r="M783" t="s">
        <v>80</v>
      </c>
      <c r="N783" t="s">
        <v>135</v>
      </c>
      <c r="O783" t="s">
        <v>3239</v>
      </c>
      <c r="P783" t="s">
        <v>102</v>
      </c>
      <c r="Q783" t="s">
        <v>103</v>
      </c>
      <c r="V783" t="s">
        <v>766</v>
      </c>
      <c r="W783" t="s">
        <v>58</v>
      </c>
      <c r="X783">
        <v>18.908080000000002</v>
      </c>
      <c r="Y783">
        <v>-70.746027600000005</v>
      </c>
      <c r="Z783" t="s">
        <v>86</v>
      </c>
      <c r="AA783" t="s">
        <v>59</v>
      </c>
      <c r="AB783" t="s">
        <v>182</v>
      </c>
      <c r="AC783" t="s">
        <v>88</v>
      </c>
      <c r="AD783" t="s">
        <v>62</v>
      </c>
      <c r="AF783" t="s">
        <v>62</v>
      </c>
      <c r="AG783" t="s">
        <v>194</v>
      </c>
      <c r="AH783" t="s">
        <v>65</v>
      </c>
      <c r="AI783" t="s">
        <v>66</v>
      </c>
      <c r="AJ783" t="s">
        <v>127</v>
      </c>
      <c r="AK783" t="s">
        <v>3391</v>
      </c>
      <c r="AL783">
        <v>0</v>
      </c>
      <c r="AN783">
        <v>4</v>
      </c>
      <c r="AO783">
        <v>1</v>
      </c>
      <c r="AP783" t="s">
        <v>62</v>
      </c>
      <c r="AQ783" t="s">
        <v>69</v>
      </c>
      <c r="AT783" t="s">
        <v>1752</v>
      </c>
      <c r="AU783" t="s">
        <v>120</v>
      </c>
      <c r="AV783" s="1">
        <v>44170</v>
      </c>
      <c r="AW783" t="s">
        <v>14776</v>
      </c>
      <c r="AX783" t="s">
        <v>766</v>
      </c>
      <c r="AY783" t="s">
        <v>73</v>
      </c>
      <c r="AZ783" t="s">
        <v>74</v>
      </c>
    </row>
    <row r="784" spans="1:52" hidden="1" x14ac:dyDescent="0.25">
      <c r="A784" t="str">
        <f>INDEX('Community ID'!B:B,MATCH(O784,'Community ID'!A:A,0))</f>
        <v>Cruz de Cuaba</v>
      </c>
      <c r="B784" t="str">
        <f>INDEX('Community ID'!$K:$K,MATCH('Environmental Data'!$P784,'Community ID'!J:J,0))</f>
        <v>Constanza</v>
      </c>
      <c r="D784" t="s">
        <v>3392</v>
      </c>
      <c r="E784" t="s">
        <v>3393</v>
      </c>
      <c r="F784" t="s">
        <v>3394</v>
      </c>
      <c r="H784" t="s">
        <v>2579</v>
      </c>
      <c r="I784" t="s">
        <v>79</v>
      </c>
      <c r="J784" s="1">
        <v>17746</v>
      </c>
      <c r="K784">
        <v>73</v>
      </c>
      <c r="M784" t="s">
        <v>80</v>
      </c>
      <c r="N784" t="s">
        <v>3395</v>
      </c>
      <c r="O784" t="s">
        <v>3242</v>
      </c>
      <c r="P784" t="s">
        <v>1015</v>
      </c>
      <c r="Q784" t="s">
        <v>103</v>
      </c>
      <c r="S784" t="s">
        <v>3396</v>
      </c>
      <c r="V784" t="s">
        <v>1068</v>
      </c>
      <c r="W784" t="s">
        <v>58</v>
      </c>
      <c r="X784">
        <v>19.126217</v>
      </c>
      <c r="Y784">
        <v>-70.634527700000007</v>
      </c>
      <c r="Z784" t="s">
        <v>86</v>
      </c>
      <c r="AA784" t="s">
        <v>86</v>
      </c>
      <c r="AB784" t="s">
        <v>87</v>
      </c>
      <c r="AC784" t="s">
        <v>88</v>
      </c>
      <c r="AD784" t="s">
        <v>63</v>
      </c>
      <c r="AE784" t="s">
        <v>62</v>
      </c>
      <c r="AF784" t="s">
        <v>63</v>
      </c>
      <c r="AG784" t="s">
        <v>171</v>
      </c>
      <c r="AH784" t="s">
        <v>90</v>
      </c>
      <c r="AI784" t="s">
        <v>788</v>
      </c>
      <c r="AJ784" t="s">
        <v>788</v>
      </c>
      <c r="AK784" t="s">
        <v>1208</v>
      </c>
      <c r="AL784">
        <v>3</v>
      </c>
      <c r="AM784" t="s">
        <v>1585</v>
      </c>
      <c r="AN784">
        <v>4</v>
      </c>
      <c r="AO784">
        <v>0</v>
      </c>
      <c r="AP784" t="s">
        <v>62</v>
      </c>
      <c r="AQ784" t="s">
        <v>69</v>
      </c>
      <c r="AR784" t="s">
        <v>130</v>
      </c>
      <c r="AT784" t="s">
        <v>461</v>
      </c>
      <c r="AU784" t="s">
        <v>1253</v>
      </c>
      <c r="AV784" s="1">
        <v>44170</v>
      </c>
      <c r="AW784" t="s">
        <v>14777</v>
      </c>
      <c r="AX784" t="s">
        <v>1068</v>
      </c>
      <c r="AY784" t="s">
        <v>73</v>
      </c>
      <c r="AZ784" t="s">
        <v>74</v>
      </c>
    </row>
    <row r="785" spans="1:52" hidden="1" x14ac:dyDescent="0.25">
      <c r="A785" t="str">
        <f>INDEX('Community ID'!B:B,MATCH(O785,'Community ID'!A:A,0))</f>
        <v>Los Guandules</v>
      </c>
      <c r="B785" t="str">
        <f>INDEX('Community ID'!$K:$K,MATCH('Environmental Data'!$P785,'Community ID'!J:J,0))</f>
        <v>Santiago</v>
      </c>
      <c r="D785" t="s">
        <v>3397</v>
      </c>
      <c r="E785" t="s">
        <v>3398</v>
      </c>
      <c r="F785" t="s">
        <v>177</v>
      </c>
      <c r="H785" t="s">
        <v>3399</v>
      </c>
      <c r="I785" t="s">
        <v>79</v>
      </c>
      <c r="J785" s="1">
        <v>37536</v>
      </c>
      <c r="K785">
        <v>19</v>
      </c>
      <c r="L785">
        <v>8099616643</v>
      </c>
      <c r="M785" t="s">
        <v>51</v>
      </c>
      <c r="N785" t="s">
        <v>2580</v>
      </c>
      <c r="O785" t="s">
        <v>3150</v>
      </c>
      <c r="P785" t="s">
        <v>451</v>
      </c>
      <c r="Q785" t="s">
        <v>444</v>
      </c>
      <c r="V785" t="s">
        <v>2730</v>
      </c>
      <c r="W785" t="s">
        <v>58</v>
      </c>
      <c r="X785">
        <v>19.495444753488201</v>
      </c>
      <c r="Y785">
        <v>-70.749119202561801</v>
      </c>
      <c r="Z785" t="s">
        <v>59</v>
      </c>
      <c r="AA785" t="s">
        <v>86</v>
      </c>
      <c r="AB785" t="s">
        <v>419</v>
      </c>
      <c r="AC785" t="s">
        <v>169</v>
      </c>
      <c r="AD785" t="s">
        <v>62</v>
      </c>
      <c r="AE785" t="s">
        <v>63</v>
      </c>
      <c r="AG785" t="s">
        <v>194</v>
      </c>
      <c r="AH785" t="s">
        <v>65</v>
      </c>
      <c r="AK785" t="s">
        <v>2984</v>
      </c>
      <c r="AL785">
        <v>2</v>
      </c>
      <c r="AM785" t="s">
        <v>1765</v>
      </c>
      <c r="AN785">
        <v>5</v>
      </c>
      <c r="AO785">
        <v>1</v>
      </c>
      <c r="AP785" t="s">
        <v>62</v>
      </c>
      <c r="AQ785" t="s">
        <v>69</v>
      </c>
      <c r="AR785" t="s">
        <v>70</v>
      </c>
      <c r="AT785" t="s">
        <v>71</v>
      </c>
      <c r="AU785" t="s">
        <v>95</v>
      </c>
      <c r="AV785" s="1">
        <v>44170</v>
      </c>
      <c r="AW785" t="s">
        <v>14778</v>
      </c>
      <c r="AX785" t="s">
        <v>2730</v>
      </c>
      <c r="AY785" t="s">
        <v>73</v>
      </c>
      <c r="AZ785" t="s">
        <v>74</v>
      </c>
    </row>
    <row r="786" spans="1:52" x14ac:dyDescent="0.25">
      <c r="A786" t="str">
        <f>INDEX('Community ID'!B:B,MATCH(O786,'Community ID'!A:A,0))</f>
        <v>Los Guandules</v>
      </c>
      <c r="B786" t="str">
        <f>INDEX('Community ID'!$K:$K,MATCH('Environmental Data'!$P786,'Community ID'!J:J,0))</f>
        <v>Santiago</v>
      </c>
      <c r="D786" t="s">
        <v>3400</v>
      </c>
      <c r="E786" t="s">
        <v>3401</v>
      </c>
      <c r="F786" t="s">
        <v>3337</v>
      </c>
      <c r="H786" t="s">
        <v>805</v>
      </c>
      <c r="I786" t="s">
        <v>50</v>
      </c>
      <c r="J786" s="1">
        <v>33295</v>
      </c>
      <c r="K786">
        <v>30</v>
      </c>
      <c r="L786">
        <v>8298039835</v>
      </c>
      <c r="M786" t="s">
        <v>142</v>
      </c>
      <c r="N786" t="s">
        <v>135</v>
      </c>
      <c r="O786" t="s">
        <v>3150</v>
      </c>
      <c r="P786" t="s">
        <v>451</v>
      </c>
      <c r="Q786" t="s">
        <v>444</v>
      </c>
      <c r="U786">
        <v>40220220806</v>
      </c>
      <c r="V786" t="s">
        <v>2730</v>
      </c>
      <c r="W786" t="s">
        <v>58</v>
      </c>
      <c r="X786">
        <v>19.4955158443322</v>
      </c>
      <c r="Y786">
        <v>-70.749074125110695</v>
      </c>
      <c r="AA786" t="s">
        <v>220</v>
      </c>
      <c r="AB786" t="s">
        <v>419</v>
      </c>
      <c r="AC786" t="s">
        <v>169</v>
      </c>
      <c r="AD786" t="s">
        <v>62</v>
      </c>
      <c r="AE786" t="s">
        <v>63</v>
      </c>
      <c r="AF786" t="s">
        <v>63</v>
      </c>
      <c r="AG786" t="s">
        <v>194</v>
      </c>
      <c r="AH786" t="s">
        <v>90</v>
      </c>
      <c r="AI786" t="s">
        <v>3402</v>
      </c>
      <c r="AJ786" t="s">
        <v>3191</v>
      </c>
      <c r="AK786" t="s">
        <v>368</v>
      </c>
      <c r="AL786">
        <v>2</v>
      </c>
      <c r="AM786" t="s">
        <v>1765</v>
      </c>
      <c r="AN786">
        <v>3</v>
      </c>
      <c r="AP786" t="s">
        <v>62</v>
      </c>
      <c r="AQ786" t="s">
        <v>69</v>
      </c>
      <c r="AR786" t="s">
        <v>70</v>
      </c>
      <c r="AT786" t="s">
        <v>71</v>
      </c>
      <c r="AU786" t="s">
        <v>72</v>
      </c>
      <c r="AV786" s="1">
        <v>44170</v>
      </c>
      <c r="AW786" t="s">
        <v>14779</v>
      </c>
      <c r="AX786" t="s">
        <v>2730</v>
      </c>
      <c r="AY786" t="s">
        <v>73</v>
      </c>
      <c r="AZ786" t="s">
        <v>74</v>
      </c>
    </row>
    <row r="787" spans="1:52" hidden="1" x14ac:dyDescent="0.25">
      <c r="A787" t="str">
        <f>INDEX('Community ID'!B:B,MATCH(O787,'Community ID'!A:A,0))</f>
        <v>Los Guandules</v>
      </c>
      <c r="B787" t="str">
        <f>INDEX('Community ID'!$K:$K,MATCH('Environmental Data'!$P787,'Community ID'!J:J,0))</f>
        <v>Santiago</v>
      </c>
      <c r="D787" t="s">
        <v>3403</v>
      </c>
      <c r="E787" t="s">
        <v>3404</v>
      </c>
      <c r="F787" t="s">
        <v>1084</v>
      </c>
      <c r="H787" t="s">
        <v>1715</v>
      </c>
      <c r="I787" t="s">
        <v>50</v>
      </c>
      <c r="J787" s="1">
        <v>23420</v>
      </c>
      <c r="K787">
        <v>57</v>
      </c>
      <c r="L787">
        <v>8295784613</v>
      </c>
      <c r="M787" t="s">
        <v>80</v>
      </c>
      <c r="N787" t="s">
        <v>3405</v>
      </c>
      <c r="O787" t="s">
        <v>3150</v>
      </c>
      <c r="P787" t="s">
        <v>451</v>
      </c>
      <c r="Q787" t="s">
        <v>444</v>
      </c>
      <c r="S787" t="s">
        <v>429</v>
      </c>
      <c r="U787">
        <v>5100124808</v>
      </c>
      <c r="V787" t="s">
        <v>2730</v>
      </c>
      <c r="W787" t="s">
        <v>58</v>
      </c>
      <c r="X787">
        <v>19.4891959203621</v>
      </c>
      <c r="Y787">
        <v>-70.748938547525597</v>
      </c>
      <c r="Z787" t="s">
        <v>220</v>
      </c>
      <c r="AA787" t="s">
        <v>220</v>
      </c>
      <c r="AB787" t="s">
        <v>419</v>
      </c>
      <c r="AC787" t="s">
        <v>169</v>
      </c>
      <c r="AD787" t="s">
        <v>62</v>
      </c>
      <c r="AE787" t="s">
        <v>63</v>
      </c>
      <c r="AF787" t="s">
        <v>62</v>
      </c>
      <c r="AG787" t="s">
        <v>194</v>
      </c>
      <c r="AH787" t="s">
        <v>117</v>
      </c>
      <c r="AI787" t="s">
        <v>3268</v>
      </c>
      <c r="AJ787" t="s">
        <v>3406</v>
      </c>
      <c r="AK787" t="s">
        <v>2984</v>
      </c>
      <c r="AL787">
        <v>2</v>
      </c>
      <c r="AM787" t="s">
        <v>1765</v>
      </c>
      <c r="AN787">
        <v>2</v>
      </c>
      <c r="AP787" t="s">
        <v>62</v>
      </c>
      <c r="AQ787" t="s">
        <v>69</v>
      </c>
      <c r="AR787" t="s">
        <v>70</v>
      </c>
      <c r="AT787" t="s">
        <v>71</v>
      </c>
      <c r="AU787" t="s">
        <v>95</v>
      </c>
      <c r="AV787" s="1">
        <v>44170</v>
      </c>
      <c r="AW787" t="s">
        <v>14780</v>
      </c>
      <c r="AX787" t="s">
        <v>2730</v>
      </c>
      <c r="AY787" t="s">
        <v>73</v>
      </c>
      <c r="AZ787" t="s">
        <v>74</v>
      </c>
    </row>
    <row r="788" spans="1:52" hidden="1" x14ac:dyDescent="0.25">
      <c r="A788" t="str">
        <f>INDEX('Community ID'!B:B,MATCH(O788,'Community ID'!A:A,0))</f>
        <v>Los Guandules</v>
      </c>
      <c r="B788" t="str">
        <f>INDEX('Community ID'!$K:$K,MATCH('Environmental Data'!$P788,'Community ID'!J:J,0))</f>
        <v>Santiago</v>
      </c>
      <c r="D788" t="s">
        <v>3407</v>
      </c>
      <c r="E788" t="s">
        <v>2072</v>
      </c>
      <c r="F788" t="s">
        <v>3408</v>
      </c>
      <c r="H788" t="s">
        <v>2251</v>
      </c>
      <c r="I788" t="s">
        <v>50</v>
      </c>
      <c r="J788" s="1">
        <v>29213</v>
      </c>
      <c r="K788">
        <v>42</v>
      </c>
      <c r="L788">
        <v>8299271871</v>
      </c>
      <c r="M788" t="s">
        <v>51</v>
      </c>
      <c r="N788" t="s">
        <v>3409</v>
      </c>
      <c r="O788" t="s">
        <v>3150</v>
      </c>
      <c r="P788" t="s">
        <v>451</v>
      </c>
      <c r="Q788" t="s">
        <v>444</v>
      </c>
      <c r="U788">
        <v>3104159391</v>
      </c>
      <c r="V788" t="s">
        <v>2730</v>
      </c>
      <c r="W788" t="s">
        <v>58</v>
      </c>
      <c r="X788">
        <v>19.489065908594799</v>
      </c>
      <c r="Y788">
        <v>-70.748816781930799</v>
      </c>
      <c r="Z788" t="s">
        <v>220</v>
      </c>
      <c r="AA788" t="s">
        <v>220</v>
      </c>
      <c r="AB788" t="s">
        <v>419</v>
      </c>
      <c r="AC788" t="s">
        <v>169</v>
      </c>
      <c r="AD788" t="s">
        <v>62</v>
      </c>
      <c r="AE788" t="s">
        <v>63</v>
      </c>
      <c r="AF788" t="s">
        <v>63</v>
      </c>
      <c r="AG788" t="s">
        <v>194</v>
      </c>
      <c r="AH788" t="s">
        <v>117</v>
      </c>
      <c r="AI788" t="s">
        <v>3191</v>
      </c>
      <c r="AJ788" t="s">
        <v>3191</v>
      </c>
      <c r="AK788" t="s">
        <v>2984</v>
      </c>
      <c r="AL788">
        <v>1</v>
      </c>
      <c r="AM788" t="s">
        <v>1765</v>
      </c>
      <c r="AN788">
        <v>3</v>
      </c>
      <c r="AP788" t="s">
        <v>63</v>
      </c>
      <c r="AQ788" t="s">
        <v>69</v>
      </c>
      <c r="AR788" t="s">
        <v>70</v>
      </c>
      <c r="AT788" t="s">
        <v>71</v>
      </c>
      <c r="AU788" t="s">
        <v>95</v>
      </c>
      <c r="AV788" s="1">
        <v>44170</v>
      </c>
      <c r="AW788" t="s">
        <v>14781</v>
      </c>
      <c r="AX788" t="s">
        <v>2730</v>
      </c>
      <c r="AY788" t="s">
        <v>73</v>
      </c>
      <c r="AZ788" t="s">
        <v>74</v>
      </c>
    </row>
    <row r="789" spans="1:52" hidden="1" x14ac:dyDescent="0.25">
      <c r="A789" t="str">
        <f>INDEX('Community ID'!B:B,MATCH(O789,'Community ID'!A:A,0))</f>
        <v>Los Guandules</v>
      </c>
      <c r="B789" t="str">
        <f>INDEX('Community ID'!$K:$K,MATCH('Environmental Data'!$P789,'Community ID'!J:J,0))</f>
        <v>Santiago</v>
      </c>
      <c r="D789" t="s">
        <v>3410</v>
      </c>
      <c r="E789" t="s">
        <v>3411</v>
      </c>
      <c r="F789" t="s">
        <v>3337</v>
      </c>
      <c r="I789" t="s">
        <v>50</v>
      </c>
      <c r="J789" s="1">
        <v>33880</v>
      </c>
      <c r="K789">
        <v>29</v>
      </c>
      <c r="L789">
        <v>8298564103</v>
      </c>
      <c r="M789" t="s">
        <v>142</v>
      </c>
      <c r="N789" t="s">
        <v>114</v>
      </c>
      <c r="O789" t="s">
        <v>3150</v>
      </c>
      <c r="P789" t="s">
        <v>444</v>
      </c>
      <c r="Q789" t="s">
        <v>444</v>
      </c>
      <c r="U789">
        <v>40222650208</v>
      </c>
      <c r="V789" t="s">
        <v>2730</v>
      </c>
      <c r="W789" t="s">
        <v>58</v>
      </c>
      <c r="X789">
        <v>19.4905190629872</v>
      </c>
      <c r="Y789">
        <v>-70.754853531013396</v>
      </c>
      <c r="Z789" t="s">
        <v>220</v>
      </c>
      <c r="AA789" t="s">
        <v>220</v>
      </c>
      <c r="AB789" t="s">
        <v>419</v>
      </c>
      <c r="AC789" t="s">
        <v>169</v>
      </c>
      <c r="AD789" t="s">
        <v>62</v>
      </c>
      <c r="AE789" t="s">
        <v>63</v>
      </c>
      <c r="AF789" t="s">
        <v>62</v>
      </c>
      <c r="AG789" t="s">
        <v>194</v>
      </c>
      <c r="AH789" t="s">
        <v>65</v>
      </c>
      <c r="AI789" t="s">
        <v>3412</v>
      </c>
      <c r="AJ789" t="s">
        <v>3268</v>
      </c>
      <c r="AK789" t="s">
        <v>3413</v>
      </c>
      <c r="AL789">
        <v>1</v>
      </c>
      <c r="AM789" t="s">
        <v>717</v>
      </c>
      <c r="AN789">
        <v>4</v>
      </c>
      <c r="AO789">
        <v>1</v>
      </c>
      <c r="AP789" t="s">
        <v>62</v>
      </c>
      <c r="AQ789" t="s">
        <v>69</v>
      </c>
      <c r="AR789" t="s">
        <v>109</v>
      </c>
      <c r="AT789" t="s">
        <v>71</v>
      </c>
      <c r="AU789" t="s">
        <v>120</v>
      </c>
      <c r="AV789" s="1">
        <v>44170</v>
      </c>
      <c r="AW789" t="s">
        <v>14782</v>
      </c>
      <c r="AX789" t="s">
        <v>2730</v>
      </c>
      <c r="AY789" t="s">
        <v>73</v>
      </c>
      <c r="AZ789" t="s">
        <v>74</v>
      </c>
    </row>
    <row r="790" spans="1:52" hidden="1" x14ac:dyDescent="0.25">
      <c r="A790" t="str">
        <f>INDEX('Community ID'!B:B,MATCH(O790,'Community ID'!A:A,0))</f>
        <v>Los Guandules</v>
      </c>
      <c r="B790" t="str">
        <f>INDEX('Community ID'!$K:$K,MATCH('Environmental Data'!$P790,'Community ID'!J:J,0))</f>
        <v>Santiago</v>
      </c>
      <c r="D790" t="s">
        <v>3414</v>
      </c>
      <c r="E790" t="s">
        <v>291</v>
      </c>
      <c r="F790" t="s">
        <v>1543</v>
      </c>
      <c r="H790" t="s">
        <v>3415</v>
      </c>
      <c r="I790" t="s">
        <v>50</v>
      </c>
      <c r="J790" s="1">
        <v>32788</v>
      </c>
      <c r="K790">
        <v>32</v>
      </c>
      <c r="L790">
        <v>8295135701</v>
      </c>
      <c r="M790" t="s">
        <v>51</v>
      </c>
      <c r="N790" t="s">
        <v>114</v>
      </c>
      <c r="O790" t="s">
        <v>3150</v>
      </c>
      <c r="P790" t="s">
        <v>444</v>
      </c>
      <c r="Q790" t="s">
        <v>444</v>
      </c>
      <c r="U790">
        <v>9600299482</v>
      </c>
      <c r="V790" t="s">
        <v>2730</v>
      </c>
      <c r="W790" t="s">
        <v>58</v>
      </c>
      <c r="X790">
        <v>19.4905190629872</v>
      </c>
      <c r="Y790">
        <v>-70.754853531013396</v>
      </c>
      <c r="Z790" t="s">
        <v>105</v>
      </c>
      <c r="AA790" t="s">
        <v>105</v>
      </c>
      <c r="AB790" t="s">
        <v>60</v>
      </c>
      <c r="AC790" t="s">
        <v>169</v>
      </c>
      <c r="AD790" t="s">
        <v>62</v>
      </c>
      <c r="AE790" t="s">
        <v>63</v>
      </c>
      <c r="AF790" t="s">
        <v>63</v>
      </c>
      <c r="AG790" t="s">
        <v>194</v>
      </c>
      <c r="AH790" t="s">
        <v>117</v>
      </c>
      <c r="AI790" t="s">
        <v>3416</v>
      </c>
      <c r="AK790" t="s">
        <v>2855</v>
      </c>
      <c r="AL790">
        <v>2</v>
      </c>
      <c r="AM790" t="s">
        <v>1021</v>
      </c>
      <c r="AN790">
        <v>6</v>
      </c>
      <c r="AP790" t="s">
        <v>62</v>
      </c>
      <c r="AQ790" t="s">
        <v>69</v>
      </c>
      <c r="AR790" t="s">
        <v>109</v>
      </c>
      <c r="AT790" t="s">
        <v>71</v>
      </c>
      <c r="AU790" t="s">
        <v>95</v>
      </c>
      <c r="AV790" s="1">
        <v>44170</v>
      </c>
      <c r="AW790" t="s">
        <v>14783</v>
      </c>
      <c r="AX790" t="s">
        <v>2730</v>
      </c>
      <c r="AY790" t="s">
        <v>73</v>
      </c>
      <c r="AZ790" t="s">
        <v>74</v>
      </c>
    </row>
    <row r="791" spans="1:52" hidden="1" x14ac:dyDescent="0.25">
      <c r="A791" t="str">
        <f>INDEX('Community ID'!B:B,MATCH(O791,'Community ID'!A:A,0))</f>
        <v>Los Guandules</v>
      </c>
      <c r="B791" t="str">
        <f>INDEX('Community ID'!$K:$K,MATCH('Environmental Data'!$P791,'Community ID'!J:J,0))</f>
        <v>Santiago</v>
      </c>
      <c r="D791" t="s">
        <v>3417</v>
      </c>
      <c r="E791" t="s">
        <v>3418</v>
      </c>
      <c r="F791" t="s">
        <v>2241</v>
      </c>
      <c r="I791" t="s">
        <v>50</v>
      </c>
      <c r="J791" s="1">
        <v>30006</v>
      </c>
      <c r="K791">
        <v>39</v>
      </c>
      <c r="L791">
        <v>8298902324</v>
      </c>
      <c r="M791" t="s">
        <v>51</v>
      </c>
      <c r="N791" t="s">
        <v>2900</v>
      </c>
      <c r="O791" t="s">
        <v>3150</v>
      </c>
      <c r="P791" t="s">
        <v>444</v>
      </c>
      <c r="Q791" t="s">
        <v>444</v>
      </c>
      <c r="U791">
        <v>3104034727</v>
      </c>
      <c r="V791" t="s">
        <v>2730</v>
      </c>
      <c r="W791" t="s">
        <v>58</v>
      </c>
      <c r="X791">
        <v>19.489111715962899</v>
      </c>
      <c r="Y791">
        <v>-70.745783086630496</v>
      </c>
      <c r="Z791" t="s">
        <v>59</v>
      </c>
      <c r="AA791" t="s">
        <v>86</v>
      </c>
      <c r="AB791" t="s">
        <v>419</v>
      </c>
      <c r="AC791" t="s">
        <v>169</v>
      </c>
      <c r="AD791" t="s">
        <v>62</v>
      </c>
      <c r="AE791" t="s">
        <v>63</v>
      </c>
      <c r="AF791" t="s">
        <v>62</v>
      </c>
      <c r="AG791" t="s">
        <v>194</v>
      </c>
      <c r="AH791" t="s">
        <v>65</v>
      </c>
      <c r="AI791" t="s">
        <v>3419</v>
      </c>
      <c r="AJ791" t="s">
        <v>3416</v>
      </c>
      <c r="AK791" t="s">
        <v>2984</v>
      </c>
      <c r="AL791">
        <v>2</v>
      </c>
      <c r="AM791" t="s">
        <v>726</v>
      </c>
      <c r="AN791">
        <v>5</v>
      </c>
      <c r="AO791">
        <v>1</v>
      </c>
      <c r="AP791" t="s">
        <v>62</v>
      </c>
      <c r="AQ791" t="s">
        <v>69</v>
      </c>
      <c r="AR791" t="s">
        <v>109</v>
      </c>
      <c r="AT791" t="s">
        <v>71</v>
      </c>
      <c r="AU791" t="s">
        <v>95</v>
      </c>
      <c r="AV791" s="1">
        <v>44170</v>
      </c>
      <c r="AW791" t="s">
        <v>14784</v>
      </c>
      <c r="AX791" t="s">
        <v>2730</v>
      </c>
      <c r="AY791" t="s">
        <v>73</v>
      </c>
      <c r="AZ791" t="s">
        <v>74</v>
      </c>
    </row>
    <row r="792" spans="1:52" hidden="1" x14ac:dyDescent="0.25">
      <c r="A792" t="str">
        <f>INDEX('Community ID'!B:B,MATCH(O792,'Community ID'!A:A,0))</f>
        <v>Los Guandules</v>
      </c>
      <c r="B792" t="str">
        <f>INDEX('Community ID'!$K:$K,MATCH('Environmental Data'!$P792,'Community ID'!J:J,0))</f>
        <v>Santiago</v>
      </c>
      <c r="D792" t="s">
        <v>3420</v>
      </c>
      <c r="E792" t="s">
        <v>3421</v>
      </c>
      <c r="F792" t="s">
        <v>3049</v>
      </c>
      <c r="H792" t="s">
        <v>3422</v>
      </c>
      <c r="I792" t="s">
        <v>79</v>
      </c>
      <c r="J792" t="s">
        <v>3423</v>
      </c>
      <c r="K792">
        <v>1938</v>
      </c>
      <c r="L792">
        <v>8498787208</v>
      </c>
      <c r="M792" t="s">
        <v>51</v>
      </c>
      <c r="N792" t="s">
        <v>3424</v>
      </c>
      <c r="O792" t="s">
        <v>3425</v>
      </c>
      <c r="P792" t="s">
        <v>451</v>
      </c>
      <c r="Q792" t="s">
        <v>444</v>
      </c>
      <c r="S792" t="s">
        <v>436</v>
      </c>
      <c r="U792">
        <v>3104960566</v>
      </c>
      <c r="V792" t="s">
        <v>2730</v>
      </c>
      <c r="W792" t="s">
        <v>58</v>
      </c>
      <c r="X792">
        <v>19.489107252231499</v>
      </c>
      <c r="Y792">
        <v>-70.745760246966896</v>
      </c>
      <c r="Z792" t="s">
        <v>59</v>
      </c>
      <c r="AA792" t="s">
        <v>86</v>
      </c>
      <c r="AB792" t="s">
        <v>419</v>
      </c>
      <c r="AC792" t="s">
        <v>169</v>
      </c>
      <c r="AD792" t="s">
        <v>62</v>
      </c>
      <c r="AE792" t="s">
        <v>63</v>
      </c>
      <c r="AF792" t="s">
        <v>62</v>
      </c>
      <c r="AG792" t="s">
        <v>194</v>
      </c>
      <c r="AH792" t="s">
        <v>65</v>
      </c>
      <c r="AI792" t="s">
        <v>2472</v>
      </c>
      <c r="AJ792" t="s">
        <v>3426</v>
      </c>
      <c r="AK792" t="s">
        <v>2984</v>
      </c>
      <c r="AL792">
        <v>2</v>
      </c>
      <c r="AM792" t="s">
        <v>717</v>
      </c>
      <c r="AN792">
        <v>7</v>
      </c>
      <c r="AO792">
        <v>1</v>
      </c>
      <c r="AP792" t="s">
        <v>63</v>
      </c>
      <c r="AQ792" t="s">
        <v>69</v>
      </c>
      <c r="AR792" t="s">
        <v>70</v>
      </c>
      <c r="AT792" t="s">
        <v>71</v>
      </c>
      <c r="AU792" t="s">
        <v>95</v>
      </c>
      <c r="AV792" s="1">
        <v>44170</v>
      </c>
      <c r="AW792" t="s">
        <v>14785</v>
      </c>
      <c r="AX792" t="s">
        <v>2730</v>
      </c>
      <c r="AY792" t="s">
        <v>73</v>
      </c>
      <c r="AZ792" t="s">
        <v>74</v>
      </c>
    </row>
    <row r="793" spans="1:52" hidden="1" x14ac:dyDescent="0.25">
      <c r="A793" t="str">
        <f>INDEX('Community ID'!B:B,MATCH(O793,'Community ID'!A:A,0))</f>
        <v>Los Embassadores</v>
      </c>
      <c r="B793" t="str">
        <f>INDEX('Community ID'!$K:$K,MATCH('Environmental Data'!$P793,'Community ID'!J:J,0))</f>
        <v>Constanza</v>
      </c>
      <c r="D793" t="s">
        <v>3427</v>
      </c>
      <c r="E793" t="s">
        <v>3428</v>
      </c>
      <c r="F793" t="s">
        <v>3429</v>
      </c>
      <c r="I793" t="s">
        <v>50</v>
      </c>
      <c r="J793" s="1">
        <v>35451</v>
      </c>
      <c r="K793">
        <v>24</v>
      </c>
      <c r="L793">
        <v>8299038322</v>
      </c>
      <c r="M793" t="s">
        <v>51</v>
      </c>
      <c r="N793" t="s">
        <v>135</v>
      </c>
      <c r="O793" t="s">
        <v>3430</v>
      </c>
      <c r="P793" t="s">
        <v>102</v>
      </c>
      <c r="Q793" t="s">
        <v>103</v>
      </c>
      <c r="V793" t="s">
        <v>766</v>
      </c>
      <c r="W793" t="s">
        <v>58</v>
      </c>
      <c r="X793">
        <v>18.914885000000002</v>
      </c>
      <c r="Y793">
        <v>-70.741193300000006</v>
      </c>
      <c r="Z793" t="s">
        <v>59</v>
      </c>
      <c r="AA793" t="s">
        <v>59</v>
      </c>
      <c r="AB793" t="s">
        <v>60</v>
      </c>
      <c r="AC793" t="s">
        <v>169</v>
      </c>
      <c r="AE793" t="s">
        <v>62</v>
      </c>
      <c r="AF793" t="s">
        <v>62</v>
      </c>
      <c r="AG793" t="s">
        <v>194</v>
      </c>
      <c r="AH793" t="s">
        <v>117</v>
      </c>
      <c r="AI793" t="s">
        <v>66</v>
      </c>
      <c r="AJ793" t="s">
        <v>66</v>
      </c>
      <c r="AK793" t="s">
        <v>3431</v>
      </c>
      <c r="AL793">
        <v>1</v>
      </c>
      <c r="AM793" t="s">
        <v>767</v>
      </c>
      <c r="AN793">
        <v>2</v>
      </c>
      <c r="AP793" t="s">
        <v>62</v>
      </c>
      <c r="AQ793" t="s">
        <v>69</v>
      </c>
      <c r="AR793" t="s">
        <v>70</v>
      </c>
      <c r="AT793" t="s">
        <v>71</v>
      </c>
      <c r="AU793" t="s">
        <v>95</v>
      </c>
      <c r="AV793" s="1">
        <v>44169</v>
      </c>
      <c r="AW793" t="s">
        <v>14786</v>
      </c>
      <c r="AX793" t="s">
        <v>766</v>
      </c>
      <c r="AY793" t="s">
        <v>73</v>
      </c>
      <c r="AZ793" t="s">
        <v>74</v>
      </c>
    </row>
    <row r="794" spans="1:52" hidden="1" x14ac:dyDescent="0.25">
      <c r="A794" t="str">
        <f>INDEX('Community ID'!B:B,MATCH(O794,'Community ID'!A:A,0))</f>
        <v>Guaricano</v>
      </c>
      <c r="B794" t="str">
        <f>INDEX('Community ID'!$K:$K,MATCH('Environmental Data'!$P794,'Community ID'!J:J,0))</f>
        <v>Constanza</v>
      </c>
      <c r="D794" t="s">
        <v>3432</v>
      </c>
      <c r="E794" t="s">
        <v>3433</v>
      </c>
      <c r="F794" t="s">
        <v>3434</v>
      </c>
      <c r="H794" t="s">
        <v>3435</v>
      </c>
      <c r="I794" t="s">
        <v>50</v>
      </c>
      <c r="J794" s="1">
        <v>25649</v>
      </c>
      <c r="K794">
        <v>51</v>
      </c>
      <c r="M794" t="s">
        <v>142</v>
      </c>
      <c r="N794" t="s">
        <v>114</v>
      </c>
      <c r="O794" t="s">
        <v>3436</v>
      </c>
      <c r="P794" t="s">
        <v>102</v>
      </c>
      <c r="Q794" t="s">
        <v>160</v>
      </c>
      <c r="S794" t="s">
        <v>545</v>
      </c>
      <c r="T794" t="s">
        <v>788</v>
      </c>
      <c r="V794" t="s">
        <v>1068</v>
      </c>
      <c r="W794" t="s">
        <v>58</v>
      </c>
      <c r="X794">
        <v>18.897495800000002</v>
      </c>
      <c r="Y794">
        <v>-70.701792299999994</v>
      </c>
      <c r="Z794" t="s">
        <v>86</v>
      </c>
      <c r="AA794" t="s">
        <v>86</v>
      </c>
      <c r="AB794" t="s">
        <v>60</v>
      </c>
      <c r="AC794" t="s">
        <v>169</v>
      </c>
      <c r="AD794" t="s">
        <v>62</v>
      </c>
      <c r="AE794" t="s">
        <v>63</v>
      </c>
      <c r="AF794" t="s">
        <v>63</v>
      </c>
      <c r="AG794" t="s">
        <v>194</v>
      </c>
      <c r="AH794" t="s">
        <v>65</v>
      </c>
      <c r="AI794" t="s">
        <v>788</v>
      </c>
      <c r="AJ794" t="s">
        <v>788</v>
      </c>
      <c r="AK794" t="s">
        <v>421</v>
      </c>
      <c r="AL794">
        <v>2</v>
      </c>
      <c r="AM794" t="s">
        <v>68</v>
      </c>
      <c r="AN794">
        <v>4</v>
      </c>
      <c r="AO794">
        <v>0</v>
      </c>
      <c r="AP794" t="s">
        <v>62</v>
      </c>
      <c r="AQ794" t="s">
        <v>69</v>
      </c>
      <c r="AR794" t="s">
        <v>109</v>
      </c>
      <c r="AT794" t="s">
        <v>71</v>
      </c>
      <c r="AU794" t="s">
        <v>120</v>
      </c>
      <c r="AV794" s="1">
        <v>44157</v>
      </c>
      <c r="AW794" t="s">
        <v>14787</v>
      </c>
      <c r="AX794" t="s">
        <v>1068</v>
      </c>
      <c r="AY794" t="s">
        <v>73</v>
      </c>
      <c r="AZ794" t="s">
        <v>74</v>
      </c>
    </row>
    <row r="795" spans="1:52" hidden="1" x14ac:dyDescent="0.25">
      <c r="A795" t="str">
        <f>INDEX('Community ID'!B:B,MATCH(O795,'Community ID'!A:A,0))</f>
        <v>Guaricano</v>
      </c>
      <c r="B795" t="str">
        <f>INDEX('Community ID'!$K:$K,MATCH('Environmental Data'!$P795,'Community ID'!J:J,0))</f>
        <v>Constanza</v>
      </c>
      <c r="D795" t="s">
        <v>3437</v>
      </c>
      <c r="E795" t="s">
        <v>3438</v>
      </c>
      <c r="F795" t="s">
        <v>3439</v>
      </c>
      <c r="H795" t="s">
        <v>3440</v>
      </c>
      <c r="I795" t="s">
        <v>79</v>
      </c>
      <c r="J795" s="1">
        <v>33715</v>
      </c>
      <c r="K795">
        <v>29</v>
      </c>
      <c r="M795" t="s">
        <v>80</v>
      </c>
      <c r="N795" t="s">
        <v>3163</v>
      </c>
      <c r="O795" t="s">
        <v>3436</v>
      </c>
      <c r="P795" t="s">
        <v>102</v>
      </c>
      <c r="Q795" t="s">
        <v>160</v>
      </c>
      <c r="S795" t="s">
        <v>545</v>
      </c>
      <c r="T795" t="s">
        <v>788</v>
      </c>
      <c r="V795" t="s">
        <v>1068</v>
      </c>
      <c r="W795" t="s">
        <v>58</v>
      </c>
      <c r="X795">
        <v>18.8891314</v>
      </c>
      <c r="Y795">
        <v>-70.720006400000003</v>
      </c>
      <c r="Z795" t="s">
        <v>59</v>
      </c>
      <c r="AA795" t="s">
        <v>59</v>
      </c>
      <c r="AB795" t="s">
        <v>419</v>
      </c>
      <c r="AC795" t="s">
        <v>88</v>
      </c>
      <c r="AD795" t="s">
        <v>63</v>
      </c>
      <c r="AE795" t="s">
        <v>63</v>
      </c>
      <c r="AF795" t="s">
        <v>63</v>
      </c>
      <c r="AG795" t="s">
        <v>171</v>
      </c>
      <c r="AH795" t="s">
        <v>90</v>
      </c>
      <c r="AI795" t="s">
        <v>788</v>
      </c>
      <c r="AJ795" t="s">
        <v>788</v>
      </c>
      <c r="AK795" t="s">
        <v>3441</v>
      </c>
      <c r="AL795">
        <v>2</v>
      </c>
      <c r="AM795" t="s">
        <v>1069</v>
      </c>
      <c r="AN795">
        <v>3</v>
      </c>
      <c r="AO795">
        <v>1</v>
      </c>
      <c r="AP795" t="s">
        <v>62</v>
      </c>
      <c r="AQ795" t="s">
        <v>69</v>
      </c>
      <c r="AR795" t="s">
        <v>130</v>
      </c>
      <c r="AT795" t="s">
        <v>71</v>
      </c>
      <c r="AU795" t="s">
        <v>1253</v>
      </c>
      <c r="AV795" s="1">
        <v>44157</v>
      </c>
      <c r="AW795" t="s">
        <v>14788</v>
      </c>
      <c r="AX795" t="s">
        <v>1068</v>
      </c>
      <c r="AY795" t="s">
        <v>73</v>
      </c>
      <c r="AZ795" t="s">
        <v>74</v>
      </c>
    </row>
    <row r="796" spans="1:52" hidden="1" x14ac:dyDescent="0.25">
      <c r="A796" t="str">
        <f>INDEX('Community ID'!B:B,MATCH(O796,'Community ID'!A:A,0))</f>
        <v>Guaricano</v>
      </c>
      <c r="B796" t="str">
        <f>INDEX('Community ID'!$K:$K,MATCH('Environmental Data'!$P796,'Community ID'!J:J,0))</f>
        <v>Constanza</v>
      </c>
      <c r="D796" t="s">
        <v>3442</v>
      </c>
      <c r="E796" t="s">
        <v>3443</v>
      </c>
      <c r="F796" t="s">
        <v>3444</v>
      </c>
      <c r="H796" t="s">
        <v>1820</v>
      </c>
      <c r="I796" t="s">
        <v>50</v>
      </c>
      <c r="J796" s="1">
        <v>33521</v>
      </c>
      <c r="K796">
        <v>30</v>
      </c>
      <c r="M796" t="s">
        <v>124</v>
      </c>
      <c r="N796" t="s">
        <v>114</v>
      </c>
      <c r="O796" t="s">
        <v>3436</v>
      </c>
      <c r="P796" t="s">
        <v>102</v>
      </c>
      <c r="Q796" t="s">
        <v>160</v>
      </c>
      <c r="S796" t="s">
        <v>545</v>
      </c>
      <c r="T796" t="s">
        <v>788</v>
      </c>
      <c r="V796" t="s">
        <v>1068</v>
      </c>
      <c r="W796" t="s">
        <v>58</v>
      </c>
      <c r="X796">
        <v>18.8891314</v>
      </c>
      <c r="Y796">
        <v>-70.720006400000003</v>
      </c>
      <c r="Z796" t="s">
        <v>86</v>
      </c>
      <c r="AA796" t="s">
        <v>86</v>
      </c>
      <c r="AB796" t="s">
        <v>60</v>
      </c>
      <c r="AC796" t="s">
        <v>169</v>
      </c>
      <c r="AD796" t="s">
        <v>63</v>
      </c>
      <c r="AE796" t="s">
        <v>62</v>
      </c>
      <c r="AF796" t="s">
        <v>63</v>
      </c>
      <c r="AG796" t="s">
        <v>171</v>
      </c>
      <c r="AH796" t="s">
        <v>65</v>
      </c>
      <c r="AI796" t="s">
        <v>788</v>
      </c>
      <c r="AJ796" t="s">
        <v>788</v>
      </c>
      <c r="AK796" t="s">
        <v>1208</v>
      </c>
      <c r="AL796">
        <v>2</v>
      </c>
      <c r="AM796" t="s">
        <v>1069</v>
      </c>
      <c r="AN796">
        <v>4</v>
      </c>
      <c r="AO796">
        <v>0</v>
      </c>
      <c r="AP796" t="s">
        <v>62</v>
      </c>
      <c r="AQ796" t="s">
        <v>69</v>
      </c>
      <c r="AR796" t="s">
        <v>2507</v>
      </c>
      <c r="AT796" t="s">
        <v>71</v>
      </c>
      <c r="AU796" t="s">
        <v>95</v>
      </c>
      <c r="AV796" s="1">
        <v>44157</v>
      </c>
      <c r="AW796" t="s">
        <v>14789</v>
      </c>
      <c r="AX796" t="s">
        <v>1068</v>
      </c>
      <c r="AY796" t="s">
        <v>73</v>
      </c>
      <c r="AZ796" t="s">
        <v>74</v>
      </c>
    </row>
    <row r="797" spans="1:52" hidden="1" x14ac:dyDescent="0.25">
      <c r="A797" t="str">
        <f>INDEX('Community ID'!B:B,MATCH(O797,'Community ID'!A:A,0))</f>
        <v>Guaricano</v>
      </c>
      <c r="B797" t="str">
        <f>INDEX('Community ID'!$K:$K,MATCH('Environmental Data'!$P797,'Community ID'!J:J,0))</f>
        <v>Constanza</v>
      </c>
      <c r="D797" t="s">
        <v>3445</v>
      </c>
      <c r="E797" t="s">
        <v>317</v>
      </c>
      <c r="F797" t="s">
        <v>1127</v>
      </c>
      <c r="I797" t="s">
        <v>50</v>
      </c>
      <c r="J797" s="1">
        <v>30074</v>
      </c>
      <c r="K797">
        <v>39</v>
      </c>
      <c r="M797" t="s">
        <v>51</v>
      </c>
      <c r="N797" t="s">
        <v>135</v>
      </c>
      <c r="O797" t="s">
        <v>3436</v>
      </c>
      <c r="P797" t="s">
        <v>102</v>
      </c>
      <c r="Q797" t="s">
        <v>3446</v>
      </c>
      <c r="S797" t="s">
        <v>1638</v>
      </c>
      <c r="T797" t="s">
        <v>137</v>
      </c>
      <c r="V797" t="s">
        <v>753</v>
      </c>
      <c r="W797" t="s">
        <v>58</v>
      </c>
      <c r="X797">
        <v>0</v>
      </c>
      <c r="Y797">
        <v>0</v>
      </c>
      <c r="Z797" t="s">
        <v>105</v>
      </c>
      <c r="AA797" t="s">
        <v>105</v>
      </c>
      <c r="AB797" t="s">
        <v>87</v>
      </c>
      <c r="AC797" t="s">
        <v>169</v>
      </c>
      <c r="AD797" t="s">
        <v>63</v>
      </c>
      <c r="AF797" t="s">
        <v>62</v>
      </c>
      <c r="AG797" t="s">
        <v>171</v>
      </c>
      <c r="AH797" t="s">
        <v>117</v>
      </c>
      <c r="AI797" t="s">
        <v>375</v>
      </c>
      <c r="AJ797" t="s">
        <v>127</v>
      </c>
      <c r="AK797" t="s">
        <v>394</v>
      </c>
      <c r="AL797">
        <v>2</v>
      </c>
      <c r="AM797" t="s">
        <v>755</v>
      </c>
      <c r="AN797">
        <v>5</v>
      </c>
      <c r="AO797">
        <v>0</v>
      </c>
      <c r="AP797" t="s">
        <v>62</v>
      </c>
      <c r="AQ797" t="s">
        <v>69</v>
      </c>
      <c r="AT797" t="s">
        <v>71</v>
      </c>
      <c r="AU797" t="s">
        <v>72</v>
      </c>
      <c r="AV797" s="1">
        <v>44157</v>
      </c>
      <c r="AW797" t="s">
        <v>14790</v>
      </c>
      <c r="AX797" t="s">
        <v>753</v>
      </c>
      <c r="AY797" t="s">
        <v>73</v>
      </c>
      <c r="AZ797" t="s">
        <v>74</v>
      </c>
    </row>
    <row r="798" spans="1:52" hidden="1" x14ac:dyDescent="0.25">
      <c r="A798" t="str">
        <f>INDEX('Community ID'!B:B,MATCH(O798,'Community ID'!A:A,0))</f>
        <v>Guaricano</v>
      </c>
      <c r="B798" t="str">
        <f>INDEX('Community ID'!$K:$K,MATCH('Environmental Data'!$P798,'Community ID'!J:J,0))</f>
        <v>Constanza</v>
      </c>
      <c r="D798" t="s">
        <v>3447</v>
      </c>
      <c r="E798" t="s">
        <v>3448</v>
      </c>
      <c r="F798" t="s">
        <v>3449</v>
      </c>
      <c r="I798" t="s">
        <v>50</v>
      </c>
      <c r="J798" s="1">
        <v>35567</v>
      </c>
      <c r="K798">
        <v>24</v>
      </c>
      <c r="M798" t="s">
        <v>51</v>
      </c>
      <c r="N798" t="s">
        <v>114</v>
      </c>
      <c r="O798" t="s">
        <v>3436</v>
      </c>
      <c r="P798" t="s">
        <v>102</v>
      </c>
      <c r="Q798" t="s">
        <v>160</v>
      </c>
      <c r="V798" t="s">
        <v>1068</v>
      </c>
      <c r="W798" t="s">
        <v>58</v>
      </c>
      <c r="X798">
        <v>18.8891314</v>
      </c>
      <c r="Y798">
        <v>-70.720006400000003</v>
      </c>
      <c r="Z798" t="s">
        <v>105</v>
      </c>
      <c r="AA798" t="s">
        <v>325</v>
      </c>
      <c r="AB798" t="s">
        <v>60</v>
      </c>
      <c r="AC798" t="s">
        <v>88</v>
      </c>
      <c r="AD798" t="s">
        <v>63</v>
      </c>
      <c r="AE798" t="s">
        <v>62</v>
      </c>
      <c r="AF798" t="s">
        <v>63</v>
      </c>
      <c r="AG798" t="s">
        <v>194</v>
      </c>
      <c r="AH798" t="s">
        <v>65</v>
      </c>
      <c r="AI798" t="s">
        <v>788</v>
      </c>
      <c r="AJ798" t="s">
        <v>788</v>
      </c>
      <c r="AK798" t="s">
        <v>3450</v>
      </c>
      <c r="AL798">
        <v>2</v>
      </c>
      <c r="AM798" t="s">
        <v>1069</v>
      </c>
      <c r="AN798">
        <v>4</v>
      </c>
      <c r="AO798">
        <v>1</v>
      </c>
      <c r="AP798" t="s">
        <v>62</v>
      </c>
      <c r="AQ798" t="s">
        <v>69</v>
      </c>
      <c r="AR798" t="s">
        <v>2507</v>
      </c>
      <c r="AT798" t="s">
        <v>71</v>
      </c>
      <c r="AU798" t="s">
        <v>95</v>
      </c>
      <c r="AV798" s="1">
        <v>44157</v>
      </c>
      <c r="AW798" t="s">
        <v>14791</v>
      </c>
      <c r="AX798" t="s">
        <v>1068</v>
      </c>
      <c r="AY798" t="s">
        <v>73</v>
      </c>
      <c r="AZ798" t="s">
        <v>74</v>
      </c>
    </row>
    <row r="799" spans="1:52" x14ac:dyDescent="0.25">
      <c r="A799" t="str">
        <f>INDEX('Community ID'!B:B,MATCH(O799,'Community ID'!A:A,0))</f>
        <v>Guaricano</v>
      </c>
      <c r="B799" t="str">
        <f>INDEX('Community ID'!$K:$K,MATCH('Environmental Data'!$P799,'Community ID'!J:J,0))</f>
        <v>Constanza</v>
      </c>
      <c r="D799" t="s">
        <v>3457</v>
      </c>
      <c r="E799" t="s">
        <v>3458</v>
      </c>
      <c r="F799" t="s">
        <v>392</v>
      </c>
      <c r="I799" t="s">
        <v>50</v>
      </c>
      <c r="J799" s="1">
        <v>30249</v>
      </c>
      <c r="K799">
        <v>39</v>
      </c>
      <c r="L799" t="s">
        <v>3459</v>
      </c>
      <c r="M799" t="s">
        <v>80</v>
      </c>
      <c r="N799" t="s">
        <v>1156</v>
      </c>
      <c r="O799" t="s">
        <v>3436</v>
      </c>
      <c r="P799" t="s">
        <v>102</v>
      </c>
      <c r="Q799" t="s">
        <v>103</v>
      </c>
      <c r="S799" t="s">
        <v>144</v>
      </c>
      <c r="V799" t="s">
        <v>3088</v>
      </c>
      <c r="W799" t="s">
        <v>58</v>
      </c>
      <c r="X799">
        <v>18.8892083</v>
      </c>
      <c r="Y799">
        <v>-70.717404500000001</v>
      </c>
      <c r="Z799" t="s">
        <v>86</v>
      </c>
      <c r="AA799" t="s">
        <v>86</v>
      </c>
      <c r="AB799" t="s">
        <v>60</v>
      </c>
      <c r="AC799" t="s">
        <v>169</v>
      </c>
      <c r="AE799" t="s">
        <v>62</v>
      </c>
      <c r="AF799" t="s">
        <v>63</v>
      </c>
      <c r="AG799" t="s">
        <v>171</v>
      </c>
      <c r="AH799" t="s">
        <v>65</v>
      </c>
      <c r="AI799" t="s">
        <v>66</v>
      </c>
      <c r="AJ799" t="s">
        <v>66</v>
      </c>
      <c r="AK799" t="s">
        <v>368</v>
      </c>
      <c r="AL799">
        <v>2</v>
      </c>
      <c r="AM799" t="s">
        <v>1973</v>
      </c>
      <c r="AN799">
        <v>3</v>
      </c>
      <c r="AO799">
        <v>0</v>
      </c>
      <c r="AP799" t="s">
        <v>63</v>
      </c>
      <c r="AQ799" t="s">
        <v>69</v>
      </c>
      <c r="AR799" t="s">
        <v>109</v>
      </c>
      <c r="AT799" t="s">
        <v>71</v>
      </c>
      <c r="AU799" t="s">
        <v>72</v>
      </c>
      <c r="AV799" s="1">
        <v>44157</v>
      </c>
      <c r="AW799" t="s">
        <v>14792</v>
      </c>
      <c r="AX799" t="s">
        <v>3088</v>
      </c>
      <c r="AY799" t="s">
        <v>73</v>
      </c>
      <c r="AZ799" t="s">
        <v>74</v>
      </c>
    </row>
    <row r="800" spans="1:52" hidden="1" x14ac:dyDescent="0.25">
      <c r="A800" t="str">
        <f>INDEX('Community ID'!B:B,MATCH(O800,'Community ID'!A:A,0))</f>
        <v>Guaricano</v>
      </c>
      <c r="B800" t="str">
        <f>INDEX('Community ID'!$K:$K,MATCH('Environmental Data'!$P800,'Community ID'!J:J,0))</f>
        <v>Constanza</v>
      </c>
      <c r="D800" t="s">
        <v>3451</v>
      </c>
      <c r="E800" t="s">
        <v>803</v>
      </c>
      <c r="F800" t="s">
        <v>3452</v>
      </c>
      <c r="I800" t="s">
        <v>50</v>
      </c>
      <c r="J800" s="1">
        <v>26295</v>
      </c>
      <c r="K800">
        <v>50</v>
      </c>
      <c r="L800" t="s">
        <v>3453</v>
      </c>
      <c r="M800" t="s">
        <v>80</v>
      </c>
      <c r="N800" t="s">
        <v>135</v>
      </c>
      <c r="O800" t="s">
        <v>3454</v>
      </c>
      <c r="P800" t="s">
        <v>102</v>
      </c>
      <c r="Q800" t="s">
        <v>55</v>
      </c>
      <c r="S800" t="s">
        <v>3455</v>
      </c>
      <c r="U800" t="s">
        <v>3456</v>
      </c>
      <c r="V800" t="s">
        <v>2196</v>
      </c>
      <c r="W800" t="s">
        <v>58</v>
      </c>
      <c r="X800">
        <v>18.887019500000001</v>
      </c>
      <c r="Y800">
        <v>-70.709755700000002</v>
      </c>
      <c r="Z800" t="s">
        <v>86</v>
      </c>
      <c r="AA800" t="s">
        <v>86</v>
      </c>
      <c r="AB800" t="s">
        <v>60</v>
      </c>
      <c r="AC800" t="s">
        <v>169</v>
      </c>
      <c r="AD800" t="s">
        <v>62</v>
      </c>
      <c r="AE800" t="s">
        <v>63</v>
      </c>
      <c r="AF800" t="s">
        <v>62</v>
      </c>
      <c r="AG800" t="s">
        <v>171</v>
      </c>
      <c r="AH800" t="s">
        <v>117</v>
      </c>
      <c r="AI800" t="s">
        <v>151</v>
      </c>
      <c r="AJ800" t="s">
        <v>151</v>
      </c>
      <c r="AK800" t="s">
        <v>1891</v>
      </c>
      <c r="AM800" t="s">
        <v>1801</v>
      </c>
      <c r="AN800">
        <v>2</v>
      </c>
      <c r="AO800">
        <v>0</v>
      </c>
      <c r="AP800" t="s">
        <v>62</v>
      </c>
      <c r="AQ800" t="s">
        <v>69</v>
      </c>
      <c r="AR800" t="s">
        <v>130</v>
      </c>
      <c r="AT800" t="s">
        <v>71</v>
      </c>
      <c r="AU800" t="s">
        <v>120</v>
      </c>
      <c r="AV800" s="1">
        <v>44157</v>
      </c>
      <c r="AW800" t="s">
        <v>14793</v>
      </c>
      <c r="AX800" t="s">
        <v>2196</v>
      </c>
      <c r="AY800" t="s">
        <v>73</v>
      </c>
      <c r="AZ800" t="s">
        <v>74</v>
      </c>
    </row>
    <row r="801" spans="1:52" hidden="1" x14ac:dyDescent="0.25">
      <c r="A801" t="str">
        <f>INDEX('Community ID'!B:B,MATCH(O801,'Community ID'!A:A,0))</f>
        <v>Guaricano</v>
      </c>
      <c r="B801" t="str">
        <f>INDEX('Community ID'!$K:$K,MATCH('Environmental Data'!$P801,'Community ID'!J:J,0))</f>
        <v>Constanza</v>
      </c>
      <c r="D801" t="s">
        <v>3461</v>
      </c>
      <c r="E801" t="s">
        <v>1745</v>
      </c>
      <c r="F801" t="s">
        <v>3462</v>
      </c>
      <c r="I801" t="s">
        <v>50</v>
      </c>
      <c r="J801" s="1">
        <v>19392</v>
      </c>
      <c r="K801">
        <v>68</v>
      </c>
      <c r="M801" t="s">
        <v>80</v>
      </c>
      <c r="N801" t="s">
        <v>114</v>
      </c>
      <c r="O801" t="s">
        <v>3436</v>
      </c>
      <c r="P801" t="s">
        <v>102</v>
      </c>
      <c r="Q801" t="s">
        <v>160</v>
      </c>
      <c r="V801" t="s">
        <v>1068</v>
      </c>
      <c r="W801" t="s">
        <v>58</v>
      </c>
      <c r="X801">
        <v>18.897495800000002</v>
      </c>
      <c r="Y801">
        <v>-70.701792299999994</v>
      </c>
      <c r="Z801" t="s">
        <v>86</v>
      </c>
      <c r="AA801" t="s">
        <v>86</v>
      </c>
      <c r="AB801" t="s">
        <v>60</v>
      </c>
      <c r="AC801" t="s">
        <v>88</v>
      </c>
      <c r="AD801" t="s">
        <v>62</v>
      </c>
      <c r="AE801" t="s">
        <v>63</v>
      </c>
      <c r="AF801" t="s">
        <v>63</v>
      </c>
      <c r="AG801" t="s">
        <v>194</v>
      </c>
      <c r="AH801" t="s">
        <v>65</v>
      </c>
      <c r="AI801" t="s">
        <v>788</v>
      </c>
      <c r="AJ801" t="s">
        <v>788</v>
      </c>
      <c r="AK801" t="s">
        <v>1194</v>
      </c>
      <c r="AL801">
        <v>2</v>
      </c>
      <c r="AM801" t="s">
        <v>3463</v>
      </c>
      <c r="AN801">
        <v>4</v>
      </c>
      <c r="AO801">
        <v>0</v>
      </c>
      <c r="AP801" t="s">
        <v>62</v>
      </c>
      <c r="AQ801" t="s">
        <v>69</v>
      </c>
      <c r="AR801" t="s">
        <v>109</v>
      </c>
      <c r="AT801" t="s">
        <v>71</v>
      </c>
      <c r="AU801" t="s">
        <v>72</v>
      </c>
      <c r="AV801" s="1">
        <v>44157</v>
      </c>
      <c r="AW801" t="s">
        <v>14794</v>
      </c>
      <c r="AX801" t="s">
        <v>1068</v>
      </c>
      <c r="AY801" t="s">
        <v>73</v>
      </c>
      <c r="AZ801" t="s">
        <v>74</v>
      </c>
    </row>
    <row r="802" spans="1:52" x14ac:dyDescent="0.25">
      <c r="A802" t="str">
        <f>INDEX('Community ID'!B:B,MATCH(O802,'Community ID'!A:A,0))</f>
        <v>Guaricano</v>
      </c>
      <c r="B802" t="str">
        <f>INDEX('Community ID'!$K:$K,MATCH('Environmental Data'!$P802,'Community ID'!J:J,0))</f>
        <v>Constanza</v>
      </c>
      <c r="D802" t="s">
        <v>3493</v>
      </c>
      <c r="E802" t="s">
        <v>3494</v>
      </c>
      <c r="F802" t="s">
        <v>3495</v>
      </c>
      <c r="H802" t="s">
        <v>3496</v>
      </c>
      <c r="I802" t="s">
        <v>79</v>
      </c>
      <c r="J802" t="s">
        <v>3497</v>
      </c>
      <c r="K802">
        <v>59</v>
      </c>
      <c r="M802" t="s">
        <v>51</v>
      </c>
      <c r="N802" t="s">
        <v>3498</v>
      </c>
      <c r="O802" t="s">
        <v>3436</v>
      </c>
      <c r="P802" t="s">
        <v>102</v>
      </c>
      <c r="Q802" t="s">
        <v>103</v>
      </c>
      <c r="S802" t="s">
        <v>104</v>
      </c>
      <c r="V802" t="s">
        <v>766</v>
      </c>
      <c r="W802" t="s">
        <v>58</v>
      </c>
      <c r="X802">
        <v>18.887019299999999</v>
      </c>
      <c r="Y802">
        <v>-70.709748399999995</v>
      </c>
      <c r="Z802" t="s">
        <v>86</v>
      </c>
      <c r="AA802" t="s">
        <v>86</v>
      </c>
      <c r="AB802" t="s">
        <v>60</v>
      </c>
      <c r="AC802" t="s">
        <v>169</v>
      </c>
      <c r="AE802" t="s">
        <v>62</v>
      </c>
      <c r="AF802" t="s">
        <v>62</v>
      </c>
      <c r="AG802" t="s">
        <v>194</v>
      </c>
      <c r="AH802" t="s">
        <v>65</v>
      </c>
      <c r="AI802" t="s">
        <v>66</v>
      </c>
      <c r="AJ802" t="s">
        <v>127</v>
      </c>
      <c r="AK802" t="s">
        <v>368</v>
      </c>
      <c r="AL802">
        <v>2</v>
      </c>
      <c r="AM802" t="s">
        <v>767</v>
      </c>
      <c r="AN802">
        <v>3</v>
      </c>
      <c r="AP802" t="s">
        <v>62</v>
      </c>
      <c r="AQ802" t="s">
        <v>69</v>
      </c>
      <c r="AR802" t="s">
        <v>109</v>
      </c>
      <c r="AT802" t="s">
        <v>71</v>
      </c>
      <c r="AU802" t="s">
        <v>72</v>
      </c>
      <c r="AV802" s="1">
        <v>44157</v>
      </c>
      <c r="AW802" t="s">
        <v>14795</v>
      </c>
      <c r="AX802" t="s">
        <v>766</v>
      </c>
      <c r="AY802" t="s">
        <v>73</v>
      </c>
      <c r="AZ802" t="s">
        <v>74</v>
      </c>
    </row>
    <row r="803" spans="1:52" hidden="1" x14ac:dyDescent="0.25">
      <c r="A803" t="str">
        <f>INDEX('Community ID'!B:B,MATCH(O803,'Community ID'!A:A,0))</f>
        <v>Guaricano</v>
      </c>
      <c r="B803" t="str">
        <f>INDEX('Community ID'!$K:$K,MATCH('Environmental Data'!$P803,'Community ID'!J:J,0))</f>
        <v>Constanza</v>
      </c>
      <c r="D803" t="s">
        <v>3464</v>
      </c>
      <c r="E803" t="s">
        <v>3465</v>
      </c>
      <c r="F803" t="s">
        <v>3466</v>
      </c>
      <c r="H803" t="s">
        <v>2785</v>
      </c>
      <c r="I803" t="s">
        <v>50</v>
      </c>
      <c r="J803" s="1">
        <v>31572</v>
      </c>
      <c r="K803">
        <v>35</v>
      </c>
      <c r="M803" t="s">
        <v>124</v>
      </c>
      <c r="N803" t="s">
        <v>745</v>
      </c>
      <c r="O803" t="s">
        <v>3436</v>
      </c>
      <c r="P803" t="s">
        <v>102</v>
      </c>
      <c r="Q803" t="s">
        <v>55</v>
      </c>
      <c r="S803" t="s">
        <v>3467</v>
      </c>
      <c r="T803" t="s">
        <v>137</v>
      </c>
      <c r="V803" t="s">
        <v>753</v>
      </c>
      <c r="W803" t="s">
        <v>58</v>
      </c>
      <c r="X803">
        <v>0</v>
      </c>
      <c r="Y803">
        <v>0</v>
      </c>
      <c r="Z803" t="s">
        <v>86</v>
      </c>
      <c r="AA803" t="s">
        <v>86</v>
      </c>
      <c r="AB803" t="s">
        <v>60</v>
      </c>
      <c r="AC803" t="s">
        <v>169</v>
      </c>
      <c r="AD803" t="s">
        <v>62</v>
      </c>
      <c r="AF803" t="s">
        <v>62</v>
      </c>
      <c r="AH803" t="s">
        <v>65</v>
      </c>
      <c r="AI803" t="s">
        <v>375</v>
      </c>
      <c r="AJ803" t="s">
        <v>127</v>
      </c>
      <c r="AK803" t="s">
        <v>3468</v>
      </c>
      <c r="AL803">
        <v>2</v>
      </c>
      <c r="AM803" t="s">
        <v>755</v>
      </c>
      <c r="AN803">
        <v>5</v>
      </c>
      <c r="AO803">
        <v>1</v>
      </c>
      <c r="AP803" t="s">
        <v>62</v>
      </c>
      <c r="AQ803" t="s">
        <v>69</v>
      </c>
      <c r="AR803" t="s">
        <v>109</v>
      </c>
      <c r="AT803" t="s">
        <v>71</v>
      </c>
      <c r="AU803" t="s">
        <v>72</v>
      </c>
      <c r="AV803" s="1">
        <v>44157</v>
      </c>
      <c r="AW803" t="s">
        <v>14796</v>
      </c>
      <c r="AX803" t="s">
        <v>753</v>
      </c>
      <c r="AY803" t="s">
        <v>73</v>
      </c>
      <c r="AZ803" t="s">
        <v>74</v>
      </c>
    </row>
    <row r="804" spans="1:52" hidden="1" x14ac:dyDescent="0.25">
      <c r="A804" t="str">
        <f>INDEX('Community ID'!B:B,MATCH(O804,'Community ID'!A:A,0))</f>
        <v>Guaricano</v>
      </c>
      <c r="B804" t="str">
        <f>INDEX('Community ID'!$K:$K,MATCH('Environmental Data'!$P804,'Community ID'!J:J,0))</f>
        <v>Constanza</v>
      </c>
      <c r="D804" t="s">
        <v>3469</v>
      </c>
      <c r="E804" t="s">
        <v>3470</v>
      </c>
      <c r="F804" t="s">
        <v>3241</v>
      </c>
      <c r="H804" t="s">
        <v>134</v>
      </c>
      <c r="I804" t="s">
        <v>50</v>
      </c>
      <c r="J804" s="1">
        <v>35778</v>
      </c>
      <c r="K804">
        <v>24</v>
      </c>
      <c r="M804" t="s">
        <v>142</v>
      </c>
      <c r="N804" t="s">
        <v>745</v>
      </c>
      <c r="O804" t="s">
        <v>3436</v>
      </c>
      <c r="P804" t="s">
        <v>102</v>
      </c>
      <c r="Q804" t="s">
        <v>103</v>
      </c>
      <c r="S804" t="s">
        <v>144</v>
      </c>
      <c r="V804" t="s">
        <v>3088</v>
      </c>
      <c r="W804" t="s">
        <v>58</v>
      </c>
      <c r="X804">
        <v>18.888833699999999</v>
      </c>
      <c r="Y804">
        <v>-70.709269199999994</v>
      </c>
      <c r="Z804" t="s">
        <v>86</v>
      </c>
      <c r="AA804" t="s">
        <v>86</v>
      </c>
      <c r="AB804" t="s">
        <v>60</v>
      </c>
      <c r="AC804" t="s">
        <v>169</v>
      </c>
      <c r="AD804" t="s">
        <v>62</v>
      </c>
      <c r="AF804" t="s">
        <v>63</v>
      </c>
      <c r="AG804" t="s">
        <v>194</v>
      </c>
      <c r="AH804" t="s">
        <v>65</v>
      </c>
      <c r="AI804" t="s">
        <v>66</v>
      </c>
      <c r="AJ804" t="s">
        <v>66</v>
      </c>
      <c r="AK804" t="s">
        <v>1726</v>
      </c>
      <c r="AL804">
        <v>2</v>
      </c>
      <c r="AM804" t="s">
        <v>1973</v>
      </c>
      <c r="AN804">
        <v>3</v>
      </c>
      <c r="AP804" t="s">
        <v>62</v>
      </c>
      <c r="AQ804" t="s">
        <v>69</v>
      </c>
      <c r="AR804" t="s">
        <v>109</v>
      </c>
      <c r="AT804" t="s">
        <v>71</v>
      </c>
      <c r="AU804" t="s">
        <v>72</v>
      </c>
      <c r="AV804" s="1">
        <v>44157</v>
      </c>
      <c r="AW804" t="s">
        <v>14797</v>
      </c>
      <c r="AX804" t="s">
        <v>3088</v>
      </c>
      <c r="AY804" t="s">
        <v>73</v>
      </c>
      <c r="AZ804" t="s">
        <v>74</v>
      </c>
    </row>
    <row r="805" spans="1:52" hidden="1" x14ac:dyDescent="0.25">
      <c r="A805" t="str">
        <f>INDEX('Community ID'!B:B,MATCH(O805,'Community ID'!A:A,0))</f>
        <v>Guaricano</v>
      </c>
      <c r="B805" t="str">
        <f>INDEX('Community ID'!$K:$K,MATCH('Environmental Data'!$P805,'Community ID'!J:J,0))</f>
        <v>Constanza</v>
      </c>
      <c r="D805" t="s">
        <v>3471</v>
      </c>
      <c r="E805" t="s">
        <v>3472</v>
      </c>
      <c r="F805" t="s">
        <v>3473</v>
      </c>
      <c r="I805" t="s">
        <v>79</v>
      </c>
      <c r="J805" s="1">
        <v>33612</v>
      </c>
      <c r="K805">
        <v>29</v>
      </c>
      <c r="M805" t="s">
        <v>80</v>
      </c>
      <c r="N805" t="s">
        <v>137</v>
      </c>
      <c r="O805" t="s">
        <v>3436</v>
      </c>
      <c r="P805" t="s">
        <v>102</v>
      </c>
      <c r="Q805" t="s">
        <v>160</v>
      </c>
      <c r="S805" t="s">
        <v>3474</v>
      </c>
      <c r="T805" t="s">
        <v>1415</v>
      </c>
      <c r="V805" t="s">
        <v>1068</v>
      </c>
      <c r="W805" t="s">
        <v>58</v>
      </c>
      <c r="X805">
        <v>18.897495800000002</v>
      </c>
      <c r="Y805">
        <v>-70.701792299999994</v>
      </c>
      <c r="Z805" t="s">
        <v>86</v>
      </c>
      <c r="AA805" t="s">
        <v>86</v>
      </c>
      <c r="AB805" t="s">
        <v>60</v>
      </c>
      <c r="AC805" t="s">
        <v>88</v>
      </c>
      <c r="AD805" t="s">
        <v>62</v>
      </c>
      <c r="AE805" t="s">
        <v>63</v>
      </c>
      <c r="AF805" t="s">
        <v>63</v>
      </c>
      <c r="AG805" t="s">
        <v>194</v>
      </c>
      <c r="AH805" t="s">
        <v>65</v>
      </c>
      <c r="AI805" t="s">
        <v>1415</v>
      </c>
      <c r="AJ805" t="s">
        <v>1415</v>
      </c>
      <c r="AK805" t="s">
        <v>3475</v>
      </c>
      <c r="AL805">
        <v>1</v>
      </c>
      <c r="AM805" t="s">
        <v>3476</v>
      </c>
      <c r="AN805">
        <v>3</v>
      </c>
      <c r="AO805">
        <v>1</v>
      </c>
      <c r="AP805" t="s">
        <v>62</v>
      </c>
      <c r="AQ805" t="s">
        <v>69</v>
      </c>
      <c r="AR805" t="s">
        <v>109</v>
      </c>
      <c r="AT805" t="s">
        <v>71</v>
      </c>
      <c r="AU805" t="s">
        <v>95</v>
      </c>
      <c r="AV805" s="1">
        <v>44157</v>
      </c>
      <c r="AW805" t="s">
        <v>14798</v>
      </c>
      <c r="AX805" t="s">
        <v>1068</v>
      </c>
      <c r="AY805" t="s">
        <v>73</v>
      </c>
      <c r="AZ805" t="s">
        <v>74</v>
      </c>
    </row>
    <row r="806" spans="1:52" x14ac:dyDescent="0.25">
      <c r="A806" t="str">
        <f>INDEX('Community ID'!B:B,MATCH(O806,'Community ID'!A:A,0))</f>
        <v>Guaricano</v>
      </c>
      <c r="B806" t="str">
        <f>INDEX('Community ID'!$K:$K,MATCH('Environmental Data'!$P806,'Community ID'!J:J,0))</f>
        <v>Constanza</v>
      </c>
      <c r="D806" t="s">
        <v>3477</v>
      </c>
      <c r="E806" t="s">
        <v>1141</v>
      </c>
      <c r="F806" t="s">
        <v>1087</v>
      </c>
      <c r="H806" t="s">
        <v>3478</v>
      </c>
      <c r="I806" t="s">
        <v>79</v>
      </c>
      <c r="J806" s="1">
        <v>22292</v>
      </c>
      <c r="K806">
        <v>60</v>
      </c>
      <c r="M806" t="s">
        <v>80</v>
      </c>
      <c r="N806" t="s">
        <v>3479</v>
      </c>
      <c r="O806" t="s">
        <v>3436</v>
      </c>
      <c r="P806" t="s">
        <v>102</v>
      </c>
      <c r="Q806" t="s">
        <v>103</v>
      </c>
      <c r="S806" t="s">
        <v>144</v>
      </c>
      <c r="V806" t="s">
        <v>3088</v>
      </c>
      <c r="W806" t="s">
        <v>58</v>
      </c>
      <c r="X806">
        <v>18.888692500000001</v>
      </c>
      <c r="Y806">
        <v>-70.709397899999999</v>
      </c>
      <c r="Z806" t="s">
        <v>86</v>
      </c>
      <c r="AA806" t="s">
        <v>86</v>
      </c>
      <c r="AB806" t="s">
        <v>60</v>
      </c>
      <c r="AC806" t="s">
        <v>169</v>
      </c>
      <c r="AD806" t="s">
        <v>62</v>
      </c>
      <c r="AG806" t="s">
        <v>194</v>
      </c>
      <c r="AH806" t="s">
        <v>65</v>
      </c>
      <c r="AI806" t="s">
        <v>66</v>
      </c>
      <c r="AJ806" t="s">
        <v>66</v>
      </c>
      <c r="AK806" t="s">
        <v>368</v>
      </c>
      <c r="AL806">
        <v>2</v>
      </c>
      <c r="AM806" t="s">
        <v>1973</v>
      </c>
      <c r="AN806">
        <v>5</v>
      </c>
      <c r="AO806">
        <v>0</v>
      </c>
      <c r="AP806" t="s">
        <v>62</v>
      </c>
      <c r="AQ806" t="s">
        <v>69</v>
      </c>
      <c r="AR806" t="s">
        <v>109</v>
      </c>
      <c r="AT806" t="s">
        <v>71</v>
      </c>
      <c r="AU806" t="s">
        <v>72</v>
      </c>
      <c r="AV806" s="1">
        <v>44157</v>
      </c>
      <c r="AW806" t="s">
        <v>14799</v>
      </c>
      <c r="AX806" t="s">
        <v>3088</v>
      </c>
      <c r="AY806" t="s">
        <v>73</v>
      </c>
      <c r="AZ806" t="s">
        <v>74</v>
      </c>
    </row>
    <row r="807" spans="1:52" x14ac:dyDescent="0.25">
      <c r="A807" t="str">
        <f>INDEX('Community ID'!B:B,MATCH(O807,'Community ID'!A:A,0))</f>
        <v>Guaricano</v>
      </c>
      <c r="B807" t="str">
        <f>INDEX('Community ID'!$K:$K,MATCH('Environmental Data'!$P807,'Community ID'!J:J,0))</f>
        <v>Constanza</v>
      </c>
      <c r="D807" t="s">
        <v>3480</v>
      </c>
      <c r="E807" t="s">
        <v>3481</v>
      </c>
      <c r="F807" t="s">
        <v>3482</v>
      </c>
      <c r="H807" t="s">
        <v>3483</v>
      </c>
      <c r="I807" t="s">
        <v>50</v>
      </c>
      <c r="J807" s="1">
        <v>38182</v>
      </c>
      <c r="K807">
        <v>17</v>
      </c>
      <c r="M807" t="s">
        <v>80</v>
      </c>
      <c r="N807" t="s">
        <v>125</v>
      </c>
      <c r="O807" t="s">
        <v>3454</v>
      </c>
      <c r="P807" t="s">
        <v>102</v>
      </c>
      <c r="Q807" t="s">
        <v>3446</v>
      </c>
      <c r="S807" t="s">
        <v>3467</v>
      </c>
      <c r="T807" t="s">
        <v>137</v>
      </c>
      <c r="V807" t="s">
        <v>753</v>
      </c>
      <c r="W807" t="s">
        <v>58</v>
      </c>
      <c r="X807">
        <v>0</v>
      </c>
      <c r="Y807">
        <v>0</v>
      </c>
      <c r="Z807" t="s">
        <v>86</v>
      </c>
      <c r="AA807" t="s">
        <v>325</v>
      </c>
      <c r="AB807" t="s">
        <v>60</v>
      </c>
      <c r="AC807" t="s">
        <v>169</v>
      </c>
      <c r="AD807" t="s">
        <v>62</v>
      </c>
      <c r="AF807" t="s">
        <v>62</v>
      </c>
      <c r="AG807" t="s">
        <v>171</v>
      </c>
      <c r="AH807" t="s">
        <v>117</v>
      </c>
      <c r="AI807" t="s">
        <v>375</v>
      </c>
      <c r="AJ807" t="s">
        <v>127</v>
      </c>
      <c r="AK807" t="s">
        <v>368</v>
      </c>
      <c r="AL807">
        <v>2</v>
      </c>
      <c r="AM807" t="s">
        <v>755</v>
      </c>
      <c r="AO807">
        <v>2</v>
      </c>
      <c r="AP807" t="s">
        <v>62</v>
      </c>
      <c r="AQ807" t="s">
        <v>69</v>
      </c>
      <c r="AT807" t="s">
        <v>71</v>
      </c>
      <c r="AU807" t="s">
        <v>72</v>
      </c>
      <c r="AV807" s="1">
        <v>44157</v>
      </c>
      <c r="AW807" t="s">
        <v>14800</v>
      </c>
      <c r="AX807" t="s">
        <v>753</v>
      </c>
      <c r="AY807" t="s">
        <v>73</v>
      </c>
      <c r="AZ807" t="s">
        <v>74</v>
      </c>
    </row>
    <row r="808" spans="1:52" hidden="1" x14ac:dyDescent="0.25">
      <c r="A808" t="str">
        <f>INDEX('Community ID'!B:B,MATCH(O808,'Community ID'!A:A,0))</f>
        <v>Guaricano</v>
      </c>
      <c r="B808" t="str">
        <f>INDEX('Community ID'!$K:$K,MATCH('Environmental Data'!$P808,'Community ID'!J:J,0))</f>
        <v>Constanza</v>
      </c>
      <c r="D808" t="s">
        <v>3484</v>
      </c>
      <c r="E808" t="s">
        <v>3485</v>
      </c>
      <c r="F808" t="s">
        <v>3486</v>
      </c>
      <c r="H808" t="s">
        <v>3487</v>
      </c>
      <c r="I808" t="s">
        <v>79</v>
      </c>
      <c r="J808" t="s">
        <v>3488</v>
      </c>
      <c r="K808">
        <v>2021</v>
      </c>
      <c r="L808" t="s">
        <v>3489</v>
      </c>
      <c r="M808" t="s">
        <v>80</v>
      </c>
      <c r="N808" t="s">
        <v>3490</v>
      </c>
      <c r="O808" t="s">
        <v>3454</v>
      </c>
      <c r="P808" t="s">
        <v>102</v>
      </c>
      <c r="Q808" t="s">
        <v>55</v>
      </c>
      <c r="R808">
        <v>1</v>
      </c>
      <c r="S808" t="s">
        <v>144</v>
      </c>
      <c r="T808">
        <v>1</v>
      </c>
      <c r="U808" t="s">
        <v>3491</v>
      </c>
      <c r="V808" t="s">
        <v>2196</v>
      </c>
      <c r="W808" t="s">
        <v>58</v>
      </c>
      <c r="X808">
        <v>18.8872882</v>
      </c>
      <c r="Y808">
        <v>-70.709128100000001</v>
      </c>
      <c r="Z808" t="s">
        <v>86</v>
      </c>
      <c r="AA808" t="s">
        <v>86</v>
      </c>
      <c r="AB808" t="s">
        <v>87</v>
      </c>
      <c r="AC808" t="s">
        <v>88</v>
      </c>
      <c r="AD808" t="s">
        <v>62</v>
      </c>
      <c r="AE808" t="s">
        <v>63</v>
      </c>
      <c r="AF808" t="s">
        <v>62</v>
      </c>
      <c r="AG808" t="s">
        <v>171</v>
      </c>
      <c r="AH808" t="s">
        <v>65</v>
      </c>
      <c r="AI808" t="s">
        <v>3492</v>
      </c>
      <c r="AJ808" t="s">
        <v>151</v>
      </c>
      <c r="AK808" t="s">
        <v>1891</v>
      </c>
      <c r="AL808">
        <v>2</v>
      </c>
      <c r="AM808" t="s">
        <v>1801</v>
      </c>
      <c r="AN808">
        <v>5</v>
      </c>
      <c r="AO808">
        <v>1</v>
      </c>
      <c r="AP808" t="s">
        <v>62</v>
      </c>
      <c r="AQ808" t="s">
        <v>69</v>
      </c>
      <c r="AR808" t="s">
        <v>130</v>
      </c>
      <c r="AT808" t="s">
        <v>71</v>
      </c>
      <c r="AU808" t="s">
        <v>72</v>
      </c>
      <c r="AV808" s="1">
        <v>44157</v>
      </c>
      <c r="AW808" t="s">
        <v>14801</v>
      </c>
      <c r="AX808" t="s">
        <v>2196</v>
      </c>
      <c r="AY808" t="s">
        <v>73</v>
      </c>
      <c r="AZ808" t="s">
        <v>74</v>
      </c>
    </row>
    <row r="809" spans="1:52" x14ac:dyDescent="0.25">
      <c r="A809" t="str">
        <f>INDEX('Community ID'!B:B,MATCH(O809,'Community ID'!A:A,0))</f>
        <v>Guaricano</v>
      </c>
      <c r="B809" t="str">
        <f>INDEX('Community ID'!$K:$K,MATCH('Environmental Data'!$P809,'Community ID'!J:J,0))</f>
        <v>Constanza</v>
      </c>
      <c r="D809" t="s">
        <v>3493</v>
      </c>
      <c r="E809" t="s">
        <v>3494</v>
      </c>
      <c r="F809" t="s">
        <v>3495</v>
      </c>
      <c r="H809" t="s">
        <v>3496</v>
      </c>
      <c r="I809" t="s">
        <v>79</v>
      </c>
      <c r="J809" t="s">
        <v>3497</v>
      </c>
      <c r="K809">
        <v>59</v>
      </c>
      <c r="M809" t="s">
        <v>51</v>
      </c>
      <c r="N809" t="s">
        <v>3498</v>
      </c>
      <c r="O809" t="s">
        <v>3499</v>
      </c>
      <c r="P809" t="s">
        <v>54</v>
      </c>
      <c r="Q809" t="s">
        <v>103</v>
      </c>
      <c r="S809" t="s">
        <v>104</v>
      </c>
      <c r="V809" t="s">
        <v>766</v>
      </c>
      <c r="W809" t="s">
        <v>58</v>
      </c>
      <c r="X809">
        <v>18.887019299999999</v>
      </c>
      <c r="Y809">
        <v>-70.709748399999995</v>
      </c>
      <c r="Z809" t="s">
        <v>86</v>
      </c>
      <c r="AA809" t="s">
        <v>59</v>
      </c>
      <c r="AB809" t="s">
        <v>60</v>
      </c>
      <c r="AC809" t="s">
        <v>88</v>
      </c>
      <c r="AD809" t="s">
        <v>63</v>
      </c>
      <c r="AE809" t="s">
        <v>62</v>
      </c>
      <c r="AF809" t="s">
        <v>62</v>
      </c>
      <c r="AG809" t="s">
        <v>194</v>
      </c>
      <c r="AH809" t="s">
        <v>65</v>
      </c>
      <c r="AI809" t="s">
        <v>66</v>
      </c>
      <c r="AJ809" t="s">
        <v>127</v>
      </c>
      <c r="AK809" t="s">
        <v>368</v>
      </c>
      <c r="AL809">
        <v>2</v>
      </c>
      <c r="AM809" t="s">
        <v>767</v>
      </c>
      <c r="AN809">
        <v>3</v>
      </c>
      <c r="AP809" t="s">
        <v>62</v>
      </c>
      <c r="AQ809" t="s">
        <v>69</v>
      </c>
      <c r="AR809" t="s">
        <v>109</v>
      </c>
      <c r="AT809" t="s">
        <v>71</v>
      </c>
      <c r="AU809" t="s">
        <v>72</v>
      </c>
      <c r="AV809" s="1">
        <v>44157</v>
      </c>
      <c r="AW809" t="s">
        <v>14802</v>
      </c>
      <c r="AX809" t="s">
        <v>766</v>
      </c>
      <c r="AY809" t="s">
        <v>73</v>
      </c>
      <c r="AZ809" t="s">
        <v>74</v>
      </c>
    </row>
    <row r="810" spans="1:52" x14ac:dyDescent="0.25">
      <c r="A810" t="str">
        <f>INDEX('Community ID'!B:B,MATCH(O810,'Community ID'!A:A,0))</f>
        <v>Guaricano</v>
      </c>
      <c r="B810" t="str">
        <f>INDEX('Community ID'!$K:$K,MATCH('Environmental Data'!$P810,'Community ID'!J:J,0))</f>
        <v>Constanza</v>
      </c>
      <c r="D810" t="s">
        <v>3500</v>
      </c>
      <c r="E810" t="s">
        <v>3501</v>
      </c>
      <c r="F810" t="s">
        <v>3502</v>
      </c>
      <c r="H810" t="s">
        <v>3503</v>
      </c>
      <c r="I810" t="s">
        <v>50</v>
      </c>
      <c r="J810" s="1">
        <v>34548</v>
      </c>
      <c r="K810">
        <v>27</v>
      </c>
      <c r="M810" t="s">
        <v>51</v>
      </c>
      <c r="N810" t="s">
        <v>135</v>
      </c>
      <c r="O810" t="s">
        <v>3460</v>
      </c>
      <c r="P810" t="s">
        <v>54</v>
      </c>
      <c r="Q810" t="s">
        <v>103</v>
      </c>
      <c r="V810" t="s">
        <v>3088</v>
      </c>
      <c r="W810" t="s">
        <v>58</v>
      </c>
      <c r="X810">
        <v>18.888881099999999</v>
      </c>
      <c r="Y810">
        <v>-70.709325899999996</v>
      </c>
      <c r="Z810" t="s">
        <v>86</v>
      </c>
      <c r="AA810" t="s">
        <v>86</v>
      </c>
      <c r="AB810" t="s">
        <v>60</v>
      </c>
      <c r="AC810" t="s">
        <v>169</v>
      </c>
      <c r="AD810" t="s">
        <v>62</v>
      </c>
      <c r="AG810" t="s">
        <v>194</v>
      </c>
      <c r="AH810" t="s">
        <v>65</v>
      </c>
      <c r="AI810" t="s">
        <v>66</v>
      </c>
      <c r="AJ810" t="s">
        <v>66</v>
      </c>
      <c r="AK810" t="s">
        <v>368</v>
      </c>
      <c r="AL810">
        <v>1</v>
      </c>
      <c r="AM810" t="s">
        <v>1973</v>
      </c>
      <c r="AN810">
        <v>3</v>
      </c>
      <c r="AP810" t="s">
        <v>62</v>
      </c>
      <c r="AQ810" t="s">
        <v>69</v>
      </c>
      <c r="AR810" t="s">
        <v>109</v>
      </c>
      <c r="AT810" t="s">
        <v>71</v>
      </c>
      <c r="AU810" t="s">
        <v>72</v>
      </c>
      <c r="AV810" s="1">
        <v>44157</v>
      </c>
      <c r="AW810" t="s">
        <v>14803</v>
      </c>
      <c r="AX810" t="s">
        <v>3088</v>
      </c>
      <c r="AY810" t="s">
        <v>73</v>
      </c>
      <c r="AZ810" t="s">
        <v>74</v>
      </c>
    </row>
    <row r="811" spans="1:52" x14ac:dyDescent="0.25">
      <c r="A811" t="str">
        <f>INDEX('Community ID'!B:B,MATCH(O811,'Community ID'!A:A,0))</f>
        <v>Guaricano</v>
      </c>
      <c r="B811" t="str">
        <f>INDEX('Community ID'!$K:$K,MATCH('Environmental Data'!$P811,'Community ID'!J:J,0))</f>
        <v>Constanza</v>
      </c>
      <c r="D811" t="s">
        <v>3504</v>
      </c>
      <c r="E811" t="s">
        <v>3505</v>
      </c>
      <c r="F811" t="s">
        <v>3506</v>
      </c>
      <c r="H811" t="s">
        <v>2765</v>
      </c>
      <c r="I811" t="s">
        <v>50</v>
      </c>
      <c r="J811" s="1">
        <v>33660</v>
      </c>
      <c r="K811">
        <v>29</v>
      </c>
      <c r="M811" t="s">
        <v>51</v>
      </c>
      <c r="N811" t="s">
        <v>135</v>
      </c>
      <c r="O811" t="s">
        <v>3499</v>
      </c>
      <c r="P811" t="s">
        <v>54</v>
      </c>
      <c r="Q811" t="s">
        <v>3446</v>
      </c>
      <c r="S811" t="s">
        <v>1685</v>
      </c>
      <c r="T811" t="s">
        <v>3507</v>
      </c>
      <c r="V811" t="s">
        <v>753</v>
      </c>
      <c r="W811" t="s">
        <v>58</v>
      </c>
      <c r="X811">
        <v>0</v>
      </c>
      <c r="Y811">
        <v>0</v>
      </c>
      <c r="Z811" t="s">
        <v>86</v>
      </c>
      <c r="AA811" t="s">
        <v>86</v>
      </c>
      <c r="AB811" t="s">
        <v>60</v>
      </c>
      <c r="AC811" t="s">
        <v>169</v>
      </c>
      <c r="AD811" t="s">
        <v>63</v>
      </c>
      <c r="AE811" t="s">
        <v>63</v>
      </c>
      <c r="AF811" t="s">
        <v>63</v>
      </c>
      <c r="AG811" t="s">
        <v>171</v>
      </c>
      <c r="AH811" t="s">
        <v>117</v>
      </c>
      <c r="AI811" t="s">
        <v>66</v>
      </c>
      <c r="AJ811" t="s">
        <v>66</v>
      </c>
      <c r="AK811" t="s">
        <v>368</v>
      </c>
      <c r="AL811">
        <v>2</v>
      </c>
      <c r="AM811" t="s">
        <v>755</v>
      </c>
      <c r="AN811">
        <v>4</v>
      </c>
      <c r="AO811">
        <v>0</v>
      </c>
      <c r="AP811" t="s">
        <v>62</v>
      </c>
      <c r="AQ811" t="s">
        <v>69</v>
      </c>
      <c r="AR811" t="s">
        <v>109</v>
      </c>
      <c r="AT811" t="s">
        <v>71</v>
      </c>
      <c r="AU811" t="s">
        <v>95</v>
      </c>
      <c r="AV811" s="1">
        <v>44157</v>
      </c>
      <c r="AW811" t="s">
        <v>14804</v>
      </c>
      <c r="AX811" t="s">
        <v>753</v>
      </c>
      <c r="AY811" t="s">
        <v>73</v>
      </c>
      <c r="AZ811" t="s">
        <v>74</v>
      </c>
    </row>
    <row r="812" spans="1:52" hidden="1" x14ac:dyDescent="0.25">
      <c r="A812" t="str">
        <f>INDEX('Community ID'!B:B,MATCH(O812,'Community ID'!A:A,0))</f>
        <v>Guaricano</v>
      </c>
      <c r="B812" t="str">
        <f>INDEX('Community ID'!$K:$K,MATCH('Environmental Data'!$P812,'Community ID'!J:J,0))</f>
        <v>Constanza</v>
      </c>
      <c r="D812" t="s">
        <v>3508</v>
      </c>
      <c r="E812" t="s">
        <v>1820</v>
      </c>
      <c r="F812" t="s">
        <v>1444</v>
      </c>
      <c r="I812" t="s">
        <v>50</v>
      </c>
      <c r="J812" s="1">
        <v>25174</v>
      </c>
      <c r="K812">
        <v>53</v>
      </c>
      <c r="M812" t="s">
        <v>80</v>
      </c>
      <c r="N812" t="s">
        <v>114</v>
      </c>
      <c r="O812" t="s">
        <v>3499</v>
      </c>
      <c r="P812" t="s">
        <v>54</v>
      </c>
      <c r="Q812" t="s">
        <v>160</v>
      </c>
      <c r="S812" t="s">
        <v>545</v>
      </c>
      <c r="T812" t="s">
        <v>788</v>
      </c>
      <c r="V812" t="s">
        <v>1068</v>
      </c>
      <c r="W812" t="s">
        <v>58</v>
      </c>
      <c r="X812">
        <v>18.889282399999999</v>
      </c>
      <c r="Y812">
        <v>-70.711456999999996</v>
      </c>
      <c r="Z812" t="s">
        <v>86</v>
      </c>
      <c r="AA812" t="s">
        <v>86</v>
      </c>
      <c r="AB812" t="s">
        <v>60</v>
      </c>
      <c r="AC812" t="s">
        <v>88</v>
      </c>
      <c r="AD812" t="s">
        <v>62</v>
      </c>
      <c r="AE812" t="s">
        <v>63</v>
      </c>
      <c r="AF812" t="s">
        <v>63</v>
      </c>
      <c r="AG812" t="s">
        <v>194</v>
      </c>
      <c r="AH812" t="s">
        <v>117</v>
      </c>
      <c r="AI812" t="s">
        <v>788</v>
      </c>
      <c r="AJ812" t="s">
        <v>788</v>
      </c>
      <c r="AK812" t="s">
        <v>3509</v>
      </c>
      <c r="AL812">
        <v>2</v>
      </c>
      <c r="AM812" t="s">
        <v>1069</v>
      </c>
      <c r="AN812">
        <v>2</v>
      </c>
      <c r="AO812">
        <v>0</v>
      </c>
      <c r="AP812" t="s">
        <v>62</v>
      </c>
      <c r="AQ812" t="s">
        <v>69</v>
      </c>
      <c r="AR812" t="s">
        <v>109</v>
      </c>
      <c r="AT812" t="s">
        <v>71</v>
      </c>
      <c r="AU812" t="s">
        <v>95</v>
      </c>
      <c r="AV812" s="1">
        <v>44157</v>
      </c>
      <c r="AW812" t="s">
        <v>14805</v>
      </c>
      <c r="AX812" t="s">
        <v>1068</v>
      </c>
      <c r="AY812" t="s">
        <v>73</v>
      </c>
      <c r="AZ812" t="s">
        <v>74</v>
      </c>
    </row>
    <row r="813" spans="1:52" hidden="1" x14ac:dyDescent="0.25">
      <c r="A813" t="str">
        <f>INDEX('Community ID'!B:B,MATCH(O813,'Community ID'!A:A,0))</f>
        <v>Guaricano</v>
      </c>
      <c r="B813" t="str">
        <f>INDEX('Community ID'!$K:$K,MATCH('Environmental Data'!$P813,'Community ID'!J:J,0))</f>
        <v>Constanza</v>
      </c>
      <c r="D813" t="s">
        <v>3510</v>
      </c>
      <c r="E813" t="s">
        <v>3511</v>
      </c>
      <c r="F813" t="s">
        <v>2612</v>
      </c>
      <c r="H813" t="s">
        <v>3512</v>
      </c>
      <c r="I813" t="s">
        <v>50</v>
      </c>
      <c r="J813" s="1">
        <v>25991</v>
      </c>
      <c r="K813">
        <v>50</v>
      </c>
      <c r="L813">
        <v>0</v>
      </c>
      <c r="M813" t="s">
        <v>80</v>
      </c>
      <c r="N813" t="s">
        <v>135</v>
      </c>
      <c r="O813" t="s">
        <v>3499</v>
      </c>
      <c r="P813" t="s">
        <v>54</v>
      </c>
      <c r="Q813" t="s">
        <v>55</v>
      </c>
      <c r="R813">
        <v>1</v>
      </c>
      <c r="S813" t="s">
        <v>144</v>
      </c>
      <c r="T813">
        <v>1</v>
      </c>
      <c r="U813" t="s">
        <v>3514</v>
      </c>
      <c r="V813" t="s">
        <v>2196</v>
      </c>
      <c r="W813" t="s">
        <v>58</v>
      </c>
      <c r="X813">
        <v>18.8871118</v>
      </c>
      <c r="Y813">
        <v>-70.708936300000005</v>
      </c>
      <c r="Z813" t="s">
        <v>86</v>
      </c>
      <c r="AA813" t="s">
        <v>86</v>
      </c>
      <c r="AB813" t="s">
        <v>87</v>
      </c>
      <c r="AC813" t="s">
        <v>88</v>
      </c>
      <c r="AD813" t="s">
        <v>62</v>
      </c>
      <c r="AE813" t="s">
        <v>63</v>
      </c>
      <c r="AF813" t="s">
        <v>62</v>
      </c>
      <c r="AG813" t="s">
        <v>171</v>
      </c>
      <c r="AH813" t="s">
        <v>117</v>
      </c>
      <c r="AI813" t="s">
        <v>151</v>
      </c>
      <c r="AJ813" t="s">
        <v>151</v>
      </c>
      <c r="AK813" t="s">
        <v>1891</v>
      </c>
      <c r="AL813">
        <v>2</v>
      </c>
      <c r="AM813" t="s">
        <v>1801</v>
      </c>
      <c r="AN813">
        <v>1</v>
      </c>
      <c r="AO813">
        <v>0</v>
      </c>
      <c r="AP813" t="s">
        <v>62</v>
      </c>
      <c r="AQ813" t="s">
        <v>69</v>
      </c>
      <c r="AR813" t="s">
        <v>130</v>
      </c>
      <c r="AT813" t="s">
        <v>71</v>
      </c>
      <c r="AU813" t="s">
        <v>72</v>
      </c>
      <c r="AV813" s="1">
        <v>44157</v>
      </c>
      <c r="AW813" t="s">
        <v>14806</v>
      </c>
      <c r="AX813" t="s">
        <v>2196</v>
      </c>
      <c r="AY813" t="s">
        <v>73</v>
      </c>
      <c r="AZ813" t="s">
        <v>74</v>
      </c>
    </row>
    <row r="814" spans="1:52" x14ac:dyDescent="0.25">
      <c r="A814" t="str">
        <f>INDEX('Community ID'!B:B,MATCH(O814,'Community ID'!A:A,0))</f>
        <v>Guaricano</v>
      </c>
      <c r="B814" t="str">
        <f>INDEX('Community ID'!$K:$K,MATCH('Environmental Data'!$P814,'Community ID'!J:J,0))</f>
        <v>Constanza</v>
      </c>
      <c r="D814" t="s">
        <v>3515</v>
      </c>
      <c r="E814" t="s">
        <v>448</v>
      </c>
      <c r="F814" t="s">
        <v>3516</v>
      </c>
      <c r="H814" t="s">
        <v>3517</v>
      </c>
      <c r="I814" t="s">
        <v>50</v>
      </c>
      <c r="J814" s="1">
        <v>20494</v>
      </c>
      <c r="K814">
        <v>65</v>
      </c>
      <c r="L814">
        <v>8094844097</v>
      </c>
      <c r="M814" t="s">
        <v>80</v>
      </c>
      <c r="N814" t="s">
        <v>135</v>
      </c>
      <c r="O814" t="s">
        <v>3499</v>
      </c>
      <c r="P814" t="s">
        <v>54</v>
      </c>
      <c r="Q814" t="s">
        <v>103</v>
      </c>
      <c r="S814" t="s">
        <v>104</v>
      </c>
      <c r="V814" t="s">
        <v>766</v>
      </c>
      <c r="W814" t="s">
        <v>58</v>
      </c>
      <c r="X814">
        <v>18.886982400000001</v>
      </c>
      <c r="Y814">
        <v>-70.709818299999995</v>
      </c>
      <c r="Z814" t="s">
        <v>86</v>
      </c>
      <c r="AA814" t="s">
        <v>86</v>
      </c>
      <c r="AB814" t="s">
        <v>419</v>
      </c>
      <c r="AC814" t="s">
        <v>169</v>
      </c>
      <c r="AD814" t="s">
        <v>62</v>
      </c>
      <c r="AF814" t="s">
        <v>62</v>
      </c>
      <c r="AG814" t="s">
        <v>194</v>
      </c>
      <c r="AH814" t="s">
        <v>65</v>
      </c>
      <c r="AI814" t="s">
        <v>66</v>
      </c>
      <c r="AJ814" t="s">
        <v>127</v>
      </c>
      <c r="AK814" t="s">
        <v>368</v>
      </c>
      <c r="AL814">
        <v>2</v>
      </c>
      <c r="AM814" t="s">
        <v>767</v>
      </c>
      <c r="AN814">
        <v>1</v>
      </c>
      <c r="AP814" t="s">
        <v>62</v>
      </c>
      <c r="AQ814" t="s">
        <v>69</v>
      </c>
      <c r="AT814" t="s">
        <v>71</v>
      </c>
      <c r="AU814" t="s">
        <v>95</v>
      </c>
      <c r="AV814" s="1">
        <v>44157</v>
      </c>
      <c r="AW814" t="s">
        <v>14807</v>
      </c>
      <c r="AX814" t="s">
        <v>766</v>
      </c>
      <c r="AY814" t="s">
        <v>73</v>
      </c>
      <c r="AZ814" t="s">
        <v>74</v>
      </c>
    </row>
    <row r="815" spans="1:52" x14ac:dyDescent="0.25">
      <c r="A815" t="str">
        <f>INDEX('Community ID'!B:B,MATCH(O815,'Community ID'!A:A,0))</f>
        <v>Guaricano</v>
      </c>
      <c r="B815" t="str">
        <f>INDEX('Community ID'!$K:$K,MATCH('Environmental Data'!$P815,'Community ID'!J:J,0))</f>
        <v>Constanza</v>
      </c>
      <c r="D815" t="s">
        <v>3523</v>
      </c>
      <c r="E815" t="s">
        <v>3524</v>
      </c>
      <c r="F815" t="s">
        <v>3525</v>
      </c>
      <c r="H815" t="s">
        <v>3526</v>
      </c>
      <c r="I815" t="s">
        <v>50</v>
      </c>
      <c r="J815" s="1">
        <v>35585</v>
      </c>
      <c r="K815">
        <v>24</v>
      </c>
      <c r="M815" t="s">
        <v>51</v>
      </c>
      <c r="N815" t="s">
        <v>135</v>
      </c>
      <c r="O815" t="s">
        <v>3499</v>
      </c>
      <c r="P815" t="s">
        <v>54</v>
      </c>
      <c r="Q815" t="s">
        <v>3446</v>
      </c>
      <c r="S815" t="s">
        <v>3467</v>
      </c>
      <c r="T815" t="s">
        <v>137</v>
      </c>
      <c r="V815" t="s">
        <v>753</v>
      </c>
      <c r="W815" t="s">
        <v>58</v>
      </c>
      <c r="X815">
        <v>0</v>
      </c>
      <c r="Y815">
        <v>0</v>
      </c>
      <c r="Z815" t="s">
        <v>59</v>
      </c>
      <c r="AA815" t="s">
        <v>59</v>
      </c>
      <c r="AB815" t="s">
        <v>60</v>
      </c>
      <c r="AC815" t="s">
        <v>169</v>
      </c>
      <c r="AD815" t="s">
        <v>62</v>
      </c>
      <c r="AF815" t="s">
        <v>62</v>
      </c>
      <c r="AH815" t="s">
        <v>65</v>
      </c>
      <c r="AI815" t="s">
        <v>375</v>
      </c>
      <c r="AJ815" t="s">
        <v>127</v>
      </c>
      <c r="AK815" t="s">
        <v>368</v>
      </c>
      <c r="AL815">
        <v>2</v>
      </c>
      <c r="AM815" t="s">
        <v>755</v>
      </c>
      <c r="AN815">
        <v>4</v>
      </c>
      <c r="AO815">
        <v>1</v>
      </c>
      <c r="AP815" t="s">
        <v>63</v>
      </c>
      <c r="AQ815" t="s">
        <v>69</v>
      </c>
      <c r="AR815" t="s">
        <v>109</v>
      </c>
      <c r="AT815" t="s">
        <v>71</v>
      </c>
      <c r="AU815" t="s">
        <v>72</v>
      </c>
      <c r="AV815" s="1">
        <v>44157</v>
      </c>
      <c r="AW815" t="s">
        <v>14808</v>
      </c>
      <c r="AX815" t="s">
        <v>753</v>
      </c>
      <c r="AY815" t="s">
        <v>73</v>
      </c>
      <c r="AZ815" t="s">
        <v>74</v>
      </c>
    </row>
    <row r="816" spans="1:52" hidden="1" x14ac:dyDescent="0.25">
      <c r="A816" t="str">
        <f>INDEX('Community ID'!B:B,MATCH(O816,'Community ID'!A:A,0))</f>
        <v>Guaricano</v>
      </c>
      <c r="B816" t="str">
        <f>INDEX('Community ID'!$K:$K,MATCH('Environmental Data'!$P816,'Community ID'!J:J,0))</f>
        <v>Constanza</v>
      </c>
      <c r="D816" t="s">
        <v>3518</v>
      </c>
      <c r="E816" t="s">
        <v>3519</v>
      </c>
      <c r="F816" t="s">
        <v>3520</v>
      </c>
      <c r="I816" t="s">
        <v>79</v>
      </c>
      <c r="J816" s="1">
        <v>29747</v>
      </c>
      <c r="K816">
        <v>40</v>
      </c>
      <c r="M816" t="s">
        <v>142</v>
      </c>
      <c r="N816" t="s">
        <v>3521</v>
      </c>
      <c r="O816" t="s">
        <v>3499</v>
      </c>
      <c r="P816" t="s">
        <v>54</v>
      </c>
      <c r="Q816" t="s">
        <v>3522</v>
      </c>
      <c r="S816" t="s">
        <v>545</v>
      </c>
      <c r="T816" t="s">
        <v>788</v>
      </c>
      <c r="V816" t="s">
        <v>1068</v>
      </c>
      <c r="W816" t="s">
        <v>58</v>
      </c>
      <c r="X816">
        <v>18.889282399999999</v>
      </c>
      <c r="Y816">
        <v>-70.711456999999996</v>
      </c>
      <c r="Z816" t="s">
        <v>220</v>
      </c>
      <c r="AA816" t="s">
        <v>220</v>
      </c>
      <c r="AB816" t="s">
        <v>60</v>
      </c>
      <c r="AC816" t="s">
        <v>169</v>
      </c>
      <c r="AD816" t="s">
        <v>62</v>
      </c>
      <c r="AE816" t="s">
        <v>63</v>
      </c>
      <c r="AF816" t="s">
        <v>63</v>
      </c>
      <c r="AG816" t="s">
        <v>194</v>
      </c>
      <c r="AH816" t="s">
        <v>65</v>
      </c>
      <c r="AI816" t="s">
        <v>1415</v>
      </c>
      <c r="AJ816" t="s">
        <v>1415</v>
      </c>
      <c r="AK816" t="s">
        <v>1161</v>
      </c>
      <c r="AL816">
        <v>2</v>
      </c>
      <c r="AM816" t="s">
        <v>1069</v>
      </c>
      <c r="AN816">
        <v>4</v>
      </c>
      <c r="AO816">
        <v>1</v>
      </c>
      <c r="AP816" t="s">
        <v>62</v>
      </c>
      <c r="AQ816" t="s">
        <v>69</v>
      </c>
      <c r="AR816" t="s">
        <v>130</v>
      </c>
      <c r="AT816" t="s">
        <v>71</v>
      </c>
      <c r="AU816" t="s">
        <v>72</v>
      </c>
      <c r="AV816" s="1">
        <v>44157</v>
      </c>
      <c r="AW816" t="s">
        <v>14809</v>
      </c>
      <c r="AX816" t="s">
        <v>1068</v>
      </c>
      <c r="AY816" t="s">
        <v>73</v>
      </c>
      <c r="AZ816" t="s">
        <v>74</v>
      </c>
    </row>
    <row r="817" spans="1:52" hidden="1" x14ac:dyDescent="0.25">
      <c r="A817" t="str">
        <f>INDEX('Community ID'!B:B,MATCH(O817,'Community ID'!A:A,0))</f>
        <v>Guaricano</v>
      </c>
      <c r="B817" t="str">
        <f>INDEX('Community ID'!$K:$K,MATCH('Environmental Data'!$P817,'Community ID'!J:J,0))</f>
        <v>Constanza</v>
      </c>
      <c r="D817" t="s">
        <v>3527</v>
      </c>
      <c r="E817" t="s">
        <v>3528</v>
      </c>
      <c r="F817" t="s">
        <v>3529</v>
      </c>
      <c r="H817" t="s">
        <v>3530</v>
      </c>
      <c r="I817" t="s">
        <v>50</v>
      </c>
      <c r="J817" s="1">
        <v>32719</v>
      </c>
      <c r="K817">
        <v>32</v>
      </c>
      <c r="L817" t="s">
        <v>3531</v>
      </c>
      <c r="M817" t="s">
        <v>51</v>
      </c>
      <c r="N817" t="s">
        <v>135</v>
      </c>
      <c r="O817" t="s">
        <v>3499</v>
      </c>
      <c r="P817" t="s">
        <v>54</v>
      </c>
      <c r="Q817" t="s">
        <v>103</v>
      </c>
      <c r="S817" t="s">
        <v>144</v>
      </c>
      <c r="V817" t="s">
        <v>3088</v>
      </c>
      <c r="W817" t="s">
        <v>58</v>
      </c>
      <c r="X817">
        <v>18.888836099999999</v>
      </c>
      <c r="Y817">
        <v>-70.709729999999993</v>
      </c>
      <c r="Z817" t="s">
        <v>86</v>
      </c>
      <c r="AA817" t="s">
        <v>86</v>
      </c>
      <c r="AB817" t="s">
        <v>60</v>
      </c>
      <c r="AC817" t="s">
        <v>169</v>
      </c>
      <c r="AD817" t="s">
        <v>62</v>
      </c>
      <c r="AF817" t="s">
        <v>63</v>
      </c>
      <c r="AG817" t="s">
        <v>194</v>
      </c>
      <c r="AH817" t="s">
        <v>65</v>
      </c>
      <c r="AI817" t="s">
        <v>66</v>
      </c>
      <c r="AJ817" t="s">
        <v>66</v>
      </c>
      <c r="AL817">
        <v>2</v>
      </c>
      <c r="AM817" t="s">
        <v>1973</v>
      </c>
      <c r="AN817">
        <v>7</v>
      </c>
      <c r="AO817">
        <v>0</v>
      </c>
      <c r="AP817" t="s">
        <v>62</v>
      </c>
      <c r="AQ817" t="s">
        <v>69</v>
      </c>
      <c r="AR817" t="s">
        <v>109</v>
      </c>
      <c r="AU817" t="s">
        <v>72</v>
      </c>
      <c r="AV817" s="1">
        <v>44157</v>
      </c>
      <c r="AW817" t="s">
        <v>14810</v>
      </c>
      <c r="AX817" t="s">
        <v>3088</v>
      </c>
      <c r="AY817" t="s">
        <v>73</v>
      </c>
      <c r="AZ817" t="s">
        <v>74</v>
      </c>
    </row>
    <row r="818" spans="1:52" x14ac:dyDescent="0.25">
      <c r="A818" t="str">
        <f>INDEX('Community ID'!B:B,MATCH(O818,'Community ID'!A:A,0))</f>
        <v>Guaricano</v>
      </c>
      <c r="B818" t="str">
        <f>INDEX('Community ID'!$K:$K,MATCH('Environmental Data'!$P818,'Community ID'!J:J,0))</f>
        <v>Constanza</v>
      </c>
      <c r="D818" t="s">
        <v>3532</v>
      </c>
      <c r="E818" t="s">
        <v>3533</v>
      </c>
      <c r="F818" t="s">
        <v>897</v>
      </c>
      <c r="I818" t="s">
        <v>50</v>
      </c>
      <c r="J818" t="s">
        <v>3534</v>
      </c>
      <c r="K818">
        <v>18</v>
      </c>
      <c r="L818">
        <v>8296038152</v>
      </c>
      <c r="M818" t="s">
        <v>142</v>
      </c>
      <c r="N818" t="s">
        <v>135</v>
      </c>
      <c r="O818" t="s">
        <v>3499</v>
      </c>
      <c r="P818" t="s">
        <v>54</v>
      </c>
      <c r="Q818" t="s">
        <v>103</v>
      </c>
      <c r="S818" t="s">
        <v>104</v>
      </c>
      <c r="V818" t="s">
        <v>766</v>
      </c>
      <c r="W818" t="s">
        <v>58</v>
      </c>
      <c r="X818">
        <v>0</v>
      </c>
      <c r="Y818">
        <v>0</v>
      </c>
      <c r="Z818" t="s">
        <v>86</v>
      </c>
      <c r="AA818" t="s">
        <v>86</v>
      </c>
      <c r="AB818" t="s">
        <v>60</v>
      </c>
      <c r="AC818" t="s">
        <v>169</v>
      </c>
      <c r="AE818" t="s">
        <v>62</v>
      </c>
      <c r="AF818" t="s">
        <v>62</v>
      </c>
      <c r="AG818" t="s">
        <v>171</v>
      </c>
      <c r="AH818" t="s">
        <v>117</v>
      </c>
      <c r="AI818" t="s">
        <v>66</v>
      </c>
      <c r="AJ818" t="s">
        <v>127</v>
      </c>
      <c r="AK818" t="s">
        <v>368</v>
      </c>
      <c r="AL818">
        <v>2</v>
      </c>
      <c r="AM818" t="s">
        <v>767</v>
      </c>
      <c r="AN818">
        <v>3</v>
      </c>
      <c r="AO818">
        <v>1</v>
      </c>
      <c r="AP818" t="s">
        <v>62</v>
      </c>
      <c r="AQ818" t="s">
        <v>69</v>
      </c>
      <c r="AT818" t="s">
        <v>71</v>
      </c>
      <c r="AU818" t="s">
        <v>95</v>
      </c>
      <c r="AV818" s="1">
        <v>44157</v>
      </c>
      <c r="AW818" t="s">
        <v>14811</v>
      </c>
      <c r="AX818" t="s">
        <v>766</v>
      </c>
      <c r="AY818" t="s">
        <v>73</v>
      </c>
      <c r="AZ818" t="s">
        <v>74</v>
      </c>
    </row>
    <row r="819" spans="1:52" hidden="1" x14ac:dyDescent="0.25">
      <c r="A819" t="str">
        <f>INDEX('Community ID'!B:B,MATCH(O819,'Community ID'!A:A,0))</f>
        <v>Guaricano</v>
      </c>
      <c r="B819" t="str">
        <f>INDEX('Community ID'!$K:$K,MATCH('Environmental Data'!$P819,'Community ID'!J:J,0))</f>
        <v>Constanza</v>
      </c>
      <c r="D819" t="s">
        <v>3535</v>
      </c>
      <c r="E819" t="s">
        <v>3536</v>
      </c>
      <c r="F819" t="s">
        <v>1084</v>
      </c>
      <c r="I819" t="s">
        <v>50</v>
      </c>
      <c r="J819" t="s">
        <v>3537</v>
      </c>
      <c r="K819">
        <v>1821</v>
      </c>
      <c r="M819" t="s">
        <v>622</v>
      </c>
      <c r="N819" t="s">
        <v>63</v>
      </c>
      <c r="O819" t="s">
        <v>3499</v>
      </c>
      <c r="P819" t="s">
        <v>54</v>
      </c>
      <c r="Q819" t="s">
        <v>160</v>
      </c>
      <c r="S819" t="s">
        <v>545</v>
      </c>
      <c r="T819" t="s">
        <v>788</v>
      </c>
      <c r="V819" t="s">
        <v>1068</v>
      </c>
      <c r="W819" t="s">
        <v>58</v>
      </c>
      <c r="X819">
        <v>18.897495800000002</v>
      </c>
      <c r="Y819">
        <v>-70.701792299999994</v>
      </c>
      <c r="Z819" t="s">
        <v>86</v>
      </c>
      <c r="AA819" t="s">
        <v>59</v>
      </c>
      <c r="AB819" t="s">
        <v>60</v>
      </c>
      <c r="AC819" t="s">
        <v>88</v>
      </c>
      <c r="AD819" t="s">
        <v>62</v>
      </c>
      <c r="AE819" t="s">
        <v>63</v>
      </c>
      <c r="AF819" t="s">
        <v>63</v>
      </c>
      <c r="AG819" t="s">
        <v>194</v>
      </c>
      <c r="AH819" t="s">
        <v>65</v>
      </c>
      <c r="AI819" t="s">
        <v>788</v>
      </c>
      <c r="AJ819" t="s">
        <v>788</v>
      </c>
      <c r="AK819" t="s">
        <v>421</v>
      </c>
      <c r="AL819">
        <v>2</v>
      </c>
      <c r="AM819" t="s">
        <v>1069</v>
      </c>
      <c r="AN819">
        <v>4</v>
      </c>
      <c r="AO819">
        <v>3</v>
      </c>
      <c r="AP819" t="s">
        <v>63</v>
      </c>
      <c r="AQ819" t="s">
        <v>69</v>
      </c>
      <c r="AR819" t="s">
        <v>109</v>
      </c>
      <c r="AT819" t="s">
        <v>71</v>
      </c>
      <c r="AU819" t="s">
        <v>95</v>
      </c>
      <c r="AV819" s="1">
        <v>44157</v>
      </c>
      <c r="AW819" t="s">
        <v>14812</v>
      </c>
      <c r="AX819" t="s">
        <v>1068</v>
      </c>
      <c r="AY819" t="s">
        <v>73</v>
      </c>
      <c r="AZ819" t="s">
        <v>74</v>
      </c>
    </row>
    <row r="820" spans="1:52" hidden="1" x14ac:dyDescent="0.25">
      <c r="A820" t="str">
        <f>INDEX('Community ID'!B:B,MATCH(O820,'Community ID'!A:A,0))</f>
        <v>Guaricano</v>
      </c>
      <c r="B820" t="str">
        <f>INDEX('Community ID'!$K:$K,MATCH('Environmental Data'!$P820,'Community ID'!J:J,0))</f>
        <v>Constanza</v>
      </c>
      <c r="D820" t="s">
        <v>3538</v>
      </c>
      <c r="E820" t="s">
        <v>1975</v>
      </c>
      <c r="F820" t="s">
        <v>3539</v>
      </c>
      <c r="H820" t="s">
        <v>1975</v>
      </c>
      <c r="I820" t="s">
        <v>50</v>
      </c>
      <c r="J820" s="1">
        <v>30745</v>
      </c>
      <c r="K820">
        <v>37</v>
      </c>
      <c r="L820" t="s">
        <v>3540</v>
      </c>
      <c r="M820" t="s">
        <v>142</v>
      </c>
      <c r="N820" t="s">
        <v>125</v>
      </c>
      <c r="O820" t="s">
        <v>3499</v>
      </c>
      <c r="P820" t="s">
        <v>54</v>
      </c>
      <c r="Q820" t="s">
        <v>3541</v>
      </c>
      <c r="R820">
        <v>1</v>
      </c>
      <c r="S820" t="s">
        <v>144</v>
      </c>
      <c r="T820">
        <v>0</v>
      </c>
      <c r="U820" t="s">
        <v>3542</v>
      </c>
      <c r="V820" t="s">
        <v>2196</v>
      </c>
      <c r="W820" t="s">
        <v>58</v>
      </c>
      <c r="X820">
        <v>18.887250399999999</v>
      </c>
      <c r="Y820">
        <v>-70.709083300000003</v>
      </c>
      <c r="Z820" t="s">
        <v>86</v>
      </c>
      <c r="AA820" t="s">
        <v>86</v>
      </c>
      <c r="AB820" t="s">
        <v>87</v>
      </c>
      <c r="AC820" t="s">
        <v>88</v>
      </c>
      <c r="AD820" t="s">
        <v>63</v>
      </c>
      <c r="AE820" t="s">
        <v>62</v>
      </c>
      <c r="AF820" t="s">
        <v>62</v>
      </c>
      <c r="AG820" t="s">
        <v>171</v>
      </c>
      <c r="AH820" t="s">
        <v>117</v>
      </c>
      <c r="AI820" t="s">
        <v>151</v>
      </c>
      <c r="AJ820" t="s">
        <v>151</v>
      </c>
      <c r="AK820" t="s">
        <v>3543</v>
      </c>
      <c r="AL820">
        <v>2</v>
      </c>
      <c r="AM820" t="s">
        <v>1801</v>
      </c>
      <c r="AN820">
        <v>3</v>
      </c>
      <c r="AO820">
        <v>1</v>
      </c>
      <c r="AP820" t="s">
        <v>62</v>
      </c>
      <c r="AQ820" t="s">
        <v>69</v>
      </c>
      <c r="AR820" t="s">
        <v>130</v>
      </c>
      <c r="AT820" t="s">
        <v>71</v>
      </c>
      <c r="AU820" t="s">
        <v>120</v>
      </c>
      <c r="AV820" s="1">
        <v>44157</v>
      </c>
      <c r="AW820" t="s">
        <v>14813</v>
      </c>
      <c r="AX820" t="s">
        <v>2196</v>
      </c>
      <c r="AY820" t="s">
        <v>73</v>
      </c>
      <c r="AZ820" t="s">
        <v>74</v>
      </c>
    </row>
    <row r="821" spans="1:52" x14ac:dyDescent="0.25">
      <c r="A821" t="str">
        <f>INDEX('Community ID'!B:B,MATCH(O821,'Community ID'!A:A,0))</f>
        <v>Guaricano</v>
      </c>
      <c r="B821" t="str">
        <f>INDEX('Community ID'!$K:$K,MATCH('Environmental Data'!$P821,'Community ID'!J:J,0))</f>
        <v>Constanza</v>
      </c>
      <c r="D821" t="s">
        <v>3544</v>
      </c>
      <c r="E821" t="s">
        <v>251</v>
      </c>
      <c r="F821" t="s">
        <v>177</v>
      </c>
      <c r="H821" t="s">
        <v>3545</v>
      </c>
      <c r="I821" t="s">
        <v>79</v>
      </c>
      <c r="J821" s="1">
        <v>29988</v>
      </c>
      <c r="K821">
        <v>39</v>
      </c>
      <c r="M821" t="s">
        <v>51</v>
      </c>
      <c r="N821" t="s">
        <v>2580</v>
      </c>
      <c r="O821" t="s">
        <v>3499</v>
      </c>
      <c r="P821" t="s">
        <v>54</v>
      </c>
      <c r="Q821" t="s">
        <v>103</v>
      </c>
      <c r="S821" t="s">
        <v>144</v>
      </c>
      <c r="V821" t="s">
        <v>3088</v>
      </c>
      <c r="W821" t="s">
        <v>58</v>
      </c>
      <c r="X821">
        <v>18.8893387</v>
      </c>
      <c r="Y821">
        <v>-70.709508</v>
      </c>
      <c r="Z821" t="s">
        <v>86</v>
      </c>
      <c r="AA821" t="s">
        <v>86</v>
      </c>
      <c r="AB821" t="s">
        <v>60</v>
      </c>
      <c r="AC821" t="s">
        <v>169</v>
      </c>
      <c r="AD821" t="s">
        <v>62</v>
      </c>
      <c r="AG821" t="s">
        <v>194</v>
      </c>
      <c r="AH821" t="s">
        <v>65</v>
      </c>
      <c r="AI821" t="s">
        <v>66</v>
      </c>
      <c r="AJ821" t="s">
        <v>66</v>
      </c>
      <c r="AK821" t="s">
        <v>368</v>
      </c>
      <c r="AL821">
        <v>2</v>
      </c>
      <c r="AM821" t="s">
        <v>1973</v>
      </c>
      <c r="AN821">
        <v>3</v>
      </c>
      <c r="AO821">
        <v>1</v>
      </c>
      <c r="AP821" t="s">
        <v>62</v>
      </c>
      <c r="AQ821" t="s">
        <v>69</v>
      </c>
      <c r="AR821" t="s">
        <v>109</v>
      </c>
      <c r="AT821" t="s">
        <v>71</v>
      </c>
      <c r="AU821" t="s">
        <v>72</v>
      </c>
      <c r="AV821" s="1">
        <v>44157</v>
      </c>
      <c r="AW821" t="s">
        <v>14814</v>
      </c>
      <c r="AX821" t="s">
        <v>3088</v>
      </c>
      <c r="AY821" t="s">
        <v>73</v>
      </c>
      <c r="AZ821" t="s">
        <v>74</v>
      </c>
    </row>
    <row r="822" spans="1:52" x14ac:dyDescent="0.25">
      <c r="A822" t="str">
        <f>INDEX('Community ID'!B:B,MATCH(O822,'Community ID'!A:A,0))</f>
        <v>Guaricano</v>
      </c>
      <c r="B822" t="str">
        <f>INDEX('Community ID'!$K:$K,MATCH('Environmental Data'!$P822,'Community ID'!J:J,0))</f>
        <v>Constanza</v>
      </c>
      <c r="D822" t="s">
        <v>3546</v>
      </c>
      <c r="E822" t="s">
        <v>3547</v>
      </c>
      <c r="F822" t="s">
        <v>3548</v>
      </c>
      <c r="H822" t="s">
        <v>3549</v>
      </c>
      <c r="I822" t="s">
        <v>50</v>
      </c>
      <c r="J822" s="1">
        <v>16301</v>
      </c>
      <c r="K822">
        <v>77</v>
      </c>
      <c r="M822" t="s">
        <v>80</v>
      </c>
      <c r="N822" t="s">
        <v>135</v>
      </c>
      <c r="O822" t="s">
        <v>3499</v>
      </c>
      <c r="P822" t="s">
        <v>54</v>
      </c>
      <c r="Q822" t="s">
        <v>3446</v>
      </c>
      <c r="S822" t="s">
        <v>1685</v>
      </c>
      <c r="T822" t="s">
        <v>63</v>
      </c>
      <c r="V822" t="s">
        <v>753</v>
      </c>
      <c r="W822" t="s">
        <v>58</v>
      </c>
      <c r="X822">
        <v>0</v>
      </c>
      <c r="Y822">
        <v>0</v>
      </c>
      <c r="Z822" t="s">
        <v>86</v>
      </c>
      <c r="AA822" t="s">
        <v>86</v>
      </c>
      <c r="AB822" t="s">
        <v>60</v>
      </c>
      <c r="AC822" t="s">
        <v>169</v>
      </c>
      <c r="AD822" t="s">
        <v>62</v>
      </c>
      <c r="AF822" t="s">
        <v>63</v>
      </c>
      <c r="AH822" t="s">
        <v>65</v>
      </c>
      <c r="AI822" t="s">
        <v>66</v>
      </c>
      <c r="AJ822" t="s">
        <v>66</v>
      </c>
      <c r="AK822" t="s">
        <v>368</v>
      </c>
      <c r="AL822">
        <v>2</v>
      </c>
      <c r="AM822" t="s">
        <v>755</v>
      </c>
      <c r="AN822">
        <v>2</v>
      </c>
      <c r="AO822">
        <v>0</v>
      </c>
      <c r="AP822" t="s">
        <v>62</v>
      </c>
      <c r="AQ822" t="s">
        <v>69</v>
      </c>
      <c r="AR822" t="s">
        <v>109</v>
      </c>
      <c r="AT822" t="s">
        <v>71</v>
      </c>
      <c r="AU822" t="s">
        <v>72</v>
      </c>
      <c r="AV822" s="1">
        <v>44157</v>
      </c>
      <c r="AW822" t="s">
        <v>14815</v>
      </c>
      <c r="AX822" t="s">
        <v>753</v>
      </c>
      <c r="AY822" t="s">
        <v>73</v>
      </c>
      <c r="AZ822" t="s">
        <v>74</v>
      </c>
    </row>
    <row r="823" spans="1:52" x14ac:dyDescent="0.25">
      <c r="A823" t="str">
        <f>INDEX('Community ID'!B:B,MATCH(O823,'Community ID'!A:A,0))</f>
        <v>Guaricano</v>
      </c>
      <c r="B823" t="str">
        <f>INDEX('Community ID'!$K:$K,MATCH('Environmental Data'!$P823,'Community ID'!J:J,0))</f>
        <v>Constanza</v>
      </c>
      <c r="D823" t="s">
        <v>3550</v>
      </c>
      <c r="E823" t="s">
        <v>3551</v>
      </c>
      <c r="F823" t="s">
        <v>3552</v>
      </c>
      <c r="H823" t="s">
        <v>608</v>
      </c>
      <c r="I823" t="s">
        <v>79</v>
      </c>
      <c r="J823" s="1">
        <v>24290</v>
      </c>
      <c r="K823">
        <v>55</v>
      </c>
      <c r="M823" t="s">
        <v>80</v>
      </c>
      <c r="N823" t="s">
        <v>52</v>
      </c>
      <c r="O823" t="s">
        <v>3499</v>
      </c>
      <c r="P823" t="s">
        <v>54</v>
      </c>
      <c r="Q823" t="s">
        <v>103</v>
      </c>
      <c r="S823" t="s">
        <v>104</v>
      </c>
      <c r="V823" t="s">
        <v>766</v>
      </c>
      <c r="W823" t="s">
        <v>58</v>
      </c>
      <c r="X823">
        <v>18.887387</v>
      </c>
      <c r="Y823">
        <v>-70.709871300000003</v>
      </c>
      <c r="Z823" t="s">
        <v>86</v>
      </c>
      <c r="AA823" t="s">
        <v>86</v>
      </c>
      <c r="AB823" t="s">
        <v>60</v>
      </c>
      <c r="AC823" t="s">
        <v>169</v>
      </c>
      <c r="AD823" t="s">
        <v>62</v>
      </c>
      <c r="AF823" t="s">
        <v>62</v>
      </c>
      <c r="AG823" t="s">
        <v>194</v>
      </c>
      <c r="AH823" t="s">
        <v>117</v>
      </c>
      <c r="AI823" t="s">
        <v>66</v>
      </c>
      <c r="AJ823" t="s">
        <v>127</v>
      </c>
      <c r="AK823" t="s">
        <v>368</v>
      </c>
      <c r="AL823">
        <v>2</v>
      </c>
      <c r="AM823" t="s">
        <v>767</v>
      </c>
      <c r="AN823">
        <v>4</v>
      </c>
      <c r="AP823" t="s">
        <v>62</v>
      </c>
      <c r="AQ823" t="s">
        <v>69</v>
      </c>
      <c r="AT823" t="s">
        <v>71</v>
      </c>
      <c r="AU823" t="s">
        <v>72</v>
      </c>
      <c r="AV823" s="1">
        <v>44157</v>
      </c>
      <c r="AW823" t="s">
        <v>14816</v>
      </c>
      <c r="AX823" t="s">
        <v>766</v>
      </c>
      <c r="AY823" t="s">
        <v>73</v>
      </c>
      <c r="AZ823" t="s">
        <v>74</v>
      </c>
    </row>
    <row r="824" spans="1:52" x14ac:dyDescent="0.25">
      <c r="A824" t="str">
        <f>INDEX('Community ID'!B:B,MATCH(O824,'Community ID'!A:A,0))</f>
        <v>Guaricano</v>
      </c>
      <c r="B824" t="str">
        <f>INDEX('Community ID'!$K:$K,MATCH('Environmental Data'!$P824,'Community ID'!J:J,0))</f>
        <v>Constanza</v>
      </c>
      <c r="D824" t="s">
        <v>3553</v>
      </c>
      <c r="E824" t="s">
        <v>3554</v>
      </c>
      <c r="F824" t="s">
        <v>3555</v>
      </c>
      <c r="I824" t="s">
        <v>79</v>
      </c>
      <c r="J824" s="1">
        <v>18560</v>
      </c>
      <c r="K824">
        <v>71</v>
      </c>
      <c r="M824" t="s">
        <v>80</v>
      </c>
      <c r="N824" t="s">
        <v>3556</v>
      </c>
      <c r="O824" t="s">
        <v>3499</v>
      </c>
      <c r="P824" t="s">
        <v>54</v>
      </c>
      <c r="Q824" t="s">
        <v>160</v>
      </c>
      <c r="S824" t="s">
        <v>3557</v>
      </c>
      <c r="T824" t="s">
        <v>788</v>
      </c>
      <c r="V824" t="s">
        <v>1068</v>
      </c>
      <c r="W824" t="s">
        <v>58</v>
      </c>
      <c r="X824">
        <v>18.8891314</v>
      </c>
      <c r="Y824">
        <v>-70.720006400000003</v>
      </c>
      <c r="Z824" t="s">
        <v>86</v>
      </c>
      <c r="AA824" t="s">
        <v>86</v>
      </c>
      <c r="AB824" t="s">
        <v>60</v>
      </c>
      <c r="AC824" t="s">
        <v>88</v>
      </c>
      <c r="AD824" t="s">
        <v>62</v>
      </c>
      <c r="AE824" t="s">
        <v>63</v>
      </c>
      <c r="AF824" t="s">
        <v>63</v>
      </c>
      <c r="AG824" t="s">
        <v>194</v>
      </c>
      <c r="AH824" t="s">
        <v>65</v>
      </c>
      <c r="AI824" t="s">
        <v>788</v>
      </c>
      <c r="AJ824" t="s">
        <v>788</v>
      </c>
      <c r="AK824" t="s">
        <v>3558</v>
      </c>
      <c r="AL824">
        <v>2</v>
      </c>
      <c r="AM824" t="s">
        <v>3559</v>
      </c>
      <c r="AN824">
        <v>3</v>
      </c>
      <c r="AO824">
        <v>0</v>
      </c>
      <c r="AP824" t="s">
        <v>62</v>
      </c>
      <c r="AQ824" t="s">
        <v>69</v>
      </c>
      <c r="AR824" t="s">
        <v>109</v>
      </c>
      <c r="AT824" t="s">
        <v>71</v>
      </c>
      <c r="AU824" t="s">
        <v>72</v>
      </c>
      <c r="AV824" s="1">
        <v>44157</v>
      </c>
      <c r="AW824" t="s">
        <v>14817</v>
      </c>
      <c r="AX824" t="s">
        <v>1068</v>
      </c>
      <c r="AY824" t="s">
        <v>73</v>
      </c>
      <c r="AZ824" t="s">
        <v>74</v>
      </c>
    </row>
    <row r="825" spans="1:52" x14ac:dyDescent="0.25">
      <c r="A825" t="str">
        <f>INDEX('Community ID'!B:B,MATCH(O825,'Community ID'!A:A,0))</f>
        <v>Guaricano</v>
      </c>
      <c r="B825" t="str">
        <f>INDEX('Community ID'!$K:$K,MATCH('Environmental Data'!$P825,'Community ID'!J:J,0))</f>
        <v>Constanza</v>
      </c>
      <c r="D825" t="s">
        <v>3560</v>
      </c>
      <c r="E825" t="s">
        <v>3561</v>
      </c>
      <c r="F825" t="s">
        <v>3562</v>
      </c>
      <c r="H825" t="s">
        <v>3561</v>
      </c>
      <c r="I825" t="s">
        <v>79</v>
      </c>
      <c r="J825" s="1">
        <v>29192</v>
      </c>
      <c r="K825">
        <v>42</v>
      </c>
      <c r="L825" t="s">
        <v>3563</v>
      </c>
      <c r="M825" t="s">
        <v>80</v>
      </c>
      <c r="N825" t="s">
        <v>3564</v>
      </c>
      <c r="O825" t="s">
        <v>3499</v>
      </c>
      <c r="P825" t="s">
        <v>54</v>
      </c>
      <c r="Q825" t="s">
        <v>55</v>
      </c>
      <c r="R825">
        <v>1</v>
      </c>
      <c r="S825" t="s">
        <v>144</v>
      </c>
      <c r="T825">
        <v>0</v>
      </c>
      <c r="U825" t="s">
        <v>3565</v>
      </c>
      <c r="V825" t="s">
        <v>2196</v>
      </c>
      <c r="W825" t="s">
        <v>58</v>
      </c>
      <c r="X825">
        <v>0</v>
      </c>
      <c r="Y825">
        <v>0</v>
      </c>
      <c r="Z825" t="s">
        <v>86</v>
      </c>
      <c r="AA825" t="s">
        <v>86</v>
      </c>
      <c r="AB825" t="s">
        <v>60</v>
      </c>
      <c r="AC825" t="s">
        <v>88</v>
      </c>
      <c r="AD825" t="s">
        <v>62</v>
      </c>
      <c r="AE825" t="s">
        <v>63</v>
      </c>
      <c r="AF825" t="s">
        <v>62</v>
      </c>
      <c r="AG825" t="s">
        <v>171</v>
      </c>
      <c r="AH825" t="s">
        <v>117</v>
      </c>
      <c r="AI825" t="s">
        <v>151</v>
      </c>
      <c r="AJ825" t="s">
        <v>151</v>
      </c>
      <c r="AK825" t="s">
        <v>368</v>
      </c>
      <c r="AL825">
        <v>2</v>
      </c>
      <c r="AM825" t="s">
        <v>1801</v>
      </c>
      <c r="AN825">
        <v>6</v>
      </c>
      <c r="AO825">
        <v>1</v>
      </c>
      <c r="AP825" t="s">
        <v>62</v>
      </c>
      <c r="AQ825" t="s">
        <v>69</v>
      </c>
      <c r="AR825" t="s">
        <v>130</v>
      </c>
      <c r="AT825" t="s">
        <v>71</v>
      </c>
      <c r="AU825" t="s">
        <v>95</v>
      </c>
      <c r="AV825" s="1">
        <v>44157</v>
      </c>
      <c r="AW825" t="s">
        <v>14818</v>
      </c>
      <c r="AX825" t="s">
        <v>2196</v>
      </c>
      <c r="AY825" t="s">
        <v>73</v>
      </c>
      <c r="AZ825" t="s">
        <v>74</v>
      </c>
    </row>
    <row r="826" spans="1:52" hidden="1" x14ac:dyDescent="0.25">
      <c r="A826" t="str">
        <f>INDEX('Community ID'!B:B,MATCH(O826,'Community ID'!A:A,0))</f>
        <v>Guaricano</v>
      </c>
      <c r="B826" t="str">
        <f>INDEX('Community ID'!$K:$K,MATCH('Environmental Data'!$P826,'Community ID'!J:J,0))</f>
        <v>Constanza</v>
      </c>
      <c r="D826" t="s">
        <v>3566</v>
      </c>
      <c r="E826" t="s">
        <v>3567</v>
      </c>
      <c r="F826" t="s">
        <v>1087</v>
      </c>
      <c r="H826" t="s">
        <v>3568</v>
      </c>
      <c r="I826" t="s">
        <v>79</v>
      </c>
      <c r="J826" s="1">
        <v>21589</v>
      </c>
      <c r="K826">
        <v>62</v>
      </c>
      <c r="M826" t="s">
        <v>80</v>
      </c>
      <c r="N826" t="s">
        <v>1108</v>
      </c>
      <c r="O826" t="s">
        <v>3499</v>
      </c>
      <c r="P826" t="s">
        <v>54</v>
      </c>
      <c r="Q826" t="s">
        <v>103</v>
      </c>
      <c r="S826" t="s">
        <v>144</v>
      </c>
      <c r="V826" t="s">
        <v>3088</v>
      </c>
      <c r="W826" t="s">
        <v>58</v>
      </c>
      <c r="X826">
        <v>18.8893491</v>
      </c>
      <c r="Y826">
        <v>-70.709502099999995</v>
      </c>
      <c r="Z826" t="s">
        <v>86</v>
      </c>
      <c r="AA826" t="s">
        <v>86</v>
      </c>
      <c r="AB826" t="s">
        <v>60</v>
      </c>
      <c r="AC826" t="s">
        <v>169</v>
      </c>
      <c r="AE826" t="s">
        <v>62</v>
      </c>
      <c r="AG826" t="s">
        <v>194</v>
      </c>
      <c r="AH826" t="s">
        <v>65</v>
      </c>
      <c r="AI826" t="s">
        <v>66</v>
      </c>
      <c r="AJ826" t="s">
        <v>66</v>
      </c>
      <c r="AK826" t="s">
        <v>3569</v>
      </c>
      <c r="AL826">
        <v>2</v>
      </c>
      <c r="AM826" t="s">
        <v>1973</v>
      </c>
      <c r="AN826">
        <v>2</v>
      </c>
      <c r="AP826" t="s">
        <v>62</v>
      </c>
      <c r="AQ826" t="s">
        <v>69</v>
      </c>
      <c r="AR826" t="s">
        <v>109</v>
      </c>
      <c r="AT826" t="s">
        <v>71</v>
      </c>
      <c r="AU826" t="s">
        <v>72</v>
      </c>
      <c r="AV826" s="1">
        <v>44157</v>
      </c>
      <c r="AW826" t="s">
        <v>14819</v>
      </c>
      <c r="AX826" t="s">
        <v>3088</v>
      </c>
      <c r="AY826" t="s">
        <v>73</v>
      </c>
      <c r="AZ826" t="s">
        <v>74</v>
      </c>
    </row>
    <row r="827" spans="1:52" x14ac:dyDescent="0.25">
      <c r="A827" t="str">
        <f>INDEX('Community ID'!B:B,MATCH(O827,'Community ID'!A:A,0))</f>
        <v>Guaricano</v>
      </c>
      <c r="B827" t="str">
        <f>INDEX('Community ID'!$K:$K,MATCH('Environmental Data'!$P827,'Community ID'!J:J,0))</f>
        <v>Constanza</v>
      </c>
      <c r="D827" t="s">
        <v>3570</v>
      </c>
      <c r="E827" t="s">
        <v>3571</v>
      </c>
      <c r="F827" t="s">
        <v>3572</v>
      </c>
      <c r="H827" t="s">
        <v>1820</v>
      </c>
      <c r="I827" t="s">
        <v>50</v>
      </c>
      <c r="J827" s="1">
        <v>25047</v>
      </c>
      <c r="K827">
        <v>53</v>
      </c>
      <c r="M827" t="s">
        <v>80</v>
      </c>
      <c r="N827" t="s">
        <v>52</v>
      </c>
      <c r="O827" t="s">
        <v>3499</v>
      </c>
      <c r="P827" t="s">
        <v>54</v>
      </c>
      <c r="Q827" t="s">
        <v>3446</v>
      </c>
      <c r="S827" t="s">
        <v>1685</v>
      </c>
      <c r="T827" t="s">
        <v>63</v>
      </c>
      <c r="V827" t="s">
        <v>753</v>
      </c>
      <c r="W827" t="s">
        <v>58</v>
      </c>
      <c r="X827">
        <v>0</v>
      </c>
      <c r="Y827">
        <v>0</v>
      </c>
      <c r="Z827" t="s">
        <v>86</v>
      </c>
      <c r="AA827" t="s">
        <v>86</v>
      </c>
      <c r="AB827" t="s">
        <v>60</v>
      </c>
      <c r="AC827" t="s">
        <v>169</v>
      </c>
      <c r="AD827" t="s">
        <v>63</v>
      </c>
      <c r="AE827" t="s">
        <v>62</v>
      </c>
      <c r="AF827" t="s">
        <v>63</v>
      </c>
      <c r="AG827" t="s">
        <v>171</v>
      </c>
      <c r="AH827" t="s">
        <v>117</v>
      </c>
      <c r="AI827" t="s">
        <v>66</v>
      </c>
      <c r="AJ827" t="s">
        <v>66</v>
      </c>
      <c r="AK827" t="s">
        <v>368</v>
      </c>
      <c r="AL827">
        <v>2</v>
      </c>
      <c r="AM827" t="s">
        <v>755</v>
      </c>
      <c r="AN827">
        <v>1</v>
      </c>
      <c r="AO827">
        <v>0</v>
      </c>
      <c r="AP827" t="s">
        <v>62</v>
      </c>
      <c r="AQ827" t="s">
        <v>69</v>
      </c>
      <c r="AR827" t="s">
        <v>109</v>
      </c>
      <c r="AT827" t="s">
        <v>71</v>
      </c>
      <c r="AU827" t="s">
        <v>95</v>
      </c>
      <c r="AV827" s="1">
        <v>44157</v>
      </c>
      <c r="AW827" t="s">
        <v>14820</v>
      </c>
      <c r="AX827" t="s">
        <v>753</v>
      </c>
      <c r="AY827" t="s">
        <v>73</v>
      </c>
      <c r="AZ827" t="s">
        <v>74</v>
      </c>
    </row>
    <row r="828" spans="1:52" x14ac:dyDescent="0.25">
      <c r="A828" t="str">
        <f>INDEX('Community ID'!B:B,MATCH(O828,'Community ID'!A:A,0))</f>
        <v>Guaricano</v>
      </c>
      <c r="B828" t="str">
        <f>INDEX('Community ID'!$K:$K,MATCH('Environmental Data'!$P828,'Community ID'!J:J,0))</f>
        <v>Constanza</v>
      </c>
      <c r="D828" t="s">
        <v>3573</v>
      </c>
      <c r="E828" t="s">
        <v>3574</v>
      </c>
      <c r="F828" t="s">
        <v>1230</v>
      </c>
      <c r="H828" t="s">
        <v>3575</v>
      </c>
      <c r="I828" t="s">
        <v>79</v>
      </c>
      <c r="J828" t="s">
        <v>99</v>
      </c>
      <c r="K828">
        <v>2021</v>
      </c>
      <c r="M828" t="s">
        <v>142</v>
      </c>
      <c r="N828" t="s">
        <v>1108</v>
      </c>
      <c r="O828" t="s">
        <v>3499</v>
      </c>
      <c r="P828" t="s">
        <v>54</v>
      </c>
      <c r="Q828" t="s">
        <v>103</v>
      </c>
      <c r="V828" t="s">
        <v>766</v>
      </c>
      <c r="W828" t="s">
        <v>58</v>
      </c>
      <c r="X828">
        <v>18.887406299999999</v>
      </c>
      <c r="Y828">
        <v>-70.709863200000001</v>
      </c>
      <c r="Z828" t="s">
        <v>86</v>
      </c>
      <c r="AA828" t="s">
        <v>105</v>
      </c>
      <c r="AB828" t="s">
        <v>60</v>
      </c>
      <c r="AC828" t="s">
        <v>88</v>
      </c>
      <c r="AD828" t="s">
        <v>62</v>
      </c>
      <c r="AF828" t="s">
        <v>62</v>
      </c>
      <c r="AG828" t="s">
        <v>194</v>
      </c>
      <c r="AH828" t="s">
        <v>65</v>
      </c>
      <c r="AI828" t="s">
        <v>66</v>
      </c>
      <c r="AJ828" t="s">
        <v>127</v>
      </c>
      <c r="AK828" t="s">
        <v>368</v>
      </c>
      <c r="AL828">
        <v>2</v>
      </c>
      <c r="AM828" t="s">
        <v>767</v>
      </c>
      <c r="AN828">
        <v>5</v>
      </c>
      <c r="AO828">
        <v>2</v>
      </c>
      <c r="AP828" t="s">
        <v>63</v>
      </c>
      <c r="AQ828" t="s">
        <v>69</v>
      </c>
      <c r="AR828" t="s">
        <v>109</v>
      </c>
      <c r="AT828" t="s">
        <v>71</v>
      </c>
      <c r="AU828" t="s">
        <v>95</v>
      </c>
      <c r="AV828" s="1">
        <v>44157</v>
      </c>
      <c r="AW828" t="s">
        <v>14821</v>
      </c>
      <c r="AX828" t="s">
        <v>766</v>
      </c>
      <c r="AY828" t="s">
        <v>73</v>
      </c>
      <c r="AZ828" t="s">
        <v>74</v>
      </c>
    </row>
    <row r="829" spans="1:52" x14ac:dyDescent="0.25">
      <c r="A829" t="str">
        <f>INDEX('Community ID'!B:B,MATCH(O829,'Community ID'!A:A,0))</f>
        <v>Guaricano</v>
      </c>
      <c r="B829" t="str">
        <f>INDEX('Community ID'!$K:$K,MATCH('Environmental Data'!$P829,'Community ID'!J:J,0))</f>
        <v>Constanza</v>
      </c>
      <c r="D829" t="s">
        <v>3576</v>
      </c>
      <c r="E829" t="s">
        <v>293</v>
      </c>
      <c r="F829" t="s">
        <v>3577</v>
      </c>
      <c r="H829" t="s">
        <v>3578</v>
      </c>
      <c r="I829" t="s">
        <v>50</v>
      </c>
      <c r="J829" s="1">
        <v>30242</v>
      </c>
      <c r="K829">
        <v>39</v>
      </c>
      <c r="M829" t="s">
        <v>80</v>
      </c>
      <c r="N829" t="s">
        <v>137</v>
      </c>
      <c r="O829" t="s">
        <v>3499</v>
      </c>
      <c r="P829" t="s">
        <v>54</v>
      </c>
      <c r="Q829" t="s">
        <v>103</v>
      </c>
      <c r="S829" t="s">
        <v>545</v>
      </c>
      <c r="T829" t="s">
        <v>788</v>
      </c>
      <c r="V829" t="s">
        <v>1068</v>
      </c>
      <c r="W829" t="s">
        <v>58</v>
      </c>
      <c r="X829">
        <v>18.8891314</v>
      </c>
      <c r="Y829">
        <v>-70.720006400000003</v>
      </c>
      <c r="Z829" t="s">
        <v>86</v>
      </c>
      <c r="AA829" t="s">
        <v>86</v>
      </c>
      <c r="AB829" t="s">
        <v>60</v>
      </c>
      <c r="AC829" t="s">
        <v>88</v>
      </c>
      <c r="AD829" t="s">
        <v>62</v>
      </c>
      <c r="AE829" t="s">
        <v>63</v>
      </c>
      <c r="AF829" t="s">
        <v>63</v>
      </c>
      <c r="AG829" t="s">
        <v>194</v>
      </c>
      <c r="AH829" t="s">
        <v>65</v>
      </c>
      <c r="AI829" t="s">
        <v>788</v>
      </c>
      <c r="AJ829" t="s">
        <v>788</v>
      </c>
      <c r="AK829" t="s">
        <v>479</v>
      </c>
      <c r="AL829">
        <v>2</v>
      </c>
      <c r="AM829" t="s">
        <v>3579</v>
      </c>
      <c r="AN829">
        <v>5</v>
      </c>
      <c r="AO829">
        <v>2</v>
      </c>
      <c r="AP829" t="s">
        <v>62</v>
      </c>
      <c r="AQ829" t="s">
        <v>69</v>
      </c>
      <c r="AR829" t="s">
        <v>109</v>
      </c>
      <c r="AT829" t="s">
        <v>71</v>
      </c>
      <c r="AU829" t="s">
        <v>72</v>
      </c>
      <c r="AV829" s="1">
        <v>44157</v>
      </c>
      <c r="AW829" t="s">
        <v>14822</v>
      </c>
      <c r="AX829" t="s">
        <v>1068</v>
      </c>
      <c r="AY829" t="s">
        <v>73</v>
      </c>
      <c r="AZ829" t="s">
        <v>74</v>
      </c>
    </row>
    <row r="830" spans="1:52" hidden="1" x14ac:dyDescent="0.25">
      <c r="A830" t="str">
        <f>INDEX('Community ID'!B:B,MATCH(O830,'Community ID'!A:A,0))</f>
        <v>Guaricano</v>
      </c>
      <c r="B830" t="str">
        <f>INDEX('Community ID'!$K:$K,MATCH('Environmental Data'!$P830,'Community ID'!J:J,0))</f>
        <v>Constanza</v>
      </c>
      <c r="D830" t="s">
        <v>3580</v>
      </c>
      <c r="E830" t="s">
        <v>2486</v>
      </c>
      <c r="F830" t="s">
        <v>1300</v>
      </c>
      <c r="H830" t="s">
        <v>3581</v>
      </c>
      <c r="I830" t="s">
        <v>50</v>
      </c>
      <c r="J830" s="1">
        <v>24722</v>
      </c>
      <c r="K830">
        <v>54</v>
      </c>
      <c r="L830" t="s">
        <v>3582</v>
      </c>
      <c r="M830" t="s">
        <v>80</v>
      </c>
      <c r="N830" t="s">
        <v>135</v>
      </c>
      <c r="O830" t="s">
        <v>3499</v>
      </c>
      <c r="P830" t="s">
        <v>54</v>
      </c>
      <c r="Q830" t="s">
        <v>55</v>
      </c>
      <c r="R830">
        <v>1</v>
      </c>
      <c r="S830" t="s">
        <v>144</v>
      </c>
      <c r="T830">
        <v>0</v>
      </c>
      <c r="U830" t="s">
        <v>3583</v>
      </c>
      <c r="V830" t="s">
        <v>2196</v>
      </c>
      <c r="W830" t="s">
        <v>58</v>
      </c>
      <c r="X830">
        <v>18.887422300000001</v>
      </c>
      <c r="Y830">
        <v>-70.709047799999993</v>
      </c>
      <c r="Z830" t="s">
        <v>86</v>
      </c>
      <c r="AA830" t="s">
        <v>86</v>
      </c>
      <c r="AB830" t="s">
        <v>60</v>
      </c>
      <c r="AC830" t="s">
        <v>88</v>
      </c>
      <c r="AD830" t="s">
        <v>62</v>
      </c>
      <c r="AE830" t="s">
        <v>63</v>
      </c>
      <c r="AF830" t="s">
        <v>62</v>
      </c>
      <c r="AG830" t="s">
        <v>171</v>
      </c>
      <c r="AH830" t="s">
        <v>117</v>
      </c>
      <c r="AI830" t="s">
        <v>151</v>
      </c>
      <c r="AJ830" t="s">
        <v>151</v>
      </c>
      <c r="AK830" t="s">
        <v>3584</v>
      </c>
      <c r="AL830">
        <v>2</v>
      </c>
      <c r="AM830" t="s">
        <v>1801</v>
      </c>
      <c r="AN830">
        <v>6</v>
      </c>
      <c r="AO830">
        <v>2</v>
      </c>
      <c r="AP830" t="s">
        <v>63</v>
      </c>
      <c r="AQ830" t="s">
        <v>69</v>
      </c>
      <c r="AR830" t="s">
        <v>130</v>
      </c>
      <c r="AT830" t="s">
        <v>71</v>
      </c>
      <c r="AU830" t="s">
        <v>120</v>
      </c>
      <c r="AV830" s="1">
        <v>44157</v>
      </c>
      <c r="AW830" t="s">
        <v>14823</v>
      </c>
      <c r="AX830" t="s">
        <v>2196</v>
      </c>
      <c r="AY830" t="s">
        <v>73</v>
      </c>
      <c r="AZ830" t="s">
        <v>74</v>
      </c>
    </row>
    <row r="831" spans="1:52" hidden="1" x14ac:dyDescent="0.25">
      <c r="A831" t="str">
        <f>INDEX('Community ID'!B:B,MATCH(O831,'Community ID'!A:A,0))</f>
        <v>Guaricano</v>
      </c>
      <c r="B831" t="str">
        <f>INDEX('Community ID'!$K:$K,MATCH('Environmental Data'!$P831,'Community ID'!J:J,0))</f>
        <v>Constanza</v>
      </c>
      <c r="D831" t="s">
        <v>3585</v>
      </c>
      <c r="E831" t="s">
        <v>1943</v>
      </c>
      <c r="F831" t="s">
        <v>3586</v>
      </c>
      <c r="H831" t="s">
        <v>3587</v>
      </c>
      <c r="I831" t="s">
        <v>50</v>
      </c>
      <c r="J831" s="1">
        <v>31352</v>
      </c>
      <c r="K831">
        <v>36</v>
      </c>
      <c r="M831" t="s">
        <v>80</v>
      </c>
      <c r="N831" t="s">
        <v>135</v>
      </c>
      <c r="O831" t="s">
        <v>3499</v>
      </c>
      <c r="P831" t="s">
        <v>54</v>
      </c>
      <c r="Q831" t="s">
        <v>3446</v>
      </c>
      <c r="S831" t="s">
        <v>1685</v>
      </c>
      <c r="T831" t="s">
        <v>63</v>
      </c>
      <c r="V831" t="s">
        <v>753</v>
      </c>
      <c r="W831" t="s">
        <v>58</v>
      </c>
      <c r="X831">
        <v>0</v>
      </c>
      <c r="Y831">
        <v>0</v>
      </c>
      <c r="Z831" t="s">
        <v>59</v>
      </c>
      <c r="AB831" t="s">
        <v>60</v>
      </c>
      <c r="AC831" t="s">
        <v>169</v>
      </c>
      <c r="AD831" t="s">
        <v>62</v>
      </c>
      <c r="AF831" t="s">
        <v>63</v>
      </c>
      <c r="AG831" t="s">
        <v>194</v>
      </c>
      <c r="AH831" t="s">
        <v>486</v>
      </c>
      <c r="AI831" t="s">
        <v>66</v>
      </c>
      <c r="AJ831" t="s">
        <v>66</v>
      </c>
      <c r="AK831" t="s">
        <v>3588</v>
      </c>
      <c r="AL831">
        <v>2</v>
      </c>
      <c r="AM831" t="s">
        <v>755</v>
      </c>
      <c r="AN831">
        <v>6</v>
      </c>
      <c r="AO831">
        <v>0</v>
      </c>
      <c r="AP831" t="s">
        <v>63</v>
      </c>
      <c r="AQ831" t="s">
        <v>69</v>
      </c>
      <c r="AR831" t="s">
        <v>109</v>
      </c>
      <c r="AT831" t="s">
        <v>71</v>
      </c>
      <c r="AV831" s="1">
        <v>44157</v>
      </c>
      <c r="AW831" t="s">
        <v>14824</v>
      </c>
      <c r="AX831" t="s">
        <v>753</v>
      </c>
      <c r="AY831" t="s">
        <v>73</v>
      </c>
      <c r="AZ831" t="s">
        <v>74</v>
      </c>
    </row>
    <row r="832" spans="1:52" hidden="1" x14ac:dyDescent="0.25">
      <c r="A832" t="str">
        <f>INDEX('Community ID'!B:B,MATCH(O832,'Community ID'!A:A,0))</f>
        <v>Guaricano</v>
      </c>
      <c r="B832" t="str">
        <f>INDEX('Community ID'!$K:$K,MATCH('Environmental Data'!$P832,'Community ID'!J:J,0))</f>
        <v>Constanza</v>
      </c>
      <c r="D832" t="s">
        <v>3589</v>
      </c>
      <c r="E832" t="s">
        <v>3590</v>
      </c>
      <c r="F832" t="s">
        <v>2864</v>
      </c>
      <c r="H832" t="s">
        <v>3591</v>
      </c>
      <c r="I832" t="s">
        <v>50</v>
      </c>
      <c r="J832" s="1">
        <v>35439</v>
      </c>
      <c r="K832">
        <v>24</v>
      </c>
      <c r="M832" t="s">
        <v>80</v>
      </c>
      <c r="N832" t="s">
        <v>3592</v>
      </c>
      <c r="O832" t="s">
        <v>3499</v>
      </c>
      <c r="P832" t="s">
        <v>54</v>
      </c>
      <c r="Q832" t="s">
        <v>3593</v>
      </c>
      <c r="S832" t="s">
        <v>545</v>
      </c>
      <c r="T832" t="s">
        <v>788</v>
      </c>
      <c r="V832" t="s">
        <v>1068</v>
      </c>
      <c r="W832" t="s">
        <v>58</v>
      </c>
      <c r="X832">
        <v>18.897495800000002</v>
      </c>
      <c r="Y832">
        <v>-70.701792299999994</v>
      </c>
      <c r="Z832" t="s">
        <v>86</v>
      </c>
      <c r="AA832" t="s">
        <v>86</v>
      </c>
      <c r="AB832" t="s">
        <v>60</v>
      </c>
      <c r="AC832" t="s">
        <v>169</v>
      </c>
      <c r="AD832" t="s">
        <v>62</v>
      </c>
      <c r="AE832" t="s">
        <v>63</v>
      </c>
      <c r="AF832" t="s">
        <v>63</v>
      </c>
      <c r="AG832" t="s">
        <v>194</v>
      </c>
      <c r="AH832" t="s">
        <v>65</v>
      </c>
      <c r="AI832" t="s">
        <v>788</v>
      </c>
      <c r="AJ832" t="s">
        <v>788</v>
      </c>
      <c r="AK832" t="s">
        <v>3594</v>
      </c>
      <c r="AL832">
        <v>2</v>
      </c>
      <c r="AM832" t="s">
        <v>1069</v>
      </c>
      <c r="AN832">
        <v>5</v>
      </c>
      <c r="AO832">
        <v>0</v>
      </c>
      <c r="AP832" t="s">
        <v>63</v>
      </c>
      <c r="AQ832" t="s">
        <v>69</v>
      </c>
      <c r="AR832" t="s">
        <v>109</v>
      </c>
      <c r="AT832" t="s">
        <v>71</v>
      </c>
      <c r="AU832" t="s">
        <v>72</v>
      </c>
      <c r="AV832" s="1">
        <v>44157</v>
      </c>
      <c r="AW832" t="s">
        <v>14825</v>
      </c>
      <c r="AX832" t="s">
        <v>1068</v>
      </c>
      <c r="AY832" t="s">
        <v>73</v>
      </c>
      <c r="AZ832" t="s">
        <v>74</v>
      </c>
    </row>
    <row r="833" spans="1:52" hidden="1" x14ac:dyDescent="0.25">
      <c r="A833" t="str">
        <f>INDEX('Community ID'!B:B,MATCH(O833,'Community ID'!A:A,0))</f>
        <v>Guaricano</v>
      </c>
      <c r="B833" t="str">
        <f>INDEX('Community ID'!$K:$K,MATCH('Environmental Data'!$P833,'Community ID'!J:J,0))</f>
        <v>Constanza</v>
      </c>
      <c r="D833" t="s">
        <v>3595</v>
      </c>
      <c r="E833" t="s">
        <v>3596</v>
      </c>
      <c r="F833" t="s">
        <v>392</v>
      </c>
      <c r="H833" t="s">
        <v>3597</v>
      </c>
      <c r="I833" t="s">
        <v>50</v>
      </c>
      <c r="J833" s="1">
        <v>26704</v>
      </c>
      <c r="K833">
        <v>48</v>
      </c>
      <c r="L833" t="s">
        <v>3598</v>
      </c>
      <c r="M833" t="s">
        <v>51</v>
      </c>
      <c r="N833" t="s">
        <v>135</v>
      </c>
      <c r="O833" t="s">
        <v>3499</v>
      </c>
      <c r="P833" t="s">
        <v>54</v>
      </c>
      <c r="Q833" t="s">
        <v>103</v>
      </c>
      <c r="V833" t="s">
        <v>3088</v>
      </c>
      <c r="W833" t="s">
        <v>58</v>
      </c>
      <c r="X833">
        <v>18.8874557</v>
      </c>
      <c r="Y833">
        <v>-70.709399099999999</v>
      </c>
      <c r="Z833" t="s">
        <v>86</v>
      </c>
      <c r="AA833" t="s">
        <v>86</v>
      </c>
      <c r="AB833" t="s">
        <v>60</v>
      </c>
      <c r="AC833" t="s">
        <v>169</v>
      </c>
      <c r="AD833" t="s">
        <v>62</v>
      </c>
      <c r="AF833" t="s">
        <v>63</v>
      </c>
      <c r="AG833" t="s">
        <v>194</v>
      </c>
      <c r="AH833" t="s">
        <v>65</v>
      </c>
      <c r="AI833" t="s">
        <v>66</v>
      </c>
      <c r="AJ833" t="s">
        <v>66</v>
      </c>
      <c r="AK833" t="s">
        <v>3599</v>
      </c>
      <c r="AL833">
        <v>2</v>
      </c>
      <c r="AM833" t="s">
        <v>1075</v>
      </c>
      <c r="AN833">
        <v>2</v>
      </c>
      <c r="AP833" t="s">
        <v>62</v>
      </c>
      <c r="AQ833" t="s">
        <v>69</v>
      </c>
      <c r="AR833" t="s">
        <v>109</v>
      </c>
      <c r="AT833" t="s">
        <v>71</v>
      </c>
      <c r="AU833" t="s">
        <v>72</v>
      </c>
      <c r="AV833" s="1">
        <v>44157</v>
      </c>
      <c r="AW833" t="s">
        <v>14826</v>
      </c>
      <c r="AX833" t="s">
        <v>3088</v>
      </c>
      <c r="AY833" t="s">
        <v>73</v>
      </c>
      <c r="AZ833" t="s">
        <v>74</v>
      </c>
    </row>
    <row r="834" spans="1:52" x14ac:dyDescent="0.25">
      <c r="A834" t="str">
        <f>INDEX('Community ID'!B:B,MATCH(O834,'Community ID'!A:A,0))</f>
        <v>Guaricano</v>
      </c>
      <c r="B834" t="str">
        <f>INDEX('Community ID'!$K:$K,MATCH('Environmental Data'!$P834,'Community ID'!J:J,0))</f>
        <v>Constanza</v>
      </c>
      <c r="D834" t="s">
        <v>3607</v>
      </c>
      <c r="E834" t="s">
        <v>3608</v>
      </c>
      <c r="F834" t="s">
        <v>3609</v>
      </c>
      <c r="H834" t="s">
        <v>3610</v>
      </c>
      <c r="I834" t="s">
        <v>50</v>
      </c>
      <c r="J834" s="1">
        <v>29020</v>
      </c>
      <c r="K834">
        <v>42</v>
      </c>
      <c r="L834">
        <v>8297024878</v>
      </c>
      <c r="M834" t="s">
        <v>124</v>
      </c>
      <c r="N834" t="s">
        <v>3611</v>
      </c>
      <c r="O834" t="s">
        <v>3499</v>
      </c>
      <c r="P834" t="s">
        <v>54</v>
      </c>
      <c r="Q834" t="s">
        <v>103</v>
      </c>
      <c r="S834" t="s">
        <v>1236</v>
      </c>
      <c r="V834" t="s">
        <v>766</v>
      </c>
      <c r="W834" t="s">
        <v>58</v>
      </c>
      <c r="X834">
        <v>24.824085799999999</v>
      </c>
      <c r="Y834">
        <v>93.9467705</v>
      </c>
      <c r="Z834" t="s">
        <v>86</v>
      </c>
      <c r="AA834" t="s">
        <v>86</v>
      </c>
      <c r="AB834" t="s">
        <v>60</v>
      </c>
      <c r="AC834" t="s">
        <v>169</v>
      </c>
      <c r="AD834" t="s">
        <v>62</v>
      </c>
      <c r="AG834" t="s">
        <v>194</v>
      </c>
      <c r="AH834" t="s">
        <v>65</v>
      </c>
      <c r="AI834" t="s">
        <v>375</v>
      </c>
      <c r="AJ834" t="s">
        <v>66</v>
      </c>
      <c r="AK834" t="s">
        <v>368</v>
      </c>
      <c r="AL834">
        <v>2</v>
      </c>
      <c r="AM834" t="s">
        <v>3612</v>
      </c>
      <c r="AN834">
        <v>4</v>
      </c>
      <c r="AO834">
        <v>1</v>
      </c>
      <c r="AP834" t="s">
        <v>62</v>
      </c>
      <c r="AQ834" t="s">
        <v>69</v>
      </c>
      <c r="AT834" t="s">
        <v>71</v>
      </c>
      <c r="AU834" t="s">
        <v>72</v>
      </c>
      <c r="AV834" s="1">
        <v>44157</v>
      </c>
      <c r="AW834" t="s">
        <v>14827</v>
      </c>
      <c r="AX834" t="s">
        <v>766</v>
      </c>
      <c r="AY834" t="s">
        <v>73</v>
      </c>
      <c r="AZ834" t="s">
        <v>74</v>
      </c>
    </row>
    <row r="835" spans="1:52" x14ac:dyDescent="0.25">
      <c r="A835" t="str">
        <f>INDEX('Community ID'!B:B,MATCH(O835,'Community ID'!A:A,0))</f>
        <v>Guaricano</v>
      </c>
      <c r="B835" t="str">
        <f>INDEX('Community ID'!$K:$K,MATCH('Environmental Data'!$P835,'Community ID'!J:J,0))</f>
        <v>Constanza</v>
      </c>
      <c r="D835" t="s">
        <v>3604</v>
      </c>
      <c r="E835" t="s">
        <v>3605</v>
      </c>
      <c r="F835" t="s">
        <v>2219</v>
      </c>
      <c r="H835" t="s">
        <v>3606</v>
      </c>
      <c r="I835" t="s">
        <v>79</v>
      </c>
      <c r="J835" s="1">
        <v>16426</v>
      </c>
      <c r="K835">
        <v>77</v>
      </c>
      <c r="M835" t="s">
        <v>80</v>
      </c>
      <c r="N835" t="s">
        <v>738</v>
      </c>
      <c r="O835" t="s">
        <v>3499</v>
      </c>
      <c r="P835" t="s">
        <v>54</v>
      </c>
      <c r="Q835" t="s">
        <v>3446</v>
      </c>
      <c r="S835" t="s">
        <v>1685</v>
      </c>
      <c r="T835" t="s">
        <v>63</v>
      </c>
      <c r="V835" t="s">
        <v>753</v>
      </c>
      <c r="W835" t="s">
        <v>58</v>
      </c>
      <c r="X835">
        <v>0</v>
      </c>
      <c r="Y835">
        <v>0</v>
      </c>
      <c r="Z835" t="s">
        <v>86</v>
      </c>
      <c r="AA835" t="s">
        <v>86</v>
      </c>
      <c r="AB835" t="s">
        <v>419</v>
      </c>
      <c r="AC835" t="s">
        <v>88</v>
      </c>
      <c r="AD835" t="s">
        <v>63</v>
      </c>
      <c r="AE835" t="s">
        <v>63</v>
      </c>
      <c r="AF835" t="s">
        <v>63</v>
      </c>
      <c r="AG835" t="s">
        <v>171</v>
      </c>
      <c r="AH835" t="s">
        <v>117</v>
      </c>
      <c r="AI835" t="s">
        <v>66</v>
      </c>
      <c r="AJ835" t="s">
        <v>66</v>
      </c>
      <c r="AK835" t="s">
        <v>368</v>
      </c>
      <c r="AL835">
        <v>2</v>
      </c>
      <c r="AM835" t="s">
        <v>755</v>
      </c>
      <c r="AN835">
        <v>2</v>
      </c>
      <c r="AO835">
        <v>0</v>
      </c>
      <c r="AP835" t="s">
        <v>62</v>
      </c>
      <c r="AQ835" t="s">
        <v>94</v>
      </c>
      <c r="AR835" t="s">
        <v>109</v>
      </c>
      <c r="AT835" t="s">
        <v>71</v>
      </c>
      <c r="AV835" s="1">
        <v>44157</v>
      </c>
      <c r="AW835" t="s">
        <v>14828</v>
      </c>
      <c r="AX835" t="s">
        <v>753</v>
      </c>
      <c r="AY835" t="s">
        <v>73</v>
      </c>
      <c r="AZ835" t="s">
        <v>74</v>
      </c>
    </row>
    <row r="836" spans="1:52" hidden="1" x14ac:dyDescent="0.25">
      <c r="A836" t="str">
        <f>INDEX('Community ID'!B:B,MATCH(O836,'Community ID'!A:A,0))</f>
        <v>Guaricano</v>
      </c>
      <c r="B836" t="str">
        <f>INDEX('Community ID'!$K:$K,MATCH('Environmental Data'!$P836,'Community ID'!J:J,0))</f>
        <v>Constanza</v>
      </c>
      <c r="D836" t="s">
        <v>3600</v>
      </c>
      <c r="E836" t="s">
        <v>1141</v>
      </c>
      <c r="F836" t="s">
        <v>3601</v>
      </c>
      <c r="I836" t="s">
        <v>79</v>
      </c>
      <c r="J836" s="1">
        <v>28375</v>
      </c>
      <c r="K836">
        <v>44</v>
      </c>
      <c r="L836">
        <v>8297128017</v>
      </c>
      <c r="M836" t="s">
        <v>80</v>
      </c>
      <c r="N836" t="s">
        <v>2109</v>
      </c>
      <c r="O836" t="s">
        <v>3499</v>
      </c>
      <c r="P836" t="s">
        <v>54</v>
      </c>
      <c r="Q836" t="s">
        <v>160</v>
      </c>
      <c r="S836" t="s">
        <v>144</v>
      </c>
      <c r="V836" t="s">
        <v>1759</v>
      </c>
      <c r="W836" t="s">
        <v>58</v>
      </c>
      <c r="X836">
        <v>0</v>
      </c>
      <c r="Y836">
        <v>0</v>
      </c>
      <c r="Z836" t="s">
        <v>86</v>
      </c>
      <c r="AA836" t="s">
        <v>86</v>
      </c>
      <c r="AB836" t="s">
        <v>60</v>
      </c>
      <c r="AC836" t="s">
        <v>169</v>
      </c>
      <c r="AD836" t="s">
        <v>63</v>
      </c>
      <c r="AE836" t="s">
        <v>62</v>
      </c>
      <c r="AF836" t="s">
        <v>62</v>
      </c>
      <c r="AG836" t="s">
        <v>194</v>
      </c>
      <c r="AH836" t="s">
        <v>486</v>
      </c>
      <c r="AI836" t="s">
        <v>788</v>
      </c>
      <c r="AJ836" t="s">
        <v>788</v>
      </c>
      <c r="AK836" t="s">
        <v>3603</v>
      </c>
      <c r="AL836">
        <v>2</v>
      </c>
      <c r="AM836" t="s">
        <v>93</v>
      </c>
      <c r="AN836">
        <v>6</v>
      </c>
      <c r="AP836" t="s">
        <v>63</v>
      </c>
      <c r="AQ836" t="s">
        <v>69</v>
      </c>
      <c r="AT836" t="s">
        <v>71</v>
      </c>
      <c r="AU836" t="s">
        <v>95</v>
      </c>
      <c r="AV836" s="1">
        <v>44157</v>
      </c>
      <c r="AW836" t="s">
        <v>14829</v>
      </c>
      <c r="AX836" t="s">
        <v>1759</v>
      </c>
      <c r="AY836" t="s">
        <v>73</v>
      </c>
      <c r="AZ836" t="s">
        <v>74</v>
      </c>
    </row>
    <row r="837" spans="1:52" hidden="1" x14ac:dyDescent="0.25">
      <c r="A837" t="str">
        <f>INDEX('Community ID'!B:B,MATCH(O837,'Community ID'!A:A,0))</f>
        <v>Guaricano</v>
      </c>
      <c r="B837" t="str">
        <f>INDEX('Community ID'!$K:$K,MATCH('Environmental Data'!$P837,'Community ID'!J:J,0))</f>
        <v>Constanza</v>
      </c>
      <c r="D837" t="s">
        <v>3613</v>
      </c>
      <c r="E837" t="s">
        <v>3614</v>
      </c>
      <c r="F837" t="s">
        <v>3615</v>
      </c>
      <c r="H837" t="s">
        <v>3616</v>
      </c>
      <c r="I837" t="s">
        <v>79</v>
      </c>
      <c r="J837" s="1">
        <v>28019</v>
      </c>
      <c r="K837">
        <v>45</v>
      </c>
      <c r="L837">
        <v>0</v>
      </c>
      <c r="M837" t="s">
        <v>80</v>
      </c>
      <c r="N837" t="s">
        <v>738</v>
      </c>
      <c r="O837" t="s">
        <v>3499</v>
      </c>
      <c r="P837" t="s">
        <v>54</v>
      </c>
      <c r="Q837" t="s">
        <v>55</v>
      </c>
      <c r="R837">
        <v>0</v>
      </c>
      <c r="S837" t="s">
        <v>3617</v>
      </c>
      <c r="T837" t="s">
        <v>201</v>
      </c>
      <c r="U837">
        <v>0</v>
      </c>
      <c r="V837" t="s">
        <v>2196</v>
      </c>
      <c r="W837" t="s">
        <v>58</v>
      </c>
      <c r="X837">
        <v>18.888265400000002</v>
      </c>
      <c r="Y837">
        <v>-70.708739300000005</v>
      </c>
      <c r="Z837" t="s">
        <v>86</v>
      </c>
      <c r="AA837" t="s">
        <v>86</v>
      </c>
      <c r="AB837" t="s">
        <v>60</v>
      </c>
      <c r="AC837" t="s">
        <v>88</v>
      </c>
      <c r="AD837" t="s">
        <v>63</v>
      </c>
      <c r="AE837" t="s">
        <v>63</v>
      </c>
      <c r="AF837" t="s">
        <v>62</v>
      </c>
      <c r="AG837" t="s">
        <v>171</v>
      </c>
      <c r="AH837" t="s">
        <v>90</v>
      </c>
      <c r="AI837" t="s">
        <v>151</v>
      </c>
      <c r="AJ837" t="s">
        <v>151</v>
      </c>
      <c r="AK837" t="s">
        <v>3618</v>
      </c>
      <c r="AL837">
        <v>2</v>
      </c>
      <c r="AM837" t="s">
        <v>1801</v>
      </c>
      <c r="AN837">
        <v>1</v>
      </c>
      <c r="AO837">
        <v>0</v>
      </c>
      <c r="AP837" t="s">
        <v>62</v>
      </c>
      <c r="AQ837" t="s">
        <v>69</v>
      </c>
      <c r="AR837" t="s">
        <v>130</v>
      </c>
      <c r="AT837" t="s">
        <v>71</v>
      </c>
      <c r="AU837" t="s">
        <v>95</v>
      </c>
      <c r="AV837" s="1">
        <v>44157</v>
      </c>
      <c r="AW837" t="s">
        <v>14830</v>
      </c>
      <c r="AX837" t="s">
        <v>2196</v>
      </c>
      <c r="AY837" t="s">
        <v>73</v>
      </c>
      <c r="AZ837" t="s">
        <v>74</v>
      </c>
    </row>
    <row r="838" spans="1:52" hidden="1" x14ac:dyDescent="0.25">
      <c r="A838" t="str">
        <f>INDEX('Community ID'!B:B,MATCH(O838,'Community ID'!A:A,0))</f>
        <v>Guaricano</v>
      </c>
      <c r="B838" t="str">
        <f>INDEX('Community ID'!$K:$K,MATCH('Environmental Data'!$P838,'Community ID'!J:J,0))</f>
        <v>Constanza</v>
      </c>
      <c r="D838" t="s">
        <v>3619</v>
      </c>
      <c r="E838" t="s">
        <v>3620</v>
      </c>
      <c r="F838" t="s">
        <v>2926</v>
      </c>
      <c r="I838" t="s">
        <v>50</v>
      </c>
      <c r="J838" s="1">
        <v>38190</v>
      </c>
      <c r="K838">
        <v>17</v>
      </c>
      <c r="L838">
        <v>8293757145</v>
      </c>
      <c r="M838" t="s">
        <v>51</v>
      </c>
      <c r="N838" t="s">
        <v>125</v>
      </c>
      <c r="O838" t="s">
        <v>3499</v>
      </c>
      <c r="P838" t="s">
        <v>54</v>
      </c>
      <c r="Q838" t="s">
        <v>160</v>
      </c>
      <c r="S838" t="s">
        <v>436</v>
      </c>
      <c r="V838" t="s">
        <v>1759</v>
      </c>
      <c r="W838" t="s">
        <v>58</v>
      </c>
      <c r="X838">
        <v>0</v>
      </c>
      <c r="Y838">
        <v>0</v>
      </c>
      <c r="Z838" t="s">
        <v>325</v>
      </c>
      <c r="AA838" t="s">
        <v>325</v>
      </c>
      <c r="AB838" t="s">
        <v>87</v>
      </c>
      <c r="AC838" t="s">
        <v>169</v>
      </c>
      <c r="AD838" t="s">
        <v>62</v>
      </c>
      <c r="AE838" t="s">
        <v>63</v>
      </c>
      <c r="AF838" t="s">
        <v>62</v>
      </c>
      <c r="AG838" t="s">
        <v>194</v>
      </c>
      <c r="AH838" t="s">
        <v>486</v>
      </c>
      <c r="AI838" t="s">
        <v>708</v>
      </c>
      <c r="AJ838" t="s">
        <v>788</v>
      </c>
      <c r="AK838" t="s">
        <v>1139</v>
      </c>
      <c r="AL838">
        <v>2</v>
      </c>
      <c r="AM838" t="s">
        <v>2093</v>
      </c>
      <c r="AN838">
        <v>2</v>
      </c>
      <c r="AP838" t="s">
        <v>63</v>
      </c>
      <c r="AQ838" t="s">
        <v>69</v>
      </c>
      <c r="AT838" t="s">
        <v>71</v>
      </c>
      <c r="AU838" t="s">
        <v>95</v>
      </c>
      <c r="AV838" s="1">
        <v>44157</v>
      </c>
      <c r="AW838" t="s">
        <v>14831</v>
      </c>
      <c r="AX838" t="s">
        <v>1759</v>
      </c>
      <c r="AY838" t="s">
        <v>73</v>
      </c>
      <c r="AZ838" t="s">
        <v>74</v>
      </c>
    </row>
    <row r="839" spans="1:52" hidden="1" x14ac:dyDescent="0.25">
      <c r="A839" t="str">
        <f>INDEX('Community ID'!B:B,MATCH(O839,'Community ID'!A:A,0))</f>
        <v>Guaricano</v>
      </c>
      <c r="B839" t="str">
        <f>INDEX('Community ID'!$K:$K,MATCH('Environmental Data'!$P839,'Community ID'!J:J,0))</f>
        <v>Constanza</v>
      </c>
      <c r="D839" t="s">
        <v>3621</v>
      </c>
      <c r="E839" t="s">
        <v>3622</v>
      </c>
      <c r="F839" t="s">
        <v>1106</v>
      </c>
      <c r="I839" t="s">
        <v>79</v>
      </c>
      <c r="J839" s="1">
        <v>34725</v>
      </c>
      <c r="K839">
        <v>26</v>
      </c>
      <c r="M839" t="s">
        <v>51</v>
      </c>
      <c r="N839" t="s">
        <v>1108</v>
      </c>
      <c r="O839" t="s">
        <v>3499</v>
      </c>
      <c r="P839" t="s">
        <v>54</v>
      </c>
      <c r="Q839" t="s">
        <v>103</v>
      </c>
      <c r="S839" t="s">
        <v>144</v>
      </c>
      <c r="U839" t="s">
        <v>3623</v>
      </c>
      <c r="V839" t="s">
        <v>3088</v>
      </c>
      <c r="W839" t="s">
        <v>58</v>
      </c>
      <c r="X839">
        <v>18.887466799999999</v>
      </c>
      <c r="Y839">
        <v>-70.709353399999998</v>
      </c>
      <c r="Z839" t="s">
        <v>86</v>
      </c>
      <c r="AA839" t="s">
        <v>86</v>
      </c>
      <c r="AB839" t="s">
        <v>60</v>
      </c>
      <c r="AC839" t="s">
        <v>169</v>
      </c>
      <c r="AD839" t="s">
        <v>62</v>
      </c>
      <c r="AF839" t="s">
        <v>62</v>
      </c>
      <c r="AG839" t="s">
        <v>194</v>
      </c>
      <c r="AH839" t="s">
        <v>65</v>
      </c>
      <c r="AI839" t="s">
        <v>66</v>
      </c>
      <c r="AJ839" t="s">
        <v>66</v>
      </c>
      <c r="AK839" t="s">
        <v>3624</v>
      </c>
      <c r="AL839">
        <v>2</v>
      </c>
      <c r="AM839" t="s">
        <v>1973</v>
      </c>
      <c r="AN839">
        <v>6</v>
      </c>
      <c r="AO839">
        <v>0</v>
      </c>
      <c r="AP839" t="s">
        <v>62</v>
      </c>
      <c r="AQ839" t="s">
        <v>69</v>
      </c>
      <c r="AT839" t="s">
        <v>71</v>
      </c>
      <c r="AU839" t="s">
        <v>72</v>
      </c>
      <c r="AV839" s="1">
        <v>44157</v>
      </c>
      <c r="AW839" t="s">
        <v>14832</v>
      </c>
      <c r="AX839" t="s">
        <v>3088</v>
      </c>
      <c r="AY839" t="s">
        <v>73</v>
      </c>
      <c r="AZ839" t="s">
        <v>74</v>
      </c>
    </row>
    <row r="840" spans="1:52" hidden="1" x14ac:dyDescent="0.25">
      <c r="A840" t="str">
        <f>INDEX('Community ID'!B:B,MATCH(O840,'Community ID'!A:A,0))</f>
        <v>Guaricano</v>
      </c>
      <c r="B840" t="str">
        <f>INDEX('Community ID'!$K:$K,MATCH('Environmental Data'!$P840,'Community ID'!J:J,0))</f>
        <v>Constanza</v>
      </c>
      <c r="D840" t="s">
        <v>3625</v>
      </c>
      <c r="E840" t="s">
        <v>3626</v>
      </c>
      <c r="F840" t="s">
        <v>2864</v>
      </c>
      <c r="I840" t="s">
        <v>50</v>
      </c>
      <c r="J840" s="1">
        <v>35841</v>
      </c>
      <c r="K840">
        <v>23</v>
      </c>
      <c r="M840" t="s">
        <v>622</v>
      </c>
      <c r="N840" t="s">
        <v>3627</v>
      </c>
      <c r="O840" t="s">
        <v>3499</v>
      </c>
      <c r="P840" t="s">
        <v>54</v>
      </c>
      <c r="Q840" t="s">
        <v>160</v>
      </c>
      <c r="V840" t="s">
        <v>1068</v>
      </c>
      <c r="W840" t="s">
        <v>58</v>
      </c>
      <c r="X840">
        <v>18.8891314</v>
      </c>
      <c r="Y840">
        <v>-70.720006400000003</v>
      </c>
      <c r="Z840" t="s">
        <v>86</v>
      </c>
      <c r="AA840" t="s">
        <v>86</v>
      </c>
      <c r="AB840" t="s">
        <v>116</v>
      </c>
      <c r="AC840" t="s">
        <v>169</v>
      </c>
      <c r="AD840" t="s">
        <v>62</v>
      </c>
      <c r="AE840" t="s">
        <v>63</v>
      </c>
      <c r="AF840" t="s">
        <v>63</v>
      </c>
      <c r="AG840" t="s">
        <v>194</v>
      </c>
      <c r="AH840" t="s">
        <v>65</v>
      </c>
      <c r="AI840" t="s">
        <v>1415</v>
      </c>
      <c r="AJ840" t="s">
        <v>1415</v>
      </c>
      <c r="AK840" t="s">
        <v>1161</v>
      </c>
      <c r="AL840">
        <v>2</v>
      </c>
      <c r="AM840" t="s">
        <v>1069</v>
      </c>
      <c r="AN840">
        <v>8</v>
      </c>
      <c r="AO840">
        <v>2</v>
      </c>
      <c r="AP840" t="s">
        <v>62</v>
      </c>
      <c r="AQ840" t="s">
        <v>69</v>
      </c>
      <c r="AR840" t="s">
        <v>109</v>
      </c>
      <c r="AT840" t="s">
        <v>71</v>
      </c>
      <c r="AU840" t="s">
        <v>72</v>
      </c>
      <c r="AV840" s="1">
        <v>44157</v>
      </c>
      <c r="AW840" t="s">
        <v>14833</v>
      </c>
      <c r="AX840" t="s">
        <v>1068</v>
      </c>
      <c r="AY840" t="s">
        <v>73</v>
      </c>
      <c r="AZ840" t="s">
        <v>74</v>
      </c>
    </row>
    <row r="841" spans="1:52" x14ac:dyDescent="0.25">
      <c r="A841" t="str">
        <f>INDEX('Community ID'!B:B,MATCH(O841,'Community ID'!A:A,0))</f>
        <v>Guaricano</v>
      </c>
      <c r="B841" t="str">
        <f>INDEX('Community ID'!$K:$K,MATCH('Environmental Data'!$P841,'Community ID'!J:J,0))</f>
        <v>Constanza</v>
      </c>
      <c r="D841" t="s">
        <v>3632</v>
      </c>
      <c r="E841" t="s">
        <v>3633</v>
      </c>
      <c r="F841" t="s">
        <v>3634</v>
      </c>
      <c r="H841" t="s">
        <v>3635</v>
      </c>
      <c r="I841" t="s">
        <v>50</v>
      </c>
      <c r="J841" s="1">
        <v>29342</v>
      </c>
      <c r="K841">
        <v>41</v>
      </c>
      <c r="M841" t="s">
        <v>80</v>
      </c>
      <c r="N841" t="s">
        <v>3636</v>
      </c>
      <c r="O841" t="s">
        <v>3499</v>
      </c>
      <c r="P841" t="s">
        <v>54</v>
      </c>
      <c r="Q841" t="s">
        <v>3446</v>
      </c>
      <c r="S841" t="s">
        <v>1638</v>
      </c>
      <c r="T841" t="s">
        <v>137</v>
      </c>
      <c r="V841" t="s">
        <v>753</v>
      </c>
      <c r="W841" t="s">
        <v>58</v>
      </c>
      <c r="X841">
        <v>0</v>
      </c>
      <c r="Y841">
        <v>0</v>
      </c>
      <c r="Z841" t="s">
        <v>86</v>
      </c>
      <c r="AA841" t="s">
        <v>59</v>
      </c>
      <c r="AB841" t="s">
        <v>1164</v>
      </c>
      <c r="AC841" t="s">
        <v>88</v>
      </c>
      <c r="AD841" t="s">
        <v>62</v>
      </c>
      <c r="AF841" t="s">
        <v>62</v>
      </c>
      <c r="AG841" t="s">
        <v>194</v>
      </c>
      <c r="AH841" t="s">
        <v>117</v>
      </c>
      <c r="AI841" t="s">
        <v>2606</v>
      </c>
      <c r="AJ841" t="s">
        <v>127</v>
      </c>
      <c r="AK841" t="s">
        <v>368</v>
      </c>
      <c r="AL841">
        <v>2</v>
      </c>
      <c r="AM841" t="s">
        <v>755</v>
      </c>
      <c r="AN841">
        <v>4</v>
      </c>
      <c r="AO841">
        <v>0</v>
      </c>
      <c r="AP841" t="s">
        <v>62</v>
      </c>
      <c r="AQ841" t="s">
        <v>69</v>
      </c>
      <c r="AR841" t="s">
        <v>109</v>
      </c>
      <c r="AU841" t="s">
        <v>72</v>
      </c>
      <c r="AV841" s="1">
        <v>44157</v>
      </c>
      <c r="AW841" t="s">
        <v>14834</v>
      </c>
      <c r="AX841" t="s">
        <v>753</v>
      </c>
      <c r="AY841" t="s">
        <v>73</v>
      </c>
      <c r="AZ841" t="s">
        <v>74</v>
      </c>
    </row>
    <row r="842" spans="1:52" hidden="1" x14ac:dyDescent="0.25">
      <c r="A842" t="str">
        <f>INDEX('Community ID'!B:B,MATCH(O842,'Community ID'!A:A,0))</f>
        <v>Guaricano</v>
      </c>
      <c r="B842" t="str">
        <f>INDEX('Community ID'!$K:$K,MATCH('Environmental Data'!$P842,'Community ID'!J:J,0))</f>
        <v>Constanza</v>
      </c>
      <c r="D842" t="s">
        <v>3628</v>
      </c>
      <c r="E842" t="s">
        <v>3629</v>
      </c>
      <c r="F842" t="s">
        <v>3630</v>
      </c>
      <c r="H842" t="s">
        <v>3631</v>
      </c>
      <c r="I842" t="s">
        <v>50</v>
      </c>
      <c r="J842" s="1">
        <v>31219</v>
      </c>
      <c r="K842">
        <v>36</v>
      </c>
      <c r="L842">
        <v>8294199251</v>
      </c>
      <c r="M842" t="s">
        <v>51</v>
      </c>
      <c r="N842" t="s">
        <v>114</v>
      </c>
      <c r="O842" t="s">
        <v>3499</v>
      </c>
      <c r="P842" t="s">
        <v>54</v>
      </c>
      <c r="Q842" t="s">
        <v>160</v>
      </c>
      <c r="S842" t="s">
        <v>436</v>
      </c>
      <c r="V842" t="s">
        <v>1759</v>
      </c>
      <c r="W842" t="s">
        <v>58</v>
      </c>
      <c r="X842">
        <v>0</v>
      </c>
      <c r="Y842">
        <v>0</v>
      </c>
      <c r="Z842" t="s">
        <v>105</v>
      </c>
      <c r="AA842" t="s">
        <v>105</v>
      </c>
      <c r="AB842" t="s">
        <v>87</v>
      </c>
      <c r="AC842" t="s">
        <v>169</v>
      </c>
      <c r="AD842" t="s">
        <v>63</v>
      </c>
      <c r="AE842" t="s">
        <v>62</v>
      </c>
      <c r="AF842" t="s">
        <v>62</v>
      </c>
      <c r="AG842" t="s">
        <v>194</v>
      </c>
      <c r="AH842" t="s">
        <v>486</v>
      </c>
      <c r="AI842" t="s">
        <v>788</v>
      </c>
      <c r="AJ842" t="s">
        <v>788</v>
      </c>
      <c r="AK842" t="s">
        <v>1139</v>
      </c>
      <c r="AL842">
        <v>2</v>
      </c>
      <c r="AM842" t="s">
        <v>93</v>
      </c>
      <c r="AN842">
        <v>7</v>
      </c>
      <c r="AP842" t="s">
        <v>62</v>
      </c>
      <c r="AQ842" t="s">
        <v>69</v>
      </c>
      <c r="AR842" t="s">
        <v>109</v>
      </c>
      <c r="AT842" t="s">
        <v>71</v>
      </c>
      <c r="AU842" t="s">
        <v>95</v>
      </c>
      <c r="AV842" s="1">
        <v>44157</v>
      </c>
      <c r="AW842" t="s">
        <v>14835</v>
      </c>
      <c r="AX842" t="s">
        <v>1759</v>
      </c>
      <c r="AY842" t="s">
        <v>73</v>
      </c>
      <c r="AZ842" t="s">
        <v>74</v>
      </c>
    </row>
    <row r="843" spans="1:52" hidden="1" x14ac:dyDescent="0.25">
      <c r="A843" t="str">
        <f>INDEX('Community ID'!B:B,MATCH(O843,'Community ID'!A:A,0))</f>
        <v>Guaricano</v>
      </c>
      <c r="B843" t="str">
        <f>INDEX('Community ID'!$K:$K,MATCH('Environmental Data'!$P843,'Community ID'!J:J,0))</f>
        <v>Constanza</v>
      </c>
      <c r="D843" t="s">
        <v>3637</v>
      </c>
      <c r="E843" t="s">
        <v>3638</v>
      </c>
      <c r="F843" t="s">
        <v>3615</v>
      </c>
      <c r="H843" t="s">
        <v>3639</v>
      </c>
      <c r="I843" t="s">
        <v>50</v>
      </c>
      <c r="J843" s="1">
        <v>31548</v>
      </c>
      <c r="K843">
        <v>35</v>
      </c>
      <c r="L843" t="s">
        <v>3640</v>
      </c>
      <c r="M843" t="s">
        <v>51</v>
      </c>
      <c r="N843" t="s">
        <v>1818</v>
      </c>
      <c r="O843" t="s">
        <v>3499</v>
      </c>
      <c r="P843" t="s">
        <v>54</v>
      </c>
      <c r="Q843" t="s">
        <v>55</v>
      </c>
      <c r="R843">
        <v>1</v>
      </c>
      <c r="S843" t="s">
        <v>144</v>
      </c>
      <c r="T843" t="s">
        <v>151</v>
      </c>
      <c r="U843" t="s">
        <v>3641</v>
      </c>
      <c r="V843" t="s">
        <v>2196</v>
      </c>
      <c r="W843" t="s">
        <v>58</v>
      </c>
      <c r="X843">
        <v>18.888267200000001</v>
      </c>
      <c r="Y843">
        <v>-70.708727300000007</v>
      </c>
      <c r="Z843" t="s">
        <v>86</v>
      </c>
      <c r="AA843" t="s">
        <v>86</v>
      </c>
      <c r="AB843" t="s">
        <v>60</v>
      </c>
      <c r="AC843" t="s">
        <v>169</v>
      </c>
      <c r="AD843" t="s">
        <v>63</v>
      </c>
      <c r="AE843" t="s">
        <v>63</v>
      </c>
      <c r="AF843" t="s">
        <v>62</v>
      </c>
      <c r="AG843" t="s">
        <v>171</v>
      </c>
      <c r="AH843" t="s">
        <v>117</v>
      </c>
      <c r="AI843" t="s">
        <v>151</v>
      </c>
      <c r="AJ843" t="s">
        <v>151</v>
      </c>
      <c r="AK843" t="s">
        <v>3642</v>
      </c>
      <c r="AL843">
        <v>2</v>
      </c>
      <c r="AM843" t="s">
        <v>3643</v>
      </c>
      <c r="AN843">
        <v>2</v>
      </c>
      <c r="AO843">
        <v>0</v>
      </c>
      <c r="AP843" t="s">
        <v>62</v>
      </c>
      <c r="AQ843" t="s">
        <v>69</v>
      </c>
      <c r="AR843" t="s">
        <v>130</v>
      </c>
      <c r="AT843" t="s">
        <v>71</v>
      </c>
      <c r="AU843" t="s">
        <v>120</v>
      </c>
      <c r="AV843" s="1">
        <v>44157</v>
      </c>
      <c r="AW843" t="s">
        <v>14836</v>
      </c>
      <c r="AX843" t="s">
        <v>2196</v>
      </c>
      <c r="AY843" t="s">
        <v>73</v>
      </c>
      <c r="AZ843" t="s">
        <v>74</v>
      </c>
    </row>
    <row r="844" spans="1:52" x14ac:dyDescent="0.25">
      <c r="A844" t="str">
        <f>INDEX('Community ID'!B:B,MATCH(O844,'Community ID'!A:A,0))</f>
        <v>Guaricano</v>
      </c>
      <c r="B844" t="str">
        <f>INDEX('Community ID'!$K:$K,MATCH('Environmental Data'!$P844,'Community ID'!J:J,0))</f>
        <v>Constanza</v>
      </c>
      <c r="D844" t="s">
        <v>3644</v>
      </c>
      <c r="E844" t="s">
        <v>3645</v>
      </c>
      <c r="F844" t="s">
        <v>3646</v>
      </c>
      <c r="H844" t="s">
        <v>1672</v>
      </c>
      <c r="I844" t="s">
        <v>50</v>
      </c>
      <c r="J844" s="1">
        <v>19914</v>
      </c>
      <c r="K844">
        <v>67</v>
      </c>
      <c r="M844" t="s">
        <v>51</v>
      </c>
      <c r="N844" t="s">
        <v>114</v>
      </c>
      <c r="O844" t="s">
        <v>3499</v>
      </c>
      <c r="P844" t="s">
        <v>54</v>
      </c>
      <c r="Q844" t="s">
        <v>103</v>
      </c>
      <c r="S844" t="s">
        <v>1236</v>
      </c>
      <c r="V844" t="s">
        <v>766</v>
      </c>
      <c r="W844" t="s">
        <v>58</v>
      </c>
      <c r="X844">
        <v>18.891417100000002</v>
      </c>
      <c r="Y844">
        <v>-70.711456999999996</v>
      </c>
      <c r="Z844" t="s">
        <v>86</v>
      </c>
      <c r="AA844" t="s">
        <v>86</v>
      </c>
      <c r="AB844" t="s">
        <v>60</v>
      </c>
      <c r="AC844" t="s">
        <v>169</v>
      </c>
      <c r="AD844" t="s">
        <v>62</v>
      </c>
      <c r="AG844" t="s">
        <v>194</v>
      </c>
      <c r="AH844" t="s">
        <v>65</v>
      </c>
      <c r="AI844" t="s">
        <v>3647</v>
      </c>
      <c r="AJ844" t="s">
        <v>3648</v>
      </c>
      <c r="AK844" t="s">
        <v>479</v>
      </c>
      <c r="AL844">
        <v>2</v>
      </c>
      <c r="AM844" t="s">
        <v>767</v>
      </c>
      <c r="AN844">
        <v>4</v>
      </c>
      <c r="AP844" t="s">
        <v>62</v>
      </c>
      <c r="AQ844" t="s">
        <v>69</v>
      </c>
      <c r="AR844" t="s">
        <v>109</v>
      </c>
      <c r="AT844" t="s">
        <v>71</v>
      </c>
      <c r="AU844" t="s">
        <v>72</v>
      </c>
      <c r="AV844" s="1">
        <v>44157</v>
      </c>
      <c r="AW844" t="s">
        <v>14837</v>
      </c>
      <c r="AX844" t="s">
        <v>766</v>
      </c>
      <c r="AY844" t="s">
        <v>73</v>
      </c>
      <c r="AZ844" t="s">
        <v>74</v>
      </c>
    </row>
    <row r="845" spans="1:52" x14ac:dyDescent="0.25">
      <c r="A845" t="str">
        <f>INDEX('Community ID'!B:B,MATCH(O845,'Community ID'!A:A,0))</f>
        <v>Guaricano</v>
      </c>
      <c r="B845" t="str">
        <f>INDEX('Community ID'!$K:$K,MATCH('Environmental Data'!$P845,'Community ID'!J:J,0))</f>
        <v>Constanza</v>
      </c>
      <c r="D845" t="s">
        <v>3649</v>
      </c>
      <c r="E845" t="s">
        <v>3650</v>
      </c>
      <c r="F845" t="s">
        <v>3651</v>
      </c>
      <c r="H845" t="s">
        <v>3652</v>
      </c>
      <c r="I845" t="s">
        <v>50</v>
      </c>
      <c r="J845" s="1">
        <v>32766</v>
      </c>
      <c r="K845">
        <v>32</v>
      </c>
      <c r="L845">
        <v>8293680352</v>
      </c>
      <c r="M845" t="s">
        <v>80</v>
      </c>
      <c r="N845" t="s">
        <v>114</v>
      </c>
      <c r="O845" t="s">
        <v>3499</v>
      </c>
      <c r="P845" t="s">
        <v>54</v>
      </c>
      <c r="Q845" t="s">
        <v>160</v>
      </c>
      <c r="S845" t="s">
        <v>436</v>
      </c>
      <c r="V845" t="s">
        <v>1759</v>
      </c>
      <c r="W845" t="s">
        <v>58</v>
      </c>
      <c r="X845">
        <v>0</v>
      </c>
      <c r="Y845">
        <v>0</v>
      </c>
      <c r="Z845" t="s">
        <v>86</v>
      </c>
      <c r="AA845" t="s">
        <v>325</v>
      </c>
      <c r="AB845" t="s">
        <v>60</v>
      </c>
      <c r="AC845" t="s">
        <v>169</v>
      </c>
      <c r="AD845" t="s">
        <v>63</v>
      </c>
      <c r="AE845" t="s">
        <v>62</v>
      </c>
      <c r="AF845" t="s">
        <v>62</v>
      </c>
      <c r="AG845" t="s">
        <v>194</v>
      </c>
      <c r="AH845" t="s">
        <v>486</v>
      </c>
      <c r="AI845" t="s">
        <v>788</v>
      </c>
      <c r="AJ845" t="s">
        <v>788</v>
      </c>
      <c r="AK845" t="s">
        <v>479</v>
      </c>
      <c r="AL845">
        <v>2</v>
      </c>
      <c r="AM845" t="s">
        <v>2093</v>
      </c>
      <c r="AN845">
        <v>5</v>
      </c>
      <c r="AO845">
        <v>1</v>
      </c>
      <c r="AP845" t="s">
        <v>63</v>
      </c>
      <c r="AQ845" t="s">
        <v>69</v>
      </c>
      <c r="AT845" t="s">
        <v>71</v>
      </c>
      <c r="AU845" t="s">
        <v>95</v>
      </c>
      <c r="AV845" s="1">
        <v>44157</v>
      </c>
      <c r="AW845" t="s">
        <v>14838</v>
      </c>
      <c r="AX845" t="s">
        <v>1759</v>
      </c>
      <c r="AY845" t="s">
        <v>73</v>
      </c>
      <c r="AZ845" t="s">
        <v>74</v>
      </c>
    </row>
    <row r="846" spans="1:52" hidden="1" x14ac:dyDescent="0.25">
      <c r="A846" t="str">
        <f>INDEX('Community ID'!B:B,MATCH(O846,'Community ID'!A:A,0))</f>
        <v>Guaricano</v>
      </c>
      <c r="B846" t="str">
        <f>INDEX('Community ID'!$K:$K,MATCH('Environmental Data'!$P846,'Community ID'!J:J,0))</f>
        <v>Constanza</v>
      </c>
      <c r="D846" t="s">
        <v>3653</v>
      </c>
      <c r="E846" t="s">
        <v>3654</v>
      </c>
      <c r="F846" t="s">
        <v>3655</v>
      </c>
      <c r="H846" t="s">
        <v>1675</v>
      </c>
      <c r="I846" t="s">
        <v>50</v>
      </c>
      <c r="J846" s="1">
        <v>25892</v>
      </c>
      <c r="K846">
        <v>51</v>
      </c>
      <c r="M846" t="s">
        <v>51</v>
      </c>
      <c r="N846" t="s">
        <v>1729</v>
      </c>
      <c r="O846" t="s">
        <v>3499</v>
      </c>
      <c r="P846" t="s">
        <v>54</v>
      </c>
      <c r="Q846" t="s">
        <v>160</v>
      </c>
      <c r="S846" t="s">
        <v>545</v>
      </c>
      <c r="T846" t="s">
        <v>1415</v>
      </c>
      <c r="V846" t="s">
        <v>1068</v>
      </c>
      <c r="W846" t="s">
        <v>58</v>
      </c>
      <c r="X846">
        <v>18.891328300000001</v>
      </c>
      <c r="Y846">
        <v>-70.700677200000001</v>
      </c>
      <c r="Z846" t="s">
        <v>86</v>
      </c>
      <c r="AA846" t="s">
        <v>86</v>
      </c>
      <c r="AB846" t="s">
        <v>60</v>
      </c>
      <c r="AC846" t="s">
        <v>169</v>
      </c>
      <c r="AD846" t="s">
        <v>62</v>
      </c>
      <c r="AE846" t="s">
        <v>63</v>
      </c>
      <c r="AF846" t="s">
        <v>62</v>
      </c>
      <c r="AG846" t="s">
        <v>194</v>
      </c>
      <c r="AH846" t="s">
        <v>65</v>
      </c>
      <c r="AI846" t="s">
        <v>1415</v>
      </c>
      <c r="AJ846" t="s">
        <v>1415</v>
      </c>
      <c r="AK846" t="s">
        <v>3656</v>
      </c>
      <c r="AL846">
        <v>2</v>
      </c>
      <c r="AM846" t="s">
        <v>1069</v>
      </c>
      <c r="AN846">
        <v>3</v>
      </c>
      <c r="AO846">
        <v>3</v>
      </c>
      <c r="AP846" t="s">
        <v>62</v>
      </c>
      <c r="AQ846" t="s">
        <v>69</v>
      </c>
      <c r="AR846" t="s">
        <v>130</v>
      </c>
      <c r="AT846" t="s">
        <v>71</v>
      </c>
      <c r="AU846" t="s">
        <v>72</v>
      </c>
      <c r="AV846" s="1">
        <v>44157</v>
      </c>
      <c r="AW846" t="s">
        <v>14839</v>
      </c>
      <c r="AX846" t="s">
        <v>1068</v>
      </c>
      <c r="AY846" t="s">
        <v>73</v>
      </c>
      <c r="AZ846" t="s">
        <v>74</v>
      </c>
    </row>
    <row r="847" spans="1:52" hidden="1" x14ac:dyDescent="0.25">
      <c r="A847" t="str">
        <f>INDEX('Community ID'!B:B,MATCH(O847,'Community ID'!A:A,0))</f>
        <v>Guaricano</v>
      </c>
      <c r="B847" t="str">
        <f>INDEX('Community ID'!$K:$K,MATCH('Environmental Data'!$P847,'Community ID'!J:J,0))</f>
        <v>Constanza</v>
      </c>
      <c r="D847" t="s">
        <v>3660</v>
      </c>
      <c r="E847" t="s">
        <v>3661</v>
      </c>
      <c r="F847" t="s">
        <v>1391</v>
      </c>
      <c r="H847" t="s">
        <v>3661</v>
      </c>
      <c r="I847" t="s">
        <v>50</v>
      </c>
      <c r="J847" s="1">
        <v>22274</v>
      </c>
      <c r="K847">
        <v>61</v>
      </c>
      <c r="L847" t="s">
        <v>3662</v>
      </c>
      <c r="M847" t="s">
        <v>80</v>
      </c>
      <c r="N847" t="s">
        <v>135</v>
      </c>
      <c r="O847" t="s">
        <v>3499</v>
      </c>
      <c r="P847" t="s">
        <v>54</v>
      </c>
      <c r="Q847" t="s">
        <v>55</v>
      </c>
      <c r="R847">
        <v>0</v>
      </c>
      <c r="S847" t="s">
        <v>3617</v>
      </c>
      <c r="T847" t="s">
        <v>151</v>
      </c>
      <c r="U847" t="s">
        <v>3663</v>
      </c>
      <c r="V847" t="s">
        <v>2196</v>
      </c>
      <c r="W847" t="s">
        <v>58</v>
      </c>
      <c r="X847">
        <v>18.887629199999999</v>
      </c>
      <c r="Y847">
        <v>-70.709197799999998</v>
      </c>
      <c r="Z847" t="s">
        <v>86</v>
      </c>
      <c r="AA847" t="s">
        <v>86</v>
      </c>
      <c r="AB847" t="s">
        <v>60</v>
      </c>
      <c r="AC847" t="s">
        <v>169</v>
      </c>
      <c r="AD847" t="s">
        <v>62</v>
      </c>
      <c r="AE847" t="s">
        <v>63</v>
      </c>
      <c r="AF847" t="s">
        <v>62</v>
      </c>
      <c r="AG847" t="s">
        <v>171</v>
      </c>
      <c r="AH847" t="s">
        <v>117</v>
      </c>
      <c r="AI847" t="s">
        <v>151</v>
      </c>
      <c r="AJ847" t="s">
        <v>151</v>
      </c>
      <c r="AK847" t="s">
        <v>3664</v>
      </c>
      <c r="AL847">
        <v>2</v>
      </c>
      <c r="AM847" t="s">
        <v>1801</v>
      </c>
      <c r="AN847">
        <v>3</v>
      </c>
      <c r="AO847">
        <v>0</v>
      </c>
      <c r="AP847" t="s">
        <v>62</v>
      </c>
      <c r="AQ847" t="s">
        <v>69</v>
      </c>
      <c r="AR847" t="s">
        <v>130</v>
      </c>
      <c r="AT847" t="s">
        <v>71</v>
      </c>
      <c r="AU847" t="s">
        <v>120</v>
      </c>
      <c r="AV847" s="1">
        <v>44157</v>
      </c>
      <c r="AW847" t="s">
        <v>14840</v>
      </c>
      <c r="AX847" t="s">
        <v>2196</v>
      </c>
      <c r="AY847" t="s">
        <v>73</v>
      </c>
      <c r="AZ847" t="s">
        <v>74</v>
      </c>
    </row>
    <row r="848" spans="1:52" hidden="1" x14ac:dyDescent="0.25">
      <c r="A848" t="str">
        <f>INDEX('Community ID'!B:B,MATCH(O848,'Community ID'!A:A,0))</f>
        <v>Guaricano</v>
      </c>
      <c r="B848" t="str">
        <f>INDEX('Community ID'!$K:$K,MATCH('Environmental Data'!$P848,'Community ID'!J:J,0))</f>
        <v>Constanza</v>
      </c>
      <c r="D848" t="s">
        <v>3657</v>
      </c>
      <c r="E848" t="s">
        <v>908</v>
      </c>
      <c r="F848" t="s">
        <v>3658</v>
      </c>
      <c r="H848" t="s">
        <v>3659</v>
      </c>
      <c r="I848" t="s">
        <v>50</v>
      </c>
      <c r="J848" s="1">
        <v>24043</v>
      </c>
      <c r="K848">
        <v>56</v>
      </c>
      <c r="L848">
        <v>8297964962</v>
      </c>
      <c r="M848" t="s">
        <v>80</v>
      </c>
      <c r="N848" t="s">
        <v>114</v>
      </c>
      <c r="O848" t="s">
        <v>3499</v>
      </c>
      <c r="P848" t="s">
        <v>54</v>
      </c>
      <c r="Q848" t="s">
        <v>160</v>
      </c>
      <c r="S848" t="s">
        <v>144</v>
      </c>
      <c r="V848" t="s">
        <v>1759</v>
      </c>
      <c r="W848" t="s">
        <v>58</v>
      </c>
      <c r="X848">
        <v>0</v>
      </c>
      <c r="Y848">
        <v>0</v>
      </c>
      <c r="Z848" t="s">
        <v>86</v>
      </c>
      <c r="AA848" t="s">
        <v>59</v>
      </c>
      <c r="AB848" t="s">
        <v>60</v>
      </c>
      <c r="AC848" t="s">
        <v>169</v>
      </c>
      <c r="AD848" t="s">
        <v>63</v>
      </c>
      <c r="AE848" t="s">
        <v>63</v>
      </c>
      <c r="AF848" t="s">
        <v>62</v>
      </c>
      <c r="AG848" t="s">
        <v>194</v>
      </c>
      <c r="AH848" t="s">
        <v>90</v>
      </c>
      <c r="AI848" t="s">
        <v>788</v>
      </c>
      <c r="AJ848" t="s">
        <v>788</v>
      </c>
      <c r="AK848" t="s">
        <v>1643</v>
      </c>
      <c r="AL848">
        <v>2</v>
      </c>
      <c r="AM848" t="s">
        <v>2093</v>
      </c>
      <c r="AN848">
        <v>4</v>
      </c>
      <c r="AP848" t="s">
        <v>62</v>
      </c>
      <c r="AQ848" t="s">
        <v>69</v>
      </c>
      <c r="AR848" t="s">
        <v>109</v>
      </c>
      <c r="AT848" t="s">
        <v>71</v>
      </c>
      <c r="AU848" t="s">
        <v>95</v>
      </c>
      <c r="AV848" s="1">
        <v>44157</v>
      </c>
      <c r="AW848" t="s">
        <v>14841</v>
      </c>
      <c r="AX848" t="s">
        <v>1759</v>
      </c>
      <c r="AY848" t="s">
        <v>73</v>
      </c>
      <c r="AZ848" t="s">
        <v>74</v>
      </c>
    </row>
    <row r="849" spans="1:52" x14ac:dyDescent="0.25">
      <c r="A849" t="str">
        <f>INDEX('Community ID'!B:B,MATCH(O849,'Community ID'!A:A,0))</f>
        <v>Guaricano</v>
      </c>
      <c r="B849" t="str">
        <f>INDEX('Community ID'!$K:$K,MATCH('Environmental Data'!$P849,'Community ID'!J:J,0))</f>
        <v>Constanza</v>
      </c>
      <c r="D849" t="s">
        <v>3665</v>
      </c>
      <c r="E849" t="s">
        <v>1331</v>
      </c>
      <c r="F849" t="s">
        <v>3666</v>
      </c>
      <c r="H849" t="s">
        <v>3667</v>
      </c>
      <c r="I849" t="s">
        <v>79</v>
      </c>
      <c r="J849" t="s">
        <v>3668</v>
      </c>
      <c r="K849">
        <v>2021</v>
      </c>
      <c r="M849" t="s">
        <v>80</v>
      </c>
      <c r="N849" t="s">
        <v>3669</v>
      </c>
      <c r="O849" t="s">
        <v>3499</v>
      </c>
      <c r="P849" t="s">
        <v>54</v>
      </c>
      <c r="Q849" t="s">
        <v>3446</v>
      </c>
      <c r="S849" t="s">
        <v>63</v>
      </c>
      <c r="T849" t="s">
        <v>3507</v>
      </c>
      <c r="V849" t="s">
        <v>753</v>
      </c>
      <c r="W849" t="s">
        <v>58</v>
      </c>
      <c r="X849">
        <v>0</v>
      </c>
      <c r="Y849">
        <v>0</v>
      </c>
      <c r="Z849" t="s">
        <v>86</v>
      </c>
      <c r="AA849" t="s">
        <v>105</v>
      </c>
      <c r="AB849" t="s">
        <v>419</v>
      </c>
      <c r="AC849" t="s">
        <v>88</v>
      </c>
      <c r="AD849" t="s">
        <v>63</v>
      </c>
      <c r="AF849" t="s">
        <v>63</v>
      </c>
      <c r="AG849" t="s">
        <v>171</v>
      </c>
      <c r="AH849" t="s">
        <v>90</v>
      </c>
      <c r="AI849" t="s">
        <v>66</v>
      </c>
      <c r="AJ849" t="s">
        <v>66</v>
      </c>
      <c r="AK849" t="s">
        <v>368</v>
      </c>
      <c r="AL849">
        <v>2</v>
      </c>
      <c r="AM849" t="s">
        <v>755</v>
      </c>
      <c r="AN849">
        <v>4</v>
      </c>
      <c r="AO849">
        <v>2</v>
      </c>
      <c r="AP849" t="s">
        <v>62</v>
      </c>
      <c r="AQ849" t="s">
        <v>94</v>
      </c>
      <c r="AT849" t="s">
        <v>71</v>
      </c>
      <c r="AV849" s="1">
        <v>44157</v>
      </c>
      <c r="AW849" t="s">
        <v>14842</v>
      </c>
      <c r="AX849" t="s">
        <v>753</v>
      </c>
      <c r="AY849" t="s">
        <v>73</v>
      </c>
      <c r="AZ849" t="s">
        <v>74</v>
      </c>
    </row>
    <row r="850" spans="1:52" hidden="1" x14ac:dyDescent="0.25">
      <c r="A850" t="str">
        <f>INDEX('Community ID'!B:B,MATCH(O850,'Community ID'!A:A,0))</f>
        <v>Guaricano</v>
      </c>
      <c r="B850" t="str">
        <f>INDEX('Community ID'!$K:$K,MATCH('Environmental Data'!$P850,'Community ID'!J:J,0))</f>
        <v>Constanza</v>
      </c>
      <c r="D850" t="s">
        <v>3670</v>
      </c>
      <c r="E850" t="s">
        <v>3671</v>
      </c>
      <c r="F850" t="s">
        <v>792</v>
      </c>
      <c r="I850" t="s">
        <v>50</v>
      </c>
      <c r="J850" s="1">
        <v>21541</v>
      </c>
      <c r="K850">
        <v>63</v>
      </c>
      <c r="L850">
        <v>8492876583</v>
      </c>
      <c r="M850" t="s">
        <v>80</v>
      </c>
      <c r="N850" t="s">
        <v>114</v>
      </c>
      <c r="O850" t="s">
        <v>3499</v>
      </c>
      <c r="P850" t="s">
        <v>54</v>
      </c>
      <c r="Q850" t="s">
        <v>160</v>
      </c>
      <c r="S850" t="s">
        <v>144</v>
      </c>
      <c r="V850" t="s">
        <v>1759</v>
      </c>
      <c r="W850" t="s">
        <v>58</v>
      </c>
      <c r="X850">
        <v>0</v>
      </c>
      <c r="Y850">
        <v>0</v>
      </c>
      <c r="Z850" t="s">
        <v>86</v>
      </c>
      <c r="AA850" t="s">
        <v>86</v>
      </c>
      <c r="AB850" t="s">
        <v>60</v>
      </c>
      <c r="AC850" t="s">
        <v>169</v>
      </c>
      <c r="AD850" t="s">
        <v>62</v>
      </c>
      <c r="AE850" t="s">
        <v>63</v>
      </c>
      <c r="AF850" t="s">
        <v>62</v>
      </c>
      <c r="AG850" t="s">
        <v>194</v>
      </c>
      <c r="AH850" t="s">
        <v>486</v>
      </c>
      <c r="AI850" t="s">
        <v>145</v>
      </c>
      <c r="AJ850" t="s">
        <v>145</v>
      </c>
      <c r="AK850" t="s">
        <v>3672</v>
      </c>
      <c r="AL850">
        <v>2</v>
      </c>
      <c r="AM850" t="s">
        <v>1765</v>
      </c>
      <c r="AN850">
        <v>2</v>
      </c>
      <c r="AP850" t="s">
        <v>62</v>
      </c>
      <c r="AQ850" t="s">
        <v>69</v>
      </c>
      <c r="AR850" t="s">
        <v>109</v>
      </c>
      <c r="AT850" t="s">
        <v>71</v>
      </c>
      <c r="AU850" t="s">
        <v>95</v>
      </c>
      <c r="AV850" s="1">
        <v>44157</v>
      </c>
      <c r="AW850" t="s">
        <v>14843</v>
      </c>
      <c r="AX850" t="s">
        <v>1759</v>
      </c>
      <c r="AY850" t="s">
        <v>73</v>
      </c>
      <c r="AZ850" t="s">
        <v>74</v>
      </c>
    </row>
    <row r="851" spans="1:52" hidden="1" x14ac:dyDescent="0.25">
      <c r="A851" t="str">
        <f>INDEX('Community ID'!B:B,MATCH(O851,'Community ID'!A:A,0))</f>
        <v>Guaricano</v>
      </c>
      <c r="B851" t="str">
        <f>INDEX('Community ID'!$K:$K,MATCH('Environmental Data'!$P851,'Community ID'!J:J,0))</f>
        <v>Constanza</v>
      </c>
      <c r="D851" t="s">
        <v>3673</v>
      </c>
      <c r="E851" t="s">
        <v>3674</v>
      </c>
      <c r="F851" t="s">
        <v>2926</v>
      </c>
      <c r="I851" t="s">
        <v>50</v>
      </c>
      <c r="J851" s="1">
        <v>35849</v>
      </c>
      <c r="K851">
        <v>23</v>
      </c>
      <c r="M851" t="s">
        <v>51</v>
      </c>
      <c r="N851" t="s">
        <v>135</v>
      </c>
      <c r="O851" t="s">
        <v>3499</v>
      </c>
      <c r="P851" t="s">
        <v>54</v>
      </c>
      <c r="Q851" t="s">
        <v>103</v>
      </c>
      <c r="S851" t="s">
        <v>144</v>
      </c>
      <c r="V851" t="s">
        <v>3088</v>
      </c>
      <c r="W851" t="s">
        <v>58</v>
      </c>
      <c r="X851">
        <v>18.8876952</v>
      </c>
      <c r="Y851">
        <v>-70.709244200000001</v>
      </c>
      <c r="Z851" t="s">
        <v>59</v>
      </c>
      <c r="AA851" t="s">
        <v>59</v>
      </c>
      <c r="AB851" t="s">
        <v>60</v>
      </c>
      <c r="AC851" t="s">
        <v>169</v>
      </c>
      <c r="AD851" t="s">
        <v>62</v>
      </c>
      <c r="AF851" t="s">
        <v>63</v>
      </c>
      <c r="AG851" t="s">
        <v>194</v>
      </c>
      <c r="AH851" t="s">
        <v>65</v>
      </c>
      <c r="AI851" t="s">
        <v>66</v>
      </c>
      <c r="AJ851" t="s">
        <v>145</v>
      </c>
      <c r="AK851" t="s">
        <v>1726</v>
      </c>
      <c r="AL851">
        <v>2</v>
      </c>
      <c r="AM851" t="s">
        <v>1973</v>
      </c>
      <c r="AN851">
        <v>4</v>
      </c>
      <c r="AO851">
        <v>2</v>
      </c>
      <c r="AP851" t="s">
        <v>62</v>
      </c>
      <c r="AQ851" t="s">
        <v>69</v>
      </c>
      <c r="AR851" t="s">
        <v>109</v>
      </c>
      <c r="AT851" t="s">
        <v>71</v>
      </c>
      <c r="AU851" t="s">
        <v>72</v>
      </c>
      <c r="AV851" s="1">
        <v>44157</v>
      </c>
      <c r="AW851" t="s">
        <v>14844</v>
      </c>
      <c r="AX851" t="s">
        <v>3088</v>
      </c>
      <c r="AY851" t="s">
        <v>73</v>
      </c>
      <c r="AZ851" t="s">
        <v>74</v>
      </c>
    </row>
    <row r="852" spans="1:52" hidden="1" x14ac:dyDescent="0.25">
      <c r="A852" t="str">
        <f>INDEX('Community ID'!B:B,MATCH(O852,'Community ID'!A:A,0))</f>
        <v>Guaricano</v>
      </c>
      <c r="B852" t="str">
        <f>INDEX('Community ID'!$K:$K,MATCH('Environmental Data'!$P852,'Community ID'!J:J,0))</f>
        <v>Constanza</v>
      </c>
      <c r="D852" t="s">
        <v>3675</v>
      </c>
      <c r="E852" t="s">
        <v>3676</v>
      </c>
      <c r="F852" t="s">
        <v>3677</v>
      </c>
      <c r="H852" t="s">
        <v>3678</v>
      </c>
      <c r="I852" t="s">
        <v>50</v>
      </c>
      <c r="J852" s="1">
        <v>21824</v>
      </c>
      <c r="K852">
        <v>62</v>
      </c>
      <c r="L852">
        <v>8097166521</v>
      </c>
      <c r="M852" t="s">
        <v>142</v>
      </c>
      <c r="N852" t="s">
        <v>135</v>
      </c>
      <c r="O852" t="s">
        <v>3499</v>
      </c>
      <c r="P852" t="s">
        <v>54</v>
      </c>
      <c r="Q852" t="s">
        <v>103</v>
      </c>
      <c r="S852" t="s">
        <v>3679</v>
      </c>
      <c r="V852" t="s">
        <v>766</v>
      </c>
      <c r="W852" t="s">
        <v>58</v>
      </c>
      <c r="X852">
        <v>18.891417100000002</v>
      </c>
      <c r="Y852">
        <v>-70.711456999999996</v>
      </c>
      <c r="Z852" t="s">
        <v>86</v>
      </c>
      <c r="AA852" t="s">
        <v>86</v>
      </c>
      <c r="AB852" t="s">
        <v>60</v>
      </c>
      <c r="AC852" t="s">
        <v>169</v>
      </c>
      <c r="AD852" t="s">
        <v>62</v>
      </c>
      <c r="AF852" t="s">
        <v>62</v>
      </c>
      <c r="AG852" t="s">
        <v>194</v>
      </c>
      <c r="AH852" t="s">
        <v>65</v>
      </c>
      <c r="AI852" t="s">
        <v>1630</v>
      </c>
      <c r="AJ852" t="s">
        <v>127</v>
      </c>
      <c r="AK852" t="s">
        <v>3680</v>
      </c>
      <c r="AL852">
        <v>2</v>
      </c>
      <c r="AM852" t="s">
        <v>1289</v>
      </c>
      <c r="AN852">
        <v>2</v>
      </c>
      <c r="AP852" t="s">
        <v>62</v>
      </c>
      <c r="AQ852" t="s">
        <v>69</v>
      </c>
      <c r="AR852" t="s">
        <v>109</v>
      </c>
      <c r="AT852" t="s">
        <v>71</v>
      </c>
      <c r="AU852" t="s">
        <v>72</v>
      </c>
      <c r="AV852" s="1">
        <v>44157</v>
      </c>
      <c r="AW852" t="s">
        <v>14845</v>
      </c>
      <c r="AX852" t="s">
        <v>766</v>
      </c>
      <c r="AY852" t="s">
        <v>73</v>
      </c>
      <c r="AZ852" t="s">
        <v>74</v>
      </c>
    </row>
    <row r="853" spans="1:52" x14ac:dyDescent="0.25">
      <c r="A853" t="str">
        <f>INDEX('Community ID'!B:B,MATCH(O853,'Community ID'!A:A,0))</f>
        <v>Guaricano</v>
      </c>
      <c r="B853" t="str">
        <f>INDEX('Community ID'!$K:$K,MATCH('Environmental Data'!$P853,'Community ID'!J:J,0))</f>
        <v>Constanza</v>
      </c>
      <c r="D853" t="s">
        <v>3681</v>
      </c>
      <c r="E853" t="s">
        <v>3682</v>
      </c>
      <c r="F853" t="s">
        <v>3683</v>
      </c>
      <c r="H853" t="s">
        <v>1190</v>
      </c>
      <c r="I853" t="s">
        <v>50</v>
      </c>
      <c r="J853" s="1">
        <v>29143</v>
      </c>
      <c r="K853">
        <v>42</v>
      </c>
      <c r="M853" t="s">
        <v>80</v>
      </c>
      <c r="N853" t="s">
        <v>114</v>
      </c>
      <c r="O853" t="s">
        <v>3499</v>
      </c>
      <c r="P853" t="s">
        <v>54</v>
      </c>
      <c r="Q853" t="s">
        <v>3446</v>
      </c>
      <c r="S853" t="s">
        <v>1685</v>
      </c>
      <c r="T853" t="s">
        <v>63</v>
      </c>
      <c r="V853" t="s">
        <v>753</v>
      </c>
      <c r="W853" t="s">
        <v>58</v>
      </c>
      <c r="X853">
        <v>0</v>
      </c>
      <c r="Y853">
        <v>0</v>
      </c>
      <c r="Z853" t="s">
        <v>86</v>
      </c>
      <c r="AA853" t="s">
        <v>59</v>
      </c>
      <c r="AC853" t="s">
        <v>88</v>
      </c>
      <c r="AD853" t="s">
        <v>62</v>
      </c>
      <c r="AF853" t="s">
        <v>63</v>
      </c>
      <c r="AH853" t="s">
        <v>65</v>
      </c>
      <c r="AI853" t="s">
        <v>66</v>
      </c>
      <c r="AJ853" t="s">
        <v>127</v>
      </c>
      <c r="AK853" t="s">
        <v>368</v>
      </c>
      <c r="AL853">
        <v>2</v>
      </c>
      <c r="AM853" t="s">
        <v>755</v>
      </c>
      <c r="AN853">
        <v>7</v>
      </c>
      <c r="AO853">
        <v>0</v>
      </c>
      <c r="AP853" t="s">
        <v>62</v>
      </c>
      <c r="AQ853" t="s">
        <v>94</v>
      </c>
      <c r="AR853" t="s">
        <v>109</v>
      </c>
      <c r="AT853" t="s">
        <v>71</v>
      </c>
      <c r="AU853" t="s">
        <v>120</v>
      </c>
      <c r="AV853" s="1">
        <v>44157</v>
      </c>
      <c r="AW853" t="s">
        <v>14846</v>
      </c>
      <c r="AX853" t="s">
        <v>753</v>
      </c>
      <c r="AY853" t="s">
        <v>73</v>
      </c>
      <c r="AZ853" t="s">
        <v>74</v>
      </c>
    </row>
    <row r="854" spans="1:52" x14ac:dyDescent="0.25">
      <c r="A854" t="str">
        <f>INDEX('Community ID'!B:B,MATCH(O854,'Community ID'!A:A,0))</f>
        <v>Guaricano</v>
      </c>
      <c r="B854" t="str">
        <f>INDEX('Community ID'!$K:$K,MATCH('Environmental Data'!$P854,'Community ID'!J:J,0))</f>
        <v>Constanza</v>
      </c>
      <c r="D854" t="s">
        <v>3684</v>
      </c>
      <c r="E854" t="s">
        <v>434</v>
      </c>
      <c r="F854" t="s">
        <v>3685</v>
      </c>
      <c r="I854" t="s">
        <v>50</v>
      </c>
      <c r="J854" s="1">
        <v>36047</v>
      </c>
      <c r="K854">
        <v>23</v>
      </c>
      <c r="M854" t="s">
        <v>51</v>
      </c>
      <c r="N854" t="s">
        <v>114</v>
      </c>
      <c r="O854" t="s">
        <v>3499</v>
      </c>
      <c r="P854" t="s">
        <v>54</v>
      </c>
      <c r="Q854" t="s">
        <v>160</v>
      </c>
      <c r="S854" t="s">
        <v>545</v>
      </c>
      <c r="T854" t="s">
        <v>1415</v>
      </c>
      <c r="V854" t="s">
        <v>1068</v>
      </c>
      <c r="W854" t="s">
        <v>58</v>
      </c>
      <c r="X854">
        <v>18.8891314</v>
      </c>
      <c r="Y854">
        <v>-70.720006400000003</v>
      </c>
      <c r="Z854" t="s">
        <v>86</v>
      </c>
      <c r="AA854" t="s">
        <v>86</v>
      </c>
      <c r="AB854" t="s">
        <v>116</v>
      </c>
      <c r="AC854" t="s">
        <v>169</v>
      </c>
      <c r="AD854" t="s">
        <v>62</v>
      </c>
      <c r="AE854" t="s">
        <v>63</v>
      </c>
      <c r="AF854" t="s">
        <v>63</v>
      </c>
      <c r="AG854" t="s">
        <v>194</v>
      </c>
      <c r="AH854" t="s">
        <v>65</v>
      </c>
      <c r="AI854" t="s">
        <v>1415</v>
      </c>
      <c r="AJ854" t="s">
        <v>1415</v>
      </c>
      <c r="AK854" t="s">
        <v>479</v>
      </c>
      <c r="AL854">
        <v>2</v>
      </c>
      <c r="AM854" t="s">
        <v>1069</v>
      </c>
      <c r="AN854">
        <v>5</v>
      </c>
      <c r="AO854">
        <v>1</v>
      </c>
      <c r="AP854" t="s">
        <v>62</v>
      </c>
      <c r="AQ854" t="s">
        <v>69</v>
      </c>
      <c r="AR854" t="s">
        <v>109</v>
      </c>
      <c r="AT854" t="s">
        <v>71</v>
      </c>
      <c r="AU854" t="s">
        <v>72</v>
      </c>
      <c r="AV854" s="1">
        <v>44157</v>
      </c>
      <c r="AW854" t="s">
        <v>14847</v>
      </c>
      <c r="AX854" t="s">
        <v>1068</v>
      </c>
      <c r="AY854" t="s">
        <v>73</v>
      </c>
      <c r="AZ854" t="s">
        <v>74</v>
      </c>
    </row>
    <row r="855" spans="1:52" hidden="1" x14ac:dyDescent="0.25">
      <c r="A855" t="str">
        <f>INDEX('Community ID'!B:B,MATCH(O855,'Community ID'!A:A,0))</f>
        <v>Guaricano</v>
      </c>
      <c r="B855" t="str">
        <f>INDEX('Community ID'!$K:$K,MATCH('Environmental Data'!$P855,'Community ID'!J:J,0))</f>
        <v>Constanza</v>
      </c>
      <c r="D855" t="s">
        <v>3686</v>
      </c>
      <c r="E855" t="s">
        <v>3687</v>
      </c>
      <c r="F855" t="s">
        <v>1894</v>
      </c>
      <c r="H855" t="s">
        <v>3688</v>
      </c>
      <c r="I855" t="s">
        <v>79</v>
      </c>
      <c r="J855" s="1">
        <v>10421</v>
      </c>
      <c r="K855">
        <v>93</v>
      </c>
      <c r="L855">
        <v>82940123</v>
      </c>
      <c r="M855" t="s">
        <v>80</v>
      </c>
      <c r="N855" t="s">
        <v>3689</v>
      </c>
      <c r="O855" t="s">
        <v>3499</v>
      </c>
      <c r="P855" t="s">
        <v>54</v>
      </c>
      <c r="Q855" t="s">
        <v>160</v>
      </c>
      <c r="S855" t="s">
        <v>144</v>
      </c>
      <c r="V855" t="s">
        <v>1759</v>
      </c>
      <c r="W855" t="s">
        <v>58</v>
      </c>
      <c r="X855">
        <v>0</v>
      </c>
      <c r="Y855">
        <v>0</v>
      </c>
      <c r="Z855" t="s">
        <v>86</v>
      </c>
      <c r="AA855" t="s">
        <v>86</v>
      </c>
      <c r="AB855" t="s">
        <v>60</v>
      </c>
      <c r="AC855" t="s">
        <v>169</v>
      </c>
      <c r="AD855" t="s">
        <v>62</v>
      </c>
      <c r="AE855" t="s">
        <v>63</v>
      </c>
      <c r="AF855" t="s">
        <v>62</v>
      </c>
      <c r="AG855" t="s">
        <v>194</v>
      </c>
      <c r="AH855" t="s">
        <v>65</v>
      </c>
      <c r="AI855" t="s">
        <v>788</v>
      </c>
      <c r="AJ855" t="s">
        <v>145</v>
      </c>
      <c r="AK855" t="s">
        <v>3690</v>
      </c>
      <c r="AL855">
        <v>2</v>
      </c>
      <c r="AM855" t="s">
        <v>2093</v>
      </c>
      <c r="AN855">
        <v>7</v>
      </c>
      <c r="AO855">
        <v>1</v>
      </c>
      <c r="AP855" t="s">
        <v>62</v>
      </c>
      <c r="AQ855" t="s">
        <v>69</v>
      </c>
      <c r="AR855" t="s">
        <v>109</v>
      </c>
      <c r="AT855" t="s">
        <v>71</v>
      </c>
      <c r="AU855" t="s">
        <v>72</v>
      </c>
      <c r="AV855" s="1">
        <v>44157</v>
      </c>
      <c r="AW855" t="s">
        <v>14848</v>
      </c>
      <c r="AX855" t="s">
        <v>1759</v>
      </c>
      <c r="AY855" t="s">
        <v>73</v>
      </c>
      <c r="AZ855" t="s">
        <v>74</v>
      </c>
    </row>
    <row r="856" spans="1:52" hidden="1" x14ac:dyDescent="0.25">
      <c r="A856" t="str">
        <f>INDEX('Community ID'!B:B,MATCH(O856,'Community ID'!A:A,0))</f>
        <v>Guaricano</v>
      </c>
      <c r="B856" t="str">
        <f>INDEX('Community ID'!$K:$K,MATCH('Environmental Data'!$P856,'Community ID'!J:J,0))</f>
        <v>Constanza</v>
      </c>
      <c r="D856" t="s">
        <v>3694</v>
      </c>
      <c r="E856" t="s">
        <v>1470</v>
      </c>
      <c r="F856" t="s">
        <v>1613</v>
      </c>
      <c r="H856" t="s">
        <v>3695</v>
      </c>
      <c r="I856" t="s">
        <v>79</v>
      </c>
      <c r="J856" s="1">
        <v>32108</v>
      </c>
      <c r="K856">
        <v>34</v>
      </c>
      <c r="L856" t="s">
        <v>3696</v>
      </c>
      <c r="M856" t="s">
        <v>142</v>
      </c>
      <c r="N856" t="s">
        <v>1235</v>
      </c>
      <c r="O856" t="s">
        <v>3499</v>
      </c>
      <c r="P856" t="s">
        <v>54</v>
      </c>
      <c r="Q856" t="s">
        <v>103</v>
      </c>
      <c r="U856" t="s">
        <v>3697</v>
      </c>
      <c r="V856" t="s">
        <v>3088</v>
      </c>
      <c r="W856" t="s">
        <v>58</v>
      </c>
      <c r="X856">
        <v>18.8879862</v>
      </c>
      <c r="Y856">
        <v>-70.709318499999995</v>
      </c>
      <c r="Z856" t="s">
        <v>86</v>
      </c>
      <c r="AA856" t="s">
        <v>86</v>
      </c>
      <c r="AB856" t="s">
        <v>60</v>
      </c>
      <c r="AC856" t="s">
        <v>169</v>
      </c>
      <c r="AF856" t="s">
        <v>62</v>
      </c>
      <c r="AG856" t="s">
        <v>194</v>
      </c>
      <c r="AH856" t="s">
        <v>65</v>
      </c>
      <c r="AI856" t="s">
        <v>66</v>
      </c>
      <c r="AJ856" t="s">
        <v>66</v>
      </c>
      <c r="AK856" t="s">
        <v>1726</v>
      </c>
      <c r="AL856">
        <v>2</v>
      </c>
      <c r="AM856" t="s">
        <v>1973</v>
      </c>
      <c r="AN856">
        <v>6</v>
      </c>
      <c r="AO856">
        <v>1</v>
      </c>
      <c r="AP856" t="s">
        <v>62</v>
      </c>
      <c r="AQ856" t="s">
        <v>69</v>
      </c>
      <c r="AR856" t="s">
        <v>130</v>
      </c>
      <c r="AT856" t="s">
        <v>71</v>
      </c>
      <c r="AU856" t="s">
        <v>72</v>
      </c>
      <c r="AV856" s="1">
        <v>44157</v>
      </c>
      <c r="AW856" t="s">
        <v>14849</v>
      </c>
      <c r="AX856" t="s">
        <v>3088</v>
      </c>
      <c r="AY856" t="s">
        <v>73</v>
      </c>
      <c r="AZ856" t="s">
        <v>74</v>
      </c>
    </row>
    <row r="857" spans="1:52" x14ac:dyDescent="0.25">
      <c r="A857" t="str">
        <f>INDEX('Community ID'!B:B,MATCH(O857,'Community ID'!A:A,0))</f>
        <v>Guaricano</v>
      </c>
      <c r="B857" t="str">
        <f>INDEX('Community ID'!$K:$K,MATCH('Environmental Data'!$P857,'Community ID'!J:J,0))</f>
        <v>Constanza</v>
      </c>
      <c r="D857" t="s">
        <v>3691</v>
      </c>
      <c r="E857" t="s">
        <v>3692</v>
      </c>
      <c r="F857" t="s">
        <v>3693</v>
      </c>
      <c r="H857" t="s">
        <v>2041</v>
      </c>
      <c r="I857" t="s">
        <v>50</v>
      </c>
      <c r="J857" s="1">
        <v>34171</v>
      </c>
      <c r="K857">
        <v>28</v>
      </c>
      <c r="M857" t="s">
        <v>51</v>
      </c>
      <c r="N857" t="s">
        <v>135</v>
      </c>
      <c r="O857" t="s">
        <v>3499</v>
      </c>
      <c r="P857" t="s">
        <v>54</v>
      </c>
      <c r="Q857" t="s">
        <v>3446</v>
      </c>
      <c r="S857" t="s">
        <v>1685</v>
      </c>
      <c r="T857" t="s">
        <v>63</v>
      </c>
      <c r="V857" t="s">
        <v>753</v>
      </c>
      <c r="W857" t="s">
        <v>58</v>
      </c>
      <c r="X857">
        <v>0</v>
      </c>
      <c r="Y857">
        <v>0</v>
      </c>
      <c r="Z857" t="s">
        <v>86</v>
      </c>
      <c r="AA857" t="s">
        <v>86</v>
      </c>
      <c r="AB857" t="s">
        <v>60</v>
      </c>
      <c r="AC857" t="s">
        <v>169</v>
      </c>
      <c r="AD857" t="s">
        <v>62</v>
      </c>
      <c r="AF857" t="s">
        <v>63</v>
      </c>
      <c r="AG857" t="s">
        <v>171</v>
      </c>
      <c r="AH857" t="s">
        <v>117</v>
      </c>
      <c r="AI857" t="s">
        <v>66</v>
      </c>
      <c r="AJ857" t="s">
        <v>127</v>
      </c>
      <c r="AK857" t="s">
        <v>368</v>
      </c>
      <c r="AL857">
        <v>2</v>
      </c>
      <c r="AM857" t="s">
        <v>755</v>
      </c>
      <c r="AN857">
        <v>2</v>
      </c>
      <c r="AO857">
        <v>0</v>
      </c>
      <c r="AP857" t="s">
        <v>62</v>
      </c>
      <c r="AQ857" t="s">
        <v>69</v>
      </c>
      <c r="AR857" t="s">
        <v>109</v>
      </c>
      <c r="AT857" t="s">
        <v>71</v>
      </c>
      <c r="AV857" s="1">
        <v>44157</v>
      </c>
      <c r="AW857" t="s">
        <v>14850</v>
      </c>
      <c r="AX857" t="s">
        <v>753</v>
      </c>
      <c r="AY857" t="s">
        <v>73</v>
      </c>
      <c r="AZ857" t="s">
        <v>74</v>
      </c>
    </row>
    <row r="858" spans="1:52" x14ac:dyDescent="0.25">
      <c r="A858" t="str">
        <f>INDEX('Community ID'!B:B,MATCH(O858,'Community ID'!A:A,0))</f>
        <v>Guaricano</v>
      </c>
      <c r="B858" t="str">
        <f>INDEX('Community ID'!$K:$K,MATCH('Environmental Data'!$P858,'Community ID'!J:J,0))</f>
        <v>Constanza</v>
      </c>
      <c r="D858" t="s">
        <v>3698</v>
      </c>
      <c r="E858" t="s">
        <v>211</v>
      </c>
      <c r="F858" t="s">
        <v>3699</v>
      </c>
      <c r="H858" t="s">
        <v>3700</v>
      </c>
      <c r="I858" t="s">
        <v>50</v>
      </c>
      <c r="J858" s="1">
        <v>24701</v>
      </c>
      <c r="K858">
        <v>54</v>
      </c>
      <c r="L858">
        <v>8294306318</v>
      </c>
      <c r="M858" t="s">
        <v>51</v>
      </c>
      <c r="N858" t="s">
        <v>3701</v>
      </c>
      <c r="O858" t="s">
        <v>3499</v>
      </c>
      <c r="P858" t="s">
        <v>54</v>
      </c>
      <c r="Q858" t="s">
        <v>160</v>
      </c>
      <c r="T858" t="s">
        <v>144</v>
      </c>
      <c r="V858" t="s">
        <v>1759</v>
      </c>
      <c r="W858" t="s">
        <v>58</v>
      </c>
      <c r="X858">
        <v>0</v>
      </c>
      <c r="Y858">
        <v>0</v>
      </c>
      <c r="Z858" t="s">
        <v>86</v>
      </c>
      <c r="AA858" t="s">
        <v>86</v>
      </c>
      <c r="AB858" t="s">
        <v>60</v>
      </c>
      <c r="AC858" t="s">
        <v>88</v>
      </c>
      <c r="AD858" t="s">
        <v>62</v>
      </c>
      <c r="AE858" t="s">
        <v>63</v>
      </c>
      <c r="AF858" t="s">
        <v>62</v>
      </c>
      <c r="AG858" t="s">
        <v>194</v>
      </c>
      <c r="AH858" t="s">
        <v>486</v>
      </c>
      <c r="AI858" t="s">
        <v>3702</v>
      </c>
      <c r="AJ858" t="s">
        <v>3703</v>
      </c>
      <c r="AK858" t="s">
        <v>479</v>
      </c>
      <c r="AL858">
        <v>2</v>
      </c>
      <c r="AM858" t="s">
        <v>93</v>
      </c>
      <c r="AN858">
        <v>1</v>
      </c>
      <c r="AP858" t="s">
        <v>62</v>
      </c>
      <c r="AQ858" t="s">
        <v>69</v>
      </c>
      <c r="AT858" t="s">
        <v>71</v>
      </c>
      <c r="AU858" t="s">
        <v>72</v>
      </c>
      <c r="AV858" s="1">
        <v>44157</v>
      </c>
      <c r="AW858" t="s">
        <v>14851</v>
      </c>
      <c r="AX858" t="s">
        <v>1759</v>
      </c>
      <c r="AY858" t="s">
        <v>73</v>
      </c>
      <c r="AZ858" t="s">
        <v>74</v>
      </c>
    </row>
    <row r="859" spans="1:52" x14ac:dyDescent="0.25">
      <c r="A859" t="str">
        <f>INDEX('Community ID'!B:B,MATCH(O859,'Community ID'!A:A,0))</f>
        <v>Guaricano</v>
      </c>
      <c r="B859" t="str">
        <f>INDEX('Community ID'!$K:$K,MATCH('Environmental Data'!$P859,'Community ID'!J:J,0))</f>
        <v>Constanza</v>
      </c>
      <c r="D859" t="s">
        <v>3707</v>
      </c>
      <c r="E859" t="s">
        <v>1977</v>
      </c>
      <c r="F859" t="s">
        <v>3708</v>
      </c>
      <c r="H859" t="s">
        <v>3709</v>
      </c>
      <c r="I859" t="s">
        <v>50</v>
      </c>
      <c r="J859" t="s">
        <v>99</v>
      </c>
      <c r="K859">
        <v>2021</v>
      </c>
      <c r="L859">
        <v>8297195293</v>
      </c>
      <c r="M859" t="s">
        <v>80</v>
      </c>
      <c r="N859" t="s">
        <v>135</v>
      </c>
      <c r="O859" t="s">
        <v>3499</v>
      </c>
      <c r="P859" t="s">
        <v>54</v>
      </c>
      <c r="Q859" t="s">
        <v>103</v>
      </c>
      <c r="S859" t="s">
        <v>104</v>
      </c>
      <c r="V859" t="s">
        <v>766</v>
      </c>
      <c r="W859" t="s">
        <v>58</v>
      </c>
      <c r="X859">
        <v>18.887787500000002</v>
      </c>
      <c r="Y859">
        <v>-70.709657899999996</v>
      </c>
      <c r="Z859" t="s">
        <v>86</v>
      </c>
      <c r="AA859" t="s">
        <v>105</v>
      </c>
      <c r="AB859" t="s">
        <v>60</v>
      </c>
      <c r="AC859" t="s">
        <v>88</v>
      </c>
      <c r="AD859" t="s">
        <v>62</v>
      </c>
      <c r="AF859" t="s">
        <v>62</v>
      </c>
      <c r="AG859" t="s">
        <v>194</v>
      </c>
      <c r="AH859" t="s">
        <v>65</v>
      </c>
      <c r="AI859" t="s">
        <v>66</v>
      </c>
      <c r="AJ859" t="s">
        <v>127</v>
      </c>
      <c r="AK859" t="s">
        <v>368</v>
      </c>
      <c r="AL859">
        <v>2</v>
      </c>
      <c r="AM859" t="s">
        <v>1627</v>
      </c>
      <c r="AN859">
        <v>2</v>
      </c>
      <c r="AP859" t="s">
        <v>62</v>
      </c>
      <c r="AQ859" t="s">
        <v>69</v>
      </c>
      <c r="AR859" t="s">
        <v>109</v>
      </c>
      <c r="AT859" t="s">
        <v>71</v>
      </c>
      <c r="AU859" t="s">
        <v>120</v>
      </c>
      <c r="AV859" s="1">
        <v>44157</v>
      </c>
      <c r="AW859" t="s">
        <v>14852</v>
      </c>
      <c r="AX859" t="s">
        <v>766</v>
      </c>
      <c r="AY859" t="s">
        <v>73</v>
      </c>
      <c r="AZ859" t="s">
        <v>74</v>
      </c>
    </row>
    <row r="860" spans="1:52" x14ac:dyDescent="0.25">
      <c r="A860" t="str">
        <f>INDEX('Community ID'!B:B,MATCH(O860,'Community ID'!A:A,0))</f>
        <v>Guaricano</v>
      </c>
      <c r="B860" t="str">
        <f>INDEX('Community ID'!$K:$K,MATCH('Environmental Data'!$P860,'Community ID'!J:J,0))</f>
        <v>Constanza</v>
      </c>
      <c r="D860" t="s">
        <v>3704</v>
      </c>
      <c r="E860" t="s">
        <v>1943</v>
      </c>
      <c r="F860" t="s">
        <v>3705</v>
      </c>
      <c r="H860" t="s">
        <v>3706</v>
      </c>
      <c r="I860" t="s">
        <v>50</v>
      </c>
      <c r="J860" s="1">
        <v>27402</v>
      </c>
      <c r="K860">
        <v>46</v>
      </c>
      <c r="M860" t="s">
        <v>80</v>
      </c>
      <c r="N860" t="s">
        <v>3636</v>
      </c>
      <c r="O860" t="s">
        <v>3499</v>
      </c>
      <c r="P860" t="s">
        <v>54</v>
      </c>
      <c r="Q860" t="s">
        <v>3446</v>
      </c>
      <c r="S860" t="s">
        <v>1685</v>
      </c>
      <c r="T860" t="s">
        <v>63</v>
      </c>
      <c r="V860" t="s">
        <v>753</v>
      </c>
      <c r="W860" t="s">
        <v>58</v>
      </c>
      <c r="X860">
        <v>0</v>
      </c>
      <c r="Y860">
        <v>0</v>
      </c>
      <c r="Z860" t="s">
        <v>86</v>
      </c>
      <c r="AA860" t="s">
        <v>86</v>
      </c>
      <c r="AB860" t="s">
        <v>60</v>
      </c>
      <c r="AC860" t="s">
        <v>169</v>
      </c>
      <c r="AD860" t="s">
        <v>63</v>
      </c>
      <c r="AE860" t="s">
        <v>63</v>
      </c>
      <c r="AF860" t="s">
        <v>63</v>
      </c>
      <c r="AG860" t="s">
        <v>171</v>
      </c>
      <c r="AH860" t="s">
        <v>117</v>
      </c>
      <c r="AI860" t="s">
        <v>66</v>
      </c>
      <c r="AJ860" t="s">
        <v>66</v>
      </c>
      <c r="AK860" t="s">
        <v>479</v>
      </c>
      <c r="AM860" t="s">
        <v>755</v>
      </c>
      <c r="AN860">
        <v>1</v>
      </c>
      <c r="AO860">
        <v>0</v>
      </c>
      <c r="AP860" t="s">
        <v>63</v>
      </c>
      <c r="AQ860" t="s">
        <v>94</v>
      </c>
      <c r="AR860" t="s">
        <v>109</v>
      </c>
      <c r="AV860" s="1">
        <v>44157</v>
      </c>
      <c r="AW860" t="s">
        <v>14853</v>
      </c>
      <c r="AX860" t="s">
        <v>753</v>
      </c>
      <c r="AY860" t="s">
        <v>73</v>
      </c>
      <c r="AZ860" t="s">
        <v>74</v>
      </c>
    </row>
    <row r="861" spans="1:52" hidden="1" x14ac:dyDescent="0.25">
      <c r="A861" t="str">
        <f>INDEX('Community ID'!B:B,MATCH(O861,'Community ID'!A:A,0))</f>
        <v>Guaricano</v>
      </c>
      <c r="B861" t="str">
        <f>INDEX('Community ID'!$K:$K,MATCH('Environmental Data'!$P861,'Community ID'!J:J,0))</f>
        <v>Constanza</v>
      </c>
      <c r="D861" t="s">
        <v>3710</v>
      </c>
      <c r="E861" t="s">
        <v>2486</v>
      </c>
      <c r="F861" t="s">
        <v>3711</v>
      </c>
      <c r="H861" t="s">
        <v>2486</v>
      </c>
      <c r="I861" t="s">
        <v>50</v>
      </c>
      <c r="J861" s="1">
        <v>18530</v>
      </c>
      <c r="K861">
        <v>71</v>
      </c>
      <c r="L861" t="s">
        <v>3712</v>
      </c>
      <c r="M861" t="s">
        <v>80</v>
      </c>
      <c r="N861" t="s">
        <v>135</v>
      </c>
      <c r="O861" t="s">
        <v>3499</v>
      </c>
      <c r="P861" t="s">
        <v>54</v>
      </c>
      <c r="Q861" t="s">
        <v>55</v>
      </c>
      <c r="R861">
        <v>1</v>
      </c>
      <c r="S861" t="s">
        <v>436</v>
      </c>
      <c r="T861" t="s">
        <v>151</v>
      </c>
      <c r="U861" t="s">
        <v>3713</v>
      </c>
      <c r="V861" t="s">
        <v>2196</v>
      </c>
      <c r="W861" t="s">
        <v>58</v>
      </c>
      <c r="X861">
        <v>18.8880555</v>
      </c>
      <c r="Y861">
        <v>-70.709656600000002</v>
      </c>
      <c r="Z861" t="s">
        <v>86</v>
      </c>
      <c r="AA861" t="s">
        <v>59</v>
      </c>
      <c r="AB861" t="s">
        <v>60</v>
      </c>
      <c r="AC861" t="s">
        <v>169</v>
      </c>
      <c r="AD861" t="s">
        <v>63</v>
      </c>
      <c r="AE861" t="s">
        <v>62</v>
      </c>
      <c r="AF861" t="s">
        <v>62</v>
      </c>
      <c r="AG861" t="s">
        <v>171</v>
      </c>
      <c r="AH861" t="s">
        <v>117</v>
      </c>
      <c r="AI861" t="s">
        <v>151</v>
      </c>
      <c r="AJ861" t="s">
        <v>151</v>
      </c>
      <c r="AK861" t="s">
        <v>3714</v>
      </c>
      <c r="AL861">
        <v>2</v>
      </c>
      <c r="AM861" t="s">
        <v>1801</v>
      </c>
      <c r="AN861">
        <v>3</v>
      </c>
      <c r="AO861">
        <v>0</v>
      </c>
      <c r="AP861" t="s">
        <v>62</v>
      </c>
      <c r="AQ861" t="s">
        <v>94</v>
      </c>
      <c r="AR861" t="s">
        <v>130</v>
      </c>
      <c r="AT861" t="s">
        <v>71</v>
      </c>
      <c r="AU861" t="s">
        <v>95</v>
      </c>
      <c r="AV861" s="1">
        <v>44157</v>
      </c>
      <c r="AW861" t="s">
        <v>14854</v>
      </c>
      <c r="AX861" t="s">
        <v>2196</v>
      </c>
      <c r="AY861" t="s">
        <v>73</v>
      </c>
      <c r="AZ861" t="s">
        <v>74</v>
      </c>
    </row>
    <row r="862" spans="1:52" x14ac:dyDescent="0.25">
      <c r="A862" t="str">
        <f>INDEX('Community ID'!B:B,MATCH(O862,'Community ID'!A:A,0))</f>
        <v>Guaricano</v>
      </c>
      <c r="B862" t="str">
        <f>INDEX('Community ID'!$K:$K,MATCH('Environmental Data'!$P862,'Community ID'!J:J,0))</f>
        <v>Constanza</v>
      </c>
      <c r="D862" t="s">
        <v>3715</v>
      </c>
      <c r="E862" t="s">
        <v>908</v>
      </c>
      <c r="F862" t="s">
        <v>305</v>
      </c>
      <c r="I862" t="s">
        <v>50</v>
      </c>
      <c r="J862" s="1">
        <v>16084</v>
      </c>
      <c r="K862">
        <v>77</v>
      </c>
      <c r="M862" t="s">
        <v>80</v>
      </c>
      <c r="N862" t="s">
        <v>114</v>
      </c>
      <c r="O862" t="s">
        <v>3499</v>
      </c>
      <c r="P862" t="s">
        <v>54</v>
      </c>
      <c r="Q862" t="s">
        <v>160</v>
      </c>
      <c r="V862" t="s">
        <v>1759</v>
      </c>
      <c r="W862" t="s">
        <v>58</v>
      </c>
      <c r="X862">
        <v>0</v>
      </c>
      <c r="Y862">
        <v>0</v>
      </c>
      <c r="Z862" t="s">
        <v>86</v>
      </c>
      <c r="AA862" t="s">
        <v>86</v>
      </c>
      <c r="AB862" t="s">
        <v>60</v>
      </c>
      <c r="AC862" t="s">
        <v>169</v>
      </c>
      <c r="AD862" t="s">
        <v>62</v>
      </c>
      <c r="AE862" t="s">
        <v>63</v>
      </c>
      <c r="AF862" t="s">
        <v>62</v>
      </c>
      <c r="AG862" t="s">
        <v>194</v>
      </c>
      <c r="AH862" t="s">
        <v>486</v>
      </c>
      <c r="AI862" t="s">
        <v>788</v>
      </c>
      <c r="AJ862" t="s">
        <v>976</v>
      </c>
      <c r="AK862" t="s">
        <v>479</v>
      </c>
      <c r="AL862">
        <v>2</v>
      </c>
      <c r="AM862" t="s">
        <v>1765</v>
      </c>
      <c r="AN862">
        <v>4</v>
      </c>
      <c r="AP862" t="s">
        <v>62</v>
      </c>
      <c r="AQ862" t="s">
        <v>69</v>
      </c>
      <c r="AT862" t="s">
        <v>71</v>
      </c>
      <c r="AU862" t="s">
        <v>72</v>
      </c>
      <c r="AV862" s="1">
        <v>44157</v>
      </c>
      <c r="AW862" t="s">
        <v>14855</v>
      </c>
      <c r="AX862" t="s">
        <v>1759</v>
      </c>
      <c r="AY862" t="s">
        <v>73</v>
      </c>
      <c r="AZ862" t="s">
        <v>74</v>
      </c>
    </row>
    <row r="863" spans="1:52" x14ac:dyDescent="0.25">
      <c r="A863" t="str">
        <f>INDEX('Community ID'!B:B,MATCH(O863,'Community ID'!A:A,0))</f>
        <v>Guaricano</v>
      </c>
      <c r="B863" t="str">
        <f>INDEX('Community ID'!$K:$K,MATCH('Environmental Data'!$P863,'Community ID'!J:J,0))</f>
        <v>Constanza</v>
      </c>
      <c r="D863" t="s">
        <v>3716</v>
      </c>
      <c r="E863" t="s">
        <v>3717</v>
      </c>
      <c r="F863" t="s">
        <v>3718</v>
      </c>
      <c r="H863" t="s">
        <v>1684</v>
      </c>
      <c r="I863" t="s">
        <v>50</v>
      </c>
      <c r="J863" s="1">
        <v>20311</v>
      </c>
      <c r="K863">
        <v>66</v>
      </c>
      <c r="M863" t="s">
        <v>80</v>
      </c>
      <c r="N863" t="s">
        <v>135</v>
      </c>
      <c r="O863" t="s">
        <v>3499</v>
      </c>
      <c r="P863" t="s">
        <v>54</v>
      </c>
      <c r="Q863" t="s">
        <v>3446</v>
      </c>
      <c r="S863" t="s">
        <v>1685</v>
      </c>
      <c r="T863" t="s">
        <v>63</v>
      </c>
      <c r="V863" t="s">
        <v>753</v>
      </c>
      <c r="W863" t="s">
        <v>58</v>
      </c>
      <c r="X863">
        <v>0</v>
      </c>
      <c r="Y863">
        <v>0</v>
      </c>
      <c r="Z863" t="s">
        <v>86</v>
      </c>
      <c r="AA863" t="s">
        <v>86</v>
      </c>
      <c r="AB863" t="s">
        <v>60</v>
      </c>
      <c r="AC863" t="s">
        <v>88</v>
      </c>
      <c r="AD863" t="s">
        <v>62</v>
      </c>
      <c r="AF863" t="s">
        <v>63</v>
      </c>
      <c r="AG863" t="s">
        <v>194</v>
      </c>
      <c r="AH863" t="s">
        <v>65</v>
      </c>
      <c r="AI863" t="s">
        <v>66</v>
      </c>
      <c r="AJ863" t="s">
        <v>66</v>
      </c>
      <c r="AK863" t="s">
        <v>368</v>
      </c>
      <c r="AL863">
        <v>2</v>
      </c>
      <c r="AM863" t="s">
        <v>755</v>
      </c>
      <c r="AN863">
        <v>3</v>
      </c>
      <c r="AO863">
        <v>0</v>
      </c>
      <c r="AP863" t="s">
        <v>62</v>
      </c>
      <c r="AR863" t="s">
        <v>109</v>
      </c>
      <c r="AT863" t="s">
        <v>71</v>
      </c>
      <c r="AU863" t="s">
        <v>72</v>
      </c>
      <c r="AV863" s="1">
        <v>44157</v>
      </c>
      <c r="AW863" t="s">
        <v>14856</v>
      </c>
      <c r="AX863" t="s">
        <v>753</v>
      </c>
      <c r="AY863" t="s">
        <v>73</v>
      </c>
      <c r="AZ863" t="s">
        <v>74</v>
      </c>
    </row>
    <row r="864" spans="1:52" x14ac:dyDescent="0.25">
      <c r="A864" t="str">
        <f>INDEX('Community ID'!B:B,MATCH(O864,'Community ID'!A:A,0))</f>
        <v>Guaricano</v>
      </c>
      <c r="B864" t="str">
        <f>INDEX('Community ID'!$K:$K,MATCH('Environmental Data'!$P864,'Community ID'!J:J,0))</f>
        <v>Constanza</v>
      </c>
      <c r="D864" t="s">
        <v>3719</v>
      </c>
      <c r="E864" t="s">
        <v>3720</v>
      </c>
      <c r="F864" t="s">
        <v>3708</v>
      </c>
      <c r="H864" t="s">
        <v>3721</v>
      </c>
      <c r="I864" t="s">
        <v>50</v>
      </c>
      <c r="J864" s="1">
        <v>26210</v>
      </c>
      <c r="K864">
        <v>50</v>
      </c>
      <c r="L864">
        <v>82999496937</v>
      </c>
      <c r="M864" t="s">
        <v>51</v>
      </c>
      <c r="N864" t="s">
        <v>135</v>
      </c>
      <c r="O864" t="s">
        <v>3499</v>
      </c>
      <c r="P864" t="s">
        <v>54</v>
      </c>
      <c r="Q864" t="s">
        <v>103</v>
      </c>
      <c r="S864" t="s">
        <v>104</v>
      </c>
      <c r="V864" t="s">
        <v>766</v>
      </c>
      <c r="W864" t="s">
        <v>58</v>
      </c>
      <c r="X864">
        <v>18.8878126</v>
      </c>
      <c r="Y864">
        <v>-70.7096315</v>
      </c>
      <c r="Z864" t="s">
        <v>59</v>
      </c>
      <c r="AA864" t="s">
        <v>105</v>
      </c>
      <c r="AB864" t="s">
        <v>87</v>
      </c>
      <c r="AC864" t="s">
        <v>169</v>
      </c>
      <c r="AD864" t="s">
        <v>62</v>
      </c>
      <c r="AF864" t="s">
        <v>62</v>
      </c>
      <c r="AG864" t="s">
        <v>194</v>
      </c>
      <c r="AH864" t="s">
        <v>65</v>
      </c>
      <c r="AI864" t="s">
        <v>66</v>
      </c>
      <c r="AJ864" t="s">
        <v>375</v>
      </c>
      <c r="AK864" t="s">
        <v>368</v>
      </c>
      <c r="AL864">
        <v>2</v>
      </c>
      <c r="AM864" t="s">
        <v>767</v>
      </c>
      <c r="AN864">
        <v>2</v>
      </c>
      <c r="AP864" t="s">
        <v>62</v>
      </c>
      <c r="AQ864" t="s">
        <v>69</v>
      </c>
      <c r="AR864" t="s">
        <v>109</v>
      </c>
      <c r="AT864" t="s">
        <v>71</v>
      </c>
      <c r="AU864" t="s">
        <v>72</v>
      </c>
      <c r="AV864" s="1">
        <v>44157</v>
      </c>
      <c r="AW864" t="s">
        <v>14857</v>
      </c>
      <c r="AX864" t="s">
        <v>766</v>
      </c>
      <c r="AY864" t="s">
        <v>73</v>
      </c>
      <c r="AZ864" t="s">
        <v>74</v>
      </c>
    </row>
    <row r="865" spans="1:52" x14ac:dyDescent="0.25">
      <c r="A865" t="str">
        <f>INDEX('Community ID'!B:B,MATCH(O865,'Community ID'!A:A,0))</f>
        <v>Guaricano</v>
      </c>
      <c r="B865" t="str">
        <f>INDEX('Community ID'!$K:$K,MATCH('Environmental Data'!$P865,'Community ID'!J:J,0))</f>
        <v>Constanza</v>
      </c>
      <c r="D865" t="s">
        <v>3722</v>
      </c>
      <c r="E865" t="s">
        <v>3723</v>
      </c>
      <c r="F865" t="s">
        <v>3724</v>
      </c>
      <c r="I865" t="s">
        <v>50</v>
      </c>
      <c r="J865" s="1">
        <v>33745</v>
      </c>
      <c r="K865">
        <v>29</v>
      </c>
      <c r="L865">
        <v>8299262640</v>
      </c>
      <c r="M865" t="s">
        <v>51</v>
      </c>
      <c r="N865" t="s">
        <v>2900</v>
      </c>
      <c r="O865" t="s">
        <v>3499</v>
      </c>
      <c r="P865" t="s">
        <v>54</v>
      </c>
      <c r="Q865" t="s">
        <v>103</v>
      </c>
      <c r="S865" t="s">
        <v>144</v>
      </c>
      <c r="V865" t="s">
        <v>1759</v>
      </c>
      <c r="W865" t="s">
        <v>58</v>
      </c>
      <c r="X865">
        <v>0</v>
      </c>
      <c r="Y865">
        <v>0</v>
      </c>
      <c r="Z865" t="s">
        <v>86</v>
      </c>
      <c r="AA865" t="s">
        <v>86</v>
      </c>
      <c r="AB865" t="s">
        <v>60</v>
      </c>
      <c r="AC865" t="s">
        <v>169</v>
      </c>
      <c r="AD865" t="s">
        <v>62</v>
      </c>
      <c r="AE865" t="s">
        <v>63</v>
      </c>
      <c r="AF865" t="s">
        <v>62</v>
      </c>
      <c r="AG865" t="s">
        <v>194</v>
      </c>
      <c r="AH865" t="s">
        <v>486</v>
      </c>
      <c r="AI865" t="s">
        <v>145</v>
      </c>
      <c r="AJ865" t="s">
        <v>145</v>
      </c>
      <c r="AK865" t="s">
        <v>368</v>
      </c>
      <c r="AL865">
        <v>2</v>
      </c>
      <c r="AM865" t="s">
        <v>1765</v>
      </c>
      <c r="AN865">
        <v>3</v>
      </c>
      <c r="AO865">
        <v>1</v>
      </c>
      <c r="AP865" t="s">
        <v>63</v>
      </c>
      <c r="AQ865" t="s">
        <v>69</v>
      </c>
      <c r="AT865" t="s">
        <v>71</v>
      </c>
      <c r="AU865" t="s">
        <v>72</v>
      </c>
      <c r="AV865" s="1">
        <v>44157</v>
      </c>
      <c r="AW865" t="s">
        <v>14858</v>
      </c>
      <c r="AX865" t="s">
        <v>1759</v>
      </c>
      <c r="AY865" t="s">
        <v>73</v>
      </c>
      <c r="AZ865" t="s">
        <v>74</v>
      </c>
    </row>
    <row r="866" spans="1:52" hidden="1" x14ac:dyDescent="0.25">
      <c r="A866" t="str">
        <f>INDEX('Community ID'!B:B,MATCH(O866,'Community ID'!A:A,0))</f>
        <v>Guaricano</v>
      </c>
      <c r="B866" t="str">
        <f>INDEX('Community ID'!$K:$K,MATCH('Environmental Data'!$P866,'Community ID'!J:J,0))</f>
        <v>Constanza</v>
      </c>
      <c r="D866" t="s">
        <v>3729</v>
      </c>
      <c r="E866" t="s">
        <v>3730</v>
      </c>
      <c r="F866" t="s">
        <v>3731</v>
      </c>
      <c r="I866" t="s">
        <v>50</v>
      </c>
      <c r="J866" s="1">
        <v>23151</v>
      </c>
      <c r="K866">
        <v>58</v>
      </c>
      <c r="M866" t="s">
        <v>142</v>
      </c>
      <c r="N866" t="s">
        <v>137</v>
      </c>
      <c r="O866" t="s">
        <v>3499</v>
      </c>
      <c r="P866" t="s">
        <v>54</v>
      </c>
      <c r="Q866" t="s">
        <v>160</v>
      </c>
      <c r="S866" t="s">
        <v>545</v>
      </c>
      <c r="T866" t="s">
        <v>145</v>
      </c>
      <c r="V866" t="s">
        <v>1068</v>
      </c>
      <c r="W866" t="s">
        <v>58</v>
      </c>
      <c r="X866">
        <v>18.897495800000002</v>
      </c>
      <c r="Y866">
        <v>-70.701792299999994</v>
      </c>
      <c r="Z866" t="s">
        <v>86</v>
      </c>
      <c r="AA866" t="s">
        <v>86</v>
      </c>
      <c r="AB866" t="s">
        <v>116</v>
      </c>
      <c r="AC866" t="s">
        <v>88</v>
      </c>
      <c r="AD866" t="s">
        <v>63</v>
      </c>
      <c r="AE866" t="s">
        <v>62</v>
      </c>
      <c r="AF866" t="s">
        <v>63</v>
      </c>
      <c r="AG866" t="s">
        <v>171</v>
      </c>
      <c r="AH866" t="s">
        <v>117</v>
      </c>
      <c r="AI866" t="s">
        <v>788</v>
      </c>
      <c r="AJ866" t="s">
        <v>788</v>
      </c>
      <c r="AK866" t="s">
        <v>3732</v>
      </c>
      <c r="AL866">
        <v>2</v>
      </c>
      <c r="AM866" t="s">
        <v>68</v>
      </c>
      <c r="AN866">
        <v>1</v>
      </c>
      <c r="AO866">
        <v>1</v>
      </c>
      <c r="AP866" t="s">
        <v>62</v>
      </c>
      <c r="AQ866" t="s">
        <v>94</v>
      </c>
      <c r="AR866" t="s">
        <v>130</v>
      </c>
      <c r="AT866" t="s">
        <v>71</v>
      </c>
      <c r="AU866" t="s">
        <v>1253</v>
      </c>
      <c r="AV866" s="1">
        <v>44157</v>
      </c>
      <c r="AW866" t="s">
        <v>14859</v>
      </c>
      <c r="AX866" t="s">
        <v>1068</v>
      </c>
      <c r="AY866" t="s">
        <v>73</v>
      </c>
      <c r="AZ866" t="s">
        <v>74</v>
      </c>
    </row>
    <row r="867" spans="1:52" hidden="1" x14ac:dyDescent="0.25">
      <c r="A867" t="str">
        <f>INDEX('Community ID'!B:B,MATCH(O867,'Community ID'!A:A,0))</f>
        <v>Guaricano</v>
      </c>
      <c r="B867" t="str">
        <f>INDEX('Community ID'!$K:$K,MATCH('Environmental Data'!$P867,'Community ID'!J:J,0))</f>
        <v>Constanza</v>
      </c>
      <c r="D867" t="s">
        <v>3725</v>
      </c>
      <c r="E867" t="s">
        <v>3726</v>
      </c>
      <c r="F867" t="s">
        <v>371</v>
      </c>
      <c r="H867" t="s">
        <v>3727</v>
      </c>
      <c r="I867" t="s">
        <v>50</v>
      </c>
      <c r="J867" s="1">
        <v>32390</v>
      </c>
      <c r="K867">
        <v>33</v>
      </c>
      <c r="L867" t="s">
        <v>3728</v>
      </c>
      <c r="M867" t="s">
        <v>51</v>
      </c>
      <c r="N867" t="s">
        <v>135</v>
      </c>
      <c r="O867" t="s">
        <v>3499</v>
      </c>
      <c r="P867" t="s">
        <v>54</v>
      </c>
      <c r="Q867" t="s">
        <v>160</v>
      </c>
      <c r="S867" t="s">
        <v>63</v>
      </c>
      <c r="V867" t="s">
        <v>3088</v>
      </c>
      <c r="W867" t="s">
        <v>58</v>
      </c>
      <c r="X867">
        <v>0</v>
      </c>
      <c r="Y867">
        <v>0</v>
      </c>
      <c r="Z867" t="s">
        <v>86</v>
      </c>
      <c r="AA867" t="s">
        <v>86</v>
      </c>
      <c r="AB867" t="s">
        <v>60</v>
      </c>
      <c r="AC867" t="s">
        <v>169</v>
      </c>
      <c r="AD867" t="s">
        <v>62</v>
      </c>
      <c r="AF867" t="s">
        <v>63</v>
      </c>
      <c r="AG867" t="s">
        <v>194</v>
      </c>
      <c r="AH867" t="s">
        <v>65</v>
      </c>
      <c r="AI867" t="s">
        <v>66</v>
      </c>
      <c r="AJ867" t="s">
        <v>66</v>
      </c>
      <c r="AK867" t="s">
        <v>2001</v>
      </c>
      <c r="AL867">
        <v>2</v>
      </c>
      <c r="AM867" t="s">
        <v>1973</v>
      </c>
      <c r="AN867">
        <v>5</v>
      </c>
      <c r="AO867">
        <v>0</v>
      </c>
      <c r="AP867" t="s">
        <v>63</v>
      </c>
      <c r="AQ867" t="s">
        <v>69</v>
      </c>
      <c r="AT867" t="s">
        <v>71</v>
      </c>
      <c r="AU867" t="s">
        <v>72</v>
      </c>
      <c r="AV867" s="1">
        <v>44157</v>
      </c>
      <c r="AW867" t="s">
        <v>14860</v>
      </c>
      <c r="AX867" t="s">
        <v>3088</v>
      </c>
      <c r="AY867" t="s">
        <v>73</v>
      </c>
      <c r="AZ867" t="s">
        <v>74</v>
      </c>
    </row>
    <row r="868" spans="1:52" hidden="1" x14ac:dyDescent="0.25">
      <c r="A868" t="str">
        <f>INDEX('Community ID'!B:B,MATCH(O868,'Community ID'!A:A,0))</f>
        <v>Guaricano</v>
      </c>
      <c r="B868" t="str">
        <f>INDEX('Community ID'!$K:$K,MATCH('Environmental Data'!$P868,'Community ID'!J:J,0))</f>
        <v>Constanza</v>
      </c>
      <c r="D868" t="s">
        <v>3737</v>
      </c>
      <c r="E868" t="s">
        <v>3738</v>
      </c>
      <c r="F868" t="s">
        <v>980</v>
      </c>
      <c r="I868" t="s">
        <v>50</v>
      </c>
      <c r="J868" s="1">
        <v>31467</v>
      </c>
      <c r="K868">
        <v>35</v>
      </c>
      <c r="M868" t="s">
        <v>142</v>
      </c>
      <c r="N868" t="s">
        <v>2900</v>
      </c>
      <c r="O868" t="s">
        <v>3499</v>
      </c>
      <c r="P868" t="s">
        <v>54</v>
      </c>
      <c r="Q868" t="s">
        <v>103</v>
      </c>
      <c r="S868" t="s">
        <v>104</v>
      </c>
      <c r="V868" t="s">
        <v>766</v>
      </c>
      <c r="W868" t="s">
        <v>58</v>
      </c>
      <c r="X868">
        <v>18.888059599999998</v>
      </c>
      <c r="Y868">
        <v>-70.709622800000005</v>
      </c>
      <c r="Z868" t="s">
        <v>86</v>
      </c>
      <c r="AA868" t="s">
        <v>59</v>
      </c>
      <c r="AB868" t="s">
        <v>60</v>
      </c>
      <c r="AC868" t="s">
        <v>169</v>
      </c>
      <c r="AD868" t="s">
        <v>62</v>
      </c>
      <c r="AF868" t="s">
        <v>62</v>
      </c>
      <c r="AG868" t="s">
        <v>194</v>
      </c>
      <c r="AH868" t="s">
        <v>65</v>
      </c>
      <c r="AI868" t="s">
        <v>66</v>
      </c>
      <c r="AJ868" t="s">
        <v>127</v>
      </c>
      <c r="AK868" t="s">
        <v>3739</v>
      </c>
      <c r="AL868">
        <v>2</v>
      </c>
      <c r="AM868" t="s">
        <v>767</v>
      </c>
      <c r="AN868">
        <v>5</v>
      </c>
      <c r="AP868" t="s">
        <v>63</v>
      </c>
      <c r="AQ868" t="s">
        <v>69</v>
      </c>
      <c r="AT868" t="s">
        <v>71</v>
      </c>
      <c r="AU868" t="s">
        <v>72</v>
      </c>
      <c r="AV868" s="1">
        <v>44157</v>
      </c>
      <c r="AW868" t="s">
        <v>14861</v>
      </c>
      <c r="AX868" t="s">
        <v>766</v>
      </c>
      <c r="AY868" t="s">
        <v>73</v>
      </c>
      <c r="AZ868" t="s">
        <v>74</v>
      </c>
    </row>
    <row r="869" spans="1:52" hidden="1" x14ac:dyDescent="0.25">
      <c r="A869" t="str">
        <f>INDEX('Community ID'!B:B,MATCH(O869,'Community ID'!A:A,0))</f>
        <v>Guaricano</v>
      </c>
      <c r="B869" t="str">
        <f>INDEX('Community ID'!$K:$K,MATCH('Environmental Data'!$P869,'Community ID'!J:J,0))</f>
        <v>Constanza</v>
      </c>
      <c r="D869" t="s">
        <v>3733</v>
      </c>
      <c r="E869" t="s">
        <v>3734</v>
      </c>
      <c r="F869" t="s">
        <v>3735</v>
      </c>
      <c r="I869" t="s">
        <v>50</v>
      </c>
      <c r="J869" s="1">
        <v>24907</v>
      </c>
      <c r="K869">
        <v>53</v>
      </c>
      <c r="L869">
        <v>8496382596</v>
      </c>
      <c r="M869" t="s">
        <v>80</v>
      </c>
      <c r="N869" t="s">
        <v>135</v>
      </c>
      <c r="O869" t="s">
        <v>3499</v>
      </c>
      <c r="P869" t="s">
        <v>54</v>
      </c>
      <c r="Q869" t="s">
        <v>103</v>
      </c>
      <c r="S869" t="s">
        <v>144</v>
      </c>
      <c r="V869" t="s">
        <v>1759</v>
      </c>
      <c r="W869" t="s">
        <v>58</v>
      </c>
      <c r="X869">
        <v>0</v>
      </c>
      <c r="Y869">
        <v>0</v>
      </c>
      <c r="Z869" t="s">
        <v>86</v>
      </c>
      <c r="AA869" t="s">
        <v>86</v>
      </c>
      <c r="AB869" t="s">
        <v>60</v>
      </c>
      <c r="AC869" t="s">
        <v>169</v>
      </c>
      <c r="AD869" t="s">
        <v>62</v>
      </c>
      <c r="AE869" t="s">
        <v>63</v>
      </c>
      <c r="AF869" t="s">
        <v>62</v>
      </c>
      <c r="AG869" t="s">
        <v>194</v>
      </c>
      <c r="AH869" t="s">
        <v>486</v>
      </c>
      <c r="AI869" t="s">
        <v>1265</v>
      </c>
      <c r="AJ869" t="s">
        <v>102</v>
      </c>
      <c r="AK869" t="s">
        <v>3736</v>
      </c>
      <c r="AL869">
        <v>2</v>
      </c>
      <c r="AM869" t="s">
        <v>2093</v>
      </c>
      <c r="AN869">
        <v>5</v>
      </c>
      <c r="AO869">
        <v>1</v>
      </c>
      <c r="AP869" t="s">
        <v>62</v>
      </c>
      <c r="AQ869" t="s">
        <v>69</v>
      </c>
      <c r="AR869" t="s">
        <v>109</v>
      </c>
      <c r="AT869" t="s">
        <v>71</v>
      </c>
      <c r="AU869" t="s">
        <v>72</v>
      </c>
      <c r="AV869" s="1">
        <v>44157</v>
      </c>
      <c r="AW869" t="s">
        <v>14862</v>
      </c>
      <c r="AX869" t="s">
        <v>1759</v>
      </c>
      <c r="AY869" t="s">
        <v>73</v>
      </c>
      <c r="AZ869" t="s">
        <v>74</v>
      </c>
    </row>
    <row r="870" spans="1:52" hidden="1" x14ac:dyDescent="0.25">
      <c r="A870" t="str">
        <f>INDEX('Community ID'!B:B,MATCH(O870,'Community ID'!A:A,0))</f>
        <v>Guaricano</v>
      </c>
      <c r="B870" t="str">
        <f>INDEX('Community ID'!$K:$K,MATCH('Environmental Data'!$P870,'Community ID'!J:J,0))</f>
        <v>Constanza</v>
      </c>
      <c r="D870" t="s">
        <v>3740</v>
      </c>
      <c r="E870" t="s">
        <v>1159</v>
      </c>
      <c r="F870" t="s">
        <v>980</v>
      </c>
      <c r="I870" t="s">
        <v>79</v>
      </c>
      <c r="J870" s="1">
        <v>17711</v>
      </c>
      <c r="K870">
        <v>73</v>
      </c>
      <c r="M870" t="s">
        <v>80</v>
      </c>
      <c r="N870" t="s">
        <v>2224</v>
      </c>
      <c r="O870" t="s">
        <v>3499</v>
      </c>
      <c r="P870" t="s">
        <v>54</v>
      </c>
      <c r="Q870" t="s">
        <v>3446</v>
      </c>
      <c r="S870" t="s">
        <v>1685</v>
      </c>
      <c r="T870" t="s">
        <v>63</v>
      </c>
      <c r="V870" t="s">
        <v>753</v>
      </c>
      <c r="W870" t="s">
        <v>58</v>
      </c>
      <c r="X870">
        <v>0</v>
      </c>
      <c r="Y870">
        <v>0</v>
      </c>
      <c r="Z870" t="s">
        <v>86</v>
      </c>
      <c r="AA870" t="s">
        <v>86</v>
      </c>
      <c r="AB870" t="s">
        <v>419</v>
      </c>
      <c r="AC870" t="s">
        <v>169</v>
      </c>
      <c r="AD870" t="s">
        <v>63</v>
      </c>
      <c r="AE870" t="s">
        <v>62</v>
      </c>
      <c r="AG870" t="s">
        <v>171</v>
      </c>
      <c r="AH870" t="s">
        <v>90</v>
      </c>
      <c r="AI870" t="s">
        <v>66</v>
      </c>
      <c r="AJ870" t="s">
        <v>66</v>
      </c>
      <c r="AK870" t="s">
        <v>3741</v>
      </c>
      <c r="AL870">
        <v>2</v>
      </c>
      <c r="AM870" t="s">
        <v>755</v>
      </c>
      <c r="AN870">
        <v>2</v>
      </c>
      <c r="AO870">
        <v>0</v>
      </c>
      <c r="AP870" t="s">
        <v>62</v>
      </c>
      <c r="AQ870" t="s">
        <v>69</v>
      </c>
      <c r="AT870" t="s">
        <v>71</v>
      </c>
      <c r="AV870" s="1">
        <v>44157</v>
      </c>
      <c r="AW870" t="s">
        <v>14863</v>
      </c>
      <c r="AX870" t="s">
        <v>753</v>
      </c>
      <c r="AY870" t="s">
        <v>73</v>
      </c>
      <c r="AZ870" t="s">
        <v>74</v>
      </c>
    </row>
    <row r="871" spans="1:52" hidden="1" x14ac:dyDescent="0.25">
      <c r="A871" t="str">
        <f>INDEX('Community ID'!B:B,MATCH(O871,'Community ID'!A:A,0))</f>
        <v>Guaricano</v>
      </c>
      <c r="B871" t="str">
        <f>INDEX('Community ID'!$K:$K,MATCH('Environmental Data'!$P871,'Community ID'!J:J,0))</f>
        <v>Constanza</v>
      </c>
      <c r="D871" t="s">
        <v>3745</v>
      </c>
      <c r="E871" t="s">
        <v>3746</v>
      </c>
      <c r="F871" t="s">
        <v>3747</v>
      </c>
      <c r="H871" t="s">
        <v>3748</v>
      </c>
      <c r="I871" t="s">
        <v>50</v>
      </c>
      <c r="J871" s="1">
        <v>28126</v>
      </c>
      <c r="K871">
        <v>44</v>
      </c>
      <c r="L871" t="s">
        <v>3749</v>
      </c>
      <c r="M871" t="s">
        <v>142</v>
      </c>
      <c r="N871" t="s">
        <v>3750</v>
      </c>
      <c r="O871" t="s">
        <v>3499</v>
      </c>
      <c r="P871" t="s">
        <v>54</v>
      </c>
      <c r="Q871" t="s">
        <v>55</v>
      </c>
      <c r="R871">
        <v>1</v>
      </c>
      <c r="S871">
        <v>1</v>
      </c>
      <c r="T871">
        <v>1</v>
      </c>
      <c r="U871" t="s">
        <v>3751</v>
      </c>
      <c r="V871" t="s">
        <v>2196</v>
      </c>
      <c r="W871" t="s">
        <v>58</v>
      </c>
      <c r="X871">
        <v>18.8885881</v>
      </c>
      <c r="Y871">
        <v>-70.709530200000003</v>
      </c>
      <c r="Z871" t="s">
        <v>59</v>
      </c>
      <c r="AA871" t="s">
        <v>59</v>
      </c>
      <c r="AB871" t="s">
        <v>60</v>
      </c>
      <c r="AC871" t="s">
        <v>169</v>
      </c>
      <c r="AD871" t="s">
        <v>63</v>
      </c>
      <c r="AE871" t="s">
        <v>62</v>
      </c>
      <c r="AF871" t="s">
        <v>62</v>
      </c>
      <c r="AG871" t="s">
        <v>171</v>
      </c>
      <c r="AH871" t="s">
        <v>117</v>
      </c>
      <c r="AI871" t="s">
        <v>151</v>
      </c>
      <c r="AJ871" t="s">
        <v>151</v>
      </c>
      <c r="AK871" t="s">
        <v>3752</v>
      </c>
      <c r="AL871">
        <v>2</v>
      </c>
      <c r="AM871" t="s">
        <v>1801</v>
      </c>
      <c r="AN871">
        <v>3</v>
      </c>
      <c r="AO871">
        <v>1</v>
      </c>
      <c r="AP871" t="s">
        <v>62</v>
      </c>
      <c r="AQ871" t="s">
        <v>69</v>
      </c>
      <c r="AR871" t="s">
        <v>130</v>
      </c>
      <c r="AT871" t="s">
        <v>71</v>
      </c>
      <c r="AU871" t="s">
        <v>120</v>
      </c>
      <c r="AV871" s="1">
        <v>44157</v>
      </c>
      <c r="AW871" t="s">
        <v>14864</v>
      </c>
      <c r="AX871" t="s">
        <v>2196</v>
      </c>
      <c r="AY871" t="s">
        <v>73</v>
      </c>
      <c r="AZ871" t="s">
        <v>74</v>
      </c>
    </row>
    <row r="872" spans="1:52" hidden="1" x14ac:dyDescent="0.25">
      <c r="A872" t="str">
        <f>INDEX('Community ID'!B:B,MATCH(O872,'Community ID'!A:A,0))</f>
        <v>Guaricano</v>
      </c>
      <c r="B872" t="str">
        <f>INDEX('Community ID'!$K:$K,MATCH('Environmental Data'!$P872,'Community ID'!J:J,0))</f>
        <v>Constanza</v>
      </c>
      <c r="D872" t="s">
        <v>3742</v>
      </c>
      <c r="E872" t="s">
        <v>1433</v>
      </c>
      <c r="F872" t="s">
        <v>1204</v>
      </c>
      <c r="H872" t="s">
        <v>3743</v>
      </c>
      <c r="I872" t="s">
        <v>79</v>
      </c>
      <c r="J872" s="1">
        <v>20900</v>
      </c>
      <c r="K872">
        <v>64</v>
      </c>
      <c r="M872" t="s">
        <v>226</v>
      </c>
      <c r="N872" t="s">
        <v>3744</v>
      </c>
      <c r="O872" t="s">
        <v>3499</v>
      </c>
      <c r="P872" t="s">
        <v>54</v>
      </c>
      <c r="Q872" t="s">
        <v>160</v>
      </c>
      <c r="S872" t="s">
        <v>545</v>
      </c>
      <c r="T872" t="s">
        <v>788</v>
      </c>
      <c r="V872" t="s">
        <v>1068</v>
      </c>
      <c r="W872" t="s">
        <v>58</v>
      </c>
      <c r="X872">
        <v>18.8891314</v>
      </c>
      <c r="Y872">
        <v>-70.720006400000003</v>
      </c>
      <c r="Z872" t="s">
        <v>86</v>
      </c>
      <c r="AA872" t="s">
        <v>86</v>
      </c>
      <c r="AB872" t="s">
        <v>116</v>
      </c>
      <c r="AC872" t="s">
        <v>88</v>
      </c>
      <c r="AD872" t="s">
        <v>63</v>
      </c>
      <c r="AE872" t="s">
        <v>62</v>
      </c>
      <c r="AF872" t="s">
        <v>63</v>
      </c>
      <c r="AG872" t="s">
        <v>171</v>
      </c>
      <c r="AH872" t="s">
        <v>90</v>
      </c>
      <c r="AI872" t="s">
        <v>788</v>
      </c>
      <c r="AJ872" t="s">
        <v>788</v>
      </c>
      <c r="AK872" t="s">
        <v>1643</v>
      </c>
      <c r="AL872">
        <v>2</v>
      </c>
      <c r="AM872" t="s">
        <v>68</v>
      </c>
      <c r="AN872">
        <v>1</v>
      </c>
      <c r="AO872">
        <v>0</v>
      </c>
      <c r="AP872" t="s">
        <v>62</v>
      </c>
      <c r="AQ872" t="s">
        <v>69</v>
      </c>
      <c r="AR872" t="s">
        <v>130</v>
      </c>
      <c r="AT872" t="s">
        <v>71</v>
      </c>
      <c r="AU872" t="s">
        <v>95</v>
      </c>
      <c r="AV872" s="1">
        <v>44157</v>
      </c>
      <c r="AW872" t="s">
        <v>14865</v>
      </c>
      <c r="AX872" t="s">
        <v>1068</v>
      </c>
      <c r="AY872" t="s">
        <v>73</v>
      </c>
      <c r="AZ872" t="s">
        <v>74</v>
      </c>
    </row>
    <row r="873" spans="1:52" hidden="1" x14ac:dyDescent="0.25">
      <c r="A873" t="str">
        <f>INDEX('Community ID'!B:B,MATCH(O873,'Community ID'!A:A,0))</f>
        <v>Guaricano</v>
      </c>
      <c r="B873" t="str">
        <f>INDEX('Community ID'!$K:$K,MATCH('Environmental Data'!$P873,'Community ID'!J:J,0))</f>
        <v>Constanza</v>
      </c>
      <c r="D873" t="s">
        <v>3758</v>
      </c>
      <c r="E873" t="s">
        <v>3759</v>
      </c>
      <c r="F873" t="s">
        <v>1167</v>
      </c>
      <c r="H873" t="s">
        <v>3760</v>
      </c>
      <c r="I873" t="s">
        <v>79</v>
      </c>
      <c r="J873" s="1">
        <v>22252</v>
      </c>
      <c r="K873">
        <v>61</v>
      </c>
      <c r="L873" t="s">
        <v>3761</v>
      </c>
      <c r="M873" t="s">
        <v>51</v>
      </c>
      <c r="N873" t="s">
        <v>3762</v>
      </c>
      <c r="O873" t="s">
        <v>3499</v>
      </c>
      <c r="P873" t="s">
        <v>54</v>
      </c>
      <c r="Q873" t="s">
        <v>103</v>
      </c>
      <c r="S873" t="s">
        <v>144</v>
      </c>
      <c r="U873" t="s">
        <v>3763</v>
      </c>
      <c r="V873" t="s">
        <v>3088</v>
      </c>
      <c r="W873" t="s">
        <v>58</v>
      </c>
      <c r="X873">
        <v>18.888643299999998</v>
      </c>
      <c r="Y873">
        <v>-70.709331300000002</v>
      </c>
      <c r="Z873" t="s">
        <v>86</v>
      </c>
      <c r="AA873" t="s">
        <v>86</v>
      </c>
      <c r="AB873" t="s">
        <v>60</v>
      </c>
      <c r="AC873" t="s">
        <v>169</v>
      </c>
      <c r="AD873" t="s">
        <v>62</v>
      </c>
      <c r="AF873" t="s">
        <v>63</v>
      </c>
      <c r="AG873" t="s">
        <v>194</v>
      </c>
      <c r="AH873" t="s">
        <v>65</v>
      </c>
      <c r="AI873" t="s">
        <v>66</v>
      </c>
      <c r="AJ873" t="s">
        <v>66</v>
      </c>
      <c r="AK873" t="s">
        <v>3764</v>
      </c>
      <c r="AL873">
        <v>2</v>
      </c>
      <c r="AM873" t="s">
        <v>1973</v>
      </c>
      <c r="AN873">
        <v>4</v>
      </c>
      <c r="AO873">
        <v>0</v>
      </c>
      <c r="AP873" t="s">
        <v>62</v>
      </c>
      <c r="AQ873" t="s">
        <v>69</v>
      </c>
      <c r="AR873" t="s">
        <v>109</v>
      </c>
      <c r="AT873" t="s">
        <v>71</v>
      </c>
      <c r="AU873" t="s">
        <v>72</v>
      </c>
      <c r="AV873" s="1">
        <v>44157</v>
      </c>
      <c r="AW873" t="s">
        <v>14866</v>
      </c>
      <c r="AX873" t="s">
        <v>3088</v>
      </c>
      <c r="AY873" t="s">
        <v>73</v>
      </c>
      <c r="AZ873" t="s">
        <v>74</v>
      </c>
    </row>
    <row r="874" spans="1:52" hidden="1" x14ac:dyDescent="0.25">
      <c r="A874" t="str">
        <f>INDEX('Community ID'!B:B,MATCH(O874,'Community ID'!A:A,0))</f>
        <v>Guaricano</v>
      </c>
      <c r="B874" t="str">
        <f>INDEX('Community ID'!$K:$K,MATCH('Environmental Data'!$P874,'Community ID'!J:J,0))</f>
        <v>Constanza</v>
      </c>
      <c r="D874" t="s">
        <v>3753</v>
      </c>
      <c r="E874" t="s">
        <v>3754</v>
      </c>
      <c r="F874" t="s">
        <v>371</v>
      </c>
      <c r="H874" t="s">
        <v>3755</v>
      </c>
      <c r="I874" t="s">
        <v>79</v>
      </c>
      <c r="J874" s="1">
        <v>22408</v>
      </c>
      <c r="K874">
        <v>60</v>
      </c>
      <c r="L874">
        <v>8294616486</v>
      </c>
      <c r="M874" t="s">
        <v>80</v>
      </c>
      <c r="N874" t="s">
        <v>1035</v>
      </c>
      <c r="O874" t="s">
        <v>3499</v>
      </c>
      <c r="P874" t="s">
        <v>54</v>
      </c>
      <c r="Q874" t="s">
        <v>103</v>
      </c>
      <c r="S874" t="s">
        <v>144</v>
      </c>
      <c r="U874">
        <v>5300216008</v>
      </c>
      <c r="V874" t="s">
        <v>1759</v>
      </c>
      <c r="W874" t="s">
        <v>58</v>
      </c>
      <c r="X874">
        <v>18.888122471696999</v>
      </c>
      <c r="Y874">
        <v>-70.709530930135003</v>
      </c>
      <c r="Z874" t="s">
        <v>86</v>
      </c>
      <c r="AA874" t="s">
        <v>86</v>
      </c>
      <c r="AB874" t="s">
        <v>60</v>
      </c>
      <c r="AC874" t="s">
        <v>88</v>
      </c>
      <c r="AD874" t="s">
        <v>63</v>
      </c>
      <c r="AE874" t="s">
        <v>63</v>
      </c>
      <c r="AF874" t="s">
        <v>62</v>
      </c>
      <c r="AG874" t="s">
        <v>194</v>
      </c>
      <c r="AH874" t="s">
        <v>486</v>
      </c>
      <c r="AI874" t="s">
        <v>3702</v>
      </c>
      <c r="AJ874" t="s">
        <v>145</v>
      </c>
      <c r="AK874" t="s">
        <v>3756</v>
      </c>
      <c r="AL874">
        <v>2</v>
      </c>
      <c r="AM874" t="s">
        <v>3757</v>
      </c>
      <c r="AN874">
        <v>2</v>
      </c>
      <c r="AP874" t="s">
        <v>62</v>
      </c>
      <c r="AQ874" t="s">
        <v>69</v>
      </c>
      <c r="AT874" t="s">
        <v>71</v>
      </c>
      <c r="AU874" t="s">
        <v>95</v>
      </c>
      <c r="AV874" s="1">
        <v>44157</v>
      </c>
      <c r="AW874" t="s">
        <v>14867</v>
      </c>
      <c r="AX874" t="s">
        <v>1759</v>
      </c>
      <c r="AY874" t="s">
        <v>73</v>
      </c>
      <c r="AZ874" t="s">
        <v>74</v>
      </c>
    </row>
    <row r="875" spans="1:52" x14ac:dyDescent="0.25">
      <c r="A875" t="str">
        <f>INDEX('Community ID'!B:B,MATCH(O875,'Community ID'!A:A,0))</f>
        <v>Guaricano</v>
      </c>
      <c r="B875" t="str">
        <f>INDEX('Community ID'!$K:$K,MATCH('Environmental Data'!$P875,'Community ID'!J:J,0))</f>
        <v>Constanza</v>
      </c>
      <c r="D875" t="s">
        <v>3765</v>
      </c>
      <c r="E875" t="s">
        <v>3766</v>
      </c>
      <c r="F875" t="s">
        <v>3767</v>
      </c>
      <c r="H875" t="s">
        <v>3768</v>
      </c>
      <c r="I875" t="s">
        <v>79</v>
      </c>
      <c r="J875" s="1">
        <v>28431</v>
      </c>
      <c r="K875">
        <v>44</v>
      </c>
      <c r="M875" t="s">
        <v>80</v>
      </c>
      <c r="N875" t="s">
        <v>113</v>
      </c>
      <c r="O875" t="s">
        <v>3499</v>
      </c>
      <c r="P875" t="s">
        <v>54</v>
      </c>
      <c r="Q875" t="s">
        <v>160</v>
      </c>
      <c r="S875" t="s">
        <v>545</v>
      </c>
      <c r="T875" t="s">
        <v>788</v>
      </c>
      <c r="V875" t="s">
        <v>1068</v>
      </c>
      <c r="W875" t="s">
        <v>58</v>
      </c>
      <c r="X875">
        <v>18.897495800000002</v>
      </c>
      <c r="Y875">
        <v>-70.701792299999994</v>
      </c>
      <c r="Z875" t="s">
        <v>86</v>
      </c>
      <c r="AA875" t="s">
        <v>59</v>
      </c>
      <c r="AB875" t="s">
        <v>116</v>
      </c>
      <c r="AC875" t="s">
        <v>169</v>
      </c>
      <c r="AD875" t="s">
        <v>62</v>
      </c>
      <c r="AF875" t="s">
        <v>63</v>
      </c>
      <c r="AG875" t="s">
        <v>194</v>
      </c>
      <c r="AH875" t="s">
        <v>65</v>
      </c>
      <c r="AI875" t="s">
        <v>788</v>
      </c>
      <c r="AJ875" t="s">
        <v>788</v>
      </c>
      <c r="AK875" t="s">
        <v>479</v>
      </c>
      <c r="AL875">
        <v>2</v>
      </c>
      <c r="AM875" t="s">
        <v>93</v>
      </c>
      <c r="AN875">
        <v>5</v>
      </c>
      <c r="AO875">
        <v>0</v>
      </c>
      <c r="AP875" t="s">
        <v>63</v>
      </c>
      <c r="AQ875" t="s">
        <v>69</v>
      </c>
      <c r="AR875" t="s">
        <v>2507</v>
      </c>
      <c r="AT875" t="s">
        <v>71</v>
      </c>
      <c r="AU875" t="s">
        <v>72</v>
      </c>
      <c r="AV875" s="1">
        <v>44157</v>
      </c>
      <c r="AW875" t="s">
        <v>14868</v>
      </c>
      <c r="AX875" t="s">
        <v>1068</v>
      </c>
      <c r="AY875" t="s">
        <v>73</v>
      </c>
      <c r="AZ875" t="s">
        <v>74</v>
      </c>
    </row>
    <row r="876" spans="1:52" hidden="1" x14ac:dyDescent="0.25">
      <c r="A876" t="str">
        <f>INDEX('Community ID'!B:B,MATCH(O876,'Community ID'!A:A,0))</f>
        <v>Guaricano</v>
      </c>
      <c r="B876" t="str">
        <f>INDEX('Community ID'!$K:$K,MATCH('Environmental Data'!$P876,'Community ID'!J:J,0))</f>
        <v>Constanza</v>
      </c>
      <c r="D876" t="s">
        <v>3774</v>
      </c>
      <c r="E876" t="s">
        <v>3775</v>
      </c>
      <c r="F876" t="s">
        <v>3776</v>
      </c>
      <c r="H876" t="s">
        <v>3777</v>
      </c>
      <c r="I876" t="s">
        <v>50</v>
      </c>
      <c r="J876" s="1">
        <v>37481</v>
      </c>
      <c r="K876">
        <v>19</v>
      </c>
      <c r="L876" t="s">
        <v>3778</v>
      </c>
      <c r="M876" t="s">
        <v>142</v>
      </c>
      <c r="N876" t="s">
        <v>721</v>
      </c>
      <c r="O876" t="s">
        <v>3499</v>
      </c>
      <c r="P876" t="s">
        <v>54</v>
      </c>
      <c r="Q876" t="s">
        <v>55</v>
      </c>
      <c r="R876">
        <v>1</v>
      </c>
      <c r="S876">
        <v>1</v>
      </c>
      <c r="T876">
        <v>1</v>
      </c>
      <c r="U876" t="s">
        <v>3779</v>
      </c>
      <c r="V876" t="s">
        <v>2196</v>
      </c>
      <c r="W876" t="s">
        <v>58</v>
      </c>
      <c r="X876">
        <v>18.888303000000001</v>
      </c>
      <c r="Y876">
        <v>-70.722236699999996</v>
      </c>
      <c r="Z876" t="s">
        <v>86</v>
      </c>
      <c r="AA876" t="s">
        <v>86</v>
      </c>
      <c r="AB876" t="s">
        <v>60</v>
      </c>
      <c r="AC876" t="s">
        <v>169</v>
      </c>
      <c r="AD876" t="s">
        <v>63</v>
      </c>
      <c r="AE876" t="s">
        <v>63</v>
      </c>
      <c r="AF876" t="s">
        <v>62</v>
      </c>
      <c r="AG876" t="s">
        <v>171</v>
      </c>
      <c r="AH876" t="s">
        <v>117</v>
      </c>
      <c r="AI876" t="s">
        <v>151</v>
      </c>
      <c r="AJ876" t="s">
        <v>151</v>
      </c>
      <c r="AK876" t="s">
        <v>3780</v>
      </c>
      <c r="AL876">
        <v>2</v>
      </c>
      <c r="AM876" t="s">
        <v>1801</v>
      </c>
      <c r="AN876">
        <v>4</v>
      </c>
      <c r="AO876">
        <v>0</v>
      </c>
      <c r="AP876" t="s">
        <v>63</v>
      </c>
      <c r="AQ876" t="s">
        <v>69</v>
      </c>
      <c r="AR876" t="s">
        <v>130</v>
      </c>
      <c r="AT876" t="s">
        <v>71</v>
      </c>
      <c r="AU876" t="s">
        <v>95</v>
      </c>
      <c r="AV876" s="1">
        <v>44157</v>
      </c>
      <c r="AW876" t="s">
        <v>14869</v>
      </c>
      <c r="AX876" t="s">
        <v>2196</v>
      </c>
      <c r="AY876" t="s">
        <v>73</v>
      </c>
      <c r="AZ876" t="s">
        <v>74</v>
      </c>
    </row>
    <row r="877" spans="1:52" hidden="1" x14ac:dyDescent="0.25">
      <c r="A877" t="str">
        <f>INDEX('Community ID'!B:B,MATCH(O877,'Community ID'!A:A,0))</f>
        <v>Guaricano</v>
      </c>
      <c r="B877" t="str">
        <f>INDEX('Community ID'!$K:$K,MATCH('Environmental Data'!$P877,'Community ID'!J:J,0))</f>
        <v>Constanza</v>
      </c>
      <c r="D877" t="s">
        <v>3769</v>
      </c>
      <c r="E877" t="s">
        <v>3770</v>
      </c>
      <c r="F877" t="s">
        <v>3771</v>
      </c>
      <c r="H877" t="s">
        <v>3772</v>
      </c>
      <c r="I877" t="s">
        <v>50</v>
      </c>
      <c r="J877" t="s">
        <v>3773</v>
      </c>
      <c r="K877">
        <v>323</v>
      </c>
      <c r="M877" t="s">
        <v>51</v>
      </c>
      <c r="N877" t="s">
        <v>114</v>
      </c>
      <c r="O877" t="s">
        <v>3499</v>
      </c>
      <c r="P877" t="s">
        <v>54</v>
      </c>
      <c r="Q877" t="s">
        <v>55</v>
      </c>
      <c r="S877" t="s">
        <v>63</v>
      </c>
      <c r="T877" t="s">
        <v>63</v>
      </c>
      <c r="V877" t="s">
        <v>753</v>
      </c>
      <c r="W877" t="s">
        <v>58</v>
      </c>
      <c r="X877">
        <v>0</v>
      </c>
      <c r="Y877">
        <v>0</v>
      </c>
      <c r="Z877" t="s">
        <v>86</v>
      </c>
      <c r="AA877" t="s">
        <v>86</v>
      </c>
      <c r="AB877" t="s">
        <v>60</v>
      </c>
      <c r="AC877" t="s">
        <v>169</v>
      </c>
      <c r="AD877" t="s">
        <v>62</v>
      </c>
      <c r="AF877" t="s">
        <v>63</v>
      </c>
      <c r="AH877" t="s">
        <v>65</v>
      </c>
      <c r="AI877" t="s">
        <v>66</v>
      </c>
      <c r="AJ877" t="s">
        <v>127</v>
      </c>
      <c r="AL877">
        <v>2</v>
      </c>
      <c r="AM877" t="s">
        <v>755</v>
      </c>
      <c r="AN877">
        <v>2</v>
      </c>
      <c r="AO877">
        <v>0</v>
      </c>
      <c r="AP877" t="s">
        <v>62</v>
      </c>
      <c r="AQ877" t="s">
        <v>69</v>
      </c>
      <c r="AR877" t="s">
        <v>109</v>
      </c>
      <c r="AT877" t="s">
        <v>71</v>
      </c>
      <c r="AU877" t="s">
        <v>95</v>
      </c>
      <c r="AV877" s="1">
        <v>44157</v>
      </c>
      <c r="AW877" t="s">
        <v>14870</v>
      </c>
      <c r="AX877" t="s">
        <v>753</v>
      </c>
      <c r="AY877" t="s">
        <v>73</v>
      </c>
      <c r="AZ877" t="s">
        <v>74</v>
      </c>
    </row>
    <row r="878" spans="1:52" hidden="1" x14ac:dyDescent="0.25">
      <c r="A878" t="str">
        <f>INDEX('Community ID'!B:B,MATCH(O878,'Community ID'!A:A,0))</f>
        <v>Nuevo Amanecer</v>
      </c>
      <c r="B878" t="str">
        <f>INDEX('Community ID'!$K:$K,MATCH('Environmental Data'!$P878,'Community ID'!J:J,0))</f>
        <v>Santiago</v>
      </c>
      <c r="D878" t="s">
        <v>3790</v>
      </c>
      <c r="E878" t="s">
        <v>3791</v>
      </c>
      <c r="F878" t="s">
        <v>3792</v>
      </c>
      <c r="H878" t="s">
        <v>805</v>
      </c>
      <c r="I878" t="s">
        <v>50</v>
      </c>
      <c r="J878" s="1">
        <v>27110</v>
      </c>
      <c r="K878">
        <v>47</v>
      </c>
      <c r="L878">
        <v>8298569012</v>
      </c>
      <c r="M878" t="s">
        <v>80</v>
      </c>
      <c r="N878" t="s">
        <v>114</v>
      </c>
      <c r="O878" t="s">
        <v>3793</v>
      </c>
      <c r="P878" t="s">
        <v>444</v>
      </c>
      <c r="Q878" t="s">
        <v>444</v>
      </c>
      <c r="R878">
        <v>49478670</v>
      </c>
      <c r="S878" t="s">
        <v>144</v>
      </c>
      <c r="U878">
        <v>7400028929</v>
      </c>
      <c r="V878" t="s">
        <v>2730</v>
      </c>
      <c r="W878" t="s">
        <v>58</v>
      </c>
      <c r="X878">
        <v>19.420866084351701</v>
      </c>
      <c r="Y878">
        <v>-70.763400885382495</v>
      </c>
      <c r="Z878" t="s">
        <v>86</v>
      </c>
      <c r="AA878" t="s">
        <v>325</v>
      </c>
      <c r="AB878" t="s">
        <v>182</v>
      </c>
      <c r="AC878" t="s">
        <v>169</v>
      </c>
      <c r="AD878" t="s">
        <v>62</v>
      </c>
      <c r="AE878" t="s">
        <v>63</v>
      </c>
      <c r="AF878" t="s">
        <v>62</v>
      </c>
      <c r="AG878" t="s">
        <v>171</v>
      </c>
      <c r="AH878" t="s">
        <v>90</v>
      </c>
      <c r="AI878" t="s">
        <v>3794</v>
      </c>
      <c r="AJ878" t="s">
        <v>2403</v>
      </c>
      <c r="AK878" t="s">
        <v>3795</v>
      </c>
      <c r="AL878">
        <v>1</v>
      </c>
      <c r="AM878" t="s">
        <v>717</v>
      </c>
      <c r="AN878">
        <v>6</v>
      </c>
      <c r="AO878">
        <v>2</v>
      </c>
      <c r="AP878" t="s">
        <v>63</v>
      </c>
      <c r="AQ878" t="s">
        <v>69</v>
      </c>
      <c r="AR878" t="s">
        <v>109</v>
      </c>
      <c r="AT878" t="s">
        <v>71</v>
      </c>
      <c r="AU878" t="s">
        <v>95</v>
      </c>
      <c r="AV878" s="1">
        <v>44157</v>
      </c>
      <c r="AW878" t="s">
        <v>14871</v>
      </c>
      <c r="AX878" t="s">
        <v>2730</v>
      </c>
      <c r="AY878" t="s">
        <v>73</v>
      </c>
      <c r="AZ878" t="s">
        <v>74</v>
      </c>
    </row>
    <row r="879" spans="1:52" hidden="1" x14ac:dyDescent="0.25">
      <c r="A879" t="str">
        <f>INDEX('Community ID'!B:B,MATCH(O879,'Community ID'!A:A,0))</f>
        <v>Guaricano</v>
      </c>
      <c r="B879" t="str">
        <f>INDEX('Community ID'!$K:$K,MATCH('Environmental Data'!$P879,'Community ID'!J:J,0))</f>
        <v>Constanza</v>
      </c>
      <c r="D879" t="s">
        <v>3785</v>
      </c>
      <c r="E879" t="s">
        <v>1337</v>
      </c>
      <c r="F879" t="s">
        <v>322</v>
      </c>
      <c r="H879" t="s">
        <v>3786</v>
      </c>
      <c r="I879" t="s">
        <v>79</v>
      </c>
      <c r="J879" s="1">
        <v>28339</v>
      </c>
      <c r="K879">
        <v>44</v>
      </c>
      <c r="L879" t="s">
        <v>3787</v>
      </c>
      <c r="M879" t="s">
        <v>80</v>
      </c>
      <c r="N879" t="s">
        <v>1463</v>
      </c>
      <c r="O879" t="s">
        <v>3499</v>
      </c>
      <c r="P879" t="s">
        <v>54</v>
      </c>
      <c r="Q879" t="s">
        <v>103</v>
      </c>
      <c r="S879" t="s">
        <v>144</v>
      </c>
      <c r="U879" t="s">
        <v>3788</v>
      </c>
      <c r="V879" t="s">
        <v>3088</v>
      </c>
      <c r="W879" t="s">
        <v>58</v>
      </c>
      <c r="X879">
        <v>18.888614199999999</v>
      </c>
      <c r="Y879">
        <v>-70.709610900000001</v>
      </c>
      <c r="Z879" t="s">
        <v>86</v>
      </c>
      <c r="AA879" t="s">
        <v>86</v>
      </c>
      <c r="AB879" t="s">
        <v>60</v>
      </c>
      <c r="AC879" t="s">
        <v>169</v>
      </c>
      <c r="AD879" t="s">
        <v>63</v>
      </c>
      <c r="AE879" t="s">
        <v>63</v>
      </c>
      <c r="AF879" t="s">
        <v>63</v>
      </c>
      <c r="AG879" t="s">
        <v>171</v>
      </c>
      <c r="AH879" t="s">
        <v>117</v>
      </c>
      <c r="AI879" t="s">
        <v>145</v>
      </c>
      <c r="AJ879" t="s">
        <v>145</v>
      </c>
      <c r="AK879" t="s">
        <v>3789</v>
      </c>
      <c r="AL879">
        <v>2</v>
      </c>
      <c r="AM879" t="s">
        <v>1973</v>
      </c>
      <c r="AN879">
        <v>4</v>
      </c>
      <c r="AP879" t="s">
        <v>62</v>
      </c>
      <c r="AQ879" t="s">
        <v>94</v>
      </c>
      <c r="AR879" t="s">
        <v>109</v>
      </c>
      <c r="AT879" t="s">
        <v>71</v>
      </c>
      <c r="AU879" t="s">
        <v>95</v>
      </c>
      <c r="AV879" s="1">
        <v>44157</v>
      </c>
      <c r="AW879" t="s">
        <v>14872</v>
      </c>
      <c r="AX879" t="s">
        <v>3088</v>
      </c>
      <c r="AY879" t="s">
        <v>73</v>
      </c>
      <c r="AZ879" t="s">
        <v>74</v>
      </c>
    </row>
    <row r="880" spans="1:52" x14ac:dyDescent="0.25">
      <c r="A880" t="str">
        <f>INDEX('Community ID'!B:B,MATCH(O880,'Community ID'!A:A,0))</f>
        <v>Guaricano</v>
      </c>
      <c r="B880" t="str">
        <f>INDEX('Community ID'!$K:$K,MATCH('Environmental Data'!$P880,'Community ID'!J:J,0))</f>
        <v>Constanza</v>
      </c>
      <c r="D880" t="s">
        <v>3781</v>
      </c>
      <c r="E880" t="s">
        <v>3782</v>
      </c>
      <c r="F880" t="s">
        <v>3783</v>
      </c>
      <c r="I880" t="s">
        <v>79</v>
      </c>
      <c r="J880" s="1">
        <v>22432</v>
      </c>
      <c r="K880">
        <v>60</v>
      </c>
      <c r="M880" t="s">
        <v>80</v>
      </c>
      <c r="N880" t="s">
        <v>3784</v>
      </c>
      <c r="O880" t="s">
        <v>3499</v>
      </c>
      <c r="P880" t="s">
        <v>54</v>
      </c>
      <c r="Q880" t="s">
        <v>103</v>
      </c>
      <c r="S880" t="s">
        <v>144</v>
      </c>
      <c r="V880" t="s">
        <v>1759</v>
      </c>
      <c r="W880" t="s">
        <v>58</v>
      </c>
      <c r="X880">
        <v>0</v>
      </c>
      <c r="Y880">
        <v>0</v>
      </c>
      <c r="Z880" t="s">
        <v>86</v>
      </c>
      <c r="AA880" t="s">
        <v>86</v>
      </c>
      <c r="AB880" t="s">
        <v>60</v>
      </c>
      <c r="AC880" t="s">
        <v>169</v>
      </c>
      <c r="AD880" t="s">
        <v>63</v>
      </c>
      <c r="AE880" t="s">
        <v>62</v>
      </c>
      <c r="AF880" t="s">
        <v>62</v>
      </c>
      <c r="AG880" t="s">
        <v>194</v>
      </c>
      <c r="AH880" t="s">
        <v>486</v>
      </c>
      <c r="AI880" t="s">
        <v>145</v>
      </c>
      <c r="AJ880" t="s">
        <v>145</v>
      </c>
      <c r="AK880" t="s">
        <v>479</v>
      </c>
      <c r="AL880">
        <v>2</v>
      </c>
      <c r="AM880" t="s">
        <v>93</v>
      </c>
      <c r="AN880">
        <v>3</v>
      </c>
      <c r="AP880" t="s">
        <v>62</v>
      </c>
      <c r="AQ880" t="s">
        <v>69</v>
      </c>
      <c r="AR880" t="s">
        <v>109</v>
      </c>
      <c r="AT880" t="s">
        <v>71</v>
      </c>
      <c r="AU880" t="s">
        <v>95</v>
      </c>
      <c r="AV880" s="1">
        <v>44157</v>
      </c>
      <c r="AW880" t="s">
        <v>14873</v>
      </c>
      <c r="AX880" t="s">
        <v>1759</v>
      </c>
      <c r="AY880" t="s">
        <v>73</v>
      </c>
      <c r="AZ880" t="s">
        <v>74</v>
      </c>
    </row>
    <row r="881" spans="1:52" x14ac:dyDescent="0.25">
      <c r="A881" t="str">
        <f>INDEX('Community ID'!B:B,MATCH(O881,'Community ID'!A:A,0))</f>
        <v>Guaricano</v>
      </c>
      <c r="B881" t="str">
        <f>INDEX('Community ID'!$K:$K,MATCH('Environmental Data'!$P881,'Community ID'!J:J,0))</f>
        <v>Constanza</v>
      </c>
      <c r="D881" t="s">
        <v>3796</v>
      </c>
      <c r="E881" t="s">
        <v>3797</v>
      </c>
      <c r="F881" t="s">
        <v>3798</v>
      </c>
      <c r="H881" t="s">
        <v>3799</v>
      </c>
      <c r="I881" t="s">
        <v>50</v>
      </c>
      <c r="J881" s="1">
        <v>33386</v>
      </c>
      <c r="K881">
        <v>30</v>
      </c>
      <c r="M881" t="s">
        <v>51</v>
      </c>
      <c r="N881" t="s">
        <v>114</v>
      </c>
      <c r="O881" t="s">
        <v>3499</v>
      </c>
      <c r="P881" t="s">
        <v>54</v>
      </c>
      <c r="Q881" t="s">
        <v>160</v>
      </c>
      <c r="S881" t="s">
        <v>545</v>
      </c>
      <c r="T881" t="s">
        <v>788</v>
      </c>
      <c r="V881" t="s">
        <v>1068</v>
      </c>
      <c r="W881" t="s">
        <v>58</v>
      </c>
      <c r="X881">
        <v>18.897495800000002</v>
      </c>
      <c r="Y881">
        <v>-70.701792299999994</v>
      </c>
      <c r="Z881" t="s">
        <v>86</v>
      </c>
      <c r="AA881" t="s">
        <v>86</v>
      </c>
      <c r="AB881" t="s">
        <v>116</v>
      </c>
      <c r="AC881" t="s">
        <v>88</v>
      </c>
      <c r="AD881" t="s">
        <v>62</v>
      </c>
      <c r="AF881" t="s">
        <v>63</v>
      </c>
      <c r="AG881" t="s">
        <v>194</v>
      </c>
      <c r="AH881" t="s">
        <v>65</v>
      </c>
      <c r="AI881" t="s">
        <v>788</v>
      </c>
      <c r="AJ881" t="s">
        <v>788</v>
      </c>
      <c r="AK881" t="s">
        <v>479</v>
      </c>
      <c r="AL881">
        <v>2</v>
      </c>
      <c r="AM881" t="s">
        <v>68</v>
      </c>
      <c r="AN881">
        <v>5</v>
      </c>
      <c r="AO881">
        <v>1</v>
      </c>
      <c r="AP881" t="s">
        <v>62</v>
      </c>
      <c r="AQ881" t="s">
        <v>69</v>
      </c>
      <c r="AR881" t="s">
        <v>130</v>
      </c>
      <c r="AT881" t="s">
        <v>71</v>
      </c>
      <c r="AU881" t="s">
        <v>95</v>
      </c>
      <c r="AV881" s="1">
        <v>44157</v>
      </c>
      <c r="AW881" t="s">
        <v>14874</v>
      </c>
      <c r="AX881" t="s">
        <v>1068</v>
      </c>
      <c r="AY881" t="s">
        <v>73</v>
      </c>
      <c r="AZ881" t="s">
        <v>74</v>
      </c>
    </row>
    <row r="882" spans="1:52" hidden="1" x14ac:dyDescent="0.25">
      <c r="A882" t="str">
        <f>INDEX('Community ID'!B:B,MATCH(O882,'Community ID'!A:A,0))</f>
        <v>Guaricano</v>
      </c>
      <c r="B882" t="str">
        <f>INDEX('Community ID'!$K:$K,MATCH('Environmental Data'!$P882,'Community ID'!J:J,0))</f>
        <v>Constanza</v>
      </c>
      <c r="D882" t="s">
        <v>3800</v>
      </c>
      <c r="E882" t="s">
        <v>3801</v>
      </c>
      <c r="F882" t="s">
        <v>3802</v>
      </c>
      <c r="H882" t="s">
        <v>1792</v>
      </c>
      <c r="I882" t="s">
        <v>50</v>
      </c>
      <c r="J882" s="1">
        <v>29621</v>
      </c>
      <c r="K882">
        <v>40</v>
      </c>
      <c r="M882" t="s">
        <v>51</v>
      </c>
      <c r="N882" t="s">
        <v>3803</v>
      </c>
      <c r="O882" t="s">
        <v>3499</v>
      </c>
      <c r="P882" t="s">
        <v>54</v>
      </c>
      <c r="Q882" t="s">
        <v>55</v>
      </c>
      <c r="S882" t="s">
        <v>63</v>
      </c>
      <c r="T882" t="s">
        <v>63</v>
      </c>
      <c r="V882" t="s">
        <v>753</v>
      </c>
      <c r="W882" t="s">
        <v>58</v>
      </c>
      <c r="X882">
        <v>0</v>
      </c>
      <c r="Y882">
        <v>0</v>
      </c>
      <c r="Z882" t="s">
        <v>86</v>
      </c>
      <c r="AA882" t="s">
        <v>86</v>
      </c>
      <c r="AB882" t="s">
        <v>60</v>
      </c>
      <c r="AC882" t="s">
        <v>88</v>
      </c>
      <c r="AD882" t="s">
        <v>63</v>
      </c>
      <c r="AF882" t="s">
        <v>63</v>
      </c>
      <c r="AG882" t="s">
        <v>171</v>
      </c>
      <c r="AH882" t="s">
        <v>90</v>
      </c>
      <c r="AI882" t="s">
        <v>66</v>
      </c>
      <c r="AJ882" t="s">
        <v>66</v>
      </c>
      <c r="AK882" t="s">
        <v>3804</v>
      </c>
      <c r="AL882">
        <v>2</v>
      </c>
      <c r="AM882" t="s">
        <v>755</v>
      </c>
      <c r="AN882">
        <v>2</v>
      </c>
      <c r="AO882">
        <v>0</v>
      </c>
      <c r="AP882" t="s">
        <v>62</v>
      </c>
      <c r="AQ882" t="s">
        <v>94</v>
      </c>
      <c r="AT882" t="s">
        <v>71</v>
      </c>
      <c r="AU882" t="s">
        <v>1253</v>
      </c>
      <c r="AV882" s="1">
        <v>44157</v>
      </c>
      <c r="AW882" t="s">
        <v>14875</v>
      </c>
      <c r="AX882" t="s">
        <v>753</v>
      </c>
      <c r="AY882" t="s">
        <v>73</v>
      </c>
      <c r="AZ882" t="s">
        <v>74</v>
      </c>
    </row>
    <row r="883" spans="1:52" hidden="1" x14ac:dyDescent="0.25">
      <c r="A883" t="str">
        <f>INDEX('Community ID'!B:B,MATCH(O883,'Community ID'!A:A,0))</f>
        <v>Guaricano</v>
      </c>
      <c r="B883" t="str">
        <f>INDEX('Community ID'!$K:$K,MATCH('Environmental Data'!$P883,'Community ID'!J:J,0))</f>
        <v>Constanza</v>
      </c>
      <c r="D883" t="s">
        <v>3805</v>
      </c>
      <c r="E883" t="s">
        <v>1834</v>
      </c>
      <c r="F883" t="s">
        <v>2245</v>
      </c>
      <c r="H883" t="s">
        <v>1834</v>
      </c>
      <c r="I883" t="s">
        <v>50</v>
      </c>
      <c r="J883" s="1">
        <v>22209</v>
      </c>
      <c r="K883">
        <v>61</v>
      </c>
      <c r="L883" t="s">
        <v>3778</v>
      </c>
      <c r="M883" t="s">
        <v>80</v>
      </c>
      <c r="N883" t="s">
        <v>114</v>
      </c>
      <c r="O883" t="s">
        <v>3499</v>
      </c>
      <c r="P883" t="s">
        <v>54</v>
      </c>
      <c r="Q883" t="s">
        <v>55</v>
      </c>
      <c r="R883">
        <v>1</v>
      </c>
      <c r="S883">
        <v>0</v>
      </c>
      <c r="T883">
        <v>1</v>
      </c>
      <c r="U883" t="s">
        <v>3806</v>
      </c>
      <c r="V883" t="s">
        <v>2196</v>
      </c>
      <c r="W883" t="s">
        <v>58</v>
      </c>
      <c r="X883">
        <v>18.888954600000002</v>
      </c>
      <c r="Y883">
        <v>-70.709738999999999</v>
      </c>
      <c r="Z883" t="s">
        <v>86</v>
      </c>
      <c r="AA883" t="s">
        <v>105</v>
      </c>
      <c r="AB883" t="s">
        <v>60</v>
      </c>
      <c r="AC883" t="s">
        <v>169</v>
      </c>
      <c r="AD883" t="s">
        <v>62</v>
      </c>
      <c r="AE883" t="s">
        <v>63</v>
      </c>
      <c r="AF883" t="s">
        <v>62</v>
      </c>
      <c r="AG883" t="s">
        <v>171</v>
      </c>
      <c r="AH883" t="s">
        <v>65</v>
      </c>
      <c r="AI883" t="s">
        <v>151</v>
      </c>
      <c r="AJ883" t="s">
        <v>151</v>
      </c>
      <c r="AK883" t="s">
        <v>3807</v>
      </c>
      <c r="AL883">
        <v>2</v>
      </c>
      <c r="AM883" t="s">
        <v>1280</v>
      </c>
      <c r="AN883">
        <v>6</v>
      </c>
      <c r="AO883">
        <v>0</v>
      </c>
      <c r="AP883" t="s">
        <v>63</v>
      </c>
      <c r="AQ883" t="s">
        <v>69</v>
      </c>
      <c r="AR883" t="s">
        <v>130</v>
      </c>
      <c r="AT883" t="s">
        <v>71</v>
      </c>
      <c r="AU883" t="s">
        <v>72</v>
      </c>
      <c r="AV883" s="1">
        <v>44157</v>
      </c>
      <c r="AW883" t="s">
        <v>14876</v>
      </c>
      <c r="AX883" t="s">
        <v>2196</v>
      </c>
      <c r="AY883" t="s">
        <v>73</v>
      </c>
      <c r="AZ883" t="s">
        <v>74</v>
      </c>
    </row>
    <row r="884" spans="1:52" x14ac:dyDescent="0.25">
      <c r="A884" t="str">
        <f>INDEX('Community ID'!B:B,MATCH(O884,'Community ID'!A:A,0))</f>
        <v>Guaricano</v>
      </c>
      <c r="B884" t="str">
        <f>INDEX('Community ID'!$K:$K,MATCH('Environmental Data'!$P884,'Community ID'!J:J,0))</f>
        <v>Constanza</v>
      </c>
      <c r="D884" t="s">
        <v>3808</v>
      </c>
      <c r="E884" t="s">
        <v>1943</v>
      </c>
      <c r="F884" t="s">
        <v>3809</v>
      </c>
      <c r="H884" t="s">
        <v>3810</v>
      </c>
      <c r="I884" t="s">
        <v>50</v>
      </c>
      <c r="J884" s="1">
        <v>27768</v>
      </c>
      <c r="K884">
        <v>45</v>
      </c>
      <c r="L884">
        <v>8298775230</v>
      </c>
      <c r="M884" t="s">
        <v>142</v>
      </c>
      <c r="N884" t="s">
        <v>135</v>
      </c>
      <c r="O884" t="s">
        <v>3499</v>
      </c>
      <c r="P884" t="s">
        <v>54</v>
      </c>
      <c r="Q884" t="s">
        <v>103</v>
      </c>
      <c r="S884" t="s">
        <v>104</v>
      </c>
      <c r="V884" t="s">
        <v>766</v>
      </c>
      <c r="W884" t="s">
        <v>58</v>
      </c>
      <c r="X884">
        <v>18.888462100000002</v>
      </c>
      <c r="Y884">
        <v>-70.709766700000003</v>
      </c>
      <c r="Z884" t="s">
        <v>86</v>
      </c>
      <c r="AA884" t="s">
        <v>86</v>
      </c>
      <c r="AB884" t="s">
        <v>60</v>
      </c>
      <c r="AC884" t="s">
        <v>169</v>
      </c>
      <c r="AD884" t="s">
        <v>62</v>
      </c>
      <c r="AF884" t="s">
        <v>62</v>
      </c>
      <c r="AG884" t="s">
        <v>171</v>
      </c>
      <c r="AH884" t="s">
        <v>65</v>
      </c>
      <c r="AI884" t="s">
        <v>1339</v>
      </c>
      <c r="AJ884" t="s">
        <v>127</v>
      </c>
      <c r="AK884" t="s">
        <v>368</v>
      </c>
      <c r="AL884">
        <v>2</v>
      </c>
      <c r="AM884" t="s">
        <v>767</v>
      </c>
      <c r="AN884">
        <v>4</v>
      </c>
      <c r="AP884" t="s">
        <v>62</v>
      </c>
      <c r="AQ884" t="s">
        <v>69</v>
      </c>
      <c r="AR884" t="s">
        <v>109</v>
      </c>
      <c r="AT884" t="s">
        <v>71</v>
      </c>
      <c r="AU884" t="s">
        <v>95</v>
      </c>
      <c r="AV884" s="1">
        <v>44157</v>
      </c>
      <c r="AW884" t="s">
        <v>14877</v>
      </c>
      <c r="AX884" t="s">
        <v>766</v>
      </c>
      <c r="AY884" t="s">
        <v>73</v>
      </c>
      <c r="AZ884" t="s">
        <v>74</v>
      </c>
    </row>
    <row r="885" spans="1:52" x14ac:dyDescent="0.25">
      <c r="A885" t="str">
        <f>INDEX('Community ID'!B:B,MATCH(O885,'Community ID'!A:A,0))</f>
        <v>Guaricano</v>
      </c>
      <c r="B885" t="str">
        <f>INDEX('Community ID'!$K:$K,MATCH('Environmental Data'!$P885,'Community ID'!J:J,0))</f>
        <v>Constanza</v>
      </c>
      <c r="D885" t="s">
        <v>3814</v>
      </c>
      <c r="E885" t="s">
        <v>3815</v>
      </c>
      <c r="F885" t="s">
        <v>770</v>
      </c>
      <c r="H885" t="s">
        <v>3815</v>
      </c>
      <c r="I885" t="s">
        <v>50</v>
      </c>
      <c r="J885" s="1">
        <v>24210</v>
      </c>
      <c r="K885">
        <v>55</v>
      </c>
      <c r="L885">
        <v>8093184554</v>
      </c>
      <c r="M885" t="s">
        <v>80</v>
      </c>
      <c r="N885" t="s">
        <v>3816</v>
      </c>
      <c r="O885" t="s">
        <v>3499</v>
      </c>
      <c r="P885" t="s">
        <v>54</v>
      </c>
      <c r="Q885" t="s">
        <v>103</v>
      </c>
      <c r="S885" t="s">
        <v>144</v>
      </c>
      <c r="V885" t="s">
        <v>1759</v>
      </c>
      <c r="W885" t="s">
        <v>58</v>
      </c>
      <c r="X885">
        <v>0</v>
      </c>
      <c r="Y885">
        <v>0</v>
      </c>
      <c r="Z885" t="s">
        <v>86</v>
      </c>
      <c r="AA885" t="s">
        <v>220</v>
      </c>
      <c r="AB885" t="s">
        <v>60</v>
      </c>
      <c r="AC885" t="s">
        <v>169</v>
      </c>
      <c r="AD885" t="s">
        <v>62</v>
      </c>
      <c r="AE885" t="s">
        <v>63</v>
      </c>
      <c r="AF885" t="s">
        <v>62</v>
      </c>
      <c r="AG885" t="s">
        <v>194</v>
      </c>
      <c r="AH885" t="s">
        <v>65</v>
      </c>
      <c r="AI885" t="s">
        <v>3817</v>
      </c>
      <c r="AJ885" t="s">
        <v>2754</v>
      </c>
      <c r="AK885" t="s">
        <v>479</v>
      </c>
      <c r="AL885">
        <v>2</v>
      </c>
      <c r="AM885" t="s">
        <v>1765</v>
      </c>
      <c r="AN885">
        <v>3</v>
      </c>
      <c r="AP885" t="s">
        <v>62</v>
      </c>
      <c r="AQ885" t="s">
        <v>69</v>
      </c>
      <c r="AR885" t="s">
        <v>109</v>
      </c>
      <c r="AT885" t="s">
        <v>71</v>
      </c>
      <c r="AU885" t="s">
        <v>72</v>
      </c>
      <c r="AV885" s="1">
        <v>44157</v>
      </c>
      <c r="AW885" t="s">
        <v>14878</v>
      </c>
      <c r="AX885" t="s">
        <v>1759</v>
      </c>
      <c r="AY885" t="s">
        <v>73</v>
      </c>
      <c r="AZ885" t="s">
        <v>74</v>
      </c>
    </row>
    <row r="886" spans="1:52" x14ac:dyDescent="0.25">
      <c r="A886" t="str">
        <f>INDEX('Community ID'!B:B,MATCH(O886,'Community ID'!A:A,0))</f>
        <v>Guaricano</v>
      </c>
      <c r="B886" t="str">
        <f>INDEX('Community ID'!$K:$K,MATCH('Environmental Data'!$P886,'Community ID'!J:J,0))</f>
        <v>Constanza</v>
      </c>
      <c r="D886" t="s">
        <v>3811</v>
      </c>
      <c r="E886" t="s">
        <v>3812</v>
      </c>
      <c r="F886" t="s">
        <v>3813</v>
      </c>
      <c r="I886" t="s">
        <v>50</v>
      </c>
      <c r="J886" s="1">
        <v>30004</v>
      </c>
      <c r="K886">
        <v>39</v>
      </c>
      <c r="M886" t="s">
        <v>124</v>
      </c>
      <c r="N886" t="s">
        <v>1482</v>
      </c>
      <c r="O886" t="s">
        <v>3499</v>
      </c>
      <c r="P886" t="s">
        <v>54</v>
      </c>
      <c r="Q886" t="s">
        <v>160</v>
      </c>
      <c r="S886" t="s">
        <v>545</v>
      </c>
      <c r="T886" t="s">
        <v>788</v>
      </c>
      <c r="V886" t="s">
        <v>1068</v>
      </c>
      <c r="W886" t="s">
        <v>58</v>
      </c>
      <c r="X886">
        <v>18.888188599999999</v>
      </c>
      <c r="Y886">
        <v>-70.727812200000002</v>
      </c>
      <c r="Z886" t="s">
        <v>86</v>
      </c>
      <c r="AA886" t="s">
        <v>86</v>
      </c>
      <c r="AB886" t="s">
        <v>60</v>
      </c>
      <c r="AC886" t="s">
        <v>88</v>
      </c>
      <c r="AD886" t="s">
        <v>62</v>
      </c>
      <c r="AF886" t="s">
        <v>63</v>
      </c>
      <c r="AG886" t="s">
        <v>194</v>
      </c>
      <c r="AH886" t="s">
        <v>65</v>
      </c>
      <c r="AI886" t="s">
        <v>788</v>
      </c>
      <c r="AJ886" t="s">
        <v>788</v>
      </c>
      <c r="AK886" t="s">
        <v>479</v>
      </c>
      <c r="AL886">
        <v>2</v>
      </c>
      <c r="AM886" t="s">
        <v>93</v>
      </c>
      <c r="AN886">
        <v>4</v>
      </c>
      <c r="AO886">
        <v>1</v>
      </c>
      <c r="AP886" t="s">
        <v>62</v>
      </c>
      <c r="AQ886" t="s">
        <v>69</v>
      </c>
      <c r="AR886" t="s">
        <v>130</v>
      </c>
      <c r="AT886" t="s">
        <v>71</v>
      </c>
      <c r="AU886" t="s">
        <v>72</v>
      </c>
      <c r="AV886" s="1">
        <v>44157</v>
      </c>
      <c r="AW886" t="s">
        <v>14879</v>
      </c>
      <c r="AX886" t="s">
        <v>1068</v>
      </c>
      <c r="AY886" t="s">
        <v>73</v>
      </c>
      <c r="AZ886" t="s">
        <v>74</v>
      </c>
    </row>
    <row r="887" spans="1:52" x14ac:dyDescent="0.25">
      <c r="A887" t="str">
        <f>INDEX('Community ID'!B:B,MATCH(O887,'Community ID'!A:A,0))</f>
        <v>Guaricano</v>
      </c>
      <c r="B887" t="str">
        <f>INDEX('Community ID'!$K:$K,MATCH('Environmental Data'!$P887,'Community ID'!J:J,0))</f>
        <v>Constanza</v>
      </c>
      <c r="D887" t="s">
        <v>3818</v>
      </c>
      <c r="E887" t="s">
        <v>3819</v>
      </c>
      <c r="F887" t="s">
        <v>3820</v>
      </c>
      <c r="H887" t="s">
        <v>3821</v>
      </c>
      <c r="I887" t="s">
        <v>50</v>
      </c>
      <c r="J887" s="1">
        <v>20072</v>
      </c>
      <c r="K887">
        <v>67</v>
      </c>
      <c r="M887" t="s">
        <v>80</v>
      </c>
      <c r="N887" t="s">
        <v>135</v>
      </c>
      <c r="O887" t="s">
        <v>3499</v>
      </c>
      <c r="P887" t="s">
        <v>54</v>
      </c>
      <c r="Q887" t="s">
        <v>55</v>
      </c>
      <c r="S887" t="s">
        <v>1685</v>
      </c>
      <c r="T887" t="s">
        <v>3507</v>
      </c>
      <c r="V887" t="s">
        <v>753</v>
      </c>
      <c r="W887" t="s">
        <v>58</v>
      </c>
      <c r="X887">
        <v>0</v>
      </c>
      <c r="Y887">
        <v>0</v>
      </c>
      <c r="Z887" t="s">
        <v>86</v>
      </c>
      <c r="AA887" t="s">
        <v>86</v>
      </c>
      <c r="AB887" t="s">
        <v>60</v>
      </c>
      <c r="AC887" t="s">
        <v>88</v>
      </c>
      <c r="AD887" t="s">
        <v>62</v>
      </c>
      <c r="AF887" t="s">
        <v>63</v>
      </c>
      <c r="AG887" t="s">
        <v>171</v>
      </c>
      <c r="AH887" t="s">
        <v>486</v>
      </c>
      <c r="AI887" t="s">
        <v>66</v>
      </c>
      <c r="AJ887" t="s">
        <v>66</v>
      </c>
      <c r="AK887" t="s">
        <v>368</v>
      </c>
      <c r="AL887">
        <v>2</v>
      </c>
      <c r="AM887" t="s">
        <v>3822</v>
      </c>
      <c r="AN887">
        <v>2</v>
      </c>
      <c r="AO887">
        <v>0</v>
      </c>
      <c r="AP887" t="s">
        <v>62</v>
      </c>
      <c r="AQ887" t="s">
        <v>69</v>
      </c>
      <c r="AR887" t="s">
        <v>109</v>
      </c>
      <c r="AT887" t="s">
        <v>71</v>
      </c>
      <c r="AU887" t="s">
        <v>95</v>
      </c>
      <c r="AV887" s="1">
        <v>44157</v>
      </c>
      <c r="AW887" t="s">
        <v>14880</v>
      </c>
      <c r="AX887" t="s">
        <v>753</v>
      </c>
      <c r="AY887" t="s">
        <v>73</v>
      </c>
      <c r="AZ887" t="s">
        <v>74</v>
      </c>
    </row>
    <row r="888" spans="1:52" x14ac:dyDescent="0.25">
      <c r="A888" t="str">
        <f>INDEX('Community ID'!B:B,MATCH(O888,'Community ID'!A:A,0))</f>
        <v>Guaricano</v>
      </c>
      <c r="B888" t="str">
        <f>INDEX('Community ID'!$K:$K,MATCH('Environmental Data'!$P888,'Community ID'!J:J,0))</f>
        <v>Constanza</v>
      </c>
      <c r="D888" t="s">
        <v>3823</v>
      </c>
      <c r="E888" t="s">
        <v>3824</v>
      </c>
      <c r="F888" t="s">
        <v>3825</v>
      </c>
      <c r="I888" t="s">
        <v>79</v>
      </c>
      <c r="J888" s="1">
        <v>22131</v>
      </c>
      <c r="K888">
        <v>61</v>
      </c>
      <c r="L888" t="s">
        <v>3826</v>
      </c>
      <c r="M888" t="s">
        <v>80</v>
      </c>
      <c r="N888" t="s">
        <v>3827</v>
      </c>
      <c r="O888" t="s">
        <v>3499</v>
      </c>
      <c r="P888" t="s">
        <v>54</v>
      </c>
      <c r="Q888" t="s">
        <v>103</v>
      </c>
      <c r="S888" t="s">
        <v>144</v>
      </c>
      <c r="U888" t="s">
        <v>3828</v>
      </c>
      <c r="V888" t="s">
        <v>3088</v>
      </c>
      <c r="W888" t="s">
        <v>58</v>
      </c>
      <c r="X888">
        <v>18.888824</v>
      </c>
      <c r="Y888">
        <v>-70.709726399999994</v>
      </c>
      <c r="Z888" t="s">
        <v>86</v>
      </c>
      <c r="AA888" t="s">
        <v>86</v>
      </c>
      <c r="AB888" t="s">
        <v>182</v>
      </c>
      <c r="AC888" t="s">
        <v>169</v>
      </c>
      <c r="AD888" t="s">
        <v>62</v>
      </c>
      <c r="AF888" t="s">
        <v>63</v>
      </c>
      <c r="AG888" t="s">
        <v>194</v>
      </c>
      <c r="AH888" t="s">
        <v>65</v>
      </c>
      <c r="AI888" t="s">
        <v>66</v>
      </c>
      <c r="AJ888" t="s">
        <v>66</v>
      </c>
      <c r="AK888" t="s">
        <v>368</v>
      </c>
      <c r="AL888">
        <v>2</v>
      </c>
      <c r="AM888" t="s">
        <v>1973</v>
      </c>
      <c r="AN888">
        <v>5</v>
      </c>
      <c r="AO888">
        <v>2</v>
      </c>
      <c r="AP888" t="s">
        <v>62</v>
      </c>
      <c r="AQ888" t="s">
        <v>69</v>
      </c>
      <c r="AR888" t="s">
        <v>130</v>
      </c>
      <c r="AT888" t="s">
        <v>71</v>
      </c>
      <c r="AU888" t="s">
        <v>72</v>
      </c>
      <c r="AV888" s="1">
        <v>44157</v>
      </c>
      <c r="AW888" t="s">
        <v>14881</v>
      </c>
      <c r="AX888" t="s">
        <v>3088</v>
      </c>
      <c r="AY888" t="s">
        <v>73</v>
      </c>
      <c r="AZ888" t="s">
        <v>74</v>
      </c>
    </row>
    <row r="889" spans="1:52" hidden="1" x14ac:dyDescent="0.25">
      <c r="A889" t="str">
        <f>INDEX('Community ID'!B:B,MATCH(O889,'Community ID'!A:A,0))</f>
        <v>Guaricano</v>
      </c>
      <c r="B889" t="str">
        <f>INDEX('Community ID'!$K:$K,MATCH('Environmental Data'!$P889,'Community ID'!J:J,0))</f>
        <v>Constanza</v>
      </c>
      <c r="D889" t="s">
        <v>3829</v>
      </c>
      <c r="E889" t="s">
        <v>3830</v>
      </c>
      <c r="F889" t="s">
        <v>3831</v>
      </c>
      <c r="H889" t="s">
        <v>3832</v>
      </c>
      <c r="I889" t="s">
        <v>79</v>
      </c>
      <c r="J889" s="1">
        <v>20837</v>
      </c>
      <c r="K889">
        <v>64</v>
      </c>
      <c r="L889">
        <v>8296896939</v>
      </c>
      <c r="M889" t="s">
        <v>142</v>
      </c>
      <c r="N889" t="s">
        <v>3833</v>
      </c>
      <c r="O889" t="s">
        <v>3499</v>
      </c>
      <c r="P889" t="s">
        <v>54</v>
      </c>
      <c r="Q889" t="s">
        <v>416</v>
      </c>
      <c r="R889">
        <v>147191487</v>
      </c>
      <c r="S889" t="s">
        <v>436</v>
      </c>
      <c r="U889">
        <v>40225515366</v>
      </c>
      <c r="V889" t="s">
        <v>2730</v>
      </c>
      <c r="W889" t="s">
        <v>58</v>
      </c>
      <c r="X889">
        <v>19.438498219215301</v>
      </c>
      <c r="Y889">
        <v>-70.742581642151606</v>
      </c>
      <c r="Z889" t="s">
        <v>86</v>
      </c>
      <c r="AA889" t="s">
        <v>86</v>
      </c>
      <c r="AB889" t="s">
        <v>182</v>
      </c>
      <c r="AD889" t="s">
        <v>62</v>
      </c>
      <c r="AE889" t="s">
        <v>63</v>
      </c>
      <c r="AF889" t="s">
        <v>62</v>
      </c>
      <c r="AG889" t="s">
        <v>194</v>
      </c>
      <c r="AH889" t="s">
        <v>65</v>
      </c>
      <c r="AI889" t="s">
        <v>2403</v>
      </c>
      <c r="AK889" t="s">
        <v>3834</v>
      </c>
      <c r="AL889">
        <v>1</v>
      </c>
      <c r="AM889" t="s">
        <v>717</v>
      </c>
      <c r="AN889">
        <v>1</v>
      </c>
      <c r="AP889" t="s">
        <v>62</v>
      </c>
      <c r="AQ889" t="s">
        <v>69</v>
      </c>
      <c r="AT889" t="s">
        <v>71</v>
      </c>
      <c r="AU889" t="s">
        <v>95</v>
      </c>
      <c r="AV889" s="1">
        <v>44157</v>
      </c>
      <c r="AW889" t="s">
        <v>14882</v>
      </c>
      <c r="AX889" t="s">
        <v>2730</v>
      </c>
      <c r="AY889" t="s">
        <v>73</v>
      </c>
      <c r="AZ889" t="s">
        <v>74</v>
      </c>
    </row>
    <row r="890" spans="1:52" x14ac:dyDescent="0.25">
      <c r="A890" t="str">
        <f>INDEX('Community ID'!B:B,MATCH(O890,'Community ID'!A:A,0))</f>
        <v>Guaricano</v>
      </c>
      <c r="B890" t="str">
        <f>INDEX('Community ID'!$K:$K,MATCH('Environmental Data'!$P890,'Community ID'!J:J,0))</f>
        <v>Constanza</v>
      </c>
      <c r="D890" t="s">
        <v>3840</v>
      </c>
      <c r="E890" t="s">
        <v>3841</v>
      </c>
      <c r="F890" t="s">
        <v>1224</v>
      </c>
      <c r="H890" t="s">
        <v>264</v>
      </c>
      <c r="I890" t="s">
        <v>50</v>
      </c>
      <c r="J890" s="1">
        <v>21788</v>
      </c>
      <c r="K890">
        <v>62</v>
      </c>
      <c r="L890">
        <v>8297260344</v>
      </c>
      <c r="M890" t="s">
        <v>80</v>
      </c>
      <c r="N890" t="s">
        <v>100</v>
      </c>
      <c r="O890" t="s">
        <v>3499</v>
      </c>
      <c r="P890" t="s">
        <v>54</v>
      </c>
      <c r="Q890" t="s">
        <v>103</v>
      </c>
      <c r="S890" t="s">
        <v>1236</v>
      </c>
      <c r="V890" t="s">
        <v>766</v>
      </c>
      <c r="W890" t="s">
        <v>58</v>
      </c>
      <c r="X890">
        <v>18.888465799999999</v>
      </c>
      <c r="Y890">
        <v>-70.709770399999996</v>
      </c>
      <c r="Z890" t="s">
        <v>86</v>
      </c>
      <c r="AA890" t="s">
        <v>86</v>
      </c>
      <c r="AB890" t="s">
        <v>60</v>
      </c>
      <c r="AC890" t="s">
        <v>88</v>
      </c>
      <c r="AD890" t="s">
        <v>62</v>
      </c>
      <c r="AF890" t="s">
        <v>62</v>
      </c>
      <c r="AG890" t="s">
        <v>194</v>
      </c>
      <c r="AH890" t="s">
        <v>65</v>
      </c>
      <c r="AI890" t="s">
        <v>1630</v>
      </c>
      <c r="AJ890" t="s">
        <v>127</v>
      </c>
      <c r="AK890" t="s">
        <v>368</v>
      </c>
      <c r="AL890">
        <v>2</v>
      </c>
      <c r="AM890" t="s">
        <v>767</v>
      </c>
      <c r="AN890">
        <v>3</v>
      </c>
      <c r="AP890" t="s">
        <v>63</v>
      </c>
      <c r="AQ890" t="s">
        <v>69</v>
      </c>
      <c r="AT890" t="s">
        <v>71</v>
      </c>
      <c r="AU890" t="s">
        <v>72</v>
      </c>
      <c r="AV890" s="1">
        <v>44157</v>
      </c>
      <c r="AW890" t="s">
        <v>14883</v>
      </c>
      <c r="AX890" t="s">
        <v>766</v>
      </c>
      <c r="AY890" t="s">
        <v>73</v>
      </c>
      <c r="AZ890" t="s">
        <v>74</v>
      </c>
    </row>
    <row r="891" spans="1:52" x14ac:dyDescent="0.25">
      <c r="A891" t="str">
        <f>INDEX('Community ID'!B:B,MATCH(O891,'Community ID'!A:A,0))</f>
        <v>Guaricano</v>
      </c>
      <c r="B891" t="str">
        <f>INDEX('Community ID'!$K:$K,MATCH('Environmental Data'!$P891,'Community ID'!J:J,0))</f>
        <v>Constanza</v>
      </c>
      <c r="D891" t="s">
        <v>3835</v>
      </c>
      <c r="E891" t="s">
        <v>3836</v>
      </c>
      <c r="F891" t="s">
        <v>3837</v>
      </c>
      <c r="H891" t="s">
        <v>3838</v>
      </c>
      <c r="I891" t="s">
        <v>79</v>
      </c>
      <c r="J891" s="1">
        <v>22367</v>
      </c>
      <c r="K891">
        <v>60</v>
      </c>
      <c r="L891">
        <v>8299186814</v>
      </c>
      <c r="M891" t="s">
        <v>80</v>
      </c>
      <c r="N891" t="s">
        <v>3839</v>
      </c>
      <c r="O891" t="s">
        <v>3499</v>
      </c>
      <c r="P891" t="s">
        <v>54</v>
      </c>
      <c r="Q891" t="s">
        <v>103</v>
      </c>
      <c r="S891" t="s">
        <v>144</v>
      </c>
      <c r="V891" t="s">
        <v>1759</v>
      </c>
      <c r="W891" t="s">
        <v>58</v>
      </c>
      <c r="X891">
        <v>18.888819403721101</v>
      </c>
      <c r="Y891">
        <v>-70.709721180610401</v>
      </c>
      <c r="Z891" t="s">
        <v>86</v>
      </c>
      <c r="AA891" t="s">
        <v>86</v>
      </c>
      <c r="AB891" t="s">
        <v>419</v>
      </c>
      <c r="AC891" t="s">
        <v>169</v>
      </c>
      <c r="AD891" t="s">
        <v>62</v>
      </c>
      <c r="AE891" t="s">
        <v>63</v>
      </c>
      <c r="AF891" t="s">
        <v>62</v>
      </c>
      <c r="AG891" t="s">
        <v>194</v>
      </c>
      <c r="AH891" t="s">
        <v>65</v>
      </c>
      <c r="AI891" t="s">
        <v>3817</v>
      </c>
      <c r="AJ891" t="s">
        <v>145</v>
      </c>
      <c r="AK891" t="s">
        <v>479</v>
      </c>
      <c r="AL891">
        <v>2</v>
      </c>
      <c r="AM891" t="s">
        <v>1765</v>
      </c>
      <c r="AN891">
        <v>3</v>
      </c>
      <c r="AP891" t="s">
        <v>62</v>
      </c>
      <c r="AQ891" t="s">
        <v>69</v>
      </c>
      <c r="AT891" t="s">
        <v>71</v>
      </c>
      <c r="AU891" t="s">
        <v>72</v>
      </c>
      <c r="AV891" s="1">
        <v>44157</v>
      </c>
      <c r="AW891" t="s">
        <v>14884</v>
      </c>
      <c r="AX891" t="s">
        <v>1759</v>
      </c>
      <c r="AY891" t="s">
        <v>73</v>
      </c>
      <c r="AZ891" t="s">
        <v>74</v>
      </c>
    </row>
    <row r="892" spans="1:52" x14ac:dyDescent="0.25">
      <c r="A892" t="str">
        <f>INDEX('Community ID'!B:B,MATCH(O892,'Community ID'!A:A,0))</f>
        <v>Guaricano</v>
      </c>
      <c r="B892" t="str">
        <f>INDEX('Community ID'!$K:$K,MATCH('Environmental Data'!$P892,'Community ID'!J:J,0))</f>
        <v>Constanza</v>
      </c>
      <c r="D892" t="s">
        <v>3842</v>
      </c>
      <c r="E892" t="s">
        <v>3843</v>
      </c>
      <c r="F892" t="s">
        <v>3809</v>
      </c>
      <c r="H892" t="s">
        <v>3844</v>
      </c>
      <c r="I892" t="s">
        <v>79</v>
      </c>
      <c r="J892" s="1">
        <v>28058</v>
      </c>
      <c r="K892">
        <v>45</v>
      </c>
      <c r="M892" t="s">
        <v>80</v>
      </c>
      <c r="N892" t="s">
        <v>3845</v>
      </c>
      <c r="O892" t="s">
        <v>3499</v>
      </c>
      <c r="P892" t="s">
        <v>54</v>
      </c>
      <c r="Q892" t="s">
        <v>160</v>
      </c>
      <c r="S892" t="s">
        <v>3846</v>
      </c>
      <c r="T892" t="s">
        <v>788</v>
      </c>
      <c r="V892" t="s">
        <v>1068</v>
      </c>
      <c r="W892" t="s">
        <v>58</v>
      </c>
      <c r="X892">
        <v>0</v>
      </c>
      <c r="Y892">
        <v>0</v>
      </c>
      <c r="Z892" t="s">
        <v>86</v>
      </c>
      <c r="AA892" t="s">
        <v>86</v>
      </c>
      <c r="AB892" t="s">
        <v>60</v>
      </c>
      <c r="AC892" t="s">
        <v>169</v>
      </c>
      <c r="AD892" t="s">
        <v>62</v>
      </c>
      <c r="AF892" t="s">
        <v>63</v>
      </c>
      <c r="AG892" t="s">
        <v>194</v>
      </c>
      <c r="AH892" t="s">
        <v>65</v>
      </c>
      <c r="AI892" t="s">
        <v>1419</v>
      </c>
      <c r="AJ892" t="s">
        <v>1419</v>
      </c>
      <c r="AK892" t="s">
        <v>479</v>
      </c>
      <c r="AL892">
        <v>2</v>
      </c>
      <c r="AM892" t="s">
        <v>1069</v>
      </c>
      <c r="AN892">
        <v>7</v>
      </c>
      <c r="AO892">
        <v>0</v>
      </c>
      <c r="AP892" t="s">
        <v>62</v>
      </c>
      <c r="AQ892" t="s">
        <v>69</v>
      </c>
      <c r="AR892" t="s">
        <v>130</v>
      </c>
      <c r="AT892" t="s">
        <v>71</v>
      </c>
      <c r="AU892" t="s">
        <v>95</v>
      </c>
      <c r="AV892" s="1">
        <v>44157</v>
      </c>
      <c r="AW892" t="s">
        <v>14885</v>
      </c>
      <c r="AX892" t="s">
        <v>1068</v>
      </c>
      <c r="AY892" t="s">
        <v>73</v>
      </c>
      <c r="AZ892" t="s">
        <v>74</v>
      </c>
    </row>
    <row r="893" spans="1:52" hidden="1" x14ac:dyDescent="0.25">
      <c r="A893" t="str">
        <f>INDEX('Community ID'!B:B,MATCH(O893,'Community ID'!A:A,0))</f>
        <v>Guaricano</v>
      </c>
      <c r="B893" t="str">
        <f>INDEX('Community ID'!$K:$K,MATCH('Environmental Data'!$P893,'Community ID'!J:J,0))</f>
        <v>Constanza</v>
      </c>
      <c r="D893" t="s">
        <v>3847</v>
      </c>
      <c r="E893" t="s">
        <v>3848</v>
      </c>
      <c r="F893" t="s">
        <v>1167</v>
      </c>
      <c r="H893" t="s">
        <v>3848</v>
      </c>
      <c r="I893" t="s">
        <v>50</v>
      </c>
      <c r="J893" s="1">
        <v>33093</v>
      </c>
      <c r="K893">
        <v>31</v>
      </c>
      <c r="L893" t="s">
        <v>3849</v>
      </c>
      <c r="M893" t="s">
        <v>124</v>
      </c>
      <c r="N893" t="s">
        <v>52</v>
      </c>
      <c r="O893" t="s">
        <v>3499</v>
      </c>
      <c r="P893" t="s">
        <v>54</v>
      </c>
      <c r="Q893" t="s">
        <v>55</v>
      </c>
      <c r="R893">
        <v>0</v>
      </c>
      <c r="S893">
        <v>0</v>
      </c>
      <c r="T893">
        <v>0</v>
      </c>
      <c r="U893" t="s">
        <v>3850</v>
      </c>
      <c r="V893" t="s">
        <v>2196</v>
      </c>
      <c r="W893" t="s">
        <v>58</v>
      </c>
      <c r="X893">
        <v>18.888957099999999</v>
      </c>
      <c r="Y893">
        <v>-70.709701100000004</v>
      </c>
      <c r="Z893" t="s">
        <v>86</v>
      </c>
      <c r="AA893" t="s">
        <v>86</v>
      </c>
      <c r="AB893" t="s">
        <v>60</v>
      </c>
      <c r="AC893" t="s">
        <v>169</v>
      </c>
      <c r="AD893" t="s">
        <v>62</v>
      </c>
      <c r="AE893" t="s">
        <v>63</v>
      </c>
      <c r="AF893" t="s">
        <v>62</v>
      </c>
      <c r="AG893" t="s">
        <v>194</v>
      </c>
      <c r="AH893" t="s">
        <v>65</v>
      </c>
      <c r="AI893" t="s">
        <v>151</v>
      </c>
      <c r="AJ893" t="s">
        <v>151</v>
      </c>
      <c r="AK893" t="s">
        <v>3851</v>
      </c>
      <c r="AL893">
        <v>2</v>
      </c>
      <c r="AM893" t="s">
        <v>1801</v>
      </c>
      <c r="AN893">
        <v>5</v>
      </c>
      <c r="AO893">
        <v>1</v>
      </c>
      <c r="AP893" t="s">
        <v>63</v>
      </c>
      <c r="AQ893" t="s">
        <v>69</v>
      </c>
      <c r="AR893" t="s">
        <v>130</v>
      </c>
      <c r="AT893" t="s">
        <v>71</v>
      </c>
      <c r="AU893" t="s">
        <v>72</v>
      </c>
      <c r="AV893" s="1">
        <v>44157</v>
      </c>
      <c r="AW893" t="s">
        <v>14886</v>
      </c>
      <c r="AX893" t="s">
        <v>2196</v>
      </c>
      <c r="AY893" t="s">
        <v>73</v>
      </c>
      <c r="AZ893" t="s">
        <v>74</v>
      </c>
    </row>
    <row r="894" spans="1:52" x14ac:dyDescent="0.25">
      <c r="A894" t="str">
        <f>INDEX('Community ID'!B:B,MATCH(O894,'Community ID'!A:A,0))</f>
        <v>Guaricano</v>
      </c>
      <c r="B894" t="str">
        <f>INDEX('Community ID'!$K:$K,MATCH('Environmental Data'!$P894,'Community ID'!J:J,0))</f>
        <v>Constanza</v>
      </c>
      <c r="D894" t="s">
        <v>3852</v>
      </c>
      <c r="E894" t="s">
        <v>3853</v>
      </c>
      <c r="F894" t="s">
        <v>764</v>
      </c>
      <c r="H894" t="s">
        <v>3854</v>
      </c>
      <c r="I894" t="s">
        <v>50</v>
      </c>
      <c r="J894" s="1">
        <v>35752</v>
      </c>
      <c r="K894">
        <v>24</v>
      </c>
      <c r="L894">
        <v>8299205373</v>
      </c>
      <c r="M894" t="s">
        <v>142</v>
      </c>
      <c r="N894" t="s">
        <v>125</v>
      </c>
      <c r="O894" t="s">
        <v>3499</v>
      </c>
      <c r="P894" t="s">
        <v>54</v>
      </c>
      <c r="Q894" t="s">
        <v>55</v>
      </c>
      <c r="S894" t="s">
        <v>63</v>
      </c>
      <c r="T894" t="s">
        <v>63</v>
      </c>
      <c r="V894" t="s">
        <v>753</v>
      </c>
      <c r="W894" t="s">
        <v>58</v>
      </c>
      <c r="X894">
        <v>0</v>
      </c>
      <c r="Y894">
        <v>0</v>
      </c>
      <c r="Z894" t="s">
        <v>86</v>
      </c>
      <c r="AA894" t="s">
        <v>86</v>
      </c>
      <c r="AB894" t="s">
        <v>60</v>
      </c>
      <c r="AC894" t="s">
        <v>88</v>
      </c>
      <c r="AD894" t="s">
        <v>62</v>
      </c>
      <c r="AF894" t="s">
        <v>63</v>
      </c>
      <c r="AG894" t="s">
        <v>171</v>
      </c>
      <c r="AH894" t="s">
        <v>486</v>
      </c>
      <c r="AI894" t="s">
        <v>66</v>
      </c>
      <c r="AJ894" t="s">
        <v>127</v>
      </c>
      <c r="AK894" t="s">
        <v>368</v>
      </c>
      <c r="AL894">
        <v>2</v>
      </c>
      <c r="AM894" t="s">
        <v>755</v>
      </c>
      <c r="AN894">
        <v>2</v>
      </c>
      <c r="AO894">
        <v>0</v>
      </c>
      <c r="AP894" t="s">
        <v>62</v>
      </c>
      <c r="AT894" t="s">
        <v>71</v>
      </c>
      <c r="AU894" t="s">
        <v>72</v>
      </c>
      <c r="AV894" s="1">
        <v>44157</v>
      </c>
      <c r="AW894" t="s">
        <v>14887</v>
      </c>
      <c r="AX894" t="s">
        <v>753</v>
      </c>
      <c r="AY894" t="s">
        <v>73</v>
      </c>
      <c r="AZ894" t="s">
        <v>74</v>
      </c>
    </row>
    <row r="895" spans="1:52" hidden="1" x14ac:dyDescent="0.25">
      <c r="A895" t="str">
        <f>INDEX('Community ID'!B:B,MATCH(O895,'Community ID'!A:A,0))</f>
        <v>Nuevo Amanecer</v>
      </c>
      <c r="B895" t="str">
        <f>INDEX('Community ID'!$K:$K,MATCH('Environmental Data'!$P895,'Community ID'!J:J,0))</f>
        <v>Santiago</v>
      </c>
      <c r="D895" t="s">
        <v>3857</v>
      </c>
      <c r="E895" t="s">
        <v>3858</v>
      </c>
      <c r="F895" t="s">
        <v>3859</v>
      </c>
      <c r="I895" t="s">
        <v>50</v>
      </c>
      <c r="J895" s="1">
        <v>23135</v>
      </c>
      <c r="K895">
        <v>58</v>
      </c>
      <c r="L895">
        <v>8299407113</v>
      </c>
      <c r="M895" t="s">
        <v>80</v>
      </c>
      <c r="N895" t="s">
        <v>114</v>
      </c>
      <c r="O895" t="s">
        <v>3793</v>
      </c>
      <c r="P895" t="s">
        <v>444</v>
      </c>
      <c r="Q895" t="s">
        <v>416</v>
      </c>
      <c r="S895" t="s">
        <v>144</v>
      </c>
      <c r="U895">
        <v>5600453293</v>
      </c>
      <c r="V895" t="s">
        <v>2730</v>
      </c>
      <c r="W895" t="s">
        <v>58</v>
      </c>
      <c r="X895">
        <v>19.43905000554</v>
      </c>
      <c r="Y895">
        <v>-70.742846121282795</v>
      </c>
      <c r="Z895" t="s">
        <v>86</v>
      </c>
      <c r="AA895" t="s">
        <v>86</v>
      </c>
      <c r="AB895" t="s">
        <v>182</v>
      </c>
      <c r="AC895" t="s">
        <v>169</v>
      </c>
      <c r="AD895" t="s">
        <v>62</v>
      </c>
      <c r="AE895" t="s">
        <v>63</v>
      </c>
      <c r="AF895" t="s">
        <v>63</v>
      </c>
      <c r="AG895" t="s">
        <v>171</v>
      </c>
      <c r="AH895" t="s">
        <v>65</v>
      </c>
      <c r="AI895" t="s">
        <v>3860</v>
      </c>
      <c r="AJ895" t="s">
        <v>3860</v>
      </c>
      <c r="AK895" t="s">
        <v>3861</v>
      </c>
      <c r="AL895">
        <v>1</v>
      </c>
      <c r="AM895" t="s">
        <v>717</v>
      </c>
      <c r="AN895">
        <v>6</v>
      </c>
      <c r="AP895" t="s">
        <v>62</v>
      </c>
      <c r="AQ895" t="s">
        <v>94</v>
      </c>
      <c r="AR895" t="s">
        <v>109</v>
      </c>
      <c r="AT895" t="s">
        <v>71</v>
      </c>
      <c r="AU895" t="s">
        <v>95</v>
      </c>
      <c r="AV895" s="1">
        <v>44157</v>
      </c>
      <c r="AW895" t="s">
        <v>14888</v>
      </c>
      <c r="AX895" t="s">
        <v>2730</v>
      </c>
      <c r="AY895" t="s">
        <v>73</v>
      </c>
      <c r="AZ895" t="s">
        <v>74</v>
      </c>
    </row>
    <row r="896" spans="1:52" hidden="1" x14ac:dyDescent="0.25">
      <c r="A896" t="str">
        <f>INDEX('Community ID'!B:B,MATCH(O896,'Community ID'!A:A,0))</f>
        <v>Guaricano</v>
      </c>
      <c r="B896" t="str">
        <f>INDEX('Community ID'!$K:$K,MATCH('Environmental Data'!$P896,'Community ID'!J:J,0))</f>
        <v>Constanza</v>
      </c>
      <c r="D896" t="s">
        <v>3855</v>
      </c>
      <c r="E896" t="s">
        <v>2540</v>
      </c>
      <c r="F896" t="s">
        <v>1391</v>
      </c>
      <c r="I896" t="s">
        <v>50</v>
      </c>
      <c r="J896" s="1">
        <v>26668</v>
      </c>
      <c r="K896">
        <v>48</v>
      </c>
      <c r="M896" t="s">
        <v>51</v>
      </c>
      <c r="N896" t="s">
        <v>135</v>
      </c>
      <c r="O896" t="s">
        <v>3499</v>
      </c>
      <c r="P896" t="s">
        <v>54</v>
      </c>
      <c r="Q896" t="s">
        <v>103</v>
      </c>
      <c r="S896" t="s">
        <v>144</v>
      </c>
      <c r="V896" t="s">
        <v>3088</v>
      </c>
      <c r="W896" t="s">
        <v>58</v>
      </c>
      <c r="X896">
        <v>18.889115400000001</v>
      </c>
      <c r="Y896">
        <v>-70.709770399999996</v>
      </c>
      <c r="Z896" t="s">
        <v>86</v>
      </c>
      <c r="AA896" t="s">
        <v>86</v>
      </c>
      <c r="AB896" t="s">
        <v>182</v>
      </c>
      <c r="AC896" t="s">
        <v>169</v>
      </c>
      <c r="AD896" t="s">
        <v>62</v>
      </c>
      <c r="AF896" t="s">
        <v>63</v>
      </c>
      <c r="AG896" t="s">
        <v>194</v>
      </c>
      <c r="AH896" t="s">
        <v>65</v>
      </c>
      <c r="AI896" t="s">
        <v>66</v>
      </c>
      <c r="AJ896" t="s">
        <v>66</v>
      </c>
      <c r="AK896" t="s">
        <v>3856</v>
      </c>
      <c r="AL896">
        <v>1</v>
      </c>
      <c r="AM896" t="s">
        <v>1973</v>
      </c>
      <c r="AN896">
        <v>2</v>
      </c>
      <c r="AO896">
        <v>0</v>
      </c>
      <c r="AP896" t="s">
        <v>62</v>
      </c>
      <c r="AQ896" t="s">
        <v>69</v>
      </c>
      <c r="AR896" t="s">
        <v>130</v>
      </c>
      <c r="AT896" t="s">
        <v>71</v>
      </c>
      <c r="AU896" t="s">
        <v>72</v>
      </c>
      <c r="AV896" s="1">
        <v>44157</v>
      </c>
      <c r="AW896" t="s">
        <v>14889</v>
      </c>
      <c r="AX896" t="s">
        <v>3088</v>
      </c>
      <c r="AY896" t="s">
        <v>73</v>
      </c>
      <c r="AZ896" t="s">
        <v>74</v>
      </c>
    </row>
    <row r="897" spans="1:52" x14ac:dyDescent="0.25">
      <c r="A897" t="str">
        <f>INDEX('Community ID'!B:B,MATCH(O897,'Community ID'!A:A,0))</f>
        <v>Guaricano</v>
      </c>
      <c r="B897" t="str">
        <f>INDEX('Community ID'!$K:$K,MATCH('Environmental Data'!$P897,'Community ID'!J:J,0))</f>
        <v>Constanza</v>
      </c>
      <c r="D897" t="s">
        <v>3866</v>
      </c>
      <c r="E897" t="s">
        <v>3867</v>
      </c>
      <c r="F897" t="s">
        <v>3868</v>
      </c>
      <c r="I897" t="s">
        <v>50</v>
      </c>
      <c r="J897" s="1">
        <v>36045</v>
      </c>
      <c r="K897">
        <v>23</v>
      </c>
      <c r="M897" t="s">
        <v>51</v>
      </c>
      <c r="N897" t="s">
        <v>114</v>
      </c>
      <c r="O897" t="s">
        <v>3499</v>
      </c>
      <c r="P897" t="s">
        <v>54</v>
      </c>
      <c r="Q897" t="s">
        <v>160</v>
      </c>
      <c r="V897" t="s">
        <v>1068</v>
      </c>
      <c r="W897" t="s">
        <v>58</v>
      </c>
      <c r="X897">
        <v>18.8891314</v>
      </c>
      <c r="Y897">
        <v>-70.720006400000003</v>
      </c>
      <c r="Z897" t="s">
        <v>86</v>
      </c>
      <c r="AA897" t="s">
        <v>220</v>
      </c>
      <c r="AB897" t="s">
        <v>60</v>
      </c>
      <c r="AC897" t="s">
        <v>88</v>
      </c>
      <c r="AD897" t="s">
        <v>62</v>
      </c>
      <c r="AF897" t="s">
        <v>63</v>
      </c>
      <c r="AG897" t="s">
        <v>194</v>
      </c>
      <c r="AH897" t="s">
        <v>65</v>
      </c>
      <c r="AI897" t="s">
        <v>788</v>
      </c>
      <c r="AJ897" t="s">
        <v>788</v>
      </c>
      <c r="AK897" t="s">
        <v>479</v>
      </c>
      <c r="AL897">
        <v>2</v>
      </c>
      <c r="AM897" t="s">
        <v>1069</v>
      </c>
      <c r="AN897">
        <v>4</v>
      </c>
      <c r="AO897">
        <v>4</v>
      </c>
      <c r="AP897" t="s">
        <v>63</v>
      </c>
      <c r="AQ897" t="s">
        <v>69</v>
      </c>
      <c r="AR897" t="s">
        <v>130</v>
      </c>
      <c r="AT897" t="s">
        <v>71</v>
      </c>
      <c r="AU897" t="s">
        <v>72</v>
      </c>
      <c r="AV897" s="1">
        <v>44157</v>
      </c>
      <c r="AW897" t="s">
        <v>14890</v>
      </c>
      <c r="AX897" t="s">
        <v>1068</v>
      </c>
      <c r="AY897" t="s">
        <v>73</v>
      </c>
      <c r="AZ897" t="s">
        <v>74</v>
      </c>
    </row>
    <row r="898" spans="1:52" x14ac:dyDescent="0.25">
      <c r="A898" t="str">
        <f>INDEX('Community ID'!B:B,MATCH(O898,'Community ID'!A:A,0))</f>
        <v>Guaricano</v>
      </c>
      <c r="B898" t="str">
        <f>INDEX('Community ID'!$K:$K,MATCH('Environmental Data'!$P898,'Community ID'!J:J,0))</f>
        <v>Constanza</v>
      </c>
      <c r="D898" t="s">
        <v>3862</v>
      </c>
      <c r="E898" t="s">
        <v>3863</v>
      </c>
      <c r="F898" t="s">
        <v>3864</v>
      </c>
      <c r="H898" t="s">
        <v>3865</v>
      </c>
      <c r="I898" t="s">
        <v>50</v>
      </c>
      <c r="J898" s="1">
        <v>35836</v>
      </c>
      <c r="K898">
        <v>23</v>
      </c>
      <c r="L898">
        <v>8099620504</v>
      </c>
      <c r="M898" t="s">
        <v>622</v>
      </c>
      <c r="N898" t="s">
        <v>125</v>
      </c>
      <c r="O898" t="s">
        <v>3602</v>
      </c>
      <c r="P898" t="s">
        <v>54</v>
      </c>
      <c r="Q898" t="s">
        <v>160</v>
      </c>
      <c r="S898" t="s">
        <v>144</v>
      </c>
      <c r="T898" t="s">
        <v>144</v>
      </c>
      <c r="V898" t="s">
        <v>1759</v>
      </c>
      <c r="W898" t="s">
        <v>58</v>
      </c>
      <c r="X898">
        <v>18.889072095108201</v>
      </c>
      <c r="Y898">
        <v>-70.709767780213397</v>
      </c>
      <c r="Z898" t="s">
        <v>86</v>
      </c>
      <c r="AA898" t="s">
        <v>105</v>
      </c>
      <c r="AB898" t="s">
        <v>60</v>
      </c>
      <c r="AC898" t="s">
        <v>88</v>
      </c>
      <c r="AD898" t="s">
        <v>62</v>
      </c>
      <c r="AE898" t="s">
        <v>63</v>
      </c>
      <c r="AF898" t="s">
        <v>62</v>
      </c>
      <c r="AG898" t="s">
        <v>194</v>
      </c>
      <c r="AH898" t="s">
        <v>117</v>
      </c>
      <c r="AI898" t="s">
        <v>3702</v>
      </c>
      <c r="AJ898" t="s">
        <v>145</v>
      </c>
      <c r="AK898" t="s">
        <v>368</v>
      </c>
      <c r="AL898">
        <v>2</v>
      </c>
      <c r="AM898" t="s">
        <v>1765</v>
      </c>
      <c r="AN898">
        <v>3</v>
      </c>
      <c r="AO898">
        <v>2</v>
      </c>
      <c r="AP898" t="s">
        <v>62</v>
      </c>
      <c r="AQ898" t="s">
        <v>69</v>
      </c>
      <c r="AR898" t="s">
        <v>109</v>
      </c>
      <c r="AT898" t="s">
        <v>71</v>
      </c>
      <c r="AU898" t="s">
        <v>95</v>
      </c>
      <c r="AV898" s="1">
        <v>44157</v>
      </c>
      <c r="AW898" t="s">
        <v>14891</v>
      </c>
      <c r="AX898" t="s">
        <v>1759</v>
      </c>
      <c r="AY898" t="s">
        <v>73</v>
      </c>
      <c r="AZ898" t="s">
        <v>74</v>
      </c>
    </row>
    <row r="899" spans="1:52" hidden="1" x14ac:dyDescent="0.25">
      <c r="A899" t="str">
        <f>INDEX('Community ID'!B:B,MATCH(O899,'Community ID'!A:A,0))</f>
        <v>Guaricano</v>
      </c>
      <c r="B899" t="str">
        <f>INDEX('Community ID'!$K:$K,MATCH('Environmental Data'!$P899,'Community ID'!J:J,0))</f>
        <v>Constanza</v>
      </c>
      <c r="D899" t="s">
        <v>3869</v>
      </c>
      <c r="E899" t="s">
        <v>3870</v>
      </c>
      <c r="F899" t="s">
        <v>3871</v>
      </c>
      <c r="H899" t="s">
        <v>3872</v>
      </c>
      <c r="I899" t="s">
        <v>50</v>
      </c>
      <c r="J899" s="1">
        <v>34342</v>
      </c>
      <c r="K899">
        <v>27</v>
      </c>
      <c r="L899" t="s">
        <v>3873</v>
      </c>
      <c r="M899" t="s">
        <v>142</v>
      </c>
      <c r="N899" t="s">
        <v>2395</v>
      </c>
      <c r="O899" t="s">
        <v>3513</v>
      </c>
      <c r="P899" t="s">
        <v>102</v>
      </c>
      <c r="Q899" t="s">
        <v>55</v>
      </c>
      <c r="R899">
        <v>0</v>
      </c>
      <c r="S899" t="s">
        <v>3507</v>
      </c>
      <c r="T899" t="s">
        <v>3507</v>
      </c>
      <c r="U899" t="s">
        <v>3874</v>
      </c>
      <c r="V899" t="s">
        <v>2196</v>
      </c>
      <c r="W899" t="s">
        <v>58</v>
      </c>
      <c r="X899">
        <v>18.889305700000001</v>
      </c>
      <c r="Y899">
        <v>-70.709815399999997</v>
      </c>
      <c r="Z899" t="s">
        <v>86</v>
      </c>
      <c r="AA899" t="s">
        <v>325</v>
      </c>
      <c r="AB899" t="s">
        <v>182</v>
      </c>
      <c r="AC899" t="s">
        <v>169</v>
      </c>
      <c r="AD899" t="s">
        <v>62</v>
      </c>
      <c r="AE899" t="s">
        <v>63</v>
      </c>
      <c r="AF899" t="s">
        <v>62</v>
      </c>
      <c r="AG899" t="s">
        <v>171</v>
      </c>
      <c r="AH899" t="s">
        <v>117</v>
      </c>
      <c r="AK899" t="s">
        <v>3875</v>
      </c>
      <c r="AM899" t="s">
        <v>755</v>
      </c>
      <c r="AN899">
        <v>3</v>
      </c>
      <c r="AO899">
        <v>2</v>
      </c>
      <c r="AP899" t="s">
        <v>63</v>
      </c>
      <c r="AQ899" t="s">
        <v>69</v>
      </c>
      <c r="AR899" t="s">
        <v>130</v>
      </c>
      <c r="AT899" t="s">
        <v>71</v>
      </c>
      <c r="AU899" t="s">
        <v>120</v>
      </c>
      <c r="AV899" s="1">
        <v>44157</v>
      </c>
      <c r="AW899" t="s">
        <v>14892</v>
      </c>
      <c r="AX899" t="s">
        <v>2196</v>
      </c>
      <c r="AY899" t="s">
        <v>73</v>
      </c>
      <c r="AZ899" t="s">
        <v>74</v>
      </c>
    </row>
    <row r="900" spans="1:52" x14ac:dyDescent="0.25">
      <c r="A900" t="str">
        <f>INDEX('Community ID'!B:B,MATCH(O900,'Community ID'!A:A,0))</f>
        <v>Guaricano</v>
      </c>
      <c r="B900" t="str">
        <f>INDEX('Community ID'!$K:$K,MATCH('Environmental Data'!$P900,'Community ID'!J:J,0))</f>
        <v>Constanza</v>
      </c>
      <c r="D900" t="s">
        <v>3876</v>
      </c>
      <c r="E900" t="s">
        <v>3877</v>
      </c>
      <c r="F900" t="s">
        <v>3878</v>
      </c>
      <c r="I900" t="s">
        <v>50</v>
      </c>
      <c r="J900" s="1">
        <v>26945</v>
      </c>
      <c r="K900">
        <v>48</v>
      </c>
      <c r="L900">
        <v>8294301252</v>
      </c>
      <c r="M900" t="s">
        <v>142</v>
      </c>
      <c r="N900" t="s">
        <v>114</v>
      </c>
      <c r="O900" t="s">
        <v>3602</v>
      </c>
      <c r="P900" t="s">
        <v>54</v>
      </c>
      <c r="Q900" t="s">
        <v>103</v>
      </c>
      <c r="S900" t="s">
        <v>429</v>
      </c>
      <c r="T900" t="s">
        <v>429</v>
      </c>
      <c r="V900" t="s">
        <v>1759</v>
      </c>
      <c r="W900" t="s">
        <v>58</v>
      </c>
      <c r="X900">
        <v>18.888961614845002</v>
      </c>
      <c r="Y900">
        <v>-70.709779330596803</v>
      </c>
      <c r="Z900" t="s">
        <v>86</v>
      </c>
      <c r="AA900" t="s">
        <v>86</v>
      </c>
      <c r="AB900" t="s">
        <v>182</v>
      </c>
      <c r="AC900" t="s">
        <v>169</v>
      </c>
      <c r="AD900" t="s">
        <v>62</v>
      </c>
      <c r="AE900" t="s">
        <v>63</v>
      </c>
      <c r="AF900" t="s">
        <v>62</v>
      </c>
      <c r="AG900" t="s">
        <v>194</v>
      </c>
      <c r="AH900" t="s">
        <v>65</v>
      </c>
      <c r="AI900" t="s">
        <v>919</v>
      </c>
      <c r="AJ900" t="s">
        <v>1382</v>
      </c>
      <c r="AK900" t="s">
        <v>479</v>
      </c>
      <c r="AL900">
        <v>2</v>
      </c>
      <c r="AM900" t="s">
        <v>108</v>
      </c>
      <c r="AN900">
        <v>2</v>
      </c>
      <c r="AP900" t="s">
        <v>62</v>
      </c>
      <c r="AQ900" t="s">
        <v>69</v>
      </c>
      <c r="AT900" t="s">
        <v>71</v>
      </c>
      <c r="AU900" t="s">
        <v>95</v>
      </c>
      <c r="AV900" s="1">
        <v>44157</v>
      </c>
      <c r="AW900" t="s">
        <v>14893</v>
      </c>
      <c r="AX900" t="s">
        <v>1759</v>
      </c>
      <c r="AY900" t="s">
        <v>73</v>
      </c>
      <c r="AZ900" t="s">
        <v>74</v>
      </c>
    </row>
    <row r="901" spans="1:52" hidden="1" x14ac:dyDescent="0.25">
      <c r="A901" t="str">
        <f>INDEX('Community ID'!B:B,MATCH(O901,'Community ID'!A:A,0))</f>
        <v>Nuevo Amanecer</v>
      </c>
      <c r="B901" t="str">
        <f>INDEX('Community ID'!$K:$K,MATCH('Environmental Data'!$P901,'Community ID'!J:J,0))</f>
        <v>Santiago</v>
      </c>
      <c r="D901" t="s">
        <v>3879</v>
      </c>
      <c r="E901" t="s">
        <v>3880</v>
      </c>
      <c r="F901" t="s">
        <v>3881</v>
      </c>
      <c r="H901" t="s">
        <v>2337</v>
      </c>
      <c r="I901" t="s">
        <v>79</v>
      </c>
      <c r="J901" s="1">
        <v>35034</v>
      </c>
      <c r="K901">
        <v>26</v>
      </c>
      <c r="L901">
        <v>8295175609</v>
      </c>
      <c r="M901" t="s">
        <v>51</v>
      </c>
      <c r="N901" t="s">
        <v>3882</v>
      </c>
      <c r="O901" t="s">
        <v>3793</v>
      </c>
      <c r="P901" t="s">
        <v>444</v>
      </c>
      <c r="Q901" t="s">
        <v>416</v>
      </c>
      <c r="S901" t="s">
        <v>458</v>
      </c>
      <c r="U901">
        <v>3105760379</v>
      </c>
      <c r="V901" t="s">
        <v>2730</v>
      </c>
      <c r="W901" t="s">
        <v>58</v>
      </c>
      <c r="X901">
        <v>19.438652997612301</v>
      </c>
      <c r="Y901">
        <v>-70.742438591173794</v>
      </c>
      <c r="Z901" t="s">
        <v>86</v>
      </c>
      <c r="AA901" t="s">
        <v>86</v>
      </c>
      <c r="AB901" t="s">
        <v>182</v>
      </c>
      <c r="AC901" t="s">
        <v>169</v>
      </c>
      <c r="AD901" t="s">
        <v>63</v>
      </c>
      <c r="AE901" t="s">
        <v>63</v>
      </c>
      <c r="AF901" t="s">
        <v>63</v>
      </c>
      <c r="AG901" t="s">
        <v>171</v>
      </c>
      <c r="AH901" t="s">
        <v>65</v>
      </c>
      <c r="AI901" t="s">
        <v>2403</v>
      </c>
      <c r="AJ901" t="s">
        <v>848</v>
      </c>
      <c r="AK901" t="s">
        <v>3883</v>
      </c>
      <c r="AL901">
        <v>1</v>
      </c>
      <c r="AM901" t="s">
        <v>3178</v>
      </c>
      <c r="AN901">
        <v>7</v>
      </c>
      <c r="AP901" t="s">
        <v>62</v>
      </c>
      <c r="AQ901" t="s">
        <v>69</v>
      </c>
      <c r="AT901" t="s">
        <v>71</v>
      </c>
      <c r="AU901" t="s">
        <v>95</v>
      </c>
      <c r="AV901" s="1">
        <v>44157</v>
      </c>
      <c r="AW901" t="s">
        <v>14894</v>
      </c>
      <c r="AX901" t="s">
        <v>2730</v>
      </c>
      <c r="AY901" t="s">
        <v>73</v>
      </c>
      <c r="AZ901" t="s">
        <v>74</v>
      </c>
    </row>
    <row r="902" spans="1:52" hidden="1" x14ac:dyDescent="0.25">
      <c r="A902" t="str">
        <f>INDEX('Community ID'!B:B,MATCH(O902,'Community ID'!A:A,0))</f>
        <v>Guaricano</v>
      </c>
      <c r="B902" t="str">
        <f>INDEX('Community ID'!$K:$K,MATCH('Environmental Data'!$P902,'Community ID'!J:J,0))</f>
        <v>Constanza</v>
      </c>
      <c r="D902" t="s">
        <v>3884</v>
      </c>
      <c r="E902" t="s">
        <v>3885</v>
      </c>
      <c r="F902" t="s">
        <v>3886</v>
      </c>
      <c r="I902" t="s">
        <v>50</v>
      </c>
      <c r="J902" s="1">
        <v>25947</v>
      </c>
      <c r="K902">
        <v>50</v>
      </c>
      <c r="L902">
        <v>8296016818</v>
      </c>
      <c r="M902" t="s">
        <v>51</v>
      </c>
      <c r="N902" t="s">
        <v>135</v>
      </c>
      <c r="O902" t="s">
        <v>3499</v>
      </c>
      <c r="P902" t="s">
        <v>54</v>
      </c>
      <c r="Q902" t="s">
        <v>103</v>
      </c>
      <c r="S902" t="s">
        <v>410</v>
      </c>
      <c r="T902" t="s">
        <v>137</v>
      </c>
      <c r="V902" t="s">
        <v>753</v>
      </c>
      <c r="W902" t="s">
        <v>58</v>
      </c>
      <c r="X902">
        <v>0</v>
      </c>
      <c r="Y902">
        <v>0</v>
      </c>
      <c r="Z902" t="s">
        <v>86</v>
      </c>
      <c r="AA902" t="s">
        <v>59</v>
      </c>
      <c r="AB902" t="s">
        <v>60</v>
      </c>
      <c r="AC902" t="s">
        <v>169</v>
      </c>
      <c r="AD902" t="s">
        <v>62</v>
      </c>
      <c r="AF902" t="s">
        <v>62</v>
      </c>
      <c r="AH902" t="s">
        <v>65</v>
      </c>
      <c r="AI902" t="s">
        <v>375</v>
      </c>
      <c r="AJ902" t="s">
        <v>127</v>
      </c>
      <c r="AK902" t="s">
        <v>3887</v>
      </c>
      <c r="AL902">
        <v>2</v>
      </c>
      <c r="AM902" t="s">
        <v>755</v>
      </c>
      <c r="AN902">
        <v>3</v>
      </c>
      <c r="AO902">
        <v>0</v>
      </c>
      <c r="AP902" t="s">
        <v>63</v>
      </c>
      <c r="AQ902" t="s">
        <v>69</v>
      </c>
      <c r="AR902" t="s">
        <v>109</v>
      </c>
      <c r="AT902" t="s">
        <v>71</v>
      </c>
      <c r="AU902" t="s">
        <v>72</v>
      </c>
      <c r="AV902" s="1">
        <v>44157</v>
      </c>
      <c r="AW902" t="s">
        <v>14895</v>
      </c>
      <c r="AX902" t="s">
        <v>753</v>
      </c>
      <c r="AY902" t="s">
        <v>73</v>
      </c>
      <c r="AZ902" t="s">
        <v>74</v>
      </c>
    </row>
    <row r="903" spans="1:52" hidden="1" x14ac:dyDescent="0.25">
      <c r="A903" t="str">
        <f>INDEX('Community ID'!B:B,MATCH(O903,'Community ID'!A:A,0))</f>
        <v>Guaricano</v>
      </c>
      <c r="B903" t="str">
        <f>INDEX('Community ID'!$K:$K,MATCH('Environmental Data'!$P903,'Community ID'!J:J,0))</f>
        <v>Constanza</v>
      </c>
      <c r="D903" t="s">
        <v>3893</v>
      </c>
      <c r="E903" t="s">
        <v>3894</v>
      </c>
      <c r="F903" t="s">
        <v>3895</v>
      </c>
      <c r="I903" t="s">
        <v>50</v>
      </c>
      <c r="J903" s="1">
        <v>33781</v>
      </c>
      <c r="K903">
        <v>29</v>
      </c>
      <c r="M903" t="s">
        <v>51</v>
      </c>
      <c r="N903" t="s">
        <v>114</v>
      </c>
      <c r="O903" t="s">
        <v>3499</v>
      </c>
      <c r="P903" t="s">
        <v>54</v>
      </c>
      <c r="Q903" t="s">
        <v>160</v>
      </c>
      <c r="S903" t="s">
        <v>545</v>
      </c>
      <c r="T903" t="s">
        <v>3896</v>
      </c>
      <c r="V903" t="s">
        <v>1068</v>
      </c>
      <c r="W903" t="s">
        <v>58</v>
      </c>
      <c r="X903">
        <v>18.8891314</v>
      </c>
      <c r="Y903">
        <v>-70.720006400000003</v>
      </c>
      <c r="Z903" t="s">
        <v>59</v>
      </c>
      <c r="AA903" t="s">
        <v>59</v>
      </c>
      <c r="AB903" t="s">
        <v>60</v>
      </c>
      <c r="AC903" t="s">
        <v>169</v>
      </c>
      <c r="AD903" t="s">
        <v>62</v>
      </c>
      <c r="AF903" t="s">
        <v>63</v>
      </c>
      <c r="AG903" t="s">
        <v>194</v>
      </c>
      <c r="AH903" t="s">
        <v>65</v>
      </c>
      <c r="AI903" t="s">
        <v>788</v>
      </c>
      <c r="AJ903" t="s">
        <v>788</v>
      </c>
      <c r="AK903" t="s">
        <v>1208</v>
      </c>
      <c r="AL903">
        <v>2</v>
      </c>
      <c r="AM903" t="s">
        <v>1069</v>
      </c>
      <c r="AN903">
        <v>4</v>
      </c>
      <c r="AO903">
        <v>0</v>
      </c>
      <c r="AP903" t="s">
        <v>62</v>
      </c>
      <c r="AQ903" t="s">
        <v>69</v>
      </c>
      <c r="AR903" t="s">
        <v>109</v>
      </c>
      <c r="AT903" t="s">
        <v>71</v>
      </c>
      <c r="AU903" t="s">
        <v>72</v>
      </c>
      <c r="AV903" s="1">
        <v>44157</v>
      </c>
      <c r="AW903" t="s">
        <v>14896</v>
      </c>
      <c r="AX903" t="s">
        <v>1068</v>
      </c>
      <c r="AY903" t="s">
        <v>73</v>
      </c>
      <c r="AZ903" t="s">
        <v>74</v>
      </c>
    </row>
    <row r="904" spans="1:52" hidden="1" x14ac:dyDescent="0.25">
      <c r="A904" t="str">
        <f>INDEX('Community ID'!B:B,MATCH(O904,'Community ID'!A:A,0))</f>
        <v>Guaricano</v>
      </c>
      <c r="B904" t="str">
        <f>INDEX('Community ID'!$K:$K,MATCH('Environmental Data'!$P904,'Community ID'!J:J,0))</f>
        <v>Constanza</v>
      </c>
      <c r="D904" t="s">
        <v>3888</v>
      </c>
      <c r="E904" t="s">
        <v>3889</v>
      </c>
      <c r="F904" t="s">
        <v>3890</v>
      </c>
      <c r="H904" t="s">
        <v>3891</v>
      </c>
      <c r="I904" t="s">
        <v>50</v>
      </c>
      <c r="J904" s="1">
        <v>34961</v>
      </c>
      <c r="K904">
        <v>26</v>
      </c>
      <c r="L904">
        <v>8292726065</v>
      </c>
      <c r="M904" t="s">
        <v>142</v>
      </c>
      <c r="N904" t="s">
        <v>135</v>
      </c>
      <c r="O904" t="s">
        <v>3499</v>
      </c>
      <c r="P904" t="s">
        <v>102</v>
      </c>
      <c r="Q904" t="s">
        <v>103</v>
      </c>
      <c r="S904" t="s">
        <v>1236</v>
      </c>
      <c r="V904" t="s">
        <v>766</v>
      </c>
      <c r="W904" t="s">
        <v>58</v>
      </c>
      <c r="X904">
        <v>18.8893494</v>
      </c>
      <c r="Y904">
        <v>-70.709493100000003</v>
      </c>
      <c r="Z904" t="s">
        <v>220</v>
      </c>
      <c r="AA904" t="s">
        <v>220</v>
      </c>
      <c r="AB904" t="s">
        <v>60</v>
      </c>
      <c r="AC904" t="s">
        <v>88</v>
      </c>
      <c r="AD904" t="s">
        <v>62</v>
      </c>
      <c r="AF904" t="s">
        <v>62</v>
      </c>
      <c r="AG904" t="s">
        <v>194</v>
      </c>
      <c r="AH904" t="s">
        <v>65</v>
      </c>
      <c r="AI904" t="s">
        <v>233</v>
      </c>
      <c r="AJ904" t="s">
        <v>375</v>
      </c>
      <c r="AK904" t="s">
        <v>3892</v>
      </c>
      <c r="AL904">
        <v>2</v>
      </c>
      <c r="AM904" t="s">
        <v>1134</v>
      </c>
      <c r="AN904">
        <v>3</v>
      </c>
      <c r="AP904" t="s">
        <v>62</v>
      </c>
      <c r="AQ904" t="s">
        <v>69</v>
      </c>
      <c r="AR904" t="s">
        <v>109</v>
      </c>
      <c r="AT904" t="s">
        <v>71</v>
      </c>
      <c r="AU904" t="s">
        <v>95</v>
      </c>
      <c r="AV904" s="1">
        <v>44157</v>
      </c>
      <c r="AW904" t="s">
        <v>14897</v>
      </c>
      <c r="AX904" t="s">
        <v>766</v>
      </c>
      <c r="AY904" t="s">
        <v>73</v>
      </c>
      <c r="AZ904" t="s">
        <v>74</v>
      </c>
    </row>
    <row r="905" spans="1:52" x14ac:dyDescent="0.25">
      <c r="A905" t="str">
        <f>INDEX('Community ID'!B:B,MATCH(O905,'Community ID'!A:A,0))</f>
        <v>Guaricano</v>
      </c>
      <c r="B905" t="str">
        <f>INDEX('Community ID'!$K:$K,MATCH('Environmental Data'!$P905,'Community ID'!J:J,0))</f>
        <v>Constanza</v>
      </c>
      <c r="D905" t="s">
        <v>3902</v>
      </c>
      <c r="E905" t="s">
        <v>3903</v>
      </c>
      <c r="F905" t="s">
        <v>3241</v>
      </c>
      <c r="I905" t="s">
        <v>50</v>
      </c>
      <c r="J905" s="1">
        <v>35755</v>
      </c>
      <c r="K905">
        <v>24</v>
      </c>
      <c r="L905">
        <v>8299429419</v>
      </c>
      <c r="M905" t="s">
        <v>142</v>
      </c>
      <c r="N905" t="s">
        <v>3904</v>
      </c>
      <c r="O905" t="s">
        <v>3499</v>
      </c>
      <c r="P905" t="s">
        <v>54</v>
      </c>
      <c r="Q905" t="s">
        <v>103</v>
      </c>
      <c r="S905" t="s">
        <v>144</v>
      </c>
      <c r="V905" t="s">
        <v>1759</v>
      </c>
      <c r="W905" t="s">
        <v>58</v>
      </c>
      <c r="X905">
        <v>0</v>
      </c>
      <c r="Y905">
        <v>0</v>
      </c>
      <c r="Z905" t="s">
        <v>86</v>
      </c>
      <c r="AA905" t="s">
        <v>105</v>
      </c>
      <c r="AB905" t="s">
        <v>60</v>
      </c>
      <c r="AC905" t="s">
        <v>169</v>
      </c>
      <c r="AD905" t="s">
        <v>62</v>
      </c>
      <c r="AE905" t="s">
        <v>63</v>
      </c>
      <c r="AF905" t="s">
        <v>62</v>
      </c>
      <c r="AG905" t="s">
        <v>194</v>
      </c>
      <c r="AH905" t="s">
        <v>65</v>
      </c>
      <c r="AI905" t="s">
        <v>145</v>
      </c>
      <c r="AJ905" t="s">
        <v>3905</v>
      </c>
      <c r="AK905" t="s">
        <v>479</v>
      </c>
      <c r="AL905">
        <v>2</v>
      </c>
      <c r="AM905" t="s">
        <v>68</v>
      </c>
      <c r="AN905">
        <v>4</v>
      </c>
      <c r="AO905">
        <v>1</v>
      </c>
      <c r="AP905" t="s">
        <v>63</v>
      </c>
      <c r="AQ905" t="s">
        <v>69</v>
      </c>
      <c r="AT905" t="s">
        <v>71</v>
      </c>
      <c r="AU905" t="s">
        <v>95</v>
      </c>
      <c r="AV905" s="1">
        <v>44157</v>
      </c>
      <c r="AW905" t="s">
        <v>14898</v>
      </c>
      <c r="AX905" t="s">
        <v>1759</v>
      </c>
      <c r="AY905" t="s">
        <v>73</v>
      </c>
      <c r="AZ905" t="s">
        <v>74</v>
      </c>
    </row>
    <row r="906" spans="1:52" hidden="1" x14ac:dyDescent="0.25">
      <c r="A906" t="str">
        <f>INDEX('Community ID'!B:B,MATCH(O906,'Community ID'!A:A,0))</f>
        <v>Villa Sabina</v>
      </c>
      <c r="B906" t="str">
        <f>INDEX('Community ID'!$K:$K,MATCH('Environmental Data'!$P906,'Community ID'!J:J,0))</f>
        <v>Constanza</v>
      </c>
      <c r="D906" t="s">
        <v>3918</v>
      </c>
      <c r="E906" t="s">
        <v>3919</v>
      </c>
      <c r="F906" t="s">
        <v>1230</v>
      </c>
      <c r="H906" t="s">
        <v>3920</v>
      </c>
      <c r="I906" t="s">
        <v>50</v>
      </c>
      <c r="J906" s="1">
        <v>28067</v>
      </c>
      <c r="K906">
        <v>45</v>
      </c>
      <c r="L906" t="s">
        <v>3921</v>
      </c>
      <c r="M906" t="s">
        <v>51</v>
      </c>
      <c r="N906" t="s">
        <v>100</v>
      </c>
      <c r="O906" t="s">
        <v>3922</v>
      </c>
      <c r="P906" t="s">
        <v>102</v>
      </c>
      <c r="Q906" t="s">
        <v>55</v>
      </c>
      <c r="R906">
        <v>0</v>
      </c>
      <c r="S906" t="s">
        <v>3923</v>
      </c>
      <c r="T906" t="s">
        <v>201</v>
      </c>
      <c r="U906" t="s">
        <v>3924</v>
      </c>
      <c r="V906" t="s">
        <v>2196</v>
      </c>
      <c r="W906" t="s">
        <v>58</v>
      </c>
      <c r="X906">
        <v>18.889308799999998</v>
      </c>
      <c r="Y906">
        <v>-70.709796800000007</v>
      </c>
      <c r="Z906" t="s">
        <v>86</v>
      </c>
      <c r="AA906" t="s">
        <v>105</v>
      </c>
      <c r="AB906" t="s">
        <v>182</v>
      </c>
      <c r="AC906" t="s">
        <v>169</v>
      </c>
      <c r="AD906" t="s">
        <v>62</v>
      </c>
      <c r="AE906" t="s">
        <v>63</v>
      </c>
      <c r="AF906" t="s">
        <v>62</v>
      </c>
      <c r="AG906" t="s">
        <v>171</v>
      </c>
      <c r="AH906" t="s">
        <v>117</v>
      </c>
      <c r="AI906" t="s">
        <v>151</v>
      </c>
      <c r="AJ906" t="s">
        <v>151</v>
      </c>
      <c r="AK906" t="s">
        <v>2905</v>
      </c>
      <c r="AL906">
        <v>2</v>
      </c>
      <c r="AM906" t="s">
        <v>1801</v>
      </c>
      <c r="AN906">
        <v>3</v>
      </c>
      <c r="AO906">
        <v>0</v>
      </c>
      <c r="AP906" t="s">
        <v>63</v>
      </c>
      <c r="AQ906" t="s">
        <v>69</v>
      </c>
      <c r="AR906" t="s">
        <v>130</v>
      </c>
      <c r="AT906" t="s">
        <v>71</v>
      </c>
      <c r="AU906" t="s">
        <v>120</v>
      </c>
      <c r="AV906" s="1">
        <v>44157</v>
      </c>
      <c r="AW906" t="s">
        <v>14899</v>
      </c>
      <c r="AX906" t="s">
        <v>2196</v>
      </c>
      <c r="AY906" t="s">
        <v>73</v>
      </c>
      <c r="AZ906" t="s">
        <v>74</v>
      </c>
    </row>
    <row r="907" spans="1:52" hidden="1" x14ac:dyDescent="0.25">
      <c r="A907" t="str">
        <f>INDEX('Community ID'!B:B,MATCH(O907,'Community ID'!A:A,0))</f>
        <v>Nuevo Amanecer</v>
      </c>
      <c r="B907" t="str">
        <f>INDEX('Community ID'!$K:$K,MATCH('Environmental Data'!$P907,'Community ID'!J:J,0))</f>
        <v>Santiago</v>
      </c>
      <c r="D907" t="s">
        <v>3897</v>
      </c>
      <c r="E907" t="s">
        <v>803</v>
      </c>
      <c r="F907" t="s">
        <v>3898</v>
      </c>
      <c r="H907" t="s">
        <v>2459</v>
      </c>
      <c r="I907" t="s">
        <v>50</v>
      </c>
      <c r="J907" s="1">
        <v>31065</v>
      </c>
      <c r="K907">
        <v>36</v>
      </c>
      <c r="L907">
        <v>8094465220</v>
      </c>
      <c r="M907" t="s">
        <v>80</v>
      </c>
      <c r="N907" t="s">
        <v>114</v>
      </c>
      <c r="O907" t="s">
        <v>3793</v>
      </c>
      <c r="P907" t="s">
        <v>444</v>
      </c>
      <c r="Q907" t="s">
        <v>416</v>
      </c>
      <c r="R907">
        <v>56896473</v>
      </c>
      <c r="S907" t="s">
        <v>144</v>
      </c>
      <c r="U907">
        <v>5300376422</v>
      </c>
      <c r="V907" t="s">
        <v>2730</v>
      </c>
      <c r="W907" t="s">
        <v>58</v>
      </c>
      <c r="X907">
        <v>19.4309257586673</v>
      </c>
      <c r="Y907">
        <v>-70.760372523575896</v>
      </c>
      <c r="Z907" t="s">
        <v>86</v>
      </c>
      <c r="AA907" t="s">
        <v>86</v>
      </c>
      <c r="AB907" t="s">
        <v>182</v>
      </c>
      <c r="AC907" t="s">
        <v>169</v>
      </c>
      <c r="AD907" t="s">
        <v>62</v>
      </c>
      <c r="AE907" t="s">
        <v>63</v>
      </c>
      <c r="AF907" t="s">
        <v>63</v>
      </c>
      <c r="AG907" t="s">
        <v>194</v>
      </c>
      <c r="AH907" t="s">
        <v>65</v>
      </c>
      <c r="AI907" t="s">
        <v>3899</v>
      </c>
      <c r="AJ907" t="s">
        <v>3900</v>
      </c>
      <c r="AK907" t="s">
        <v>3901</v>
      </c>
      <c r="AL907">
        <v>1</v>
      </c>
      <c r="AM907" t="s">
        <v>781</v>
      </c>
      <c r="AN907">
        <v>3</v>
      </c>
      <c r="AP907" t="s">
        <v>62</v>
      </c>
      <c r="AQ907" t="s">
        <v>69</v>
      </c>
      <c r="AR907" t="s">
        <v>109</v>
      </c>
      <c r="AT907" t="s">
        <v>461</v>
      </c>
      <c r="AU907" t="s">
        <v>95</v>
      </c>
      <c r="AV907" s="1">
        <v>44157</v>
      </c>
      <c r="AW907" t="s">
        <v>14900</v>
      </c>
      <c r="AX907" t="s">
        <v>2730</v>
      </c>
      <c r="AY907" t="s">
        <v>73</v>
      </c>
      <c r="AZ907" t="s">
        <v>74</v>
      </c>
    </row>
    <row r="908" spans="1:52" x14ac:dyDescent="0.25">
      <c r="A908" t="str">
        <f>INDEX('Community ID'!B:B,MATCH(O908,'Community ID'!A:A,0))</f>
        <v>Guaricano</v>
      </c>
      <c r="B908" t="str">
        <f>INDEX('Community ID'!$K:$K,MATCH('Environmental Data'!$P908,'Community ID'!J:J,0))</f>
        <v>Constanza</v>
      </c>
      <c r="D908" t="s">
        <v>3906</v>
      </c>
      <c r="E908" t="s">
        <v>1034</v>
      </c>
      <c r="F908" t="s">
        <v>980</v>
      </c>
      <c r="I908" t="s">
        <v>79</v>
      </c>
      <c r="J908" s="1">
        <v>23254</v>
      </c>
      <c r="K908">
        <v>58</v>
      </c>
      <c r="L908">
        <v>8299894014</v>
      </c>
      <c r="M908" t="s">
        <v>80</v>
      </c>
      <c r="N908" t="s">
        <v>1108</v>
      </c>
      <c r="O908" t="s">
        <v>3499</v>
      </c>
      <c r="P908" t="s">
        <v>102</v>
      </c>
      <c r="Q908" t="s">
        <v>103</v>
      </c>
      <c r="V908" t="s">
        <v>766</v>
      </c>
      <c r="W908" t="s">
        <v>58</v>
      </c>
      <c r="X908">
        <v>18.888976100000001</v>
      </c>
      <c r="Y908">
        <v>-70.709733900000003</v>
      </c>
      <c r="Z908" t="s">
        <v>86</v>
      </c>
      <c r="AA908" t="s">
        <v>105</v>
      </c>
      <c r="AB908" t="s">
        <v>60</v>
      </c>
      <c r="AC908" t="s">
        <v>88</v>
      </c>
      <c r="AD908" t="s">
        <v>62</v>
      </c>
      <c r="AF908" t="s">
        <v>62</v>
      </c>
      <c r="AG908" t="s">
        <v>194</v>
      </c>
      <c r="AH908" t="s">
        <v>65</v>
      </c>
      <c r="AI908" t="s">
        <v>66</v>
      </c>
      <c r="AJ908" t="s">
        <v>127</v>
      </c>
      <c r="AK908" t="s">
        <v>368</v>
      </c>
      <c r="AL908">
        <v>2</v>
      </c>
      <c r="AM908" t="s">
        <v>767</v>
      </c>
      <c r="AN908">
        <v>1</v>
      </c>
      <c r="AP908" t="s">
        <v>62</v>
      </c>
      <c r="AQ908" t="s">
        <v>69</v>
      </c>
      <c r="AT908" t="s">
        <v>71</v>
      </c>
      <c r="AU908" t="s">
        <v>95</v>
      </c>
      <c r="AV908" s="1">
        <v>44157</v>
      </c>
      <c r="AW908" t="s">
        <v>14901</v>
      </c>
      <c r="AX908" t="s">
        <v>766</v>
      </c>
      <c r="AY908" t="s">
        <v>73</v>
      </c>
      <c r="AZ908" t="s">
        <v>74</v>
      </c>
    </row>
    <row r="909" spans="1:52" hidden="1" x14ac:dyDescent="0.25">
      <c r="A909" t="str">
        <f>INDEX('Community ID'!B:B,MATCH(O909,'Community ID'!A:A,0))</f>
        <v>Guaricano</v>
      </c>
      <c r="B909" t="str">
        <f>INDEX('Community ID'!$K:$K,MATCH('Environmental Data'!$P909,'Community ID'!J:J,0))</f>
        <v>Constanza</v>
      </c>
      <c r="D909" t="s">
        <v>3913</v>
      </c>
      <c r="E909" t="s">
        <v>3914</v>
      </c>
      <c r="F909" t="s">
        <v>3915</v>
      </c>
      <c r="I909" t="s">
        <v>50</v>
      </c>
      <c r="J909" s="1">
        <v>26890</v>
      </c>
      <c r="K909">
        <v>48</v>
      </c>
      <c r="L909">
        <v>8093207904</v>
      </c>
      <c r="M909" t="s">
        <v>51</v>
      </c>
      <c r="N909" t="s">
        <v>114</v>
      </c>
      <c r="O909" t="s">
        <v>3499</v>
      </c>
      <c r="P909" t="s">
        <v>102</v>
      </c>
      <c r="Q909" t="s">
        <v>3916</v>
      </c>
      <c r="S909" t="s">
        <v>1685</v>
      </c>
      <c r="T909" t="s">
        <v>63</v>
      </c>
      <c r="V909" t="s">
        <v>753</v>
      </c>
      <c r="W909" t="s">
        <v>58</v>
      </c>
      <c r="X909">
        <v>0</v>
      </c>
      <c r="Y909">
        <v>0</v>
      </c>
      <c r="Z909" t="s">
        <v>86</v>
      </c>
      <c r="AA909" t="s">
        <v>325</v>
      </c>
      <c r="AB909" t="s">
        <v>60</v>
      </c>
      <c r="AC909" t="s">
        <v>169</v>
      </c>
      <c r="AD909" t="s">
        <v>62</v>
      </c>
      <c r="AF909" t="s">
        <v>63</v>
      </c>
      <c r="AG909" t="s">
        <v>194</v>
      </c>
      <c r="AH909" t="s">
        <v>65</v>
      </c>
      <c r="AI909" t="s">
        <v>66</v>
      </c>
      <c r="AJ909" t="s">
        <v>66</v>
      </c>
      <c r="AK909" t="s">
        <v>3917</v>
      </c>
      <c r="AL909">
        <v>2</v>
      </c>
      <c r="AM909" t="s">
        <v>755</v>
      </c>
      <c r="AN909">
        <v>4</v>
      </c>
      <c r="AO909">
        <v>0</v>
      </c>
      <c r="AP909" t="s">
        <v>63</v>
      </c>
      <c r="AQ909" t="s">
        <v>69</v>
      </c>
      <c r="AT909" t="s">
        <v>71</v>
      </c>
      <c r="AU909" t="s">
        <v>72</v>
      </c>
      <c r="AV909" s="1">
        <v>44157</v>
      </c>
      <c r="AW909" t="s">
        <v>14902</v>
      </c>
      <c r="AX909" t="s">
        <v>753</v>
      </c>
      <c r="AY909" t="s">
        <v>73</v>
      </c>
      <c r="AZ909" t="s">
        <v>74</v>
      </c>
    </row>
    <row r="910" spans="1:52" hidden="1" x14ac:dyDescent="0.25">
      <c r="A910" t="str">
        <f>INDEX('Community ID'!B:B,MATCH(O910,'Community ID'!A:A,0))</f>
        <v>Nuevo Amanecer</v>
      </c>
      <c r="B910" t="str">
        <f>INDEX('Community ID'!$K:$K,MATCH('Environmental Data'!$P910,'Community ID'!J:J,0))</f>
        <v>Santiago</v>
      </c>
      <c r="D910" t="s">
        <v>3907</v>
      </c>
      <c r="E910" t="s">
        <v>3908</v>
      </c>
      <c r="F910" t="s">
        <v>1970</v>
      </c>
      <c r="H910" t="s">
        <v>3909</v>
      </c>
      <c r="I910" t="s">
        <v>79</v>
      </c>
      <c r="J910" s="1">
        <v>18998</v>
      </c>
      <c r="K910">
        <v>69</v>
      </c>
      <c r="L910">
        <v>8094465220</v>
      </c>
      <c r="M910" t="s">
        <v>80</v>
      </c>
      <c r="N910" t="s">
        <v>839</v>
      </c>
      <c r="O910" t="s">
        <v>3910</v>
      </c>
      <c r="P910" t="s">
        <v>444</v>
      </c>
      <c r="Q910" t="s">
        <v>444</v>
      </c>
      <c r="U910">
        <v>3102433863</v>
      </c>
      <c r="V910" t="s">
        <v>2730</v>
      </c>
      <c r="W910" t="s">
        <v>58</v>
      </c>
      <c r="X910">
        <v>19.438381706271901</v>
      </c>
      <c r="Y910">
        <v>-70.742900255570603</v>
      </c>
      <c r="Z910" t="s">
        <v>325</v>
      </c>
      <c r="AA910" t="s">
        <v>325</v>
      </c>
      <c r="AB910" t="s">
        <v>182</v>
      </c>
      <c r="AC910" t="s">
        <v>169</v>
      </c>
      <c r="AD910" t="s">
        <v>63</v>
      </c>
      <c r="AE910" t="s">
        <v>63</v>
      </c>
      <c r="AF910" t="s">
        <v>62</v>
      </c>
      <c r="AG910" t="s">
        <v>171</v>
      </c>
      <c r="AH910" t="s">
        <v>65</v>
      </c>
      <c r="AI910" t="s">
        <v>3911</v>
      </c>
      <c r="AK910" t="s">
        <v>3912</v>
      </c>
      <c r="AL910">
        <v>1</v>
      </c>
      <c r="AM910" t="s">
        <v>814</v>
      </c>
      <c r="AN910">
        <v>1</v>
      </c>
      <c r="AP910" t="s">
        <v>62</v>
      </c>
      <c r="AQ910" t="s">
        <v>69</v>
      </c>
      <c r="AR910" t="s">
        <v>109</v>
      </c>
      <c r="AT910" t="s">
        <v>71</v>
      </c>
      <c r="AU910" t="s">
        <v>95</v>
      </c>
      <c r="AV910" s="1">
        <v>44157</v>
      </c>
      <c r="AW910" t="s">
        <v>14903</v>
      </c>
      <c r="AX910" t="s">
        <v>2730</v>
      </c>
      <c r="AY910" t="s">
        <v>73</v>
      </c>
      <c r="AZ910" t="s">
        <v>74</v>
      </c>
    </row>
    <row r="911" spans="1:52" x14ac:dyDescent="0.25">
      <c r="A911" t="str">
        <f>INDEX('Community ID'!B:B,MATCH(O911,'Community ID'!A:A,0))</f>
        <v>Guaricano</v>
      </c>
      <c r="B911" t="str">
        <f>INDEX('Community ID'!$K:$K,MATCH('Environmental Data'!$P911,'Community ID'!J:J,0))</f>
        <v>Constanza</v>
      </c>
      <c r="D911" t="s">
        <v>3925</v>
      </c>
      <c r="E911" t="s">
        <v>3926</v>
      </c>
      <c r="F911" t="s">
        <v>3927</v>
      </c>
      <c r="H911" t="s">
        <v>3281</v>
      </c>
      <c r="I911" t="s">
        <v>50</v>
      </c>
      <c r="J911" t="s">
        <v>99</v>
      </c>
      <c r="K911">
        <v>2021</v>
      </c>
      <c r="L911">
        <v>8094344607</v>
      </c>
      <c r="M911" t="s">
        <v>80</v>
      </c>
      <c r="N911" t="s">
        <v>100</v>
      </c>
      <c r="O911" t="s">
        <v>3499</v>
      </c>
      <c r="P911" t="s">
        <v>102</v>
      </c>
      <c r="Q911" t="s">
        <v>103</v>
      </c>
      <c r="S911" t="s">
        <v>104</v>
      </c>
      <c r="V911" t="s">
        <v>766</v>
      </c>
      <c r="W911" t="s">
        <v>58</v>
      </c>
      <c r="X911">
        <v>18.891772799999998</v>
      </c>
      <c r="Y911">
        <v>-70.711456999999996</v>
      </c>
      <c r="Z911" t="s">
        <v>86</v>
      </c>
      <c r="AA911" t="s">
        <v>325</v>
      </c>
      <c r="AB911" t="s">
        <v>87</v>
      </c>
      <c r="AC911" t="s">
        <v>88</v>
      </c>
      <c r="AD911" t="s">
        <v>63</v>
      </c>
      <c r="AE911" t="s">
        <v>62</v>
      </c>
      <c r="AF911" t="s">
        <v>62</v>
      </c>
      <c r="AG911" t="s">
        <v>194</v>
      </c>
      <c r="AH911" t="s">
        <v>65</v>
      </c>
      <c r="AI911" t="s">
        <v>66</v>
      </c>
      <c r="AJ911" t="s">
        <v>127</v>
      </c>
      <c r="AK911" t="s">
        <v>368</v>
      </c>
      <c r="AL911">
        <v>2</v>
      </c>
      <c r="AM911" t="s">
        <v>3928</v>
      </c>
      <c r="AN911">
        <v>3</v>
      </c>
      <c r="AP911" t="s">
        <v>63</v>
      </c>
      <c r="AQ911" t="s">
        <v>69</v>
      </c>
      <c r="AT911" t="s">
        <v>71</v>
      </c>
      <c r="AU911" t="s">
        <v>95</v>
      </c>
      <c r="AV911" s="1">
        <v>44157</v>
      </c>
      <c r="AW911" t="s">
        <v>14904</v>
      </c>
      <c r="AX911" t="s">
        <v>766</v>
      </c>
      <c r="AY911" t="s">
        <v>73</v>
      </c>
      <c r="AZ911" t="s">
        <v>74</v>
      </c>
    </row>
    <row r="912" spans="1:52" hidden="1" x14ac:dyDescent="0.25">
      <c r="A912" t="str">
        <f>INDEX('Community ID'!B:B,MATCH(O912,'Community ID'!A:A,0))</f>
        <v>Nuevo Amanecer</v>
      </c>
      <c r="B912" t="str">
        <f>INDEX('Community ID'!$K:$K,MATCH('Environmental Data'!$P912,'Community ID'!J:J,0))</f>
        <v>Santiago</v>
      </c>
      <c r="D912" t="s">
        <v>3929</v>
      </c>
      <c r="E912" t="s">
        <v>3930</v>
      </c>
      <c r="F912" t="s">
        <v>217</v>
      </c>
      <c r="H912" t="s">
        <v>3931</v>
      </c>
      <c r="I912" t="s">
        <v>50</v>
      </c>
      <c r="J912" s="1">
        <v>26971</v>
      </c>
      <c r="K912">
        <v>48</v>
      </c>
      <c r="L912">
        <v>8293057977</v>
      </c>
      <c r="M912" t="s">
        <v>51</v>
      </c>
      <c r="N912" t="s">
        <v>3932</v>
      </c>
      <c r="O912" t="s">
        <v>3793</v>
      </c>
      <c r="P912" t="s">
        <v>444</v>
      </c>
      <c r="Q912" t="s">
        <v>444</v>
      </c>
      <c r="S912" t="s">
        <v>144</v>
      </c>
      <c r="U912">
        <v>9600082797</v>
      </c>
      <c r="V912" t="s">
        <v>2730</v>
      </c>
      <c r="W912" t="s">
        <v>58</v>
      </c>
      <c r="X912">
        <v>19.4308964421732</v>
      </c>
      <c r="Y912">
        <v>-70.760821311266</v>
      </c>
      <c r="Z912" t="s">
        <v>59</v>
      </c>
      <c r="AA912" t="s">
        <v>59</v>
      </c>
      <c r="AB912" t="s">
        <v>182</v>
      </c>
      <c r="AC912" t="s">
        <v>169</v>
      </c>
      <c r="AD912" t="s">
        <v>62</v>
      </c>
      <c r="AE912" t="s">
        <v>63</v>
      </c>
      <c r="AF912" t="s">
        <v>62</v>
      </c>
      <c r="AG912" t="s">
        <v>194</v>
      </c>
      <c r="AH912" t="s">
        <v>65</v>
      </c>
      <c r="AI912" t="s">
        <v>3022</v>
      </c>
      <c r="AK912" t="s">
        <v>3933</v>
      </c>
      <c r="AL912">
        <v>1</v>
      </c>
      <c r="AM912" t="s">
        <v>717</v>
      </c>
      <c r="AN912">
        <v>2</v>
      </c>
      <c r="AP912" t="s">
        <v>62</v>
      </c>
      <c r="AQ912" t="s">
        <v>69</v>
      </c>
      <c r="AT912" t="s">
        <v>71</v>
      </c>
      <c r="AU912" t="s">
        <v>95</v>
      </c>
      <c r="AV912" s="1">
        <v>44157</v>
      </c>
      <c r="AW912" t="s">
        <v>14905</v>
      </c>
      <c r="AX912" t="s">
        <v>2730</v>
      </c>
      <c r="AY912" t="s">
        <v>73</v>
      </c>
      <c r="AZ912" t="s">
        <v>74</v>
      </c>
    </row>
    <row r="913" spans="1:52" hidden="1" x14ac:dyDescent="0.25">
      <c r="A913" t="str">
        <f>INDEX('Community ID'!B:B,MATCH(O913,'Community ID'!A:A,0))</f>
        <v>Nuevo Amanecer</v>
      </c>
      <c r="B913" t="str">
        <f>INDEX('Community ID'!$K:$K,MATCH('Environmental Data'!$P913,'Community ID'!J:J,0))</f>
        <v>Santiago</v>
      </c>
      <c r="D913" t="s">
        <v>3934</v>
      </c>
      <c r="E913" t="s">
        <v>3935</v>
      </c>
      <c r="F913" t="s">
        <v>1831</v>
      </c>
      <c r="H913" t="s">
        <v>3936</v>
      </c>
      <c r="I913" t="s">
        <v>79</v>
      </c>
      <c r="J913" s="1">
        <v>32401</v>
      </c>
      <c r="K913">
        <v>33</v>
      </c>
      <c r="L913">
        <v>8097748340</v>
      </c>
      <c r="M913" t="s">
        <v>51</v>
      </c>
      <c r="N913" t="s">
        <v>839</v>
      </c>
      <c r="O913" t="s">
        <v>3793</v>
      </c>
      <c r="P913" t="s">
        <v>444</v>
      </c>
      <c r="Q913" t="s">
        <v>444</v>
      </c>
      <c r="U913">
        <v>3600444719</v>
      </c>
      <c r="V913" t="s">
        <v>2730</v>
      </c>
      <c r="W913" t="s">
        <v>58</v>
      </c>
      <c r="X913">
        <v>19.4308964421732</v>
      </c>
      <c r="Y913">
        <v>-70.760821311266</v>
      </c>
      <c r="Z913" t="s">
        <v>59</v>
      </c>
      <c r="AA913" t="s">
        <v>59</v>
      </c>
      <c r="AB913" t="s">
        <v>182</v>
      </c>
      <c r="AC913" t="s">
        <v>169</v>
      </c>
      <c r="AD913" t="s">
        <v>62</v>
      </c>
      <c r="AE913" t="s">
        <v>63</v>
      </c>
      <c r="AF913" t="s">
        <v>62</v>
      </c>
      <c r="AG913" t="s">
        <v>194</v>
      </c>
      <c r="AH913" t="s">
        <v>65</v>
      </c>
      <c r="AI913" t="s">
        <v>2777</v>
      </c>
      <c r="AK913" t="s">
        <v>869</v>
      </c>
      <c r="AL913">
        <v>1</v>
      </c>
      <c r="AM913" t="s">
        <v>717</v>
      </c>
      <c r="AN913">
        <v>2</v>
      </c>
      <c r="AP913" t="s">
        <v>62</v>
      </c>
      <c r="AQ913" t="s">
        <v>69</v>
      </c>
      <c r="AT913" t="s">
        <v>71</v>
      </c>
      <c r="AU913" t="s">
        <v>95</v>
      </c>
      <c r="AV913" s="1">
        <v>44157</v>
      </c>
      <c r="AW913" t="s">
        <v>14906</v>
      </c>
      <c r="AX913" t="s">
        <v>2730</v>
      </c>
      <c r="AY913" t="s">
        <v>73</v>
      </c>
      <c r="AZ913" t="s">
        <v>74</v>
      </c>
    </row>
    <row r="914" spans="1:52" hidden="1" x14ac:dyDescent="0.25">
      <c r="A914" t="str">
        <f>INDEX('Community ID'!B:B,MATCH(O914,'Community ID'!A:A,0))</f>
        <v>Nuevo Amanecer</v>
      </c>
      <c r="B914" t="str">
        <f>INDEX('Community ID'!$K:$K,MATCH('Environmental Data'!$P914,'Community ID'!J:J,0))</f>
        <v>Santiago</v>
      </c>
      <c r="D914" t="s">
        <v>3937</v>
      </c>
      <c r="E914" t="s">
        <v>251</v>
      </c>
      <c r="F914" t="s">
        <v>1255</v>
      </c>
      <c r="I914" t="s">
        <v>79</v>
      </c>
      <c r="J914" s="1">
        <v>22974</v>
      </c>
      <c r="K914">
        <v>59</v>
      </c>
      <c r="L914">
        <v>8296736453</v>
      </c>
      <c r="M914" t="s">
        <v>142</v>
      </c>
      <c r="N914" t="s">
        <v>3938</v>
      </c>
      <c r="O914" t="s">
        <v>3793</v>
      </c>
      <c r="P914" t="s">
        <v>444</v>
      </c>
      <c r="Q914" t="s">
        <v>444</v>
      </c>
      <c r="S914" t="s">
        <v>417</v>
      </c>
      <c r="U914">
        <v>9700052401</v>
      </c>
      <c r="V914" t="s">
        <v>2730</v>
      </c>
      <c r="W914" t="s">
        <v>58</v>
      </c>
      <c r="X914">
        <v>19.428601506194301</v>
      </c>
      <c r="Y914">
        <v>-70.753853271910501</v>
      </c>
      <c r="Z914" t="s">
        <v>105</v>
      </c>
      <c r="AA914" t="s">
        <v>105</v>
      </c>
      <c r="AB914" t="s">
        <v>182</v>
      </c>
      <c r="AC914" t="s">
        <v>169</v>
      </c>
      <c r="AD914" t="s">
        <v>62</v>
      </c>
      <c r="AE914" t="s">
        <v>63</v>
      </c>
      <c r="AF914" t="s">
        <v>62</v>
      </c>
      <c r="AG914" t="s">
        <v>194</v>
      </c>
      <c r="AH914" t="s">
        <v>65</v>
      </c>
      <c r="AI914" t="s">
        <v>3939</v>
      </c>
      <c r="AK914" t="s">
        <v>3940</v>
      </c>
      <c r="AL914">
        <v>1</v>
      </c>
      <c r="AM914" t="s">
        <v>717</v>
      </c>
      <c r="AN914">
        <v>3</v>
      </c>
      <c r="AO914">
        <v>1</v>
      </c>
      <c r="AP914" t="s">
        <v>62</v>
      </c>
      <c r="AQ914" t="s">
        <v>69</v>
      </c>
      <c r="AR914" t="s">
        <v>109</v>
      </c>
      <c r="AT914" t="s">
        <v>71</v>
      </c>
      <c r="AU914" t="s">
        <v>95</v>
      </c>
      <c r="AV914" s="1">
        <v>44157</v>
      </c>
      <c r="AW914" t="s">
        <v>14907</v>
      </c>
      <c r="AX914" t="s">
        <v>2730</v>
      </c>
      <c r="AY914" t="s">
        <v>73</v>
      </c>
      <c r="AZ914" t="s">
        <v>74</v>
      </c>
    </row>
    <row r="915" spans="1:52" hidden="1" x14ac:dyDescent="0.25">
      <c r="A915" t="str">
        <f>INDEX('Community ID'!B:B,MATCH(O915,'Community ID'!A:A,0))</f>
        <v>Nuevo Amanecer</v>
      </c>
      <c r="B915" t="str">
        <f>INDEX('Community ID'!$K:$K,MATCH('Environmental Data'!$P915,'Community ID'!J:J,0))</f>
        <v>Santiago</v>
      </c>
      <c r="D915" t="s">
        <v>3941</v>
      </c>
      <c r="E915" t="s">
        <v>3942</v>
      </c>
      <c r="F915" t="s">
        <v>3408</v>
      </c>
      <c r="I915" t="s">
        <v>79</v>
      </c>
      <c r="J915" s="1">
        <v>35176</v>
      </c>
      <c r="K915">
        <v>25</v>
      </c>
      <c r="L915">
        <v>8297667223</v>
      </c>
      <c r="M915" t="s">
        <v>142</v>
      </c>
      <c r="N915" t="s">
        <v>3943</v>
      </c>
      <c r="O915" t="s">
        <v>3793</v>
      </c>
      <c r="P915" t="s">
        <v>444</v>
      </c>
      <c r="Q915" t="s">
        <v>416</v>
      </c>
      <c r="S915" t="s">
        <v>429</v>
      </c>
      <c r="U915">
        <v>9600316252</v>
      </c>
      <c r="V915" t="s">
        <v>2730</v>
      </c>
      <c r="W915" t="s">
        <v>58</v>
      </c>
      <c r="X915">
        <v>19.430626647564999</v>
      </c>
      <c r="Y915">
        <v>-70.761969564774105</v>
      </c>
      <c r="Z915" t="s">
        <v>59</v>
      </c>
      <c r="AA915" t="s">
        <v>105</v>
      </c>
      <c r="AB915" t="s">
        <v>182</v>
      </c>
      <c r="AC915" t="s">
        <v>169</v>
      </c>
      <c r="AD915" t="s">
        <v>62</v>
      </c>
      <c r="AE915" t="s">
        <v>63</v>
      </c>
      <c r="AF915" t="s">
        <v>62</v>
      </c>
      <c r="AG915" t="s">
        <v>194</v>
      </c>
      <c r="AH915" t="s">
        <v>65</v>
      </c>
      <c r="AI915" t="s">
        <v>1922</v>
      </c>
      <c r="AK915" t="s">
        <v>937</v>
      </c>
      <c r="AL915">
        <v>1</v>
      </c>
      <c r="AM915" t="s">
        <v>814</v>
      </c>
      <c r="AN915">
        <v>3</v>
      </c>
      <c r="AO915">
        <v>1</v>
      </c>
      <c r="AP915" t="s">
        <v>62</v>
      </c>
      <c r="AQ915" t="s">
        <v>69</v>
      </c>
      <c r="AR915" t="s">
        <v>109</v>
      </c>
      <c r="AT915" t="s">
        <v>71</v>
      </c>
      <c r="AU915" t="s">
        <v>95</v>
      </c>
      <c r="AV915" s="1">
        <v>44157</v>
      </c>
      <c r="AW915" t="s">
        <v>14908</v>
      </c>
      <c r="AX915" t="s">
        <v>2730</v>
      </c>
      <c r="AY915" t="s">
        <v>73</v>
      </c>
      <c r="AZ915" t="s">
        <v>74</v>
      </c>
    </row>
    <row r="916" spans="1:52" hidden="1" x14ac:dyDescent="0.25">
      <c r="A916" t="str">
        <f>INDEX('Community ID'!B:B,MATCH(O916,'Community ID'!A:A,0))</f>
        <v>Nuevo Amanecer</v>
      </c>
      <c r="B916" t="str">
        <f>INDEX('Community ID'!$K:$K,MATCH('Environmental Data'!$P916,'Community ID'!J:J,0))</f>
        <v>Santiago</v>
      </c>
      <c r="D916" t="s">
        <v>3944</v>
      </c>
      <c r="E916" t="s">
        <v>3945</v>
      </c>
      <c r="F916" t="s">
        <v>3946</v>
      </c>
      <c r="I916" t="s">
        <v>79</v>
      </c>
      <c r="J916" s="1">
        <v>33953</v>
      </c>
      <c r="K916">
        <v>29</v>
      </c>
      <c r="L916">
        <v>8097547660</v>
      </c>
      <c r="M916" t="s">
        <v>124</v>
      </c>
      <c r="N916" t="s">
        <v>3947</v>
      </c>
      <c r="O916" t="s">
        <v>3793</v>
      </c>
      <c r="P916" t="s">
        <v>444</v>
      </c>
      <c r="Q916" t="s">
        <v>444</v>
      </c>
      <c r="S916" t="s">
        <v>458</v>
      </c>
      <c r="V916" t="s">
        <v>2730</v>
      </c>
      <c r="W916" t="s">
        <v>58</v>
      </c>
      <c r="X916">
        <v>19.415543572759901</v>
      </c>
      <c r="Y916">
        <v>-70.761413669175894</v>
      </c>
      <c r="Z916" t="s">
        <v>325</v>
      </c>
      <c r="AA916" t="s">
        <v>325</v>
      </c>
      <c r="AB916" t="s">
        <v>182</v>
      </c>
      <c r="AC916" t="s">
        <v>169</v>
      </c>
      <c r="AD916" t="s">
        <v>62</v>
      </c>
      <c r="AE916" t="s">
        <v>63</v>
      </c>
      <c r="AF916" t="s">
        <v>62</v>
      </c>
      <c r="AG916" t="s">
        <v>171</v>
      </c>
      <c r="AH916" t="s">
        <v>117</v>
      </c>
      <c r="AI916" t="s">
        <v>2777</v>
      </c>
      <c r="AJ916" t="s">
        <v>3948</v>
      </c>
      <c r="AK916" t="s">
        <v>3949</v>
      </c>
      <c r="AL916">
        <v>1</v>
      </c>
      <c r="AM916" t="s">
        <v>717</v>
      </c>
      <c r="AN916">
        <v>4</v>
      </c>
      <c r="AO916">
        <v>1</v>
      </c>
      <c r="AP916" t="s">
        <v>62</v>
      </c>
      <c r="AQ916" t="s">
        <v>69</v>
      </c>
      <c r="AT916" t="s">
        <v>71</v>
      </c>
      <c r="AU916" t="s">
        <v>72</v>
      </c>
      <c r="AV916" s="1">
        <v>44157</v>
      </c>
      <c r="AW916" t="s">
        <v>14909</v>
      </c>
      <c r="AX916" t="s">
        <v>2730</v>
      </c>
      <c r="AY916" t="s">
        <v>73</v>
      </c>
      <c r="AZ916" t="s">
        <v>74</v>
      </c>
    </row>
    <row r="917" spans="1:52" hidden="1" x14ac:dyDescent="0.25">
      <c r="A917" t="str">
        <f>INDEX('Community ID'!B:B,MATCH(O917,'Community ID'!A:A,0))</f>
        <v>Nuevo Amanecer</v>
      </c>
      <c r="B917" t="str">
        <f>INDEX('Community ID'!$K:$K,MATCH('Environmental Data'!$P917,'Community ID'!J:J,0))</f>
        <v>Santiago</v>
      </c>
      <c r="D917" t="s">
        <v>3950</v>
      </c>
      <c r="E917" t="s">
        <v>3951</v>
      </c>
      <c r="F917" t="s">
        <v>3914</v>
      </c>
      <c r="I917" t="s">
        <v>50</v>
      </c>
      <c r="J917" s="1">
        <v>38702</v>
      </c>
      <c r="K917">
        <v>16</v>
      </c>
      <c r="L917">
        <v>8294927500</v>
      </c>
      <c r="M917" t="s">
        <v>51</v>
      </c>
      <c r="N917" t="s">
        <v>721</v>
      </c>
      <c r="O917" t="s">
        <v>3952</v>
      </c>
      <c r="P917" t="s">
        <v>444</v>
      </c>
      <c r="Q917" t="s">
        <v>444</v>
      </c>
      <c r="V917" t="s">
        <v>2730</v>
      </c>
      <c r="W917" t="s">
        <v>58</v>
      </c>
      <c r="X917">
        <v>19.438286078369501</v>
      </c>
      <c r="Y917">
        <v>-70.738702453298998</v>
      </c>
      <c r="Z917" t="s">
        <v>86</v>
      </c>
      <c r="AA917" t="s">
        <v>86</v>
      </c>
      <c r="AB917" t="s">
        <v>182</v>
      </c>
      <c r="AC917" t="s">
        <v>169</v>
      </c>
      <c r="AD917" t="s">
        <v>62</v>
      </c>
      <c r="AE917" t="s">
        <v>63</v>
      </c>
      <c r="AF917" t="s">
        <v>63</v>
      </c>
      <c r="AG917" t="s">
        <v>194</v>
      </c>
      <c r="AH917" t="s">
        <v>65</v>
      </c>
      <c r="AI917" t="s">
        <v>1790</v>
      </c>
      <c r="AK917" t="s">
        <v>937</v>
      </c>
      <c r="AL917">
        <v>1</v>
      </c>
      <c r="AM917" t="s">
        <v>717</v>
      </c>
      <c r="AN917">
        <v>4</v>
      </c>
      <c r="AP917" t="s">
        <v>62</v>
      </c>
      <c r="AQ917" t="s">
        <v>69</v>
      </c>
      <c r="AR917" t="s">
        <v>109</v>
      </c>
      <c r="AT917" t="s">
        <v>71</v>
      </c>
      <c r="AU917" t="s">
        <v>95</v>
      </c>
      <c r="AV917" s="1">
        <v>44157</v>
      </c>
      <c r="AW917" t="s">
        <v>14910</v>
      </c>
      <c r="AX917" t="s">
        <v>2730</v>
      </c>
      <c r="AY917" t="s">
        <v>73</v>
      </c>
      <c r="AZ917" t="s">
        <v>74</v>
      </c>
    </row>
    <row r="918" spans="1:52" hidden="1" x14ac:dyDescent="0.25">
      <c r="A918" t="str">
        <f>INDEX('Community ID'!B:B,MATCH(O918,'Community ID'!A:A,0))</f>
        <v>Nuevo Amanecer</v>
      </c>
      <c r="B918" t="str">
        <f>INDEX('Community ID'!$K:$K,MATCH('Environmental Data'!$P918,'Community ID'!J:J,0))</f>
        <v>Santiago</v>
      </c>
      <c r="D918" t="s">
        <v>3953</v>
      </c>
      <c r="E918" t="s">
        <v>123</v>
      </c>
      <c r="F918" t="s">
        <v>3954</v>
      </c>
      <c r="H918" t="s">
        <v>3955</v>
      </c>
      <c r="I918" t="s">
        <v>50</v>
      </c>
      <c r="J918" s="1">
        <v>27591</v>
      </c>
      <c r="K918">
        <v>46</v>
      </c>
      <c r="L918">
        <v>8294273070</v>
      </c>
      <c r="M918" t="s">
        <v>80</v>
      </c>
      <c r="N918" t="s">
        <v>135</v>
      </c>
      <c r="O918" t="s">
        <v>3793</v>
      </c>
      <c r="P918" t="s">
        <v>444</v>
      </c>
      <c r="Q918" t="s">
        <v>444</v>
      </c>
      <c r="S918" t="s">
        <v>144</v>
      </c>
      <c r="U918">
        <v>5300251252</v>
      </c>
      <c r="V918" t="s">
        <v>2730</v>
      </c>
      <c r="W918" t="s">
        <v>58</v>
      </c>
      <c r="X918">
        <v>19.438336766386598</v>
      </c>
      <c r="Y918">
        <v>-70.738644175653903</v>
      </c>
      <c r="Z918" t="s">
        <v>105</v>
      </c>
      <c r="AA918" t="s">
        <v>105</v>
      </c>
      <c r="AB918" t="s">
        <v>182</v>
      </c>
      <c r="AC918" t="s">
        <v>169</v>
      </c>
      <c r="AD918" t="s">
        <v>62</v>
      </c>
      <c r="AE918" t="s">
        <v>63</v>
      </c>
      <c r="AF918" t="s">
        <v>63</v>
      </c>
      <c r="AG918" t="s">
        <v>194</v>
      </c>
      <c r="AH918" t="s">
        <v>486</v>
      </c>
      <c r="AI918" t="s">
        <v>3022</v>
      </c>
      <c r="AJ918" t="s">
        <v>3022</v>
      </c>
      <c r="AK918" t="s">
        <v>3956</v>
      </c>
      <c r="AL918">
        <v>1</v>
      </c>
      <c r="AM918" t="s">
        <v>717</v>
      </c>
      <c r="AN918">
        <v>2</v>
      </c>
      <c r="AP918" t="s">
        <v>62</v>
      </c>
      <c r="AQ918" t="s">
        <v>69</v>
      </c>
      <c r="AT918" t="s">
        <v>71</v>
      </c>
      <c r="AU918" t="s">
        <v>95</v>
      </c>
      <c r="AV918" s="1">
        <v>44157</v>
      </c>
      <c r="AW918" t="s">
        <v>14911</v>
      </c>
      <c r="AX918" t="s">
        <v>2730</v>
      </c>
      <c r="AY918" t="s">
        <v>73</v>
      </c>
      <c r="AZ918" t="s">
        <v>74</v>
      </c>
    </row>
    <row r="919" spans="1:52" hidden="1" x14ac:dyDescent="0.25">
      <c r="A919" t="str">
        <f>INDEX('Community ID'!B:B,MATCH(O919,'Community ID'!A:A,0))</f>
        <v>Nuevo Amanecer</v>
      </c>
      <c r="B919" t="str">
        <f>INDEX('Community ID'!$K:$K,MATCH('Environmental Data'!$P919,'Community ID'!J:J,0))</f>
        <v>Santiago</v>
      </c>
      <c r="D919" t="s">
        <v>3957</v>
      </c>
      <c r="E919" t="s">
        <v>3958</v>
      </c>
      <c r="F919" t="s">
        <v>1431</v>
      </c>
      <c r="I919" t="s">
        <v>50</v>
      </c>
      <c r="J919" s="1">
        <v>36270</v>
      </c>
      <c r="K919">
        <v>22</v>
      </c>
      <c r="L919">
        <v>8294754790</v>
      </c>
      <c r="M919" t="s">
        <v>80</v>
      </c>
      <c r="N919" t="s">
        <v>114</v>
      </c>
      <c r="O919" t="s">
        <v>3793</v>
      </c>
      <c r="P919" t="s">
        <v>444</v>
      </c>
      <c r="Q919" t="s">
        <v>416</v>
      </c>
      <c r="S919" t="s">
        <v>417</v>
      </c>
      <c r="U919">
        <v>40243695778</v>
      </c>
      <c r="V919" t="s">
        <v>2730</v>
      </c>
      <c r="W919" t="s">
        <v>58</v>
      </c>
      <c r="X919">
        <v>19.430512999705801</v>
      </c>
      <c r="Y919">
        <v>-70.762488749350595</v>
      </c>
      <c r="Z919" t="s">
        <v>105</v>
      </c>
      <c r="AA919" t="s">
        <v>105</v>
      </c>
      <c r="AB919" t="s">
        <v>182</v>
      </c>
      <c r="AC919" t="s">
        <v>169</v>
      </c>
      <c r="AD919" t="s">
        <v>62</v>
      </c>
      <c r="AE919" t="s">
        <v>63</v>
      </c>
      <c r="AF919" t="s">
        <v>63</v>
      </c>
      <c r="AG919" t="s">
        <v>194</v>
      </c>
      <c r="AH919" t="s">
        <v>65</v>
      </c>
      <c r="AI919" t="s">
        <v>3860</v>
      </c>
      <c r="AJ919" t="s">
        <v>3860</v>
      </c>
      <c r="AK919" t="s">
        <v>3959</v>
      </c>
      <c r="AL919">
        <v>1</v>
      </c>
      <c r="AM919" t="s">
        <v>717</v>
      </c>
      <c r="AN919">
        <v>4</v>
      </c>
      <c r="AO919">
        <v>1</v>
      </c>
      <c r="AP919" t="s">
        <v>63</v>
      </c>
      <c r="AQ919" t="s">
        <v>69</v>
      </c>
      <c r="AT919" t="s">
        <v>461</v>
      </c>
      <c r="AU919" t="s">
        <v>95</v>
      </c>
      <c r="AV919" s="1">
        <v>44157</v>
      </c>
      <c r="AW919" t="s">
        <v>14912</v>
      </c>
      <c r="AX919" t="s">
        <v>2730</v>
      </c>
      <c r="AY919" t="s">
        <v>73</v>
      </c>
      <c r="AZ919" t="s">
        <v>74</v>
      </c>
    </row>
    <row r="920" spans="1:52" hidden="1" x14ac:dyDescent="0.25">
      <c r="A920" t="str">
        <f>INDEX('Community ID'!B:B,MATCH(O920,'Community ID'!A:A,0))</f>
        <v>Nuevo Amanecer</v>
      </c>
      <c r="B920" t="str">
        <f>INDEX('Community ID'!$K:$K,MATCH('Environmental Data'!$P920,'Community ID'!J:J,0))</f>
        <v>Santiago</v>
      </c>
      <c r="D920" t="s">
        <v>3960</v>
      </c>
      <c r="E920" t="s">
        <v>1034</v>
      </c>
      <c r="F920" t="s">
        <v>3961</v>
      </c>
      <c r="I920" t="s">
        <v>79</v>
      </c>
      <c r="J920" s="1">
        <v>26230</v>
      </c>
      <c r="K920">
        <v>50</v>
      </c>
      <c r="L920">
        <v>8099175607</v>
      </c>
      <c r="M920" t="s">
        <v>51</v>
      </c>
      <c r="N920" t="s">
        <v>3105</v>
      </c>
      <c r="O920" t="s">
        <v>3793</v>
      </c>
      <c r="P920" t="s">
        <v>444</v>
      </c>
      <c r="Q920" t="s">
        <v>416</v>
      </c>
      <c r="S920" t="s">
        <v>144</v>
      </c>
      <c r="U920">
        <v>3101538191</v>
      </c>
      <c r="V920" t="s">
        <v>2730</v>
      </c>
      <c r="W920" t="s">
        <v>58</v>
      </c>
      <c r="X920">
        <v>19.423311248847401</v>
      </c>
      <c r="Y920">
        <v>-70.753670898397402</v>
      </c>
      <c r="Z920" t="s">
        <v>86</v>
      </c>
      <c r="AA920" t="s">
        <v>86</v>
      </c>
      <c r="AB920" t="s">
        <v>182</v>
      </c>
      <c r="AC920" t="s">
        <v>169</v>
      </c>
      <c r="AD920" t="s">
        <v>62</v>
      </c>
      <c r="AE920" t="s">
        <v>63</v>
      </c>
      <c r="AF920" t="s">
        <v>62</v>
      </c>
      <c r="AG920" t="s">
        <v>171</v>
      </c>
      <c r="AH920" t="s">
        <v>90</v>
      </c>
      <c r="AI920" t="s">
        <v>3860</v>
      </c>
      <c r="AJ920" t="s">
        <v>3860</v>
      </c>
      <c r="AK920" t="s">
        <v>3962</v>
      </c>
      <c r="AL920">
        <v>1</v>
      </c>
      <c r="AM920" t="s">
        <v>814</v>
      </c>
      <c r="AN920">
        <v>2</v>
      </c>
      <c r="AP920" t="s">
        <v>62</v>
      </c>
      <c r="AQ920" t="s">
        <v>69</v>
      </c>
      <c r="AR920" t="s">
        <v>109</v>
      </c>
      <c r="AT920" t="s">
        <v>71</v>
      </c>
      <c r="AU920" t="s">
        <v>95</v>
      </c>
      <c r="AV920" s="1">
        <v>44157</v>
      </c>
      <c r="AW920" t="s">
        <v>14913</v>
      </c>
      <c r="AX920" t="s">
        <v>2730</v>
      </c>
      <c r="AY920" t="s">
        <v>73</v>
      </c>
      <c r="AZ920" t="s">
        <v>74</v>
      </c>
    </row>
    <row r="921" spans="1:52" hidden="1" x14ac:dyDescent="0.25">
      <c r="A921" t="str">
        <f>INDEX('Community ID'!B:B,MATCH(O921,'Community ID'!A:A,0))</f>
        <v>Nuevo Amanecer</v>
      </c>
      <c r="B921" t="str">
        <f>INDEX('Community ID'!$K:$K,MATCH('Environmental Data'!$P921,'Community ID'!J:J,0))</f>
        <v>Santiago</v>
      </c>
      <c r="D921" t="s">
        <v>3963</v>
      </c>
      <c r="E921" t="s">
        <v>134</v>
      </c>
      <c r="F921" t="s">
        <v>2681</v>
      </c>
      <c r="H921" t="s">
        <v>3964</v>
      </c>
      <c r="I921" t="s">
        <v>50</v>
      </c>
      <c r="J921" s="1">
        <v>37455</v>
      </c>
      <c r="K921">
        <v>19</v>
      </c>
      <c r="L921">
        <v>8293192166</v>
      </c>
      <c r="M921" t="s">
        <v>51</v>
      </c>
      <c r="N921" t="s">
        <v>135</v>
      </c>
      <c r="O921" t="s">
        <v>3793</v>
      </c>
      <c r="P921" t="s">
        <v>444</v>
      </c>
      <c r="Q921" t="s">
        <v>444</v>
      </c>
      <c r="V921" t="s">
        <v>2730</v>
      </c>
      <c r="W921" t="s">
        <v>58</v>
      </c>
      <c r="X921">
        <v>19.414705669639499</v>
      </c>
      <c r="Y921">
        <v>-70.762277293563699</v>
      </c>
      <c r="Z921" t="s">
        <v>325</v>
      </c>
      <c r="AA921" t="s">
        <v>325</v>
      </c>
      <c r="AB921" t="s">
        <v>182</v>
      </c>
      <c r="AC921" t="s">
        <v>169</v>
      </c>
      <c r="AD921" t="s">
        <v>62</v>
      </c>
      <c r="AE921" t="s">
        <v>63</v>
      </c>
      <c r="AF921" t="s">
        <v>63</v>
      </c>
      <c r="AG921" t="s">
        <v>171</v>
      </c>
      <c r="AH921" t="s">
        <v>117</v>
      </c>
      <c r="AI921" t="s">
        <v>3965</v>
      </c>
      <c r="AK921" t="s">
        <v>2451</v>
      </c>
      <c r="AL921">
        <v>1</v>
      </c>
      <c r="AM921" t="s">
        <v>3966</v>
      </c>
      <c r="AN921">
        <v>4</v>
      </c>
      <c r="AO921">
        <v>2</v>
      </c>
      <c r="AP921" t="s">
        <v>62</v>
      </c>
      <c r="AQ921" t="s">
        <v>69</v>
      </c>
      <c r="AT921" t="s">
        <v>71</v>
      </c>
      <c r="AU921" t="s">
        <v>95</v>
      </c>
      <c r="AV921" s="1">
        <v>44157</v>
      </c>
      <c r="AW921" t="s">
        <v>14914</v>
      </c>
      <c r="AX921" t="s">
        <v>2730</v>
      </c>
      <c r="AY921" t="s">
        <v>73</v>
      </c>
      <c r="AZ921" t="s">
        <v>74</v>
      </c>
    </row>
    <row r="922" spans="1:52" hidden="1" x14ac:dyDescent="0.25">
      <c r="A922" t="str">
        <f>INDEX('Community ID'!B:B,MATCH(O922,'Community ID'!A:A,0))</f>
        <v>Nuevo Amanecer</v>
      </c>
      <c r="B922" t="str">
        <f>INDEX('Community ID'!$K:$K,MATCH('Environmental Data'!$P922,'Community ID'!J:J,0))</f>
        <v>Santiago</v>
      </c>
      <c r="D922" t="s">
        <v>3967</v>
      </c>
      <c r="E922" t="s">
        <v>3968</v>
      </c>
      <c r="F922" t="s">
        <v>1916</v>
      </c>
      <c r="I922" t="s">
        <v>79</v>
      </c>
      <c r="J922" s="1">
        <v>20121</v>
      </c>
      <c r="K922">
        <v>66</v>
      </c>
      <c r="L922">
        <v>8097755210</v>
      </c>
      <c r="M922" t="s">
        <v>80</v>
      </c>
      <c r="N922" t="s">
        <v>3969</v>
      </c>
      <c r="O922" t="s">
        <v>3793</v>
      </c>
      <c r="P922" t="s">
        <v>444</v>
      </c>
      <c r="Q922" t="s">
        <v>444</v>
      </c>
      <c r="R922">
        <v>155214582</v>
      </c>
      <c r="S922" t="s">
        <v>144</v>
      </c>
      <c r="U922">
        <v>3105712867</v>
      </c>
      <c r="V922" t="s">
        <v>2730</v>
      </c>
      <c r="W922" t="s">
        <v>58</v>
      </c>
      <c r="X922">
        <v>19.413688734981701</v>
      </c>
      <c r="Y922">
        <v>-70.762560312801298</v>
      </c>
      <c r="Z922" t="s">
        <v>86</v>
      </c>
      <c r="AA922" t="s">
        <v>86</v>
      </c>
      <c r="AB922" t="s">
        <v>182</v>
      </c>
      <c r="AC922" t="s">
        <v>169</v>
      </c>
      <c r="AD922" t="s">
        <v>63</v>
      </c>
      <c r="AE922" t="s">
        <v>63</v>
      </c>
      <c r="AF922" t="s">
        <v>62</v>
      </c>
      <c r="AG922" t="s">
        <v>171</v>
      </c>
      <c r="AH922" t="s">
        <v>90</v>
      </c>
      <c r="AI922" t="s">
        <v>3860</v>
      </c>
      <c r="AJ922" t="s">
        <v>3860</v>
      </c>
      <c r="AK922" t="s">
        <v>3970</v>
      </c>
      <c r="AL922">
        <v>1</v>
      </c>
      <c r="AM922" t="s">
        <v>3178</v>
      </c>
      <c r="AN922">
        <v>1</v>
      </c>
      <c r="AP922" t="s">
        <v>62</v>
      </c>
      <c r="AQ922" t="s">
        <v>69</v>
      </c>
      <c r="AR922" t="s">
        <v>109</v>
      </c>
      <c r="AT922" t="s">
        <v>461</v>
      </c>
      <c r="AU922" t="s">
        <v>95</v>
      </c>
      <c r="AV922" s="1">
        <v>44157</v>
      </c>
      <c r="AW922" t="s">
        <v>14915</v>
      </c>
      <c r="AX922" t="s">
        <v>2730</v>
      </c>
      <c r="AY922" t="s">
        <v>73</v>
      </c>
      <c r="AZ922" t="s">
        <v>74</v>
      </c>
    </row>
    <row r="923" spans="1:52" hidden="1" x14ac:dyDescent="0.25">
      <c r="A923" t="str">
        <f>INDEX('Community ID'!B:B,MATCH(O923,'Community ID'!A:A,0))</f>
        <v>Villa Progreso 3</v>
      </c>
      <c r="B923" t="str">
        <f>INDEX('Community ID'!$K:$K,MATCH('Environmental Data'!$P923,'Community ID'!J:J,0))</f>
        <v>Santiago</v>
      </c>
      <c r="D923" t="s">
        <v>3971</v>
      </c>
      <c r="E923" t="s">
        <v>3972</v>
      </c>
      <c r="F923" t="s">
        <v>3973</v>
      </c>
      <c r="H923" t="s">
        <v>3974</v>
      </c>
      <c r="I923" t="s">
        <v>50</v>
      </c>
      <c r="J923" s="1">
        <v>34700</v>
      </c>
      <c r="K923">
        <v>26</v>
      </c>
      <c r="L923">
        <v>8096933818</v>
      </c>
      <c r="M923" t="s">
        <v>51</v>
      </c>
      <c r="N923" t="s">
        <v>114</v>
      </c>
      <c r="O923" t="s">
        <v>478</v>
      </c>
      <c r="P923" t="s">
        <v>444</v>
      </c>
      <c r="Q923" t="s">
        <v>416</v>
      </c>
      <c r="S923" t="s">
        <v>458</v>
      </c>
      <c r="U923">
        <v>3400625673</v>
      </c>
      <c r="V923" t="s">
        <v>2730</v>
      </c>
      <c r="W923" t="s">
        <v>58</v>
      </c>
      <c r="X923">
        <v>19.4932286762138</v>
      </c>
      <c r="Y923">
        <v>-70.752621668408096</v>
      </c>
      <c r="Z923" t="s">
        <v>105</v>
      </c>
      <c r="AA923" t="s">
        <v>105</v>
      </c>
      <c r="AB923" t="s">
        <v>419</v>
      </c>
      <c r="AC923" t="s">
        <v>169</v>
      </c>
      <c r="AD923" t="s">
        <v>62</v>
      </c>
      <c r="AE923" t="s">
        <v>63</v>
      </c>
      <c r="AF923" t="s">
        <v>62</v>
      </c>
      <c r="AG923" t="s">
        <v>194</v>
      </c>
      <c r="AH923" t="s">
        <v>117</v>
      </c>
      <c r="AI923" t="s">
        <v>3975</v>
      </c>
      <c r="AK923" t="s">
        <v>937</v>
      </c>
      <c r="AL923">
        <v>2</v>
      </c>
      <c r="AM923" t="s">
        <v>3178</v>
      </c>
      <c r="AN923">
        <v>7</v>
      </c>
      <c r="AO923">
        <v>3</v>
      </c>
      <c r="AP923" t="s">
        <v>62</v>
      </c>
      <c r="AQ923" t="s">
        <v>69</v>
      </c>
      <c r="AT923" t="s">
        <v>71</v>
      </c>
      <c r="AU923" t="s">
        <v>95</v>
      </c>
      <c r="AV923" s="1">
        <v>44156</v>
      </c>
      <c r="AW923" t="s">
        <v>14916</v>
      </c>
      <c r="AX923" t="s">
        <v>2730</v>
      </c>
      <c r="AY923" t="s">
        <v>73</v>
      </c>
      <c r="AZ923" t="s">
        <v>74</v>
      </c>
    </row>
    <row r="924" spans="1:52" hidden="1" x14ac:dyDescent="0.25">
      <c r="A924" t="str">
        <f>INDEX('Community ID'!B:B,MATCH(O924,'Community ID'!A:A,0))</f>
        <v>Villa Progreso 3</v>
      </c>
      <c r="B924" t="str">
        <f>INDEX('Community ID'!$K:$K,MATCH('Environmental Data'!$P924,'Community ID'!J:J,0))</f>
        <v>Santiago</v>
      </c>
      <c r="D924" t="s">
        <v>3976</v>
      </c>
      <c r="E924" t="s">
        <v>211</v>
      </c>
      <c r="F924" t="s">
        <v>3098</v>
      </c>
      <c r="H924" t="s">
        <v>3977</v>
      </c>
      <c r="I924" t="s">
        <v>50</v>
      </c>
      <c r="J924" s="1">
        <v>35204</v>
      </c>
      <c r="K924">
        <v>25</v>
      </c>
      <c r="L924">
        <v>8298773435</v>
      </c>
      <c r="M924" t="s">
        <v>142</v>
      </c>
      <c r="N924" t="s">
        <v>3978</v>
      </c>
      <c r="O924" t="s">
        <v>478</v>
      </c>
      <c r="P924" t="s">
        <v>444</v>
      </c>
      <c r="Q924" t="s">
        <v>416</v>
      </c>
      <c r="S924" t="s">
        <v>436</v>
      </c>
      <c r="U924">
        <v>11600034802</v>
      </c>
      <c r="V924" t="s">
        <v>2730</v>
      </c>
      <c r="W924" t="s">
        <v>58</v>
      </c>
      <c r="X924">
        <v>19.487694462878</v>
      </c>
      <c r="Y924">
        <v>-70.7489221913319</v>
      </c>
      <c r="Z924" t="s">
        <v>86</v>
      </c>
      <c r="AA924" t="s">
        <v>86</v>
      </c>
      <c r="AB924" t="s">
        <v>419</v>
      </c>
      <c r="AC924" t="s">
        <v>169</v>
      </c>
      <c r="AD924" t="s">
        <v>62</v>
      </c>
      <c r="AE924" t="s">
        <v>63</v>
      </c>
      <c r="AF924" t="s">
        <v>63</v>
      </c>
      <c r="AG924" t="s">
        <v>171</v>
      </c>
      <c r="AH924" t="s">
        <v>117</v>
      </c>
      <c r="AI924" t="s">
        <v>2939</v>
      </c>
      <c r="AJ924" t="s">
        <v>3979</v>
      </c>
      <c r="AK924" t="s">
        <v>3980</v>
      </c>
      <c r="AL924">
        <v>1</v>
      </c>
      <c r="AM924" t="s">
        <v>717</v>
      </c>
      <c r="AN924">
        <v>2</v>
      </c>
      <c r="AP924" t="s">
        <v>62</v>
      </c>
      <c r="AQ924" t="s">
        <v>69</v>
      </c>
      <c r="AT924" t="s">
        <v>71</v>
      </c>
      <c r="AU924" t="s">
        <v>95</v>
      </c>
      <c r="AV924" s="1">
        <v>44156</v>
      </c>
      <c r="AW924" t="s">
        <v>14917</v>
      </c>
      <c r="AX924" t="s">
        <v>2730</v>
      </c>
      <c r="AY924" t="s">
        <v>73</v>
      </c>
      <c r="AZ924" t="s">
        <v>74</v>
      </c>
    </row>
    <row r="925" spans="1:52" hidden="1" x14ac:dyDescent="0.25">
      <c r="A925" t="str">
        <f>INDEX('Community ID'!B:B,MATCH(O925,'Community ID'!A:A,0))</f>
        <v>Villa Progreso 3</v>
      </c>
      <c r="B925" t="str">
        <f>INDEX('Community ID'!$K:$K,MATCH('Environmental Data'!$P925,'Community ID'!J:J,0))</f>
        <v>Santiago</v>
      </c>
      <c r="D925" t="s">
        <v>3981</v>
      </c>
      <c r="E925" t="s">
        <v>3982</v>
      </c>
      <c r="F925" t="s">
        <v>3983</v>
      </c>
      <c r="H925" t="s">
        <v>3984</v>
      </c>
      <c r="I925" t="s">
        <v>50</v>
      </c>
      <c r="J925" s="1">
        <v>33332</v>
      </c>
      <c r="K925">
        <v>30</v>
      </c>
      <c r="L925">
        <v>8294938995</v>
      </c>
      <c r="M925" t="s">
        <v>142</v>
      </c>
      <c r="N925" t="s">
        <v>114</v>
      </c>
      <c r="O925" t="s">
        <v>478</v>
      </c>
      <c r="P925" t="s">
        <v>444</v>
      </c>
      <c r="Q925" t="s">
        <v>444</v>
      </c>
      <c r="S925" t="s">
        <v>458</v>
      </c>
      <c r="U925">
        <v>40221094994</v>
      </c>
      <c r="V925" t="s">
        <v>2730</v>
      </c>
      <c r="W925" t="s">
        <v>58</v>
      </c>
      <c r="X925">
        <v>19.493482534934898</v>
      </c>
      <c r="Y925">
        <v>-70.752375932536395</v>
      </c>
      <c r="Z925" t="s">
        <v>105</v>
      </c>
      <c r="AA925" t="s">
        <v>105</v>
      </c>
      <c r="AB925" t="s">
        <v>419</v>
      </c>
      <c r="AC925" t="s">
        <v>169</v>
      </c>
      <c r="AD925" t="s">
        <v>62</v>
      </c>
      <c r="AE925" t="s">
        <v>63</v>
      </c>
      <c r="AF925" t="s">
        <v>62</v>
      </c>
      <c r="AG925" t="s">
        <v>171</v>
      </c>
      <c r="AH925" t="s">
        <v>117</v>
      </c>
      <c r="AI925" t="s">
        <v>3985</v>
      </c>
      <c r="AJ925" t="s">
        <v>881</v>
      </c>
      <c r="AK925" t="s">
        <v>3986</v>
      </c>
      <c r="AL925">
        <v>1</v>
      </c>
      <c r="AM925" t="s">
        <v>717</v>
      </c>
      <c r="AN925">
        <v>5</v>
      </c>
      <c r="AO925">
        <v>1</v>
      </c>
      <c r="AP925" t="s">
        <v>62</v>
      </c>
      <c r="AQ925" t="s">
        <v>69</v>
      </c>
      <c r="AT925" t="s">
        <v>71</v>
      </c>
      <c r="AU925" t="s">
        <v>95</v>
      </c>
      <c r="AV925" s="1">
        <v>44156</v>
      </c>
      <c r="AW925" t="s">
        <v>14918</v>
      </c>
      <c r="AX925" t="s">
        <v>2730</v>
      </c>
      <c r="AY925" t="s">
        <v>73</v>
      </c>
      <c r="AZ925" t="s">
        <v>74</v>
      </c>
    </row>
    <row r="926" spans="1:52" hidden="1" x14ac:dyDescent="0.25">
      <c r="A926" t="str">
        <f>INDEX('Community ID'!B:B,MATCH(O926,'Community ID'!A:A,0))</f>
        <v>Villa Progreso 3</v>
      </c>
      <c r="B926" t="str">
        <f>INDEX('Community ID'!$K:$K,MATCH('Environmental Data'!$P926,'Community ID'!J:J,0))</f>
        <v>Santiago</v>
      </c>
      <c r="D926" t="s">
        <v>3987</v>
      </c>
      <c r="E926" t="s">
        <v>3988</v>
      </c>
      <c r="F926" t="s">
        <v>3989</v>
      </c>
      <c r="I926" t="s">
        <v>50</v>
      </c>
      <c r="J926" s="1">
        <v>29639</v>
      </c>
      <c r="K926">
        <v>40</v>
      </c>
      <c r="L926">
        <v>8296480989</v>
      </c>
      <c r="M926" t="s">
        <v>51</v>
      </c>
      <c r="N926" t="s">
        <v>3932</v>
      </c>
      <c r="O926" t="s">
        <v>478</v>
      </c>
      <c r="P926" t="s">
        <v>444</v>
      </c>
      <c r="Q926" t="s">
        <v>416</v>
      </c>
      <c r="U926">
        <v>40227759418</v>
      </c>
      <c r="V926" t="s">
        <v>2730</v>
      </c>
      <c r="W926" t="s">
        <v>58</v>
      </c>
      <c r="X926">
        <v>19.493483171475901</v>
      </c>
      <c r="Y926">
        <v>-70.752378831477898</v>
      </c>
      <c r="Z926" t="s">
        <v>105</v>
      </c>
      <c r="AA926" t="s">
        <v>105</v>
      </c>
      <c r="AB926" t="s">
        <v>419</v>
      </c>
      <c r="AC926" t="s">
        <v>169</v>
      </c>
      <c r="AD926" t="s">
        <v>62</v>
      </c>
      <c r="AE926" t="s">
        <v>63</v>
      </c>
      <c r="AF926" t="s">
        <v>63</v>
      </c>
      <c r="AG926" t="s">
        <v>194</v>
      </c>
      <c r="AH926" t="s">
        <v>117</v>
      </c>
      <c r="AI926" t="s">
        <v>2939</v>
      </c>
      <c r="AJ926" t="s">
        <v>2939</v>
      </c>
      <c r="AK926" t="s">
        <v>3990</v>
      </c>
      <c r="AL926">
        <v>1</v>
      </c>
      <c r="AM926" t="s">
        <v>717</v>
      </c>
      <c r="AN926">
        <v>3</v>
      </c>
      <c r="AP926" t="s">
        <v>62</v>
      </c>
      <c r="AQ926" t="s">
        <v>69</v>
      </c>
      <c r="AR926" t="s">
        <v>109</v>
      </c>
      <c r="AT926" t="s">
        <v>71</v>
      </c>
      <c r="AU926" t="s">
        <v>95</v>
      </c>
      <c r="AV926" s="1">
        <v>44156</v>
      </c>
      <c r="AW926" t="s">
        <v>14919</v>
      </c>
      <c r="AX926" t="s">
        <v>2730</v>
      </c>
      <c r="AY926" t="s">
        <v>73</v>
      </c>
      <c r="AZ926" t="s">
        <v>74</v>
      </c>
    </row>
    <row r="927" spans="1:52" hidden="1" x14ac:dyDescent="0.25">
      <c r="A927" t="str">
        <f>INDEX('Community ID'!B:B,MATCH(O927,'Community ID'!A:A,0))</f>
        <v>Villa Progreso 3</v>
      </c>
      <c r="B927" t="str">
        <f>INDEX('Community ID'!$K:$K,MATCH('Environmental Data'!$P927,'Community ID'!J:J,0))</f>
        <v>Santiago</v>
      </c>
      <c r="D927" t="s">
        <v>3991</v>
      </c>
      <c r="E927" t="s">
        <v>3992</v>
      </c>
      <c r="F927" t="s">
        <v>522</v>
      </c>
      <c r="I927" t="s">
        <v>79</v>
      </c>
      <c r="J927" s="1">
        <v>34661</v>
      </c>
      <c r="K927">
        <v>27</v>
      </c>
      <c r="L927">
        <v>8298443766</v>
      </c>
      <c r="M927" t="s">
        <v>51</v>
      </c>
      <c r="N927" t="s">
        <v>839</v>
      </c>
      <c r="O927" t="s">
        <v>478</v>
      </c>
      <c r="P927" t="s">
        <v>444</v>
      </c>
      <c r="Q927" t="s">
        <v>416</v>
      </c>
      <c r="S927" t="s">
        <v>452</v>
      </c>
      <c r="U927">
        <v>40211343716</v>
      </c>
      <c r="V927" t="s">
        <v>2730</v>
      </c>
      <c r="W927" t="s">
        <v>58</v>
      </c>
      <c r="X927">
        <v>19.487996143312099</v>
      </c>
      <c r="Y927">
        <v>-70.748596431958106</v>
      </c>
      <c r="Z927" t="s">
        <v>105</v>
      </c>
      <c r="AA927" t="s">
        <v>325</v>
      </c>
      <c r="AB927" t="s">
        <v>419</v>
      </c>
      <c r="AC927" t="s">
        <v>169</v>
      </c>
      <c r="AD927" t="s">
        <v>62</v>
      </c>
      <c r="AE927" t="s">
        <v>63</v>
      </c>
      <c r="AF927" t="s">
        <v>62</v>
      </c>
      <c r="AG927" t="s">
        <v>194</v>
      </c>
      <c r="AH927" t="s">
        <v>117</v>
      </c>
      <c r="AI927" t="s">
        <v>2939</v>
      </c>
      <c r="AJ927" t="s">
        <v>3993</v>
      </c>
      <c r="AK927" t="s">
        <v>3994</v>
      </c>
      <c r="AL927">
        <v>1</v>
      </c>
      <c r="AM927" t="s">
        <v>717</v>
      </c>
      <c r="AN927">
        <v>2</v>
      </c>
      <c r="AP927" t="s">
        <v>63</v>
      </c>
      <c r="AQ927" t="s">
        <v>186</v>
      </c>
      <c r="AT927" t="s">
        <v>71</v>
      </c>
      <c r="AU927" t="s">
        <v>95</v>
      </c>
      <c r="AV927" s="1">
        <v>44156</v>
      </c>
      <c r="AW927" t="s">
        <v>14920</v>
      </c>
      <c r="AX927" t="s">
        <v>2730</v>
      </c>
      <c r="AY927" t="s">
        <v>73</v>
      </c>
      <c r="AZ927" t="s">
        <v>74</v>
      </c>
    </row>
    <row r="928" spans="1:52" hidden="1" x14ac:dyDescent="0.25">
      <c r="A928" t="str">
        <f>INDEX('Community ID'!B:B,MATCH(O928,'Community ID'!A:A,0))</f>
        <v>Villa Progreso 3</v>
      </c>
      <c r="B928" t="str">
        <f>INDEX('Community ID'!$K:$K,MATCH('Environmental Data'!$P928,'Community ID'!J:J,0))</f>
        <v>Santiago</v>
      </c>
      <c r="D928" t="s">
        <v>3995</v>
      </c>
      <c r="E928" t="s">
        <v>1956</v>
      </c>
      <c r="F928" t="s">
        <v>556</v>
      </c>
      <c r="I928" t="s">
        <v>50</v>
      </c>
      <c r="J928" s="1">
        <v>28840</v>
      </c>
      <c r="K928">
        <v>43</v>
      </c>
      <c r="L928">
        <v>8293332977</v>
      </c>
      <c r="M928" t="s">
        <v>51</v>
      </c>
      <c r="N928" t="s">
        <v>3996</v>
      </c>
      <c r="O928" t="s">
        <v>478</v>
      </c>
      <c r="P928" t="s">
        <v>444</v>
      </c>
      <c r="Q928" t="s">
        <v>444</v>
      </c>
      <c r="S928" t="s">
        <v>458</v>
      </c>
      <c r="U928">
        <v>1180009093</v>
      </c>
      <c r="V928" t="s">
        <v>2730</v>
      </c>
      <c r="W928" t="s">
        <v>58</v>
      </c>
      <c r="X928">
        <v>19.493417754848199</v>
      </c>
      <c r="Y928">
        <v>-70.752265299845703</v>
      </c>
      <c r="Z928" t="s">
        <v>86</v>
      </c>
      <c r="AA928" t="s">
        <v>86</v>
      </c>
      <c r="AB928" t="s">
        <v>419</v>
      </c>
      <c r="AC928" t="s">
        <v>169</v>
      </c>
      <c r="AD928" t="s">
        <v>62</v>
      </c>
      <c r="AE928" t="s">
        <v>63</v>
      </c>
      <c r="AF928" t="s">
        <v>62</v>
      </c>
      <c r="AG928" t="s">
        <v>194</v>
      </c>
      <c r="AH928" t="s">
        <v>65</v>
      </c>
      <c r="AI928" t="s">
        <v>3997</v>
      </c>
      <c r="AJ928" t="s">
        <v>3997</v>
      </c>
      <c r="AK928" t="s">
        <v>3111</v>
      </c>
      <c r="AL928">
        <v>2</v>
      </c>
      <c r="AM928" t="s">
        <v>3998</v>
      </c>
      <c r="AN928">
        <v>3</v>
      </c>
      <c r="AP928" t="s">
        <v>62</v>
      </c>
      <c r="AQ928" t="s">
        <v>69</v>
      </c>
      <c r="AR928" t="s">
        <v>109</v>
      </c>
      <c r="AT928" t="s">
        <v>461</v>
      </c>
      <c r="AU928" t="s">
        <v>72</v>
      </c>
      <c r="AV928" s="1">
        <v>44156</v>
      </c>
      <c r="AW928" t="s">
        <v>14921</v>
      </c>
      <c r="AX928" t="s">
        <v>2730</v>
      </c>
      <c r="AY928" t="s">
        <v>73</v>
      </c>
      <c r="AZ928" t="s">
        <v>74</v>
      </c>
    </row>
    <row r="929" spans="1:52" hidden="1" x14ac:dyDescent="0.25">
      <c r="A929" t="str">
        <f>INDEX('Community ID'!B:B,MATCH(O929,'Community ID'!A:A,0))</f>
        <v>Villa Progreso 3</v>
      </c>
      <c r="B929" t="str">
        <f>INDEX('Community ID'!$K:$K,MATCH('Environmental Data'!$P929,'Community ID'!J:J,0))</f>
        <v>Santiago</v>
      </c>
      <c r="D929" t="s">
        <v>3999</v>
      </c>
      <c r="E929" t="s">
        <v>4000</v>
      </c>
      <c r="F929" t="s">
        <v>3989</v>
      </c>
      <c r="I929" t="s">
        <v>50</v>
      </c>
      <c r="J929" s="1">
        <v>33725</v>
      </c>
      <c r="K929">
        <v>29</v>
      </c>
      <c r="M929" t="s">
        <v>142</v>
      </c>
      <c r="N929" t="s">
        <v>114</v>
      </c>
      <c r="O929" t="s">
        <v>478</v>
      </c>
      <c r="P929" t="s">
        <v>444</v>
      </c>
      <c r="Q929" t="s">
        <v>444</v>
      </c>
      <c r="U929">
        <v>3105659092</v>
      </c>
      <c r="V929" t="s">
        <v>2730</v>
      </c>
      <c r="W929" t="s">
        <v>58</v>
      </c>
      <c r="X929">
        <v>19.488259265381199</v>
      </c>
      <c r="Y929">
        <v>-70.748540898558602</v>
      </c>
      <c r="Z929" t="s">
        <v>59</v>
      </c>
      <c r="AA929" t="s">
        <v>59</v>
      </c>
      <c r="AB929" t="s">
        <v>419</v>
      </c>
      <c r="AC929" t="s">
        <v>169</v>
      </c>
      <c r="AD929" t="s">
        <v>62</v>
      </c>
      <c r="AE929" t="s">
        <v>63</v>
      </c>
      <c r="AF929" t="s">
        <v>62</v>
      </c>
      <c r="AG929" t="s">
        <v>194</v>
      </c>
      <c r="AH929" t="s">
        <v>65</v>
      </c>
      <c r="AI929" t="s">
        <v>4001</v>
      </c>
      <c r="AJ929" t="s">
        <v>2939</v>
      </c>
      <c r="AK929" t="s">
        <v>858</v>
      </c>
      <c r="AL929">
        <v>2</v>
      </c>
      <c r="AM929" t="s">
        <v>3178</v>
      </c>
      <c r="AN929">
        <v>5</v>
      </c>
      <c r="AP929" t="s">
        <v>62</v>
      </c>
      <c r="AQ929" t="s">
        <v>69</v>
      </c>
      <c r="AT929" t="s">
        <v>71</v>
      </c>
      <c r="AU929" t="s">
        <v>95</v>
      </c>
      <c r="AV929" s="1">
        <v>44156</v>
      </c>
      <c r="AW929" t="s">
        <v>14922</v>
      </c>
      <c r="AX929" t="s">
        <v>2730</v>
      </c>
      <c r="AY929" t="s">
        <v>73</v>
      </c>
      <c r="AZ929" t="s">
        <v>74</v>
      </c>
    </row>
    <row r="930" spans="1:52" hidden="1" x14ac:dyDescent="0.25">
      <c r="A930" t="str">
        <f>INDEX('Community ID'!B:B,MATCH(O930,'Community ID'!A:A,0))</f>
        <v>Villa Progreso 3</v>
      </c>
      <c r="B930" t="str">
        <f>INDEX('Community ID'!$K:$K,MATCH('Environmental Data'!$P930,'Community ID'!J:J,0))</f>
        <v>Santiago</v>
      </c>
      <c r="D930" t="s">
        <v>4002</v>
      </c>
      <c r="E930" t="s">
        <v>4003</v>
      </c>
      <c r="F930" t="s">
        <v>4004</v>
      </c>
      <c r="I930" t="s">
        <v>50</v>
      </c>
      <c r="J930" s="1">
        <v>19920</v>
      </c>
      <c r="K930">
        <v>67</v>
      </c>
      <c r="L930">
        <v>8294305124</v>
      </c>
      <c r="M930" t="s">
        <v>51</v>
      </c>
      <c r="N930" t="s">
        <v>114</v>
      </c>
      <c r="O930" t="s">
        <v>478</v>
      </c>
      <c r="P930" t="s">
        <v>444</v>
      </c>
      <c r="Q930" t="s">
        <v>444</v>
      </c>
      <c r="T930" t="s">
        <v>144</v>
      </c>
      <c r="U930">
        <v>3100674203</v>
      </c>
      <c r="V930" t="s">
        <v>2730</v>
      </c>
      <c r="W930" t="s">
        <v>58</v>
      </c>
      <c r="X930">
        <v>19.487673846533301</v>
      </c>
      <c r="Y930">
        <v>-70.748784926807105</v>
      </c>
      <c r="Z930" t="s">
        <v>86</v>
      </c>
      <c r="AA930" t="s">
        <v>86</v>
      </c>
      <c r="AB930" t="s">
        <v>419</v>
      </c>
      <c r="AC930" t="s">
        <v>169</v>
      </c>
      <c r="AD930" t="s">
        <v>62</v>
      </c>
      <c r="AE930" t="s">
        <v>63</v>
      </c>
      <c r="AF930" t="s">
        <v>63</v>
      </c>
      <c r="AG930" t="s">
        <v>194</v>
      </c>
      <c r="AH930" t="s">
        <v>117</v>
      </c>
      <c r="AI930" t="s">
        <v>4005</v>
      </c>
      <c r="AK930" t="s">
        <v>858</v>
      </c>
      <c r="AL930">
        <v>1</v>
      </c>
      <c r="AM930" t="s">
        <v>3178</v>
      </c>
      <c r="AN930">
        <v>2</v>
      </c>
      <c r="AP930" t="s">
        <v>62</v>
      </c>
      <c r="AQ930" t="s">
        <v>69</v>
      </c>
      <c r="AR930" t="s">
        <v>109</v>
      </c>
      <c r="AT930" t="s">
        <v>71</v>
      </c>
      <c r="AU930" t="s">
        <v>95</v>
      </c>
      <c r="AV930" s="1">
        <v>44156</v>
      </c>
      <c r="AW930" t="s">
        <v>14923</v>
      </c>
      <c r="AX930" t="s">
        <v>2730</v>
      </c>
      <c r="AY930" t="s">
        <v>73</v>
      </c>
      <c r="AZ930" t="s">
        <v>74</v>
      </c>
    </row>
    <row r="931" spans="1:52" hidden="1" x14ac:dyDescent="0.25">
      <c r="A931" t="str">
        <f>INDEX('Community ID'!B:B,MATCH(O931,'Community ID'!A:A,0))</f>
        <v>Villa Progreso 3</v>
      </c>
      <c r="B931" t="str">
        <f>INDEX('Community ID'!$K:$K,MATCH('Environmental Data'!$P931,'Community ID'!J:J,0))</f>
        <v>Santiago</v>
      </c>
      <c r="D931" t="s">
        <v>4006</v>
      </c>
      <c r="E931" t="s">
        <v>4007</v>
      </c>
      <c r="F931" t="s">
        <v>3153</v>
      </c>
      <c r="I931" t="s">
        <v>50</v>
      </c>
      <c r="J931" s="1">
        <v>38027</v>
      </c>
      <c r="K931">
        <v>17</v>
      </c>
      <c r="L931">
        <v>8292770678</v>
      </c>
      <c r="M931" t="s">
        <v>51</v>
      </c>
      <c r="N931" t="s">
        <v>125</v>
      </c>
      <c r="O931" t="s">
        <v>478</v>
      </c>
      <c r="P931" t="s">
        <v>451</v>
      </c>
      <c r="Q931" t="s">
        <v>444</v>
      </c>
      <c r="V931" t="s">
        <v>2730</v>
      </c>
      <c r="W931" t="s">
        <v>58</v>
      </c>
      <c r="X931">
        <v>19.487577404231999</v>
      </c>
      <c r="Y931">
        <v>-70.749099710700705</v>
      </c>
      <c r="Z931" t="s">
        <v>59</v>
      </c>
      <c r="AA931" t="s">
        <v>325</v>
      </c>
      <c r="AB931" t="s">
        <v>419</v>
      </c>
      <c r="AC931" t="s">
        <v>169</v>
      </c>
      <c r="AD931" t="s">
        <v>62</v>
      </c>
      <c r="AE931" t="s">
        <v>63</v>
      </c>
      <c r="AF931" t="s">
        <v>63</v>
      </c>
      <c r="AG931" t="s">
        <v>194</v>
      </c>
      <c r="AH931" t="s">
        <v>65</v>
      </c>
      <c r="AI931" t="s">
        <v>4008</v>
      </c>
      <c r="AK931" t="s">
        <v>858</v>
      </c>
      <c r="AL931">
        <v>1</v>
      </c>
      <c r="AM931" t="s">
        <v>814</v>
      </c>
      <c r="AN931">
        <v>5</v>
      </c>
      <c r="AO931">
        <v>3</v>
      </c>
      <c r="AP931" t="s">
        <v>63</v>
      </c>
      <c r="AQ931" t="s">
        <v>69</v>
      </c>
      <c r="AR931" t="s">
        <v>109</v>
      </c>
      <c r="AT931" t="s">
        <v>71</v>
      </c>
      <c r="AU931" t="s">
        <v>72</v>
      </c>
      <c r="AV931" s="1">
        <v>44156</v>
      </c>
      <c r="AW931" t="s">
        <v>14924</v>
      </c>
      <c r="AX931" t="s">
        <v>2730</v>
      </c>
      <c r="AY931" t="s">
        <v>73</v>
      </c>
      <c r="AZ931" t="s">
        <v>74</v>
      </c>
    </row>
    <row r="932" spans="1:52" hidden="1" x14ac:dyDescent="0.25">
      <c r="A932" t="str">
        <f>INDEX('Community ID'!B:B,MATCH(O932,'Community ID'!A:A,0))</f>
        <v>Villa Progreso 3</v>
      </c>
      <c r="B932" t="str">
        <f>INDEX('Community ID'!$K:$K,MATCH('Environmental Data'!$P932,'Community ID'!J:J,0))</f>
        <v>Santiago</v>
      </c>
      <c r="D932" t="s">
        <v>4009</v>
      </c>
      <c r="E932" t="s">
        <v>4010</v>
      </c>
      <c r="F932" t="s">
        <v>1537</v>
      </c>
      <c r="H932" t="s">
        <v>4011</v>
      </c>
      <c r="I932" t="s">
        <v>79</v>
      </c>
      <c r="J932" s="1">
        <v>35328</v>
      </c>
      <c r="K932">
        <v>25</v>
      </c>
      <c r="L932">
        <v>8295255975</v>
      </c>
      <c r="M932" t="s">
        <v>124</v>
      </c>
      <c r="N932" t="s">
        <v>4012</v>
      </c>
      <c r="O932" t="s">
        <v>478</v>
      </c>
      <c r="P932" t="s">
        <v>444</v>
      </c>
      <c r="Q932" t="s">
        <v>444</v>
      </c>
      <c r="S932" t="s">
        <v>429</v>
      </c>
      <c r="U932">
        <v>7300191140</v>
      </c>
      <c r="V932" t="s">
        <v>2730</v>
      </c>
      <c r="W932" t="s">
        <v>58</v>
      </c>
      <c r="X932">
        <v>19.490596333254501</v>
      </c>
      <c r="Y932">
        <v>-70.746476959615904</v>
      </c>
      <c r="Z932" t="s">
        <v>59</v>
      </c>
      <c r="AA932" t="s">
        <v>105</v>
      </c>
      <c r="AB932" t="s">
        <v>419</v>
      </c>
      <c r="AC932" t="s">
        <v>169</v>
      </c>
      <c r="AD932" t="s">
        <v>62</v>
      </c>
      <c r="AE932" t="s">
        <v>63</v>
      </c>
      <c r="AF932" t="s">
        <v>62</v>
      </c>
      <c r="AG932" t="s">
        <v>194</v>
      </c>
      <c r="AH932" t="s">
        <v>65</v>
      </c>
      <c r="AI932" t="s">
        <v>2651</v>
      </c>
      <c r="AJ932" t="s">
        <v>4013</v>
      </c>
      <c r="AK932" t="s">
        <v>4014</v>
      </c>
      <c r="AL932">
        <v>1</v>
      </c>
      <c r="AM932" t="s">
        <v>717</v>
      </c>
      <c r="AN932">
        <v>1</v>
      </c>
      <c r="AP932" t="s">
        <v>62</v>
      </c>
      <c r="AQ932" t="s">
        <v>69</v>
      </c>
      <c r="AT932" t="s">
        <v>71</v>
      </c>
      <c r="AU932" t="s">
        <v>72</v>
      </c>
      <c r="AV932" s="1">
        <v>44156</v>
      </c>
      <c r="AW932" t="s">
        <v>14925</v>
      </c>
      <c r="AX932" t="s">
        <v>2730</v>
      </c>
      <c r="AY932" t="s">
        <v>73</v>
      </c>
      <c r="AZ932" t="s">
        <v>74</v>
      </c>
    </row>
    <row r="933" spans="1:52" hidden="1" x14ac:dyDescent="0.25">
      <c r="A933" t="str">
        <f>INDEX('Community ID'!B:B,MATCH(O933,'Community ID'!A:A,0))</f>
        <v>Villa Progreso 3</v>
      </c>
      <c r="B933" t="str">
        <f>INDEX('Community ID'!$K:$K,MATCH('Environmental Data'!$P933,'Community ID'!J:J,0))</f>
        <v>Santiago</v>
      </c>
      <c r="D933" t="s">
        <v>4015</v>
      </c>
      <c r="E933" t="s">
        <v>4016</v>
      </c>
      <c r="F933" t="s">
        <v>3973</v>
      </c>
      <c r="I933" t="s">
        <v>50</v>
      </c>
      <c r="J933" s="1">
        <v>33372</v>
      </c>
      <c r="K933">
        <v>30</v>
      </c>
      <c r="L933">
        <v>8097850020</v>
      </c>
      <c r="M933" t="s">
        <v>142</v>
      </c>
      <c r="N933" t="s">
        <v>114</v>
      </c>
      <c r="O933" t="s">
        <v>478</v>
      </c>
      <c r="P933" t="s">
        <v>444</v>
      </c>
      <c r="Q933" t="s">
        <v>416</v>
      </c>
      <c r="U933">
        <v>40222204733</v>
      </c>
      <c r="V933" t="s">
        <v>2730</v>
      </c>
      <c r="W933" t="s">
        <v>58</v>
      </c>
      <c r="X933">
        <v>19.493328758776901</v>
      </c>
      <c r="Y933">
        <v>-70.752036994097693</v>
      </c>
      <c r="Z933" t="s">
        <v>86</v>
      </c>
      <c r="AA933" t="s">
        <v>86</v>
      </c>
      <c r="AB933" t="s">
        <v>419</v>
      </c>
      <c r="AC933" t="s">
        <v>169</v>
      </c>
      <c r="AD933" t="s">
        <v>62</v>
      </c>
      <c r="AE933" t="s">
        <v>63</v>
      </c>
      <c r="AF933" t="s">
        <v>63</v>
      </c>
      <c r="AG933" t="s">
        <v>194</v>
      </c>
      <c r="AH933" t="s">
        <v>65</v>
      </c>
      <c r="AI933" t="s">
        <v>430</v>
      </c>
      <c r="AJ933" t="s">
        <v>4017</v>
      </c>
      <c r="AK933" t="s">
        <v>937</v>
      </c>
      <c r="AL933">
        <v>1</v>
      </c>
      <c r="AM933" t="s">
        <v>717</v>
      </c>
      <c r="AN933">
        <v>3</v>
      </c>
      <c r="AO933">
        <v>1</v>
      </c>
      <c r="AP933" t="s">
        <v>62</v>
      </c>
      <c r="AQ933" t="s">
        <v>69</v>
      </c>
      <c r="AT933" t="s">
        <v>71</v>
      </c>
      <c r="AU933" t="s">
        <v>95</v>
      </c>
      <c r="AV933" s="1">
        <v>44156</v>
      </c>
      <c r="AW933" t="s">
        <v>14926</v>
      </c>
      <c r="AX933" t="s">
        <v>2730</v>
      </c>
      <c r="AY933" t="s">
        <v>73</v>
      </c>
      <c r="AZ933" t="s">
        <v>74</v>
      </c>
    </row>
    <row r="934" spans="1:52" hidden="1" x14ac:dyDescent="0.25">
      <c r="A934" t="str">
        <f>INDEX('Community ID'!B:B,MATCH(O934,'Community ID'!A:A,0))</f>
        <v>Villa Progreso 3</v>
      </c>
      <c r="B934" t="str">
        <f>INDEX('Community ID'!$K:$K,MATCH('Environmental Data'!$P934,'Community ID'!J:J,0))</f>
        <v>Santiago</v>
      </c>
      <c r="D934" t="s">
        <v>4018</v>
      </c>
      <c r="E934" t="s">
        <v>4019</v>
      </c>
      <c r="F934" t="s">
        <v>4020</v>
      </c>
      <c r="I934" t="s">
        <v>50</v>
      </c>
      <c r="J934" s="1">
        <v>23255</v>
      </c>
      <c r="K934">
        <v>58</v>
      </c>
      <c r="L934">
        <v>8299161877</v>
      </c>
      <c r="M934" t="s">
        <v>80</v>
      </c>
      <c r="N934" t="s">
        <v>1921</v>
      </c>
      <c r="O934" t="s">
        <v>478</v>
      </c>
      <c r="P934" t="s">
        <v>444</v>
      </c>
      <c r="Q934" t="s">
        <v>416</v>
      </c>
      <c r="S934" t="s">
        <v>452</v>
      </c>
      <c r="U934">
        <v>370036109</v>
      </c>
      <c r="V934" t="s">
        <v>2730</v>
      </c>
      <c r="W934" t="s">
        <v>58</v>
      </c>
      <c r="X934">
        <v>19.493315130070599</v>
      </c>
      <c r="Y934">
        <v>-70.752076301832304</v>
      </c>
      <c r="Z934" t="s">
        <v>86</v>
      </c>
      <c r="AA934" t="s">
        <v>86</v>
      </c>
      <c r="AB934" t="s">
        <v>419</v>
      </c>
      <c r="AC934" t="s">
        <v>169</v>
      </c>
      <c r="AD934" t="s">
        <v>62</v>
      </c>
      <c r="AE934" t="s">
        <v>63</v>
      </c>
      <c r="AF934" t="s">
        <v>62</v>
      </c>
      <c r="AG934" t="s">
        <v>171</v>
      </c>
      <c r="AH934" t="s">
        <v>117</v>
      </c>
      <c r="AI934" t="s">
        <v>2939</v>
      </c>
      <c r="AK934" t="s">
        <v>858</v>
      </c>
      <c r="AL934">
        <v>1</v>
      </c>
      <c r="AM934" t="s">
        <v>717</v>
      </c>
      <c r="AN934">
        <v>2</v>
      </c>
      <c r="AP934" t="s">
        <v>62</v>
      </c>
      <c r="AQ934" t="s">
        <v>69</v>
      </c>
      <c r="AR934" t="s">
        <v>109</v>
      </c>
      <c r="AT934" t="s">
        <v>71</v>
      </c>
      <c r="AU934" t="s">
        <v>95</v>
      </c>
      <c r="AV934" s="1">
        <v>44156</v>
      </c>
      <c r="AW934" t="s">
        <v>14927</v>
      </c>
      <c r="AX934" t="s">
        <v>2730</v>
      </c>
      <c r="AY934" t="s">
        <v>73</v>
      </c>
      <c r="AZ934" t="s">
        <v>74</v>
      </c>
    </row>
    <row r="935" spans="1:52" hidden="1" x14ac:dyDescent="0.25">
      <c r="A935" t="str">
        <f>INDEX('Community ID'!B:B,MATCH(O935,'Community ID'!A:A,0))</f>
        <v>Villa Progreso 3</v>
      </c>
      <c r="B935" t="str">
        <f>INDEX('Community ID'!$K:$K,MATCH('Environmental Data'!$P935,'Community ID'!J:J,0))</f>
        <v>Santiago</v>
      </c>
      <c r="D935" t="s">
        <v>4021</v>
      </c>
      <c r="E935" t="s">
        <v>4022</v>
      </c>
      <c r="F935" t="s">
        <v>4023</v>
      </c>
      <c r="H935" t="s">
        <v>2523</v>
      </c>
      <c r="I935" t="s">
        <v>50</v>
      </c>
      <c r="J935" s="1">
        <v>9467</v>
      </c>
      <c r="K935">
        <v>96</v>
      </c>
      <c r="L935">
        <v>8296615975</v>
      </c>
      <c r="M935" t="s">
        <v>80</v>
      </c>
      <c r="N935" t="s">
        <v>135</v>
      </c>
      <c r="O935" t="s">
        <v>478</v>
      </c>
      <c r="P935" t="s">
        <v>444</v>
      </c>
      <c r="Q935" t="s">
        <v>444</v>
      </c>
      <c r="S935" t="s">
        <v>436</v>
      </c>
      <c r="V935" t="s">
        <v>2730</v>
      </c>
      <c r="W935" t="s">
        <v>58</v>
      </c>
      <c r="X935">
        <v>19.493193544718</v>
      </c>
      <c r="Y935">
        <v>-70.751741171919605</v>
      </c>
      <c r="Z935" t="s">
        <v>105</v>
      </c>
      <c r="AA935" t="s">
        <v>105</v>
      </c>
      <c r="AB935" t="s">
        <v>419</v>
      </c>
      <c r="AC935" t="s">
        <v>169</v>
      </c>
      <c r="AD935" t="s">
        <v>63</v>
      </c>
      <c r="AE935" t="s">
        <v>63</v>
      </c>
      <c r="AF935" t="s">
        <v>62</v>
      </c>
      <c r="AG935" t="s">
        <v>194</v>
      </c>
      <c r="AH935" t="s">
        <v>117</v>
      </c>
      <c r="AI935" t="s">
        <v>4005</v>
      </c>
      <c r="AK935" t="s">
        <v>937</v>
      </c>
      <c r="AL935">
        <v>1</v>
      </c>
      <c r="AM935" t="s">
        <v>717</v>
      </c>
      <c r="AN935">
        <v>1</v>
      </c>
      <c r="AP935" t="s">
        <v>62</v>
      </c>
      <c r="AR935" t="s">
        <v>109</v>
      </c>
      <c r="AT935" t="s">
        <v>71</v>
      </c>
      <c r="AU935" t="s">
        <v>95</v>
      </c>
      <c r="AV935" s="1">
        <v>44156</v>
      </c>
      <c r="AW935" t="s">
        <v>14928</v>
      </c>
      <c r="AX935" t="s">
        <v>2730</v>
      </c>
      <c r="AY935" t="s">
        <v>73</v>
      </c>
      <c r="AZ935" t="s">
        <v>74</v>
      </c>
    </row>
    <row r="936" spans="1:52" hidden="1" x14ac:dyDescent="0.25">
      <c r="A936" t="str">
        <f>INDEX('Community ID'!B:B,MATCH(O936,'Community ID'!A:A,0))</f>
        <v>Villa Progreso 3</v>
      </c>
      <c r="B936" t="str">
        <f>INDEX('Community ID'!$K:$K,MATCH('Environmental Data'!$P936,'Community ID'!J:J,0))</f>
        <v>Santiago</v>
      </c>
      <c r="D936" t="s">
        <v>4024</v>
      </c>
      <c r="E936" t="s">
        <v>4025</v>
      </c>
      <c r="F936" t="s">
        <v>770</v>
      </c>
      <c r="H936" t="s">
        <v>4026</v>
      </c>
      <c r="I936" t="s">
        <v>50</v>
      </c>
      <c r="J936" s="1">
        <v>20188</v>
      </c>
      <c r="K936">
        <v>66</v>
      </c>
      <c r="L936">
        <v>8296615975</v>
      </c>
      <c r="M936" t="s">
        <v>51</v>
      </c>
      <c r="N936" t="s">
        <v>135</v>
      </c>
      <c r="O936" t="s">
        <v>478</v>
      </c>
      <c r="P936" t="s">
        <v>444</v>
      </c>
      <c r="Q936" t="s">
        <v>416</v>
      </c>
      <c r="S936" t="s">
        <v>144</v>
      </c>
      <c r="U936">
        <v>7300022048</v>
      </c>
      <c r="V936" t="s">
        <v>2730</v>
      </c>
      <c r="W936" t="s">
        <v>58</v>
      </c>
      <c r="X936">
        <v>19.490433597502602</v>
      </c>
      <c r="Y936">
        <v>-70.745935649338193</v>
      </c>
      <c r="Z936" t="s">
        <v>86</v>
      </c>
      <c r="AA936" t="s">
        <v>220</v>
      </c>
      <c r="AB936" t="s">
        <v>419</v>
      </c>
      <c r="AC936" t="s">
        <v>169</v>
      </c>
      <c r="AD936" t="s">
        <v>62</v>
      </c>
      <c r="AE936" t="s">
        <v>63</v>
      </c>
      <c r="AF936" t="s">
        <v>62</v>
      </c>
      <c r="AG936" t="s">
        <v>194</v>
      </c>
      <c r="AH936" t="s">
        <v>65</v>
      </c>
      <c r="AI936" t="s">
        <v>4005</v>
      </c>
      <c r="AJ936" t="s">
        <v>4027</v>
      </c>
      <c r="AK936" t="s">
        <v>921</v>
      </c>
      <c r="AL936">
        <v>1</v>
      </c>
      <c r="AM936" t="s">
        <v>717</v>
      </c>
      <c r="AN936">
        <v>2</v>
      </c>
      <c r="AP936" t="s">
        <v>62</v>
      </c>
      <c r="AQ936" t="s">
        <v>69</v>
      </c>
      <c r="AR936" t="s">
        <v>109</v>
      </c>
      <c r="AT936" t="s">
        <v>71</v>
      </c>
      <c r="AU936" t="s">
        <v>95</v>
      </c>
      <c r="AV936" s="1">
        <v>44156</v>
      </c>
      <c r="AW936" t="s">
        <v>14929</v>
      </c>
      <c r="AX936" t="s">
        <v>2730</v>
      </c>
      <c r="AY936" t="s">
        <v>73</v>
      </c>
      <c r="AZ936" t="s">
        <v>74</v>
      </c>
    </row>
    <row r="937" spans="1:52" hidden="1" x14ac:dyDescent="0.25">
      <c r="A937" t="str">
        <f>INDEX('Community ID'!B:B,MATCH(O937,'Community ID'!A:A,0))</f>
        <v>Villa Progreso 3</v>
      </c>
      <c r="B937" t="str">
        <f>INDEX('Community ID'!$K:$K,MATCH('Environmental Data'!$P937,'Community ID'!J:J,0))</f>
        <v>Santiago</v>
      </c>
      <c r="D937" t="s">
        <v>4028</v>
      </c>
      <c r="E937" t="s">
        <v>4029</v>
      </c>
      <c r="F937" t="s">
        <v>1537</v>
      </c>
      <c r="I937" t="s">
        <v>50</v>
      </c>
      <c r="J937" s="1">
        <v>28383</v>
      </c>
      <c r="K937">
        <v>44</v>
      </c>
      <c r="L937">
        <v>8094641623</v>
      </c>
      <c r="M937" t="s">
        <v>142</v>
      </c>
      <c r="N937" t="s">
        <v>114</v>
      </c>
      <c r="O937" t="s">
        <v>478</v>
      </c>
      <c r="P937" t="s">
        <v>444</v>
      </c>
      <c r="Q937" t="s">
        <v>444</v>
      </c>
      <c r="U937">
        <v>3103518209</v>
      </c>
      <c r="V937" t="s">
        <v>2730</v>
      </c>
      <c r="W937" t="s">
        <v>58</v>
      </c>
      <c r="X937">
        <v>19.492048879307902</v>
      </c>
      <c r="Y937">
        <v>-70.750081116467797</v>
      </c>
      <c r="Z937" t="s">
        <v>59</v>
      </c>
      <c r="AA937" t="s">
        <v>59</v>
      </c>
      <c r="AB937" t="s">
        <v>419</v>
      </c>
      <c r="AC937" t="s">
        <v>169</v>
      </c>
      <c r="AD937" t="s">
        <v>62</v>
      </c>
      <c r="AE937" t="s">
        <v>63</v>
      </c>
      <c r="AF937" t="s">
        <v>63</v>
      </c>
      <c r="AG937" t="s">
        <v>194</v>
      </c>
      <c r="AH937" t="s">
        <v>65</v>
      </c>
      <c r="AI937" t="s">
        <v>4030</v>
      </c>
      <c r="AK937" t="s">
        <v>4031</v>
      </c>
      <c r="AL937">
        <v>1</v>
      </c>
      <c r="AM937" t="s">
        <v>1289</v>
      </c>
      <c r="AN937">
        <v>1</v>
      </c>
      <c r="AP937" t="s">
        <v>62</v>
      </c>
      <c r="AQ937" t="s">
        <v>69</v>
      </c>
      <c r="AR937" t="s">
        <v>109</v>
      </c>
      <c r="AT937" t="s">
        <v>71</v>
      </c>
      <c r="AU937" t="s">
        <v>95</v>
      </c>
      <c r="AV937" s="1">
        <v>44156</v>
      </c>
      <c r="AW937" t="s">
        <v>14930</v>
      </c>
      <c r="AX937" t="s">
        <v>2730</v>
      </c>
      <c r="AY937" t="s">
        <v>73</v>
      </c>
      <c r="AZ937" t="s">
        <v>74</v>
      </c>
    </row>
    <row r="938" spans="1:52" hidden="1" x14ac:dyDescent="0.25">
      <c r="A938" t="str">
        <f>INDEX('Community ID'!B:B,MATCH(O938,'Community ID'!A:A,0))</f>
        <v>Villa Progreso 3</v>
      </c>
      <c r="B938" t="str">
        <f>INDEX('Community ID'!$K:$K,MATCH('Environmental Data'!$P938,'Community ID'!J:J,0))</f>
        <v>Santiago</v>
      </c>
      <c r="D938" t="s">
        <v>4032</v>
      </c>
      <c r="E938" t="s">
        <v>4033</v>
      </c>
      <c r="F938" t="s">
        <v>4034</v>
      </c>
      <c r="H938" t="s">
        <v>4035</v>
      </c>
      <c r="I938" t="s">
        <v>79</v>
      </c>
      <c r="J938" s="1">
        <v>30288</v>
      </c>
      <c r="K938">
        <v>39</v>
      </c>
      <c r="L938">
        <v>8092060153</v>
      </c>
      <c r="M938" t="s">
        <v>51</v>
      </c>
      <c r="N938" t="s">
        <v>694</v>
      </c>
      <c r="O938" t="s">
        <v>478</v>
      </c>
      <c r="P938" t="s">
        <v>444</v>
      </c>
      <c r="Q938" t="s">
        <v>444</v>
      </c>
      <c r="R938">
        <v>9701939559900</v>
      </c>
      <c r="S938" t="s">
        <v>458</v>
      </c>
      <c r="V938" t="s">
        <v>2730</v>
      </c>
      <c r="W938" t="s">
        <v>58</v>
      </c>
      <c r="X938">
        <v>19.490984758547398</v>
      </c>
      <c r="Y938">
        <v>-70.746350254035903</v>
      </c>
      <c r="Z938" t="s">
        <v>105</v>
      </c>
      <c r="AA938" t="s">
        <v>325</v>
      </c>
      <c r="AB938" t="s">
        <v>419</v>
      </c>
      <c r="AC938" t="s">
        <v>169</v>
      </c>
      <c r="AD938" t="s">
        <v>62</v>
      </c>
      <c r="AE938" t="s">
        <v>63</v>
      </c>
      <c r="AF938" t="s">
        <v>62</v>
      </c>
      <c r="AG938" t="s">
        <v>194</v>
      </c>
      <c r="AH938" t="s">
        <v>117</v>
      </c>
      <c r="AI938" t="s">
        <v>2939</v>
      </c>
      <c r="AJ938" t="s">
        <v>4036</v>
      </c>
      <c r="AK938" t="s">
        <v>858</v>
      </c>
      <c r="AL938">
        <v>2</v>
      </c>
      <c r="AM938" t="s">
        <v>814</v>
      </c>
      <c r="AN938">
        <v>4</v>
      </c>
      <c r="AO938">
        <v>1</v>
      </c>
      <c r="AP938" t="s">
        <v>62</v>
      </c>
      <c r="AQ938" t="s">
        <v>69</v>
      </c>
      <c r="AT938" t="s">
        <v>71</v>
      </c>
      <c r="AU938" t="s">
        <v>95</v>
      </c>
      <c r="AV938" s="1">
        <v>44156</v>
      </c>
      <c r="AW938" t="s">
        <v>14931</v>
      </c>
      <c r="AX938" t="s">
        <v>2730</v>
      </c>
      <c r="AY938" t="s">
        <v>73</v>
      </c>
      <c r="AZ938" t="s">
        <v>74</v>
      </c>
    </row>
    <row r="939" spans="1:52" hidden="1" x14ac:dyDescent="0.25">
      <c r="A939" t="str">
        <f>INDEX('Community ID'!B:B,MATCH(O939,'Community ID'!A:A,0))</f>
        <v>Villa Progreso 3</v>
      </c>
      <c r="B939" t="str">
        <f>INDEX('Community ID'!$K:$K,MATCH('Environmental Data'!$P939,'Community ID'!J:J,0))</f>
        <v>Santiago</v>
      </c>
      <c r="D939" t="s">
        <v>4037</v>
      </c>
      <c r="E939" t="s">
        <v>4038</v>
      </c>
      <c r="F939" t="s">
        <v>4039</v>
      </c>
      <c r="H939" t="s">
        <v>2659</v>
      </c>
      <c r="I939" t="s">
        <v>79</v>
      </c>
      <c r="J939" t="s">
        <v>4040</v>
      </c>
      <c r="K939">
        <v>55</v>
      </c>
      <c r="L939">
        <v>8494038148</v>
      </c>
      <c r="M939" t="s">
        <v>80</v>
      </c>
      <c r="N939" t="s">
        <v>511</v>
      </c>
      <c r="O939" t="s">
        <v>478</v>
      </c>
      <c r="P939" t="s">
        <v>444</v>
      </c>
      <c r="Q939" t="s">
        <v>444</v>
      </c>
      <c r="T939" t="s">
        <v>144</v>
      </c>
      <c r="U939">
        <v>4400128080</v>
      </c>
      <c r="V939" t="s">
        <v>2730</v>
      </c>
      <c r="W939" t="s">
        <v>58</v>
      </c>
      <c r="X939">
        <v>19.493183300754499</v>
      </c>
      <c r="Y939">
        <v>-70.7520010517228</v>
      </c>
      <c r="Z939" t="s">
        <v>86</v>
      </c>
      <c r="AA939" t="s">
        <v>105</v>
      </c>
      <c r="AB939" t="s">
        <v>419</v>
      </c>
      <c r="AC939" t="s">
        <v>169</v>
      </c>
      <c r="AD939" t="s">
        <v>62</v>
      </c>
      <c r="AE939" t="s">
        <v>63</v>
      </c>
      <c r="AF939" t="s">
        <v>62</v>
      </c>
      <c r="AG939" t="s">
        <v>171</v>
      </c>
      <c r="AH939" t="s">
        <v>117</v>
      </c>
      <c r="AI939" t="s">
        <v>4041</v>
      </c>
      <c r="AJ939" t="s">
        <v>4042</v>
      </c>
      <c r="AK939" t="s">
        <v>2984</v>
      </c>
      <c r="AL939">
        <v>2</v>
      </c>
      <c r="AM939" t="s">
        <v>717</v>
      </c>
      <c r="AN939">
        <v>4</v>
      </c>
      <c r="AP939" t="s">
        <v>63</v>
      </c>
      <c r="AQ939" t="s">
        <v>69</v>
      </c>
      <c r="AR939" t="s">
        <v>109</v>
      </c>
      <c r="AT939" t="s">
        <v>71</v>
      </c>
      <c r="AU939" t="s">
        <v>95</v>
      </c>
      <c r="AV939" s="1">
        <v>44156</v>
      </c>
      <c r="AW939" t="s">
        <v>14932</v>
      </c>
      <c r="AX939" t="s">
        <v>2730</v>
      </c>
      <c r="AY939" t="s">
        <v>73</v>
      </c>
      <c r="AZ939" t="s">
        <v>74</v>
      </c>
    </row>
    <row r="940" spans="1:52" hidden="1" x14ac:dyDescent="0.25">
      <c r="A940" t="str">
        <f>INDEX('Community ID'!B:B,MATCH(O940,'Community ID'!A:A,0))</f>
        <v>Villa Progreso 3</v>
      </c>
      <c r="B940" t="str">
        <f>INDEX('Community ID'!$K:$K,MATCH('Environmental Data'!$P940,'Community ID'!J:J,0))</f>
        <v>Santiago</v>
      </c>
      <c r="D940" t="s">
        <v>4043</v>
      </c>
      <c r="E940" t="s">
        <v>4044</v>
      </c>
      <c r="F940" t="s">
        <v>2701</v>
      </c>
      <c r="I940" t="s">
        <v>50</v>
      </c>
      <c r="J940" s="1">
        <v>33092</v>
      </c>
      <c r="K940">
        <v>31</v>
      </c>
      <c r="L940">
        <v>8494580291</v>
      </c>
      <c r="M940" t="s">
        <v>51</v>
      </c>
      <c r="N940" t="s">
        <v>114</v>
      </c>
      <c r="O940" t="s">
        <v>478</v>
      </c>
      <c r="P940" t="s">
        <v>444</v>
      </c>
      <c r="Q940" t="s">
        <v>416</v>
      </c>
      <c r="S940" t="s">
        <v>4045</v>
      </c>
      <c r="U940">
        <v>3105450336</v>
      </c>
      <c r="V940" t="s">
        <v>2730</v>
      </c>
      <c r="W940" t="s">
        <v>58</v>
      </c>
      <c r="X940">
        <v>19.493183300754499</v>
      </c>
      <c r="Y940">
        <v>-70.7520010517228</v>
      </c>
      <c r="Z940" t="s">
        <v>105</v>
      </c>
      <c r="AA940" t="s">
        <v>105</v>
      </c>
      <c r="AB940" t="s">
        <v>419</v>
      </c>
      <c r="AC940" t="s">
        <v>169</v>
      </c>
      <c r="AD940" t="s">
        <v>62</v>
      </c>
      <c r="AE940" t="s">
        <v>63</v>
      </c>
      <c r="AF940" t="s">
        <v>62</v>
      </c>
      <c r="AG940" t="s">
        <v>194</v>
      </c>
      <c r="AH940" t="s">
        <v>65</v>
      </c>
      <c r="AI940" t="s">
        <v>4046</v>
      </c>
      <c r="AJ940" t="s">
        <v>1923</v>
      </c>
      <c r="AK940" t="s">
        <v>4047</v>
      </c>
      <c r="AL940">
        <v>2</v>
      </c>
      <c r="AM940" t="s">
        <v>814</v>
      </c>
      <c r="AN940">
        <v>7</v>
      </c>
      <c r="AP940" t="s">
        <v>63</v>
      </c>
      <c r="AQ940" t="s">
        <v>69</v>
      </c>
      <c r="AT940" t="s">
        <v>71</v>
      </c>
      <c r="AU940" t="s">
        <v>95</v>
      </c>
      <c r="AV940" s="1">
        <v>44156</v>
      </c>
      <c r="AW940" t="s">
        <v>14933</v>
      </c>
      <c r="AX940" t="s">
        <v>2730</v>
      </c>
      <c r="AY940" t="s">
        <v>73</v>
      </c>
      <c r="AZ940" t="s">
        <v>74</v>
      </c>
    </row>
    <row r="941" spans="1:52" hidden="1" x14ac:dyDescent="0.25">
      <c r="A941" t="str">
        <f>INDEX('Community ID'!B:B,MATCH(O941,'Community ID'!A:A,0))</f>
        <v>Villa Progreso</v>
      </c>
      <c r="B941" t="str">
        <f>INDEX('Community ID'!$K:$K,MATCH('Environmental Data'!$P941,'Community ID'!J:J,0))</f>
        <v>Santiago</v>
      </c>
      <c r="D941" t="s">
        <v>4048</v>
      </c>
      <c r="E941" t="s">
        <v>4049</v>
      </c>
      <c r="F941" t="s">
        <v>3735</v>
      </c>
      <c r="H941" t="s">
        <v>2289</v>
      </c>
      <c r="I941" t="s">
        <v>50</v>
      </c>
      <c r="J941" t="s">
        <v>4050</v>
      </c>
      <c r="K941">
        <v>30</v>
      </c>
      <c r="L941">
        <v>8097274679</v>
      </c>
      <c r="M941" t="s">
        <v>142</v>
      </c>
      <c r="N941" t="s">
        <v>135</v>
      </c>
      <c r="O941" t="s">
        <v>493</v>
      </c>
      <c r="P941" t="s">
        <v>444</v>
      </c>
      <c r="Q941" t="s">
        <v>416</v>
      </c>
      <c r="T941" t="s">
        <v>436</v>
      </c>
      <c r="U941">
        <v>3105475242</v>
      </c>
      <c r="V941" t="s">
        <v>2730</v>
      </c>
      <c r="W941" t="s">
        <v>58</v>
      </c>
      <c r="X941">
        <v>19.4929693582915</v>
      </c>
      <c r="Y941">
        <v>-70.752047930428205</v>
      </c>
      <c r="Z941" t="s">
        <v>325</v>
      </c>
      <c r="AA941" t="s">
        <v>325</v>
      </c>
      <c r="AB941" t="s">
        <v>419</v>
      </c>
      <c r="AC941" t="s">
        <v>169</v>
      </c>
      <c r="AD941" t="s">
        <v>62</v>
      </c>
      <c r="AE941" t="s">
        <v>63</v>
      </c>
      <c r="AF941" t="s">
        <v>62</v>
      </c>
      <c r="AG941" t="s">
        <v>194</v>
      </c>
      <c r="AH941" t="s">
        <v>117</v>
      </c>
      <c r="AI941" t="s">
        <v>4005</v>
      </c>
      <c r="AJ941" t="s">
        <v>4051</v>
      </c>
      <c r="AK941" t="s">
        <v>858</v>
      </c>
      <c r="AL941">
        <v>2</v>
      </c>
      <c r="AM941" t="s">
        <v>4052</v>
      </c>
      <c r="AN941">
        <v>4</v>
      </c>
      <c r="AO941">
        <v>1</v>
      </c>
      <c r="AP941" t="s">
        <v>63</v>
      </c>
      <c r="AQ941" t="s">
        <v>186</v>
      </c>
      <c r="AR941" t="s">
        <v>109</v>
      </c>
      <c r="AT941" t="s">
        <v>71</v>
      </c>
      <c r="AU941" t="s">
        <v>95</v>
      </c>
      <c r="AV941" s="1">
        <v>44156</v>
      </c>
      <c r="AW941" t="s">
        <v>14934</v>
      </c>
      <c r="AX941" t="s">
        <v>2730</v>
      </c>
      <c r="AY941" t="s">
        <v>73</v>
      </c>
      <c r="AZ941" t="s">
        <v>74</v>
      </c>
    </row>
    <row r="942" spans="1:52" hidden="1" x14ac:dyDescent="0.25">
      <c r="A942" t="str">
        <f>INDEX('Community ID'!B:B,MATCH(O942,'Community ID'!A:A,0))</f>
        <v>Villa Progreso 3</v>
      </c>
      <c r="B942" t="str">
        <f>INDEX('Community ID'!$K:$K,MATCH('Environmental Data'!$P942,'Community ID'!J:J,0))</f>
        <v>Santiago</v>
      </c>
      <c r="D942" t="s">
        <v>4053</v>
      </c>
      <c r="E942" t="s">
        <v>4054</v>
      </c>
      <c r="F942" t="s">
        <v>4055</v>
      </c>
      <c r="I942" t="s">
        <v>50</v>
      </c>
      <c r="J942" t="s">
        <v>4056</v>
      </c>
      <c r="K942">
        <v>28</v>
      </c>
      <c r="L942">
        <v>8296067410</v>
      </c>
      <c r="M942" t="s">
        <v>142</v>
      </c>
      <c r="N942" t="s">
        <v>114</v>
      </c>
      <c r="O942" t="s">
        <v>478</v>
      </c>
      <c r="P942" t="s">
        <v>451</v>
      </c>
      <c r="Q942" t="s">
        <v>416</v>
      </c>
      <c r="U942">
        <v>3105636769</v>
      </c>
      <c r="V942" t="s">
        <v>2730</v>
      </c>
      <c r="W942" t="s">
        <v>58</v>
      </c>
      <c r="X942">
        <v>19.493635025296399</v>
      </c>
      <c r="Y942">
        <v>-70.753152042022606</v>
      </c>
      <c r="Z942" t="s">
        <v>105</v>
      </c>
      <c r="AA942" t="s">
        <v>105</v>
      </c>
      <c r="AB942" t="s">
        <v>419</v>
      </c>
      <c r="AC942" t="s">
        <v>169</v>
      </c>
      <c r="AD942" t="s">
        <v>62</v>
      </c>
      <c r="AE942" t="s">
        <v>63</v>
      </c>
      <c r="AF942" t="s">
        <v>62</v>
      </c>
      <c r="AG942" t="s">
        <v>194</v>
      </c>
      <c r="AH942" t="s">
        <v>65</v>
      </c>
      <c r="AI942" t="s">
        <v>4057</v>
      </c>
      <c r="AJ942" t="s">
        <v>4005</v>
      </c>
      <c r="AK942" t="s">
        <v>4058</v>
      </c>
      <c r="AL942">
        <v>2</v>
      </c>
      <c r="AM942" t="s">
        <v>717</v>
      </c>
      <c r="AN942">
        <v>6</v>
      </c>
      <c r="AO942">
        <v>1</v>
      </c>
      <c r="AP942" t="s">
        <v>63</v>
      </c>
      <c r="AQ942" t="s">
        <v>186</v>
      </c>
      <c r="AR942" t="s">
        <v>109</v>
      </c>
      <c r="AT942" t="s">
        <v>71</v>
      </c>
      <c r="AU942" t="s">
        <v>72</v>
      </c>
      <c r="AV942" s="1">
        <v>44156</v>
      </c>
      <c r="AW942" t="s">
        <v>14935</v>
      </c>
      <c r="AX942" t="s">
        <v>2730</v>
      </c>
      <c r="AY942" t="s">
        <v>73</v>
      </c>
      <c r="AZ942" t="s">
        <v>74</v>
      </c>
    </row>
    <row r="943" spans="1:52" hidden="1" x14ac:dyDescent="0.25">
      <c r="A943" t="str">
        <f>INDEX('Community ID'!B:B,MATCH(O943,'Community ID'!A:A,0))</f>
        <v>Villa Progreso 3</v>
      </c>
      <c r="B943" t="str">
        <f>INDEX('Community ID'!$K:$K,MATCH('Environmental Data'!$P943,'Community ID'!J:J,0))</f>
        <v>Santiago</v>
      </c>
      <c r="D943" t="s">
        <v>4059</v>
      </c>
      <c r="E943" t="s">
        <v>1141</v>
      </c>
      <c r="F943" t="s">
        <v>3946</v>
      </c>
      <c r="H943" t="s">
        <v>4060</v>
      </c>
      <c r="I943" t="s">
        <v>79</v>
      </c>
      <c r="J943" s="1">
        <v>31422</v>
      </c>
      <c r="K943">
        <v>35</v>
      </c>
      <c r="L943">
        <v>8299679088</v>
      </c>
      <c r="M943" t="s">
        <v>142</v>
      </c>
      <c r="N943" t="s">
        <v>1812</v>
      </c>
      <c r="O943" t="s">
        <v>544</v>
      </c>
      <c r="P943" t="s">
        <v>444</v>
      </c>
      <c r="Q943" t="s">
        <v>444</v>
      </c>
      <c r="U943">
        <v>11700068429</v>
      </c>
      <c r="V943" t="s">
        <v>2730</v>
      </c>
      <c r="W943" t="s">
        <v>58</v>
      </c>
      <c r="X943">
        <v>19.493635025296399</v>
      </c>
      <c r="Y943">
        <v>-70.753152042022606</v>
      </c>
      <c r="Z943" t="s">
        <v>59</v>
      </c>
      <c r="AA943" t="s">
        <v>59</v>
      </c>
      <c r="AB943" t="s">
        <v>419</v>
      </c>
      <c r="AC943" t="s">
        <v>169</v>
      </c>
      <c r="AD943" t="s">
        <v>62</v>
      </c>
      <c r="AE943" t="s">
        <v>63</v>
      </c>
      <c r="AF943" t="s">
        <v>62</v>
      </c>
      <c r="AG943" t="s">
        <v>171</v>
      </c>
      <c r="AH943" t="s">
        <v>117</v>
      </c>
      <c r="AI943" t="s">
        <v>4061</v>
      </c>
      <c r="AK943" t="s">
        <v>4062</v>
      </c>
      <c r="AL943">
        <v>2</v>
      </c>
      <c r="AM943" t="s">
        <v>4063</v>
      </c>
      <c r="AN943">
        <v>2</v>
      </c>
      <c r="AP943" t="s">
        <v>62</v>
      </c>
      <c r="AQ943" t="s">
        <v>69</v>
      </c>
      <c r="AT943" t="s">
        <v>71</v>
      </c>
      <c r="AU943" t="s">
        <v>95</v>
      </c>
      <c r="AV943" s="1">
        <v>44156</v>
      </c>
      <c r="AW943" t="s">
        <v>14936</v>
      </c>
      <c r="AX943" t="s">
        <v>2730</v>
      </c>
      <c r="AY943" t="s">
        <v>73</v>
      </c>
      <c r="AZ943" t="s">
        <v>74</v>
      </c>
    </row>
    <row r="944" spans="1:52" hidden="1" x14ac:dyDescent="0.25">
      <c r="A944" t="str">
        <f>INDEX('Community ID'!B:B,MATCH(O944,'Community ID'!A:A,0))</f>
        <v>Los Mangos</v>
      </c>
      <c r="B944" t="str">
        <f>INDEX('Community ID'!$K:$K,MATCH('Environmental Data'!$P944,'Community ID'!J:J,0))</f>
        <v>Santiago</v>
      </c>
      <c r="D944" t="s">
        <v>4066</v>
      </c>
      <c r="E944" t="s">
        <v>134</v>
      </c>
      <c r="F944" t="s">
        <v>1028</v>
      </c>
      <c r="I944" t="s">
        <v>50</v>
      </c>
      <c r="J944" s="1">
        <v>35163</v>
      </c>
      <c r="K944">
        <v>25</v>
      </c>
      <c r="L944">
        <v>8293661503</v>
      </c>
      <c r="M944" t="s">
        <v>622</v>
      </c>
      <c r="N944" t="s">
        <v>721</v>
      </c>
      <c r="O944" t="s">
        <v>4067</v>
      </c>
      <c r="P944" t="s">
        <v>444</v>
      </c>
      <c r="Q944" t="s">
        <v>444</v>
      </c>
      <c r="S944" t="s">
        <v>417</v>
      </c>
      <c r="U944">
        <v>40225591573</v>
      </c>
      <c r="V944" t="s">
        <v>2730</v>
      </c>
      <c r="W944" t="s">
        <v>58</v>
      </c>
      <c r="X944">
        <v>0</v>
      </c>
      <c r="Y944">
        <v>0</v>
      </c>
      <c r="Z944" t="s">
        <v>325</v>
      </c>
      <c r="AA944" t="s">
        <v>59</v>
      </c>
      <c r="AB944" t="s">
        <v>419</v>
      </c>
      <c r="AC944" t="s">
        <v>169</v>
      </c>
      <c r="AD944" t="s">
        <v>62</v>
      </c>
      <c r="AE944" t="s">
        <v>63</v>
      </c>
      <c r="AF944" t="s">
        <v>62</v>
      </c>
      <c r="AG944" t="s">
        <v>194</v>
      </c>
      <c r="AH944" t="s">
        <v>65</v>
      </c>
      <c r="AI944" t="s">
        <v>4068</v>
      </c>
      <c r="AJ944" t="s">
        <v>4069</v>
      </c>
      <c r="AK944" t="s">
        <v>937</v>
      </c>
      <c r="AL944">
        <v>1</v>
      </c>
      <c r="AM944" t="s">
        <v>814</v>
      </c>
      <c r="AN944">
        <v>3</v>
      </c>
      <c r="AO944">
        <v>1</v>
      </c>
      <c r="AP944" t="s">
        <v>62</v>
      </c>
      <c r="AQ944" t="s">
        <v>69</v>
      </c>
      <c r="AR944" t="s">
        <v>109</v>
      </c>
      <c r="AT944" t="s">
        <v>71</v>
      </c>
      <c r="AU944" t="s">
        <v>120</v>
      </c>
      <c r="AV944" s="1">
        <v>44154</v>
      </c>
      <c r="AW944" t="s">
        <v>14937</v>
      </c>
      <c r="AX944" t="s">
        <v>2730</v>
      </c>
      <c r="AY944" t="s">
        <v>73</v>
      </c>
      <c r="AZ944" t="s">
        <v>74</v>
      </c>
    </row>
    <row r="945" spans="1:52" x14ac:dyDescent="0.25">
      <c r="A945" t="str">
        <f>INDEX('Community ID'!B:B,MATCH(O945,'Community ID'!A:A,0))</f>
        <v>San Isidro</v>
      </c>
      <c r="B945" t="str">
        <f>INDEX('Community ID'!$K:$K,MATCH('Environmental Data'!$P945,'Community ID'!J:J,0))</f>
        <v>Constanza</v>
      </c>
      <c r="D945" t="s">
        <v>4070</v>
      </c>
      <c r="E945" t="s">
        <v>521</v>
      </c>
      <c r="F945" t="s">
        <v>4071</v>
      </c>
      <c r="H945" t="s">
        <v>4072</v>
      </c>
      <c r="I945" t="s">
        <v>165</v>
      </c>
      <c r="J945" t="s">
        <v>4073</v>
      </c>
      <c r="K945">
        <v>63</v>
      </c>
      <c r="L945">
        <v>8295143437</v>
      </c>
      <c r="M945" t="s">
        <v>80</v>
      </c>
      <c r="O945" t="s">
        <v>2771</v>
      </c>
      <c r="P945" t="s">
        <v>102</v>
      </c>
      <c r="Q945" t="s">
        <v>103</v>
      </c>
      <c r="V945" t="s">
        <v>4074</v>
      </c>
      <c r="W945" t="s">
        <v>58</v>
      </c>
      <c r="X945">
        <v>18.9152901</v>
      </c>
      <c r="Y945">
        <v>-70.744810000000001</v>
      </c>
      <c r="Z945" t="s">
        <v>86</v>
      </c>
      <c r="AA945" t="s">
        <v>86</v>
      </c>
      <c r="AB945" t="s">
        <v>419</v>
      </c>
      <c r="AC945" t="s">
        <v>169</v>
      </c>
      <c r="AD945" t="s">
        <v>62</v>
      </c>
      <c r="AF945" t="s">
        <v>170</v>
      </c>
      <c r="AG945" t="s">
        <v>194</v>
      </c>
      <c r="AH945" t="s">
        <v>65</v>
      </c>
      <c r="AI945" t="s">
        <v>66</v>
      </c>
      <c r="AJ945" t="s">
        <v>127</v>
      </c>
      <c r="AK945" t="s">
        <v>368</v>
      </c>
      <c r="AL945">
        <v>1</v>
      </c>
      <c r="AM945" t="s">
        <v>767</v>
      </c>
      <c r="AN945">
        <v>3</v>
      </c>
      <c r="AP945" t="s">
        <v>63</v>
      </c>
      <c r="AQ945" t="s">
        <v>69</v>
      </c>
      <c r="AV945" s="1">
        <v>44151</v>
      </c>
      <c r="AW945" t="s">
        <v>14938</v>
      </c>
      <c r="AY945" t="s">
        <v>73</v>
      </c>
      <c r="AZ945" t="s">
        <v>74</v>
      </c>
    </row>
    <row r="946" spans="1:52" hidden="1" x14ac:dyDescent="0.25">
      <c r="A946" t="str">
        <f>INDEX('Community ID'!B:B,MATCH(O946,'Community ID'!A:A,0))</f>
        <v>La Japonesa, La 57</v>
      </c>
      <c r="B946" t="str">
        <f>INDEX('Community ID'!$K:$K,MATCH('Environmental Data'!$P946,'Community ID'!J:J,0))</f>
        <v>Constanza</v>
      </c>
      <c r="D946" t="s">
        <v>4075</v>
      </c>
      <c r="E946" t="s">
        <v>4076</v>
      </c>
      <c r="F946" t="s">
        <v>4077</v>
      </c>
      <c r="I946" t="s">
        <v>191</v>
      </c>
      <c r="J946" s="1">
        <v>31204</v>
      </c>
      <c r="K946">
        <v>36</v>
      </c>
      <c r="L946">
        <v>8298588262</v>
      </c>
      <c r="M946" t="s">
        <v>124</v>
      </c>
      <c r="N946" t="s">
        <v>135</v>
      </c>
      <c r="O946" t="s">
        <v>2195</v>
      </c>
      <c r="P946" t="s">
        <v>102</v>
      </c>
      <c r="Q946" t="s">
        <v>103</v>
      </c>
      <c r="V946" t="s">
        <v>2105</v>
      </c>
      <c r="W946" t="s">
        <v>58</v>
      </c>
      <c r="X946">
        <v>18.9078503</v>
      </c>
      <c r="Y946">
        <v>-70.745281899999995</v>
      </c>
      <c r="Z946" t="s">
        <v>59</v>
      </c>
      <c r="AA946" t="s">
        <v>105</v>
      </c>
      <c r="AB946" t="s">
        <v>87</v>
      </c>
      <c r="AC946" t="s">
        <v>169</v>
      </c>
      <c r="AD946" t="s">
        <v>62</v>
      </c>
      <c r="AF946" t="s">
        <v>170</v>
      </c>
      <c r="AG946" t="s">
        <v>194</v>
      </c>
      <c r="AH946" t="s">
        <v>65</v>
      </c>
      <c r="AI946" t="s">
        <v>66</v>
      </c>
      <c r="AJ946" t="s">
        <v>127</v>
      </c>
      <c r="AK946" t="s">
        <v>4078</v>
      </c>
      <c r="AL946">
        <v>1</v>
      </c>
      <c r="AM946" t="s">
        <v>767</v>
      </c>
      <c r="AN946">
        <v>5</v>
      </c>
      <c r="AP946" t="s">
        <v>62</v>
      </c>
      <c r="AQ946" t="s">
        <v>69</v>
      </c>
      <c r="AV946" s="1">
        <v>44149</v>
      </c>
      <c r="AW946" t="s">
        <v>14939</v>
      </c>
      <c r="AY946" t="s">
        <v>73</v>
      </c>
      <c r="AZ946" t="s">
        <v>74</v>
      </c>
    </row>
    <row r="947" spans="1:52" hidden="1" x14ac:dyDescent="0.25">
      <c r="A947" t="str">
        <f>INDEX('Community ID'!B:B,MATCH(O947,'Community ID'!A:A,0))</f>
        <v>Barrio Hollywood</v>
      </c>
      <c r="B947" t="str">
        <f>INDEX('Community ID'!$K:$K,MATCH('Environmental Data'!$P947,'Community ID'!J:J,0))</f>
        <v>Constanza</v>
      </c>
      <c r="D947" t="s">
        <v>4079</v>
      </c>
      <c r="E947" t="s">
        <v>4080</v>
      </c>
      <c r="F947" t="s">
        <v>750</v>
      </c>
      <c r="H947" t="s">
        <v>1767</v>
      </c>
      <c r="I947" t="s">
        <v>191</v>
      </c>
      <c r="J947" t="s">
        <v>4081</v>
      </c>
      <c r="K947">
        <v>52</v>
      </c>
      <c r="L947">
        <v>8099243892</v>
      </c>
      <c r="M947" t="s">
        <v>142</v>
      </c>
      <c r="N947" t="s">
        <v>4082</v>
      </c>
      <c r="O947" t="s">
        <v>4083</v>
      </c>
      <c r="P947" t="s">
        <v>102</v>
      </c>
      <c r="Q947" t="s">
        <v>103</v>
      </c>
      <c r="S947" t="s">
        <v>104</v>
      </c>
      <c r="V947" t="s">
        <v>2105</v>
      </c>
      <c r="W947" t="s">
        <v>58</v>
      </c>
      <c r="X947">
        <v>18.905652</v>
      </c>
      <c r="Y947">
        <v>-70.748785699999999</v>
      </c>
      <c r="Z947" t="s">
        <v>86</v>
      </c>
      <c r="AA947" t="s">
        <v>86</v>
      </c>
      <c r="AB947" t="s">
        <v>87</v>
      </c>
      <c r="AC947" t="s">
        <v>169</v>
      </c>
      <c r="AD947" t="s">
        <v>62</v>
      </c>
      <c r="AF947" t="s">
        <v>170</v>
      </c>
      <c r="AG947" t="s">
        <v>194</v>
      </c>
      <c r="AH947" t="s">
        <v>65</v>
      </c>
      <c r="AI947" t="s">
        <v>66</v>
      </c>
      <c r="AJ947" t="s">
        <v>127</v>
      </c>
      <c r="AL947">
        <v>1</v>
      </c>
      <c r="AM947" t="s">
        <v>767</v>
      </c>
      <c r="AN947">
        <v>7</v>
      </c>
      <c r="AP947" t="s">
        <v>62</v>
      </c>
      <c r="AQ947" t="s">
        <v>69</v>
      </c>
      <c r="AV947" s="1">
        <v>44149</v>
      </c>
      <c r="AW947" t="s">
        <v>14940</v>
      </c>
      <c r="AY947" t="s">
        <v>73</v>
      </c>
      <c r="AZ947" t="s">
        <v>74</v>
      </c>
    </row>
    <row r="948" spans="1:52" hidden="1" x14ac:dyDescent="0.25">
      <c r="A948" t="str">
        <f>INDEX('Community ID'!B:B,MATCH(O948,'Community ID'!A:A,0))</f>
        <v>El Cercado</v>
      </c>
      <c r="B948" t="str">
        <f>INDEX('Community ID'!$K:$K,MATCH('Environmental Data'!$P948,'Community ID'!J:J,0))</f>
        <v>Constanza</v>
      </c>
      <c r="D948" t="s">
        <v>4088</v>
      </c>
      <c r="E948" t="s">
        <v>1943</v>
      </c>
      <c r="F948" t="s">
        <v>1391</v>
      </c>
      <c r="I948" t="s">
        <v>191</v>
      </c>
      <c r="J948" t="s">
        <v>218</v>
      </c>
      <c r="K948">
        <v>2021</v>
      </c>
      <c r="M948" t="s">
        <v>80</v>
      </c>
      <c r="N948" t="s">
        <v>135</v>
      </c>
      <c r="O948" t="s">
        <v>4089</v>
      </c>
      <c r="P948" t="s">
        <v>102</v>
      </c>
      <c r="Q948" t="s">
        <v>103</v>
      </c>
      <c r="V948" t="s">
        <v>2105</v>
      </c>
      <c r="W948" t="s">
        <v>58</v>
      </c>
      <c r="X948">
        <v>18.905324400000001</v>
      </c>
      <c r="Y948">
        <v>-70.750505200000006</v>
      </c>
      <c r="Z948" t="s">
        <v>86</v>
      </c>
      <c r="AA948" t="s">
        <v>86</v>
      </c>
      <c r="AB948" t="s">
        <v>60</v>
      </c>
      <c r="AC948" t="s">
        <v>169</v>
      </c>
      <c r="AD948" t="s">
        <v>62</v>
      </c>
      <c r="AF948" t="s">
        <v>170</v>
      </c>
      <c r="AG948" t="s">
        <v>194</v>
      </c>
      <c r="AH948" t="s">
        <v>65</v>
      </c>
      <c r="AI948" t="s">
        <v>66</v>
      </c>
      <c r="AJ948" t="s">
        <v>127</v>
      </c>
      <c r="AL948">
        <v>1</v>
      </c>
      <c r="AM948" t="s">
        <v>767</v>
      </c>
      <c r="AN948">
        <v>4</v>
      </c>
      <c r="AP948" t="s">
        <v>62</v>
      </c>
      <c r="AQ948" t="s">
        <v>69</v>
      </c>
      <c r="AV948" s="1">
        <v>44135</v>
      </c>
      <c r="AW948" t="s">
        <v>14941</v>
      </c>
      <c r="AY948" t="s">
        <v>73</v>
      </c>
      <c r="AZ948" t="s">
        <v>74</v>
      </c>
    </row>
    <row r="949" spans="1:52" x14ac:dyDescent="0.25">
      <c r="A949" t="str">
        <f>INDEX('Community ID'!B:B,MATCH(O949,'Community ID'!A:A,0))</f>
        <v>Barrio Las Flores</v>
      </c>
      <c r="B949" t="str">
        <f>INDEX('Community ID'!$K:$K,MATCH('Environmental Data'!$P949,'Community ID'!J:J,0))</f>
        <v>Constanza</v>
      </c>
      <c r="D949" t="s">
        <v>4090</v>
      </c>
      <c r="E949" t="s">
        <v>4091</v>
      </c>
      <c r="F949" t="s">
        <v>817</v>
      </c>
      <c r="H949" t="s">
        <v>456</v>
      </c>
      <c r="I949" t="s">
        <v>165</v>
      </c>
      <c r="J949" t="s">
        <v>4092</v>
      </c>
      <c r="K949">
        <v>34</v>
      </c>
      <c r="M949" t="s">
        <v>142</v>
      </c>
      <c r="N949" t="s">
        <v>4093</v>
      </c>
      <c r="O949" t="s">
        <v>4094</v>
      </c>
      <c r="P949" t="s">
        <v>102</v>
      </c>
      <c r="Q949" t="s">
        <v>103</v>
      </c>
      <c r="V949" t="s">
        <v>2105</v>
      </c>
      <c r="W949" t="s">
        <v>58</v>
      </c>
      <c r="X949">
        <v>18.9093135</v>
      </c>
      <c r="Y949">
        <v>-70.745653599999997</v>
      </c>
      <c r="Z949" t="s">
        <v>86</v>
      </c>
      <c r="AA949" t="s">
        <v>86</v>
      </c>
      <c r="AB949" t="s">
        <v>116</v>
      </c>
      <c r="AC949" t="s">
        <v>88</v>
      </c>
      <c r="AE949" t="s">
        <v>62</v>
      </c>
      <c r="AF949" t="s">
        <v>170</v>
      </c>
      <c r="AG949" t="s">
        <v>194</v>
      </c>
      <c r="AH949" t="s">
        <v>65</v>
      </c>
      <c r="AI949" t="s">
        <v>66</v>
      </c>
      <c r="AJ949" t="s">
        <v>127</v>
      </c>
      <c r="AK949" t="s">
        <v>368</v>
      </c>
      <c r="AL949">
        <v>1</v>
      </c>
      <c r="AM949" t="s">
        <v>4095</v>
      </c>
      <c r="AN949">
        <v>4</v>
      </c>
      <c r="AP949" t="s">
        <v>62</v>
      </c>
      <c r="AQ949" t="s">
        <v>69</v>
      </c>
      <c r="AV949" s="1">
        <v>44133</v>
      </c>
      <c r="AW949" t="s">
        <v>14942</v>
      </c>
      <c r="AY949" t="s">
        <v>73</v>
      </c>
      <c r="AZ949" t="s">
        <v>74</v>
      </c>
    </row>
    <row r="950" spans="1:52" x14ac:dyDescent="0.25">
      <c r="A950" t="str">
        <f>INDEX('Community ID'!B:B,MATCH(O950,'Community ID'!A:A,0))</f>
        <v>Barrio Las Flores</v>
      </c>
      <c r="B950" t="str">
        <f>INDEX('Community ID'!$K:$K,MATCH('Environmental Data'!$P950,'Community ID'!J:J,0))</f>
        <v>Constanza</v>
      </c>
      <c r="D950" t="s">
        <v>4096</v>
      </c>
      <c r="E950" t="s">
        <v>4097</v>
      </c>
      <c r="F950" t="s">
        <v>991</v>
      </c>
      <c r="J950" t="s">
        <v>4098</v>
      </c>
      <c r="K950">
        <v>50</v>
      </c>
      <c r="M950" t="s">
        <v>80</v>
      </c>
      <c r="N950" t="s">
        <v>4099</v>
      </c>
      <c r="O950" t="s">
        <v>4100</v>
      </c>
      <c r="P950" t="s">
        <v>4101</v>
      </c>
      <c r="Q950" t="s">
        <v>103</v>
      </c>
      <c r="V950" t="s">
        <v>4102</v>
      </c>
      <c r="W950" t="s">
        <v>58</v>
      </c>
      <c r="X950">
        <v>18.915875499999999</v>
      </c>
      <c r="Y950">
        <v>-70.743795199999994</v>
      </c>
      <c r="Z950" t="s">
        <v>86</v>
      </c>
      <c r="AA950" t="s">
        <v>86</v>
      </c>
      <c r="AB950" t="s">
        <v>1164</v>
      </c>
      <c r="AC950" t="s">
        <v>169</v>
      </c>
      <c r="AD950" t="s">
        <v>63</v>
      </c>
      <c r="AE950" t="s">
        <v>63</v>
      </c>
      <c r="AF950" t="s">
        <v>170</v>
      </c>
      <c r="AG950" t="s">
        <v>194</v>
      </c>
      <c r="AH950" t="s">
        <v>117</v>
      </c>
      <c r="AI950" t="s">
        <v>788</v>
      </c>
      <c r="AJ950" t="s">
        <v>788</v>
      </c>
      <c r="AK950" t="s">
        <v>479</v>
      </c>
      <c r="AL950">
        <v>2</v>
      </c>
      <c r="AM950" t="s">
        <v>1069</v>
      </c>
      <c r="AN950">
        <v>2</v>
      </c>
      <c r="AO950">
        <v>0</v>
      </c>
      <c r="AP950" t="s">
        <v>62</v>
      </c>
      <c r="AQ950" t="s">
        <v>69</v>
      </c>
      <c r="AV950" s="1">
        <v>44133</v>
      </c>
      <c r="AW950" t="s">
        <v>14943</v>
      </c>
      <c r="AY950" t="s">
        <v>73</v>
      </c>
      <c r="AZ950" t="s">
        <v>74</v>
      </c>
    </row>
    <row r="951" spans="1:52" hidden="1" x14ac:dyDescent="0.25">
      <c r="A951" t="str">
        <f>INDEX('Community ID'!B:B,MATCH(O951,'Community ID'!A:A,0))</f>
        <v>Barrio Las Flores</v>
      </c>
      <c r="B951" t="str">
        <f>INDEX('Community ID'!$K:$K,MATCH('Environmental Data'!$P951,'Community ID'!J:J,0))</f>
        <v>Constanza</v>
      </c>
      <c r="D951" t="s">
        <v>4103</v>
      </c>
      <c r="E951" t="s">
        <v>497</v>
      </c>
      <c r="F951" t="s">
        <v>4104</v>
      </c>
      <c r="H951" t="s">
        <v>4105</v>
      </c>
      <c r="I951" t="s">
        <v>165</v>
      </c>
      <c r="J951" t="s">
        <v>4106</v>
      </c>
      <c r="K951">
        <v>39</v>
      </c>
      <c r="M951" t="s">
        <v>80</v>
      </c>
      <c r="N951" t="s">
        <v>2958</v>
      </c>
      <c r="O951" t="s">
        <v>4094</v>
      </c>
      <c r="P951" t="s">
        <v>102</v>
      </c>
      <c r="Q951" t="s">
        <v>103</v>
      </c>
      <c r="V951" t="s">
        <v>2105</v>
      </c>
      <c r="W951" t="s">
        <v>58</v>
      </c>
      <c r="X951">
        <v>18.9093135</v>
      </c>
      <c r="Y951">
        <v>-70.745653599999997</v>
      </c>
      <c r="Z951" t="s">
        <v>86</v>
      </c>
      <c r="AA951" t="s">
        <v>86</v>
      </c>
      <c r="AB951" t="s">
        <v>87</v>
      </c>
      <c r="AC951" t="s">
        <v>169</v>
      </c>
      <c r="AE951" t="s">
        <v>62</v>
      </c>
      <c r="AF951" t="s">
        <v>170</v>
      </c>
      <c r="AG951" t="s">
        <v>194</v>
      </c>
      <c r="AH951" t="s">
        <v>65</v>
      </c>
      <c r="AI951" t="s">
        <v>66</v>
      </c>
      <c r="AJ951" t="s">
        <v>127</v>
      </c>
      <c r="AK951" t="s">
        <v>4107</v>
      </c>
      <c r="AL951">
        <v>1</v>
      </c>
      <c r="AM951" t="s">
        <v>767</v>
      </c>
      <c r="AN951">
        <v>5</v>
      </c>
      <c r="AO951">
        <v>1</v>
      </c>
      <c r="AP951" t="s">
        <v>62</v>
      </c>
      <c r="AQ951" t="s">
        <v>69</v>
      </c>
      <c r="AV951" s="1">
        <v>44133</v>
      </c>
      <c r="AW951" t="s">
        <v>14944</v>
      </c>
      <c r="AY951" t="s">
        <v>73</v>
      </c>
      <c r="AZ951" t="s">
        <v>74</v>
      </c>
    </row>
    <row r="952" spans="1:52" hidden="1" x14ac:dyDescent="0.25">
      <c r="A952" t="str">
        <f>INDEX('Community ID'!B:B,MATCH(O952,'Community ID'!A:A,0))</f>
        <v>Barrio Las Flores</v>
      </c>
      <c r="B952" t="str">
        <f>INDEX('Community ID'!$K:$K,MATCH('Environmental Data'!$P952,'Community ID'!J:J,0))</f>
        <v>Constanza</v>
      </c>
      <c r="D952" t="s">
        <v>4108</v>
      </c>
      <c r="E952" t="s">
        <v>4109</v>
      </c>
      <c r="F952" t="s">
        <v>4110</v>
      </c>
      <c r="I952" t="s">
        <v>191</v>
      </c>
      <c r="J952" s="1">
        <v>17875</v>
      </c>
      <c r="K952">
        <v>73</v>
      </c>
      <c r="M952" t="s">
        <v>80</v>
      </c>
      <c r="N952" t="s">
        <v>4111</v>
      </c>
      <c r="O952" t="s">
        <v>4100</v>
      </c>
      <c r="P952" t="s">
        <v>83</v>
      </c>
      <c r="Q952" t="s">
        <v>160</v>
      </c>
      <c r="V952" t="s">
        <v>4102</v>
      </c>
      <c r="W952" t="s">
        <v>58</v>
      </c>
      <c r="X952">
        <v>18.909156599999999</v>
      </c>
      <c r="Y952">
        <v>-70.747512099999994</v>
      </c>
      <c r="Z952" t="s">
        <v>86</v>
      </c>
      <c r="AA952" t="s">
        <v>86</v>
      </c>
      <c r="AB952" t="s">
        <v>1164</v>
      </c>
      <c r="AC952" t="s">
        <v>169</v>
      </c>
      <c r="AE952" t="s">
        <v>62</v>
      </c>
      <c r="AF952" t="s">
        <v>170</v>
      </c>
      <c r="AG952" t="s">
        <v>194</v>
      </c>
      <c r="AH952" t="s">
        <v>117</v>
      </c>
      <c r="AI952" t="s">
        <v>788</v>
      </c>
      <c r="AJ952" t="s">
        <v>788</v>
      </c>
      <c r="AK952" t="s">
        <v>4112</v>
      </c>
      <c r="AL952">
        <v>3</v>
      </c>
      <c r="AM952" t="s">
        <v>1069</v>
      </c>
      <c r="AN952">
        <v>2</v>
      </c>
      <c r="AO952">
        <v>0</v>
      </c>
      <c r="AP952" t="s">
        <v>62</v>
      </c>
      <c r="AQ952" t="s">
        <v>69</v>
      </c>
      <c r="AV952" s="1">
        <v>44133</v>
      </c>
      <c r="AW952" t="s">
        <v>14945</v>
      </c>
      <c r="AY952" t="s">
        <v>73</v>
      </c>
      <c r="AZ952" t="s">
        <v>74</v>
      </c>
    </row>
    <row r="953" spans="1:52" x14ac:dyDescent="0.25">
      <c r="A953" t="str">
        <f>INDEX('Community ID'!B:B,MATCH(O953,'Community ID'!A:A,0))</f>
        <v>Barrio Las Flores</v>
      </c>
      <c r="B953" t="str">
        <f>INDEX('Community ID'!$K:$K,MATCH('Environmental Data'!$P953,'Community ID'!J:J,0))</f>
        <v>Constanza</v>
      </c>
      <c r="D953" t="s">
        <v>4113</v>
      </c>
      <c r="E953" t="s">
        <v>434</v>
      </c>
      <c r="F953" t="s">
        <v>1477</v>
      </c>
      <c r="I953" t="s">
        <v>191</v>
      </c>
      <c r="J953" t="s">
        <v>4114</v>
      </c>
      <c r="K953">
        <v>85</v>
      </c>
      <c r="N953" t="s">
        <v>135</v>
      </c>
      <c r="O953" t="s">
        <v>4094</v>
      </c>
      <c r="P953" t="s">
        <v>102</v>
      </c>
      <c r="Q953" t="s">
        <v>103</v>
      </c>
      <c r="V953" t="s">
        <v>2105</v>
      </c>
      <c r="W953" t="s">
        <v>58</v>
      </c>
      <c r="X953">
        <v>18.9128261</v>
      </c>
      <c r="Y953">
        <v>-70.744897899999998</v>
      </c>
      <c r="Z953" t="s">
        <v>86</v>
      </c>
      <c r="AA953" t="s">
        <v>86</v>
      </c>
      <c r="AB953" t="s">
        <v>60</v>
      </c>
      <c r="AC953" t="s">
        <v>169</v>
      </c>
      <c r="AE953" t="s">
        <v>62</v>
      </c>
      <c r="AF953" t="s">
        <v>170</v>
      </c>
      <c r="AG953" t="s">
        <v>194</v>
      </c>
      <c r="AH953" t="s">
        <v>65</v>
      </c>
      <c r="AI953" t="s">
        <v>66</v>
      </c>
      <c r="AJ953" t="s">
        <v>127</v>
      </c>
      <c r="AK953" t="s">
        <v>368</v>
      </c>
      <c r="AL953">
        <v>1</v>
      </c>
      <c r="AM953" t="s">
        <v>767</v>
      </c>
      <c r="AN953">
        <v>2</v>
      </c>
      <c r="AP953" t="s">
        <v>62</v>
      </c>
      <c r="AQ953" t="s">
        <v>69</v>
      </c>
      <c r="AV953" s="1">
        <v>44133</v>
      </c>
      <c r="AW953" t="s">
        <v>14946</v>
      </c>
      <c r="AY953" t="s">
        <v>73</v>
      </c>
      <c r="AZ953" t="s">
        <v>74</v>
      </c>
    </row>
    <row r="954" spans="1:52" hidden="1" x14ac:dyDescent="0.25">
      <c r="A954" t="str">
        <f>INDEX('Community ID'!B:B,MATCH(O954,'Community ID'!A:A,0))</f>
        <v>Barrio Las Flores</v>
      </c>
      <c r="B954" t="str">
        <f>INDEX('Community ID'!$K:$K,MATCH('Environmental Data'!$P954,'Community ID'!J:J,0))</f>
        <v>Constanza</v>
      </c>
      <c r="D954" t="s">
        <v>4115</v>
      </c>
      <c r="E954" t="s">
        <v>521</v>
      </c>
      <c r="F954" t="s">
        <v>2176</v>
      </c>
      <c r="I954" t="s">
        <v>165</v>
      </c>
      <c r="J954" t="s">
        <v>4116</v>
      </c>
      <c r="K954">
        <v>33</v>
      </c>
      <c r="M954" t="s">
        <v>80</v>
      </c>
      <c r="N954" t="s">
        <v>4111</v>
      </c>
      <c r="O954" t="s">
        <v>4100</v>
      </c>
      <c r="P954" t="s">
        <v>4117</v>
      </c>
      <c r="Q954" t="s">
        <v>160</v>
      </c>
      <c r="V954" t="s">
        <v>4102</v>
      </c>
      <c r="W954" t="s">
        <v>58</v>
      </c>
      <c r="X954">
        <v>18.9105378</v>
      </c>
      <c r="Y954">
        <v>-70.743795199999994</v>
      </c>
      <c r="Z954" t="s">
        <v>86</v>
      </c>
      <c r="AA954" t="s">
        <v>86</v>
      </c>
      <c r="AB954" t="s">
        <v>60</v>
      </c>
      <c r="AC954" t="s">
        <v>169</v>
      </c>
      <c r="AE954" t="s">
        <v>62</v>
      </c>
      <c r="AF954" t="s">
        <v>170</v>
      </c>
      <c r="AG954" t="s">
        <v>194</v>
      </c>
      <c r="AH954" t="s">
        <v>117</v>
      </c>
      <c r="AI954" t="s">
        <v>788</v>
      </c>
      <c r="AJ954" t="s">
        <v>788</v>
      </c>
      <c r="AK954" t="s">
        <v>1208</v>
      </c>
      <c r="AL954">
        <v>2</v>
      </c>
      <c r="AM954" t="s">
        <v>4118</v>
      </c>
      <c r="AN954">
        <v>1</v>
      </c>
      <c r="AO954">
        <v>0</v>
      </c>
      <c r="AP954" t="s">
        <v>62</v>
      </c>
      <c r="AQ954" t="s">
        <v>69</v>
      </c>
      <c r="AV954" s="1">
        <v>44133</v>
      </c>
      <c r="AW954" t="s">
        <v>14947</v>
      </c>
      <c r="AY954" t="s">
        <v>73</v>
      </c>
      <c r="AZ954" t="s">
        <v>74</v>
      </c>
    </row>
    <row r="955" spans="1:52" x14ac:dyDescent="0.25">
      <c r="A955" t="str">
        <f>INDEX('Community ID'!B:B,MATCH(O955,'Community ID'!A:A,0))</f>
        <v>Barrio Las Flores</v>
      </c>
      <c r="B955" t="str">
        <f>INDEX('Community ID'!$K:$K,MATCH('Environmental Data'!$P955,'Community ID'!J:J,0))</f>
        <v>Constanza</v>
      </c>
      <c r="D955" t="s">
        <v>4119</v>
      </c>
      <c r="E955" t="s">
        <v>4120</v>
      </c>
      <c r="F955" t="s">
        <v>1477</v>
      </c>
      <c r="I955" t="s">
        <v>191</v>
      </c>
      <c r="J955" t="s">
        <v>4121</v>
      </c>
      <c r="K955">
        <v>45</v>
      </c>
      <c r="M955" t="s">
        <v>80</v>
      </c>
      <c r="N955" t="s">
        <v>4122</v>
      </c>
      <c r="O955" t="s">
        <v>4100</v>
      </c>
      <c r="P955" t="s">
        <v>4123</v>
      </c>
      <c r="Q955" t="s">
        <v>160</v>
      </c>
      <c r="T955" t="s">
        <v>63</v>
      </c>
      <c r="V955" t="s">
        <v>4102</v>
      </c>
      <c r="W955" t="s">
        <v>58</v>
      </c>
      <c r="X955">
        <v>18.910067300000001</v>
      </c>
      <c r="Y955">
        <v>-70.749370499999998</v>
      </c>
      <c r="Z955" t="s">
        <v>86</v>
      </c>
      <c r="AA955" t="s">
        <v>86</v>
      </c>
      <c r="AB955" t="s">
        <v>116</v>
      </c>
      <c r="AC955" t="s">
        <v>169</v>
      </c>
      <c r="AD955" t="s">
        <v>63</v>
      </c>
      <c r="AE955" t="s">
        <v>63</v>
      </c>
      <c r="AF955" t="s">
        <v>170</v>
      </c>
      <c r="AG955" t="s">
        <v>171</v>
      </c>
      <c r="AH955" t="s">
        <v>90</v>
      </c>
      <c r="AI955" t="s">
        <v>788</v>
      </c>
      <c r="AJ955" t="s">
        <v>788</v>
      </c>
      <c r="AK955" t="s">
        <v>479</v>
      </c>
      <c r="AL955">
        <v>2</v>
      </c>
      <c r="AM955" t="s">
        <v>1069</v>
      </c>
      <c r="AN955">
        <v>8</v>
      </c>
      <c r="AO955">
        <v>0</v>
      </c>
      <c r="AP955" t="s">
        <v>62</v>
      </c>
      <c r="AQ955" t="s">
        <v>69</v>
      </c>
      <c r="AV955" s="1">
        <v>44133</v>
      </c>
      <c r="AW955" t="s">
        <v>14948</v>
      </c>
      <c r="AY955" t="s">
        <v>73</v>
      </c>
      <c r="AZ955" t="s">
        <v>74</v>
      </c>
    </row>
    <row r="956" spans="1:52" x14ac:dyDescent="0.25">
      <c r="A956" t="str">
        <f>INDEX('Community ID'!B:B,MATCH(O956,'Community ID'!A:A,0))</f>
        <v>Barrio Las Flores</v>
      </c>
      <c r="B956" t="str">
        <f>INDEX('Community ID'!$K:$K,MATCH('Environmental Data'!$P956,'Community ID'!J:J,0))</f>
        <v>Constanza</v>
      </c>
      <c r="D956" t="s">
        <v>4124</v>
      </c>
      <c r="E956" t="s">
        <v>3351</v>
      </c>
      <c r="F956" t="s">
        <v>1111</v>
      </c>
      <c r="I956" t="s">
        <v>191</v>
      </c>
      <c r="J956" t="s">
        <v>4125</v>
      </c>
      <c r="K956">
        <v>42</v>
      </c>
      <c r="M956" t="s">
        <v>226</v>
      </c>
      <c r="N956" t="s">
        <v>135</v>
      </c>
      <c r="O956" t="s">
        <v>4094</v>
      </c>
      <c r="P956" t="s">
        <v>102</v>
      </c>
      <c r="Q956" t="s">
        <v>103</v>
      </c>
      <c r="V956" t="s">
        <v>2105</v>
      </c>
      <c r="W956" t="s">
        <v>58</v>
      </c>
      <c r="X956">
        <v>18.913308499999999</v>
      </c>
      <c r="Y956">
        <v>-70.745308800000004</v>
      </c>
      <c r="Z956" t="s">
        <v>86</v>
      </c>
      <c r="AA956" t="s">
        <v>86</v>
      </c>
      <c r="AB956" t="s">
        <v>419</v>
      </c>
      <c r="AC956" t="s">
        <v>169</v>
      </c>
      <c r="AD956" t="s">
        <v>63</v>
      </c>
      <c r="AE956" t="s">
        <v>63</v>
      </c>
      <c r="AF956" t="s">
        <v>170</v>
      </c>
      <c r="AG956" t="s">
        <v>171</v>
      </c>
      <c r="AH956" t="s">
        <v>117</v>
      </c>
      <c r="AI956" t="s">
        <v>66</v>
      </c>
      <c r="AJ956" t="s">
        <v>127</v>
      </c>
      <c r="AK956" t="s">
        <v>368</v>
      </c>
      <c r="AL956">
        <v>1</v>
      </c>
      <c r="AM956" t="s">
        <v>767</v>
      </c>
      <c r="AN956">
        <v>2</v>
      </c>
      <c r="AP956" t="s">
        <v>62</v>
      </c>
      <c r="AQ956" t="s">
        <v>69</v>
      </c>
      <c r="AV956" s="1">
        <v>44133</v>
      </c>
      <c r="AW956" t="s">
        <v>14949</v>
      </c>
      <c r="AY956" t="s">
        <v>73</v>
      </c>
      <c r="AZ956" t="s">
        <v>74</v>
      </c>
    </row>
    <row r="957" spans="1:52" hidden="1" x14ac:dyDescent="0.25">
      <c r="A957" t="str">
        <f>INDEX('Community ID'!B:B,MATCH(O957,'Community ID'!A:A,0))</f>
        <v>Barrio Las Flores</v>
      </c>
      <c r="B957" t="str">
        <f>INDEX('Community ID'!$K:$K,MATCH('Environmental Data'!$P957,'Community ID'!J:J,0))</f>
        <v>Constanza</v>
      </c>
      <c r="D957" t="s">
        <v>4126</v>
      </c>
      <c r="E957" t="s">
        <v>3203</v>
      </c>
      <c r="F957" t="s">
        <v>4127</v>
      </c>
      <c r="I957" t="s">
        <v>165</v>
      </c>
      <c r="J957" s="1">
        <v>24873</v>
      </c>
      <c r="K957">
        <v>53</v>
      </c>
      <c r="M957" t="s">
        <v>80</v>
      </c>
      <c r="N957" t="s">
        <v>4128</v>
      </c>
      <c r="O957" t="s">
        <v>4100</v>
      </c>
      <c r="P957" t="s">
        <v>83</v>
      </c>
      <c r="Q957" t="s">
        <v>160</v>
      </c>
      <c r="S957" t="s">
        <v>4129</v>
      </c>
      <c r="V957" t="s">
        <v>4102</v>
      </c>
      <c r="W957" t="s">
        <v>58</v>
      </c>
      <c r="X957">
        <v>18.910067300000001</v>
      </c>
      <c r="Y957">
        <v>-70.749370499999998</v>
      </c>
      <c r="Z957" t="s">
        <v>86</v>
      </c>
      <c r="AA957" t="s">
        <v>86</v>
      </c>
      <c r="AB957" t="s">
        <v>182</v>
      </c>
      <c r="AC957" t="s">
        <v>88</v>
      </c>
      <c r="AE957" t="s">
        <v>62</v>
      </c>
      <c r="AF957" t="s">
        <v>170</v>
      </c>
      <c r="AG957" t="s">
        <v>194</v>
      </c>
      <c r="AH957" t="s">
        <v>117</v>
      </c>
      <c r="AI957" t="s">
        <v>788</v>
      </c>
      <c r="AJ957" t="s">
        <v>788</v>
      </c>
      <c r="AK957" t="s">
        <v>4130</v>
      </c>
      <c r="AL957">
        <v>2</v>
      </c>
      <c r="AM957" t="s">
        <v>1069</v>
      </c>
      <c r="AN957">
        <v>1</v>
      </c>
      <c r="AO957">
        <v>0</v>
      </c>
      <c r="AP957" t="s">
        <v>62</v>
      </c>
      <c r="AQ957" t="s">
        <v>69</v>
      </c>
      <c r="AV957" s="1">
        <v>44133</v>
      </c>
      <c r="AW957" t="s">
        <v>14950</v>
      </c>
      <c r="AY957" t="s">
        <v>73</v>
      </c>
      <c r="AZ957" t="s">
        <v>74</v>
      </c>
    </row>
    <row r="958" spans="1:52" hidden="1" x14ac:dyDescent="0.25">
      <c r="A958" t="str">
        <f>INDEX('Community ID'!B:B,MATCH(O958,'Community ID'!A:A,0))</f>
        <v>Barrio Las Flores</v>
      </c>
      <c r="B958" t="str">
        <f>INDEX('Community ID'!$K:$K,MATCH('Environmental Data'!$P958,'Community ID'!J:J,0))</f>
        <v>Constanza</v>
      </c>
      <c r="D958" t="s">
        <v>4131</v>
      </c>
      <c r="E958" t="s">
        <v>4132</v>
      </c>
      <c r="F958" t="s">
        <v>750</v>
      </c>
      <c r="H958" t="s">
        <v>4133</v>
      </c>
      <c r="I958" t="s">
        <v>165</v>
      </c>
      <c r="J958" t="s">
        <v>4134</v>
      </c>
      <c r="K958">
        <v>48</v>
      </c>
      <c r="N958" t="s">
        <v>1108</v>
      </c>
      <c r="O958" t="s">
        <v>4094</v>
      </c>
      <c r="P958" t="s">
        <v>102</v>
      </c>
      <c r="Q958" t="s">
        <v>103</v>
      </c>
      <c r="V958" t="s">
        <v>2105</v>
      </c>
      <c r="W958" t="s">
        <v>58</v>
      </c>
      <c r="X958">
        <v>18.912418800000001</v>
      </c>
      <c r="Y958">
        <v>-70.745395500000001</v>
      </c>
      <c r="Z958" t="s">
        <v>86</v>
      </c>
      <c r="AA958" t="s">
        <v>86</v>
      </c>
      <c r="AB958" t="s">
        <v>87</v>
      </c>
      <c r="AC958" t="s">
        <v>88</v>
      </c>
      <c r="AD958" t="s">
        <v>63</v>
      </c>
      <c r="AE958" t="s">
        <v>63</v>
      </c>
      <c r="AF958" t="s">
        <v>170</v>
      </c>
      <c r="AG958" t="s">
        <v>194</v>
      </c>
      <c r="AH958" t="s">
        <v>65</v>
      </c>
      <c r="AI958" t="s">
        <v>66</v>
      </c>
      <c r="AJ958" t="s">
        <v>127</v>
      </c>
      <c r="AK958" t="s">
        <v>4135</v>
      </c>
      <c r="AL958">
        <v>1</v>
      </c>
      <c r="AM958" t="s">
        <v>767</v>
      </c>
      <c r="AN958">
        <v>5</v>
      </c>
      <c r="AP958" t="s">
        <v>62</v>
      </c>
      <c r="AQ958" t="s">
        <v>69</v>
      </c>
      <c r="AV958" s="1">
        <v>44133</v>
      </c>
      <c r="AW958" t="s">
        <v>14951</v>
      </c>
      <c r="AY958" t="s">
        <v>73</v>
      </c>
      <c r="AZ958" t="s">
        <v>74</v>
      </c>
    </row>
    <row r="959" spans="1:52" hidden="1" x14ac:dyDescent="0.25">
      <c r="A959" t="str">
        <f>INDEX('Community ID'!B:B,MATCH(O959,'Community ID'!A:A,0))</f>
        <v>Barrio Las Flores</v>
      </c>
      <c r="B959" t="str">
        <f>INDEX('Community ID'!$K:$K,MATCH('Environmental Data'!$P959,'Community ID'!J:J,0))</f>
        <v>Constanza</v>
      </c>
      <c r="D959" t="s">
        <v>4136</v>
      </c>
      <c r="E959" t="s">
        <v>4137</v>
      </c>
      <c r="F959" t="s">
        <v>2008</v>
      </c>
      <c r="J959" s="1">
        <v>32236</v>
      </c>
      <c r="K959">
        <v>33</v>
      </c>
      <c r="M959" t="s">
        <v>226</v>
      </c>
      <c r="N959" t="s">
        <v>135</v>
      </c>
      <c r="O959" t="s">
        <v>4138</v>
      </c>
      <c r="P959" t="s">
        <v>83</v>
      </c>
      <c r="Q959" t="s">
        <v>160</v>
      </c>
      <c r="S959" t="s">
        <v>4129</v>
      </c>
      <c r="V959" t="s">
        <v>4102</v>
      </c>
      <c r="W959" t="s">
        <v>58</v>
      </c>
      <c r="X959">
        <v>18.912120399999999</v>
      </c>
      <c r="Y959">
        <v>-70.745281899999995</v>
      </c>
      <c r="Z959" t="s">
        <v>86</v>
      </c>
      <c r="AA959" t="s">
        <v>86</v>
      </c>
      <c r="AB959" t="s">
        <v>87</v>
      </c>
      <c r="AC959" t="s">
        <v>169</v>
      </c>
      <c r="AD959" t="s">
        <v>62</v>
      </c>
      <c r="AF959" t="s">
        <v>170</v>
      </c>
      <c r="AG959" t="s">
        <v>194</v>
      </c>
      <c r="AH959" t="s">
        <v>117</v>
      </c>
      <c r="AI959" t="s">
        <v>788</v>
      </c>
      <c r="AJ959" t="s">
        <v>788</v>
      </c>
      <c r="AK959" t="s">
        <v>4139</v>
      </c>
      <c r="AL959">
        <v>2</v>
      </c>
      <c r="AM959" t="s">
        <v>1069</v>
      </c>
      <c r="AN959">
        <v>5</v>
      </c>
      <c r="AO959">
        <v>1</v>
      </c>
      <c r="AP959" t="s">
        <v>62</v>
      </c>
      <c r="AQ959" t="s">
        <v>69</v>
      </c>
      <c r="AV959" s="1">
        <v>44133</v>
      </c>
      <c r="AW959" t="s">
        <v>14952</v>
      </c>
      <c r="AY959" t="s">
        <v>73</v>
      </c>
      <c r="AZ959" t="s">
        <v>74</v>
      </c>
    </row>
    <row r="960" spans="1:52" x14ac:dyDescent="0.25">
      <c r="A960" t="str">
        <f>INDEX('Community ID'!B:B,MATCH(O960,'Community ID'!A:A,0))</f>
        <v>Barrio Las Flores</v>
      </c>
      <c r="B960" t="str">
        <f>INDEX('Community ID'!$K:$K,MATCH('Environmental Data'!$P960,'Community ID'!J:J,0))</f>
        <v>Constanza</v>
      </c>
      <c r="D960" t="s">
        <v>4140</v>
      </c>
      <c r="E960" t="s">
        <v>4141</v>
      </c>
      <c r="F960" t="s">
        <v>4142</v>
      </c>
      <c r="I960" t="s">
        <v>191</v>
      </c>
      <c r="J960" t="s">
        <v>4143</v>
      </c>
      <c r="K960">
        <v>25</v>
      </c>
      <c r="M960" t="s">
        <v>142</v>
      </c>
      <c r="N960" t="s">
        <v>135</v>
      </c>
      <c r="O960" t="s">
        <v>4094</v>
      </c>
      <c r="P960" t="s">
        <v>102</v>
      </c>
      <c r="Q960" t="s">
        <v>103</v>
      </c>
      <c r="V960" t="s">
        <v>2105</v>
      </c>
      <c r="W960" t="s">
        <v>58</v>
      </c>
      <c r="X960">
        <v>18.911092700000001</v>
      </c>
      <c r="Y960">
        <v>-70.745653599999997</v>
      </c>
      <c r="Z960" t="s">
        <v>86</v>
      </c>
      <c r="AA960" t="s">
        <v>105</v>
      </c>
      <c r="AB960" t="s">
        <v>87</v>
      </c>
      <c r="AC960" t="s">
        <v>169</v>
      </c>
      <c r="AE960" t="s">
        <v>62</v>
      </c>
      <c r="AF960" t="s">
        <v>170</v>
      </c>
      <c r="AG960" t="s">
        <v>194</v>
      </c>
      <c r="AH960" t="s">
        <v>117</v>
      </c>
      <c r="AI960" t="s">
        <v>66</v>
      </c>
      <c r="AJ960" t="s">
        <v>127</v>
      </c>
      <c r="AK960" t="s">
        <v>368</v>
      </c>
      <c r="AL960">
        <v>1</v>
      </c>
      <c r="AM960" t="s">
        <v>767</v>
      </c>
      <c r="AN960">
        <v>4</v>
      </c>
      <c r="AO960">
        <v>2</v>
      </c>
      <c r="AP960" t="s">
        <v>63</v>
      </c>
      <c r="AQ960" t="s">
        <v>69</v>
      </c>
      <c r="AV960" s="1">
        <v>44133</v>
      </c>
      <c r="AW960" t="s">
        <v>14953</v>
      </c>
      <c r="AY960" t="s">
        <v>73</v>
      </c>
      <c r="AZ960" t="s">
        <v>74</v>
      </c>
    </row>
    <row r="961" spans="1:52" x14ac:dyDescent="0.25">
      <c r="A961" t="str">
        <f>INDEX('Community ID'!B:B,MATCH(O961,'Community ID'!A:A,0))</f>
        <v>Barrio Las Flores</v>
      </c>
      <c r="B961" t="str">
        <f>INDEX('Community ID'!$K:$K,MATCH('Environmental Data'!$P961,'Community ID'!J:J,0))</f>
        <v>Constanza</v>
      </c>
      <c r="D961" t="s">
        <v>4144</v>
      </c>
      <c r="E961" t="s">
        <v>4145</v>
      </c>
      <c r="F961" t="s">
        <v>305</v>
      </c>
      <c r="I961" t="s">
        <v>165</v>
      </c>
      <c r="J961" t="s">
        <v>4146</v>
      </c>
      <c r="K961">
        <v>62</v>
      </c>
      <c r="M961" t="s">
        <v>80</v>
      </c>
      <c r="N961" t="s">
        <v>2109</v>
      </c>
      <c r="O961" t="s">
        <v>4147</v>
      </c>
      <c r="P961" t="s">
        <v>83</v>
      </c>
      <c r="Q961" t="s">
        <v>4148</v>
      </c>
      <c r="V961" t="s">
        <v>4102</v>
      </c>
      <c r="W961" t="s">
        <v>58</v>
      </c>
      <c r="X961">
        <v>18.9105378</v>
      </c>
      <c r="Y961">
        <v>-70.743795199999994</v>
      </c>
      <c r="Z961" t="s">
        <v>86</v>
      </c>
      <c r="AA961" t="s">
        <v>86</v>
      </c>
      <c r="AB961" t="s">
        <v>60</v>
      </c>
      <c r="AC961" t="s">
        <v>169</v>
      </c>
      <c r="AE961" t="s">
        <v>62</v>
      </c>
      <c r="AF961" t="s">
        <v>170</v>
      </c>
      <c r="AG961" t="s">
        <v>194</v>
      </c>
      <c r="AH961" t="s">
        <v>117</v>
      </c>
      <c r="AI961" t="s">
        <v>788</v>
      </c>
      <c r="AJ961" t="s">
        <v>788</v>
      </c>
      <c r="AK961" t="s">
        <v>479</v>
      </c>
      <c r="AL961">
        <v>2</v>
      </c>
      <c r="AM961" t="s">
        <v>1069</v>
      </c>
      <c r="AN961">
        <v>1</v>
      </c>
      <c r="AO961">
        <v>0</v>
      </c>
      <c r="AP961" t="s">
        <v>62</v>
      </c>
      <c r="AQ961" t="s">
        <v>69</v>
      </c>
      <c r="AV961" s="1">
        <v>44133</v>
      </c>
      <c r="AW961" t="s">
        <v>14954</v>
      </c>
      <c r="AY961" t="s">
        <v>73</v>
      </c>
      <c r="AZ961" t="s">
        <v>74</v>
      </c>
    </row>
    <row r="962" spans="1:52" x14ac:dyDescent="0.25">
      <c r="A962" t="str">
        <f>INDEX('Community ID'!B:B,MATCH(O962,'Community ID'!A:A,0))</f>
        <v>Barrio Las Flores</v>
      </c>
      <c r="B962" t="str">
        <f>INDEX('Community ID'!$K:$K,MATCH('Environmental Data'!$P962,'Community ID'!J:J,0))</f>
        <v>Constanza</v>
      </c>
      <c r="D962" t="s">
        <v>4149</v>
      </c>
      <c r="E962" t="s">
        <v>4150</v>
      </c>
      <c r="F962" t="s">
        <v>4151</v>
      </c>
      <c r="I962" t="s">
        <v>191</v>
      </c>
      <c r="J962" t="s">
        <v>4152</v>
      </c>
      <c r="K962">
        <v>19</v>
      </c>
      <c r="M962" t="s">
        <v>226</v>
      </c>
      <c r="N962" t="s">
        <v>135</v>
      </c>
      <c r="O962" t="s">
        <v>4094</v>
      </c>
      <c r="P962" t="s">
        <v>102</v>
      </c>
      <c r="Q962" t="s">
        <v>103</v>
      </c>
      <c r="V962" t="s">
        <v>2105</v>
      </c>
      <c r="W962" t="s">
        <v>58</v>
      </c>
      <c r="X962">
        <v>18.9093135</v>
      </c>
      <c r="Y962">
        <v>-70.745653599999997</v>
      </c>
      <c r="Z962" t="s">
        <v>86</v>
      </c>
      <c r="AA962" t="s">
        <v>105</v>
      </c>
      <c r="AB962" t="s">
        <v>419</v>
      </c>
      <c r="AC962" t="s">
        <v>88</v>
      </c>
      <c r="AE962" t="s">
        <v>62</v>
      </c>
      <c r="AF962" t="s">
        <v>170</v>
      </c>
      <c r="AG962" t="s">
        <v>194</v>
      </c>
      <c r="AH962" t="s">
        <v>65</v>
      </c>
      <c r="AI962" t="s">
        <v>66</v>
      </c>
      <c r="AJ962" t="s">
        <v>127</v>
      </c>
      <c r="AK962" t="s">
        <v>368</v>
      </c>
      <c r="AL962">
        <v>1</v>
      </c>
      <c r="AM962" t="s">
        <v>767</v>
      </c>
      <c r="AN962">
        <v>6</v>
      </c>
      <c r="AP962" t="s">
        <v>62</v>
      </c>
      <c r="AQ962" t="s">
        <v>69</v>
      </c>
      <c r="AV962" s="1">
        <v>44133</v>
      </c>
      <c r="AW962" t="s">
        <v>14955</v>
      </c>
      <c r="AY962" t="s">
        <v>73</v>
      </c>
      <c r="AZ962" t="s">
        <v>74</v>
      </c>
    </row>
    <row r="963" spans="1:52" hidden="1" x14ac:dyDescent="0.25">
      <c r="A963" t="str">
        <f>INDEX('Community ID'!B:B,MATCH(O963,'Community ID'!A:A,0))</f>
        <v>Barrio Las Flores</v>
      </c>
      <c r="B963" t="str">
        <f>INDEX('Community ID'!$K:$K,MATCH('Environmental Data'!$P963,'Community ID'!J:J,0))</f>
        <v>Constanza</v>
      </c>
      <c r="D963" t="s">
        <v>4153</v>
      </c>
      <c r="E963" t="s">
        <v>4154</v>
      </c>
      <c r="F963" t="s">
        <v>4155</v>
      </c>
      <c r="I963" t="s">
        <v>165</v>
      </c>
      <c r="J963" s="1">
        <v>20547</v>
      </c>
      <c r="K963">
        <v>65</v>
      </c>
      <c r="M963" t="s">
        <v>80</v>
      </c>
      <c r="N963" t="s">
        <v>4111</v>
      </c>
      <c r="O963" t="s">
        <v>4147</v>
      </c>
      <c r="P963" t="s">
        <v>83</v>
      </c>
      <c r="Q963" t="s">
        <v>103</v>
      </c>
      <c r="V963" t="s">
        <v>4102</v>
      </c>
      <c r="W963" t="s">
        <v>58</v>
      </c>
      <c r="X963">
        <v>18.914016100000001</v>
      </c>
      <c r="Y963">
        <v>-70.746153000000007</v>
      </c>
      <c r="Z963" t="s">
        <v>86</v>
      </c>
      <c r="AA963" t="s">
        <v>86</v>
      </c>
      <c r="AB963" t="s">
        <v>1164</v>
      </c>
      <c r="AC963" t="s">
        <v>169</v>
      </c>
      <c r="AE963" t="s">
        <v>62</v>
      </c>
      <c r="AF963" t="s">
        <v>170</v>
      </c>
      <c r="AG963" t="s">
        <v>194</v>
      </c>
      <c r="AH963" t="s">
        <v>117</v>
      </c>
      <c r="AI963" t="s">
        <v>788</v>
      </c>
      <c r="AJ963" t="s">
        <v>788</v>
      </c>
      <c r="AK963" t="s">
        <v>4156</v>
      </c>
      <c r="AL963">
        <v>1</v>
      </c>
      <c r="AM963" t="s">
        <v>4157</v>
      </c>
      <c r="AN963">
        <v>1</v>
      </c>
      <c r="AO963">
        <v>0</v>
      </c>
      <c r="AP963" t="s">
        <v>62</v>
      </c>
      <c r="AQ963" t="s">
        <v>69</v>
      </c>
      <c r="AV963" s="1">
        <v>44133</v>
      </c>
      <c r="AW963" t="s">
        <v>14956</v>
      </c>
      <c r="AY963" t="s">
        <v>73</v>
      </c>
      <c r="AZ963" t="s">
        <v>74</v>
      </c>
    </row>
    <row r="964" spans="1:52" hidden="1" x14ac:dyDescent="0.25">
      <c r="A964" t="str">
        <f>INDEX('Community ID'!B:B,MATCH(O964,'Community ID'!A:A,0))</f>
        <v>Barrio Las Flores</v>
      </c>
      <c r="B964" t="str">
        <f>INDEX('Community ID'!$K:$K,MATCH('Environmental Data'!$P964,'Community ID'!J:J,0))</f>
        <v>Constanza</v>
      </c>
      <c r="D964" t="s">
        <v>4158</v>
      </c>
      <c r="E964" t="s">
        <v>4159</v>
      </c>
      <c r="F964" t="s">
        <v>4160</v>
      </c>
      <c r="I964" t="s">
        <v>191</v>
      </c>
      <c r="J964" s="1">
        <v>32569</v>
      </c>
      <c r="K964">
        <v>32</v>
      </c>
      <c r="M964" t="s">
        <v>226</v>
      </c>
      <c r="N964" t="s">
        <v>114</v>
      </c>
      <c r="O964" t="s">
        <v>4100</v>
      </c>
      <c r="P964" t="s">
        <v>83</v>
      </c>
      <c r="Q964" t="s">
        <v>160</v>
      </c>
      <c r="V964" t="s">
        <v>4102</v>
      </c>
      <c r="W964" t="s">
        <v>58</v>
      </c>
      <c r="X964">
        <v>18.914095400000001</v>
      </c>
      <c r="Y964">
        <v>-70.746435500000004</v>
      </c>
      <c r="Z964" t="s">
        <v>86</v>
      </c>
      <c r="AA964" t="s">
        <v>86</v>
      </c>
      <c r="AB964" t="s">
        <v>1164</v>
      </c>
      <c r="AC964" t="s">
        <v>169</v>
      </c>
      <c r="AE964" t="s">
        <v>62</v>
      </c>
      <c r="AF964" t="s">
        <v>170</v>
      </c>
      <c r="AG964" t="s">
        <v>194</v>
      </c>
      <c r="AH964" t="s">
        <v>117</v>
      </c>
      <c r="AI964" t="s">
        <v>788</v>
      </c>
      <c r="AJ964" t="s">
        <v>788</v>
      </c>
      <c r="AK964" t="s">
        <v>421</v>
      </c>
      <c r="AL964">
        <v>1</v>
      </c>
      <c r="AM964" t="s">
        <v>1069</v>
      </c>
      <c r="AN964">
        <v>3</v>
      </c>
      <c r="AO964">
        <v>1</v>
      </c>
      <c r="AP964" t="s">
        <v>62</v>
      </c>
      <c r="AQ964" t="s">
        <v>69</v>
      </c>
      <c r="AV964" s="1">
        <v>44133</v>
      </c>
      <c r="AW964" t="s">
        <v>14957</v>
      </c>
      <c r="AY964" t="s">
        <v>73</v>
      </c>
      <c r="AZ964" t="s">
        <v>74</v>
      </c>
    </row>
    <row r="965" spans="1:52" hidden="1" x14ac:dyDescent="0.25">
      <c r="A965" t="str">
        <f>INDEX('Community ID'!B:B,MATCH(O965,'Community ID'!A:A,0))</f>
        <v>Barrio Las Flores</v>
      </c>
      <c r="B965" t="str">
        <f>INDEX('Community ID'!$K:$K,MATCH('Environmental Data'!$P965,'Community ID'!J:J,0))</f>
        <v>Constanza</v>
      </c>
      <c r="D965" t="s">
        <v>4165</v>
      </c>
      <c r="E965" t="s">
        <v>4166</v>
      </c>
      <c r="F965" t="s">
        <v>4167</v>
      </c>
      <c r="I965" t="s">
        <v>165</v>
      </c>
      <c r="J965" t="s">
        <v>4168</v>
      </c>
      <c r="K965">
        <v>23</v>
      </c>
      <c r="M965" t="s">
        <v>226</v>
      </c>
      <c r="N965" t="s">
        <v>4169</v>
      </c>
      <c r="O965" t="s">
        <v>4100</v>
      </c>
      <c r="P965" t="s">
        <v>83</v>
      </c>
      <c r="Q965" t="s">
        <v>160</v>
      </c>
      <c r="S965" t="s">
        <v>4170</v>
      </c>
      <c r="T965" t="s">
        <v>788</v>
      </c>
      <c r="V965" t="s">
        <v>4102</v>
      </c>
      <c r="W965" t="s">
        <v>58</v>
      </c>
      <c r="X965">
        <v>18.915829800000001</v>
      </c>
      <c r="Y965">
        <v>-70.743790200000007</v>
      </c>
      <c r="Z965" t="s">
        <v>86</v>
      </c>
      <c r="AA965" t="s">
        <v>86</v>
      </c>
      <c r="AB965" t="s">
        <v>1164</v>
      </c>
      <c r="AC965" t="s">
        <v>169</v>
      </c>
      <c r="AE965" t="s">
        <v>62</v>
      </c>
      <c r="AF965" t="s">
        <v>170</v>
      </c>
      <c r="AG965" t="s">
        <v>194</v>
      </c>
      <c r="AH965" t="s">
        <v>117</v>
      </c>
      <c r="AI965" t="s">
        <v>788</v>
      </c>
      <c r="AJ965" t="s">
        <v>788</v>
      </c>
      <c r="AK965" t="s">
        <v>1161</v>
      </c>
      <c r="AL965">
        <v>1</v>
      </c>
      <c r="AM965" t="s">
        <v>4171</v>
      </c>
      <c r="AN965">
        <v>2</v>
      </c>
      <c r="AO965">
        <v>0</v>
      </c>
      <c r="AP965" t="s">
        <v>62</v>
      </c>
      <c r="AQ965" t="s">
        <v>69</v>
      </c>
      <c r="AV965" s="1">
        <v>44133</v>
      </c>
      <c r="AW965" t="s">
        <v>14958</v>
      </c>
      <c r="AY965" t="s">
        <v>73</v>
      </c>
      <c r="AZ965" t="s">
        <v>74</v>
      </c>
    </row>
    <row r="966" spans="1:52" hidden="1" x14ac:dyDescent="0.25">
      <c r="A966" t="str">
        <f>INDEX('Community ID'!B:B,MATCH(O966,'Community ID'!A:A,0))</f>
        <v>Barrio Las Flores</v>
      </c>
      <c r="B966" t="str">
        <f>INDEX('Community ID'!$K:$K,MATCH('Environmental Data'!$P966,'Community ID'!J:J,0))</f>
        <v>Constanza</v>
      </c>
      <c r="D966" t="s">
        <v>4161</v>
      </c>
      <c r="E966" t="s">
        <v>4162</v>
      </c>
      <c r="F966" t="s">
        <v>4163</v>
      </c>
      <c r="I966" t="s">
        <v>191</v>
      </c>
      <c r="J966" t="s">
        <v>4164</v>
      </c>
      <c r="K966">
        <v>47</v>
      </c>
      <c r="L966">
        <v>8297597545</v>
      </c>
      <c r="M966" t="s">
        <v>80</v>
      </c>
      <c r="N966" t="s">
        <v>135</v>
      </c>
      <c r="O966" t="s">
        <v>4094</v>
      </c>
      <c r="P966" t="s">
        <v>102</v>
      </c>
      <c r="Q966" t="s">
        <v>103</v>
      </c>
      <c r="V966" t="s">
        <v>2105</v>
      </c>
      <c r="W966" t="s">
        <v>58</v>
      </c>
      <c r="X966">
        <v>18.914451799999998</v>
      </c>
      <c r="Y966">
        <v>-70.746267399999994</v>
      </c>
      <c r="Z966" t="s">
        <v>86</v>
      </c>
      <c r="AA966" t="s">
        <v>86</v>
      </c>
      <c r="AB966" t="s">
        <v>182</v>
      </c>
      <c r="AC966" t="s">
        <v>169</v>
      </c>
      <c r="AD966" t="s">
        <v>62</v>
      </c>
      <c r="AF966" t="s">
        <v>170</v>
      </c>
      <c r="AG966" t="s">
        <v>194</v>
      </c>
      <c r="AH966" t="s">
        <v>65</v>
      </c>
      <c r="AI966" t="s">
        <v>66</v>
      </c>
      <c r="AJ966" t="s">
        <v>127</v>
      </c>
      <c r="AK966" t="s">
        <v>1123</v>
      </c>
      <c r="AL966">
        <v>1</v>
      </c>
      <c r="AM966" t="s">
        <v>767</v>
      </c>
      <c r="AN966">
        <v>3</v>
      </c>
      <c r="AP966" t="s">
        <v>62</v>
      </c>
      <c r="AQ966" t="s">
        <v>69</v>
      </c>
      <c r="AV966" s="1">
        <v>44133</v>
      </c>
      <c r="AW966" t="s">
        <v>14959</v>
      </c>
      <c r="AY966" t="s">
        <v>73</v>
      </c>
      <c r="AZ966" t="s">
        <v>74</v>
      </c>
    </row>
    <row r="967" spans="1:52" hidden="1" x14ac:dyDescent="0.25">
      <c r="A967" t="str">
        <f>INDEX('Community ID'!B:B,MATCH(O967,'Community ID'!A:A,0))</f>
        <v>Barrio Las Flores</v>
      </c>
      <c r="B967" t="str">
        <f>INDEX('Community ID'!$K:$K,MATCH('Environmental Data'!$P967,'Community ID'!J:J,0))</f>
        <v>Constanza</v>
      </c>
      <c r="D967" t="s">
        <v>4172</v>
      </c>
      <c r="E967" t="s">
        <v>4173</v>
      </c>
      <c r="F967" t="s">
        <v>4174</v>
      </c>
      <c r="I967" t="s">
        <v>191</v>
      </c>
      <c r="J967" t="s">
        <v>4175</v>
      </c>
      <c r="K967">
        <v>27</v>
      </c>
      <c r="M967" t="s">
        <v>80</v>
      </c>
      <c r="N967" t="s">
        <v>114</v>
      </c>
      <c r="O967" t="s">
        <v>4100</v>
      </c>
      <c r="P967" t="s">
        <v>4123</v>
      </c>
      <c r="Q967" t="s">
        <v>160</v>
      </c>
      <c r="S967" t="s">
        <v>3846</v>
      </c>
      <c r="T967" t="s">
        <v>788</v>
      </c>
      <c r="V967" t="s">
        <v>4102</v>
      </c>
      <c r="W967" t="s">
        <v>58</v>
      </c>
      <c r="X967">
        <v>18.915829800000001</v>
      </c>
      <c r="Y967">
        <v>-70.743790200000007</v>
      </c>
      <c r="Z967" t="s">
        <v>325</v>
      </c>
      <c r="AA967" t="s">
        <v>325</v>
      </c>
      <c r="AB967" t="s">
        <v>1164</v>
      </c>
      <c r="AC967" t="s">
        <v>169</v>
      </c>
      <c r="AE967" t="s">
        <v>62</v>
      </c>
      <c r="AF967" t="s">
        <v>170</v>
      </c>
      <c r="AG967" t="s">
        <v>194</v>
      </c>
      <c r="AH967" t="s">
        <v>117</v>
      </c>
      <c r="AI967" t="s">
        <v>788</v>
      </c>
      <c r="AJ967" t="s">
        <v>788</v>
      </c>
      <c r="AK967" t="s">
        <v>1194</v>
      </c>
      <c r="AL967">
        <v>1</v>
      </c>
      <c r="AM967" t="s">
        <v>4176</v>
      </c>
      <c r="AN967">
        <v>3</v>
      </c>
      <c r="AO967">
        <v>1</v>
      </c>
      <c r="AP967" t="s">
        <v>63</v>
      </c>
      <c r="AQ967" t="s">
        <v>69</v>
      </c>
      <c r="AV967" s="1">
        <v>44133</v>
      </c>
      <c r="AW967" t="s">
        <v>14960</v>
      </c>
      <c r="AY967" t="s">
        <v>73</v>
      </c>
      <c r="AZ967" t="s">
        <v>74</v>
      </c>
    </row>
    <row r="968" spans="1:52" x14ac:dyDescent="0.25">
      <c r="A968" t="str">
        <f>INDEX('Community ID'!B:B,MATCH(O968,'Community ID'!A:A,0))</f>
        <v>Barrio Las Flores</v>
      </c>
      <c r="B968" t="str">
        <f>INDEX('Community ID'!$K:$K,MATCH('Environmental Data'!$P968,'Community ID'!J:J,0))</f>
        <v>Constanza</v>
      </c>
      <c r="D968" t="s">
        <v>4177</v>
      </c>
      <c r="E968" t="s">
        <v>1672</v>
      </c>
      <c r="F968" t="s">
        <v>1557</v>
      </c>
      <c r="H968" t="s">
        <v>317</v>
      </c>
      <c r="I968" t="s">
        <v>191</v>
      </c>
      <c r="J968" t="s">
        <v>4178</v>
      </c>
      <c r="K968">
        <v>41</v>
      </c>
      <c r="N968" t="s">
        <v>135</v>
      </c>
      <c r="O968" t="s">
        <v>4094</v>
      </c>
      <c r="P968" t="s">
        <v>102</v>
      </c>
      <c r="Q968" t="s">
        <v>103</v>
      </c>
      <c r="V968" t="s">
        <v>2105</v>
      </c>
      <c r="W968" t="s">
        <v>58</v>
      </c>
      <c r="X968">
        <v>18.914650999999999</v>
      </c>
      <c r="Y968">
        <v>-70.746129100000005</v>
      </c>
      <c r="Z968" t="s">
        <v>86</v>
      </c>
      <c r="AA968" t="s">
        <v>86</v>
      </c>
      <c r="AB968" t="s">
        <v>419</v>
      </c>
      <c r="AC968" t="s">
        <v>169</v>
      </c>
      <c r="AD968" t="s">
        <v>63</v>
      </c>
      <c r="AE968" t="s">
        <v>63</v>
      </c>
      <c r="AF968" t="s">
        <v>170</v>
      </c>
      <c r="AG968" t="s">
        <v>171</v>
      </c>
      <c r="AH968" t="s">
        <v>117</v>
      </c>
      <c r="AI968" t="s">
        <v>66</v>
      </c>
      <c r="AJ968" t="s">
        <v>127</v>
      </c>
      <c r="AK968" t="s">
        <v>368</v>
      </c>
      <c r="AL968">
        <v>1</v>
      </c>
      <c r="AM968" t="s">
        <v>767</v>
      </c>
      <c r="AN968">
        <v>4</v>
      </c>
      <c r="AP968" t="s">
        <v>62</v>
      </c>
      <c r="AQ968" t="s">
        <v>69</v>
      </c>
      <c r="AV968" s="1">
        <v>44133</v>
      </c>
      <c r="AW968" t="s">
        <v>14961</v>
      </c>
      <c r="AY968" t="s">
        <v>73</v>
      </c>
      <c r="AZ968" t="s">
        <v>74</v>
      </c>
    </row>
    <row r="969" spans="1:52" hidden="1" x14ac:dyDescent="0.25">
      <c r="A969" t="str">
        <f>INDEX('Community ID'!B:B,MATCH(O969,'Community ID'!A:A,0))</f>
        <v>Barrio Las Flores</v>
      </c>
      <c r="B969" t="str">
        <f>INDEX('Community ID'!$K:$K,MATCH('Environmental Data'!$P969,'Community ID'!J:J,0))</f>
        <v>Constanza</v>
      </c>
      <c r="D969" t="s">
        <v>4179</v>
      </c>
      <c r="E969" t="s">
        <v>2125</v>
      </c>
      <c r="F969" t="s">
        <v>2081</v>
      </c>
      <c r="I969" t="s">
        <v>191</v>
      </c>
      <c r="J969" t="s">
        <v>4180</v>
      </c>
      <c r="K969">
        <v>70</v>
      </c>
      <c r="M969" t="s">
        <v>80</v>
      </c>
      <c r="N969" t="s">
        <v>114</v>
      </c>
      <c r="O969" t="s">
        <v>4100</v>
      </c>
      <c r="P969" t="s">
        <v>4123</v>
      </c>
      <c r="Q969" t="s">
        <v>160</v>
      </c>
      <c r="S969" t="s">
        <v>3846</v>
      </c>
      <c r="T969" t="s">
        <v>788</v>
      </c>
      <c r="V969" t="s">
        <v>4102</v>
      </c>
      <c r="W969" t="s">
        <v>58</v>
      </c>
      <c r="X969">
        <v>18.915829800000001</v>
      </c>
      <c r="Y969">
        <v>-70.743790200000007</v>
      </c>
      <c r="Z969" t="s">
        <v>86</v>
      </c>
      <c r="AA969" t="s">
        <v>86</v>
      </c>
      <c r="AB969" t="s">
        <v>1164</v>
      </c>
      <c r="AC969" t="s">
        <v>169</v>
      </c>
      <c r="AE969" t="s">
        <v>62</v>
      </c>
      <c r="AF969" t="s">
        <v>170</v>
      </c>
      <c r="AG969" t="s">
        <v>194</v>
      </c>
      <c r="AH969" t="s">
        <v>90</v>
      </c>
      <c r="AI969" t="s">
        <v>788</v>
      </c>
      <c r="AJ969" t="s">
        <v>788</v>
      </c>
      <c r="AK969" t="s">
        <v>4181</v>
      </c>
      <c r="AL969">
        <v>1</v>
      </c>
      <c r="AM969" t="s">
        <v>1399</v>
      </c>
      <c r="AN969">
        <v>2</v>
      </c>
      <c r="AO969">
        <v>0</v>
      </c>
      <c r="AP969" t="s">
        <v>62</v>
      </c>
      <c r="AQ969" t="s">
        <v>69</v>
      </c>
      <c r="AV969" s="1">
        <v>44133</v>
      </c>
      <c r="AW969" t="s">
        <v>14962</v>
      </c>
      <c r="AY969" t="s">
        <v>73</v>
      </c>
      <c r="AZ969" t="s">
        <v>74</v>
      </c>
    </row>
    <row r="970" spans="1:52" hidden="1" x14ac:dyDescent="0.25">
      <c r="A970" t="str">
        <f>INDEX('Community ID'!B:B,MATCH(O970,'Community ID'!A:A,0))</f>
        <v>Barrio Las Flores</v>
      </c>
      <c r="B970" t="str">
        <f>INDEX('Community ID'!$K:$K,MATCH('Environmental Data'!$P970,'Community ID'!J:J,0))</f>
        <v>Constanza</v>
      </c>
      <c r="D970" t="s">
        <v>4182</v>
      </c>
      <c r="E970" t="s">
        <v>4183</v>
      </c>
      <c r="F970" t="s">
        <v>4184</v>
      </c>
      <c r="I970" t="s">
        <v>191</v>
      </c>
      <c r="J970" t="s">
        <v>4185</v>
      </c>
      <c r="K970">
        <v>33</v>
      </c>
      <c r="M970" t="s">
        <v>51</v>
      </c>
      <c r="N970" t="s">
        <v>4186</v>
      </c>
      <c r="O970" t="s">
        <v>4187</v>
      </c>
      <c r="P970" t="s">
        <v>83</v>
      </c>
      <c r="Q970" t="s">
        <v>160</v>
      </c>
      <c r="S970" t="s">
        <v>4129</v>
      </c>
      <c r="T970" t="s">
        <v>788</v>
      </c>
      <c r="V970" t="s">
        <v>4102</v>
      </c>
      <c r="W970" t="s">
        <v>58</v>
      </c>
      <c r="X970">
        <v>18.915829800000001</v>
      </c>
      <c r="Y970">
        <v>-70.743790200000007</v>
      </c>
      <c r="Z970" t="s">
        <v>59</v>
      </c>
      <c r="AA970" t="s">
        <v>59</v>
      </c>
      <c r="AB970" t="s">
        <v>419</v>
      </c>
      <c r="AC970" t="s">
        <v>169</v>
      </c>
      <c r="AD970" t="s">
        <v>62</v>
      </c>
      <c r="AF970" t="s">
        <v>170</v>
      </c>
      <c r="AG970" t="s">
        <v>171</v>
      </c>
      <c r="AH970" t="s">
        <v>90</v>
      </c>
      <c r="AI970" t="s">
        <v>788</v>
      </c>
      <c r="AJ970" t="s">
        <v>145</v>
      </c>
      <c r="AK970" t="s">
        <v>4188</v>
      </c>
      <c r="AL970">
        <v>1</v>
      </c>
      <c r="AM970" t="s">
        <v>1069</v>
      </c>
      <c r="AN970">
        <v>5</v>
      </c>
      <c r="AO970">
        <v>2</v>
      </c>
      <c r="AP970" t="s">
        <v>62</v>
      </c>
      <c r="AQ970" t="s">
        <v>69</v>
      </c>
      <c r="AV970" s="1">
        <v>44133</v>
      </c>
      <c r="AW970" t="s">
        <v>14963</v>
      </c>
      <c r="AY970" t="s">
        <v>73</v>
      </c>
      <c r="AZ970" t="s">
        <v>74</v>
      </c>
    </row>
    <row r="971" spans="1:52" hidden="1" x14ac:dyDescent="0.25">
      <c r="A971" t="str">
        <f>INDEX('Community ID'!B:B,MATCH(O971,'Community ID'!A:A,0))</f>
        <v>Barrio Las Flores</v>
      </c>
      <c r="B971" t="str">
        <f>INDEX('Community ID'!$K:$K,MATCH('Environmental Data'!$P971,'Community ID'!J:J,0))</f>
        <v>Constanza</v>
      </c>
      <c r="D971" t="s">
        <v>4189</v>
      </c>
      <c r="E971" t="s">
        <v>592</v>
      </c>
      <c r="F971" t="s">
        <v>4190</v>
      </c>
      <c r="H971" t="s">
        <v>4191</v>
      </c>
      <c r="I971" t="s">
        <v>191</v>
      </c>
      <c r="J971" t="s">
        <v>4192</v>
      </c>
      <c r="K971">
        <v>84</v>
      </c>
      <c r="N971" t="s">
        <v>135</v>
      </c>
      <c r="O971" t="s">
        <v>4094</v>
      </c>
      <c r="P971" t="s">
        <v>102</v>
      </c>
      <c r="Q971" t="s">
        <v>103</v>
      </c>
      <c r="S971" t="s">
        <v>104</v>
      </c>
      <c r="V971" t="s">
        <v>2105</v>
      </c>
      <c r="W971" t="s">
        <v>58</v>
      </c>
      <c r="X971">
        <v>18.9127966</v>
      </c>
      <c r="Y971">
        <v>-70.745161699999997</v>
      </c>
      <c r="Z971" t="s">
        <v>86</v>
      </c>
      <c r="AA971" t="s">
        <v>86</v>
      </c>
      <c r="AB971" t="s">
        <v>87</v>
      </c>
      <c r="AC971" t="s">
        <v>169</v>
      </c>
      <c r="AD971" t="s">
        <v>62</v>
      </c>
      <c r="AF971" t="s">
        <v>170</v>
      </c>
      <c r="AG971" t="s">
        <v>171</v>
      </c>
      <c r="AH971" t="s">
        <v>65</v>
      </c>
      <c r="AI971" t="s">
        <v>66</v>
      </c>
      <c r="AJ971" t="s">
        <v>127</v>
      </c>
      <c r="AL971">
        <v>1</v>
      </c>
      <c r="AM971" t="s">
        <v>767</v>
      </c>
      <c r="AN971">
        <v>4</v>
      </c>
      <c r="AO971">
        <v>1</v>
      </c>
      <c r="AP971" t="s">
        <v>62</v>
      </c>
      <c r="AQ971" t="s">
        <v>69</v>
      </c>
      <c r="AV971" s="1">
        <v>44133</v>
      </c>
      <c r="AW971" t="s">
        <v>14964</v>
      </c>
      <c r="AY971" t="s">
        <v>73</v>
      </c>
      <c r="AZ971" t="s">
        <v>74</v>
      </c>
    </row>
    <row r="972" spans="1:52" x14ac:dyDescent="0.25">
      <c r="A972" t="str">
        <f>INDEX('Community ID'!B:B,MATCH(O972,'Community ID'!A:A,0))</f>
        <v>Barrio Las Flores</v>
      </c>
      <c r="B972" t="str">
        <f>INDEX('Community ID'!$K:$K,MATCH('Environmental Data'!$P972,'Community ID'!J:J,0))</f>
        <v>Constanza</v>
      </c>
      <c r="D972" t="s">
        <v>4193</v>
      </c>
      <c r="E972" t="s">
        <v>4194</v>
      </c>
      <c r="F972" t="s">
        <v>885</v>
      </c>
      <c r="H972" t="s">
        <v>4195</v>
      </c>
      <c r="I972" t="s">
        <v>191</v>
      </c>
      <c r="J972" t="s">
        <v>218</v>
      </c>
      <c r="K972">
        <v>2021</v>
      </c>
      <c r="N972" t="s">
        <v>3498</v>
      </c>
      <c r="O972" t="s">
        <v>4094</v>
      </c>
      <c r="P972" t="s">
        <v>102</v>
      </c>
      <c r="Q972" t="s">
        <v>103</v>
      </c>
      <c r="S972" t="s">
        <v>104</v>
      </c>
      <c r="V972" t="s">
        <v>2105</v>
      </c>
      <c r="W972" t="s">
        <v>58</v>
      </c>
      <c r="X972">
        <v>18.9130751</v>
      </c>
      <c r="Y972">
        <v>-70.746054200000003</v>
      </c>
      <c r="Z972" t="s">
        <v>86</v>
      </c>
      <c r="AA972" t="s">
        <v>86</v>
      </c>
      <c r="AB972" t="s">
        <v>419</v>
      </c>
      <c r="AC972" t="s">
        <v>88</v>
      </c>
      <c r="AE972" t="s">
        <v>62</v>
      </c>
      <c r="AF972" t="s">
        <v>170</v>
      </c>
      <c r="AG972" t="s">
        <v>171</v>
      </c>
      <c r="AH972" t="s">
        <v>117</v>
      </c>
      <c r="AI972" t="s">
        <v>66</v>
      </c>
      <c r="AJ972" t="s">
        <v>127</v>
      </c>
      <c r="AK972" t="s">
        <v>479</v>
      </c>
      <c r="AL972">
        <v>1</v>
      </c>
      <c r="AM972" t="s">
        <v>767</v>
      </c>
      <c r="AN972">
        <v>3</v>
      </c>
      <c r="AP972" t="s">
        <v>62</v>
      </c>
      <c r="AQ972" t="s">
        <v>69</v>
      </c>
      <c r="AV972" s="1">
        <v>44133</v>
      </c>
      <c r="AW972" t="s">
        <v>14965</v>
      </c>
      <c r="AY972" t="s">
        <v>73</v>
      </c>
      <c r="AZ972" t="s">
        <v>74</v>
      </c>
    </row>
    <row r="973" spans="1:52" hidden="1" x14ac:dyDescent="0.25">
      <c r="A973" t="str">
        <f>INDEX('Community ID'!B:B,MATCH(O973,'Community ID'!A:A,0))</f>
        <v>Barrio Las Flores</v>
      </c>
      <c r="B973" t="str">
        <f>INDEX('Community ID'!$K:$K,MATCH('Environmental Data'!$P973,'Community ID'!J:J,0))</f>
        <v>Constanza</v>
      </c>
      <c r="D973" t="s">
        <v>4196</v>
      </c>
      <c r="E973" t="s">
        <v>456</v>
      </c>
      <c r="F973" t="s">
        <v>2348</v>
      </c>
      <c r="I973" t="s">
        <v>165</v>
      </c>
      <c r="J973" t="s">
        <v>4197</v>
      </c>
      <c r="K973">
        <v>34</v>
      </c>
      <c r="L973">
        <v>8293723105</v>
      </c>
      <c r="M973" t="s">
        <v>80</v>
      </c>
      <c r="N973" t="s">
        <v>1108</v>
      </c>
      <c r="O973" t="s">
        <v>4094</v>
      </c>
      <c r="P973" t="s">
        <v>102</v>
      </c>
      <c r="Q973" t="s">
        <v>103</v>
      </c>
      <c r="V973" t="s">
        <v>2105</v>
      </c>
      <c r="W973" t="s">
        <v>58</v>
      </c>
      <c r="X973">
        <v>18.913079</v>
      </c>
      <c r="Y973">
        <v>-70.746057199999996</v>
      </c>
      <c r="Z973" t="s">
        <v>86</v>
      </c>
      <c r="AA973" t="s">
        <v>105</v>
      </c>
      <c r="AB973" t="s">
        <v>419</v>
      </c>
      <c r="AC973" t="s">
        <v>169</v>
      </c>
      <c r="AD973" t="s">
        <v>63</v>
      </c>
      <c r="AE973" t="s">
        <v>63</v>
      </c>
      <c r="AF973" t="s">
        <v>170</v>
      </c>
      <c r="AG973" t="s">
        <v>194</v>
      </c>
      <c r="AH973" t="s">
        <v>65</v>
      </c>
      <c r="AI973" t="s">
        <v>66</v>
      </c>
      <c r="AJ973" t="s">
        <v>127</v>
      </c>
      <c r="AK973" t="s">
        <v>1194</v>
      </c>
      <c r="AL973">
        <v>1</v>
      </c>
      <c r="AM973" t="s">
        <v>767</v>
      </c>
      <c r="AN973">
        <v>6</v>
      </c>
      <c r="AO973">
        <v>1</v>
      </c>
      <c r="AP973" t="s">
        <v>62</v>
      </c>
      <c r="AQ973" t="s">
        <v>69</v>
      </c>
      <c r="AV973" s="1">
        <v>44133</v>
      </c>
      <c r="AW973" t="s">
        <v>14966</v>
      </c>
      <c r="AY973" t="s">
        <v>73</v>
      </c>
      <c r="AZ973" t="s">
        <v>74</v>
      </c>
    </row>
    <row r="974" spans="1:52" x14ac:dyDescent="0.25">
      <c r="A974" t="str">
        <f>INDEX('Community ID'!B:B,MATCH(O974,'Community ID'!A:A,0))</f>
        <v>Barrio Las Flores</v>
      </c>
      <c r="B974" t="str">
        <f>INDEX('Community ID'!$K:$K,MATCH('Environmental Data'!$P974,'Community ID'!J:J,0))</f>
        <v>Constanza</v>
      </c>
      <c r="D974" t="s">
        <v>4198</v>
      </c>
      <c r="E974" t="s">
        <v>1955</v>
      </c>
      <c r="F974" t="s">
        <v>470</v>
      </c>
      <c r="H974" t="s">
        <v>4199</v>
      </c>
      <c r="I974" t="s">
        <v>191</v>
      </c>
      <c r="J974" t="s">
        <v>218</v>
      </c>
      <c r="K974">
        <v>2021</v>
      </c>
      <c r="N974" t="s">
        <v>135</v>
      </c>
      <c r="O974" t="s">
        <v>4094</v>
      </c>
      <c r="P974" t="s">
        <v>102</v>
      </c>
      <c r="Q974" t="s">
        <v>103</v>
      </c>
      <c r="V974" t="s">
        <v>2105</v>
      </c>
      <c r="W974" t="s">
        <v>58</v>
      </c>
      <c r="X974">
        <v>18.9153205</v>
      </c>
      <c r="Y974">
        <v>-70.741936699999997</v>
      </c>
      <c r="Z974" t="s">
        <v>59</v>
      </c>
      <c r="AA974" t="s">
        <v>59</v>
      </c>
      <c r="AB974" t="s">
        <v>182</v>
      </c>
      <c r="AC974" t="s">
        <v>88</v>
      </c>
      <c r="AD974" t="s">
        <v>62</v>
      </c>
      <c r="AF974" t="s">
        <v>170</v>
      </c>
      <c r="AG974" t="s">
        <v>194</v>
      </c>
      <c r="AH974" t="s">
        <v>117</v>
      </c>
      <c r="AI974" t="s">
        <v>66</v>
      </c>
      <c r="AJ974" t="s">
        <v>127</v>
      </c>
      <c r="AK974" t="s">
        <v>368</v>
      </c>
      <c r="AL974">
        <v>1</v>
      </c>
      <c r="AM974" t="s">
        <v>767</v>
      </c>
      <c r="AN974">
        <v>2</v>
      </c>
      <c r="AP974" t="s">
        <v>63</v>
      </c>
      <c r="AQ974" t="s">
        <v>69</v>
      </c>
      <c r="AV974" s="1">
        <v>44133</v>
      </c>
      <c r="AW974" t="s">
        <v>14967</v>
      </c>
      <c r="AY974" t="s">
        <v>73</v>
      </c>
      <c r="AZ974" t="s">
        <v>74</v>
      </c>
    </row>
    <row r="975" spans="1:52" x14ac:dyDescent="0.25">
      <c r="A975" t="str">
        <f>INDEX('Community ID'!B:B,MATCH(O975,'Community ID'!A:A,0))</f>
        <v>Barrio Las Flores</v>
      </c>
      <c r="B975" t="str">
        <f>INDEX('Community ID'!$K:$K,MATCH('Environmental Data'!$P975,'Community ID'!J:J,0))</f>
        <v>Constanza</v>
      </c>
      <c r="D975" t="s">
        <v>4200</v>
      </c>
      <c r="E975" t="s">
        <v>4201</v>
      </c>
      <c r="F975" t="s">
        <v>4202</v>
      </c>
      <c r="H975" t="s">
        <v>4203</v>
      </c>
      <c r="I975" t="s">
        <v>191</v>
      </c>
      <c r="J975" s="1">
        <v>27365</v>
      </c>
      <c r="K975">
        <v>47</v>
      </c>
      <c r="M975" t="s">
        <v>80</v>
      </c>
      <c r="N975" t="s">
        <v>135</v>
      </c>
      <c r="O975" t="s">
        <v>4187</v>
      </c>
      <c r="P975" t="s">
        <v>102</v>
      </c>
      <c r="Q975" t="s">
        <v>160</v>
      </c>
      <c r="V975" t="s">
        <v>2105</v>
      </c>
      <c r="W975" t="s">
        <v>58</v>
      </c>
      <c r="X975">
        <v>18.9153205</v>
      </c>
      <c r="Y975">
        <v>-70.741936699999997</v>
      </c>
      <c r="Z975" t="s">
        <v>86</v>
      </c>
      <c r="AA975" t="s">
        <v>86</v>
      </c>
      <c r="AB975" t="s">
        <v>116</v>
      </c>
      <c r="AC975" t="s">
        <v>169</v>
      </c>
      <c r="AD975" t="s">
        <v>62</v>
      </c>
      <c r="AF975" t="s">
        <v>170</v>
      </c>
      <c r="AG975" t="s">
        <v>194</v>
      </c>
      <c r="AH975" t="s">
        <v>65</v>
      </c>
      <c r="AI975" t="s">
        <v>66</v>
      </c>
      <c r="AJ975" t="s">
        <v>127</v>
      </c>
      <c r="AK975" t="s">
        <v>479</v>
      </c>
      <c r="AL975">
        <v>1</v>
      </c>
      <c r="AM975" t="s">
        <v>767</v>
      </c>
      <c r="AN975">
        <v>6</v>
      </c>
      <c r="AO975">
        <v>2</v>
      </c>
      <c r="AP975" t="s">
        <v>62</v>
      </c>
      <c r="AQ975" t="s">
        <v>69</v>
      </c>
      <c r="AV975" s="1">
        <v>44133</v>
      </c>
      <c r="AW975" t="s">
        <v>14968</v>
      </c>
      <c r="AY975" t="s">
        <v>73</v>
      </c>
      <c r="AZ975" t="s">
        <v>74</v>
      </c>
    </row>
    <row r="976" spans="1:52" hidden="1" x14ac:dyDescent="0.25">
      <c r="A976" t="str">
        <f>INDEX('Community ID'!B:B,MATCH(O976,'Community ID'!A:A,0))</f>
        <v>Villa del Valle</v>
      </c>
      <c r="B976" t="str">
        <f>INDEX('Community ID'!$K:$K,MATCH('Environmental Data'!$P976,'Community ID'!J:J,0))</f>
        <v>Santiago</v>
      </c>
      <c r="D976" t="s">
        <v>4204</v>
      </c>
      <c r="E976" t="s">
        <v>4205</v>
      </c>
      <c r="F976" t="s">
        <v>4206</v>
      </c>
      <c r="I976" t="s">
        <v>191</v>
      </c>
      <c r="J976" s="1">
        <v>29013</v>
      </c>
      <c r="K976">
        <v>42</v>
      </c>
      <c r="L976">
        <v>8299580610</v>
      </c>
      <c r="M976" t="s">
        <v>51</v>
      </c>
      <c r="N976" t="s">
        <v>135</v>
      </c>
      <c r="O976" t="s">
        <v>4207</v>
      </c>
      <c r="P976" t="s">
        <v>444</v>
      </c>
      <c r="Q976" t="s">
        <v>444</v>
      </c>
      <c r="S976" t="s">
        <v>429</v>
      </c>
      <c r="V976" t="s">
        <v>4208</v>
      </c>
      <c r="W976" t="s">
        <v>58</v>
      </c>
      <c r="X976">
        <v>19.482210147222698</v>
      </c>
      <c r="Y976">
        <v>-70.7568761388236</v>
      </c>
      <c r="Z976" t="s">
        <v>59</v>
      </c>
      <c r="AA976" t="s">
        <v>59</v>
      </c>
      <c r="AB976" t="s">
        <v>419</v>
      </c>
      <c r="AC976" t="s">
        <v>169</v>
      </c>
      <c r="AD976" t="s">
        <v>62</v>
      </c>
      <c r="AF976" t="s">
        <v>170</v>
      </c>
      <c r="AG976" t="s">
        <v>194</v>
      </c>
      <c r="AH976" t="s">
        <v>65</v>
      </c>
      <c r="AI976" t="s">
        <v>145</v>
      </c>
      <c r="AJ976" t="s">
        <v>1382</v>
      </c>
      <c r="AK976" t="s">
        <v>2984</v>
      </c>
      <c r="AL976">
        <v>1</v>
      </c>
      <c r="AM976" t="s">
        <v>814</v>
      </c>
      <c r="AN976">
        <v>5</v>
      </c>
      <c r="AP976" t="s">
        <v>62</v>
      </c>
      <c r="AQ976" t="s">
        <v>69</v>
      </c>
      <c r="AV976" s="1">
        <v>44132</v>
      </c>
      <c r="AW976" t="s">
        <v>14969</v>
      </c>
      <c r="AY976" t="s">
        <v>73</v>
      </c>
      <c r="AZ976" t="s">
        <v>74</v>
      </c>
    </row>
    <row r="977" spans="1:52" hidden="1" x14ac:dyDescent="0.25">
      <c r="A977" t="str">
        <f>INDEX('Community ID'!B:B,MATCH(O977,'Community ID'!A:A,0))</f>
        <v>Villa del Valle</v>
      </c>
      <c r="B977" t="str">
        <f>INDEX('Community ID'!$K:$K,MATCH('Environmental Data'!$P977,'Community ID'!J:J,0))</f>
        <v>Santiago</v>
      </c>
      <c r="D977" t="s">
        <v>4209</v>
      </c>
      <c r="E977" t="s">
        <v>4210</v>
      </c>
      <c r="F977" t="s">
        <v>236</v>
      </c>
      <c r="I977" t="s">
        <v>165</v>
      </c>
      <c r="J977" s="1">
        <v>32971</v>
      </c>
      <c r="K977">
        <v>31</v>
      </c>
      <c r="L977">
        <v>8296398955</v>
      </c>
      <c r="M977" t="s">
        <v>142</v>
      </c>
      <c r="N977" t="s">
        <v>4211</v>
      </c>
      <c r="O977" t="s">
        <v>4207</v>
      </c>
      <c r="P977" t="s">
        <v>444</v>
      </c>
      <c r="Q977" t="s">
        <v>444</v>
      </c>
      <c r="U977">
        <v>3105322097</v>
      </c>
      <c r="V977" t="s">
        <v>4208</v>
      </c>
      <c r="W977" t="s">
        <v>58</v>
      </c>
      <c r="X977">
        <v>19.482751044164601</v>
      </c>
      <c r="Y977">
        <v>-70.757404115855607</v>
      </c>
      <c r="Z977" t="s">
        <v>220</v>
      </c>
      <c r="AA977" t="s">
        <v>325</v>
      </c>
      <c r="AB977" t="s">
        <v>419</v>
      </c>
      <c r="AC977" t="s">
        <v>169</v>
      </c>
      <c r="AD977" t="s">
        <v>62</v>
      </c>
      <c r="AF977" t="s">
        <v>170</v>
      </c>
      <c r="AG977" t="s">
        <v>194</v>
      </c>
      <c r="AH977" t="s">
        <v>65</v>
      </c>
      <c r="AI977" t="s">
        <v>145</v>
      </c>
      <c r="AJ977" t="s">
        <v>145</v>
      </c>
      <c r="AK977" t="s">
        <v>4212</v>
      </c>
      <c r="AL977">
        <v>1</v>
      </c>
      <c r="AM977" t="s">
        <v>1280</v>
      </c>
      <c r="AN977">
        <v>5</v>
      </c>
      <c r="AO977">
        <v>2</v>
      </c>
      <c r="AP977" t="s">
        <v>63</v>
      </c>
      <c r="AQ977" t="s">
        <v>69</v>
      </c>
      <c r="AV977" s="1">
        <v>44132</v>
      </c>
      <c r="AW977" t="s">
        <v>14970</v>
      </c>
      <c r="AY977" t="s">
        <v>73</v>
      </c>
      <c r="AZ977" t="s">
        <v>74</v>
      </c>
    </row>
    <row r="978" spans="1:52" hidden="1" x14ac:dyDescent="0.25">
      <c r="A978" t="str">
        <f>INDEX('Community ID'!B:B,MATCH(O978,'Community ID'!A:A,0))</f>
        <v>Villa del Valle</v>
      </c>
      <c r="B978" t="str">
        <f>INDEX('Community ID'!$K:$K,MATCH('Environmental Data'!$P978,'Community ID'!J:J,0))</f>
        <v>Santiago</v>
      </c>
      <c r="D978" t="s">
        <v>4213</v>
      </c>
      <c r="E978" t="s">
        <v>4214</v>
      </c>
      <c r="F978" t="s">
        <v>4215</v>
      </c>
      <c r="H978" t="s">
        <v>1456</v>
      </c>
      <c r="I978" t="s">
        <v>165</v>
      </c>
      <c r="J978" t="s">
        <v>4216</v>
      </c>
      <c r="K978">
        <v>59</v>
      </c>
      <c r="L978">
        <v>8097538728</v>
      </c>
      <c r="M978" t="s">
        <v>51</v>
      </c>
      <c r="N978" t="s">
        <v>52</v>
      </c>
      <c r="O978" t="s">
        <v>4207</v>
      </c>
      <c r="P978" t="s">
        <v>444</v>
      </c>
      <c r="Q978" t="s">
        <v>444</v>
      </c>
      <c r="S978" t="s">
        <v>144</v>
      </c>
      <c r="U978">
        <v>1700102872</v>
      </c>
      <c r="V978" t="s">
        <v>4208</v>
      </c>
      <c r="W978" t="s">
        <v>58</v>
      </c>
      <c r="X978">
        <v>19.482414567044099</v>
      </c>
      <c r="Y978">
        <v>-70.757262787501404</v>
      </c>
      <c r="Z978" t="s">
        <v>105</v>
      </c>
      <c r="AA978" t="s">
        <v>105</v>
      </c>
      <c r="AB978" t="s">
        <v>419</v>
      </c>
      <c r="AC978" t="s">
        <v>169</v>
      </c>
      <c r="AD978" t="s">
        <v>62</v>
      </c>
      <c r="AF978" t="s">
        <v>170</v>
      </c>
      <c r="AG978" t="s">
        <v>194</v>
      </c>
      <c r="AH978" t="s">
        <v>65</v>
      </c>
      <c r="AI978" t="s">
        <v>145</v>
      </c>
      <c r="AJ978" t="s">
        <v>1382</v>
      </c>
      <c r="AK978" t="s">
        <v>4217</v>
      </c>
      <c r="AL978">
        <v>1</v>
      </c>
      <c r="AM978" t="s">
        <v>755</v>
      </c>
      <c r="AN978">
        <v>1</v>
      </c>
      <c r="AP978" t="s">
        <v>63</v>
      </c>
      <c r="AQ978" t="s">
        <v>69</v>
      </c>
      <c r="AV978" s="1">
        <v>44132</v>
      </c>
      <c r="AW978" t="s">
        <v>14971</v>
      </c>
      <c r="AY978" t="s">
        <v>73</v>
      </c>
      <c r="AZ978" t="s">
        <v>74</v>
      </c>
    </row>
    <row r="979" spans="1:52" hidden="1" x14ac:dyDescent="0.25">
      <c r="A979" t="str">
        <f>INDEX('Community ID'!B:B,MATCH(O979,'Community ID'!A:A,0))</f>
        <v>Villa del Valle</v>
      </c>
      <c r="B979" t="str">
        <f>INDEX('Community ID'!$K:$K,MATCH('Environmental Data'!$P979,'Community ID'!J:J,0))</f>
        <v>Santiago</v>
      </c>
      <c r="D979" t="s">
        <v>4218</v>
      </c>
      <c r="E979" t="s">
        <v>4219</v>
      </c>
      <c r="F979" t="s">
        <v>4220</v>
      </c>
      <c r="I979" t="s">
        <v>191</v>
      </c>
      <c r="J979" t="s">
        <v>4221</v>
      </c>
      <c r="K979">
        <v>31</v>
      </c>
      <c r="L979">
        <v>8092179086</v>
      </c>
      <c r="M979" t="s">
        <v>142</v>
      </c>
      <c r="N979" t="s">
        <v>135</v>
      </c>
      <c r="O979" t="s">
        <v>4207</v>
      </c>
      <c r="P979" t="s">
        <v>444</v>
      </c>
      <c r="Q979" t="s">
        <v>444</v>
      </c>
      <c r="S979" t="s">
        <v>144</v>
      </c>
      <c r="U979">
        <v>3105208320</v>
      </c>
      <c r="V979" t="s">
        <v>4208</v>
      </c>
      <c r="W979" t="s">
        <v>58</v>
      </c>
      <c r="X979">
        <v>19.482165628737199</v>
      </c>
      <c r="Y979">
        <v>-70.757136378972206</v>
      </c>
      <c r="Z979" t="s">
        <v>220</v>
      </c>
      <c r="AA979" t="s">
        <v>105</v>
      </c>
      <c r="AB979" t="s">
        <v>419</v>
      </c>
      <c r="AC979" t="s">
        <v>169</v>
      </c>
      <c r="AD979" t="s">
        <v>62</v>
      </c>
      <c r="AF979" t="s">
        <v>170</v>
      </c>
      <c r="AG979" t="s">
        <v>194</v>
      </c>
      <c r="AH979" t="s">
        <v>65</v>
      </c>
      <c r="AI979" t="s">
        <v>145</v>
      </c>
      <c r="AJ979" t="s">
        <v>145</v>
      </c>
      <c r="AK979" t="s">
        <v>4222</v>
      </c>
      <c r="AL979">
        <v>1</v>
      </c>
      <c r="AM979" t="s">
        <v>814</v>
      </c>
      <c r="AN979">
        <v>6</v>
      </c>
      <c r="AO979">
        <v>1</v>
      </c>
      <c r="AP979" t="s">
        <v>62</v>
      </c>
      <c r="AQ979" t="s">
        <v>69</v>
      </c>
      <c r="AV979" s="1">
        <v>44132</v>
      </c>
      <c r="AW979" t="s">
        <v>14972</v>
      </c>
      <c r="AY979" t="s">
        <v>73</v>
      </c>
      <c r="AZ979" t="s">
        <v>74</v>
      </c>
    </row>
    <row r="980" spans="1:52" hidden="1" x14ac:dyDescent="0.25">
      <c r="A980" t="str">
        <f>INDEX('Community ID'!B:B,MATCH(O980,'Community ID'!A:A,0))</f>
        <v>Villa del Valle</v>
      </c>
      <c r="B980" t="str">
        <f>INDEX('Community ID'!$K:$K,MATCH('Environmental Data'!$P980,'Community ID'!J:J,0))</f>
        <v>Santiago</v>
      </c>
      <c r="D980" t="s">
        <v>4223</v>
      </c>
      <c r="E980" t="s">
        <v>1433</v>
      </c>
      <c r="F980" t="s">
        <v>4224</v>
      </c>
      <c r="H980" t="s">
        <v>4225</v>
      </c>
      <c r="I980" t="s">
        <v>165</v>
      </c>
      <c r="J980" t="s">
        <v>4226</v>
      </c>
      <c r="K980">
        <v>37</v>
      </c>
      <c r="L980">
        <v>8296405875</v>
      </c>
      <c r="M980" t="s">
        <v>142</v>
      </c>
      <c r="N980" t="s">
        <v>4227</v>
      </c>
      <c r="O980" t="s">
        <v>4207</v>
      </c>
      <c r="P980" t="s">
        <v>444</v>
      </c>
      <c r="Q980" t="s">
        <v>444</v>
      </c>
      <c r="S980" t="s">
        <v>144</v>
      </c>
      <c r="U980">
        <v>1200925772</v>
      </c>
      <c r="V980" t="s">
        <v>4208</v>
      </c>
      <c r="W980" t="s">
        <v>58</v>
      </c>
      <c r="X980">
        <v>19.481917196394701</v>
      </c>
      <c r="Y980">
        <v>-70.757272640428795</v>
      </c>
      <c r="Z980" t="s">
        <v>220</v>
      </c>
      <c r="AA980" t="s">
        <v>220</v>
      </c>
      <c r="AB980" t="s">
        <v>419</v>
      </c>
      <c r="AC980" t="s">
        <v>169</v>
      </c>
      <c r="AD980" t="s">
        <v>62</v>
      </c>
      <c r="AF980" t="s">
        <v>170</v>
      </c>
      <c r="AG980" t="s">
        <v>194</v>
      </c>
      <c r="AH980" t="s">
        <v>65</v>
      </c>
      <c r="AI980" t="s">
        <v>145</v>
      </c>
      <c r="AJ980" t="s">
        <v>145</v>
      </c>
      <c r="AK980" t="s">
        <v>4228</v>
      </c>
      <c r="AL980">
        <v>1</v>
      </c>
      <c r="AM980" t="s">
        <v>814</v>
      </c>
      <c r="AN980">
        <v>6</v>
      </c>
      <c r="AP980" t="s">
        <v>62</v>
      </c>
      <c r="AQ980" t="s">
        <v>69</v>
      </c>
      <c r="AV980" s="1">
        <v>44132</v>
      </c>
      <c r="AW980" t="s">
        <v>14973</v>
      </c>
      <c r="AY980" t="s">
        <v>73</v>
      </c>
      <c r="AZ980" t="s">
        <v>74</v>
      </c>
    </row>
    <row r="981" spans="1:52" hidden="1" x14ac:dyDescent="0.25">
      <c r="A981" t="str">
        <f>INDEX('Community ID'!B:B,MATCH(O981,'Community ID'!A:A,0))</f>
        <v>Villa del Valle</v>
      </c>
      <c r="B981" t="str">
        <f>INDEX('Community ID'!$K:$K,MATCH('Environmental Data'!$P981,'Community ID'!J:J,0))</f>
        <v>Santiago</v>
      </c>
      <c r="D981" t="s">
        <v>4229</v>
      </c>
      <c r="E981" t="s">
        <v>211</v>
      </c>
      <c r="F981" t="s">
        <v>470</v>
      </c>
      <c r="H981" t="s">
        <v>217</v>
      </c>
      <c r="I981" t="s">
        <v>191</v>
      </c>
      <c r="J981" s="1">
        <v>24259</v>
      </c>
      <c r="K981">
        <v>55</v>
      </c>
      <c r="L981">
        <v>8298443407</v>
      </c>
      <c r="M981" t="s">
        <v>226</v>
      </c>
      <c r="N981" t="s">
        <v>135</v>
      </c>
      <c r="O981" t="s">
        <v>4207</v>
      </c>
      <c r="P981" t="s">
        <v>444</v>
      </c>
      <c r="Q981" t="s">
        <v>444</v>
      </c>
      <c r="S981" t="s">
        <v>4230</v>
      </c>
      <c r="V981" t="s">
        <v>4208</v>
      </c>
      <c r="W981" t="s">
        <v>58</v>
      </c>
      <c r="X981">
        <v>19.480704685510901</v>
      </c>
      <c r="Y981">
        <v>-70.756976338815093</v>
      </c>
      <c r="Z981" t="s">
        <v>105</v>
      </c>
      <c r="AA981" t="s">
        <v>105</v>
      </c>
      <c r="AB981" t="s">
        <v>419</v>
      </c>
      <c r="AC981" t="s">
        <v>169</v>
      </c>
      <c r="AD981" t="s">
        <v>62</v>
      </c>
      <c r="AF981" t="s">
        <v>170</v>
      </c>
      <c r="AG981" t="s">
        <v>194</v>
      </c>
      <c r="AH981" t="s">
        <v>117</v>
      </c>
      <c r="AI981" t="s">
        <v>1382</v>
      </c>
      <c r="AJ981" t="s">
        <v>1382</v>
      </c>
      <c r="AK981" t="s">
        <v>2984</v>
      </c>
      <c r="AL981">
        <v>1</v>
      </c>
      <c r="AM981" t="s">
        <v>814</v>
      </c>
      <c r="AN981">
        <v>2</v>
      </c>
      <c r="AP981" t="s">
        <v>62</v>
      </c>
      <c r="AQ981" t="s">
        <v>69</v>
      </c>
      <c r="AV981" s="1">
        <v>44132</v>
      </c>
      <c r="AW981" t="s">
        <v>14974</v>
      </c>
      <c r="AY981" t="s">
        <v>73</v>
      </c>
      <c r="AZ981" t="s">
        <v>74</v>
      </c>
    </row>
    <row r="982" spans="1:52" hidden="1" x14ac:dyDescent="0.25">
      <c r="A982" t="str">
        <f>INDEX('Community ID'!B:B,MATCH(O982,'Community ID'!A:A,0))</f>
        <v>Villa del Valle</v>
      </c>
      <c r="B982" t="str">
        <f>INDEX('Community ID'!$K:$K,MATCH('Environmental Data'!$P982,'Community ID'!J:J,0))</f>
        <v>Santiago</v>
      </c>
      <c r="D982" t="s">
        <v>4231</v>
      </c>
      <c r="E982" t="s">
        <v>4232</v>
      </c>
      <c r="F982" t="s">
        <v>4233</v>
      </c>
      <c r="H982" t="s">
        <v>684</v>
      </c>
      <c r="I982" t="s">
        <v>191</v>
      </c>
      <c r="J982" t="s">
        <v>4234</v>
      </c>
      <c r="K982">
        <v>25</v>
      </c>
      <c r="L982">
        <v>8298782679</v>
      </c>
      <c r="M982" t="s">
        <v>226</v>
      </c>
      <c r="N982" t="s">
        <v>135</v>
      </c>
      <c r="O982" t="s">
        <v>4207</v>
      </c>
      <c r="P982" t="s">
        <v>444</v>
      </c>
      <c r="Q982" t="s">
        <v>444</v>
      </c>
      <c r="U982">
        <v>402262545356</v>
      </c>
      <c r="V982" t="s">
        <v>4208</v>
      </c>
      <c r="W982" t="s">
        <v>58</v>
      </c>
      <c r="X982">
        <v>19.480836869632199</v>
      </c>
      <c r="Y982">
        <v>-70.757046028976006</v>
      </c>
      <c r="Z982" t="s">
        <v>59</v>
      </c>
      <c r="AA982" t="s">
        <v>59</v>
      </c>
      <c r="AB982" t="s">
        <v>87</v>
      </c>
      <c r="AC982" t="s">
        <v>169</v>
      </c>
      <c r="AD982" t="s">
        <v>62</v>
      </c>
      <c r="AF982" t="s">
        <v>170</v>
      </c>
      <c r="AG982" t="s">
        <v>194</v>
      </c>
      <c r="AH982" t="s">
        <v>117</v>
      </c>
      <c r="AI982" t="s">
        <v>145</v>
      </c>
      <c r="AJ982" t="s">
        <v>145</v>
      </c>
      <c r="AK982" t="s">
        <v>2984</v>
      </c>
      <c r="AL982">
        <v>1</v>
      </c>
      <c r="AM982" t="s">
        <v>814</v>
      </c>
      <c r="AN982">
        <v>4</v>
      </c>
      <c r="AO982">
        <v>1</v>
      </c>
      <c r="AP982" t="s">
        <v>62</v>
      </c>
      <c r="AQ982" t="s">
        <v>69</v>
      </c>
      <c r="AV982" s="1">
        <v>44132</v>
      </c>
      <c r="AW982" t="s">
        <v>14975</v>
      </c>
      <c r="AY982" t="s">
        <v>73</v>
      </c>
      <c r="AZ982" t="s">
        <v>74</v>
      </c>
    </row>
    <row r="983" spans="1:52" hidden="1" x14ac:dyDescent="0.25">
      <c r="A983" t="str">
        <f>INDEX('Community ID'!B:B,MATCH(O983,'Community ID'!A:A,0))</f>
        <v>Villa del Valle</v>
      </c>
      <c r="B983" t="str">
        <f>INDEX('Community ID'!$K:$K,MATCH('Environmental Data'!$P983,'Community ID'!J:J,0))</f>
        <v>Santiago</v>
      </c>
      <c r="D983" t="s">
        <v>4235</v>
      </c>
      <c r="E983" t="s">
        <v>4236</v>
      </c>
      <c r="F983" t="s">
        <v>764</v>
      </c>
      <c r="H983" t="s">
        <v>1689</v>
      </c>
      <c r="I983" t="s">
        <v>191</v>
      </c>
      <c r="J983" t="s">
        <v>4237</v>
      </c>
      <c r="K983">
        <v>55</v>
      </c>
      <c r="L983">
        <v>8298361775</v>
      </c>
      <c r="M983" t="s">
        <v>80</v>
      </c>
      <c r="N983" t="s">
        <v>135</v>
      </c>
      <c r="O983" t="s">
        <v>4207</v>
      </c>
      <c r="P983" t="s">
        <v>444</v>
      </c>
      <c r="Q983" t="s">
        <v>444</v>
      </c>
      <c r="S983" t="s">
        <v>144</v>
      </c>
      <c r="V983" t="s">
        <v>4208</v>
      </c>
      <c r="W983" t="s">
        <v>58</v>
      </c>
      <c r="X983">
        <v>19.481063302391899</v>
      </c>
      <c r="Y983">
        <v>-70.756985062781695</v>
      </c>
      <c r="Z983" t="s">
        <v>220</v>
      </c>
      <c r="AA983" t="s">
        <v>220</v>
      </c>
      <c r="AB983" t="s">
        <v>419</v>
      </c>
      <c r="AC983" t="s">
        <v>169</v>
      </c>
      <c r="AD983" t="s">
        <v>62</v>
      </c>
      <c r="AF983" t="s">
        <v>170</v>
      </c>
      <c r="AG983" t="s">
        <v>194</v>
      </c>
      <c r="AH983" t="s">
        <v>65</v>
      </c>
      <c r="AI983" t="s">
        <v>145</v>
      </c>
      <c r="AJ983" t="s">
        <v>145</v>
      </c>
      <c r="AK983" t="s">
        <v>4238</v>
      </c>
      <c r="AL983">
        <v>2</v>
      </c>
      <c r="AM983" t="s">
        <v>1075</v>
      </c>
      <c r="AN983">
        <v>6</v>
      </c>
      <c r="AP983" t="s">
        <v>62</v>
      </c>
      <c r="AQ983" t="s">
        <v>186</v>
      </c>
      <c r="AV983" s="1">
        <v>44132</v>
      </c>
      <c r="AW983" t="s">
        <v>14976</v>
      </c>
      <c r="AY983" t="s">
        <v>73</v>
      </c>
      <c r="AZ983" t="s">
        <v>74</v>
      </c>
    </row>
    <row r="984" spans="1:52" hidden="1" x14ac:dyDescent="0.25">
      <c r="A984" t="str">
        <f>INDEX('Community ID'!B:B,MATCH(O984,'Community ID'!A:A,0))</f>
        <v>Villa del Valle</v>
      </c>
      <c r="B984" t="str">
        <f>INDEX('Community ID'!$K:$K,MATCH('Environmental Data'!$P984,'Community ID'!J:J,0))</f>
        <v>Santiago</v>
      </c>
      <c r="D984" t="s">
        <v>4239</v>
      </c>
      <c r="E984" t="s">
        <v>2448</v>
      </c>
      <c r="F984" t="s">
        <v>4240</v>
      </c>
      <c r="I984" t="s">
        <v>191</v>
      </c>
      <c r="J984" s="1">
        <v>34680</v>
      </c>
      <c r="K984">
        <v>27</v>
      </c>
      <c r="L984">
        <v>8296623233</v>
      </c>
      <c r="M984" t="s">
        <v>124</v>
      </c>
      <c r="N984" t="s">
        <v>135</v>
      </c>
      <c r="O984" t="s">
        <v>4207</v>
      </c>
      <c r="P984" t="s">
        <v>444</v>
      </c>
      <c r="Q984" t="s">
        <v>444</v>
      </c>
      <c r="S984" t="s">
        <v>429</v>
      </c>
      <c r="V984" t="s">
        <v>4208</v>
      </c>
      <c r="W984" t="s">
        <v>58</v>
      </c>
      <c r="X984">
        <v>19.481256378439902</v>
      </c>
      <c r="Y984">
        <v>-70.757176818292194</v>
      </c>
      <c r="Z984" t="s">
        <v>59</v>
      </c>
      <c r="AA984" t="s">
        <v>105</v>
      </c>
      <c r="AB984" t="s">
        <v>419</v>
      </c>
      <c r="AC984" t="s">
        <v>169</v>
      </c>
      <c r="AD984" t="s">
        <v>62</v>
      </c>
      <c r="AF984" t="s">
        <v>170</v>
      </c>
      <c r="AG984" t="s">
        <v>194</v>
      </c>
      <c r="AH984" t="s">
        <v>65</v>
      </c>
      <c r="AI984" t="s">
        <v>1382</v>
      </c>
      <c r="AJ984" t="s">
        <v>1382</v>
      </c>
      <c r="AK984" t="s">
        <v>4241</v>
      </c>
      <c r="AL984">
        <v>1</v>
      </c>
      <c r="AM984" t="s">
        <v>814</v>
      </c>
      <c r="AN984">
        <v>3</v>
      </c>
      <c r="AO984">
        <v>1</v>
      </c>
      <c r="AP984" t="s">
        <v>63</v>
      </c>
      <c r="AQ984" t="s">
        <v>69</v>
      </c>
      <c r="AV984" s="1">
        <v>44132</v>
      </c>
      <c r="AW984" t="s">
        <v>14977</v>
      </c>
      <c r="AY984" t="s">
        <v>73</v>
      </c>
      <c r="AZ984" t="s">
        <v>74</v>
      </c>
    </row>
    <row r="985" spans="1:52" hidden="1" x14ac:dyDescent="0.25">
      <c r="A985" t="str">
        <f>INDEX('Community ID'!B:B,MATCH(O985,'Community ID'!A:A,0))</f>
        <v>Villa del Valle</v>
      </c>
      <c r="B985" t="str">
        <f>INDEX('Community ID'!$K:$K,MATCH('Environmental Data'!$P985,'Community ID'!J:J,0))</f>
        <v>Santiago</v>
      </c>
      <c r="D985" t="s">
        <v>4242</v>
      </c>
      <c r="E985" t="s">
        <v>4243</v>
      </c>
      <c r="F985" t="s">
        <v>4244</v>
      </c>
      <c r="I985" t="s">
        <v>191</v>
      </c>
      <c r="J985" t="s">
        <v>4245</v>
      </c>
      <c r="K985">
        <v>25</v>
      </c>
      <c r="L985">
        <v>8468814850</v>
      </c>
      <c r="M985" t="s">
        <v>80</v>
      </c>
      <c r="N985" t="s">
        <v>135</v>
      </c>
      <c r="O985" t="s">
        <v>4207</v>
      </c>
      <c r="P985" t="s">
        <v>444</v>
      </c>
      <c r="Q985" t="s">
        <v>444</v>
      </c>
      <c r="S985" t="s">
        <v>144</v>
      </c>
      <c r="U985">
        <v>40221743699</v>
      </c>
      <c r="V985" t="s">
        <v>4208</v>
      </c>
      <c r="W985" t="s">
        <v>58</v>
      </c>
      <c r="X985">
        <v>19.481359123596199</v>
      </c>
      <c r="Y985">
        <v>-70.757123423675907</v>
      </c>
      <c r="Z985" t="s">
        <v>105</v>
      </c>
      <c r="AA985" t="s">
        <v>105</v>
      </c>
      <c r="AB985" t="s">
        <v>419</v>
      </c>
      <c r="AC985" t="s">
        <v>169</v>
      </c>
      <c r="AD985" t="s">
        <v>62</v>
      </c>
      <c r="AF985" t="s">
        <v>170</v>
      </c>
      <c r="AG985" t="s">
        <v>194</v>
      </c>
      <c r="AH985" t="s">
        <v>117</v>
      </c>
      <c r="AI985" t="s">
        <v>145</v>
      </c>
      <c r="AJ985" t="s">
        <v>145</v>
      </c>
      <c r="AK985" t="s">
        <v>4246</v>
      </c>
      <c r="AL985">
        <v>1</v>
      </c>
      <c r="AM985" t="s">
        <v>4247</v>
      </c>
      <c r="AN985">
        <v>4</v>
      </c>
      <c r="AP985" t="s">
        <v>62</v>
      </c>
      <c r="AQ985" t="s">
        <v>69</v>
      </c>
      <c r="AV985" s="1">
        <v>44132</v>
      </c>
      <c r="AW985" t="s">
        <v>14978</v>
      </c>
      <c r="AY985" t="s">
        <v>73</v>
      </c>
      <c r="AZ985" t="s">
        <v>74</v>
      </c>
    </row>
    <row r="986" spans="1:52" hidden="1" x14ac:dyDescent="0.25">
      <c r="A986" t="str">
        <f>INDEX('Community ID'!B:B,MATCH(O986,'Community ID'!A:A,0))</f>
        <v>Villa del Valle</v>
      </c>
      <c r="B986" t="str">
        <f>INDEX('Community ID'!$K:$K,MATCH('Environmental Data'!$P986,'Community ID'!J:J,0))</f>
        <v>Santiago</v>
      </c>
      <c r="D986" t="s">
        <v>4248</v>
      </c>
      <c r="E986" t="s">
        <v>1951</v>
      </c>
      <c r="F986" t="s">
        <v>49</v>
      </c>
      <c r="I986" t="s">
        <v>191</v>
      </c>
      <c r="J986" s="1">
        <v>32513</v>
      </c>
      <c r="K986">
        <v>32</v>
      </c>
      <c r="L986">
        <v>8293279375</v>
      </c>
      <c r="M986" t="s">
        <v>226</v>
      </c>
      <c r="N986" t="s">
        <v>114</v>
      </c>
      <c r="O986" t="s">
        <v>4207</v>
      </c>
      <c r="P986" t="s">
        <v>444</v>
      </c>
      <c r="Q986" t="s">
        <v>444</v>
      </c>
      <c r="U986">
        <v>3900238720</v>
      </c>
      <c r="V986" t="s">
        <v>4208</v>
      </c>
      <c r="W986" t="s">
        <v>58</v>
      </c>
      <c r="X986">
        <v>19.481565169827501</v>
      </c>
      <c r="Y986">
        <v>-70.756688694554597</v>
      </c>
      <c r="Z986" t="s">
        <v>220</v>
      </c>
      <c r="AA986" t="s">
        <v>220</v>
      </c>
      <c r="AB986" t="s">
        <v>419</v>
      </c>
      <c r="AC986" t="s">
        <v>169</v>
      </c>
      <c r="AD986" t="s">
        <v>62</v>
      </c>
      <c r="AF986" t="s">
        <v>170</v>
      </c>
      <c r="AG986" t="s">
        <v>194</v>
      </c>
      <c r="AH986" t="s">
        <v>65</v>
      </c>
      <c r="AI986" t="s">
        <v>145</v>
      </c>
      <c r="AJ986" t="s">
        <v>145</v>
      </c>
      <c r="AK986" t="s">
        <v>921</v>
      </c>
      <c r="AL986">
        <v>1</v>
      </c>
      <c r="AM986" t="s">
        <v>1289</v>
      </c>
      <c r="AN986">
        <v>4</v>
      </c>
      <c r="AP986" t="s">
        <v>62</v>
      </c>
      <c r="AQ986" t="s">
        <v>69</v>
      </c>
      <c r="AV986" s="1">
        <v>44132</v>
      </c>
      <c r="AW986" t="s">
        <v>14979</v>
      </c>
      <c r="AY986" t="s">
        <v>73</v>
      </c>
      <c r="AZ986" t="s">
        <v>74</v>
      </c>
    </row>
    <row r="987" spans="1:52" hidden="1" x14ac:dyDescent="0.25">
      <c r="A987" t="str">
        <f>INDEX('Community ID'!B:B,MATCH(O987,'Community ID'!A:A,0))</f>
        <v>Villa del Valle</v>
      </c>
      <c r="B987" t="str">
        <f>INDEX('Community ID'!$K:$K,MATCH('Environmental Data'!$P987,'Community ID'!J:J,0))</f>
        <v>Santiago</v>
      </c>
      <c r="D987" t="s">
        <v>4249</v>
      </c>
      <c r="E987" t="s">
        <v>4250</v>
      </c>
      <c r="F987" t="s">
        <v>217</v>
      </c>
      <c r="I987" t="s">
        <v>191</v>
      </c>
      <c r="J987" s="1">
        <v>36167</v>
      </c>
      <c r="K987">
        <v>22</v>
      </c>
      <c r="L987">
        <v>8297972703</v>
      </c>
      <c r="M987" t="s">
        <v>142</v>
      </c>
      <c r="N987" t="s">
        <v>135</v>
      </c>
      <c r="O987" t="s">
        <v>4207</v>
      </c>
      <c r="P987" t="s">
        <v>444</v>
      </c>
      <c r="Q987" t="s">
        <v>444</v>
      </c>
      <c r="S987" t="s">
        <v>429</v>
      </c>
      <c r="U987">
        <v>40213998391</v>
      </c>
      <c r="V987" t="s">
        <v>4208</v>
      </c>
      <c r="W987" t="s">
        <v>58</v>
      </c>
      <c r="X987">
        <v>19.481565169827501</v>
      </c>
      <c r="Y987">
        <v>-70.756688694554597</v>
      </c>
      <c r="Z987" t="s">
        <v>220</v>
      </c>
      <c r="AA987" t="s">
        <v>325</v>
      </c>
      <c r="AB987" t="s">
        <v>419</v>
      </c>
      <c r="AC987" t="s">
        <v>169</v>
      </c>
      <c r="AD987" t="s">
        <v>62</v>
      </c>
      <c r="AF987" t="s">
        <v>170</v>
      </c>
      <c r="AG987" t="s">
        <v>194</v>
      </c>
      <c r="AH987" t="s">
        <v>65</v>
      </c>
      <c r="AI987" t="s">
        <v>4251</v>
      </c>
      <c r="AJ987" t="s">
        <v>1382</v>
      </c>
      <c r="AK987" t="s">
        <v>4252</v>
      </c>
      <c r="AL987">
        <v>1</v>
      </c>
      <c r="AM987" t="s">
        <v>1075</v>
      </c>
      <c r="AN987">
        <v>5</v>
      </c>
      <c r="AO987">
        <v>2</v>
      </c>
      <c r="AP987" t="s">
        <v>63</v>
      </c>
      <c r="AQ987" t="s">
        <v>69</v>
      </c>
      <c r="AV987" s="1">
        <v>44132</v>
      </c>
      <c r="AW987" t="s">
        <v>14980</v>
      </c>
      <c r="AY987" t="s">
        <v>73</v>
      </c>
      <c r="AZ987" t="s">
        <v>74</v>
      </c>
    </row>
    <row r="988" spans="1:52" hidden="1" x14ac:dyDescent="0.25">
      <c r="A988" t="str">
        <f>INDEX('Community ID'!B:B,MATCH(O988,'Community ID'!A:A,0))</f>
        <v>Villa del Valle</v>
      </c>
      <c r="B988" t="str">
        <f>INDEX('Community ID'!$K:$K,MATCH('Environmental Data'!$P988,'Community ID'!J:J,0))</f>
        <v>Santiago</v>
      </c>
      <c r="D988" t="s">
        <v>4253</v>
      </c>
      <c r="E988" t="s">
        <v>4254</v>
      </c>
      <c r="F988" t="s">
        <v>4255</v>
      </c>
      <c r="H988" t="s">
        <v>4256</v>
      </c>
      <c r="I988" t="s">
        <v>165</v>
      </c>
      <c r="J988" s="1">
        <v>27125</v>
      </c>
      <c r="K988">
        <v>47</v>
      </c>
      <c r="L988">
        <v>8294273489</v>
      </c>
      <c r="M988" t="s">
        <v>142</v>
      </c>
      <c r="N988" t="s">
        <v>4257</v>
      </c>
      <c r="O988" t="s">
        <v>4207</v>
      </c>
      <c r="P988" t="s">
        <v>444</v>
      </c>
      <c r="Q988" t="s">
        <v>444</v>
      </c>
      <c r="S988" t="s">
        <v>429</v>
      </c>
      <c r="V988" t="s">
        <v>4208</v>
      </c>
      <c r="W988" t="s">
        <v>58</v>
      </c>
      <c r="X988">
        <v>19.481274070694301</v>
      </c>
      <c r="Y988">
        <v>-70.756935703091798</v>
      </c>
      <c r="Z988" t="s">
        <v>59</v>
      </c>
      <c r="AA988" t="s">
        <v>59</v>
      </c>
      <c r="AB988" t="s">
        <v>419</v>
      </c>
      <c r="AC988" t="s">
        <v>169</v>
      </c>
      <c r="AD988" t="s">
        <v>62</v>
      </c>
      <c r="AF988" t="s">
        <v>170</v>
      </c>
      <c r="AG988" t="s">
        <v>194</v>
      </c>
      <c r="AH988" t="s">
        <v>65</v>
      </c>
      <c r="AI988" t="s">
        <v>1382</v>
      </c>
      <c r="AJ988" t="s">
        <v>1382</v>
      </c>
      <c r="AK988" t="s">
        <v>921</v>
      </c>
      <c r="AL988">
        <v>1</v>
      </c>
      <c r="AM988" t="s">
        <v>1289</v>
      </c>
      <c r="AN988">
        <v>2</v>
      </c>
      <c r="AP988" t="s">
        <v>62</v>
      </c>
      <c r="AQ988" t="s">
        <v>69</v>
      </c>
      <c r="AV988" s="1">
        <v>44132</v>
      </c>
      <c r="AW988" t="s">
        <v>14981</v>
      </c>
      <c r="AY988" t="s">
        <v>73</v>
      </c>
      <c r="AZ988" t="s">
        <v>74</v>
      </c>
    </row>
    <row r="989" spans="1:52" hidden="1" x14ac:dyDescent="0.25">
      <c r="A989" t="str">
        <f>INDEX('Community ID'!B:B,MATCH(O989,'Community ID'!A:A,0))</f>
        <v>Villa del Valle</v>
      </c>
      <c r="B989" t="str">
        <f>INDEX('Community ID'!$K:$K,MATCH('Environmental Data'!$P989,'Community ID'!J:J,0))</f>
        <v>Santiago</v>
      </c>
      <c r="D989" t="s">
        <v>4258</v>
      </c>
      <c r="E989" t="s">
        <v>4259</v>
      </c>
      <c r="F989" t="s">
        <v>4260</v>
      </c>
      <c r="H989" t="s">
        <v>3271</v>
      </c>
      <c r="I989" t="s">
        <v>191</v>
      </c>
      <c r="J989" s="1">
        <v>38666</v>
      </c>
      <c r="K989">
        <v>16</v>
      </c>
      <c r="L989">
        <v>8098296364</v>
      </c>
      <c r="M989" t="s">
        <v>51</v>
      </c>
      <c r="N989" t="s">
        <v>125</v>
      </c>
      <c r="O989" t="s">
        <v>4207</v>
      </c>
      <c r="P989" t="s">
        <v>444</v>
      </c>
      <c r="Q989" t="s">
        <v>444</v>
      </c>
      <c r="S989" t="s">
        <v>4261</v>
      </c>
      <c r="V989" t="s">
        <v>4208</v>
      </c>
      <c r="W989" t="s">
        <v>58</v>
      </c>
      <c r="X989">
        <v>19.481030755178299</v>
      </c>
      <c r="Y989">
        <v>-70.756706059977404</v>
      </c>
      <c r="Z989" t="s">
        <v>220</v>
      </c>
      <c r="AA989" t="s">
        <v>325</v>
      </c>
      <c r="AB989" t="s">
        <v>419</v>
      </c>
      <c r="AC989" t="s">
        <v>169</v>
      </c>
      <c r="AD989" t="s">
        <v>62</v>
      </c>
      <c r="AF989" t="s">
        <v>170</v>
      </c>
      <c r="AG989" t="s">
        <v>194</v>
      </c>
      <c r="AH989" t="s">
        <v>65</v>
      </c>
      <c r="AI989" t="s">
        <v>1382</v>
      </c>
      <c r="AJ989" t="s">
        <v>145</v>
      </c>
      <c r="AK989" t="s">
        <v>2984</v>
      </c>
      <c r="AL989">
        <v>1</v>
      </c>
      <c r="AM989" t="s">
        <v>863</v>
      </c>
      <c r="AN989">
        <v>3</v>
      </c>
      <c r="AP989" t="s">
        <v>63</v>
      </c>
      <c r="AQ989" t="s">
        <v>69</v>
      </c>
      <c r="AV989" s="1">
        <v>44132</v>
      </c>
      <c r="AW989" t="s">
        <v>14982</v>
      </c>
      <c r="AY989" t="s">
        <v>73</v>
      </c>
      <c r="AZ989" t="s">
        <v>74</v>
      </c>
    </row>
    <row r="990" spans="1:52" hidden="1" x14ac:dyDescent="0.25">
      <c r="A990" t="str">
        <f>INDEX('Community ID'!B:B,MATCH(O990,'Community ID'!A:A,0))</f>
        <v>Villa del Valle</v>
      </c>
      <c r="B990" t="str">
        <f>INDEX('Community ID'!$K:$K,MATCH('Environmental Data'!$P990,'Community ID'!J:J,0))</f>
        <v>Santiago</v>
      </c>
      <c r="D990" t="s">
        <v>4262</v>
      </c>
      <c r="E990" t="s">
        <v>4263</v>
      </c>
      <c r="F990" t="s">
        <v>770</v>
      </c>
      <c r="I990" t="s">
        <v>165</v>
      </c>
      <c r="J990" s="1">
        <v>32670</v>
      </c>
      <c r="K990">
        <v>32</v>
      </c>
      <c r="L990">
        <v>8298804729</v>
      </c>
      <c r="M990" t="s">
        <v>51</v>
      </c>
      <c r="N990" t="s">
        <v>4264</v>
      </c>
      <c r="O990" t="s">
        <v>4207</v>
      </c>
      <c r="P990" t="s">
        <v>444</v>
      </c>
      <c r="Q990" t="s">
        <v>444</v>
      </c>
      <c r="V990" t="s">
        <v>4208</v>
      </c>
      <c r="W990" t="s">
        <v>58</v>
      </c>
      <c r="X990">
        <v>19.481171223766001</v>
      </c>
      <c r="Y990">
        <v>-70.756294017518798</v>
      </c>
      <c r="Z990" t="s">
        <v>105</v>
      </c>
      <c r="AA990" t="s">
        <v>105</v>
      </c>
      <c r="AB990" t="s">
        <v>419</v>
      </c>
      <c r="AC990" t="s">
        <v>169</v>
      </c>
      <c r="AD990" t="s">
        <v>62</v>
      </c>
      <c r="AF990" t="s">
        <v>170</v>
      </c>
      <c r="AG990" t="s">
        <v>194</v>
      </c>
      <c r="AH990" t="s">
        <v>65</v>
      </c>
      <c r="AI990" t="s">
        <v>145</v>
      </c>
      <c r="AJ990" t="s">
        <v>1382</v>
      </c>
      <c r="AK990" t="s">
        <v>4265</v>
      </c>
      <c r="AL990">
        <v>1</v>
      </c>
      <c r="AM990" t="s">
        <v>717</v>
      </c>
      <c r="AN990">
        <v>3</v>
      </c>
      <c r="AO990">
        <v>1</v>
      </c>
      <c r="AP990" t="s">
        <v>62</v>
      </c>
      <c r="AQ990" t="s">
        <v>69</v>
      </c>
      <c r="AV990" s="1">
        <v>44132</v>
      </c>
      <c r="AW990" t="s">
        <v>14983</v>
      </c>
      <c r="AY990" t="s">
        <v>73</v>
      </c>
      <c r="AZ990" t="s">
        <v>74</v>
      </c>
    </row>
    <row r="991" spans="1:52" hidden="1" x14ac:dyDescent="0.25">
      <c r="A991" t="str">
        <f>INDEX('Community ID'!B:B,MATCH(O991,'Community ID'!A:A,0))</f>
        <v>Villa del Valle</v>
      </c>
      <c r="B991" t="str">
        <f>INDEX('Community ID'!$K:$K,MATCH('Environmental Data'!$P991,'Community ID'!J:J,0))</f>
        <v>Santiago</v>
      </c>
      <c r="D991" t="s">
        <v>4266</v>
      </c>
      <c r="E991" t="s">
        <v>4267</v>
      </c>
      <c r="F991" t="s">
        <v>4268</v>
      </c>
      <c r="H991" t="s">
        <v>4269</v>
      </c>
      <c r="I991" t="s">
        <v>191</v>
      </c>
      <c r="J991" s="1">
        <v>28126</v>
      </c>
      <c r="K991">
        <v>44</v>
      </c>
      <c r="L991">
        <v>8299777290</v>
      </c>
      <c r="M991" t="s">
        <v>51</v>
      </c>
      <c r="N991" t="s">
        <v>2364</v>
      </c>
      <c r="O991" t="s">
        <v>4270</v>
      </c>
      <c r="P991" t="s">
        <v>444</v>
      </c>
      <c r="Q991" t="s">
        <v>444</v>
      </c>
      <c r="V991" t="s">
        <v>4208</v>
      </c>
      <c r="W991" t="s">
        <v>58</v>
      </c>
      <c r="X991">
        <v>19.481578291618199</v>
      </c>
      <c r="Y991">
        <v>-70.756598135640104</v>
      </c>
      <c r="Z991" t="s">
        <v>105</v>
      </c>
      <c r="AA991" t="s">
        <v>105</v>
      </c>
      <c r="AB991" t="s">
        <v>419</v>
      </c>
      <c r="AC991" t="s">
        <v>169</v>
      </c>
      <c r="AD991" t="s">
        <v>62</v>
      </c>
      <c r="AF991" t="s">
        <v>170</v>
      </c>
      <c r="AG991" t="s">
        <v>194</v>
      </c>
      <c r="AH991" t="s">
        <v>65</v>
      </c>
      <c r="AI991" t="s">
        <v>145</v>
      </c>
      <c r="AJ991" t="s">
        <v>145</v>
      </c>
      <c r="AK991" t="s">
        <v>921</v>
      </c>
      <c r="AL991">
        <v>1</v>
      </c>
      <c r="AM991" t="s">
        <v>755</v>
      </c>
      <c r="AN991">
        <v>4</v>
      </c>
      <c r="AP991" t="s">
        <v>62</v>
      </c>
      <c r="AQ991" t="s">
        <v>69</v>
      </c>
      <c r="AV991" s="1">
        <v>44132</v>
      </c>
      <c r="AW991" t="s">
        <v>14984</v>
      </c>
      <c r="AY991" t="s">
        <v>73</v>
      </c>
      <c r="AZ991" t="s">
        <v>74</v>
      </c>
    </row>
    <row r="992" spans="1:52" hidden="1" x14ac:dyDescent="0.25">
      <c r="A992" t="str">
        <f>INDEX('Community ID'!B:B,MATCH(O992,'Community ID'!A:A,0))</f>
        <v>Villa del Valle</v>
      </c>
      <c r="B992" t="str">
        <f>INDEX('Community ID'!$K:$K,MATCH('Environmental Data'!$P992,'Community ID'!J:J,0))</f>
        <v>Santiago</v>
      </c>
      <c r="D992" t="s">
        <v>4271</v>
      </c>
      <c r="E992" t="s">
        <v>4272</v>
      </c>
      <c r="F992" t="s">
        <v>1167</v>
      </c>
      <c r="H992" t="s">
        <v>913</v>
      </c>
      <c r="I992" t="s">
        <v>191</v>
      </c>
      <c r="J992" s="1">
        <v>27395</v>
      </c>
      <c r="K992">
        <v>46</v>
      </c>
      <c r="L992">
        <v>8292845629</v>
      </c>
      <c r="M992" t="s">
        <v>80</v>
      </c>
      <c r="N992" t="s">
        <v>135</v>
      </c>
      <c r="O992" t="s">
        <v>4207</v>
      </c>
      <c r="P992" t="s">
        <v>444</v>
      </c>
      <c r="Q992" t="s">
        <v>444</v>
      </c>
      <c r="S992" t="s">
        <v>444</v>
      </c>
      <c r="V992" t="s">
        <v>4208</v>
      </c>
      <c r="W992" t="s">
        <v>58</v>
      </c>
      <c r="X992">
        <v>19.4814855086364</v>
      </c>
      <c r="Y992">
        <v>-70.756500319723997</v>
      </c>
      <c r="Z992" t="s">
        <v>220</v>
      </c>
      <c r="AA992" t="s">
        <v>105</v>
      </c>
      <c r="AB992" t="s">
        <v>419</v>
      </c>
      <c r="AC992" t="s">
        <v>169</v>
      </c>
      <c r="AD992" t="s">
        <v>62</v>
      </c>
      <c r="AF992" t="s">
        <v>170</v>
      </c>
      <c r="AG992" t="s">
        <v>194</v>
      </c>
      <c r="AH992" t="s">
        <v>117</v>
      </c>
      <c r="AI992" t="s">
        <v>145</v>
      </c>
      <c r="AJ992" t="s">
        <v>145</v>
      </c>
      <c r="AK992" t="s">
        <v>4273</v>
      </c>
      <c r="AL992">
        <v>1</v>
      </c>
      <c r="AM992" t="s">
        <v>863</v>
      </c>
      <c r="AN992">
        <v>2</v>
      </c>
      <c r="AP992" t="s">
        <v>63</v>
      </c>
      <c r="AQ992" t="s">
        <v>69</v>
      </c>
      <c r="AV992" s="1">
        <v>44132</v>
      </c>
      <c r="AW992" t="s">
        <v>14985</v>
      </c>
      <c r="AY992" t="s">
        <v>73</v>
      </c>
      <c r="AZ992" t="s">
        <v>74</v>
      </c>
    </row>
    <row r="993" spans="1:52" hidden="1" x14ac:dyDescent="0.25">
      <c r="A993" t="str">
        <f>INDEX('Community ID'!B:B,MATCH(O993,'Community ID'!A:A,0))</f>
        <v>Villa del Valle</v>
      </c>
      <c r="B993" t="str">
        <f>INDEX('Community ID'!$K:$K,MATCH('Environmental Data'!$P993,'Community ID'!J:J,0))</f>
        <v>Santiago</v>
      </c>
      <c r="D993" t="s">
        <v>4274</v>
      </c>
      <c r="E993" t="s">
        <v>4275</v>
      </c>
      <c r="F993" t="s">
        <v>4276</v>
      </c>
      <c r="I993" t="s">
        <v>191</v>
      </c>
      <c r="J993" t="s">
        <v>4277</v>
      </c>
      <c r="K993">
        <v>36</v>
      </c>
      <c r="L993">
        <v>8298158374</v>
      </c>
      <c r="M993" t="s">
        <v>226</v>
      </c>
      <c r="N993" t="s">
        <v>135</v>
      </c>
      <c r="O993" t="s">
        <v>4207</v>
      </c>
      <c r="P993" t="s">
        <v>444</v>
      </c>
      <c r="Q993" t="s">
        <v>444</v>
      </c>
      <c r="S993" t="s">
        <v>584</v>
      </c>
      <c r="U993">
        <v>3104354125</v>
      </c>
      <c r="V993" t="s">
        <v>4208</v>
      </c>
      <c r="W993" t="s">
        <v>58</v>
      </c>
      <c r="X993">
        <v>19.481523674814198</v>
      </c>
      <c r="Y993">
        <v>-70.756974248753494</v>
      </c>
      <c r="Z993" t="s">
        <v>59</v>
      </c>
      <c r="AA993" t="s">
        <v>59</v>
      </c>
      <c r="AB993" t="s">
        <v>419</v>
      </c>
      <c r="AC993" t="s">
        <v>169</v>
      </c>
      <c r="AD993" t="s">
        <v>62</v>
      </c>
      <c r="AF993" t="s">
        <v>170</v>
      </c>
      <c r="AG993" t="s">
        <v>194</v>
      </c>
      <c r="AH993" t="s">
        <v>65</v>
      </c>
      <c r="AI993" t="s">
        <v>1382</v>
      </c>
      <c r="AJ993" t="s">
        <v>1382</v>
      </c>
      <c r="AK993" t="s">
        <v>921</v>
      </c>
      <c r="AL993">
        <v>1</v>
      </c>
      <c r="AM993" t="s">
        <v>1289</v>
      </c>
      <c r="AN993">
        <v>3</v>
      </c>
      <c r="AP993" t="s">
        <v>62</v>
      </c>
      <c r="AQ993" t="s">
        <v>69</v>
      </c>
      <c r="AV993" s="1">
        <v>44132</v>
      </c>
      <c r="AW993" t="s">
        <v>14986</v>
      </c>
      <c r="AY993" t="s">
        <v>73</v>
      </c>
      <c r="AZ993" t="s">
        <v>74</v>
      </c>
    </row>
    <row r="994" spans="1:52" hidden="1" x14ac:dyDescent="0.25">
      <c r="A994" t="str">
        <f>INDEX('Community ID'!B:B,MATCH(O994,'Community ID'!A:A,0))</f>
        <v>Villa del Valle</v>
      </c>
      <c r="B994" t="str">
        <f>INDEX('Community ID'!$K:$K,MATCH('Environmental Data'!$P994,'Community ID'!J:J,0))</f>
        <v>Santiago</v>
      </c>
      <c r="D994" t="s">
        <v>4278</v>
      </c>
      <c r="E994" t="s">
        <v>1406</v>
      </c>
      <c r="F994" t="s">
        <v>4279</v>
      </c>
      <c r="I994" t="s">
        <v>191</v>
      </c>
      <c r="J994" t="s">
        <v>4280</v>
      </c>
      <c r="K994">
        <v>57</v>
      </c>
      <c r="L994">
        <v>8293017601</v>
      </c>
      <c r="M994" t="s">
        <v>226</v>
      </c>
      <c r="N994" t="s">
        <v>135</v>
      </c>
      <c r="O994" t="s">
        <v>4207</v>
      </c>
      <c r="P994" t="s">
        <v>444</v>
      </c>
      <c r="Q994" t="s">
        <v>444</v>
      </c>
      <c r="S994" t="s">
        <v>144</v>
      </c>
      <c r="V994" t="s">
        <v>4208</v>
      </c>
      <c r="W994" t="s">
        <v>58</v>
      </c>
      <c r="X994">
        <v>19.481651666158399</v>
      </c>
      <c r="Y994">
        <v>-70.757061541780701</v>
      </c>
      <c r="Z994" t="s">
        <v>59</v>
      </c>
      <c r="AA994" t="s">
        <v>220</v>
      </c>
      <c r="AB994" t="s">
        <v>116</v>
      </c>
      <c r="AC994" t="s">
        <v>169</v>
      </c>
      <c r="AD994" t="s">
        <v>62</v>
      </c>
      <c r="AF994" t="s">
        <v>170</v>
      </c>
      <c r="AG994" t="s">
        <v>194</v>
      </c>
      <c r="AH994" t="s">
        <v>65</v>
      </c>
      <c r="AI994" t="s">
        <v>4281</v>
      </c>
      <c r="AJ994" t="s">
        <v>145</v>
      </c>
      <c r="AK994" t="s">
        <v>2984</v>
      </c>
      <c r="AL994">
        <v>1</v>
      </c>
      <c r="AM994" t="s">
        <v>863</v>
      </c>
      <c r="AN994">
        <v>3</v>
      </c>
      <c r="AP994" t="s">
        <v>62</v>
      </c>
      <c r="AQ994" t="s">
        <v>69</v>
      </c>
      <c r="AV994" s="1">
        <v>44132</v>
      </c>
      <c r="AW994" t="s">
        <v>14987</v>
      </c>
      <c r="AY994" t="s">
        <v>73</v>
      </c>
      <c r="AZ994" t="s">
        <v>74</v>
      </c>
    </row>
    <row r="995" spans="1:52" hidden="1" x14ac:dyDescent="0.25">
      <c r="A995" t="str">
        <f>INDEX('Community ID'!B:B,MATCH(O995,'Community ID'!A:A,0))</f>
        <v>Villa del Valle</v>
      </c>
      <c r="B995" t="str">
        <f>INDEX('Community ID'!$K:$K,MATCH('Environmental Data'!$P995,'Community ID'!J:J,0))</f>
        <v>Santiago</v>
      </c>
      <c r="D995" t="s">
        <v>4282</v>
      </c>
      <c r="E995" t="s">
        <v>4283</v>
      </c>
      <c r="F995" t="s">
        <v>4284</v>
      </c>
      <c r="H995" t="s">
        <v>4285</v>
      </c>
      <c r="I995" t="s">
        <v>191</v>
      </c>
      <c r="J995" t="s">
        <v>4286</v>
      </c>
      <c r="K995">
        <v>40</v>
      </c>
      <c r="L995">
        <v>8093998964</v>
      </c>
      <c r="M995" t="s">
        <v>142</v>
      </c>
      <c r="N995" t="s">
        <v>4287</v>
      </c>
      <c r="O995" t="s">
        <v>4207</v>
      </c>
      <c r="P995" t="s">
        <v>444</v>
      </c>
      <c r="Q995" t="s">
        <v>444</v>
      </c>
      <c r="S995" t="s">
        <v>144</v>
      </c>
      <c r="U995">
        <v>7100408058</v>
      </c>
      <c r="V995" t="s">
        <v>4208</v>
      </c>
      <c r="W995" t="s">
        <v>58</v>
      </c>
      <c r="X995">
        <v>19.481638764051102</v>
      </c>
      <c r="Y995">
        <v>-70.757117177555102</v>
      </c>
      <c r="Z995" t="s">
        <v>59</v>
      </c>
      <c r="AA995" t="s">
        <v>59</v>
      </c>
      <c r="AB995" t="s">
        <v>419</v>
      </c>
      <c r="AC995" t="s">
        <v>169</v>
      </c>
      <c r="AD995" t="s">
        <v>62</v>
      </c>
      <c r="AF995" t="s">
        <v>170</v>
      </c>
      <c r="AG995" t="s">
        <v>194</v>
      </c>
      <c r="AH995" t="s">
        <v>65</v>
      </c>
      <c r="AI995" t="s">
        <v>4251</v>
      </c>
      <c r="AJ995" t="s">
        <v>1382</v>
      </c>
      <c r="AK995" t="s">
        <v>921</v>
      </c>
      <c r="AL995">
        <v>1</v>
      </c>
      <c r="AM995" t="s">
        <v>1075</v>
      </c>
      <c r="AN995">
        <v>4</v>
      </c>
      <c r="AP995" t="s">
        <v>62</v>
      </c>
      <c r="AQ995" t="s">
        <v>69</v>
      </c>
      <c r="AV995" s="1">
        <v>44132</v>
      </c>
      <c r="AW995" t="s">
        <v>14988</v>
      </c>
      <c r="AY995" t="s">
        <v>73</v>
      </c>
      <c r="AZ995" t="s">
        <v>74</v>
      </c>
    </row>
    <row r="996" spans="1:52" hidden="1" x14ac:dyDescent="0.25">
      <c r="A996" t="str">
        <f>INDEX('Community ID'!B:B,MATCH(O996,'Community ID'!A:A,0))</f>
        <v>Paraiso Oeste</v>
      </c>
      <c r="B996" t="str">
        <f>INDEX('Community ID'!$K:$K,MATCH('Environmental Data'!$P996,'Community ID'!J:J,0))</f>
        <v>Santiago</v>
      </c>
      <c r="D996" t="s">
        <v>4288</v>
      </c>
      <c r="E996" t="s">
        <v>4289</v>
      </c>
      <c r="F996" t="s">
        <v>133</v>
      </c>
      <c r="H996" t="s">
        <v>4290</v>
      </c>
      <c r="I996" t="s">
        <v>191</v>
      </c>
      <c r="J996" t="s">
        <v>4291</v>
      </c>
      <c r="K996">
        <v>23</v>
      </c>
      <c r="L996">
        <v>8298384241</v>
      </c>
      <c r="M996" t="s">
        <v>80</v>
      </c>
      <c r="N996" t="s">
        <v>4257</v>
      </c>
      <c r="O996" t="s">
        <v>4292</v>
      </c>
      <c r="P996" t="s">
        <v>444</v>
      </c>
      <c r="Q996" t="s">
        <v>444</v>
      </c>
      <c r="S996" t="s">
        <v>429</v>
      </c>
      <c r="V996" t="s">
        <v>4208</v>
      </c>
      <c r="W996" t="s">
        <v>58</v>
      </c>
      <c r="X996">
        <v>19.489697136012001</v>
      </c>
      <c r="Y996">
        <v>-70.750062069441896</v>
      </c>
      <c r="Z996" t="s">
        <v>220</v>
      </c>
      <c r="AA996" t="s">
        <v>220</v>
      </c>
      <c r="AB996" t="s">
        <v>419</v>
      </c>
      <c r="AC996" t="s">
        <v>169</v>
      </c>
      <c r="AD996" t="s">
        <v>62</v>
      </c>
      <c r="AF996" t="s">
        <v>170</v>
      </c>
      <c r="AG996" t="s">
        <v>194</v>
      </c>
      <c r="AH996" t="s">
        <v>65</v>
      </c>
      <c r="AI996" t="s">
        <v>1382</v>
      </c>
      <c r="AJ996" t="s">
        <v>1382</v>
      </c>
      <c r="AK996" t="s">
        <v>4293</v>
      </c>
      <c r="AL996">
        <v>2</v>
      </c>
      <c r="AM996" t="s">
        <v>1280</v>
      </c>
      <c r="AN996">
        <v>4</v>
      </c>
      <c r="AP996" t="s">
        <v>62</v>
      </c>
      <c r="AQ996" t="s">
        <v>69</v>
      </c>
      <c r="AV996" s="1">
        <v>44130</v>
      </c>
      <c r="AW996" t="s">
        <v>14989</v>
      </c>
      <c r="AY996" t="s">
        <v>73</v>
      </c>
      <c r="AZ996" t="s">
        <v>74</v>
      </c>
    </row>
    <row r="997" spans="1:52" hidden="1" x14ac:dyDescent="0.25">
      <c r="A997" t="str">
        <f>INDEX('Community ID'!B:B,MATCH(O997,'Community ID'!A:A,0))</f>
        <v>Paraiso Oeste</v>
      </c>
      <c r="B997" t="str">
        <f>INDEX('Community ID'!$K:$K,MATCH('Environmental Data'!$P997,'Community ID'!J:J,0))</f>
        <v>Santiago</v>
      </c>
      <c r="D997" t="s">
        <v>4294</v>
      </c>
      <c r="E997" t="s">
        <v>2312</v>
      </c>
      <c r="F997" t="s">
        <v>4295</v>
      </c>
      <c r="I997" t="s">
        <v>191</v>
      </c>
      <c r="J997" t="s">
        <v>4296</v>
      </c>
      <c r="K997">
        <v>59</v>
      </c>
      <c r="L997">
        <v>8099912509</v>
      </c>
      <c r="M997" t="s">
        <v>124</v>
      </c>
      <c r="N997" t="s">
        <v>4297</v>
      </c>
      <c r="O997" t="s">
        <v>4292</v>
      </c>
      <c r="P997" t="s">
        <v>444</v>
      </c>
      <c r="Q997" t="s">
        <v>444</v>
      </c>
      <c r="S997" t="s">
        <v>452</v>
      </c>
      <c r="V997" t="s">
        <v>4208</v>
      </c>
      <c r="W997" t="s">
        <v>58</v>
      </c>
      <c r="X997">
        <v>19.4897288503015</v>
      </c>
      <c r="Y997">
        <v>-70.749923430996802</v>
      </c>
      <c r="Z997" t="s">
        <v>220</v>
      </c>
      <c r="AA997" t="s">
        <v>220</v>
      </c>
      <c r="AB997" t="s">
        <v>419</v>
      </c>
      <c r="AC997" t="s">
        <v>169</v>
      </c>
      <c r="AD997" t="s">
        <v>62</v>
      </c>
      <c r="AF997" t="s">
        <v>170</v>
      </c>
      <c r="AG997" t="s">
        <v>194</v>
      </c>
      <c r="AH997" t="s">
        <v>65</v>
      </c>
      <c r="AI997" t="s">
        <v>1382</v>
      </c>
      <c r="AJ997" t="s">
        <v>1382</v>
      </c>
      <c r="AK997" t="s">
        <v>4298</v>
      </c>
      <c r="AL997">
        <v>2</v>
      </c>
      <c r="AM997" t="s">
        <v>1069</v>
      </c>
      <c r="AN997">
        <v>3</v>
      </c>
      <c r="AP997" t="s">
        <v>62</v>
      </c>
      <c r="AQ997" t="s">
        <v>69</v>
      </c>
      <c r="AV997" s="1">
        <v>44130</v>
      </c>
      <c r="AW997" t="s">
        <v>14990</v>
      </c>
      <c r="AY997" t="s">
        <v>73</v>
      </c>
      <c r="AZ997" t="s">
        <v>74</v>
      </c>
    </row>
    <row r="998" spans="1:52" hidden="1" x14ac:dyDescent="0.25">
      <c r="A998" t="str">
        <f>INDEX('Community ID'!B:B,MATCH(O998,'Community ID'!A:A,0))</f>
        <v>Paraiso Oeste</v>
      </c>
      <c r="B998" t="str">
        <f>INDEX('Community ID'!$K:$K,MATCH('Environmental Data'!$P998,'Community ID'!J:J,0))</f>
        <v>Santiago</v>
      </c>
      <c r="D998" t="s">
        <v>4299</v>
      </c>
      <c r="E998" t="s">
        <v>3945</v>
      </c>
      <c r="F998" t="s">
        <v>4300</v>
      </c>
      <c r="H998" t="s">
        <v>4301</v>
      </c>
      <c r="I998" t="s">
        <v>165</v>
      </c>
      <c r="J998" s="1">
        <v>30437</v>
      </c>
      <c r="K998">
        <v>38</v>
      </c>
      <c r="L998">
        <v>8498612314</v>
      </c>
      <c r="M998" t="s">
        <v>226</v>
      </c>
      <c r="N998" t="s">
        <v>4302</v>
      </c>
      <c r="O998" t="s">
        <v>4292</v>
      </c>
      <c r="P998" t="s">
        <v>444</v>
      </c>
      <c r="Q998" t="s">
        <v>444</v>
      </c>
      <c r="V998" t="s">
        <v>4208</v>
      </c>
      <c r="W998" t="s">
        <v>58</v>
      </c>
      <c r="X998">
        <v>19.490125698310099</v>
      </c>
      <c r="Y998">
        <v>-70.749752314480901</v>
      </c>
      <c r="Z998" t="s">
        <v>59</v>
      </c>
      <c r="AA998" t="s">
        <v>220</v>
      </c>
      <c r="AB998" t="s">
        <v>419</v>
      </c>
      <c r="AC998" t="s">
        <v>169</v>
      </c>
      <c r="AD998" t="s">
        <v>62</v>
      </c>
      <c r="AF998" t="s">
        <v>170</v>
      </c>
      <c r="AG998" t="s">
        <v>194</v>
      </c>
      <c r="AH998" t="s">
        <v>486</v>
      </c>
      <c r="AI998" t="s">
        <v>145</v>
      </c>
      <c r="AJ998" t="s">
        <v>145</v>
      </c>
      <c r="AK998" t="s">
        <v>921</v>
      </c>
      <c r="AL998">
        <v>1</v>
      </c>
      <c r="AM998" t="s">
        <v>108</v>
      </c>
      <c r="AN998">
        <v>4</v>
      </c>
      <c r="AO998">
        <v>1</v>
      </c>
      <c r="AP998" t="s">
        <v>63</v>
      </c>
      <c r="AQ998" t="s">
        <v>69</v>
      </c>
      <c r="AV998" s="1">
        <v>44130</v>
      </c>
      <c r="AW998" t="s">
        <v>14991</v>
      </c>
      <c r="AY998" t="s">
        <v>73</v>
      </c>
      <c r="AZ998" t="s">
        <v>74</v>
      </c>
    </row>
    <row r="999" spans="1:52" hidden="1" x14ac:dyDescent="0.25">
      <c r="A999" t="str">
        <f>INDEX('Community ID'!B:B,MATCH(O999,'Community ID'!A:A,0))</f>
        <v>Paraiso Oeste</v>
      </c>
      <c r="B999" t="str">
        <f>INDEX('Community ID'!$K:$K,MATCH('Environmental Data'!$P999,'Community ID'!J:J,0))</f>
        <v>Santiago</v>
      </c>
      <c r="D999" t="s">
        <v>4303</v>
      </c>
      <c r="E999" t="s">
        <v>4304</v>
      </c>
      <c r="F999" t="s">
        <v>4305</v>
      </c>
      <c r="H999" t="s">
        <v>4214</v>
      </c>
      <c r="I999" t="s">
        <v>165</v>
      </c>
      <c r="J999" s="1">
        <v>17873</v>
      </c>
      <c r="K999">
        <v>73</v>
      </c>
      <c r="L999">
        <v>8097816309</v>
      </c>
      <c r="M999" t="s">
        <v>80</v>
      </c>
      <c r="N999" t="s">
        <v>4306</v>
      </c>
      <c r="O999" t="s">
        <v>4292</v>
      </c>
      <c r="P999" t="s">
        <v>444</v>
      </c>
      <c r="Q999" t="s">
        <v>444</v>
      </c>
      <c r="V999" t="s">
        <v>4208</v>
      </c>
      <c r="W999" t="s">
        <v>58</v>
      </c>
      <c r="X999">
        <v>19.4902222654312</v>
      </c>
      <c r="Y999">
        <v>-70.749652697665397</v>
      </c>
      <c r="Z999" t="s">
        <v>59</v>
      </c>
      <c r="AA999" t="s">
        <v>59</v>
      </c>
      <c r="AB999" t="s">
        <v>419</v>
      </c>
      <c r="AC999" t="s">
        <v>169</v>
      </c>
      <c r="AD999" t="s">
        <v>62</v>
      </c>
      <c r="AF999" t="s">
        <v>170</v>
      </c>
      <c r="AG999" t="s">
        <v>194</v>
      </c>
      <c r="AH999" t="s">
        <v>117</v>
      </c>
      <c r="AI999" t="s">
        <v>145</v>
      </c>
      <c r="AJ999" t="s">
        <v>145</v>
      </c>
      <c r="AK999" t="s">
        <v>858</v>
      </c>
      <c r="AL999">
        <v>1</v>
      </c>
      <c r="AM999" t="s">
        <v>755</v>
      </c>
      <c r="AN999">
        <v>3</v>
      </c>
      <c r="AO999">
        <v>1</v>
      </c>
      <c r="AP999" t="s">
        <v>62</v>
      </c>
      <c r="AQ999" t="s">
        <v>186</v>
      </c>
      <c r="AV999" s="1">
        <v>44130</v>
      </c>
      <c r="AW999" t="s">
        <v>14992</v>
      </c>
      <c r="AY999" t="s">
        <v>73</v>
      </c>
      <c r="AZ999" t="s">
        <v>74</v>
      </c>
    </row>
    <row r="1000" spans="1:52" hidden="1" x14ac:dyDescent="0.25">
      <c r="A1000" t="str">
        <f>INDEX('Community ID'!B:B,MATCH(O1000,'Community ID'!A:A,0))</f>
        <v>Paraiso Oeste</v>
      </c>
      <c r="B1000" t="str">
        <f>INDEX('Community ID'!$K:$K,MATCH('Environmental Data'!$P1000,'Community ID'!J:J,0))</f>
        <v>Santiago</v>
      </c>
      <c r="D1000" t="s">
        <v>4307</v>
      </c>
      <c r="E1000" t="s">
        <v>4308</v>
      </c>
      <c r="F1000" t="s">
        <v>4309</v>
      </c>
      <c r="I1000" t="s">
        <v>191</v>
      </c>
      <c r="J1000" s="1">
        <v>33250</v>
      </c>
      <c r="K1000">
        <v>30</v>
      </c>
      <c r="L1000">
        <v>8298414678</v>
      </c>
      <c r="M1000" t="s">
        <v>226</v>
      </c>
      <c r="N1000" t="s">
        <v>135</v>
      </c>
      <c r="O1000" t="s">
        <v>4292</v>
      </c>
      <c r="P1000" t="s">
        <v>444</v>
      </c>
      <c r="Q1000" t="s">
        <v>444</v>
      </c>
      <c r="S1000" t="s">
        <v>144</v>
      </c>
      <c r="U1000">
        <v>4400255495</v>
      </c>
      <c r="V1000" t="s">
        <v>4208</v>
      </c>
      <c r="W1000" t="s">
        <v>58</v>
      </c>
      <c r="X1000">
        <v>19.4902341783894</v>
      </c>
      <c r="Y1000">
        <v>-70.749489701464995</v>
      </c>
      <c r="Z1000" t="s">
        <v>105</v>
      </c>
      <c r="AA1000" t="s">
        <v>105</v>
      </c>
      <c r="AB1000" t="s">
        <v>419</v>
      </c>
      <c r="AC1000" t="s">
        <v>169</v>
      </c>
      <c r="AD1000" t="s">
        <v>62</v>
      </c>
      <c r="AF1000" t="s">
        <v>170</v>
      </c>
      <c r="AG1000" t="s">
        <v>194</v>
      </c>
      <c r="AH1000" t="s">
        <v>65</v>
      </c>
      <c r="AI1000" t="s">
        <v>145</v>
      </c>
      <c r="AJ1000" t="s">
        <v>1760</v>
      </c>
      <c r="AK1000" t="s">
        <v>2984</v>
      </c>
      <c r="AL1000">
        <v>1</v>
      </c>
      <c r="AM1000" t="s">
        <v>755</v>
      </c>
      <c r="AN1000">
        <v>7</v>
      </c>
      <c r="AO1000">
        <v>3</v>
      </c>
      <c r="AP1000" t="s">
        <v>62</v>
      </c>
      <c r="AQ1000" t="s">
        <v>69</v>
      </c>
      <c r="AV1000" s="1">
        <v>44130</v>
      </c>
      <c r="AW1000" t="s">
        <v>14993</v>
      </c>
      <c r="AY1000" t="s">
        <v>73</v>
      </c>
      <c r="AZ1000" t="s">
        <v>74</v>
      </c>
    </row>
    <row r="1001" spans="1:52" hidden="1" x14ac:dyDescent="0.25">
      <c r="A1001" t="str">
        <f>INDEX('Community ID'!B:B,MATCH(O1001,'Community ID'!A:A,0))</f>
        <v>Paraiso Oeste</v>
      </c>
      <c r="B1001" t="str">
        <f>INDEX('Community ID'!$K:$K,MATCH('Environmental Data'!$P1001,'Community ID'!J:J,0))</f>
        <v>Santiago</v>
      </c>
      <c r="D1001" t="s">
        <v>4310</v>
      </c>
      <c r="E1001" t="s">
        <v>4311</v>
      </c>
      <c r="F1001" t="s">
        <v>4312</v>
      </c>
      <c r="I1001" t="s">
        <v>191</v>
      </c>
      <c r="J1001" t="s">
        <v>4313</v>
      </c>
      <c r="K1001">
        <v>18</v>
      </c>
      <c r="L1001">
        <v>8094194729</v>
      </c>
      <c r="M1001" t="s">
        <v>226</v>
      </c>
      <c r="N1001" t="s">
        <v>125</v>
      </c>
      <c r="O1001" t="s">
        <v>4292</v>
      </c>
      <c r="P1001" t="s">
        <v>444</v>
      </c>
      <c r="Q1001" t="s">
        <v>444</v>
      </c>
      <c r="S1001" t="s">
        <v>429</v>
      </c>
      <c r="V1001" t="s">
        <v>4208</v>
      </c>
      <c r="W1001" t="s">
        <v>58</v>
      </c>
      <c r="X1001">
        <v>19.490189020214999</v>
      </c>
      <c r="Y1001">
        <v>-70.749482233854096</v>
      </c>
      <c r="Z1001" t="s">
        <v>59</v>
      </c>
      <c r="AA1001" t="s">
        <v>59</v>
      </c>
      <c r="AB1001" t="s">
        <v>419</v>
      </c>
      <c r="AC1001" t="s">
        <v>169</v>
      </c>
      <c r="AD1001" t="s">
        <v>62</v>
      </c>
      <c r="AF1001" t="s">
        <v>170</v>
      </c>
      <c r="AG1001" t="s">
        <v>194</v>
      </c>
      <c r="AH1001" t="s">
        <v>65</v>
      </c>
      <c r="AI1001" t="s">
        <v>145</v>
      </c>
      <c r="AJ1001" t="s">
        <v>145</v>
      </c>
      <c r="AK1001" t="s">
        <v>4314</v>
      </c>
      <c r="AL1001">
        <v>2</v>
      </c>
      <c r="AM1001" t="s">
        <v>1280</v>
      </c>
      <c r="AN1001">
        <v>4</v>
      </c>
      <c r="AP1001" t="s">
        <v>62</v>
      </c>
      <c r="AQ1001" t="s">
        <v>69</v>
      </c>
      <c r="AV1001" s="1">
        <v>44130</v>
      </c>
      <c r="AW1001" t="s">
        <v>14994</v>
      </c>
      <c r="AY1001" t="s">
        <v>73</v>
      </c>
      <c r="AZ1001" t="s">
        <v>74</v>
      </c>
    </row>
    <row r="1002" spans="1:52" hidden="1" x14ac:dyDescent="0.25">
      <c r="A1002" t="str">
        <f>INDEX('Community ID'!B:B,MATCH(O1002,'Community ID'!A:A,0))</f>
        <v>Paraiso Oeste</v>
      </c>
      <c r="B1002" t="str">
        <f>INDEX('Community ID'!$K:$K,MATCH('Environmental Data'!$P1002,'Community ID'!J:J,0))</f>
        <v>Santiago</v>
      </c>
      <c r="D1002" t="s">
        <v>4315</v>
      </c>
      <c r="E1002" t="s">
        <v>3770</v>
      </c>
      <c r="F1002" t="s">
        <v>1514</v>
      </c>
      <c r="H1002" t="s">
        <v>2568</v>
      </c>
      <c r="I1002" t="s">
        <v>191</v>
      </c>
      <c r="J1002" s="1">
        <v>29925</v>
      </c>
      <c r="K1002">
        <v>40</v>
      </c>
      <c r="L1002">
        <v>8496526768</v>
      </c>
      <c r="M1002" t="s">
        <v>80</v>
      </c>
      <c r="N1002" t="s">
        <v>135</v>
      </c>
      <c r="O1002" t="s">
        <v>4292</v>
      </c>
      <c r="P1002" t="s">
        <v>444</v>
      </c>
      <c r="Q1002" t="s">
        <v>444</v>
      </c>
      <c r="S1002" t="s">
        <v>144</v>
      </c>
      <c r="U1002">
        <v>4701589774</v>
      </c>
      <c r="V1002" t="s">
        <v>4208</v>
      </c>
      <c r="W1002" t="s">
        <v>58</v>
      </c>
      <c r="X1002">
        <v>19.489947079688498</v>
      </c>
      <c r="Y1002">
        <v>-70.749556086956204</v>
      </c>
      <c r="Z1002" t="s">
        <v>59</v>
      </c>
      <c r="AA1002" t="s">
        <v>220</v>
      </c>
      <c r="AB1002" t="s">
        <v>419</v>
      </c>
      <c r="AC1002" t="s">
        <v>169</v>
      </c>
      <c r="AD1002" t="s">
        <v>62</v>
      </c>
      <c r="AF1002" t="s">
        <v>170</v>
      </c>
      <c r="AG1002" t="s">
        <v>194</v>
      </c>
      <c r="AH1002" t="s">
        <v>65</v>
      </c>
      <c r="AI1002" t="s">
        <v>145</v>
      </c>
      <c r="AJ1002" t="s">
        <v>1382</v>
      </c>
      <c r="AK1002" t="s">
        <v>4316</v>
      </c>
      <c r="AL1002">
        <v>2</v>
      </c>
      <c r="AM1002" t="s">
        <v>1289</v>
      </c>
      <c r="AN1002">
        <v>2</v>
      </c>
      <c r="AP1002" t="s">
        <v>63</v>
      </c>
      <c r="AQ1002" t="s">
        <v>69</v>
      </c>
      <c r="AV1002" s="1">
        <v>44130</v>
      </c>
      <c r="AW1002" t="s">
        <v>14995</v>
      </c>
      <c r="AY1002" t="s">
        <v>73</v>
      </c>
      <c r="AZ1002" t="s">
        <v>74</v>
      </c>
    </row>
    <row r="1003" spans="1:52" hidden="1" x14ac:dyDescent="0.25">
      <c r="A1003" t="str">
        <f>INDEX('Community ID'!B:B,MATCH(O1003,'Community ID'!A:A,0))</f>
        <v>Paraiso Oeste</v>
      </c>
      <c r="B1003" t="str">
        <f>INDEX('Community ID'!$K:$K,MATCH('Environmental Data'!$P1003,'Community ID'!J:J,0))</f>
        <v>Santiago</v>
      </c>
      <c r="D1003" t="s">
        <v>4317</v>
      </c>
      <c r="E1003" t="s">
        <v>4318</v>
      </c>
      <c r="F1003" t="s">
        <v>297</v>
      </c>
      <c r="H1003" t="s">
        <v>1767</v>
      </c>
      <c r="I1003" t="s">
        <v>191</v>
      </c>
      <c r="J1003" s="1">
        <v>34312</v>
      </c>
      <c r="K1003">
        <v>28</v>
      </c>
      <c r="L1003">
        <v>8297731224</v>
      </c>
      <c r="M1003" t="s">
        <v>226</v>
      </c>
      <c r="N1003" t="s">
        <v>125</v>
      </c>
      <c r="O1003" t="s">
        <v>4292</v>
      </c>
      <c r="P1003" t="s">
        <v>444</v>
      </c>
      <c r="Q1003" t="s">
        <v>444</v>
      </c>
      <c r="U1003">
        <v>40223327145</v>
      </c>
      <c r="V1003" t="s">
        <v>4208</v>
      </c>
      <c r="W1003" t="s">
        <v>58</v>
      </c>
      <c r="X1003">
        <v>19.49001216696</v>
      </c>
      <c r="Y1003">
        <v>-70.749231738414807</v>
      </c>
      <c r="Z1003" t="s">
        <v>59</v>
      </c>
      <c r="AA1003" t="s">
        <v>59</v>
      </c>
      <c r="AB1003" t="s">
        <v>419</v>
      </c>
      <c r="AC1003" t="s">
        <v>169</v>
      </c>
      <c r="AD1003" t="s">
        <v>62</v>
      </c>
      <c r="AF1003" t="s">
        <v>170</v>
      </c>
      <c r="AG1003" t="s">
        <v>194</v>
      </c>
      <c r="AH1003" t="s">
        <v>65</v>
      </c>
      <c r="AI1003" t="s">
        <v>145</v>
      </c>
      <c r="AJ1003" t="s">
        <v>145</v>
      </c>
      <c r="AK1003" t="s">
        <v>921</v>
      </c>
      <c r="AL1003">
        <v>2</v>
      </c>
      <c r="AM1003" t="s">
        <v>1021</v>
      </c>
      <c r="AN1003">
        <v>4</v>
      </c>
      <c r="AP1003" t="s">
        <v>62</v>
      </c>
      <c r="AQ1003" t="s">
        <v>69</v>
      </c>
      <c r="AV1003" s="1">
        <v>44130</v>
      </c>
      <c r="AW1003" t="s">
        <v>14996</v>
      </c>
      <c r="AY1003" t="s">
        <v>73</v>
      </c>
      <c r="AZ1003" t="s">
        <v>74</v>
      </c>
    </row>
    <row r="1004" spans="1:52" hidden="1" x14ac:dyDescent="0.25">
      <c r="A1004" t="str">
        <f>INDEX('Community ID'!B:B,MATCH(O1004,'Community ID'!A:A,0))</f>
        <v>Paraiso Oeste</v>
      </c>
      <c r="B1004" t="str">
        <f>INDEX('Community ID'!$K:$K,MATCH('Environmental Data'!$P1004,'Community ID'!J:J,0))</f>
        <v>Santiago</v>
      </c>
      <c r="D1004" t="s">
        <v>4319</v>
      </c>
      <c r="E1004" t="s">
        <v>4320</v>
      </c>
      <c r="F1004" t="s">
        <v>1028</v>
      </c>
      <c r="H1004" t="s">
        <v>4321</v>
      </c>
      <c r="I1004" t="s">
        <v>191</v>
      </c>
      <c r="J1004" s="1">
        <v>35614</v>
      </c>
      <c r="K1004">
        <v>24</v>
      </c>
      <c r="L1004">
        <v>8099755130</v>
      </c>
      <c r="M1004" t="s">
        <v>51</v>
      </c>
      <c r="N1004" t="s">
        <v>135</v>
      </c>
      <c r="O1004" t="s">
        <v>4292</v>
      </c>
      <c r="P1004" t="s">
        <v>444</v>
      </c>
      <c r="Q1004" t="s">
        <v>444</v>
      </c>
      <c r="U1004">
        <v>40211439258</v>
      </c>
      <c r="V1004" t="s">
        <v>4208</v>
      </c>
      <c r="W1004" t="s">
        <v>58</v>
      </c>
      <c r="X1004">
        <v>19.490294260526301</v>
      </c>
      <c r="Y1004">
        <v>-70.7493315471838</v>
      </c>
      <c r="Z1004" t="s">
        <v>220</v>
      </c>
      <c r="AA1004" t="s">
        <v>220</v>
      </c>
      <c r="AB1004" t="s">
        <v>419</v>
      </c>
      <c r="AC1004" t="s">
        <v>169</v>
      </c>
      <c r="AD1004" t="s">
        <v>62</v>
      </c>
      <c r="AF1004" t="s">
        <v>170</v>
      </c>
      <c r="AG1004" t="s">
        <v>194</v>
      </c>
      <c r="AH1004" t="s">
        <v>65</v>
      </c>
      <c r="AI1004" t="s">
        <v>145</v>
      </c>
      <c r="AJ1004" t="s">
        <v>145</v>
      </c>
      <c r="AK1004" t="s">
        <v>4322</v>
      </c>
      <c r="AL1004">
        <v>2</v>
      </c>
      <c r="AM1004" t="s">
        <v>4323</v>
      </c>
      <c r="AN1004">
        <v>3</v>
      </c>
      <c r="AO1004">
        <v>1</v>
      </c>
      <c r="AP1004" t="s">
        <v>62</v>
      </c>
      <c r="AQ1004" t="s">
        <v>69</v>
      </c>
      <c r="AV1004" s="1">
        <v>44130</v>
      </c>
      <c r="AW1004" t="s">
        <v>14997</v>
      </c>
      <c r="AY1004" t="s">
        <v>73</v>
      </c>
      <c r="AZ1004" t="s">
        <v>74</v>
      </c>
    </row>
    <row r="1005" spans="1:52" hidden="1" x14ac:dyDescent="0.25">
      <c r="A1005" t="str">
        <f>INDEX('Community ID'!B:B,MATCH(O1005,'Community ID'!A:A,0))</f>
        <v>Paraiso Oeste</v>
      </c>
      <c r="B1005" t="str">
        <f>INDEX('Community ID'!$K:$K,MATCH('Environmental Data'!$P1005,'Community ID'!J:J,0))</f>
        <v>Santiago</v>
      </c>
      <c r="D1005" t="s">
        <v>4324</v>
      </c>
      <c r="E1005" t="s">
        <v>4325</v>
      </c>
      <c r="F1005" t="s">
        <v>4326</v>
      </c>
      <c r="I1005" t="s">
        <v>191</v>
      </c>
      <c r="J1005" t="s">
        <v>4327</v>
      </c>
      <c r="K1005">
        <v>66</v>
      </c>
      <c r="L1005">
        <v>8092152615</v>
      </c>
      <c r="M1005" t="s">
        <v>80</v>
      </c>
      <c r="N1005" t="s">
        <v>135</v>
      </c>
      <c r="O1005" t="s">
        <v>4292</v>
      </c>
      <c r="P1005" t="s">
        <v>444</v>
      </c>
      <c r="Q1005" t="s">
        <v>444</v>
      </c>
      <c r="S1005" t="s">
        <v>144</v>
      </c>
      <c r="U1005">
        <v>3700521440</v>
      </c>
      <c r="V1005" t="s">
        <v>4208</v>
      </c>
      <c r="W1005" t="s">
        <v>58</v>
      </c>
      <c r="X1005">
        <v>19.490268969243701</v>
      </c>
      <c r="Y1005">
        <v>-70.749327672822702</v>
      </c>
      <c r="Z1005" t="s">
        <v>59</v>
      </c>
      <c r="AA1005" t="s">
        <v>59</v>
      </c>
      <c r="AB1005" t="s">
        <v>419</v>
      </c>
      <c r="AC1005" t="s">
        <v>169</v>
      </c>
      <c r="AD1005" t="s">
        <v>62</v>
      </c>
      <c r="AF1005" t="s">
        <v>170</v>
      </c>
      <c r="AG1005" t="s">
        <v>194</v>
      </c>
      <c r="AH1005" t="s">
        <v>65</v>
      </c>
      <c r="AI1005" t="s">
        <v>145</v>
      </c>
      <c r="AJ1005" t="s">
        <v>145</v>
      </c>
      <c r="AK1005" t="s">
        <v>4328</v>
      </c>
      <c r="AL1005">
        <v>1</v>
      </c>
      <c r="AM1005" t="s">
        <v>1280</v>
      </c>
      <c r="AN1005">
        <v>2</v>
      </c>
      <c r="AP1005" t="s">
        <v>62</v>
      </c>
      <c r="AQ1005" t="s">
        <v>69</v>
      </c>
      <c r="AV1005" s="1">
        <v>44130</v>
      </c>
      <c r="AW1005" t="s">
        <v>14998</v>
      </c>
      <c r="AY1005" t="s">
        <v>73</v>
      </c>
      <c r="AZ1005" t="s">
        <v>74</v>
      </c>
    </row>
    <row r="1006" spans="1:52" hidden="1" x14ac:dyDescent="0.25">
      <c r="A1006" t="str">
        <f>INDEX('Community ID'!B:B,MATCH(O1006,'Community ID'!A:A,0))</f>
        <v>Paraiso Oeste</v>
      </c>
      <c r="B1006" t="str">
        <f>INDEX('Community ID'!$K:$K,MATCH('Environmental Data'!$P1006,'Community ID'!J:J,0))</f>
        <v>Santiago</v>
      </c>
      <c r="D1006" t="s">
        <v>4329</v>
      </c>
      <c r="E1006" t="s">
        <v>4330</v>
      </c>
      <c r="F1006" t="s">
        <v>4331</v>
      </c>
      <c r="H1006" t="s">
        <v>3162</v>
      </c>
      <c r="I1006" t="s">
        <v>165</v>
      </c>
      <c r="J1006" t="s">
        <v>4332</v>
      </c>
      <c r="K1006">
        <v>22</v>
      </c>
      <c r="L1006">
        <v>8092535042</v>
      </c>
      <c r="M1006" t="s">
        <v>80</v>
      </c>
      <c r="N1006" t="s">
        <v>4333</v>
      </c>
      <c r="O1006" t="s">
        <v>4292</v>
      </c>
      <c r="P1006" t="s">
        <v>444</v>
      </c>
      <c r="Q1006" t="s">
        <v>444</v>
      </c>
      <c r="S1006" t="s">
        <v>144</v>
      </c>
      <c r="V1006" t="s">
        <v>4208</v>
      </c>
      <c r="W1006" t="s">
        <v>58</v>
      </c>
      <c r="X1006">
        <v>19.490430813808</v>
      </c>
      <c r="Y1006">
        <v>-70.749254541958095</v>
      </c>
      <c r="Z1006" t="s">
        <v>59</v>
      </c>
      <c r="AA1006" t="s">
        <v>59</v>
      </c>
      <c r="AB1006" t="s">
        <v>419</v>
      </c>
      <c r="AC1006" t="s">
        <v>169</v>
      </c>
      <c r="AD1006" t="s">
        <v>62</v>
      </c>
      <c r="AF1006" t="s">
        <v>170</v>
      </c>
      <c r="AG1006" t="s">
        <v>194</v>
      </c>
      <c r="AH1006" t="s">
        <v>65</v>
      </c>
      <c r="AI1006" t="s">
        <v>145</v>
      </c>
      <c r="AJ1006" t="s">
        <v>145</v>
      </c>
      <c r="AK1006" t="s">
        <v>1058</v>
      </c>
      <c r="AL1006">
        <v>3</v>
      </c>
      <c r="AM1006" t="s">
        <v>1289</v>
      </c>
      <c r="AN1006">
        <v>4</v>
      </c>
      <c r="AO1006">
        <v>1</v>
      </c>
      <c r="AP1006" t="s">
        <v>62</v>
      </c>
      <c r="AQ1006" t="s">
        <v>69</v>
      </c>
      <c r="AV1006" s="1">
        <v>44130</v>
      </c>
      <c r="AW1006" t="s">
        <v>14999</v>
      </c>
      <c r="AY1006" t="s">
        <v>73</v>
      </c>
      <c r="AZ1006" t="s">
        <v>74</v>
      </c>
    </row>
    <row r="1007" spans="1:52" hidden="1" x14ac:dyDescent="0.25">
      <c r="A1007" t="str">
        <f>INDEX('Community ID'!B:B,MATCH(O1007,'Community ID'!A:A,0))</f>
        <v>Paraiso Oeste</v>
      </c>
      <c r="B1007" t="str">
        <f>INDEX('Community ID'!$K:$K,MATCH('Environmental Data'!$P1007,'Community ID'!J:J,0))</f>
        <v>Santiago</v>
      </c>
      <c r="D1007" t="s">
        <v>4334</v>
      </c>
      <c r="E1007" t="s">
        <v>4335</v>
      </c>
      <c r="F1007" t="s">
        <v>4336</v>
      </c>
      <c r="I1007" t="s">
        <v>191</v>
      </c>
      <c r="J1007" t="s">
        <v>4337</v>
      </c>
      <c r="K1007">
        <v>51</v>
      </c>
      <c r="L1007">
        <v>8096533308</v>
      </c>
      <c r="M1007" t="s">
        <v>80</v>
      </c>
      <c r="N1007" t="s">
        <v>135</v>
      </c>
      <c r="O1007" t="s">
        <v>4292</v>
      </c>
      <c r="P1007" t="s">
        <v>444</v>
      </c>
      <c r="Q1007" t="s">
        <v>444</v>
      </c>
      <c r="V1007" t="s">
        <v>4208</v>
      </c>
      <c r="W1007" t="s">
        <v>58</v>
      </c>
      <c r="X1007">
        <v>19.490466946448699</v>
      </c>
      <c r="Y1007">
        <v>-70.749705215165093</v>
      </c>
      <c r="Z1007" t="s">
        <v>59</v>
      </c>
      <c r="AA1007" t="s">
        <v>59</v>
      </c>
      <c r="AB1007" t="s">
        <v>419</v>
      </c>
      <c r="AC1007" t="s">
        <v>169</v>
      </c>
      <c r="AD1007" t="s">
        <v>62</v>
      </c>
      <c r="AF1007" t="s">
        <v>170</v>
      </c>
      <c r="AG1007" t="s">
        <v>194</v>
      </c>
      <c r="AH1007" t="s">
        <v>65</v>
      </c>
      <c r="AI1007" t="s">
        <v>145</v>
      </c>
      <c r="AJ1007" t="s">
        <v>145</v>
      </c>
      <c r="AK1007" t="s">
        <v>4338</v>
      </c>
      <c r="AL1007">
        <v>2</v>
      </c>
      <c r="AM1007" t="s">
        <v>1289</v>
      </c>
      <c r="AN1007">
        <v>2</v>
      </c>
      <c r="AP1007" t="s">
        <v>63</v>
      </c>
      <c r="AQ1007" t="s">
        <v>69</v>
      </c>
      <c r="AV1007" s="1">
        <v>44130</v>
      </c>
      <c r="AW1007" t="s">
        <v>15000</v>
      </c>
      <c r="AY1007" t="s">
        <v>73</v>
      </c>
      <c r="AZ1007" t="s">
        <v>74</v>
      </c>
    </row>
    <row r="1008" spans="1:52" hidden="1" x14ac:dyDescent="0.25">
      <c r="A1008" t="str">
        <f>INDEX('Community ID'!B:B,MATCH(O1008,'Community ID'!A:A,0))</f>
        <v>Paraiso Oeste</v>
      </c>
      <c r="B1008" t="str">
        <f>INDEX('Community ID'!$K:$K,MATCH('Environmental Data'!$P1008,'Community ID'!J:J,0))</f>
        <v>Santiago</v>
      </c>
      <c r="D1008" t="s">
        <v>4339</v>
      </c>
      <c r="E1008" t="s">
        <v>4340</v>
      </c>
      <c r="F1008" t="s">
        <v>470</v>
      </c>
      <c r="H1008" t="s">
        <v>2281</v>
      </c>
      <c r="I1008" t="s">
        <v>165</v>
      </c>
      <c r="J1008" t="s">
        <v>4341</v>
      </c>
      <c r="K1008">
        <v>57</v>
      </c>
      <c r="L1008">
        <v>8297718695</v>
      </c>
      <c r="M1008" t="s">
        <v>226</v>
      </c>
      <c r="N1008" t="s">
        <v>2909</v>
      </c>
      <c r="O1008" t="s">
        <v>4292</v>
      </c>
      <c r="P1008" t="s">
        <v>444</v>
      </c>
      <c r="Q1008" t="s">
        <v>444</v>
      </c>
      <c r="U1008">
        <v>3102223538</v>
      </c>
      <c r="V1008" t="s">
        <v>4208</v>
      </c>
      <c r="W1008" t="s">
        <v>58</v>
      </c>
      <c r="X1008">
        <v>19.490565071528501</v>
      </c>
      <c r="Y1008">
        <v>-70.749733225616097</v>
      </c>
      <c r="Z1008" t="s">
        <v>325</v>
      </c>
      <c r="AA1008" t="s">
        <v>325</v>
      </c>
      <c r="AB1008" t="s">
        <v>419</v>
      </c>
      <c r="AC1008" t="s">
        <v>169</v>
      </c>
      <c r="AD1008" t="s">
        <v>62</v>
      </c>
      <c r="AF1008" t="s">
        <v>170</v>
      </c>
      <c r="AG1008" t="s">
        <v>194</v>
      </c>
      <c r="AH1008" t="s">
        <v>65</v>
      </c>
      <c r="AI1008" t="s">
        <v>1382</v>
      </c>
      <c r="AJ1008" t="s">
        <v>1382</v>
      </c>
      <c r="AK1008" t="s">
        <v>4342</v>
      </c>
      <c r="AL1008">
        <v>1</v>
      </c>
      <c r="AM1008" t="s">
        <v>1289</v>
      </c>
      <c r="AN1008">
        <v>4</v>
      </c>
      <c r="AP1008" t="s">
        <v>62</v>
      </c>
      <c r="AQ1008" t="s">
        <v>69</v>
      </c>
      <c r="AV1008" s="1">
        <v>44130</v>
      </c>
      <c r="AW1008" t="s">
        <v>15001</v>
      </c>
      <c r="AY1008" t="s">
        <v>73</v>
      </c>
      <c r="AZ1008" t="s">
        <v>74</v>
      </c>
    </row>
    <row r="1009" spans="1:52" hidden="1" x14ac:dyDescent="0.25">
      <c r="A1009" t="str">
        <f>INDEX('Community ID'!B:B,MATCH(O1009,'Community ID'!A:A,0))</f>
        <v>Paraiso Oeste</v>
      </c>
      <c r="B1009" t="str">
        <f>INDEX('Community ID'!$K:$K,MATCH('Environmental Data'!$P1009,'Community ID'!J:J,0))</f>
        <v>Santiago</v>
      </c>
      <c r="D1009" t="s">
        <v>4343</v>
      </c>
      <c r="E1009" t="s">
        <v>4344</v>
      </c>
      <c r="F1009" t="s">
        <v>4345</v>
      </c>
      <c r="H1009" t="s">
        <v>4346</v>
      </c>
      <c r="I1009" t="s">
        <v>165</v>
      </c>
      <c r="J1009" s="1">
        <v>32120</v>
      </c>
      <c r="K1009">
        <v>34</v>
      </c>
      <c r="L1009">
        <v>8094542572</v>
      </c>
      <c r="M1009" t="s">
        <v>142</v>
      </c>
      <c r="N1009" t="s">
        <v>4302</v>
      </c>
      <c r="O1009" t="s">
        <v>4292</v>
      </c>
      <c r="P1009" t="s">
        <v>444</v>
      </c>
      <c r="Q1009" t="s">
        <v>444</v>
      </c>
      <c r="V1009" t="s">
        <v>4208</v>
      </c>
      <c r="W1009" t="s">
        <v>58</v>
      </c>
      <c r="X1009">
        <v>19.4906426654142</v>
      </c>
      <c r="Y1009">
        <v>-70.750020773975393</v>
      </c>
      <c r="Z1009" t="s">
        <v>59</v>
      </c>
      <c r="AA1009" t="s">
        <v>105</v>
      </c>
      <c r="AB1009" t="s">
        <v>419</v>
      </c>
      <c r="AC1009" t="s">
        <v>169</v>
      </c>
      <c r="AD1009" t="s">
        <v>62</v>
      </c>
      <c r="AF1009" t="s">
        <v>170</v>
      </c>
      <c r="AG1009" t="s">
        <v>194</v>
      </c>
      <c r="AH1009" t="s">
        <v>65</v>
      </c>
      <c r="AI1009" t="s">
        <v>145</v>
      </c>
      <c r="AJ1009" t="s">
        <v>145</v>
      </c>
      <c r="AK1009" t="s">
        <v>4347</v>
      </c>
      <c r="AL1009">
        <v>1</v>
      </c>
      <c r="AM1009" t="s">
        <v>1289</v>
      </c>
      <c r="AN1009">
        <v>6</v>
      </c>
      <c r="AO1009">
        <v>1</v>
      </c>
      <c r="AP1009" t="s">
        <v>62</v>
      </c>
      <c r="AQ1009" t="s">
        <v>69</v>
      </c>
      <c r="AV1009" s="1">
        <v>44130</v>
      </c>
      <c r="AW1009" t="s">
        <v>15002</v>
      </c>
      <c r="AY1009" t="s">
        <v>73</v>
      </c>
      <c r="AZ1009" t="s">
        <v>74</v>
      </c>
    </row>
    <row r="1010" spans="1:52" hidden="1" x14ac:dyDescent="0.25">
      <c r="A1010" t="str">
        <f>INDEX('Community ID'!B:B,MATCH(O1010,'Community ID'!A:A,0))</f>
        <v>Paraiso Oeste</v>
      </c>
      <c r="B1010" t="str">
        <f>INDEX('Community ID'!$K:$K,MATCH('Environmental Data'!$P1010,'Community ID'!J:J,0))</f>
        <v>Santiago</v>
      </c>
      <c r="D1010" t="s">
        <v>4348</v>
      </c>
      <c r="E1010" t="s">
        <v>4349</v>
      </c>
      <c r="F1010" t="s">
        <v>1028</v>
      </c>
      <c r="I1010" t="s">
        <v>191</v>
      </c>
      <c r="J1010" t="s">
        <v>4350</v>
      </c>
      <c r="K1010">
        <v>26</v>
      </c>
      <c r="L1010">
        <v>8295525116</v>
      </c>
      <c r="M1010" t="s">
        <v>142</v>
      </c>
      <c r="N1010" t="s">
        <v>135</v>
      </c>
      <c r="O1010" t="s">
        <v>4292</v>
      </c>
      <c r="P1010" t="s">
        <v>444</v>
      </c>
      <c r="Q1010" t="s">
        <v>444</v>
      </c>
      <c r="V1010" t="s">
        <v>4208</v>
      </c>
      <c r="W1010" t="s">
        <v>58</v>
      </c>
      <c r="X1010">
        <v>19.4904540060665</v>
      </c>
      <c r="Y1010">
        <v>-70.749967174653193</v>
      </c>
      <c r="Z1010" t="s">
        <v>220</v>
      </c>
      <c r="AA1010" t="s">
        <v>220</v>
      </c>
      <c r="AB1010" t="s">
        <v>419</v>
      </c>
      <c r="AC1010" t="s">
        <v>169</v>
      </c>
      <c r="AD1010" t="s">
        <v>62</v>
      </c>
      <c r="AF1010" t="s">
        <v>170</v>
      </c>
      <c r="AG1010" t="s">
        <v>194</v>
      </c>
      <c r="AH1010" t="s">
        <v>117</v>
      </c>
      <c r="AI1010" t="s">
        <v>145</v>
      </c>
      <c r="AJ1010" t="s">
        <v>145</v>
      </c>
      <c r="AK1010" t="s">
        <v>921</v>
      </c>
      <c r="AL1010">
        <v>1</v>
      </c>
      <c r="AM1010" t="s">
        <v>1289</v>
      </c>
      <c r="AN1010">
        <v>4</v>
      </c>
      <c r="AO1010">
        <v>1</v>
      </c>
      <c r="AP1010" t="s">
        <v>62</v>
      </c>
      <c r="AQ1010" t="s">
        <v>69</v>
      </c>
      <c r="AV1010" s="1">
        <v>44130</v>
      </c>
      <c r="AW1010" t="s">
        <v>15003</v>
      </c>
      <c r="AY1010" t="s">
        <v>73</v>
      </c>
      <c r="AZ1010" t="s">
        <v>74</v>
      </c>
    </row>
    <row r="1011" spans="1:52" hidden="1" x14ac:dyDescent="0.25">
      <c r="A1011" t="str">
        <f>INDEX('Community ID'!B:B,MATCH(O1011,'Community ID'!A:A,0))</f>
        <v>Paraiso Oeste</v>
      </c>
      <c r="B1011" t="str">
        <f>INDEX('Community ID'!$K:$K,MATCH('Environmental Data'!$P1011,'Community ID'!J:J,0))</f>
        <v>Santiago</v>
      </c>
      <c r="D1011" t="s">
        <v>4351</v>
      </c>
      <c r="E1011" t="s">
        <v>4352</v>
      </c>
      <c r="F1011" t="s">
        <v>4336</v>
      </c>
      <c r="H1011" t="s">
        <v>4353</v>
      </c>
      <c r="I1011" t="s">
        <v>191</v>
      </c>
      <c r="J1011" s="1">
        <v>35013</v>
      </c>
      <c r="K1011">
        <v>26</v>
      </c>
      <c r="L1011">
        <v>8096949763</v>
      </c>
      <c r="M1011" t="s">
        <v>142</v>
      </c>
      <c r="N1011" t="s">
        <v>52</v>
      </c>
      <c r="O1011" t="s">
        <v>4292</v>
      </c>
      <c r="P1011" t="s">
        <v>444</v>
      </c>
      <c r="Q1011" t="s">
        <v>444</v>
      </c>
      <c r="S1011" t="s">
        <v>429</v>
      </c>
      <c r="U1011">
        <v>540512200</v>
      </c>
      <c r="V1011" t="s">
        <v>4208</v>
      </c>
      <c r="W1011" t="s">
        <v>58</v>
      </c>
      <c r="X1011">
        <v>19.490633919690001</v>
      </c>
      <c r="Y1011">
        <v>-70.749797999738405</v>
      </c>
      <c r="Z1011" t="s">
        <v>59</v>
      </c>
      <c r="AA1011" t="s">
        <v>59</v>
      </c>
      <c r="AB1011" t="s">
        <v>419</v>
      </c>
      <c r="AC1011" t="s">
        <v>169</v>
      </c>
      <c r="AD1011" t="s">
        <v>62</v>
      </c>
      <c r="AF1011" t="s">
        <v>170</v>
      </c>
      <c r="AG1011" t="s">
        <v>194</v>
      </c>
      <c r="AH1011" t="s">
        <v>65</v>
      </c>
      <c r="AI1011" t="s">
        <v>1382</v>
      </c>
      <c r="AJ1011" t="s">
        <v>1382</v>
      </c>
      <c r="AK1011" t="s">
        <v>4354</v>
      </c>
      <c r="AL1011">
        <v>2</v>
      </c>
      <c r="AM1011" t="s">
        <v>1289</v>
      </c>
      <c r="AN1011">
        <v>4</v>
      </c>
      <c r="AO1011">
        <v>2</v>
      </c>
      <c r="AP1011" t="s">
        <v>62</v>
      </c>
      <c r="AQ1011" t="s">
        <v>69</v>
      </c>
      <c r="AV1011" s="1">
        <v>44130</v>
      </c>
      <c r="AW1011" t="s">
        <v>15004</v>
      </c>
      <c r="AY1011" t="s">
        <v>73</v>
      </c>
      <c r="AZ1011" t="s">
        <v>74</v>
      </c>
    </row>
    <row r="1012" spans="1:52" hidden="1" x14ac:dyDescent="0.25">
      <c r="A1012" t="str">
        <f>INDEX('Community ID'!B:B,MATCH(O1012,'Community ID'!A:A,0))</f>
        <v>Paraiso Oeste</v>
      </c>
      <c r="B1012" t="str">
        <f>INDEX('Community ID'!$K:$K,MATCH('Environmental Data'!$P1012,'Community ID'!J:J,0))</f>
        <v>Santiago</v>
      </c>
      <c r="D1012" t="s">
        <v>4355</v>
      </c>
      <c r="E1012" t="s">
        <v>4356</v>
      </c>
      <c r="F1012" t="s">
        <v>4357</v>
      </c>
      <c r="H1012" t="s">
        <v>4358</v>
      </c>
      <c r="I1012" t="s">
        <v>191</v>
      </c>
      <c r="J1012" t="s">
        <v>4359</v>
      </c>
      <c r="K1012">
        <v>52</v>
      </c>
      <c r="L1012">
        <v>8492744707</v>
      </c>
      <c r="M1012" t="s">
        <v>226</v>
      </c>
      <c r="N1012" t="s">
        <v>4360</v>
      </c>
      <c r="O1012" t="s">
        <v>4292</v>
      </c>
      <c r="P1012" t="s">
        <v>444</v>
      </c>
      <c r="Q1012" t="s">
        <v>444</v>
      </c>
      <c r="U1012">
        <v>3900098546</v>
      </c>
      <c r="V1012" t="s">
        <v>4208</v>
      </c>
      <c r="W1012" t="s">
        <v>58</v>
      </c>
      <c r="X1012">
        <v>19.490507017210099</v>
      </c>
      <c r="Y1012">
        <v>-70.749853532511594</v>
      </c>
      <c r="Z1012" t="s">
        <v>59</v>
      </c>
      <c r="AA1012" t="s">
        <v>59</v>
      </c>
      <c r="AB1012" t="s">
        <v>419</v>
      </c>
      <c r="AC1012" t="s">
        <v>169</v>
      </c>
      <c r="AD1012" t="s">
        <v>62</v>
      </c>
      <c r="AF1012" t="s">
        <v>170</v>
      </c>
      <c r="AG1012" t="s">
        <v>194</v>
      </c>
      <c r="AH1012" t="s">
        <v>65</v>
      </c>
      <c r="AI1012" t="s">
        <v>1382</v>
      </c>
      <c r="AJ1012" t="s">
        <v>1382</v>
      </c>
      <c r="AK1012" t="s">
        <v>4361</v>
      </c>
      <c r="AL1012">
        <v>2</v>
      </c>
      <c r="AM1012" t="s">
        <v>1289</v>
      </c>
      <c r="AN1012">
        <v>4</v>
      </c>
      <c r="AP1012" t="s">
        <v>62</v>
      </c>
      <c r="AQ1012" t="s">
        <v>69</v>
      </c>
      <c r="AV1012" s="1">
        <v>44130</v>
      </c>
      <c r="AW1012" t="s">
        <v>15005</v>
      </c>
      <c r="AY1012" t="s">
        <v>73</v>
      </c>
      <c r="AZ1012" t="s">
        <v>74</v>
      </c>
    </row>
    <row r="1013" spans="1:52" hidden="1" x14ac:dyDescent="0.25">
      <c r="A1013" t="str">
        <f>INDEX('Community ID'!B:B,MATCH(O1013,'Community ID'!A:A,0))</f>
        <v>Paraiso Oeste</v>
      </c>
      <c r="B1013" t="str">
        <f>INDEX('Community ID'!$K:$K,MATCH('Environmental Data'!$P1013,'Community ID'!J:J,0))</f>
        <v>Santiago</v>
      </c>
      <c r="D1013" t="s">
        <v>4362</v>
      </c>
      <c r="E1013" t="s">
        <v>4363</v>
      </c>
      <c r="F1013" t="s">
        <v>4364</v>
      </c>
      <c r="I1013" t="s">
        <v>165</v>
      </c>
      <c r="J1013" t="s">
        <v>4365</v>
      </c>
      <c r="K1013">
        <v>31</v>
      </c>
      <c r="L1013">
        <v>8295722595</v>
      </c>
      <c r="M1013" t="s">
        <v>51</v>
      </c>
      <c r="N1013" t="s">
        <v>4366</v>
      </c>
      <c r="O1013" t="s">
        <v>4292</v>
      </c>
      <c r="P1013" t="s">
        <v>444</v>
      </c>
      <c r="Q1013" t="s">
        <v>444</v>
      </c>
      <c r="S1013" t="s">
        <v>429</v>
      </c>
      <c r="U1013">
        <v>3105402832</v>
      </c>
      <c r="V1013" t="s">
        <v>4208</v>
      </c>
      <c r="W1013" t="s">
        <v>58</v>
      </c>
      <c r="X1013">
        <v>19.490555843060399</v>
      </c>
      <c r="Y1013">
        <v>-70.749810471594202</v>
      </c>
      <c r="Z1013" t="s">
        <v>59</v>
      </c>
      <c r="AA1013" t="s">
        <v>59</v>
      </c>
      <c r="AB1013" t="s">
        <v>419</v>
      </c>
      <c r="AC1013" t="s">
        <v>169</v>
      </c>
      <c r="AD1013" t="s">
        <v>62</v>
      </c>
      <c r="AF1013" t="s">
        <v>170</v>
      </c>
      <c r="AG1013" t="s">
        <v>194</v>
      </c>
      <c r="AH1013" t="s">
        <v>65</v>
      </c>
      <c r="AI1013" t="s">
        <v>1382</v>
      </c>
      <c r="AJ1013" t="s">
        <v>1382</v>
      </c>
      <c r="AK1013" t="s">
        <v>4367</v>
      </c>
      <c r="AL1013">
        <v>1</v>
      </c>
      <c r="AM1013" t="s">
        <v>755</v>
      </c>
      <c r="AN1013">
        <v>4</v>
      </c>
      <c r="AO1013">
        <v>1</v>
      </c>
      <c r="AP1013" t="s">
        <v>62</v>
      </c>
      <c r="AQ1013" t="s">
        <v>69</v>
      </c>
      <c r="AV1013" s="1">
        <v>44130</v>
      </c>
      <c r="AW1013" t="s">
        <v>15006</v>
      </c>
      <c r="AY1013" t="s">
        <v>73</v>
      </c>
      <c r="AZ1013" t="s">
        <v>74</v>
      </c>
    </row>
    <row r="1014" spans="1:52" hidden="1" x14ac:dyDescent="0.25">
      <c r="A1014" t="str">
        <f>INDEX('Community ID'!B:B,MATCH(O1014,'Community ID'!A:A,0))</f>
        <v>Paraiso Oeste</v>
      </c>
      <c r="B1014" t="str">
        <f>INDEX('Community ID'!$K:$K,MATCH('Environmental Data'!$P1014,'Community ID'!J:J,0))</f>
        <v>Santiago</v>
      </c>
      <c r="D1014" t="s">
        <v>4368</v>
      </c>
      <c r="E1014" t="s">
        <v>3032</v>
      </c>
      <c r="F1014" t="s">
        <v>4369</v>
      </c>
      <c r="I1014" t="s">
        <v>165</v>
      </c>
      <c r="J1014" t="s">
        <v>4370</v>
      </c>
      <c r="K1014">
        <v>46</v>
      </c>
      <c r="L1014">
        <v>8293246005</v>
      </c>
      <c r="M1014" t="s">
        <v>80</v>
      </c>
      <c r="N1014" t="s">
        <v>52</v>
      </c>
      <c r="O1014" t="s">
        <v>4292</v>
      </c>
      <c r="P1014" t="s">
        <v>444</v>
      </c>
      <c r="Q1014" t="s">
        <v>444</v>
      </c>
      <c r="S1014" t="s">
        <v>144</v>
      </c>
      <c r="U1014">
        <v>7300101966</v>
      </c>
      <c r="V1014" t="s">
        <v>4208</v>
      </c>
      <c r="W1014" t="s">
        <v>58</v>
      </c>
      <c r="X1014">
        <v>19.490348166105601</v>
      </c>
      <c r="Y1014">
        <v>-70.749726573910905</v>
      </c>
      <c r="Z1014" t="s">
        <v>220</v>
      </c>
      <c r="AA1014" t="s">
        <v>220</v>
      </c>
      <c r="AB1014" t="s">
        <v>419</v>
      </c>
      <c r="AC1014" t="s">
        <v>169</v>
      </c>
      <c r="AD1014" t="s">
        <v>62</v>
      </c>
      <c r="AF1014" t="s">
        <v>170</v>
      </c>
      <c r="AG1014" t="s">
        <v>194</v>
      </c>
      <c r="AH1014" t="s">
        <v>65</v>
      </c>
      <c r="AI1014" t="s">
        <v>145</v>
      </c>
      <c r="AJ1014" t="s">
        <v>145</v>
      </c>
      <c r="AK1014" t="s">
        <v>4371</v>
      </c>
      <c r="AL1014">
        <v>2</v>
      </c>
      <c r="AM1014" t="s">
        <v>1075</v>
      </c>
      <c r="AN1014">
        <v>3</v>
      </c>
      <c r="AP1014" t="s">
        <v>62</v>
      </c>
      <c r="AQ1014" t="s">
        <v>69</v>
      </c>
      <c r="AV1014" s="1">
        <v>44130</v>
      </c>
      <c r="AW1014" t="s">
        <v>15007</v>
      </c>
      <c r="AY1014" t="s">
        <v>73</v>
      </c>
      <c r="AZ1014" t="s">
        <v>74</v>
      </c>
    </row>
    <row r="1015" spans="1:52" hidden="1" x14ac:dyDescent="0.25">
      <c r="A1015" t="str">
        <f>INDEX('Community ID'!B:B,MATCH(O1015,'Community ID'!A:A,0))</f>
        <v>Paraiso Oeste</v>
      </c>
      <c r="B1015" t="str">
        <f>INDEX('Community ID'!$K:$K,MATCH('Environmental Data'!$P1015,'Community ID'!J:J,0))</f>
        <v>Santiago</v>
      </c>
      <c r="D1015" t="s">
        <v>4372</v>
      </c>
      <c r="E1015" t="s">
        <v>4373</v>
      </c>
      <c r="F1015" t="s">
        <v>150</v>
      </c>
      <c r="H1015" t="s">
        <v>4374</v>
      </c>
      <c r="I1015" t="s">
        <v>191</v>
      </c>
      <c r="J1015" s="1">
        <v>37662</v>
      </c>
      <c r="K1015">
        <v>18</v>
      </c>
      <c r="L1015">
        <v>8294649091</v>
      </c>
      <c r="M1015" t="s">
        <v>226</v>
      </c>
      <c r="N1015" t="s">
        <v>125</v>
      </c>
      <c r="O1015" t="s">
        <v>4292</v>
      </c>
      <c r="P1015" t="s">
        <v>444</v>
      </c>
      <c r="Q1015" t="s">
        <v>444</v>
      </c>
      <c r="V1015" t="s">
        <v>4208</v>
      </c>
      <c r="W1015" t="s">
        <v>58</v>
      </c>
      <c r="X1015">
        <v>19.490223427937401</v>
      </c>
      <c r="Y1015">
        <v>-70.7501995698249</v>
      </c>
      <c r="Z1015" t="s">
        <v>59</v>
      </c>
      <c r="AA1015" t="s">
        <v>59</v>
      </c>
      <c r="AB1015" t="s">
        <v>419</v>
      </c>
      <c r="AC1015" t="s">
        <v>169</v>
      </c>
      <c r="AD1015" t="s">
        <v>62</v>
      </c>
      <c r="AF1015" t="s">
        <v>170</v>
      </c>
      <c r="AG1015" t="s">
        <v>194</v>
      </c>
      <c r="AH1015" t="s">
        <v>65</v>
      </c>
      <c r="AI1015" t="s">
        <v>1382</v>
      </c>
      <c r="AJ1015" t="s">
        <v>1382</v>
      </c>
      <c r="AK1015" t="s">
        <v>921</v>
      </c>
      <c r="AL1015">
        <v>2</v>
      </c>
      <c r="AM1015" t="s">
        <v>108</v>
      </c>
      <c r="AN1015">
        <v>5</v>
      </c>
      <c r="AP1015" t="s">
        <v>62</v>
      </c>
      <c r="AQ1015" t="s">
        <v>69</v>
      </c>
      <c r="AV1015" s="1">
        <v>44130</v>
      </c>
      <c r="AW1015" t="s">
        <v>15008</v>
      </c>
      <c r="AY1015" t="s">
        <v>73</v>
      </c>
      <c r="AZ1015" t="s">
        <v>74</v>
      </c>
    </row>
    <row r="1016" spans="1:52" hidden="1" x14ac:dyDescent="0.25">
      <c r="A1016" t="str">
        <f>INDEX('Community ID'!B:B,MATCH(O1016,'Community ID'!A:A,0))</f>
        <v>Paraiso Oeste</v>
      </c>
      <c r="B1016" t="str">
        <f>INDEX('Community ID'!$K:$K,MATCH('Environmental Data'!$P1016,'Community ID'!J:J,0))</f>
        <v>Santiago</v>
      </c>
      <c r="D1016" t="s">
        <v>4375</v>
      </c>
      <c r="E1016" t="s">
        <v>4376</v>
      </c>
      <c r="F1016" t="s">
        <v>4377</v>
      </c>
      <c r="I1016" t="s">
        <v>165</v>
      </c>
      <c r="J1016" s="1">
        <v>29952</v>
      </c>
      <c r="K1016">
        <v>39</v>
      </c>
      <c r="L1016">
        <v>8099816390</v>
      </c>
      <c r="M1016" t="s">
        <v>80</v>
      </c>
      <c r="N1016" t="s">
        <v>4378</v>
      </c>
      <c r="O1016" t="s">
        <v>4292</v>
      </c>
      <c r="P1016" t="s">
        <v>444</v>
      </c>
      <c r="Q1016" t="s">
        <v>444</v>
      </c>
      <c r="V1016" t="s">
        <v>4208</v>
      </c>
      <c r="W1016" t="s">
        <v>58</v>
      </c>
      <c r="X1016">
        <v>19.490758605545</v>
      </c>
      <c r="Y1016">
        <v>-70.750058738595001</v>
      </c>
      <c r="Z1016" t="s">
        <v>325</v>
      </c>
      <c r="AA1016" t="s">
        <v>325</v>
      </c>
      <c r="AB1016" t="s">
        <v>419</v>
      </c>
      <c r="AC1016" t="s">
        <v>169</v>
      </c>
      <c r="AD1016" t="s">
        <v>62</v>
      </c>
      <c r="AF1016" t="s">
        <v>170</v>
      </c>
      <c r="AG1016" t="s">
        <v>194</v>
      </c>
      <c r="AH1016" t="s">
        <v>65</v>
      </c>
      <c r="AI1016" t="s">
        <v>3896</v>
      </c>
      <c r="AJ1016" t="s">
        <v>145</v>
      </c>
      <c r="AK1016" t="s">
        <v>4379</v>
      </c>
      <c r="AL1016">
        <v>1</v>
      </c>
      <c r="AM1016" t="s">
        <v>108</v>
      </c>
      <c r="AN1016">
        <v>3</v>
      </c>
      <c r="AP1016" t="s">
        <v>63</v>
      </c>
      <c r="AQ1016" t="s">
        <v>69</v>
      </c>
      <c r="AV1016" s="1">
        <v>44130</v>
      </c>
      <c r="AW1016" t="s">
        <v>15009</v>
      </c>
      <c r="AY1016" t="s">
        <v>73</v>
      </c>
      <c r="AZ1016" t="s">
        <v>74</v>
      </c>
    </row>
    <row r="1017" spans="1:52" x14ac:dyDescent="0.25">
      <c r="A1017" t="str">
        <f>INDEX('Community ID'!B:B,MATCH(O1017,'Community ID'!A:A,0))</f>
        <v>Paraiso Oeste</v>
      </c>
      <c r="B1017" t="str">
        <f>INDEX('Community ID'!$K:$K,MATCH('Environmental Data'!$P1017,'Community ID'!J:J,0))</f>
        <v>Santiago</v>
      </c>
      <c r="D1017" t="s">
        <v>4380</v>
      </c>
      <c r="E1017" t="s">
        <v>4381</v>
      </c>
      <c r="F1017" t="s">
        <v>4382</v>
      </c>
      <c r="I1017" t="s">
        <v>165</v>
      </c>
      <c r="J1017" s="1">
        <v>26944</v>
      </c>
      <c r="K1017">
        <v>48</v>
      </c>
      <c r="L1017">
        <v>8094460320</v>
      </c>
      <c r="M1017" t="s">
        <v>80</v>
      </c>
      <c r="N1017" t="s">
        <v>511</v>
      </c>
      <c r="O1017" t="s">
        <v>4292</v>
      </c>
      <c r="P1017" t="s">
        <v>444</v>
      </c>
      <c r="Q1017" t="s">
        <v>444</v>
      </c>
      <c r="S1017" t="s">
        <v>4383</v>
      </c>
      <c r="U1017">
        <v>5300118386</v>
      </c>
      <c r="V1017" t="s">
        <v>4208</v>
      </c>
      <c r="W1017" t="s">
        <v>58</v>
      </c>
      <c r="X1017">
        <v>19.490532546827701</v>
      </c>
      <c r="Y1017">
        <v>-70.750349592218498</v>
      </c>
      <c r="Z1017" t="s">
        <v>59</v>
      </c>
      <c r="AA1017" t="s">
        <v>220</v>
      </c>
      <c r="AB1017" t="s">
        <v>419</v>
      </c>
      <c r="AC1017" t="s">
        <v>169</v>
      </c>
      <c r="AD1017" t="s">
        <v>62</v>
      </c>
      <c r="AF1017" t="s">
        <v>170</v>
      </c>
      <c r="AG1017" t="s">
        <v>194</v>
      </c>
      <c r="AH1017" t="s">
        <v>65</v>
      </c>
      <c r="AI1017" t="s">
        <v>1382</v>
      </c>
      <c r="AJ1017" t="s">
        <v>1382</v>
      </c>
      <c r="AK1017" t="s">
        <v>479</v>
      </c>
      <c r="AL1017">
        <v>1</v>
      </c>
      <c r="AM1017" t="s">
        <v>755</v>
      </c>
      <c r="AN1017">
        <v>7</v>
      </c>
      <c r="AO1017">
        <v>2</v>
      </c>
      <c r="AP1017" t="s">
        <v>62</v>
      </c>
      <c r="AQ1017" t="s">
        <v>69</v>
      </c>
      <c r="AV1017" s="1">
        <v>44130</v>
      </c>
      <c r="AW1017" t="s">
        <v>15010</v>
      </c>
      <c r="AY1017" t="s">
        <v>73</v>
      </c>
      <c r="AZ1017" t="s">
        <v>74</v>
      </c>
    </row>
    <row r="1018" spans="1:52" hidden="1" x14ac:dyDescent="0.25">
      <c r="A1018" t="str">
        <f>INDEX('Community ID'!B:B,MATCH(O1018,'Community ID'!A:A,0))</f>
        <v>Paraiso Oeste</v>
      </c>
      <c r="B1018" t="str">
        <f>INDEX('Community ID'!$K:$K,MATCH('Environmental Data'!$P1018,'Community ID'!J:J,0))</f>
        <v>Santiago</v>
      </c>
      <c r="D1018" t="s">
        <v>4384</v>
      </c>
      <c r="E1018" t="s">
        <v>4385</v>
      </c>
      <c r="F1018" t="s">
        <v>924</v>
      </c>
      <c r="I1018" t="s">
        <v>165</v>
      </c>
      <c r="J1018" s="1">
        <v>19817</v>
      </c>
      <c r="K1018">
        <v>67</v>
      </c>
      <c r="L1018">
        <v>8299750060</v>
      </c>
      <c r="M1018" t="s">
        <v>80</v>
      </c>
      <c r="N1018" t="s">
        <v>4386</v>
      </c>
      <c r="O1018" t="s">
        <v>4292</v>
      </c>
      <c r="P1018" t="s">
        <v>444</v>
      </c>
      <c r="Q1018" t="s">
        <v>444</v>
      </c>
      <c r="S1018" t="s">
        <v>4387</v>
      </c>
      <c r="U1018">
        <v>1700045717</v>
      </c>
      <c r="V1018" t="s">
        <v>4208</v>
      </c>
      <c r="W1018" t="s">
        <v>58</v>
      </c>
      <c r="X1018">
        <v>19.4902570319951</v>
      </c>
      <c r="Y1018">
        <v>-70.750368248141399</v>
      </c>
      <c r="Z1018" t="s">
        <v>59</v>
      </c>
      <c r="AA1018" t="s">
        <v>59</v>
      </c>
      <c r="AB1018" t="s">
        <v>419</v>
      </c>
      <c r="AC1018" t="s">
        <v>169</v>
      </c>
      <c r="AD1018" t="s">
        <v>62</v>
      </c>
      <c r="AF1018" t="s">
        <v>170</v>
      </c>
      <c r="AG1018" t="s">
        <v>194</v>
      </c>
      <c r="AH1018" t="s">
        <v>117</v>
      </c>
      <c r="AI1018" t="s">
        <v>1382</v>
      </c>
      <c r="AJ1018" t="s">
        <v>1382</v>
      </c>
      <c r="AK1018" t="s">
        <v>4388</v>
      </c>
      <c r="AL1018">
        <v>1</v>
      </c>
      <c r="AM1018" t="s">
        <v>1289</v>
      </c>
      <c r="AN1018">
        <v>1</v>
      </c>
      <c r="AP1018" t="s">
        <v>62</v>
      </c>
      <c r="AQ1018" t="s">
        <v>69</v>
      </c>
      <c r="AV1018" s="1">
        <v>44130</v>
      </c>
      <c r="AW1018" t="s">
        <v>15011</v>
      </c>
      <c r="AY1018" t="s">
        <v>73</v>
      </c>
      <c r="AZ1018" t="s">
        <v>74</v>
      </c>
    </row>
    <row r="1019" spans="1:52" hidden="1" x14ac:dyDescent="0.25">
      <c r="A1019" t="str">
        <f>INDEX('Community ID'!B:B,MATCH(O1019,'Community ID'!A:A,0))</f>
        <v>Paraiso Oeste</v>
      </c>
      <c r="B1019" t="str">
        <f>INDEX('Community ID'!$K:$K,MATCH('Environmental Data'!$P1019,'Community ID'!J:J,0))</f>
        <v>Santiago</v>
      </c>
      <c r="D1019" t="s">
        <v>4389</v>
      </c>
      <c r="E1019" t="s">
        <v>4390</v>
      </c>
      <c r="F1019" t="s">
        <v>1114</v>
      </c>
      <c r="I1019" t="s">
        <v>191</v>
      </c>
      <c r="J1019" t="s">
        <v>4391</v>
      </c>
      <c r="K1019">
        <v>29</v>
      </c>
      <c r="L1019">
        <v>8297704507</v>
      </c>
      <c r="M1019" t="s">
        <v>226</v>
      </c>
      <c r="N1019" t="s">
        <v>135</v>
      </c>
      <c r="O1019" t="s">
        <v>4292</v>
      </c>
      <c r="P1019" t="s">
        <v>444</v>
      </c>
      <c r="Q1019" t="s">
        <v>444</v>
      </c>
      <c r="U1019">
        <v>37400049610</v>
      </c>
      <c r="V1019" t="s">
        <v>4208</v>
      </c>
      <c r="W1019" t="s">
        <v>58</v>
      </c>
      <c r="X1019">
        <v>19.490550768118499</v>
      </c>
      <c r="Y1019">
        <v>-70.750556792848698</v>
      </c>
      <c r="Z1019" t="s">
        <v>105</v>
      </c>
      <c r="AA1019" t="s">
        <v>325</v>
      </c>
      <c r="AB1019" t="s">
        <v>419</v>
      </c>
      <c r="AC1019" t="s">
        <v>169</v>
      </c>
      <c r="AD1019" t="s">
        <v>62</v>
      </c>
      <c r="AF1019" t="s">
        <v>170</v>
      </c>
      <c r="AG1019" t="s">
        <v>194</v>
      </c>
      <c r="AH1019" t="s">
        <v>65</v>
      </c>
      <c r="AI1019" t="s">
        <v>145</v>
      </c>
      <c r="AJ1019" t="s">
        <v>145</v>
      </c>
      <c r="AK1019" t="s">
        <v>1194</v>
      </c>
      <c r="AL1019">
        <v>2</v>
      </c>
      <c r="AM1019" t="s">
        <v>755</v>
      </c>
      <c r="AN1019">
        <v>3</v>
      </c>
      <c r="AO1019">
        <v>1</v>
      </c>
      <c r="AP1019" t="s">
        <v>63</v>
      </c>
      <c r="AQ1019" t="s">
        <v>69</v>
      </c>
      <c r="AV1019" s="1">
        <v>44130</v>
      </c>
      <c r="AW1019" t="s">
        <v>15012</v>
      </c>
      <c r="AY1019" t="s">
        <v>73</v>
      </c>
      <c r="AZ1019" t="s">
        <v>74</v>
      </c>
    </row>
    <row r="1020" spans="1:52" hidden="1" x14ac:dyDescent="0.25">
      <c r="A1020" t="str">
        <f>INDEX('Community ID'!B:B,MATCH(O1020,'Community ID'!A:A,0))</f>
        <v>Paraiso Oeste</v>
      </c>
      <c r="B1020" t="str">
        <f>INDEX('Community ID'!$K:$K,MATCH('Environmental Data'!$P1020,'Community ID'!J:J,0))</f>
        <v>Santiago</v>
      </c>
      <c r="D1020" t="s">
        <v>4392</v>
      </c>
      <c r="E1020" t="s">
        <v>4393</v>
      </c>
      <c r="F1020" t="s">
        <v>3408</v>
      </c>
      <c r="H1020" t="s">
        <v>2523</v>
      </c>
      <c r="I1020" t="s">
        <v>191</v>
      </c>
      <c r="J1020" t="s">
        <v>4394</v>
      </c>
      <c r="K1020">
        <v>42</v>
      </c>
      <c r="L1020">
        <v>8492785618</v>
      </c>
      <c r="M1020" t="s">
        <v>51</v>
      </c>
      <c r="N1020" t="s">
        <v>135</v>
      </c>
      <c r="O1020" t="s">
        <v>4292</v>
      </c>
      <c r="P1020" t="s">
        <v>444</v>
      </c>
      <c r="Q1020" t="s">
        <v>444</v>
      </c>
      <c r="S1020" t="s">
        <v>144</v>
      </c>
      <c r="U1020">
        <v>3103915009</v>
      </c>
      <c r="V1020" t="s">
        <v>4208</v>
      </c>
      <c r="W1020" t="s">
        <v>58</v>
      </c>
      <c r="X1020">
        <v>19.490544979784602</v>
      </c>
      <c r="Y1020">
        <v>-70.750492739314495</v>
      </c>
      <c r="Z1020" t="s">
        <v>59</v>
      </c>
      <c r="AA1020" t="s">
        <v>59</v>
      </c>
      <c r="AB1020" t="s">
        <v>419</v>
      </c>
      <c r="AC1020" t="s">
        <v>169</v>
      </c>
      <c r="AD1020" t="s">
        <v>62</v>
      </c>
      <c r="AF1020" t="s">
        <v>170</v>
      </c>
      <c r="AG1020" t="s">
        <v>194</v>
      </c>
      <c r="AH1020" t="s">
        <v>65</v>
      </c>
      <c r="AI1020" t="s">
        <v>145</v>
      </c>
      <c r="AJ1020" t="s">
        <v>145</v>
      </c>
      <c r="AK1020" t="s">
        <v>4395</v>
      </c>
      <c r="AL1020">
        <v>2</v>
      </c>
      <c r="AM1020" t="s">
        <v>755</v>
      </c>
      <c r="AN1020">
        <v>3</v>
      </c>
      <c r="AP1020" t="s">
        <v>63</v>
      </c>
      <c r="AQ1020" t="s">
        <v>69</v>
      </c>
      <c r="AV1020" s="1">
        <v>44130</v>
      </c>
      <c r="AW1020" t="s">
        <v>15013</v>
      </c>
      <c r="AY1020" t="s">
        <v>73</v>
      </c>
      <c r="AZ1020" t="s">
        <v>74</v>
      </c>
    </row>
    <row r="1021" spans="1:52" x14ac:dyDescent="0.25">
      <c r="A1021" t="str">
        <f>INDEX('Community ID'!B:B,MATCH(O1021,'Community ID'!A:A,0))</f>
        <v>Paraiso Oeste</v>
      </c>
      <c r="B1021" t="str">
        <f>INDEX('Community ID'!$K:$K,MATCH('Environmental Data'!$P1021,'Community ID'!J:J,0))</f>
        <v>Santiago</v>
      </c>
      <c r="D1021" t="s">
        <v>4396</v>
      </c>
      <c r="E1021" t="s">
        <v>2481</v>
      </c>
      <c r="F1021" t="s">
        <v>4397</v>
      </c>
      <c r="I1021" t="s">
        <v>191</v>
      </c>
      <c r="J1021" s="1">
        <v>38811</v>
      </c>
      <c r="K1021">
        <v>15</v>
      </c>
      <c r="L1021">
        <v>8293994454</v>
      </c>
      <c r="M1021" t="s">
        <v>226</v>
      </c>
      <c r="N1021" t="s">
        <v>125</v>
      </c>
      <c r="O1021" t="s">
        <v>4292</v>
      </c>
      <c r="P1021" t="s">
        <v>444</v>
      </c>
      <c r="Q1021" t="s">
        <v>444</v>
      </c>
      <c r="V1021" t="s">
        <v>4208</v>
      </c>
      <c r="W1021" t="s">
        <v>58</v>
      </c>
      <c r="X1021">
        <v>19.490877130678999</v>
      </c>
      <c r="Y1021">
        <v>-70.750566392479101</v>
      </c>
      <c r="Z1021" t="s">
        <v>325</v>
      </c>
      <c r="AA1021" t="s">
        <v>325</v>
      </c>
      <c r="AB1021" t="s">
        <v>419</v>
      </c>
      <c r="AC1021" t="s">
        <v>169</v>
      </c>
      <c r="AD1021" t="s">
        <v>62</v>
      </c>
      <c r="AF1021" t="s">
        <v>170</v>
      </c>
      <c r="AG1021" t="s">
        <v>194</v>
      </c>
      <c r="AH1021" t="s">
        <v>65</v>
      </c>
      <c r="AI1021" t="s">
        <v>145</v>
      </c>
      <c r="AJ1021" t="s">
        <v>1382</v>
      </c>
      <c r="AK1021" t="s">
        <v>479</v>
      </c>
      <c r="AL1021">
        <v>1</v>
      </c>
      <c r="AM1021" t="s">
        <v>108</v>
      </c>
      <c r="AN1021">
        <v>4</v>
      </c>
      <c r="AP1021" t="s">
        <v>63</v>
      </c>
      <c r="AQ1021" t="s">
        <v>69</v>
      </c>
      <c r="AV1021" s="1">
        <v>44130</v>
      </c>
      <c r="AW1021" t="s">
        <v>15014</v>
      </c>
      <c r="AY1021" t="s">
        <v>73</v>
      </c>
      <c r="AZ1021" t="s">
        <v>74</v>
      </c>
    </row>
    <row r="1022" spans="1:52" x14ac:dyDescent="0.25">
      <c r="A1022" t="str">
        <f>INDEX('Community ID'!B:B,MATCH(O1022,'Community ID'!A:A,0))</f>
        <v>Paraiso Oeste</v>
      </c>
      <c r="B1022" t="str">
        <f>INDEX('Community ID'!$K:$K,MATCH('Environmental Data'!$P1022,'Community ID'!J:J,0))</f>
        <v>Santiago</v>
      </c>
      <c r="D1022" t="s">
        <v>4398</v>
      </c>
      <c r="E1022" t="s">
        <v>4399</v>
      </c>
      <c r="F1022" t="s">
        <v>4400</v>
      </c>
      <c r="H1022" t="s">
        <v>4401</v>
      </c>
      <c r="I1022" t="s">
        <v>191</v>
      </c>
      <c r="J1022" s="1">
        <v>39700</v>
      </c>
      <c r="K1022">
        <v>13</v>
      </c>
      <c r="M1022" t="s">
        <v>80</v>
      </c>
      <c r="N1022" t="s">
        <v>125</v>
      </c>
      <c r="O1022" t="s">
        <v>4292</v>
      </c>
      <c r="P1022" t="s">
        <v>444</v>
      </c>
      <c r="Q1022" t="s">
        <v>444</v>
      </c>
      <c r="V1022" t="s">
        <v>4208</v>
      </c>
      <c r="W1022" t="s">
        <v>58</v>
      </c>
      <c r="X1022">
        <v>19.490781885067701</v>
      </c>
      <c r="Y1022">
        <v>-70.750779862288596</v>
      </c>
      <c r="Z1022" t="s">
        <v>325</v>
      </c>
      <c r="AA1022" t="s">
        <v>325</v>
      </c>
      <c r="AB1022" t="s">
        <v>419</v>
      </c>
      <c r="AC1022" t="s">
        <v>169</v>
      </c>
      <c r="AD1022" t="s">
        <v>62</v>
      </c>
      <c r="AF1022" t="s">
        <v>170</v>
      </c>
      <c r="AG1022" t="s">
        <v>194</v>
      </c>
      <c r="AH1022" t="s">
        <v>65</v>
      </c>
      <c r="AI1022" t="s">
        <v>1382</v>
      </c>
      <c r="AJ1022" t="s">
        <v>4402</v>
      </c>
      <c r="AK1022" t="s">
        <v>368</v>
      </c>
      <c r="AL1022">
        <v>1</v>
      </c>
      <c r="AM1022" t="s">
        <v>1289</v>
      </c>
      <c r="AN1022">
        <v>3</v>
      </c>
      <c r="AP1022" t="s">
        <v>62</v>
      </c>
      <c r="AQ1022" t="s">
        <v>69</v>
      </c>
      <c r="AV1022" s="1">
        <v>44130</v>
      </c>
      <c r="AW1022" t="s">
        <v>15015</v>
      </c>
      <c r="AY1022" t="s">
        <v>73</v>
      </c>
      <c r="AZ1022" t="s">
        <v>74</v>
      </c>
    </row>
    <row r="1023" spans="1:52" x14ac:dyDescent="0.25">
      <c r="A1023" t="str">
        <f>INDEX('Community ID'!B:B,MATCH(O1023,'Community ID'!A:A,0))</f>
        <v>Paraiso Oeste</v>
      </c>
      <c r="B1023" t="str">
        <f>INDEX('Community ID'!$K:$K,MATCH('Environmental Data'!$P1023,'Community ID'!J:J,0))</f>
        <v>Santiago</v>
      </c>
      <c r="D1023" t="s">
        <v>4403</v>
      </c>
      <c r="E1023" t="s">
        <v>4404</v>
      </c>
      <c r="F1023" t="s">
        <v>3408</v>
      </c>
      <c r="I1023" t="s">
        <v>165</v>
      </c>
      <c r="J1023" s="1">
        <v>35674</v>
      </c>
      <c r="K1023">
        <v>24</v>
      </c>
      <c r="L1023">
        <v>8294628216</v>
      </c>
      <c r="M1023" t="s">
        <v>51</v>
      </c>
      <c r="N1023" t="s">
        <v>1865</v>
      </c>
      <c r="O1023" t="s">
        <v>4292</v>
      </c>
      <c r="P1023" t="s">
        <v>444</v>
      </c>
      <c r="Q1023" t="s">
        <v>444</v>
      </c>
      <c r="V1023" t="s">
        <v>4208</v>
      </c>
      <c r="W1023" t="s">
        <v>58</v>
      </c>
      <c r="X1023">
        <v>19.4908356125541</v>
      </c>
      <c r="Y1023">
        <v>-70.750980779564898</v>
      </c>
      <c r="Z1023" t="s">
        <v>105</v>
      </c>
      <c r="AA1023" t="s">
        <v>105</v>
      </c>
      <c r="AB1023" t="s">
        <v>419</v>
      </c>
      <c r="AC1023" t="s">
        <v>169</v>
      </c>
      <c r="AD1023" t="s">
        <v>62</v>
      </c>
      <c r="AF1023" t="s">
        <v>170</v>
      </c>
      <c r="AG1023" t="s">
        <v>194</v>
      </c>
      <c r="AH1023" t="s">
        <v>117</v>
      </c>
      <c r="AI1023" t="s">
        <v>4251</v>
      </c>
      <c r="AJ1023" t="s">
        <v>4251</v>
      </c>
      <c r="AK1023" t="s">
        <v>368</v>
      </c>
      <c r="AL1023">
        <v>1</v>
      </c>
      <c r="AM1023" t="s">
        <v>108</v>
      </c>
      <c r="AN1023">
        <v>2</v>
      </c>
      <c r="AP1023" t="s">
        <v>62</v>
      </c>
      <c r="AQ1023" t="s">
        <v>69</v>
      </c>
      <c r="AV1023" s="1">
        <v>44130</v>
      </c>
      <c r="AW1023" t="s">
        <v>15016</v>
      </c>
      <c r="AY1023" t="s">
        <v>73</v>
      </c>
      <c r="AZ1023" t="s">
        <v>74</v>
      </c>
    </row>
    <row r="1024" spans="1:52" hidden="1" x14ac:dyDescent="0.25">
      <c r="A1024" t="str">
        <f>INDEX('Community ID'!B:B,MATCH(O1024,'Community ID'!A:A,0))</f>
        <v>Paraiso Oeste</v>
      </c>
      <c r="B1024" t="str">
        <f>INDEX('Community ID'!$K:$K,MATCH('Environmental Data'!$P1024,'Community ID'!J:J,0))</f>
        <v>Santiago</v>
      </c>
      <c r="D1024" t="s">
        <v>4405</v>
      </c>
      <c r="E1024" t="s">
        <v>4406</v>
      </c>
      <c r="F1024" t="s">
        <v>1224</v>
      </c>
      <c r="H1024" t="s">
        <v>4407</v>
      </c>
      <c r="I1024" t="s">
        <v>191</v>
      </c>
      <c r="J1024" t="s">
        <v>4408</v>
      </c>
      <c r="K1024">
        <v>65</v>
      </c>
      <c r="L1024">
        <v>8096545809</v>
      </c>
      <c r="M1024" t="s">
        <v>80</v>
      </c>
      <c r="N1024" t="s">
        <v>135</v>
      </c>
      <c r="O1024" t="s">
        <v>4292</v>
      </c>
      <c r="P1024" t="s">
        <v>444</v>
      </c>
      <c r="Q1024" t="s">
        <v>444</v>
      </c>
      <c r="S1024" t="s">
        <v>452</v>
      </c>
      <c r="V1024" t="s">
        <v>4208</v>
      </c>
      <c r="W1024" t="s">
        <v>58</v>
      </c>
      <c r="X1024">
        <v>19.490835111688899</v>
      </c>
      <c r="Y1024">
        <v>-70.751014029222901</v>
      </c>
      <c r="Z1024" t="s">
        <v>86</v>
      </c>
      <c r="AA1024" t="s">
        <v>86</v>
      </c>
      <c r="AB1024" t="s">
        <v>419</v>
      </c>
      <c r="AC1024" t="s">
        <v>169</v>
      </c>
      <c r="AD1024" t="s">
        <v>62</v>
      </c>
      <c r="AF1024" t="s">
        <v>170</v>
      </c>
      <c r="AG1024" t="s">
        <v>194</v>
      </c>
      <c r="AH1024" t="s">
        <v>65</v>
      </c>
      <c r="AI1024" t="s">
        <v>1382</v>
      </c>
      <c r="AJ1024" t="s">
        <v>145</v>
      </c>
      <c r="AK1024" t="s">
        <v>4409</v>
      </c>
      <c r="AL1024">
        <v>1</v>
      </c>
      <c r="AM1024" t="s">
        <v>108</v>
      </c>
      <c r="AN1024">
        <v>3</v>
      </c>
      <c r="AP1024" t="s">
        <v>62</v>
      </c>
      <c r="AQ1024" t="s">
        <v>69</v>
      </c>
      <c r="AV1024" s="1">
        <v>44130</v>
      </c>
      <c r="AW1024" t="s">
        <v>15017</v>
      </c>
      <c r="AY1024" t="s">
        <v>73</v>
      </c>
      <c r="AZ1024" t="s">
        <v>74</v>
      </c>
    </row>
    <row r="1025" spans="1:52" hidden="1" x14ac:dyDescent="0.25">
      <c r="A1025" t="str">
        <f>INDEX('Community ID'!B:B,MATCH(O1025,'Community ID'!A:A,0))</f>
        <v>Paraiso Oeste</v>
      </c>
      <c r="B1025" t="str">
        <f>INDEX('Community ID'!$K:$K,MATCH('Environmental Data'!$P1025,'Community ID'!J:J,0))</f>
        <v>Santiago</v>
      </c>
      <c r="D1025" t="s">
        <v>4410</v>
      </c>
      <c r="E1025" t="s">
        <v>4411</v>
      </c>
      <c r="F1025" t="s">
        <v>4412</v>
      </c>
      <c r="I1025" t="s">
        <v>191</v>
      </c>
      <c r="J1025" t="s">
        <v>4413</v>
      </c>
      <c r="K1025">
        <v>40</v>
      </c>
      <c r="M1025" t="s">
        <v>80</v>
      </c>
      <c r="N1025" t="s">
        <v>135</v>
      </c>
      <c r="O1025" t="s">
        <v>4292</v>
      </c>
      <c r="P1025" t="s">
        <v>444</v>
      </c>
      <c r="Q1025" t="s">
        <v>444</v>
      </c>
      <c r="V1025" t="s">
        <v>4208</v>
      </c>
      <c r="W1025" t="s">
        <v>58</v>
      </c>
      <c r="X1025">
        <v>19.491442869820698</v>
      </c>
      <c r="Y1025">
        <v>-70.751056365097796</v>
      </c>
      <c r="Z1025" t="s">
        <v>105</v>
      </c>
      <c r="AA1025" t="s">
        <v>105</v>
      </c>
      <c r="AB1025" t="s">
        <v>419</v>
      </c>
      <c r="AC1025" t="s">
        <v>169</v>
      </c>
      <c r="AD1025" t="s">
        <v>62</v>
      </c>
      <c r="AF1025" t="s">
        <v>170</v>
      </c>
      <c r="AG1025" t="s">
        <v>194</v>
      </c>
      <c r="AH1025" t="s">
        <v>65</v>
      </c>
      <c r="AI1025" t="s">
        <v>145</v>
      </c>
      <c r="AJ1025" t="s">
        <v>145</v>
      </c>
      <c r="AK1025" t="s">
        <v>4414</v>
      </c>
      <c r="AL1025">
        <v>1</v>
      </c>
      <c r="AM1025" t="s">
        <v>1289</v>
      </c>
      <c r="AN1025">
        <v>1</v>
      </c>
      <c r="AP1025" t="s">
        <v>63</v>
      </c>
      <c r="AQ1025" t="s">
        <v>69</v>
      </c>
      <c r="AV1025" s="1">
        <v>44130</v>
      </c>
      <c r="AW1025" t="s">
        <v>15018</v>
      </c>
      <c r="AY1025" t="s">
        <v>73</v>
      </c>
      <c r="AZ1025" t="s">
        <v>74</v>
      </c>
    </row>
    <row r="1026" spans="1:52" ht="30" hidden="1" x14ac:dyDescent="0.25">
      <c r="A1026" t="str">
        <f>INDEX('Community ID'!B:B,MATCH(O1026,'Community ID'!A:A,0))</f>
        <v>Paraiso Oeste</v>
      </c>
      <c r="B1026" t="str">
        <f>INDEX('Community ID'!$K:$K,MATCH('Environmental Data'!$P1026,'Community ID'!J:J,0))</f>
        <v>Santiago</v>
      </c>
      <c r="D1026" t="s">
        <v>4415</v>
      </c>
      <c r="E1026" t="s">
        <v>4416</v>
      </c>
      <c r="F1026" t="s">
        <v>4417</v>
      </c>
      <c r="I1026" t="s">
        <v>191</v>
      </c>
      <c r="J1026" t="s">
        <v>4418</v>
      </c>
      <c r="K1026">
        <v>37</v>
      </c>
      <c r="L1026">
        <v>8099134608</v>
      </c>
      <c r="M1026" t="s">
        <v>124</v>
      </c>
      <c r="N1026" t="s">
        <v>4419</v>
      </c>
      <c r="O1026" t="s">
        <v>4292</v>
      </c>
      <c r="P1026" t="s">
        <v>444</v>
      </c>
      <c r="Q1026" t="s">
        <v>444</v>
      </c>
      <c r="S1026" t="s">
        <v>4420</v>
      </c>
      <c r="V1026" t="s">
        <v>4208</v>
      </c>
      <c r="W1026" t="s">
        <v>58</v>
      </c>
      <c r="X1026">
        <v>19.4913205259144</v>
      </c>
      <c r="Y1026">
        <v>-70.750626970623401</v>
      </c>
      <c r="Z1026" t="s">
        <v>59</v>
      </c>
      <c r="AA1026" t="s">
        <v>59</v>
      </c>
      <c r="AB1026" t="s">
        <v>419</v>
      </c>
      <c r="AC1026" t="s">
        <v>169</v>
      </c>
      <c r="AD1026" t="s">
        <v>62</v>
      </c>
      <c r="AF1026" t="s">
        <v>170</v>
      </c>
      <c r="AG1026" t="s">
        <v>194</v>
      </c>
      <c r="AH1026" t="s">
        <v>65</v>
      </c>
      <c r="AI1026" t="s">
        <v>1382</v>
      </c>
      <c r="AJ1026" t="s">
        <v>1382</v>
      </c>
      <c r="AK1026" t="s">
        <v>4421</v>
      </c>
      <c r="AL1026">
        <v>1</v>
      </c>
      <c r="AM1026" s="2" t="s">
        <v>4422</v>
      </c>
      <c r="AN1026">
        <v>3</v>
      </c>
      <c r="AP1026" t="s">
        <v>62</v>
      </c>
      <c r="AQ1026" t="s">
        <v>69</v>
      </c>
      <c r="AV1026" s="1">
        <v>44130</v>
      </c>
      <c r="AW1026" t="s">
        <v>15019</v>
      </c>
      <c r="AY1026" t="s">
        <v>73</v>
      </c>
      <c r="AZ1026" t="s">
        <v>74</v>
      </c>
    </row>
    <row r="1027" spans="1:52" hidden="1" x14ac:dyDescent="0.25">
      <c r="A1027" t="str">
        <f>INDEX('Community ID'!B:B,MATCH(O1027,'Community ID'!A:A,0))</f>
        <v>Paraiso Oeste</v>
      </c>
      <c r="B1027" t="str">
        <f>INDEX('Community ID'!$K:$K,MATCH('Environmental Data'!$P1027,'Community ID'!J:J,0))</f>
        <v>Santiago</v>
      </c>
      <c r="D1027" t="s">
        <v>4423</v>
      </c>
      <c r="E1027" t="s">
        <v>4424</v>
      </c>
      <c r="F1027" t="s">
        <v>1926</v>
      </c>
      <c r="I1027" t="s">
        <v>165</v>
      </c>
      <c r="J1027" s="1">
        <v>30845</v>
      </c>
      <c r="K1027">
        <v>37</v>
      </c>
      <c r="M1027" t="s">
        <v>51</v>
      </c>
      <c r="N1027" t="s">
        <v>4425</v>
      </c>
      <c r="O1027" t="s">
        <v>4292</v>
      </c>
      <c r="P1027" t="s">
        <v>444</v>
      </c>
      <c r="Q1027" t="s">
        <v>444</v>
      </c>
      <c r="V1027" t="s">
        <v>4208</v>
      </c>
      <c r="W1027" t="s">
        <v>58</v>
      </c>
      <c r="X1027">
        <v>19.491438435254501</v>
      </c>
      <c r="Y1027">
        <v>-70.750492917057301</v>
      </c>
      <c r="Z1027" t="s">
        <v>325</v>
      </c>
      <c r="AA1027" t="s">
        <v>325</v>
      </c>
      <c r="AB1027" t="s">
        <v>419</v>
      </c>
      <c r="AC1027" t="s">
        <v>169</v>
      </c>
      <c r="AD1027" t="s">
        <v>62</v>
      </c>
      <c r="AF1027" t="s">
        <v>170</v>
      </c>
      <c r="AG1027" t="s">
        <v>194</v>
      </c>
      <c r="AH1027" t="s">
        <v>65</v>
      </c>
      <c r="AI1027" t="s">
        <v>145</v>
      </c>
      <c r="AJ1027" t="s">
        <v>1382</v>
      </c>
      <c r="AK1027" t="s">
        <v>921</v>
      </c>
      <c r="AL1027">
        <v>2</v>
      </c>
      <c r="AM1027" t="s">
        <v>108</v>
      </c>
      <c r="AN1027">
        <v>5</v>
      </c>
      <c r="AO1027">
        <v>3</v>
      </c>
      <c r="AP1027" t="s">
        <v>62</v>
      </c>
      <c r="AQ1027" t="s">
        <v>186</v>
      </c>
      <c r="AV1027" s="1">
        <v>44130</v>
      </c>
      <c r="AW1027" t="s">
        <v>15020</v>
      </c>
      <c r="AY1027" t="s">
        <v>73</v>
      </c>
      <c r="AZ1027" t="s">
        <v>74</v>
      </c>
    </row>
    <row r="1028" spans="1:52" hidden="1" x14ac:dyDescent="0.25">
      <c r="A1028" t="str">
        <f>INDEX('Community ID'!B:B,MATCH(O1028,'Community ID'!A:A,0))</f>
        <v>Paraiso Oeste</v>
      </c>
      <c r="B1028" t="str">
        <f>INDEX('Community ID'!$K:$K,MATCH('Environmental Data'!$P1028,'Community ID'!J:J,0))</f>
        <v>Santiago</v>
      </c>
      <c r="D1028" t="s">
        <v>4426</v>
      </c>
      <c r="E1028" t="s">
        <v>4427</v>
      </c>
      <c r="F1028" t="s">
        <v>4428</v>
      </c>
      <c r="I1028" t="s">
        <v>191</v>
      </c>
      <c r="J1028" s="1">
        <v>36230</v>
      </c>
      <c r="K1028">
        <v>22</v>
      </c>
      <c r="L1028">
        <v>8092072171</v>
      </c>
      <c r="M1028" t="s">
        <v>80</v>
      </c>
      <c r="N1028" t="s">
        <v>135</v>
      </c>
      <c r="O1028" t="s">
        <v>4292</v>
      </c>
      <c r="P1028" t="s">
        <v>444</v>
      </c>
      <c r="Q1028" t="s">
        <v>444</v>
      </c>
      <c r="V1028" t="s">
        <v>4208</v>
      </c>
      <c r="W1028" t="s">
        <v>58</v>
      </c>
      <c r="X1028">
        <v>19.491215021899901</v>
      </c>
      <c r="Y1028">
        <v>-70.750604684304705</v>
      </c>
      <c r="Z1028" t="s">
        <v>105</v>
      </c>
      <c r="AA1028" t="s">
        <v>105</v>
      </c>
      <c r="AB1028" t="s">
        <v>419</v>
      </c>
      <c r="AC1028" t="s">
        <v>169</v>
      </c>
      <c r="AD1028" t="s">
        <v>62</v>
      </c>
      <c r="AF1028" t="s">
        <v>170</v>
      </c>
      <c r="AG1028" t="s">
        <v>194</v>
      </c>
      <c r="AH1028" t="s">
        <v>65</v>
      </c>
      <c r="AI1028" t="s">
        <v>1382</v>
      </c>
      <c r="AJ1028" t="s">
        <v>1382</v>
      </c>
      <c r="AK1028" t="s">
        <v>921</v>
      </c>
      <c r="AL1028">
        <v>1</v>
      </c>
      <c r="AM1028" t="s">
        <v>755</v>
      </c>
      <c r="AN1028">
        <v>4</v>
      </c>
      <c r="AO1028">
        <v>2</v>
      </c>
      <c r="AP1028" t="s">
        <v>62</v>
      </c>
      <c r="AQ1028" t="s">
        <v>69</v>
      </c>
      <c r="AV1028" s="1">
        <v>44130</v>
      </c>
      <c r="AW1028" t="s">
        <v>15021</v>
      </c>
      <c r="AY1028" t="s">
        <v>73</v>
      </c>
      <c r="AZ1028" t="s">
        <v>74</v>
      </c>
    </row>
    <row r="1029" spans="1:52" hidden="1" x14ac:dyDescent="0.25">
      <c r="A1029" t="str">
        <f>INDEX('Community ID'!B:B,MATCH(O1029,'Community ID'!A:A,0))</f>
        <v>Paraiso Oeste</v>
      </c>
      <c r="B1029" t="str">
        <f>INDEX('Community ID'!$K:$K,MATCH('Environmental Data'!$P1029,'Community ID'!J:J,0))</f>
        <v>Santiago</v>
      </c>
      <c r="D1029" t="s">
        <v>4429</v>
      </c>
      <c r="E1029" t="s">
        <v>4430</v>
      </c>
      <c r="F1029" t="s">
        <v>1230</v>
      </c>
      <c r="I1029" t="s">
        <v>191</v>
      </c>
      <c r="J1029" s="1">
        <v>35431</v>
      </c>
      <c r="K1029">
        <v>24</v>
      </c>
      <c r="L1029">
        <v>8296966625</v>
      </c>
      <c r="M1029" t="s">
        <v>80</v>
      </c>
      <c r="N1029" t="s">
        <v>135</v>
      </c>
      <c r="O1029" t="s">
        <v>4292</v>
      </c>
      <c r="P1029" t="s">
        <v>444</v>
      </c>
      <c r="Q1029" t="s">
        <v>444</v>
      </c>
      <c r="V1029" t="s">
        <v>4208</v>
      </c>
      <c r="W1029" t="s">
        <v>58</v>
      </c>
      <c r="X1029">
        <v>19.491176172300399</v>
      </c>
      <c r="Y1029">
        <v>-70.750727934320494</v>
      </c>
      <c r="Z1029" t="s">
        <v>105</v>
      </c>
      <c r="AA1029" t="s">
        <v>105</v>
      </c>
      <c r="AB1029" t="s">
        <v>419</v>
      </c>
      <c r="AC1029" t="s">
        <v>169</v>
      </c>
      <c r="AD1029" t="s">
        <v>62</v>
      </c>
      <c r="AF1029" t="s">
        <v>170</v>
      </c>
      <c r="AG1029" t="s">
        <v>194</v>
      </c>
      <c r="AH1029" t="s">
        <v>65</v>
      </c>
      <c r="AI1029" t="s">
        <v>145</v>
      </c>
      <c r="AJ1029" t="s">
        <v>145</v>
      </c>
      <c r="AK1029" t="s">
        <v>4431</v>
      </c>
      <c r="AL1029">
        <v>2</v>
      </c>
      <c r="AM1029" t="s">
        <v>755</v>
      </c>
      <c r="AN1029">
        <v>4</v>
      </c>
      <c r="AO1029">
        <v>2</v>
      </c>
      <c r="AP1029" t="s">
        <v>63</v>
      </c>
      <c r="AQ1029" t="s">
        <v>69</v>
      </c>
      <c r="AV1029" s="1">
        <v>44130</v>
      </c>
      <c r="AW1029" t="s">
        <v>15022</v>
      </c>
      <c r="AY1029" t="s">
        <v>73</v>
      </c>
      <c r="AZ1029" t="s">
        <v>74</v>
      </c>
    </row>
    <row r="1030" spans="1:52" hidden="1" x14ac:dyDescent="0.25">
      <c r="A1030" t="str">
        <f>INDEX('Community ID'!B:B,MATCH(O1030,'Community ID'!A:A,0))</f>
        <v>Paraiso Oeste</v>
      </c>
      <c r="B1030" t="str">
        <f>INDEX('Community ID'!$K:$K,MATCH('Environmental Data'!$P1030,'Community ID'!J:J,0))</f>
        <v>Santiago</v>
      </c>
      <c r="D1030" t="s">
        <v>4432</v>
      </c>
      <c r="E1030" t="s">
        <v>134</v>
      </c>
      <c r="F1030" t="s">
        <v>4433</v>
      </c>
      <c r="H1030" t="s">
        <v>4434</v>
      </c>
      <c r="I1030" t="s">
        <v>191</v>
      </c>
      <c r="J1030" s="1">
        <v>35442</v>
      </c>
      <c r="K1030">
        <v>24</v>
      </c>
      <c r="L1030">
        <v>8297067416</v>
      </c>
      <c r="M1030" t="s">
        <v>51</v>
      </c>
      <c r="N1030" t="s">
        <v>114</v>
      </c>
      <c r="O1030" t="s">
        <v>4292</v>
      </c>
      <c r="P1030" t="s">
        <v>444</v>
      </c>
      <c r="Q1030" t="s">
        <v>444</v>
      </c>
      <c r="S1030" t="s">
        <v>144</v>
      </c>
      <c r="U1030">
        <v>40215799806</v>
      </c>
      <c r="V1030" t="s">
        <v>4208</v>
      </c>
      <c r="W1030" t="s">
        <v>58</v>
      </c>
      <c r="X1030">
        <v>19.4911435582795</v>
      </c>
      <c r="Y1030">
        <v>-70.750464591424105</v>
      </c>
      <c r="Z1030" t="s">
        <v>59</v>
      </c>
      <c r="AA1030" t="s">
        <v>59</v>
      </c>
      <c r="AB1030" t="s">
        <v>419</v>
      </c>
      <c r="AC1030" t="s">
        <v>169</v>
      </c>
      <c r="AD1030" t="s">
        <v>62</v>
      </c>
      <c r="AF1030" t="s">
        <v>170</v>
      </c>
      <c r="AG1030" t="s">
        <v>194</v>
      </c>
      <c r="AH1030" t="s">
        <v>117</v>
      </c>
      <c r="AI1030" t="s">
        <v>145</v>
      </c>
      <c r="AJ1030" t="s">
        <v>145</v>
      </c>
      <c r="AK1030" t="s">
        <v>921</v>
      </c>
      <c r="AL1030">
        <v>1</v>
      </c>
      <c r="AM1030" t="s">
        <v>108</v>
      </c>
      <c r="AN1030">
        <v>5</v>
      </c>
      <c r="AO1030">
        <v>3</v>
      </c>
      <c r="AP1030" t="s">
        <v>62</v>
      </c>
      <c r="AQ1030" t="s">
        <v>69</v>
      </c>
      <c r="AV1030" s="1">
        <v>44130</v>
      </c>
      <c r="AW1030" t="s">
        <v>15023</v>
      </c>
      <c r="AY1030" t="s">
        <v>73</v>
      </c>
      <c r="AZ1030" t="s">
        <v>74</v>
      </c>
    </row>
    <row r="1031" spans="1:52" hidden="1" x14ac:dyDescent="0.25">
      <c r="A1031" t="str">
        <f>INDEX('Community ID'!B:B,MATCH(O1031,'Community ID'!A:A,0))</f>
        <v>Paraiso Oeste</v>
      </c>
      <c r="B1031" t="str">
        <f>INDEX('Community ID'!$K:$K,MATCH('Environmental Data'!$P1031,'Community ID'!J:J,0))</f>
        <v>Santiago</v>
      </c>
      <c r="D1031" t="s">
        <v>4435</v>
      </c>
      <c r="E1031" t="s">
        <v>4436</v>
      </c>
      <c r="F1031" t="s">
        <v>4433</v>
      </c>
      <c r="I1031" t="s">
        <v>165</v>
      </c>
      <c r="J1031" s="1">
        <v>20643</v>
      </c>
      <c r="K1031">
        <v>65</v>
      </c>
      <c r="L1031">
        <v>8292640677</v>
      </c>
      <c r="M1031" t="s">
        <v>80</v>
      </c>
      <c r="N1031" t="s">
        <v>4437</v>
      </c>
      <c r="O1031" t="s">
        <v>4292</v>
      </c>
      <c r="P1031" t="s">
        <v>444</v>
      </c>
      <c r="Q1031" t="s">
        <v>444</v>
      </c>
      <c r="S1031" t="s">
        <v>144</v>
      </c>
      <c r="V1031" t="s">
        <v>4208</v>
      </c>
      <c r="W1031" t="s">
        <v>58</v>
      </c>
      <c r="X1031">
        <v>19.4912422026168</v>
      </c>
      <c r="Y1031">
        <v>-70.750426777979001</v>
      </c>
      <c r="Z1031" t="s">
        <v>59</v>
      </c>
      <c r="AA1031" t="s">
        <v>220</v>
      </c>
      <c r="AB1031" t="s">
        <v>419</v>
      </c>
      <c r="AC1031" t="s">
        <v>169</v>
      </c>
      <c r="AD1031" t="s">
        <v>62</v>
      </c>
      <c r="AF1031" t="s">
        <v>170</v>
      </c>
      <c r="AG1031" t="s">
        <v>194</v>
      </c>
      <c r="AH1031" t="s">
        <v>65</v>
      </c>
      <c r="AI1031" t="s">
        <v>1382</v>
      </c>
      <c r="AJ1031" t="s">
        <v>145</v>
      </c>
      <c r="AK1031" t="s">
        <v>921</v>
      </c>
      <c r="AL1031">
        <v>2</v>
      </c>
      <c r="AM1031" t="s">
        <v>755</v>
      </c>
      <c r="AP1031" t="s">
        <v>63</v>
      </c>
      <c r="AQ1031" t="s">
        <v>69</v>
      </c>
      <c r="AV1031" s="1">
        <v>44130</v>
      </c>
      <c r="AW1031" t="s">
        <v>15024</v>
      </c>
      <c r="AY1031" t="s">
        <v>73</v>
      </c>
      <c r="AZ1031" t="s">
        <v>74</v>
      </c>
    </row>
    <row r="1032" spans="1:52" hidden="1" x14ac:dyDescent="0.25">
      <c r="A1032" t="str">
        <f>INDEX('Community ID'!B:B,MATCH(O1032,'Community ID'!A:A,0))</f>
        <v>Paraiso Oeste</v>
      </c>
      <c r="B1032" t="str">
        <f>INDEX('Community ID'!$K:$K,MATCH('Environmental Data'!$P1032,'Community ID'!J:J,0))</f>
        <v>Santiago</v>
      </c>
      <c r="D1032" t="s">
        <v>4438</v>
      </c>
      <c r="E1032" t="s">
        <v>4439</v>
      </c>
      <c r="F1032" t="s">
        <v>4440</v>
      </c>
      <c r="H1032" t="s">
        <v>1692</v>
      </c>
      <c r="I1032" t="s">
        <v>165</v>
      </c>
      <c r="J1032" t="s">
        <v>4441</v>
      </c>
      <c r="K1032">
        <v>51</v>
      </c>
      <c r="L1032">
        <v>8293757377</v>
      </c>
      <c r="M1032" t="s">
        <v>51</v>
      </c>
      <c r="N1032" t="s">
        <v>4442</v>
      </c>
      <c r="O1032" t="s">
        <v>4292</v>
      </c>
      <c r="P1032" t="s">
        <v>444</v>
      </c>
      <c r="Q1032" t="s">
        <v>444</v>
      </c>
      <c r="S1032" t="s">
        <v>144</v>
      </c>
      <c r="U1032">
        <v>3600299527</v>
      </c>
      <c r="V1032" t="s">
        <v>4208</v>
      </c>
      <c r="W1032" t="s">
        <v>58</v>
      </c>
      <c r="X1032">
        <v>19.4912047291919</v>
      </c>
      <c r="Y1032">
        <v>-70.750255706240495</v>
      </c>
      <c r="Z1032" t="s">
        <v>105</v>
      </c>
      <c r="AA1032" t="s">
        <v>105</v>
      </c>
      <c r="AB1032" t="s">
        <v>419</v>
      </c>
      <c r="AC1032" t="s">
        <v>169</v>
      </c>
      <c r="AD1032" t="s">
        <v>62</v>
      </c>
      <c r="AF1032" t="s">
        <v>170</v>
      </c>
      <c r="AG1032" t="s">
        <v>194</v>
      </c>
      <c r="AH1032" t="s">
        <v>65</v>
      </c>
      <c r="AI1032" t="s">
        <v>145</v>
      </c>
      <c r="AJ1032" t="s">
        <v>145</v>
      </c>
      <c r="AK1032" t="s">
        <v>921</v>
      </c>
      <c r="AL1032">
        <v>1</v>
      </c>
      <c r="AM1032" t="s">
        <v>4247</v>
      </c>
      <c r="AN1032">
        <v>3</v>
      </c>
      <c r="AP1032" t="s">
        <v>62</v>
      </c>
      <c r="AQ1032" t="s">
        <v>69</v>
      </c>
      <c r="AV1032" s="1">
        <v>44130</v>
      </c>
      <c r="AW1032" t="s">
        <v>15025</v>
      </c>
      <c r="AY1032" t="s">
        <v>73</v>
      </c>
      <c r="AZ1032" t="s">
        <v>74</v>
      </c>
    </row>
    <row r="1033" spans="1:52" hidden="1" x14ac:dyDescent="0.25">
      <c r="A1033" t="str">
        <f>INDEX('Community ID'!B:B,MATCH(O1033,'Community ID'!A:A,0))</f>
        <v>Paraiso Oeste</v>
      </c>
      <c r="B1033" t="str">
        <f>INDEX('Community ID'!$K:$K,MATCH('Environmental Data'!$P1033,'Community ID'!J:J,0))</f>
        <v>Santiago</v>
      </c>
      <c r="D1033" t="s">
        <v>4443</v>
      </c>
      <c r="E1033" t="s">
        <v>4444</v>
      </c>
      <c r="F1033" t="s">
        <v>1114</v>
      </c>
      <c r="I1033" t="s">
        <v>191</v>
      </c>
      <c r="J1033" s="1">
        <v>28036</v>
      </c>
      <c r="K1033">
        <v>45</v>
      </c>
      <c r="L1033">
        <v>8293208922</v>
      </c>
      <c r="M1033" t="s">
        <v>142</v>
      </c>
      <c r="N1033" t="s">
        <v>52</v>
      </c>
      <c r="O1033" t="s">
        <v>4292</v>
      </c>
      <c r="P1033" t="s">
        <v>444</v>
      </c>
      <c r="Q1033" t="s">
        <v>444</v>
      </c>
      <c r="S1033" t="s">
        <v>429</v>
      </c>
      <c r="U1033">
        <v>3102811282</v>
      </c>
      <c r="V1033" t="s">
        <v>4208</v>
      </c>
      <c r="W1033" t="s">
        <v>58</v>
      </c>
      <c r="X1033">
        <v>19.4910558956676</v>
      </c>
      <c r="Y1033">
        <v>-70.750051932678204</v>
      </c>
      <c r="Z1033" t="s">
        <v>59</v>
      </c>
      <c r="AA1033" t="s">
        <v>105</v>
      </c>
      <c r="AB1033" t="s">
        <v>419</v>
      </c>
      <c r="AC1033" t="s">
        <v>169</v>
      </c>
      <c r="AD1033" t="s">
        <v>62</v>
      </c>
      <c r="AF1033" t="s">
        <v>170</v>
      </c>
      <c r="AG1033" t="s">
        <v>194</v>
      </c>
      <c r="AH1033" t="s">
        <v>117</v>
      </c>
      <c r="AI1033" t="s">
        <v>1382</v>
      </c>
      <c r="AJ1033" t="s">
        <v>1382</v>
      </c>
      <c r="AK1033" t="s">
        <v>4445</v>
      </c>
      <c r="AL1033">
        <v>2</v>
      </c>
      <c r="AM1033" t="s">
        <v>108</v>
      </c>
      <c r="AN1033">
        <v>3</v>
      </c>
      <c r="AO1033">
        <v>1</v>
      </c>
      <c r="AP1033" t="s">
        <v>63</v>
      </c>
      <c r="AQ1033" t="s">
        <v>69</v>
      </c>
      <c r="AV1033" s="1">
        <v>44130</v>
      </c>
      <c r="AW1033" t="s">
        <v>15026</v>
      </c>
      <c r="AY1033" t="s">
        <v>73</v>
      </c>
      <c r="AZ1033" t="s">
        <v>74</v>
      </c>
    </row>
    <row r="1034" spans="1:52" hidden="1" x14ac:dyDescent="0.25">
      <c r="A1034" t="str">
        <f>INDEX('Community ID'!B:B,MATCH(O1034,'Community ID'!A:A,0))</f>
        <v>Paraiso Oeste</v>
      </c>
      <c r="B1034" t="str">
        <f>INDEX('Community ID'!$K:$K,MATCH('Environmental Data'!$P1034,'Community ID'!J:J,0))</f>
        <v>Santiago</v>
      </c>
      <c r="D1034" t="s">
        <v>4446</v>
      </c>
      <c r="E1034" t="s">
        <v>4447</v>
      </c>
      <c r="F1034" t="s">
        <v>4448</v>
      </c>
      <c r="H1034" t="s">
        <v>2506</v>
      </c>
      <c r="I1034" t="s">
        <v>191</v>
      </c>
      <c r="J1034" s="1">
        <v>28583</v>
      </c>
      <c r="K1034">
        <v>43</v>
      </c>
      <c r="L1034">
        <v>8096761729</v>
      </c>
      <c r="M1034" t="s">
        <v>226</v>
      </c>
      <c r="N1034" t="s">
        <v>135</v>
      </c>
      <c r="O1034" t="s">
        <v>4449</v>
      </c>
      <c r="P1034" t="s">
        <v>444</v>
      </c>
      <c r="Q1034" t="s">
        <v>444</v>
      </c>
      <c r="S1034" t="s">
        <v>144</v>
      </c>
      <c r="U1034">
        <v>3103988990</v>
      </c>
      <c r="V1034" t="s">
        <v>4208</v>
      </c>
      <c r="W1034" t="s">
        <v>58</v>
      </c>
      <c r="X1034">
        <v>19.490972551140299</v>
      </c>
      <c r="Y1034">
        <v>-70.750030804626604</v>
      </c>
      <c r="Z1034" t="s">
        <v>59</v>
      </c>
      <c r="AA1034" t="s">
        <v>59</v>
      </c>
      <c r="AB1034" t="s">
        <v>419</v>
      </c>
      <c r="AC1034" t="s">
        <v>169</v>
      </c>
      <c r="AD1034" t="s">
        <v>62</v>
      </c>
      <c r="AF1034" t="s">
        <v>170</v>
      </c>
      <c r="AG1034" t="s">
        <v>194</v>
      </c>
      <c r="AH1034" t="s">
        <v>65</v>
      </c>
      <c r="AI1034" t="s">
        <v>145</v>
      </c>
      <c r="AJ1034" t="s">
        <v>145</v>
      </c>
      <c r="AK1034" t="s">
        <v>921</v>
      </c>
      <c r="AL1034">
        <v>2</v>
      </c>
      <c r="AM1034" t="s">
        <v>1289</v>
      </c>
      <c r="AN1034">
        <v>5</v>
      </c>
      <c r="AO1034">
        <v>1</v>
      </c>
      <c r="AP1034" t="s">
        <v>62</v>
      </c>
      <c r="AQ1034" t="s">
        <v>69</v>
      </c>
      <c r="AV1034" s="1">
        <v>44130</v>
      </c>
      <c r="AW1034" t="s">
        <v>15027</v>
      </c>
      <c r="AY1034" t="s">
        <v>73</v>
      </c>
      <c r="AZ1034" t="s">
        <v>74</v>
      </c>
    </row>
    <row r="1035" spans="1:52" hidden="1" x14ac:dyDescent="0.25">
      <c r="A1035" t="str">
        <f>INDEX('Community ID'!B:B,MATCH(O1035,'Community ID'!A:A,0))</f>
        <v>Paraiso Oeste</v>
      </c>
      <c r="B1035" t="str">
        <f>INDEX('Community ID'!$K:$K,MATCH('Environmental Data'!$P1035,'Community ID'!J:J,0))</f>
        <v>Santiago</v>
      </c>
      <c r="D1035" t="s">
        <v>4450</v>
      </c>
      <c r="E1035" t="s">
        <v>2978</v>
      </c>
      <c r="F1035" t="s">
        <v>2585</v>
      </c>
      <c r="I1035" t="s">
        <v>191</v>
      </c>
      <c r="J1035" t="s">
        <v>4451</v>
      </c>
      <c r="K1035">
        <v>48</v>
      </c>
      <c r="L1035">
        <v>8293535390</v>
      </c>
      <c r="M1035" t="s">
        <v>51</v>
      </c>
      <c r="N1035" t="s">
        <v>3750</v>
      </c>
      <c r="O1035" t="s">
        <v>4292</v>
      </c>
      <c r="P1035" t="s">
        <v>444</v>
      </c>
      <c r="Q1035" t="s">
        <v>444</v>
      </c>
      <c r="S1035" t="s">
        <v>452</v>
      </c>
      <c r="U1035">
        <v>9200127091</v>
      </c>
      <c r="V1035" t="s">
        <v>4208</v>
      </c>
      <c r="W1035" t="s">
        <v>58</v>
      </c>
      <c r="X1035">
        <v>19.4910150306196</v>
      </c>
      <c r="Y1035">
        <v>-70.749974458395798</v>
      </c>
      <c r="Z1035" t="s">
        <v>59</v>
      </c>
      <c r="AA1035" t="s">
        <v>59</v>
      </c>
      <c r="AB1035" t="s">
        <v>419</v>
      </c>
      <c r="AC1035" t="s">
        <v>169</v>
      </c>
      <c r="AD1035" t="s">
        <v>62</v>
      </c>
      <c r="AF1035" t="s">
        <v>170</v>
      </c>
      <c r="AG1035" t="s">
        <v>194</v>
      </c>
      <c r="AH1035" t="s">
        <v>65</v>
      </c>
      <c r="AI1035" t="s">
        <v>145</v>
      </c>
      <c r="AJ1035" t="s">
        <v>1382</v>
      </c>
      <c r="AK1035" t="s">
        <v>921</v>
      </c>
      <c r="AL1035">
        <v>1</v>
      </c>
      <c r="AM1035" t="s">
        <v>755</v>
      </c>
      <c r="AN1035">
        <v>3</v>
      </c>
      <c r="AP1035" t="s">
        <v>62</v>
      </c>
      <c r="AQ1035" t="s">
        <v>69</v>
      </c>
      <c r="AV1035" s="1">
        <v>44130</v>
      </c>
      <c r="AW1035" t="s">
        <v>15028</v>
      </c>
      <c r="AY1035" t="s">
        <v>73</v>
      </c>
      <c r="AZ1035" t="s">
        <v>74</v>
      </c>
    </row>
    <row r="1036" spans="1:52" hidden="1" x14ac:dyDescent="0.25">
      <c r="A1036" t="str">
        <f>INDEX('Community ID'!B:B,MATCH(O1036,'Community ID'!A:A,0))</f>
        <v>Paraiso Oeste</v>
      </c>
      <c r="B1036" t="str">
        <f>INDEX('Community ID'!$K:$K,MATCH('Environmental Data'!$P1036,'Community ID'!J:J,0))</f>
        <v>Santiago</v>
      </c>
      <c r="D1036" t="s">
        <v>4452</v>
      </c>
      <c r="E1036" t="s">
        <v>4453</v>
      </c>
      <c r="F1036" t="s">
        <v>4454</v>
      </c>
      <c r="H1036" t="s">
        <v>4455</v>
      </c>
      <c r="I1036" t="s">
        <v>191</v>
      </c>
      <c r="J1036" s="1">
        <v>37681</v>
      </c>
      <c r="K1036">
        <v>18</v>
      </c>
      <c r="L1036">
        <v>8298268413</v>
      </c>
      <c r="M1036" t="s">
        <v>226</v>
      </c>
      <c r="N1036" t="s">
        <v>125</v>
      </c>
      <c r="O1036" t="s">
        <v>4292</v>
      </c>
      <c r="P1036" t="s">
        <v>444</v>
      </c>
      <c r="Q1036" t="s">
        <v>444</v>
      </c>
      <c r="V1036" t="s">
        <v>4208</v>
      </c>
      <c r="W1036" t="s">
        <v>58</v>
      </c>
      <c r="X1036">
        <v>19.491012156823</v>
      </c>
      <c r="Y1036">
        <v>-70.750078862207204</v>
      </c>
      <c r="Z1036" t="s">
        <v>220</v>
      </c>
      <c r="AA1036" t="s">
        <v>220</v>
      </c>
      <c r="AB1036" t="s">
        <v>419</v>
      </c>
      <c r="AC1036" t="s">
        <v>169</v>
      </c>
      <c r="AD1036" t="s">
        <v>62</v>
      </c>
      <c r="AF1036" t="s">
        <v>170</v>
      </c>
      <c r="AG1036" t="s">
        <v>194</v>
      </c>
      <c r="AH1036" t="s">
        <v>117</v>
      </c>
      <c r="AI1036" t="s">
        <v>145</v>
      </c>
      <c r="AJ1036" t="s">
        <v>145</v>
      </c>
      <c r="AK1036" t="s">
        <v>4456</v>
      </c>
      <c r="AL1036">
        <v>1</v>
      </c>
      <c r="AM1036" t="s">
        <v>814</v>
      </c>
      <c r="AN1036">
        <v>8</v>
      </c>
      <c r="AO1036">
        <v>1</v>
      </c>
      <c r="AP1036" t="s">
        <v>62</v>
      </c>
      <c r="AQ1036" t="s">
        <v>69</v>
      </c>
      <c r="AV1036" s="1">
        <v>44130</v>
      </c>
      <c r="AW1036" t="s">
        <v>15029</v>
      </c>
      <c r="AY1036" t="s">
        <v>73</v>
      </c>
      <c r="AZ1036" t="s">
        <v>74</v>
      </c>
    </row>
    <row r="1037" spans="1:52" hidden="1" x14ac:dyDescent="0.25">
      <c r="A1037" t="str">
        <f>INDEX('Community ID'!B:B,MATCH(O1037,'Community ID'!A:A,0))</f>
        <v>Paraiso Oeste</v>
      </c>
      <c r="B1037" t="str">
        <f>INDEX('Community ID'!$K:$K,MATCH('Environmental Data'!$P1037,'Community ID'!J:J,0))</f>
        <v>Santiago</v>
      </c>
      <c r="D1037" t="s">
        <v>4457</v>
      </c>
      <c r="E1037" t="s">
        <v>4458</v>
      </c>
      <c r="F1037" t="s">
        <v>1894</v>
      </c>
      <c r="I1037" t="s">
        <v>165</v>
      </c>
      <c r="J1037" s="1">
        <v>34029</v>
      </c>
      <c r="K1037">
        <v>28</v>
      </c>
      <c r="L1037">
        <v>8092565625</v>
      </c>
      <c r="M1037" t="s">
        <v>226</v>
      </c>
      <c r="N1037" t="s">
        <v>4459</v>
      </c>
      <c r="O1037" t="s">
        <v>4292</v>
      </c>
      <c r="P1037" t="s">
        <v>444</v>
      </c>
      <c r="Q1037" t="s">
        <v>444</v>
      </c>
      <c r="S1037" t="s">
        <v>429</v>
      </c>
      <c r="U1037">
        <v>40226143101</v>
      </c>
      <c r="V1037" t="s">
        <v>4208</v>
      </c>
      <c r="W1037" t="s">
        <v>58</v>
      </c>
      <c r="X1037">
        <v>19.490823054593498</v>
      </c>
      <c r="Y1037">
        <v>-70.749725608835305</v>
      </c>
      <c r="Z1037" t="s">
        <v>59</v>
      </c>
      <c r="AA1037" t="s">
        <v>59</v>
      </c>
      <c r="AB1037" t="s">
        <v>419</v>
      </c>
      <c r="AC1037" t="s">
        <v>169</v>
      </c>
      <c r="AD1037" t="s">
        <v>62</v>
      </c>
      <c r="AF1037" t="s">
        <v>170</v>
      </c>
      <c r="AG1037" t="s">
        <v>194</v>
      </c>
      <c r="AH1037" t="s">
        <v>486</v>
      </c>
      <c r="AI1037" t="s">
        <v>1382</v>
      </c>
      <c r="AJ1037" t="s">
        <v>145</v>
      </c>
      <c r="AK1037" t="s">
        <v>4460</v>
      </c>
      <c r="AL1037">
        <v>1</v>
      </c>
      <c r="AM1037" t="s">
        <v>1069</v>
      </c>
      <c r="AN1037">
        <v>2</v>
      </c>
      <c r="AP1037" t="s">
        <v>63</v>
      </c>
      <c r="AQ1037" t="s">
        <v>69</v>
      </c>
      <c r="AV1037" s="1">
        <v>44130</v>
      </c>
      <c r="AW1037" t="s">
        <v>15030</v>
      </c>
      <c r="AY1037" t="s">
        <v>73</v>
      </c>
      <c r="AZ1037" t="s">
        <v>74</v>
      </c>
    </row>
    <row r="1038" spans="1:52" hidden="1" x14ac:dyDescent="0.25">
      <c r="A1038" t="str">
        <f>INDEX('Community ID'!B:B,MATCH(O1038,'Community ID'!A:A,0))</f>
        <v>Paraiso Oeste</v>
      </c>
      <c r="B1038" t="str">
        <f>INDEX('Community ID'!$K:$K,MATCH('Environmental Data'!$P1038,'Community ID'!J:J,0))</f>
        <v>Santiago</v>
      </c>
      <c r="D1038" t="s">
        <v>4461</v>
      </c>
      <c r="E1038" t="s">
        <v>4462</v>
      </c>
      <c r="F1038" t="s">
        <v>4336</v>
      </c>
      <c r="H1038" t="s">
        <v>4463</v>
      </c>
      <c r="I1038" t="s">
        <v>165</v>
      </c>
      <c r="J1038" t="s">
        <v>4464</v>
      </c>
      <c r="K1038">
        <v>26</v>
      </c>
      <c r="L1038">
        <v>8293727263</v>
      </c>
      <c r="M1038" t="s">
        <v>226</v>
      </c>
      <c r="N1038" t="s">
        <v>4302</v>
      </c>
      <c r="O1038" t="s">
        <v>4292</v>
      </c>
      <c r="P1038" t="s">
        <v>444</v>
      </c>
      <c r="Q1038" t="s">
        <v>444</v>
      </c>
      <c r="U1038">
        <v>3105711810</v>
      </c>
      <c r="V1038" t="s">
        <v>4208</v>
      </c>
      <c r="W1038" t="s">
        <v>58</v>
      </c>
      <c r="X1038">
        <v>19.4908544239678</v>
      </c>
      <c r="Y1038">
        <v>-70.749605405209394</v>
      </c>
      <c r="Z1038" t="s">
        <v>59</v>
      </c>
      <c r="AA1038" t="s">
        <v>59</v>
      </c>
      <c r="AB1038" t="s">
        <v>419</v>
      </c>
      <c r="AC1038" t="s">
        <v>169</v>
      </c>
      <c r="AD1038" t="s">
        <v>62</v>
      </c>
      <c r="AF1038" t="s">
        <v>170</v>
      </c>
      <c r="AG1038" t="s">
        <v>194</v>
      </c>
      <c r="AH1038" t="s">
        <v>65</v>
      </c>
      <c r="AI1038" t="s">
        <v>145</v>
      </c>
      <c r="AJ1038" t="s">
        <v>145</v>
      </c>
      <c r="AK1038" t="s">
        <v>921</v>
      </c>
      <c r="AL1038">
        <v>2</v>
      </c>
      <c r="AM1038" t="s">
        <v>4465</v>
      </c>
      <c r="AN1038">
        <v>8</v>
      </c>
      <c r="AP1038" t="s">
        <v>62</v>
      </c>
      <c r="AQ1038" t="s">
        <v>69</v>
      </c>
      <c r="AV1038" s="1">
        <v>44130</v>
      </c>
      <c r="AW1038" t="s">
        <v>15031</v>
      </c>
      <c r="AY1038" t="s">
        <v>73</v>
      </c>
      <c r="AZ1038" t="s">
        <v>74</v>
      </c>
    </row>
    <row r="1039" spans="1:52" hidden="1" x14ac:dyDescent="0.25">
      <c r="A1039" t="str">
        <f>INDEX('Community ID'!B:B,MATCH(O1039,'Community ID'!A:A,0))</f>
        <v>Paraiso Oeste</v>
      </c>
      <c r="B1039" t="str">
        <f>INDEX('Community ID'!$K:$K,MATCH('Environmental Data'!$P1039,'Community ID'!J:J,0))</f>
        <v>Santiago</v>
      </c>
      <c r="D1039" t="s">
        <v>4466</v>
      </c>
      <c r="E1039" t="s">
        <v>4467</v>
      </c>
      <c r="F1039" t="s">
        <v>4468</v>
      </c>
      <c r="I1039" t="s">
        <v>191</v>
      </c>
      <c r="J1039" t="s">
        <v>4469</v>
      </c>
      <c r="K1039">
        <v>32</v>
      </c>
      <c r="M1039" t="s">
        <v>80</v>
      </c>
      <c r="N1039" t="s">
        <v>135</v>
      </c>
      <c r="O1039" t="s">
        <v>4292</v>
      </c>
      <c r="P1039" t="s">
        <v>444</v>
      </c>
      <c r="Q1039" t="s">
        <v>444</v>
      </c>
      <c r="V1039" t="s">
        <v>4208</v>
      </c>
      <c r="W1039" t="s">
        <v>58</v>
      </c>
      <c r="X1039">
        <v>19.490744562001399</v>
      </c>
      <c r="Y1039">
        <v>-70.749433391078</v>
      </c>
      <c r="Z1039" t="s">
        <v>105</v>
      </c>
      <c r="AA1039" t="s">
        <v>105</v>
      </c>
      <c r="AB1039" t="s">
        <v>419</v>
      </c>
      <c r="AC1039" t="s">
        <v>169</v>
      </c>
      <c r="AD1039" t="s">
        <v>62</v>
      </c>
      <c r="AF1039" t="s">
        <v>170</v>
      </c>
      <c r="AG1039" t="s">
        <v>194</v>
      </c>
      <c r="AH1039" t="s">
        <v>65</v>
      </c>
      <c r="AI1039" t="s">
        <v>145</v>
      </c>
      <c r="AJ1039" t="s">
        <v>145</v>
      </c>
      <c r="AK1039" t="s">
        <v>921</v>
      </c>
      <c r="AL1039">
        <v>1</v>
      </c>
      <c r="AM1039" t="s">
        <v>4470</v>
      </c>
      <c r="AN1039">
        <v>4</v>
      </c>
      <c r="AO1039">
        <v>2</v>
      </c>
      <c r="AP1039" t="s">
        <v>62</v>
      </c>
      <c r="AQ1039" t="s">
        <v>69</v>
      </c>
      <c r="AV1039" s="1">
        <v>44130</v>
      </c>
      <c r="AW1039" t="s">
        <v>15032</v>
      </c>
      <c r="AY1039" t="s">
        <v>73</v>
      </c>
      <c r="AZ1039" t="s">
        <v>74</v>
      </c>
    </row>
    <row r="1040" spans="1:52" hidden="1" x14ac:dyDescent="0.25">
      <c r="A1040" t="str">
        <f>INDEX('Community ID'!B:B,MATCH(O1040,'Community ID'!A:A,0))</f>
        <v>Paraiso Oeste</v>
      </c>
      <c r="B1040" t="str">
        <f>INDEX('Community ID'!$K:$K,MATCH('Environmental Data'!$P1040,'Community ID'!J:J,0))</f>
        <v>Santiago</v>
      </c>
      <c r="D1040" t="s">
        <v>4471</v>
      </c>
      <c r="E1040" t="s">
        <v>4250</v>
      </c>
      <c r="F1040" t="s">
        <v>4472</v>
      </c>
      <c r="I1040" t="s">
        <v>191</v>
      </c>
      <c r="J1040" t="s">
        <v>4473</v>
      </c>
      <c r="K1040">
        <v>28</v>
      </c>
      <c r="L1040">
        <v>8493578839</v>
      </c>
      <c r="M1040" t="s">
        <v>124</v>
      </c>
      <c r="N1040" t="s">
        <v>4474</v>
      </c>
      <c r="O1040" t="s">
        <v>4292</v>
      </c>
      <c r="P1040" t="s">
        <v>444</v>
      </c>
      <c r="Q1040" t="s">
        <v>444</v>
      </c>
      <c r="S1040" t="s">
        <v>429</v>
      </c>
      <c r="V1040" t="s">
        <v>4208</v>
      </c>
      <c r="W1040" t="s">
        <v>58</v>
      </c>
      <c r="X1040">
        <v>19.4907021671435</v>
      </c>
      <c r="Y1040">
        <v>-70.749344214234895</v>
      </c>
      <c r="Z1040" t="s">
        <v>325</v>
      </c>
      <c r="AA1040" t="s">
        <v>325</v>
      </c>
      <c r="AB1040" t="s">
        <v>419</v>
      </c>
      <c r="AC1040" t="s">
        <v>169</v>
      </c>
      <c r="AD1040" t="s">
        <v>62</v>
      </c>
      <c r="AF1040" t="s">
        <v>170</v>
      </c>
      <c r="AG1040" t="s">
        <v>194</v>
      </c>
      <c r="AH1040" t="s">
        <v>65</v>
      </c>
      <c r="AI1040" t="s">
        <v>1382</v>
      </c>
      <c r="AJ1040" t="s">
        <v>1382</v>
      </c>
      <c r="AK1040" t="s">
        <v>921</v>
      </c>
      <c r="AL1040">
        <v>2</v>
      </c>
      <c r="AM1040" t="s">
        <v>1289</v>
      </c>
      <c r="AN1040">
        <v>4</v>
      </c>
      <c r="AO1040">
        <v>1</v>
      </c>
      <c r="AP1040" t="s">
        <v>62</v>
      </c>
      <c r="AQ1040" t="s">
        <v>69</v>
      </c>
      <c r="AV1040" s="1">
        <v>44130</v>
      </c>
      <c r="AW1040" t="s">
        <v>15033</v>
      </c>
      <c r="AY1040" t="s">
        <v>73</v>
      </c>
      <c r="AZ1040" t="s">
        <v>74</v>
      </c>
    </row>
    <row r="1041" spans="1:52" hidden="1" x14ac:dyDescent="0.25">
      <c r="A1041" t="str">
        <f>INDEX('Community ID'!B:B,MATCH(O1041,'Community ID'!A:A,0))</f>
        <v>Villa del Valle</v>
      </c>
      <c r="B1041" t="str">
        <f>INDEX('Community ID'!$K:$K,MATCH('Environmental Data'!$P1041,'Community ID'!J:J,0))</f>
        <v>Santiago</v>
      </c>
      <c r="D1041" t="s">
        <v>4475</v>
      </c>
      <c r="E1041" t="s">
        <v>4476</v>
      </c>
      <c r="F1041" t="s">
        <v>4477</v>
      </c>
      <c r="I1041" t="s">
        <v>165</v>
      </c>
      <c r="J1041" s="1">
        <v>37172</v>
      </c>
      <c r="K1041">
        <v>20</v>
      </c>
      <c r="L1041">
        <v>8097685984</v>
      </c>
      <c r="M1041" t="s">
        <v>142</v>
      </c>
      <c r="N1041" t="s">
        <v>125</v>
      </c>
      <c r="O1041" t="s">
        <v>4207</v>
      </c>
      <c r="P1041" t="s">
        <v>444</v>
      </c>
      <c r="Q1041" t="s">
        <v>444</v>
      </c>
      <c r="S1041" t="s">
        <v>144</v>
      </c>
      <c r="U1041">
        <v>40231398285</v>
      </c>
      <c r="V1041" t="s">
        <v>4208</v>
      </c>
      <c r="W1041" t="s">
        <v>58</v>
      </c>
      <c r="X1041">
        <v>19.482179073085</v>
      </c>
      <c r="Y1041">
        <v>-70.756664794654398</v>
      </c>
      <c r="Z1041" t="s">
        <v>105</v>
      </c>
      <c r="AA1041" t="s">
        <v>105</v>
      </c>
      <c r="AB1041" t="s">
        <v>419</v>
      </c>
      <c r="AC1041" t="s">
        <v>169</v>
      </c>
      <c r="AD1041" t="s">
        <v>62</v>
      </c>
      <c r="AF1041" t="s">
        <v>170</v>
      </c>
      <c r="AG1041" t="s">
        <v>194</v>
      </c>
      <c r="AH1041" t="s">
        <v>65</v>
      </c>
      <c r="AI1041" t="s">
        <v>145</v>
      </c>
      <c r="AJ1041" t="s">
        <v>1382</v>
      </c>
      <c r="AK1041" t="s">
        <v>921</v>
      </c>
      <c r="AL1041">
        <v>2</v>
      </c>
      <c r="AM1041" t="s">
        <v>108</v>
      </c>
      <c r="AN1041">
        <v>4</v>
      </c>
      <c r="AP1041" t="s">
        <v>63</v>
      </c>
      <c r="AQ1041" t="s">
        <v>69</v>
      </c>
      <c r="AV1041" s="1">
        <v>44129</v>
      </c>
      <c r="AW1041" t="s">
        <v>15034</v>
      </c>
      <c r="AY1041" t="s">
        <v>73</v>
      </c>
      <c r="AZ1041" t="s">
        <v>74</v>
      </c>
    </row>
    <row r="1042" spans="1:52" hidden="1" x14ac:dyDescent="0.25">
      <c r="A1042" t="str">
        <f>INDEX('Community ID'!B:B,MATCH(O1042,'Community ID'!A:A,0))</f>
        <v>Villa del Valle</v>
      </c>
      <c r="B1042" t="str">
        <f>INDEX('Community ID'!$K:$K,MATCH('Environmental Data'!$P1042,'Community ID'!J:J,0))</f>
        <v>Santiago</v>
      </c>
      <c r="D1042" t="s">
        <v>4478</v>
      </c>
      <c r="E1042" t="s">
        <v>224</v>
      </c>
      <c r="F1042" t="s">
        <v>236</v>
      </c>
      <c r="I1042" t="s">
        <v>165</v>
      </c>
      <c r="J1042" s="1">
        <v>35741</v>
      </c>
      <c r="K1042">
        <v>24</v>
      </c>
      <c r="L1042">
        <v>8492181318</v>
      </c>
      <c r="M1042" t="s">
        <v>124</v>
      </c>
      <c r="N1042" t="s">
        <v>125</v>
      </c>
      <c r="O1042" t="s">
        <v>4207</v>
      </c>
      <c r="P1042" t="s">
        <v>444</v>
      </c>
      <c r="Q1042" t="s">
        <v>444</v>
      </c>
      <c r="U1042">
        <v>40226810048</v>
      </c>
      <c r="V1042" t="s">
        <v>4208</v>
      </c>
      <c r="W1042" t="s">
        <v>58</v>
      </c>
      <c r="X1042">
        <v>19.482140994601401</v>
      </c>
      <c r="Y1042">
        <v>-70.756932138500702</v>
      </c>
      <c r="Z1042" t="s">
        <v>59</v>
      </c>
      <c r="AA1042" t="s">
        <v>59</v>
      </c>
      <c r="AB1042" t="s">
        <v>419</v>
      </c>
      <c r="AC1042" t="s">
        <v>169</v>
      </c>
      <c r="AD1042" t="s">
        <v>62</v>
      </c>
      <c r="AF1042" t="s">
        <v>170</v>
      </c>
      <c r="AG1042" t="s">
        <v>194</v>
      </c>
      <c r="AH1042" t="s">
        <v>65</v>
      </c>
      <c r="AI1042" t="s">
        <v>145</v>
      </c>
      <c r="AJ1042" t="s">
        <v>145</v>
      </c>
      <c r="AK1042" t="s">
        <v>4479</v>
      </c>
      <c r="AL1042">
        <v>1</v>
      </c>
      <c r="AM1042" t="s">
        <v>1289</v>
      </c>
      <c r="AN1042">
        <v>3</v>
      </c>
      <c r="AP1042" t="s">
        <v>62</v>
      </c>
      <c r="AQ1042" t="s">
        <v>69</v>
      </c>
      <c r="AV1042" s="1">
        <v>44129</v>
      </c>
      <c r="AW1042" t="s">
        <v>15035</v>
      </c>
      <c r="AY1042" t="s">
        <v>73</v>
      </c>
      <c r="AZ1042" t="s">
        <v>74</v>
      </c>
    </row>
    <row r="1043" spans="1:52" hidden="1" x14ac:dyDescent="0.25">
      <c r="A1043" t="str">
        <f>INDEX('Community ID'!B:B,MATCH(O1043,'Community ID'!A:A,0))</f>
        <v>Villa del Valle</v>
      </c>
      <c r="B1043" t="str">
        <f>INDEX('Community ID'!$K:$K,MATCH('Environmental Data'!$P1043,'Community ID'!J:J,0))</f>
        <v>Santiago</v>
      </c>
      <c r="D1043" t="s">
        <v>4480</v>
      </c>
      <c r="E1043" t="s">
        <v>4481</v>
      </c>
      <c r="F1043" t="s">
        <v>2089</v>
      </c>
      <c r="I1043" t="s">
        <v>165</v>
      </c>
      <c r="J1043" t="s">
        <v>4482</v>
      </c>
      <c r="K1043">
        <v>55</v>
      </c>
      <c r="M1043" t="s">
        <v>80</v>
      </c>
      <c r="N1043" t="s">
        <v>4483</v>
      </c>
      <c r="O1043" t="s">
        <v>4207</v>
      </c>
      <c r="P1043" t="s">
        <v>444</v>
      </c>
      <c r="Q1043" t="s">
        <v>444</v>
      </c>
      <c r="S1043" t="s">
        <v>144</v>
      </c>
      <c r="U1043">
        <v>40225647482</v>
      </c>
      <c r="V1043" t="s">
        <v>4208</v>
      </c>
      <c r="W1043" t="s">
        <v>58</v>
      </c>
      <c r="X1043">
        <v>19.4820529830995</v>
      </c>
      <c r="Y1043">
        <v>-70.756862593783694</v>
      </c>
      <c r="Z1043" t="s">
        <v>59</v>
      </c>
      <c r="AA1043" t="s">
        <v>59</v>
      </c>
      <c r="AB1043" t="s">
        <v>419</v>
      </c>
      <c r="AC1043" t="s">
        <v>169</v>
      </c>
      <c r="AD1043" t="s">
        <v>62</v>
      </c>
      <c r="AF1043" t="s">
        <v>170</v>
      </c>
      <c r="AG1043" t="s">
        <v>194</v>
      </c>
      <c r="AH1043" t="s">
        <v>486</v>
      </c>
      <c r="AI1043" t="s">
        <v>145</v>
      </c>
      <c r="AJ1043" t="s">
        <v>145</v>
      </c>
      <c r="AK1043" t="s">
        <v>4484</v>
      </c>
      <c r="AL1043">
        <v>1</v>
      </c>
      <c r="AM1043" t="s">
        <v>108</v>
      </c>
      <c r="AN1043">
        <v>2</v>
      </c>
      <c r="AP1043" t="s">
        <v>62</v>
      </c>
      <c r="AQ1043" t="s">
        <v>69</v>
      </c>
      <c r="AV1043" s="1">
        <v>44129</v>
      </c>
      <c r="AW1043" t="s">
        <v>15036</v>
      </c>
      <c r="AY1043" t="s">
        <v>73</v>
      </c>
      <c r="AZ1043" t="s">
        <v>74</v>
      </c>
    </row>
    <row r="1044" spans="1:52" x14ac:dyDescent="0.25">
      <c r="A1044" t="str">
        <f>INDEX('Community ID'!B:B,MATCH(O1044,'Community ID'!A:A,0))</f>
        <v>Villa del Valle</v>
      </c>
      <c r="B1044" t="str">
        <f>INDEX('Community ID'!$K:$K,MATCH('Environmental Data'!$P1044,'Community ID'!J:J,0))</f>
        <v>Santiago</v>
      </c>
      <c r="D1044" t="s">
        <v>4485</v>
      </c>
      <c r="E1044" t="s">
        <v>4486</v>
      </c>
      <c r="F1044" t="s">
        <v>305</v>
      </c>
      <c r="H1044" t="s">
        <v>1034</v>
      </c>
      <c r="I1044" t="s">
        <v>165</v>
      </c>
      <c r="J1044" t="s">
        <v>4487</v>
      </c>
      <c r="K1044">
        <v>39</v>
      </c>
      <c r="L1044">
        <v>8099721280</v>
      </c>
      <c r="M1044" t="s">
        <v>80</v>
      </c>
      <c r="N1044" t="s">
        <v>4378</v>
      </c>
      <c r="O1044" t="s">
        <v>4207</v>
      </c>
      <c r="P1044" t="s">
        <v>444</v>
      </c>
      <c r="Q1044" t="s">
        <v>444</v>
      </c>
      <c r="S1044" t="s">
        <v>4488</v>
      </c>
      <c r="V1044" t="s">
        <v>4208</v>
      </c>
      <c r="W1044" t="s">
        <v>58</v>
      </c>
      <c r="X1044">
        <v>19.4820523322749</v>
      </c>
      <c r="Y1044">
        <v>-70.756796727949606</v>
      </c>
      <c r="Z1044" t="s">
        <v>220</v>
      </c>
      <c r="AA1044" t="s">
        <v>220</v>
      </c>
      <c r="AB1044" t="s">
        <v>419</v>
      </c>
      <c r="AC1044" t="s">
        <v>169</v>
      </c>
      <c r="AD1044" t="s">
        <v>62</v>
      </c>
      <c r="AF1044" t="s">
        <v>170</v>
      </c>
      <c r="AG1044" t="s">
        <v>194</v>
      </c>
      <c r="AH1044" t="s">
        <v>65</v>
      </c>
      <c r="AI1044" t="s">
        <v>1382</v>
      </c>
      <c r="AJ1044" t="s">
        <v>1382</v>
      </c>
      <c r="AK1044" t="s">
        <v>368</v>
      </c>
      <c r="AL1044">
        <v>1</v>
      </c>
      <c r="AM1044" t="s">
        <v>1289</v>
      </c>
      <c r="AN1044">
        <v>2</v>
      </c>
      <c r="AP1044" t="s">
        <v>62</v>
      </c>
      <c r="AQ1044" t="s">
        <v>69</v>
      </c>
      <c r="AV1044" s="1">
        <v>44129</v>
      </c>
      <c r="AW1044" t="s">
        <v>15037</v>
      </c>
      <c r="AY1044" t="s">
        <v>73</v>
      </c>
      <c r="AZ1044" t="s">
        <v>74</v>
      </c>
    </row>
    <row r="1045" spans="1:52" hidden="1" x14ac:dyDescent="0.25">
      <c r="A1045" t="str">
        <f>INDEX('Community ID'!B:B,MATCH(O1045,'Community ID'!A:A,0))</f>
        <v>Villa del Valle</v>
      </c>
      <c r="B1045" t="str">
        <f>INDEX('Community ID'!$K:$K,MATCH('Environmental Data'!$P1045,'Community ID'!J:J,0))</f>
        <v>Santiago</v>
      </c>
      <c r="D1045" t="s">
        <v>4489</v>
      </c>
      <c r="E1045" t="s">
        <v>4490</v>
      </c>
      <c r="F1045" t="s">
        <v>236</v>
      </c>
      <c r="H1045" t="s">
        <v>4491</v>
      </c>
      <c r="I1045" t="s">
        <v>165</v>
      </c>
      <c r="J1045" t="s">
        <v>4492</v>
      </c>
      <c r="K1045">
        <v>56</v>
      </c>
      <c r="L1045">
        <v>8296539801</v>
      </c>
      <c r="M1045" t="s">
        <v>51</v>
      </c>
      <c r="N1045" t="s">
        <v>52</v>
      </c>
      <c r="O1045" t="s">
        <v>4207</v>
      </c>
      <c r="P1045" t="s">
        <v>444</v>
      </c>
      <c r="Q1045" t="s">
        <v>444</v>
      </c>
      <c r="U1045">
        <v>4100071358</v>
      </c>
      <c r="V1045" t="s">
        <v>4208</v>
      </c>
      <c r="W1045" t="s">
        <v>58</v>
      </c>
      <c r="X1045">
        <v>19.481811396614798</v>
      </c>
      <c r="Y1045">
        <v>-70.756625896298601</v>
      </c>
      <c r="Z1045" t="s">
        <v>220</v>
      </c>
      <c r="AA1045" t="s">
        <v>220</v>
      </c>
      <c r="AB1045" t="s">
        <v>419</v>
      </c>
      <c r="AC1045" t="s">
        <v>169</v>
      </c>
      <c r="AD1045" t="s">
        <v>62</v>
      </c>
      <c r="AF1045" t="s">
        <v>170</v>
      </c>
      <c r="AG1045" t="s">
        <v>194</v>
      </c>
      <c r="AH1045" t="s">
        <v>65</v>
      </c>
      <c r="AI1045" t="s">
        <v>145</v>
      </c>
      <c r="AJ1045" t="s">
        <v>145</v>
      </c>
      <c r="AK1045" t="s">
        <v>4493</v>
      </c>
      <c r="AL1045">
        <v>2</v>
      </c>
      <c r="AM1045" t="s">
        <v>755</v>
      </c>
      <c r="AN1045">
        <v>3</v>
      </c>
      <c r="AP1045" t="s">
        <v>62</v>
      </c>
      <c r="AQ1045" t="s">
        <v>69</v>
      </c>
      <c r="AV1045" s="1">
        <v>44129</v>
      </c>
      <c r="AW1045" t="s">
        <v>15038</v>
      </c>
      <c r="AY1045" t="s">
        <v>73</v>
      </c>
      <c r="AZ1045" t="s">
        <v>74</v>
      </c>
    </row>
    <row r="1046" spans="1:52" hidden="1" x14ac:dyDescent="0.25">
      <c r="A1046" t="str">
        <f>INDEX('Community ID'!B:B,MATCH(O1046,'Community ID'!A:A,0))</f>
        <v>Villa del Valle</v>
      </c>
      <c r="B1046" t="str">
        <f>INDEX('Community ID'!$K:$K,MATCH('Environmental Data'!$P1046,'Community ID'!J:J,0))</f>
        <v>Santiago</v>
      </c>
      <c r="D1046" t="s">
        <v>4494</v>
      </c>
      <c r="E1046" t="s">
        <v>4495</v>
      </c>
      <c r="F1046" t="s">
        <v>236</v>
      </c>
      <c r="H1046" t="s">
        <v>913</v>
      </c>
      <c r="I1046" t="s">
        <v>191</v>
      </c>
      <c r="J1046" t="s">
        <v>4496</v>
      </c>
      <c r="K1046">
        <v>25</v>
      </c>
      <c r="L1046">
        <v>8093073065</v>
      </c>
      <c r="M1046" t="s">
        <v>142</v>
      </c>
      <c r="N1046" t="s">
        <v>745</v>
      </c>
      <c r="O1046" t="s">
        <v>4207</v>
      </c>
      <c r="P1046" t="s">
        <v>444</v>
      </c>
      <c r="Q1046" t="s">
        <v>444</v>
      </c>
      <c r="S1046" t="s">
        <v>429</v>
      </c>
      <c r="V1046" t="s">
        <v>4208</v>
      </c>
      <c r="W1046" t="s">
        <v>58</v>
      </c>
      <c r="X1046">
        <v>19.481673847482099</v>
      </c>
      <c r="Y1046">
        <v>-70.756716329467494</v>
      </c>
      <c r="Z1046" t="s">
        <v>220</v>
      </c>
      <c r="AA1046" t="s">
        <v>220</v>
      </c>
      <c r="AB1046" t="s">
        <v>419</v>
      </c>
      <c r="AC1046" t="s">
        <v>169</v>
      </c>
      <c r="AD1046" t="s">
        <v>62</v>
      </c>
      <c r="AF1046" t="s">
        <v>170</v>
      </c>
      <c r="AG1046" t="s">
        <v>194</v>
      </c>
      <c r="AH1046" t="s">
        <v>65</v>
      </c>
      <c r="AI1046" t="s">
        <v>145</v>
      </c>
      <c r="AJ1046" t="s">
        <v>145</v>
      </c>
      <c r="AK1046" t="s">
        <v>4497</v>
      </c>
      <c r="AL1046">
        <v>1</v>
      </c>
      <c r="AM1046" t="s">
        <v>108</v>
      </c>
      <c r="AN1046">
        <v>3</v>
      </c>
      <c r="AP1046" t="s">
        <v>62</v>
      </c>
      <c r="AQ1046" t="s">
        <v>69</v>
      </c>
      <c r="AV1046" s="1">
        <v>44129</v>
      </c>
      <c r="AW1046" t="s">
        <v>15039</v>
      </c>
      <c r="AY1046" t="s">
        <v>73</v>
      </c>
      <c r="AZ1046" t="s">
        <v>74</v>
      </c>
    </row>
    <row r="1047" spans="1:52" hidden="1" x14ac:dyDescent="0.25">
      <c r="A1047" t="str">
        <f>INDEX('Community ID'!B:B,MATCH(O1047,'Community ID'!A:A,0))</f>
        <v>Villa del Valle</v>
      </c>
      <c r="B1047" t="str">
        <f>INDEX('Community ID'!$K:$K,MATCH('Environmental Data'!$P1047,'Community ID'!J:J,0))</f>
        <v>Santiago</v>
      </c>
      <c r="D1047" t="s">
        <v>4498</v>
      </c>
      <c r="E1047" t="s">
        <v>4499</v>
      </c>
      <c r="F1047" t="s">
        <v>4284</v>
      </c>
      <c r="H1047" t="s">
        <v>1337</v>
      </c>
      <c r="I1047" t="s">
        <v>165</v>
      </c>
      <c r="J1047" t="s">
        <v>4500</v>
      </c>
      <c r="K1047">
        <v>41</v>
      </c>
      <c r="L1047">
        <v>8298763104</v>
      </c>
      <c r="M1047" t="s">
        <v>226</v>
      </c>
      <c r="N1047" t="s">
        <v>4501</v>
      </c>
      <c r="O1047" t="s">
        <v>4207</v>
      </c>
      <c r="P1047" t="s">
        <v>444</v>
      </c>
      <c r="Q1047" t="s">
        <v>444</v>
      </c>
      <c r="S1047" t="s">
        <v>429</v>
      </c>
      <c r="V1047" t="s">
        <v>4208</v>
      </c>
      <c r="W1047" t="s">
        <v>58</v>
      </c>
      <c r="X1047">
        <v>19.4817683363468</v>
      </c>
      <c r="Y1047">
        <v>-70.756535405512906</v>
      </c>
      <c r="Z1047" t="s">
        <v>325</v>
      </c>
      <c r="AA1047" t="s">
        <v>325</v>
      </c>
      <c r="AB1047" t="s">
        <v>419</v>
      </c>
      <c r="AC1047" t="s">
        <v>169</v>
      </c>
      <c r="AD1047" t="s">
        <v>62</v>
      </c>
      <c r="AF1047" t="s">
        <v>170</v>
      </c>
      <c r="AG1047" t="s">
        <v>194</v>
      </c>
      <c r="AH1047" t="s">
        <v>65</v>
      </c>
      <c r="AI1047" t="s">
        <v>1382</v>
      </c>
      <c r="AJ1047" t="s">
        <v>1382</v>
      </c>
      <c r="AK1047" t="s">
        <v>4502</v>
      </c>
      <c r="AL1047">
        <v>2</v>
      </c>
      <c r="AM1047" t="s">
        <v>1289</v>
      </c>
      <c r="AN1047">
        <v>4</v>
      </c>
      <c r="AO1047">
        <v>1</v>
      </c>
      <c r="AP1047" t="s">
        <v>62</v>
      </c>
      <c r="AQ1047" t="s">
        <v>69</v>
      </c>
      <c r="AV1047" s="1">
        <v>44129</v>
      </c>
      <c r="AW1047" t="s">
        <v>15040</v>
      </c>
      <c r="AY1047" t="s">
        <v>73</v>
      </c>
      <c r="AZ1047" t="s">
        <v>74</v>
      </c>
    </row>
    <row r="1048" spans="1:52" hidden="1" x14ac:dyDescent="0.25">
      <c r="A1048" t="str">
        <f>INDEX('Community ID'!B:B,MATCH(O1048,'Community ID'!A:A,0))</f>
        <v>Villa del Valle</v>
      </c>
      <c r="B1048" t="str">
        <f>INDEX('Community ID'!$K:$K,MATCH('Environmental Data'!$P1048,'Community ID'!J:J,0))</f>
        <v>Santiago</v>
      </c>
      <c r="D1048" t="s">
        <v>4503</v>
      </c>
      <c r="E1048" t="s">
        <v>4499</v>
      </c>
      <c r="F1048" t="s">
        <v>1224</v>
      </c>
      <c r="I1048" t="s">
        <v>165</v>
      </c>
      <c r="J1048" s="1">
        <v>34307</v>
      </c>
      <c r="K1048">
        <v>28</v>
      </c>
      <c r="L1048">
        <v>8093571087</v>
      </c>
      <c r="M1048" t="s">
        <v>226</v>
      </c>
      <c r="N1048" t="s">
        <v>4257</v>
      </c>
      <c r="O1048" t="s">
        <v>4207</v>
      </c>
      <c r="P1048" t="s">
        <v>444</v>
      </c>
      <c r="Q1048" t="s">
        <v>444</v>
      </c>
      <c r="S1048" t="s">
        <v>429</v>
      </c>
      <c r="V1048" t="s">
        <v>4208</v>
      </c>
      <c r="W1048" t="s">
        <v>58</v>
      </c>
      <c r="X1048">
        <v>19.481609581549201</v>
      </c>
      <c r="Y1048">
        <v>-70.756452170333105</v>
      </c>
      <c r="Z1048" t="s">
        <v>220</v>
      </c>
      <c r="AA1048" t="s">
        <v>105</v>
      </c>
      <c r="AB1048" t="s">
        <v>419</v>
      </c>
      <c r="AC1048" t="s">
        <v>169</v>
      </c>
      <c r="AD1048" t="s">
        <v>62</v>
      </c>
      <c r="AF1048" t="s">
        <v>170</v>
      </c>
      <c r="AG1048" t="s">
        <v>194</v>
      </c>
      <c r="AH1048" t="s">
        <v>65</v>
      </c>
      <c r="AI1048" t="s">
        <v>1382</v>
      </c>
      <c r="AJ1048" t="s">
        <v>1382</v>
      </c>
      <c r="AK1048" t="s">
        <v>4504</v>
      </c>
      <c r="AL1048">
        <v>1</v>
      </c>
      <c r="AM1048" t="s">
        <v>1289</v>
      </c>
      <c r="AN1048">
        <v>3</v>
      </c>
      <c r="AO1048">
        <v>1</v>
      </c>
      <c r="AP1048" t="s">
        <v>63</v>
      </c>
      <c r="AQ1048" t="s">
        <v>69</v>
      </c>
      <c r="AV1048" s="1">
        <v>44129</v>
      </c>
      <c r="AW1048" t="s">
        <v>15041</v>
      </c>
      <c r="AY1048" t="s">
        <v>73</v>
      </c>
      <c r="AZ1048" t="s">
        <v>74</v>
      </c>
    </row>
    <row r="1049" spans="1:52" hidden="1" x14ac:dyDescent="0.25">
      <c r="A1049" t="str">
        <f>INDEX('Community ID'!B:B,MATCH(O1049,'Community ID'!A:A,0))</f>
        <v>Villa del Valle</v>
      </c>
      <c r="B1049" t="str">
        <f>INDEX('Community ID'!$K:$K,MATCH('Environmental Data'!$P1049,'Community ID'!J:J,0))</f>
        <v>Santiago</v>
      </c>
      <c r="D1049" t="s">
        <v>4505</v>
      </c>
      <c r="E1049" t="s">
        <v>4506</v>
      </c>
      <c r="F1049" t="s">
        <v>3378</v>
      </c>
      <c r="H1049" t="s">
        <v>1943</v>
      </c>
      <c r="I1049" t="s">
        <v>191</v>
      </c>
      <c r="J1049" s="1">
        <v>24473</v>
      </c>
      <c r="K1049">
        <v>54</v>
      </c>
      <c r="L1049">
        <v>8293521185</v>
      </c>
      <c r="M1049" t="s">
        <v>80</v>
      </c>
      <c r="N1049" t="s">
        <v>135</v>
      </c>
      <c r="O1049" t="s">
        <v>4207</v>
      </c>
      <c r="P1049" t="s">
        <v>444</v>
      </c>
      <c r="Q1049" t="s">
        <v>444</v>
      </c>
      <c r="U1049">
        <v>115560450</v>
      </c>
      <c r="V1049" t="s">
        <v>4208</v>
      </c>
      <c r="W1049" t="s">
        <v>58</v>
      </c>
      <c r="X1049">
        <v>19.481549769447799</v>
      </c>
      <c r="Y1049">
        <v>-70.756333551190096</v>
      </c>
      <c r="Z1049" t="s">
        <v>220</v>
      </c>
      <c r="AA1049" t="s">
        <v>105</v>
      </c>
      <c r="AB1049" t="s">
        <v>419</v>
      </c>
      <c r="AC1049" t="s">
        <v>169</v>
      </c>
      <c r="AD1049" t="s">
        <v>62</v>
      </c>
      <c r="AF1049" t="s">
        <v>170</v>
      </c>
      <c r="AG1049" t="s">
        <v>194</v>
      </c>
      <c r="AH1049" t="s">
        <v>65</v>
      </c>
      <c r="AI1049" t="s">
        <v>145</v>
      </c>
      <c r="AJ1049" t="s">
        <v>145</v>
      </c>
      <c r="AK1049" t="s">
        <v>4328</v>
      </c>
      <c r="AL1049">
        <v>1</v>
      </c>
      <c r="AM1049" t="s">
        <v>1289</v>
      </c>
      <c r="AN1049">
        <v>6</v>
      </c>
      <c r="AP1049" t="s">
        <v>62</v>
      </c>
      <c r="AQ1049" t="s">
        <v>69</v>
      </c>
      <c r="AV1049" s="1">
        <v>44129</v>
      </c>
      <c r="AW1049" t="s">
        <v>15042</v>
      </c>
      <c r="AY1049" t="s">
        <v>73</v>
      </c>
      <c r="AZ1049" t="s">
        <v>74</v>
      </c>
    </row>
    <row r="1050" spans="1:52" hidden="1" x14ac:dyDescent="0.25">
      <c r="A1050" t="str">
        <f>INDEX('Community ID'!B:B,MATCH(O1050,'Community ID'!A:A,0))</f>
        <v>Villa del Valle</v>
      </c>
      <c r="B1050" t="str">
        <f>INDEX('Community ID'!$K:$K,MATCH('Environmental Data'!$P1050,'Community ID'!J:J,0))</f>
        <v>Santiago</v>
      </c>
      <c r="D1050" t="s">
        <v>4507</v>
      </c>
      <c r="E1050" t="s">
        <v>1789</v>
      </c>
      <c r="F1050" t="s">
        <v>764</v>
      </c>
      <c r="H1050" t="s">
        <v>4508</v>
      </c>
      <c r="I1050" t="s">
        <v>191</v>
      </c>
      <c r="J1050" s="1">
        <v>35743</v>
      </c>
      <c r="K1050">
        <v>24</v>
      </c>
      <c r="L1050">
        <v>8096944441</v>
      </c>
      <c r="M1050" t="s">
        <v>142</v>
      </c>
      <c r="N1050" t="s">
        <v>135</v>
      </c>
      <c r="O1050" t="s">
        <v>4207</v>
      </c>
      <c r="P1050" t="s">
        <v>444</v>
      </c>
      <c r="Q1050" t="s">
        <v>444</v>
      </c>
      <c r="U1050">
        <v>40234951156</v>
      </c>
      <c r="V1050" t="s">
        <v>4208</v>
      </c>
      <c r="W1050" t="s">
        <v>58</v>
      </c>
      <c r="X1050">
        <v>19.481466372761201</v>
      </c>
      <c r="Y1050">
        <v>-70.756096295748804</v>
      </c>
      <c r="Z1050" t="s">
        <v>105</v>
      </c>
      <c r="AA1050" t="s">
        <v>105</v>
      </c>
      <c r="AB1050" t="s">
        <v>419</v>
      </c>
      <c r="AC1050" t="s">
        <v>169</v>
      </c>
      <c r="AD1050" t="s">
        <v>62</v>
      </c>
      <c r="AF1050" t="s">
        <v>170</v>
      </c>
      <c r="AG1050" t="s">
        <v>194</v>
      </c>
      <c r="AH1050" t="s">
        <v>65</v>
      </c>
      <c r="AI1050" t="s">
        <v>145</v>
      </c>
      <c r="AJ1050" t="s">
        <v>145</v>
      </c>
      <c r="AK1050" t="s">
        <v>921</v>
      </c>
      <c r="AL1050">
        <v>1</v>
      </c>
      <c r="AM1050" t="s">
        <v>1289</v>
      </c>
      <c r="AN1050">
        <v>6</v>
      </c>
      <c r="AO1050">
        <v>2</v>
      </c>
      <c r="AP1050" t="s">
        <v>63</v>
      </c>
      <c r="AQ1050" t="s">
        <v>69</v>
      </c>
      <c r="AV1050" s="1">
        <v>44129</v>
      </c>
      <c r="AW1050" t="s">
        <v>15043</v>
      </c>
      <c r="AY1050" t="s">
        <v>73</v>
      </c>
      <c r="AZ1050" t="s">
        <v>74</v>
      </c>
    </row>
    <row r="1051" spans="1:52" hidden="1" x14ac:dyDescent="0.25">
      <c r="A1051" t="str">
        <f>INDEX('Community ID'!B:B,MATCH(O1051,'Community ID'!A:A,0))</f>
        <v>Villa del Valle</v>
      </c>
      <c r="B1051" t="str">
        <f>INDEX('Community ID'!$K:$K,MATCH('Environmental Data'!$P1051,'Community ID'!J:J,0))</f>
        <v>Santiago</v>
      </c>
      <c r="D1051" t="s">
        <v>4509</v>
      </c>
      <c r="E1051" t="s">
        <v>4510</v>
      </c>
      <c r="F1051" t="s">
        <v>4511</v>
      </c>
      <c r="I1051" t="s">
        <v>191</v>
      </c>
      <c r="J1051" t="s">
        <v>4512</v>
      </c>
      <c r="K1051">
        <v>38</v>
      </c>
      <c r="L1051">
        <v>8293227915</v>
      </c>
      <c r="M1051" t="s">
        <v>80</v>
      </c>
      <c r="N1051" t="s">
        <v>4513</v>
      </c>
      <c r="O1051" t="s">
        <v>4207</v>
      </c>
      <c r="P1051" t="s">
        <v>444</v>
      </c>
      <c r="Q1051" t="s">
        <v>444</v>
      </c>
      <c r="S1051" t="s">
        <v>144</v>
      </c>
      <c r="U1051">
        <v>3103808014</v>
      </c>
      <c r="V1051" t="s">
        <v>4208</v>
      </c>
      <c r="W1051" t="s">
        <v>58</v>
      </c>
      <c r="X1051">
        <v>19.481407358728799</v>
      </c>
      <c r="Y1051">
        <v>-70.755900949900706</v>
      </c>
      <c r="Z1051" t="s">
        <v>59</v>
      </c>
      <c r="AA1051" t="s">
        <v>59</v>
      </c>
      <c r="AB1051" t="s">
        <v>419</v>
      </c>
      <c r="AC1051" t="s">
        <v>169</v>
      </c>
      <c r="AD1051" t="s">
        <v>62</v>
      </c>
      <c r="AF1051" t="s">
        <v>170</v>
      </c>
      <c r="AG1051" t="s">
        <v>194</v>
      </c>
      <c r="AH1051" t="s">
        <v>117</v>
      </c>
      <c r="AI1051" t="s">
        <v>145</v>
      </c>
      <c r="AJ1051" t="s">
        <v>145</v>
      </c>
      <c r="AK1051" t="s">
        <v>4514</v>
      </c>
      <c r="AL1051">
        <v>2</v>
      </c>
      <c r="AM1051" t="s">
        <v>1289</v>
      </c>
      <c r="AN1051">
        <v>6</v>
      </c>
      <c r="AP1051" t="s">
        <v>62</v>
      </c>
      <c r="AQ1051" t="s">
        <v>69</v>
      </c>
      <c r="AV1051" s="1">
        <v>44129</v>
      </c>
      <c r="AW1051" t="s">
        <v>15044</v>
      </c>
      <c r="AY1051" t="s">
        <v>73</v>
      </c>
      <c r="AZ1051" t="s">
        <v>74</v>
      </c>
    </row>
    <row r="1052" spans="1:52" hidden="1" x14ac:dyDescent="0.25">
      <c r="A1052" t="str">
        <f>INDEX('Community ID'!B:B,MATCH(O1052,'Community ID'!A:A,0))</f>
        <v>Villa del Valle</v>
      </c>
      <c r="B1052" t="str">
        <f>INDEX('Community ID'!$K:$K,MATCH('Environmental Data'!$P1052,'Community ID'!J:J,0))</f>
        <v>Santiago</v>
      </c>
      <c r="D1052" t="s">
        <v>4515</v>
      </c>
      <c r="E1052" t="s">
        <v>4516</v>
      </c>
      <c r="F1052" t="s">
        <v>4517</v>
      </c>
      <c r="I1052" t="s">
        <v>191</v>
      </c>
      <c r="J1052" s="1">
        <v>20768</v>
      </c>
      <c r="K1052">
        <v>65</v>
      </c>
      <c r="L1052">
        <v>8097270676</v>
      </c>
      <c r="M1052" t="s">
        <v>226</v>
      </c>
      <c r="N1052" t="s">
        <v>52</v>
      </c>
      <c r="O1052" t="s">
        <v>4207</v>
      </c>
      <c r="P1052" t="s">
        <v>444</v>
      </c>
      <c r="Q1052" t="s">
        <v>444</v>
      </c>
      <c r="S1052" t="s">
        <v>4518</v>
      </c>
      <c r="U1052">
        <v>1000102010</v>
      </c>
      <c r="V1052" t="s">
        <v>4208</v>
      </c>
      <c r="W1052" t="s">
        <v>58</v>
      </c>
      <c r="X1052">
        <v>19.481407358728799</v>
      </c>
      <c r="Y1052">
        <v>-70.755900949900706</v>
      </c>
      <c r="Z1052" t="s">
        <v>105</v>
      </c>
      <c r="AA1052" t="s">
        <v>105</v>
      </c>
      <c r="AB1052" t="s">
        <v>419</v>
      </c>
      <c r="AC1052" t="s">
        <v>169</v>
      </c>
      <c r="AD1052" t="s">
        <v>62</v>
      </c>
      <c r="AF1052" t="s">
        <v>170</v>
      </c>
      <c r="AG1052" t="s">
        <v>194</v>
      </c>
      <c r="AH1052" t="s">
        <v>65</v>
      </c>
      <c r="AI1052" t="s">
        <v>1382</v>
      </c>
      <c r="AJ1052" t="s">
        <v>1382</v>
      </c>
      <c r="AK1052" t="s">
        <v>4519</v>
      </c>
      <c r="AL1052">
        <v>1</v>
      </c>
      <c r="AM1052" t="s">
        <v>1289</v>
      </c>
      <c r="AN1052">
        <v>1</v>
      </c>
      <c r="AP1052" t="s">
        <v>62</v>
      </c>
      <c r="AQ1052" t="s">
        <v>69</v>
      </c>
      <c r="AV1052" s="1">
        <v>44129</v>
      </c>
      <c r="AW1052" t="s">
        <v>15045</v>
      </c>
      <c r="AY1052" t="s">
        <v>73</v>
      </c>
      <c r="AZ1052" t="s">
        <v>74</v>
      </c>
    </row>
    <row r="1053" spans="1:52" x14ac:dyDescent="0.25">
      <c r="A1053" t="str">
        <f>INDEX('Community ID'!B:B,MATCH(O1053,'Community ID'!A:A,0))</f>
        <v>Villa del Valle</v>
      </c>
      <c r="B1053" t="str">
        <f>INDEX('Community ID'!$K:$K,MATCH('Environmental Data'!$P1053,'Community ID'!J:J,0))</f>
        <v>Santiago</v>
      </c>
      <c r="D1053" t="s">
        <v>4520</v>
      </c>
      <c r="E1053" t="s">
        <v>1830</v>
      </c>
      <c r="F1053" t="s">
        <v>1534</v>
      </c>
      <c r="I1053" t="s">
        <v>165</v>
      </c>
      <c r="J1053" t="s">
        <v>4521</v>
      </c>
      <c r="K1053">
        <v>37</v>
      </c>
      <c r="L1053">
        <v>8097270676</v>
      </c>
      <c r="M1053" t="s">
        <v>51</v>
      </c>
      <c r="N1053" t="s">
        <v>4522</v>
      </c>
      <c r="O1053" t="s">
        <v>4207</v>
      </c>
      <c r="P1053" t="s">
        <v>444</v>
      </c>
      <c r="Q1053" t="s">
        <v>444</v>
      </c>
      <c r="R1053">
        <v>19906095</v>
      </c>
      <c r="S1053" t="s">
        <v>4518</v>
      </c>
      <c r="U1053">
        <v>1000896413</v>
      </c>
      <c r="V1053" t="s">
        <v>4208</v>
      </c>
      <c r="W1053" t="s">
        <v>58</v>
      </c>
      <c r="X1053">
        <v>19.4815388304926</v>
      </c>
      <c r="Y1053">
        <v>-70.755948750447999</v>
      </c>
      <c r="Z1053" t="s">
        <v>220</v>
      </c>
      <c r="AA1053" t="s">
        <v>220</v>
      </c>
      <c r="AB1053" t="s">
        <v>419</v>
      </c>
      <c r="AC1053" t="s">
        <v>169</v>
      </c>
      <c r="AD1053" t="s">
        <v>62</v>
      </c>
      <c r="AF1053" t="s">
        <v>170</v>
      </c>
      <c r="AG1053" t="s">
        <v>194</v>
      </c>
      <c r="AH1053" t="s">
        <v>65</v>
      </c>
      <c r="AI1053" t="s">
        <v>1382</v>
      </c>
      <c r="AJ1053" t="s">
        <v>1382</v>
      </c>
      <c r="AK1053" t="s">
        <v>368</v>
      </c>
      <c r="AL1053">
        <v>1</v>
      </c>
      <c r="AM1053" t="s">
        <v>814</v>
      </c>
      <c r="AN1053">
        <v>4</v>
      </c>
      <c r="AO1053">
        <v>1</v>
      </c>
      <c r="AP1053" t="s">
        <v>62</v>
      </c>
      <c r="AQ1053" t="s">
        <v>69</v>
      </c>
      <c r="AV1053" s="1">
        <v>44129</v>
      </c>
      <c r="AW1053" t="s">
        <v>15046</v>
      </c>
      <c r="AY1053" t="s">
        <v>73</v>
      </c>
      <c r="AZ1053" t="s">
        <v>74</v>
      </c>
    </row>
    <row r="1054" spans="1:52" hidden="1" x14ac:dyDescent="0.25">
      <c r="A1054" t="str">
        <f>INDEX('Community ID'!B:B,MATCH(O1054,'Community ID'!A:A,0))</f>
        <v>Villa del Valle</v>
      </c>
      <c r="B1054" t="str">
        <f>INDEX('Community ID'!$K:$K,MATCH('Environmental Data'!$P1054,'Community ID'!J:J,0))</f>
        <v>Santiago</v>
      </c>
      <c r="D1054" t="s">
        <v>4523</v>
      </c>
      <c r="E1054" t="s">
        <v>4524</v>
      </c>
      <c r="F1054" t="s">
        <v>1534</v>
      </c>
      <c r="I1054" t="s">
        <v>165</v>
      </c>
      <c r="J1054" t="s">
        <v>4525</v>
      </c>
      <c r="K1054">
        <v>57</v>
      </c>
      <c r="L1054">
        <v>8292870332</v>
      </c>
      <c r="M1054" t="s">
        <v>142</v>
      </c>
      <c r="N1054" t="s">
        <v>4526</v>
      </c>
      <c r="O1054" t="s">
        <v>4207</v>
      </c>
      <c r="P1054" t="s">
        <v>444</v>
      </c>
      <c r="Q1054" t="s">
        <v>444</v>
      </c>
      <c r="S1054" t="s">
        <v>2724</v>
      </c>
      <c r="U1054">
        <v>1000082584</v>
      </c>
      <c r="V1054" t="s">
        <v>4208</v>
      </c>
      <c r="W1054" t="s">
        <v>58</v>
      </c>
      <c r="X1054">
        <v>19.481551258715999</v>
      </c>
      <c r="Y1054">
        <v>-70.755962540089101</v>
      </c>
      <c r="Z1054" t="s">
        <v>220</v>
      </c>
      <c r="AA1054" t="s">
        <v>220</v>
      </c>
      <c r="AB1054" t="s">
        <v>419</v>
      </c>
      <c r="AC1054" t="s">
        <v>169</v>
      </c>
      <c r="AD1054" t="s">
        <v>62</v>
      </c>
      <c r="AF1054" t="s">
        <v>170</v>
      </c>
      <c r="AG1054" t="s">
        <v>194</v>
      </c>
      <c r="AH1054" t="s">
        <v>65</v>
      </c>
      <c r="AI1054" t="s">
        <v>1382</v>
      </c>
      <c r="AJ1054" t="s">
        <v>1382</v>
      </c>
      <c r="AK1054" t="s">
        <v>4527</v>
      </c>
      <c r="AL1054">
        <v>2</v>
      </c>
      <c r="AM1054" t="s">
        <v>1289</v>
      </c>
      <c r="AN1054">
        <v>1</v>
      </c>
      <c r="AP1054" t="s">
        <v>62</v>
      </c>
      <c r="AQ1054" t="s">
        <v>69</v>
      </c>
      <c r="AV1054" s="1">
        <v>44129</v>
      </c>
      <c r="AW1054" t="s">
        <v>15047</v>
      </c>
      <c r="AY1054" t="s">
        <v>73</v>
      </c>
      <c r="AZ1054" t="s">
        <v>74</v>
      </c>
    </row>
    <row r="1055" spans="1:52" hidden="1" x14ac:dyDescent="0.25">
      <c r="A1055" t="str">
        <f>INDEX('Community ID'!B:B,MATCH(O1055,'Community ID'!A:A,0))</f>
        <v>Villa del Valle</v>
      </c>
      <c r="B1055" t="str">
        <f>INDEX('Community ID'!$K:$K,MATCH('Environmental Data'!$P1055,'Community ID'!J:J,0))</f>
        <v>Santiago</v>
      </c>
      <c r="D1055" t="s">
        <v>4528</v>
      </c>
      <c r="E1055" t="s">
        <v>4330</v>
      </c>
      <c r="F1055" t="s">
        <v>770</v>
      </c>
      <c r="H1055" t="s">
        <v>4529</v>
      </c>
      <c r="I1055" t="s">
        <v>165</v>
      </c>
      <c r="J1055" t="s">
        <v>4530</v>
      </c>
      <c r="K1055">
        <v>32</v>
      </c>
      <c r="L1055">
        <v>8099356001</v>
      </c>
      <c r="M1055" t="s">
        <v>142</v>
      </c>
      <c r="N1055" t="s">
        <v>1288</v>
      </c>
      <c r="O1055" t="s">
        <v>4207</v>
      </c>
      <c r="P1055" t="s">
        <v>444</v>
      </c>
      <c r="Q1055" t="s">
        <v>444</v>
      </c>
      <c r="U1055">
        <v>3105381143</v>
      </c>
      <c r="V1055" t="s">
        <v>4208</v>
      </c>
      <c r="W1055" t="s">
        <v>58</v>
      </c>
      <c r="X1055">
        <v>19.481608529183099</v>
      </c>
      <c r="Y1055">
        <v>-70.755860129008198</v>
      </c>
      <c r="Z1055" t="s">
        <v>220</v>
      </c>
      <c r="AA1055" t="s">
        <v>105</v>
      </c>
      <c r="AB1055" t="s">
        <v>419</v>
      </c>
      <c r="AC1055" t="s">
        <v>169</v>
      </c>
      <c r="AD1055" t="s">
        <v>62</v>
      </c>
      <c r="AF1055" t="s">
        <v>170</v>
      </c>
      <c r="AG1055" t="s">
        <v>194</v>
      </c>
      <c r="AH1055" t="s">
        <v>117</v>
      </c>
      <c r="AI1055" t="s">
        <v>145</v>
      </c>
      <c r="AJ1055" t="s">
        <v>1760</v>
      </c>
      <c r="AK1055" t="s">
        <v>4531</v>
      </c>
      <c r="AL1055">
        <v>1</v>
      </c>
      <c r="AM1055" t="s">
        <v>1289</v>
      </c>
      <c r="AN1055">
        <v>4</v>
      </c>
      <c r="AO1055">
        <v>2</v>
      </c>
      <c r="AP1055" t="s">
        <v>62</v>
      </c>
      <c r="AQ1055" t="s">
        <v>69</v>
      </c>
      <c r="AV1055" s="1">
        <v>44129</v>
      </c>
      <c r="AW1055" t="s">
        <v>15048</v>
      </c>
      <c r="AY1055" t="s">
        <v>73</v>
      </c>
      <c r="AZ1055" t="s">
        <v>74</v>
      </c>
    </row>
    <row r="1056" spans="1:52" hidden="1" x14ac:dyDescent="0.25">
      <c r="A1056" t="str">
        <f>INDEX('Community ID'!B:B,MATCH(O1056,'Community ID'!A:A,0))</f>
        <v>Villa del Valle</v>
      </c>
      <c r="B1056" t="str">
        <f>INDEX('Community ID'!$K:$K,MATCH('Environmental Data'!$P1056,'Community ID'!J:J,0))</f>
        <v>Santiago</v>
      </c>
      <c r="D1056" t="s">
        <v>4532</v>
      </c>
      <c r="E1056" t="s">
        <v>4533</v>
      </c>
      <c r="F1056" t="s">
        <v>1087</v>
      </c>
      <c r="I1056" t="s">
        <v>165</v>
      </c>
      <c r="J1056" s="1">
        <v>35131</v>
      </c>
      <c r="K1056">
        <v>25</v>
      </c>
      <c r="L1056">
        <v>8294460896</v>
      </c>
      <c r="M1056" t="s">
        <v>142</v>
      </c>
      <c r="N1056" t="s">
        <v>4534</v>
      </c>
      <c r="O1056" t="s">
        <v>4207</v>
      </c>
      <c r="P1056" t="s">
        <v>444</v>
      </c>
      <c r="Q1056" t="s">
        <v>444</v>
      </c>
      <c r="S1056" t="s">
        <v>410</v>
      </c>
      <c r="U1056">
        <v>4022654262</v>
      </c>
      <c r="V1056" t="s">
        <v>4208</v>
      </c>
      <c r="W1056" t="s">
        <v>58</v>
      </c>
      <c r="X1056">
        <v>19.4816494161375</v>
      </c>
      <c r="Y1056">
        <v>-70.755805033912793</v>
      </c>
      <c r="Z1056" t="s">
        <v>220</v>
      </c>
      <c r="AA1056" t="s">
        <v>220</v>
      </c>
      <c r="AB1056" t="s">
        <v>419</v>
      </c>
      <c r="AC1056" t="s">
        <v>169</v>
      </c>
      <c r="AD1056" t="s">
        <v>62</v>
      </c>
      <c r="AF1056" t="s">
        <v>170</v>
      </c>
      <c r="AG1056" t="s">
        <v>194</v>
      </c>
      <c r="AH1056" t="s">
        <v>65</v>
      </c>
      <c r="AI1056" t="s">
        <v>1382</v>
      </c>
      <c r="AJ1056" t="s">
        <v>1382</v>
      </c>
      <c r="AK1056" t="s">
        <v>4535</v>
      </c>
      <c r="AL1056">
        <v>1</v>
      </c>
      <c r="AM1056" t="s">
        <v>108</v>
      </c>
      <c r="AN1056">
        <v>3</v>
      </c>
      <c r="AO1056">
        <v>1</v>
      </c>
      <c r="AP1056" t="s">
        <v>62</v>
      </c>
      <c r="AQ1056" t="s">
        <v>69</v>
      </c>
      <c r="AV1056" s="1">
        <v>44129</v>
      </c>
      <c r="AW1056" t="s">
        <v>15049</v>
      </c>
      <c r="AY1056" t="s">
        <v>73</v>
      </c>
      <c r="AZ1056" t="s">
        <v>74</v>
      </c>
    </row>
    <row r="1057" spans="1:52" hidden="1" x14ac:dyDescent="0.25">
      <c r="A1057" t="str">
        <f>INDEX('Community ID'!B:B,MATCH(O1057,'Community ID'!A:A,0))</f>
        <v>Villa del Valle</v>
      </c>
      <c r="B1057" t="str">
        <f>INDEX('Community ID'!$K:$K,MATCH('Environmental Data'!$P1057,'Community ID'!J:J,0))</f>
        <v>Santiago</v>
      </c>
      <c r="D1057" t="s">
        <v>4536</v>
      </c>
      <c r="E1057" t="s">
        <v>4537</v>
      </c>
      <c r="F1057" t="s">
        <v>4538</v>
      </c>
      <c r="I1057" t="s">
        <v>165</v>
      </c>
      <c r="J1057" s="1">
        <v>26919</v>
      </c>
      <c r="K1057">
        <v>48</v>
      </c>
      <c r="L1057">
        <v>8299032556</v>
      </c>
      <c r="M1057" t="s">
        <v>142</v>
      </c>
      <c r="N1057" t="s">
        <v>4360</v>
      </c>
      <c r="O1057" t="s">
        <v>4207</v>
      </c>
      <c r="P1057" t="s">
        <v>444</v>
      </c>
      <c r="Q1057" t="s">
        <v>444</v>
      </c>
      <c r="S1057" t="s">
        <v>4539</v>
      </c>
      <c r="V1057" t="s">
        <v>4208</v>
      </c>
      <c r="W1057" t="s">
        <v>58</v>
      </c>
      <c r="X1057">
        <v>19.4816692447903</v>
      </c>
      <c r="Y1057">
        <v>-70.755896601683204</v>
      </c>
      <c r="Z1057" t="s">
        <v>220</v>
      </c>
      <c r="AA1057" t="s">
        <v>220</v>
      </c>
      <c r="AB1057" t="s">
        <v>419</v>
      </c>
      <c r="AC1057" t="s">
        <v>169</v>
      </c>
      <c r="AD1057" t="s">
        <v>62</v>
      </c>
      <c r="AF1057" t="s">
        <v>170</v>
      </c>
      <c r="AG1057" t="s">
        <v>194</v>
      </c>
      <c r="AH1057" t="s">
        <v>65</v>
      </c>
      <c r="AI1057" t="s">
        <v>1382</v>
      </c>
      <c r="AJ1057" t="s">
        <v>1382</v>
      </c>
      <c r="AK1057" t="s">
        <v>4540</v>
      </c>
      <c r="AL1057">
        <v>1</v>
      </c>
      <c r="AM1057" t="s">
        <v>108</v>
      </c>
      <c r="AN1057">
        <v>2</v>
      </c>
      <c r="AP1057" t="s">
        <v>62</v>
      </c>
      <c r="AQ1057" t="s">
        <v>69</v>
      </c>
      <c r="AV1057" s="1">
        <v>44129</v>
      </c>
      <c r="AW1057" t="s">
        <v>15050</v>
      </c>
      <c r="AY1057" t="s">
        <v>73</v>
      </c>
      <c r="AZ1057" t="s">
        <v>74</v>
      </c>
    </row>
    <row r="1058" spans="1:52" hidden="1" x14ac:dyDescent="0.25">
      <c r="A1058" t="str">
        <f>INDEX('Community ID'!B:B,MATCH(O1058,'Community ID'!A:A,0))</f>
        <v>Villa del Valle</v>
      </c>
      <c r="B1058" t="str">
        <f>INDEX('Community ID'!$K:$K,MATCH('Environmental Data'!$P1058,'Community ID'!J:J,0))</f>
        <v>Santiago</v>
      </c>
      <c r="D1058" t="s">
        <v>4541</v>
      </c>
      <c r="E1058" t="s">
        <v>134</v>
      </c>
      <c r="F1058" t="s">
        <v>4538</v>
      </c>
      <c r="H1058" t="s">
        <v>4542</v>
      </c>
      <c r="I1058" t="s">
        <v>191</v>
      </c>
      <c r="J1058" t="s">
        <v>4543</v>
      </c>
      <c r="K1058">
        <v>46</v>
      </c>
      <c r="L1058">
        <v>8299660419</v>
      </c>
      <c r="M1058" t="s">
        <v>142</v>
      </c>
      <c r="N1058" t="s">
        <v>4360</v>
      </c>
      <c r="O1058" t="s">
        <v>4207</v>
      </c>
      <c r="P1058" t="s">
        <v>444</v>
      </c>
      <c r="Q1058" t="s">
        <v>444</v>
      </c>
      <c r="S1058" t="s">
        <v>429</v>
      </c>
      <c r="V1058" t="s">
        <v>4208</v>
      </c>
      <c r="W1058" t="s">
        <v>58</v>
      </c>
      <c r="X1058">
        <v>19.4817815642221</v>
      </c>
      <c r="Y1058">
        <v>-70.756137803024203</v>
      </c>
      <c r="Z1058" t="s">
        <v>220</v>
      </c>
      <c r="AA1058" t="s">
        <v>105</v>
      </c>
      <c r="AB1058" t="s">
        <v>419</v>
      </c>
      <c r="AC1058" t="s">
        <v>169</v>
      </c>
      <c r="AD1058" t="s">
        <v>62</v>
      </c>
      <c r="AF1058" t="s">
        <v>170</v>
      </c>
      <c r="AG1058" t="s">
        <v>194</v>
      </c>
      <c r="AH1058" t="s">
        <v>65</v>
      </c>
      <c r="AI1058" t="s">
        <v>145</v>
      </c>
      <c r="AJ1058" t="s">
        <v>145</v>
      </c>
      <c r="AK1058" t="s">
        <v>4544</v>
      </c>
      <c r="AL1058">
        <v>1</v>
      </c>
      <c r="AM1058" t="s">
        <v>1289</v>
      </c>
      <c r="AN1058">
        <v>3</v>
      </c>
      <c r="AP1058" t="s">
        <v>62</v>
      </c>
      <c r="AQ1058" t="s">
        <v>69</v>
      </c>
      <c r="AV1058" s="1">
        <v>44129</v>
      </c>
      <c r="AW1058" t="s">
        <v>15051</v>
      </c>
      <c r="AY1058" t="s">
        <v>73</v>
      </c>
      <c r="AZ1058" t="s">
        <v>74</v>
      </c>
    </row>
    <row r="1059" spans="1:52" hidden="1" x14ac:dyDescent="0.25">
      <c r="A1059" t="str">
        <f>INDEX('Community ID'!B:B,MATCH(O1059,'Community ID'!A:A,0))</f>
        <v>Villa del Valle</v>
      </c>
      <c r="B1059" t="str">
        <f>INDEX('Community ID'!$K:$K,MATCH('Environmental Data'!$P1059,'Community ID'!J:J,0))</f>
        <v>Santiago</v>
      </c>
      <c r="D1059" t="s">
        <v>4545</v>
      </c>
      <c r="E1059" t="s">
        <v>4546</v>
      </c>
      <c r="F1059" t="s">
        <v>217</v>
      </c>
      <c r="I1059" t="s">
        <v>191</v>
      </c>
      <c r="J1059" t="s">
        <v>4547</v>
      </c>
      <c r="K1059">
        <v>58</v>
      </c>
      <c r="L1059">
        <v>8493578298</v>
      </c>
      <c r="M1059" t="s">
        <v>51</v>
      </c>
      <c r="N1059" t="s">
        <v>135</v>
      </c>
      <c r="O1059" t="s">
        <v>4207</v>
      </c>
      <c r="P1059" t="s">
        <v>444</v>
      </c>
      <c r="Q1059" t="s">
        <v>444</v>
      </c>
      <c r="S1059" t="s">
        <v>429</v>
      </c>
      <c r="U1059">
        <v>10271867</v>
      </c>
      <c r="V1059" t="s">
        <v>4208</v>
      </c>
      <c r="W1059" t="s">
        <v>58</v>
      </c>
      <c r="X1059">
        <v>19.482082099918099</v>
      </c>
      <c r="Y1059">
        <v>-70.756112858189397</v>
      </c>
      <c r="Z1059" t="s">
        <v>59</v>
      </c>
      <c r="AA1059" t="s">
        <v>59</v>
      </c>
      <c r="AB1059" t="s">
        <v>419</v>
      </c>
      <c r="AC1059" t="s">
        <v>169</v>
      </c>
      <c r="AD1059" t="s">
        <v>62</v>
      </c>
      <c r="AF1059" t="s">
        <v>170</v>
      </c>
      <c r="AG1059" t="s">
        <v>194</v>
      </c>
      <c r="AH1059" t="s">
        <v>65</v>
      </c>
      <c r="AI1059" t="s">
        <v>1382</v>
      </c>
      <c r="AJ1059" t="s">
        <v>1382</v>
      </c>
      <c r="AK1059" t="s">
        <v>4328</v>
      </c>
      <c r="AL1059">
        <v>1</v>
      </c>
      <c r="AM1059" t="s">
        <v>4548</v>
      </c>
      <c r="AN1059">
        <v>5</v>
      </c>
      <c r="AP1059" t="s">
        <v>62</v>
      </c>
      <c r="AQ1059" t="s">
        <v>69</v>
      </c>
      <c r="AV1059" s="1">
        <v>44129</v>
      </c>
      <c r="AW1059" t="s">
        <v>15052</v>
      </c>
      <c r="AY1059" t="s">
        <v>73</v>
      </c>
      <c r="AZ1059" t="s">
        <v>74</v>
      </c>
    </row>
    <row r="1060" spans="1:52" x14ac:dyDescent="0.25">
      <c r="A1060" t="str">
        <f>INDEX('Community ID'!B:B,MATCH(O1060,'Community ID'!A:A,0))</f>
        <v>Villa del Valle</v>
      </c>
      <c r="B1060" t="str">
        <f>INDEX('Community ID'!$K:$K,MATCH('Environmental Data'!$P1060,'Community ID'!J:J,0))</f>
        <v>Santiago</v>
      </c>
      <c r="D1060" t="s">
        <v>4549</v>
      </c>
      <c r="E1060" t="s">
        <v>4550</v>
      </c>
      <c r="F1060" t="s">
        <v>133</v>
      </c>
      <c r="I1060" t="s">
        <v>191</v>
      </c>
      <c r="J1060" t="s">
        <v>4551</v>
      </c>
      <c r="K1060">
        <v>27</v>
      </c>
      <c r="L1060">
        <v>8097513194</v>
      </c>
      <c r="M1060" t="s">
        <v>124</v>
      </c>
      <c r="N1060" t="s">
        <v>4552</v>
      </c>
      <c r="O1060" t="s">
        <v>4207</v>
      </c>
      <c r="P1060" t="s">
        <v>416</v>
      </c>
      <c r="Q1060" t="s">
        <v>444</v>
      </c>
      <c r="V1060" t="s">
        <v>4553</v>
      </c>
      <c r="W1060" t="s">
        <v>58</v>
      </c>
      <c r="X1060">
        <v>19.482231192928001</v>
      </c>
      <c r="Y1060">
        <v>-70.756844068533795</v>
      </c>
      <c r="Z1060" t="s">
        <v>59</v>
      </c>
      <c r="AA1060" t="s">
        <v>220</v>
      </c>
      <c r="AB1060" t="s">
        <v>419</v>
      </c>
      <c r="AC1060" t="s">
        <v>169</v>
      </c>
      <c r="AD1060" t="s">
        <v>62</v>
      </c>
      <c r="AF1060" t="s">
        <v>170</v>
      </c>
      <c r="AG1060" t="s">
        <v>194</v>
      </c>
      <c r="AH1060" t="s">
        <v>65</v>
      </c>
      <c r="AI1060" t="s">
        <v>145</v>
      </c>
      <c r="AJ1060" t="s">
        <v>1382</v>
      </c>
      <c r="AK1060" t="s">
        <v>368</v>
      </c>
      <c r="AL1060">
        <v>2</v>
      </c>
      <c r="AM1060" t="s">
        <v>814</v>
      </c>
      <c r="AN1060">
        <v>3</v>
      </c>
      <c r="AO1060">
        <v>1</v>
      </c>
      <c r="AP1060" t="s">
        <v>62</v>
      </c>
      <c r="AQ1060" t="s">
        <v>69</v>
      </c>
      <c r="AV1060" s="1">
        <v>44128</v>
      </c>
      <c r="AW1060" t="s">
        <v>15053</v>
      </c>
      <c r="AY1060" t="s">
        <v>73</v>
      </c>
      <c r="AZ1060" t="s">
        <v>74</v>
      </c>
    </row>
    <row r="1061" spans="1:52" hidden="1" x14ac:dyDescent="0.25">
      <c r="A1061" t="str">
        <f>INDEX('Community ID'!B:B,MATCH(O1061,'Community ID'!A:A,0))</f>
        <v>Villa del Valle</v>
      </c>
      <c r="B1061" t="str">
        <f>INDEX('Community ID'!$K:$K,MATCH('Environmental Data'!$P1061,'Community ID'!J:J,0))</f>
        <v>Santiago</v>
      </c>
      <c r="D1061" t="s">
        <v>4554</v>
      </c>
      <c r="E1061" t="s">
        <v>4555</v>
      </c>
      <c r="F1061" t="s">
        <v>3129</v>
      </c>
      <c r="H1061" t="s">
        <v>2506</v>
      </c>
      <c r="I1061" t="s">
        <v>191</v>
      </c>
      <c r="J1061" s="1">
        <v>35679</v>
      </c>
      <c r="K1061">
        <v>24</v>
      </c>
      <c r="L1061">
        <v>8296398957</v>
      </c>
      <c r="M1061" t="s">
        <v>226</v>
      </c>
      <c r="N1061" t="s">
        <v>135</v>
      </c>
      <c r="O1061" t="s">
        <v>4207</v>
      </c>
      <c r="P1061" t="s">
        <v>444</v>
      </c>
      <c r="Q1061" t="s">
        <v>444</v>
      </c>
      <c r="V1061" t="s">
        <v>4553</v>
      </c>
      <c r="W1061" t="s">
        <v>58</v>
      </c>
      <c r="X1061">
        <v>19.482462345640599</v>
      </c>
      <c r="Y1061">
        <v>-70.757274124837195</v>
      </c>
      <c r="Z1061" t="s">
        <v>220</v>
      </c>
      <c r="AA1061" t="s">
        <v>325</v>
      </c>
      <c r="AB1061" t="s">
        <v>419</v>
      </c>
      <c r="AC1061" t="s">
        <v>169</v>
      </c>
      <c r="AD1061" t="s">
        <v>62</v>
      </c>
      <c r="AF1061" t="s">
        <v>170</v>
      </c>
      <c r="AG1061" t="s">
        <v>194</v>
      </c>
      <c r="AH1061" t="s">
        <v>65</v>
      </c>
      <c r="AI1061" t="s">
        <v>931</v>
      </c>
      <c r="AJ1061" t="s">
        <v>106</v>
      </c>
      <c r="AK1061" t="s">
        <v>1194</v>
      </c>
      <c r="AL1061">
        <v>1</v>
      </c>
      <c r="AM1061" t="s">
        <v>4556</v>
      </c>
      <c r="AN1061">
        <v>5</v>
      </c>
      <c r="AO1061">
        <v>2</v>
      </c>
      <c r="AP1061" t="s">
        <v>63</v>
      </c>
      <c r="AQ1061" t="s">
        <v>69</v>
      </c>
      <c r="AV1061" s="1">
        <v>44128</v>
      </c>
      <c r="AW1061" t="s">
        <v>15054</v>
      </c>
      <c r="AY1061" t="s">
        <v>73</v>
      </c>
      <c r="AZ1061" t="s">
        <v>74</v>
      </c>
    </row>
    <row r="1062" spans="1:52" hidden="1" x14ac:dyDescent="0.25">
      <c r="A1062" t="str">
        <f>INDEX('Community ID'!B:B,MATCH(O1062,'Community ID'!A:A,0))</f>
        <v>Villa del Valle</v>
      </c>
      <c r="B1062" t="str">
        <f>INDEX('Community ID'!$K:$K,MATCH('Environmental Data'!$P1062,'Community ID'!J:J,0))</f>
        <v>Santiago</v>
      </c>
      <c r="D1062" t="s">
        <v>4557</v>
      </c>
      <c r="E1062" t="s">
        <v>4558</v>
      </c>
      <c r="F1062" t="s">
        <v>217</v>
      </c>
      <c r="I1062" t="s">
        <v>191</v>
      </c>
      <c r="J1062" t="s">
        <v>4559</v>
      </c>
      <c r="K1062">
        <v>18</v>
      </c>
      <c r="L1062">
        <v>8492750294</v>
      </c>
      <c r="M1062" t="s">
        <v>226</v>
      </c>
      <c r="N1062" t="s">
        <v>125</v>
      </c>
      <c r="O1062" t="s">
        <v>4207</v>
      </c>
      <c r="P1062" t="s">
        <v>444</v>
      </c>
      <c r="Q1062" t="s">
        <v>444</v>
      </c>
      <c r="V1062" t="s">
        <v>4553</v>
      </c>
      <c r="W1062" t="s">
        <v>58</v>
      </c>
      <c r="X1062">
        <v>19.482417257253999</v>
      </c>
      <c r="Y1062">
        <v>-70.756983474969601</v>
      </c>
      <c r="Z1062" t="s">
        <v>220</v>
      </c>
      <c r="AA1062" t="s">
        <v>220</v>
      </c>
      <c r="AB1062" t="s">
        <v>419</v>
      </c>
      <c r="AC1062" t="s">
        <v>169</v>
      </c>
      <c r="AD1062" t="s">
        <v>62</v>
      </c>
      <c r="AF1062" t="s">
        <v>170</v>
      </c>
      <c r="AG1062" t="s">
        <v>194</v>
      </c>
      <c r="AH1062" t="s">
        <v>65</v>
      </c>
      <c r="AI1062" t="s">
        <v>145</v>
      </c>
      <c r="AJ1062" t="s">
        <v>145</v>
      </c>
      <c r="AK1062" t="s">
        <v>394</v>
      </c>
      <c r="AL1062">
        <v>1</v>
      </c>
      <c r="AM1062" t="s">
        <v>755</v>
      </c>
      <c r="AN1062">
        <v>2</v>
      </c>
      <c r="AP1062" t="s">
        <v>62</v>
      </c>
      <c r="AQ1062" t="s">
        <v>69</v>
      </c>
      <c r="AV1062" s="1">
        <v>44128</v>
      </c>
      <c r="AW1062" t="s">
        <v>15055</v>
      </c>
      <c r="AY1062" t="s">
        <v>73</v>
      </c>
      <c r="AZ1062" t="s">
        <v>74</v>
      </c>
    </row>
    <row r="1063" spans="1:52" hidden="1" x14ac:dyDescent="0.25">
      <c r="A1063" t="str">
        <f>INDEX('Community ID'!B:B,MATCH(O1063,'Community ID'!A:A,0))</f>
        <v>Villa del Valle</v>
      </c>
      <c r="B1063" t="str">
        <f>INDEX('Community ID'!$K:$K,MATCH('Environmental Data'!$P1063,'Community ID'!J:J,0))</f>
        <v>Santiago</v>
      </c>
      <c r="D1063" t="s">
        <v>4560</v>
      </c>
      <c r="E1063" t="s">
        <v>1303</v>
      </c>
      <c r="F1063" t="s">
        <v>2585</v>
      </c>
      <c r="I1063" t="s">
        <v>191</v>
      </c>
      <c r="J1063" s="1">
        <v>24594</v>
      </c>
      <c r="K1063">
        <v>54</v>
      </c>
      <c r="L1063">
        <v>8298691734</v>
      </c>
      <c r="M1063" t="s">
        <v>80</v>
      </c>
      <c r="N1063" t="s">
        <v>135</v>
      </c>
      <c r="O1063" t="s">
        <v>4207</v>
      </c>
      <c r="P1063" t="s">
        <v>444</v>
      </c>
      <c r="Q1063" t="s">
        <v>444</v>
      </c>
      <c r="V1063" t="s">
        <v>4553</v>
      </c>
      <c r="W1063" t="s">
        <v>58</v>
      </c>
      <c r="X1063">
        <v>19.4824768430116</v>
      </c>
      <c r="Y1063">
        <v>-70.756794683597505</v>
      </c>
      <c r="Z1063" t="s">
        <v>220</v>
      </c>
      <c r="AA1063" t="s">
        <v>105</v>
      </c>
      <c r="AB1063" t="s">
        <v>419</v>
      </c>
      <c r="AC1063" t="s">
        <v>169</v>
      </c>
      <c r="AD1063" t="s">
        <v>62</v>
      </c>
      <c r="AF1063" t="s">
        <v>170</v>
      </c>
      <c r="AG1063" t="s">
        <v>194</v>
      </c>
      <c r="AH1063" t="s">
        <v>65</v>
      </c>
      <c r="AI1063" t="s">
        <v>145</v>
      </c>
      <c r="AJ1063" t="s">
        <v>1569</v>
      </c>
      <c r="AK1063" t="s">
        <v>2905</v>
      </c>
      <c r="AL1063">
        <v>1</v>
      </c>
      <c r="AM1063" t="s">
        <v>814</v>
      </c>
      <c r="AN1063">
        <v>2</v>
      </c>
      <c r="AP1063" t="s">
        <v>62</v>
      </c>
      <c r="AQ1063" t="s">
        <v>69</v>
      </c>
      <c r="AV1063" s="1">
        <v>44128</v>
      </c>
      <c r="AW1063" t="s">
        <v>15056</v>
      </c>
      <c r="AY1063" t="s">
        <v>73</v>
      </c>
      <c r="AZ1063" t="s">
        <v>74</v>
      </c>
    </row>
    <row r="1064" spans="1:52" hidden="1" x14ac:dyDescent="0.25">
      <c r="A1064" t="str">
        <f>INDEX('Community ID'!B:B,MATCH(O1064,'Community ID'!A:A,0))</f>
        <v>Villa del Valle</v>
      </c>
      <c r="B1064" t="str">
        <f>INDEX('Community ID'!$K:$K,MATCH('Environmental Data'!$P1064,'Community ID'!J:J,0))</f>
        <v>Santiago</v>
      </c>
      <c r="D1064" t="s">
        <v>4561</v>
      </c>
      <c r="E1064" t="s">
        <v>4562</v>
      </c>
      <c r="F1064" t="s">
        <v>98</v>
      </c>
      <c r="H1064" t="s">
        <v>4563</v>
      </c>
      <c r="I1064" t="s">
        <v>191</v>
      </c>
      <c r="J1064" t="s">
        <v>4564</v>
      </c>
      <c r="K1064">
        <v>39</v>
      </c>
      <c r="L1064">
        <v>8099730387</v>
      </c>
      <c r="M1064" t="s">
        <v>80</v>
      </c>
      <c r="N1064" t="s">
        <v>1184</v>
      </c>
      <c r="O1064" t="s">
        <v>4207</v>
      </c>
      <c r="P1064" t="s">
        <v>444</v>
      </c>
      <c r="Q1064" t="s">
        <v>444</v>
      </c>
      <c r="V1064" t="s">
        <v>4553</v>
      </c>
      <c r="W1064" t="s">
        <v>58</v>
      </c>
      <c r="X1064">
        <v>19.482736287138199</v>
      </c>
      <c r="Y1064">
        <v>-70.756495534211396</v>
      </c>
      <c r="Z1064" t="s">
        <v>59</v>
      </c>
      <c r="AA1064" t="s">
        <v>220</v>
      </c>
      <c r="AB1064" t="s">
        <v>419</v>
      </c>
      <c r="AC1064" t="s">
        <v>169</v>
      </c>
      <c r="AD1064" t="s">
        <v>62</v>
      </c>
      <c r="AF1064" t="s">
        <v>170</v>
      </c>
      <c r="AG1064" t="s">
        <v>171</v>
      </c>
      <c r="AH1064" t="s">
        <v>117</v>
      </c>
      <c r="AI1064" t="s">
        <v>145</v>
      </c>
      <c r="AJ1064" t="s">
        <v>1382</v>
      </c>
      <c r="AK1064" t="s">
        <v>4565</v>
      </c>
      <c r="AL1064">
        <v>1</v>
      </c>
      <c r="AM1064" t="s">
        <v>814</v>
      </c>
      <c r="AN1064">
        <v>5</v>
      </c>
      <c r="AP1064" t="s">
        <v>62</v>
      </c>
      <c r="AQ1064" t="s">
        <v>69</v>
      </c>
      <c r="AV1064" s="1">
        <v>44128</v>
      </c>
      <c r="AW1064" t="s">
        <v>15057</v>
      </c>
      <c r="AY1064" t="s">
        <v>73</v>
      </c>
      <c r="AZ1064" t="s">
        <v>74</v>
      </c>
    </row>
    <row r="1065" spans="1:52" hidden="1" x14ac:dyDescent="0.25">
      <c r="A1065" t="str">
        <f>INDEX('Community ID'!B:B,MATCH(O1065,'Community ID'!A:A,0))</f>
        <v>Villa del Valle</v>
      </c>
      <c r="B1065" t="str">
        <f>INDEX('Community ID'!$K:$K,MATCH('Environmental Data'!$P1065,'Community ID'!J:J,0))</f>
        <v>Santiago</v>
      </c>
      <c r="D1065" t="s">
        <v>4566</v>
      </c>
      <c r="E1065" t="s">
        <v>4567</v>
      </c>
      <c r="F1065" t="s">
        <v>4568</v>
      </c>
      <c r="I1065" t="s">
        <v>165</v>
      </c>
      <c r="J1065" t="s">
        <v>4569</v>
      </c>
      <c r="K1065">
        <v>36</v>
      </c>
      <c r="L1065">
        <v>8093537372</v>
      </c>
      <c r="M1065" t="s">
        <v>80</v>
      </c>
      <c r="N1065" t="s">
        <v>4570</v>
      </c>
      <c r="O1065" t="s">
        <v>4207</v>
      </c>
      <c r="P1065" t="s">
        <v>444</v>
      </c>
      <c r="Q1065" t="s">
        <v>444</v>
      </c>
      <c r="V1065" t="s">
        <v>4553</v>
      </c>
      <c r="W1065" t="s">
        <v>58</v>
      </c>
      <c r="X1065">
        <v>19.4826181065804</v>
      </c>
      <c r="Y1065">
        <v>-70.756536823580305</v>
      </c>
      <c r="Z1065" t="s">
        <v>86</v>
      </c>
      <c r="AA1065" t="s">
        <v>86</v>
      </c>
      <c r="AB1065" t="s">
        <v>419</v>
      </c>
      <c r="AC1065" t="s">
        <v>169</v>
      </c>
      <c r="AD1065" t="s">
        <v>62</v>
      </c>
      <c r="AF1065" t="s">
        <v>170</v>
      </c>
      <c r="AG1065" t="s">
        <v>194</v>
      </c>
      <c r="AH1065" t="s">
        <v>65</v>
      </c>
      <c r="AI1065" t="s">
        <v>145</v>
      </c>
      <c r="AK1065" t="s">
        <v>4571</v>
      </c>
      <c r="AL1065">
        <v>2</v>
      </c>
      <c r="AM1065" t="s">
        <v>814</v>
      </c>
      <c r="AN1065">
        <v>2</v>
      </c>
      <c r="AP1065" t="s">
        <v>62</v>
      </c>
      <c r="AQ1065" t="s">
        <v>69</v>
      </c>
      <c r="AV1065" s="1">
        <v>44128</v>
      </c>
      <c r="AW1065" t="s">
        <v>15058</v>
      </c>
      <c r="AY1065" t="s">
        <v>73</v>
      </c>
      <c r="AZ1065" t="s">
        <v>74</v>
      </c>
    </row>
    <row r="1066" spans="1:52" hidden="1" x14ac:dyDescent="0.25">
      <c r="A1066" t="str">
        <f>INDEX('Community ID'!B:B,MATCH(O1066,'Community ID'!A:A,0))</f>
        <v>Villa del Valle</v>
      </c>
      <c r="B1066" t="str">
        <f>INDEX('Community ID'!$K:$K,MATCH('Environmental Data'!$P1066,'Community ID'!J:J,0))</f>
        <v>Santiago</v>
      </c>
      <c r="D1066" t="s">
        <v>4572</v>
      </c>
      <c r="E1066" t="s">
        <v>3935</v>
      </c>
      <c r="F1066" t="s">
        <v>4573</v>
      </c>
      <c r="H1066" t="s">
        <v>4574</v>
      </c>
      <c r="I1066" t="s">
        <v>165</v>
      </c>
      <c r="J1066" t="s">
        <v>4575</v>
      </c>
      <c r="K1066">
        <v>49</v>
      </c>
      <c r="L1066">
        <v>8293715850</v>
      </c>
      <c r="M1066" t="s">
        <v>80</v>
      </c>
      <c r="N1066" t="s">
        <v>4576</v>
      </c>
      <c r="O1066" t="s">
        <v>4207</v>
      </c>
      <c r="P1066" t="s">
        <v>444</v>
      </c>
      <c r="Q1066" t="s">
        <v>444</v>
      </c>
      <c r="V1066" t="s">
        <v>4553</v>
      </c>
      <c r="W1066" t="s">
        <v>58</v>
      </c>
      <c r="X1066">
        <v>19.482519131587601</v>
      </c>
      <c r="Y1066">
        <v>-70.756639599845002</v>
      </c>
      <c r="Z1066" t="s">
        <v>59</v>
      </c>
      <c r="AA1066" t="s">
        <v>59</v>
      </c>
      <c r="AB1066" t="s">
        <v>419</v>
      </c>
      <c r="AC1066" t="s">
        <v>169</v>
      </c>
      <c r="AD1066" t="s">
        <v>62</v>
      </c>
      <c r="AF1066" t="s">
        <v>170</v>
      </c>
      <c r="AG1066" t="s">
        <v>194</v>
      </c>
      <c r="AH1066" t="s">
        <v>65</v>
      </c>
      <c r="AI1066" t="s">
        <v>1382</v>
      </c>
      <c r="AJ1066" t="s">
        <v>145</v>
      </c>
      <c r="AK1066" t="s">
        <v>1194</v>
      </c>
      <c r="AL1066">
        <v>2</v>
      </c>
      <c r="AM1066" t="s">
        <v>814</v>
      </c>
      <c r="AN1066">
        <v>3</v>
      </c>
      <c r="AP1066" t="s">
        <v>62</v>
      </c>
      <c r="AQ1066" t="s">
        <v>69</v>
      </c>
      <c r="AV1066" s="1">
        <v>44128</v>
      </c>
      <c r="AW1066" t="s">
        <v>15059</v>
      </c>
      <c r="AY1066" t="s">
        <v>73</v>
      </c>
      <c r="AZ1066" t="s">
        <v>74</v>
      </c>
    </row>
    <row r="1067" spans="1:52" x14ac:dyDescent="0.25">
      <c r="A1067" t="str">
        <f>INDEX('Community ID'!B:B,MATCH(O1067,'Community ID'!A:A,0))</f>
        <v>Villa del Valle</v>
      </c>
      <c r="B1067" t="str">
        <f>INDEX('Community ID'!$K:$K,MATCH('Environmental Data'!$P1067,'Community ID'!J:J,0))</f>
        <v>Santiago</v>
      </c>
      <c r="D1067" t="s">
        <v>4577</v>
      </c>
      <c r="E1067" t="s">
        <v>4578</v>
      </c>
      <c r="F1067" t="s">
        <v>4220</v>
      </c>
      <c r="I1067" t="s">
        <v>191</v>
      </c>
      <c r="J1067" t="s">
        <v>4579</v>
      </c>
      <c r="K1067">
        <v>32</v>
      </c>
      <c r="L1067">
        <v>8492011400</v>
      </c>
      <c r="M1067" t="s">
        <v>226</v>
      </c>
      <c r="N1067" t="s">
        <v>114</v>
      </c>
      <c r="O1067" t="s">
        <v>4207</v>
      </c>
      <c r="P1067" t="s">
        <v>444</v>
      </c>
      <c r="Q1067" t="s">
        <v>444</v>
      </c>
      <c r="V1067" t="s">
        <v>4553</v>
      </c>
      <c r="W1067" t="s">
        <v>58</v>
      </c>
      <c r="X1067">
        <v>19.482323536448401</v>
      </c>
      <c r="Y1067">
        <v>-70.756699183554701</v>
      </c>
      <c r="Z1067" t="s">
        <v>220</v>
      </c>
      <c r="AA1067" t="s">
        <v>220</v>
      </c>
      <c r="AB1067" t="s">
        <v>419</v>
      </c>
      <c r="AC1067" t="s">
        <v>169</v>
      </c>
      <c r="AD1067" t="s">
        <v>62</v>
      </c>
      <c r="AF1067" t="s">
        <v>170</v>
      </c>
      <c r="AG1067" t="s">
        <v>194</v>
      </c>
      <c r="AH1067" t="s">
        <v>65</v>
      </c>
      <c r="AI1067" t="s">
        <v>145</v>
      </c>
      <c r="AJ1067" t="s">
        <v>145</v>
      </c>
      <c r="AK1067" t="s">
        <v>368</v>
      </c>
      <c r="AL1067">
        <v>1</v>
      </c>
      <c r="AM1067" t="s">
        <v>814</v>
      </c>
      <c r="AN1067">
        <v>5</v>
      </c>
      <c r="AP1067" t="s">
        <v>63</v>
      </c>
      <c r="AQ1067" t="s">
        <v>69</v>
      </c>
      <c r="AV1067" s="1">
        <v>44128</v>
      </c>
      <c r="AW1067" t="s">
        <v>15060</v>
      </c>
      <c r="AY1067" t="s">
        <v>73</v>
      </c>
      <c r="AZ1067" t="s">
        <v>74</v>
      </c>
    </row>
    <row r="1068" spans="1:52" x14ac:dyDescent="0.25">
      <c r="A1068" t="str">
        <f>INDEX('Community ID'!B:B,MATCH(O1068,'Community ID'!A:A,0))</f>
        <v>Villa del Valle</v>
      </c>
      <c r="B1068" t="str">
        <f>INDEX('Community ID'!$K:$K,MATCH('Environmental Data'!$P1068,'Community ID'!J:J,0))</f>
        <v>Santiago</v>
      </c>
      <c r="D1068" t="s">
        <v>4580</v>
      </c>
      <c r="E1068" t="s">
        <v>4581</v>
      </c>
      <c r="F1068" t="s">
        <v>3408</v>
      </c>
      <c r="I1068" t="s">
        <v>191</v>
      </c>
      <c r="J1068" s="1">
        <v>38809</v>
      </c>
      <c r="K1068">
        <v>15</v>
      </c>
      <c r="L1068">
        <v>8297866965</v>
      </c>
      <c r="M1068" t="s">
        <v>226</v>
      </c>
      <c r="N1068" t="s">
        <v>125</v>
      </c>
      <c r="O1068" t="s">
        <v>4207</v>
      </c>
      <c r="P1068" t="s">
        <v>444</v>
      </c>
      <c r="Q1068" t="s">
        <v>444</v>
      </c>
      <c r="V1068" t="s">
        <v>4553</v>
      </c>
      <c r="W1068" t="s">
        <v>58</v>
      </c>
      <c r="X1068">
        <v>19.482336449454898</v>
      </c>
      <c r="Y1068">
        <v>-70.756502151555097</v>
      </c>
      <c r="Z1068" t="s">
        <v>59</v>
      </c>
      <c r="AA1068" t="s">
        <v>59</v>
      </c>
      <c r="AB1068" t="s">
        <v>419</v>
      </c>
      <c r="AC1068" t="s">
        <v>169</v>
      </c>
      <c r="AD1068" t="s">
        <v>62</v>
      </c>
      <c r="AF1068" t="s">
        <v>170</v>
      </c>
      <c r="AG1068" t="s">
        <v>194</v>
      </c>
      <c r="AH1068" t="s">
        <v>65</v>
      </c>
      <c r="AI1068" t="s">
        <v>1382</v>
      </c>
      <c r="AJ1068" t="s">
        <v>106</v>
      </c>
      <c r="AK1068" t="s">
        <v>479</v>
      </c>
      <c r="AL1068">
        <v>2</v>
      </c>
      <c r="AM1068" t="s">
        <v>814</v>
      </c>
      <c r="AN1068">
        <v>2</v>
      </c>
      <c r="AP1068" t="s">
        <v>63</v>
      </c>
      <c r="AQ1068" t="s">
        <v>69</v>
      </c>
      <c r="AV1068" s="1">
        <v>44128</v>
      </c>
      <c r="AW1068" t="s">
        <v>15061</v>
      </c>
      <c r="AY1068" t="s">
        <v>73</v>
      </c>
      <c r="AZ1068" t="s">
        <v>74</v>
      </c>
    </row>
    <row r="1069" spans="1:52" x14ac:dyDescent="0.25">
      <c r="A1069" t="str">
        <f>INDEX('Community ID'!B:B,MATCH(O1069,'Community ID'!A:A,0))</f>
        <v>Villa del Valle</v>
      </c>
      <c r="B1069" t="str">
        <f>INDEX('Community ID'!$K:$K,MATCH('Environmental Data'!$P1069,'Community ID'!J:J,0))</f>
        <v>Santiago</v>
      </c>
      <c r="D1069" t="s">
        <v>4582</v>
      </c>
      <c r="E1069" t="s">
        <v>1291</v>
      </c>
      <c r="F1069" t="s">
        <v>1374</v>
      </c>
      <c r="H1069" t="s">
        <v>4583</v>
      </c>
      <c r="I1069" t="s">
        <v>165</v>
      </c>
      <c r="J1069" s="1">
        <v>32754</v>
      </c>
      <c r="K1069">
        <v>32</v>
      </c>
      <c r="L1069">
        <v>8496303193</v>
      </c>
      <c r="M1069" t="s">
        <v>124</v>
      </c>
      <c r="N1069" t="s">
        <v>4584</v>
      </c>
      <c r="O1069" t="s">
        <v>4585</v>
      </c>
      <c r="P1069" t="s">
        <v>444</v>
      </c>
      <c r="Q1069" t="s">
        <v>444</v>
      </c>
      <c r="V1069" t="s">
        <v>4553</v>
      </c>
      <c r="W1069" t="s">
        <v>58</v>
      </c>
      <c r="X1069">
        <v>19.4821378821688</v>
      </c>
      <c r="Y1069">
        <v>-70.7561842259678</v>
      </c>
      <c r="Z1069" t="s">
        <v>86</v>
      </c>
      <c r="AA1069" t="s">
        <v>86</v>
      </c>
      <c r="AB1069" t="s">
        <v>419</v>
      </c>
      <c r="AC1069" t="s">
        <v>169</v>
      </c>
      <c r="AD1069" t="s">
        <v>62</v>
      </c>
      <c r="AF1069" t="s">
        <v>170</v>
      </c>
      <c r="AG1069" t="s">
        <v>194</v>
      </c>
      <c r="AH1069" t="s">
        <v>65</v>
      </c>
      <c r="AI1069" t="s">
        <v>1382</v>
      </c>
      <c r="AJ1069" t="s">
        <v>1382</v>
      </c>
      <c r="AK1069" t="s">
        <v>368</v>
      </c>
      <c r="AL1069">
        <v>2</v>
      </c>
      <c r="AM1069" t="s">
        <v>108</v>
      </c>
      <c r="AN1069">
        <v>6</v>
      </c>
      <c r="AP1069" t="s">
        <v>62</v>
      </c>
      <c r="AQ1069" t="s">
        <v>69</v>
      </c>
      <c r="AV1069" s="1">
        <v>44128</v>
      </c>
      <c r="AW1069" t="s">
        <v>15062</v>
      </c>
      <c r="AY1069" t="s">
        <v>73</v>
      </c>
      <c r="AZ1069" t="s">
        <v>74</v>
      </c>
    </row>
    <row r="1070" spans="1:52" x14ac:dyDescent="0.25">
      <c r="A1070" t="str">
        <f>INDEX('Community ID'!B:B,MATCH(O1070,'Community ID'!A:A,0))</f>
        <v>Villa del Valle</v>
      </c>
      <c r="B1070" t="str">
        <f>INDEX('Community ID'!$K:$K,MATCH('Environmental Data'!$P1070,'Community ID'!J:J,0))</f>
        <v>Santiago</v>
      </c>
      <c r="D1070" t="s">
        <v>4586</v>
      </c>
      <c r="E1070" t="s">
        <v>1220</v>
      </c>
      <c r="F1070" t="s">
        <v>1000</v>
      </c>
      <c r="I1070" t="s">
        <v>191</v>
      </c>
      <c r="J1070" t="s">
        <v>4587</v>
      </c>
      <c r="K1070">
        <v>54</v>
      </c>
      <c r="L1070">
        <v>8099680014</v>
      </c>
      <c r="M1070" t="s">
        <v>80</v>
      </c>
      <c r="N1070" t="s">
        <v>114</v>
      </c>
      <c r="O1070" t="s">
        <v>4207</v>
      </c>
      <c r="P1070" t="s">
        <v>444</v>
      </c>
      <c r="Q1070" t="s">
        <v>444</v>
      </c>
      <c r="V1070" t="s">
        <v>4553</v>
      </c>
      <c r="W1070" t="s">
        <v>58</v>
      </c>
      <c r="X1070">
        <v>19.482036293183501</v>
      </c>
      <c r="Y1070">
        <v>-70.756183728038707</v>
      </c>
      <c r="Z1070" t="s">
        <v>59</v>
      </c>
      <c r="AA1070" t="s">
        <v>59</v>
      </c>
      <c r="AB1070" t="s">
        <v>419</v>
      </c>
      <c r="AC1070" t="s">
        <v>169</v>
      </c>
      <c r="AD1070" t="s">
        <v>62</v>
      </c>
      <c r="AF1070" t="s">
        <v>170</v>
      </c>
      <c r="AG1070" t="s">
        <v>194</v>
      </c>
      <c r="AH1070" t="s">
        <v>65</v>
      </c>
      <c r="AI1070" t="s">
        <v>2150</v>
      </c>
      <c r="AJ1070" t="s">
        <v>145</v>
      </c>
      <c r="AK1070" t="s">
        <v>368</v>
      </c>
      <c r="AL1070">
        <v>2</v>
      </c>
      <c r="AM1070" t="s">
        <v>717</v>
      </c>
      <c r="AN1070">
        <v>6</v>
      </c>
      <c r="AO1070">
        <v>1</v>
      </c>
      <c r="AP1070" t="s">
        <v>62</v>
      </c>
      <c r="AQ1070" t="s">
        <v>69</v>
      </c>
      <c r="AV1070" s="1">
        <v>44128</v>
      </c>
      <c r="AW1070" t="s">
        <v>15063</v>
      </c>
      <c r="AY1070" t="s">
        <v>73</v>
      </c>
      <c r="AZ1070" t="s">
        <v>74</v>
      </c>
    </row>
    <row r="1071" spans="1:52" x14ac:dyDescent="0.25">
      <c r="A1071" t="str">
        <f>INDEX('Community ID'!B:B,MATCH(O1071,'Community ID'!A:A,0))</f>
        <v>Villa del Valle</v>
      </c>
      <c r="B1071" t="str">
        <f>INDEX('Community ID'!$K:$K,MATCH('Environmental Data'!$P1071,'Community ID'!J:J,0))</f>
        <v>Santiago</v>
      </c>
      <c r="D1071" t="s">
        <v>4588</v>
      </c>
      <c r="E1071" t="s">
        <v>4589</v>
      </c>
      <c r="F1071" t="s">
        <v>1595</v>
      </c>
      <c r="H1071" t="s">
        <v>3824</v>
      </c>
      <c r="I1071" t="s">
        <v>165</v>
      </c>
      <c r="J1071" t="s">
        <v>4590</v>
      </c>
      <c r="K1071">
        <v>37</v>
      </c>
      <c r="L1071">
        <v>8295319662</v>
      </c>
      <c r="M1071" t="s">
        <v>142</v>
      </c>
      <c r="N1071" t="s">
        <v>4591</v>
      </c>
      <c r="O1071" t="s">
        <v>4207</v>
      </c>
      <c r="P1071" t="s">
        <v>444</v>
      </c>
      <c r="Q1071" t="s">
        <v>444</v>
      </c>
      <c r="V1071" t="s">
        <v>4553</v>
      </c>
      <c r="W1071" t="s">
        <v>58</v>
      </c>
      <c r="X1071">
        <v>19.482089588466401</v>
      </c>
      <c r="Y1071">
        <v>-70.755907457383699</v>
      </c>
      <c r="Z1071" t="s">
        <v>325</v>
      </c>
      <c r="AA1071" t="s">
        <v>325</v>
      </c>
      <c r="AB1071" t="s">
        <v>419</v>
      </c>
      <c r="AC1071" t="s">
        <v>169</v>
      </c>
      <c r="AD1071" t="s">
        <v>62</v>
      </c>
      <c r="AF1071" t="s">
        <v>170</v>
      </c>
      <c r="AG1071" t="s">
        <v>194</v>
      </c>
      <c r="AH1071" t="s">
        <v>65</v>
      </c>
      <c r="AI1071" t="s">
        <v>1382</v>
      </c>
      <c r="AK1071" t="s">
        <v>368</v>
      </c>
      <c r="AL1071">
        <v>2</v>
      </c>
      <c r="AM1071" t="s">
        <v>4592</v>
      </c>
      <c r="AN1071">
        <v>3</v>
      </c>
      <c r="AO1071">
        <v>1</v>
      </c>
      <c r="AP1071" t="s">
        <v>63</v>
      </c>
      <c r="AQ1071" t="s">
        <v>69</v>
      </c>
      <c r="AV1071" s="1">
        <v>44128</v>
      </c>
      <c r="AW1071" t="s">
        <v>15064</v>
      </c>
      <c r="AY1071" t="s">
        <v>73</v>
      </c>
      <c r="AZ1071" t="s">
        <v>74</v>
      </c>
    </row>
    <row r="1072" spans="1:52" x14ac:dyDescent="0.25">
      <c r="A1072" t="str">
        <f>INDEX('Community ID'!B:B,MATCH(O1072,'Community ID'!A:A,0))</f>
        <v>Villa del Valle</v>
      </c>
      <c r="B1072" t="str">
        <f>INDEX('Community ID'!$K:$K,MATCH('Environmental Data'!$P1072,'Community ID'!J:J,0))</f>
        <v>Santiago</v>
      </c>
      <c r="D1072" t="s">
        <v>4593</v>
      </c>
      <c r="E1072" t="s">
        <v>4594</v>
      </c>
      <c r="F1072" t="s">
        <v>133</v>
      </c>
      <c r="H1072" t="s">
        <v>4595</v>
      </c>
      <c r="I1072" t="s">
        <v>191</v>
      </c>
      <c r="J1072" s="1">
        <v>25940</v>
      </c>
      <c r="K1072">
        <v>50</v>
      </c>
      <c r="L1072">
        <v>8298041665</v>
      </c>
      <c r="M1072" t="s">
        <v>80</v>
      </c>
      <c r="N1072" t="s">
        <v>135</v>
      </c>
      <c r="O1072" t="s">
        <v>4207</v>
      </c>
      <c r="P1072" t="s">
        <v>444</v>
      </c>
      <c r="Q1072" t="s">
        <v>444</v>
      </c>
      <c r="V1072" t="s">
        <v>4553</v>
      </c>
      <c r="W1072" t="s">
        <v>58</v>
      </c>
      <c r="X1072">
        <v>19.482059846650301</v>
      </c>
      <c r="Y1072">
        <v>-70.755457514962799</v>
      </c>
      <c r="Z1072" t="s">
        <v>220</v>
      </c>
      <c r="AA1072" t="s">
        <v>220</v>
      </c>
      <c r="AB1072" t="s">
        <v>419</v>
      </c>
      <c r="AC1072" t="s">
        <v>169</v>
      </c>
      <c r="AD1072" t="s">
        <v>62</v>
      </c>
      <c r="AF1072" t="s">
        <v>170</v>
      </c>
      <c r="AG1072" t="s">
        <v>194</v>
      </c>
      <c r="AH1072" t="s">
        <v>65</v>
      </c>
      <c r="AI1072" t="s">
        <v>4596</v>
      </c>
      <c r="AJ1072" t="s">
        <v>145</v>
      </c>
      <c r="AK1072" t="s">
        <v>368</v>
      </c>
      <c r="AL1072">
        <v>2</v>
      </c>
      <c r="AM1072" t="s">
        <v>814</v>
      </c>
      <c r="AN1072">
        <v>2</v>
      </c>
      <c r="AP1072" t="s">
        <v>63</v>
      </c>
      <c r="AQ1072" t="s">
        <v>69</v>
      </c>
      <c r="AV1072" s="1">
        <v>44128</v>
      </c>
      <c r="AW1072" t="s">
        <v>15065</v>
      </c>
      <c r="AY1072" t="s">
        <v>73</v>
      </c>
      <c r="AZ1072" t="s">
        <v>74</v>
      </c>
    </row>
    <row r="1073" spans="1:52" hidden="1" x14ac:dyDescent="0.25">
      <c r="A1073" t="str">
        <f>INDEX('Community ID'!B:B,MATCH(O1073,'Community ID'!A:A,0))</f>
        <v>Villa del Valle</v>
      </c>
      <c r="B1073" t="str">
        <f>INDEX('Community ID'!$K:$K,MATCH('Environmental Data'!$P1073,'Community ID'!J:J,0))</f>
        <v>Santiago</v>
      </c>
      <c r="D1073" t="s">
        <v>4597</v>
      </c>
      <c r="E1073" t="s">
        <v>4598</v>
      </c>
      <c r="F1073" t="s">
        <v>4599</v>
      </c>
      <c r="I1073" t="s">
        <v>191</v>
      </c>
      <c r="J1073" s="1">
        <v>28893</v>
      </c>
      <c r="K1073">
        <v>42</v>
      </c>
      <c r="L1073">
        <v>8294985138</v>
      </c>
      <c r="M1073" t="s">
        <v>51</v>
      </c>
      <c r="N1073" t="s">
        <v>135</v>
      </c>
      <c r="O1073" t="s">
        <v>4207</v>
      </c>
      <c r="P1073" t="s">
        <v>444</v>
      </c>
      <c r="Q1073" t="s">
        <v>444</v>
      </c>
      <c r="V1073" t="s">
        <v>4553</v>
      </c>
      <c r="W1073" t="s">
        <v>58</v>
      </c>
      <c r="X1073">
        <v>19.482351687976099</v>
      </c>
      <c r="Y1073">
        <v>-70.755913747525099</v>
      </c>
      <c r="Z1073" t="s">
        <v>105</v>
      </c>
      <c r="AA1073" t="s">
        <v>105</v>
      </c>
      <c r="AB1073" t="s">
        <v>419</v>
      </c>
      <c r="AC1073" t="s">
        <v>169</v>
      </c>
      <c r="AD1073" t="s">
        <v>62</v>
      </c>
      <c r="AF1073" t="s">
        <v>170</v>
      </c>
      <c r="AG1073" t="s">
        <v>194</v>
      </c>
      <c r="AH1073" t="s">
        <v>65</v>
      </c>
      <c r="AI1073" t="s">
        <v>1382</v>
      </c>
      <c r="AK1073" t="s">
        <v>2905</v>
      </c>
      <c r="AL1073">
        <v>1</v>
      </c>
      <c r="AM1073" t="s">
        <v>4600</v>
      </c>
      <c r="AN1073">
        <v>3</v>
      </c>
      <c r="AO1073">
        <v>1</v>
      </c>
      <c r="AP1073" t="s">
        <v>62</v>
      </c>
      <c r="AQ1073" t="s">
        <v>69</v>
      </c>
      <c r="AV1073" s="1">
        <v>44128</v>
      </c>
      <c r="AW1073" t="s">
        <v>15066</v>
      </c>
      <c r="AY1073" t="s">
        <v>73</v>
      </c>
      <c r="AZ1073" t="s">
        <v>74</v>
      </c>
    </row>
    <row r="1074" spans="1:52" hidden="1" x14ac:dyDescent="0.25">
      <c r="A1074" t="str">
        <f>INDEX('Community ID'!B:B,MATCH(O1074,'Community ID'!A:A,0))</f>
        <v>Villa del Valle</v>
      </c>
      <c r="B1074" t="str">
        <f>INDEX('Community ID'!$K:$K,MATCH('Environmental Data'!$P1074,'Community ID'!J:J,0))</f>
        <v>Santiago</v>
      </c>
      <c r="D1074" t="s">
        <v>4601</v>
      </c>
      <c r="E1074" t="s">
        <v>4499</v>
      </c>
      <c r="F1074" t="s">
        <v>4602</v>
      </c>
      <c r="I1074" t="s">
        <v>165</v>
      </c>
      <c r="J1074" t="s">
        <v>4603</v>
      </c>
      <c r="K1074">
        <v>61</v>
      </c>
      <c r="M1074" t="s">
        <v>80</v>
      </c>
      <c r="N1074" t="s">
        <v>1171</v>
      </c>
      <c r="O1074" t="s">
        <v>4207</v>
      </c>
      <c r="P1074" t="s">
        <v>444</v>
      </c>
      <c r="Q1074" t="s">
        <v>444</v>
      </c>
      <c r="V1074" t="s">
        <v>4553</v>
      </c>
      <c r="W1074" t="s">
        <v>58</v>
      </c>
      <c r="X1074">
        <v>19.482478396985101</v>
      </c>
      <c r="Y1074">
        <v>-70.756092779404199</v>
      </c>
      <c r="Z1074" t="s">
        <v>59</v>
      </c>
      <c r="AA1074" t="s">
        <v>59</v>
      </c>
      <c r="AB1074" t="s">
        <v>419</v>
      </c>
      <c r="AC1074" t="s">
        <v>169</v>
      </c>
      <c r="AD1074" t="s">
        <v>62</v>
      </c>
      <c r="AF1074" t="s">
        <v>170</v>
      </c>
      <c r="AG1074" t="s">
        <v>194</v>
      </c>
      <c r="AH1074" t="s">
        <v>117</v>
      </c>
      <c r="AI1074" t="s">
        <v>145</v>
      </c>
      <c r="AK1074" t="s">
        <v>4604</v>
      </c>
      <c r="AL1074">
        <v>1</v>
      </c>
      <c r="AM1074" t="s">
        <v>814</v>
      </c>
      <c r="AN1074">
        <v>2</v>
      </c>
      <c r="AP1074" t="s">
        <v>62</v>
      </c>
      <c r="AQ1074" t="s">
        <v>69</v>
      </c>
      <c r="AV1074" s="1">
        <v>44128</v>
      </c>
      <c r="AW1074" t="s">
        <v>15067</v>
      </c>
      <c r="AY1074" t="s">
        <v>73</v>
      </c>
      <c r="AZ1074" t="s">
        <v>74</v>
      </c>
    </row>
    <row r="1075" spans="1:52" x14ac:dyDescent="0.25">
      <c r="A1075" t="str">
        <f>INDEX('Community ID'!B:B,MATCH(O1075,'Community ID'!A:A,0))</f>
        <v>Villa del Valle</v>
      </c>
      <c r="B1075" t="str">
        <f>INDEX('Community ID'!$K:$K,MATCH('Environmental Data'!$P1075,'Community ID'!J:J,0))</f>
        <v>Santiago</v>
      </c>
      <c r="D1075" t="s">
        <v>4605</v>
      </c>
      <c r="E1075" t="s">
        <v>134</v>
      </c>
      <c r="F1075" t="s">
        <v>764</v>
      </c>
      <c r="H1075" t="s">
        <v>2108</v>
      </c>
      <c r="I1075" t="s">
        <v>191</v>
      </c>
      <c r="J1075" s="1">
        <v>14011</v>
      </c>
      <c r="K1075">
        <v>83</v>
      </c>
      <c r="M1075" t="s">
        <v>80</v>
      </c>
      <c r="N1075" t="s">
        <v>135</v>
      </c>
      <c r="O1075" t="s">
        <v>4207</v>
      </c>
      <c r="P1075" t="s">
        <v>444</v>
      </c>
      <c r="Q1075" t="s">
        <v>444</v>
      </c>
      <c r="V1075" t="s">
        <v>4553</v>
      </c>
      <c r="W1075" t="s">
        <v>58</v>
      </c>
      <c r="X1075">
        <v>19.482467876584501</v>
      </c>
      <c r="Y1075">
        <v>-70.756101950512502</v>
      </c>
      <c r="Z1075" t="s">
        <v>59</v>
      </c>
      <c r="AA1075" t="s">
        <v>59</v>
      </c>
      <c r="AB1075" t="s">
        <v>419</v>
      </c>
      <c r="AC1075" t="s">
        <v>169</v>
      </c>
      <c r="AD1075" t="s">
        <v>62</v>
      </c>
      <c r="AF1075" t="s">
        <v>170</v>
      </c>
      <c r="AG1075" t="s">
        <v>194</v>
      </c>
      <c r="AH1075" t="s">
        <v>65</v>
      </c>
      <c r="AI1075" t="s">
        <v>145</v>
      </c>
      <c r="AK1075" t="s">
        <v>368</v>
      </c>
      <c r="AL1075">
        <v>2</v>
      </c>
      <c r="AM1075" t="s">
        <v>814</v>
      </c>
      <c r="AN1075">
        <v>4</v>
      </c>
      <c r="AP1075" t="s">
        <v>62</v>
      </c>
      <c r="AQ1075" t="s">
        <v>69</v>
      </c>
      <c r="AV1075" s="1">
        <v>44128</v>
      </c>
      <c r="AW1075" t="s">
        <v>15068</v>
      </c>
      <c r="AY1075" t="s">
        <v>73</v>
      </c>
      <c r="AZ1075" t="s">
        <v>74</v>
      </c>
    </row>
    <row r="1076" spans="1:52" hidden="1" x14ac:dyDescent="0.25">
      <c r="A1076" t="str">
        <f>INDEX('Community ID'!B:B,MATCH(O1076,'Community ID'!A:A,0))</f>
        <v>Villa del Valle</v>
      </c>
      <c r="B1076" t="str">
        <f>INDEX('Community ID'!$K:$K,MATCH('Environmental Data'!$P1076,'Community ID'!J:J,0))</f>
        <v>Santiago</v>
      </c>
      <c r="D1076" t="s">
        <v>4606</v>
      </c>
      <c r="E1076" t="s">
        <v>3755</v>
      </c>
      <c r="F1076" t="s">
        <v>1788</v>
      </c>
      <c r="H1076" t="s">
        <v>4607</v>
      </c>
      <c r="I1076" t="s">
        <v>165</v>
      </c>
      <c r="J1076" t="s">
        <v>4608</v>
      </c>
      <c r="K1076">
        <v>34</v>
      </c>
      <c r="L1076">
        <v>8092350394</v>
      </c>
      <c r="M1076" t="s">
        <v>124</v>
      </c>
      <c r="N1076" t="s">
        <v>4609</v>
      </c>
      <c r="O1076" t="s">
        <v>4270</v>
      </c>
      <c r="P1076" t="s">
        <v>444</v>
      </c>
      <c r="Q1076" t="s">
        <v>444</v>
      </c>
      <c r="V1076" t="s">
        <v>4553</v>
      </c>
      <c r="W1076" t="s">
        <v>58</v>
      </c>
      <c r="X1076">
        <v>19.4825686281728</v>
      </c>
      <c r="Y1076">
        <v>-70.756471892884704</v>
      </c>
      <c r="Z1076" t="s">
        <v>59</v>
      </c>
      <c r="AA1076" t="s">
        <v>59</v>
      </c>
      <c r="AB1076" t="s">
        <v>419</v>
      </c>
      <c r="AC1076" t="s">
        <v>169</v>
      </c>
      <c r="AD1076" t="s">
        <v>62</v>
      </c>
      <c r="AF1076" t="s">
        <v>170</v>
      </c>
      <c r="AG1076" t="s">
        <v>194</v>
      </c>
      <c r="AH1076" t="s">
        <v>65</v>
      </c>
      <c r="AI1076" t="s">
        <v>931</v>
      </c>
      <c r="AJ1076" t="s">
        <v>4610</v>
      </c>
      <c r="AK1076" t="s">
        <v>2905</v>
      </c>
      <c r="AL1076">
        <v>2</v>
      </c>
      <c r="AM1076" t="s">
        <v>814</v>
      </c>
      <c r="AN1076">
        <v>4</v>
      </c>
      <c r="AO1076">
        <v>1</v>
      </c>
      <c r="AP1076" t="s">
        <v>62</v>
      </c>
      <c r="AQ1076" t="s">
        <v>69</v>
      </c>
      <c r="AV1076" s="1">
        <v>44128</v>
      </c>
      <c r="AW1076" t="s">
        <v>15069</v>
      </c>
      <c r="AY1076" t="s">
        <v>73</v>
      </c>
      <c r="AZ1076" t="s">
        <v>74</v>
      </c>
    </row>
    <row r="1077" spans="1:52" x14ac:dyDescent="0.25">
      <c r="A1077" t="str">
        <f>INDEX('Community ID'!B:B,MATCH(O1077,'Community ID'!A:A,0))</f>
        <v>Villa del Valle</v>
      </c>
      <c r="B1077" t="str">
        <f>INDEX('Community ID'!$K:$K,MATCH('Environmental Data'!$P1077,'Community ID'!J:J,0))</f>
        <v>Santiago</v>
      </c>
      <c r="D1077" t="s">
        <v>4611</v>
      </c>
      <c r="E1077" t="s">
        <v>1859</v>
      </c>
      <c r="F1077" t="s">
        <v>1114</v>
      </c>
      <c r="H1077" t="s">
        <v>908</v>
      </c>
      <c r="I1077" t="s">
        <v>191</v>
      </c>
      <c r="J1077" s="1">
        <v>26306</v>
      </c>
      <c r="K1077">
        <v>49</v>
      </c>
      <c r="L1077">
        <v>8093163720</v>
      </c>
      <c r="M1077" t="s">
        <v>80</v>
      </c>
      <c r="N1077" t="s">
        <v>135</v>
      </c>
      <c r="O1077" t="s">
        <v>4207</v>
      </c>
      <c r="P1077" t="s">
        <v>444</v>
      </c>
      <c r="Q1077" t="s">
        <v>444</v>
      </c>
      <c r="V1077" t="s">
        <v>4553</v>
      </c>
      <c r="W1077" t="s">
        <v>58</v>
      </c>
      <c r="X1077">
        <v>19.482332121859201</v>
      </c>
      <c r="Y1077">
        <v>-70.756122948075898</v>
      </c>
      <c r="Z1077" t="s">
        <v>59</v>
      </c>
      <c r="AA1077" t="s">
        <v>325</v>
      </c>
      <c r="AB1077" t="s">
        <v>419</v>
      </c>
      <c r="AC1077" t="s">
        <v>169</v>
      </c>
      <c r="AD1077" t="s">
        <v>62</v>
      </c>
      <c r="AF1077" t="s">
        <v>170</v>
      </c>
      <c r="AG1077" t="s">
        <v>194</v>
      </c>
      <c r="AH1077" t="s">
        <v>65</v>
      </c>
      <c r="AI1077" t="s">
        <v>145</v>
      </c>
      <c r="AK1077" t="s">
        <v>368</v>
      </c>
      <c r="AL1077">
        <v>2</v>
      </c>
      <c r="AM1077" t="s">
        <v>814</v>
      </c>
      <c r="AN1077">
        <v>2</v>
      </c>
      <c r="AP1077" t="s">
        <v>63</v>
      </c>
      <c r="AQ1077" t="s">
        <v>69</v>
      </c>
      <c r="AV1077" s="1">
        <v>44128</v>
      </c>
      <c r="AW1077" t="s">
        <v>15070</v>
      </c>
      <c r="AY1077" t="s">
        <v>73</v>
      </c>
      <c r="AZ1077" t="s">
        <v>74</v>
      </c>
    </row>
    <row r="1078" spans="1:52" x14ac:dyDescent="0.25">
      <c r="A1078" t="str">
        <f>INDEX('Community ID'!B:B,MATCH(O1078,'Community ID'!A:A,0))</f>
        <v>Villa del Valle</v>
      </c>
      <c r="B1078" t="str">
        <f>INDEX('Community ID'!$K:$K,MATCH('Environmental Data'!$P1078,'Community ID'!J:J,0))</f>
        <v>Santiago</v>
      </c>
      <c r="D1078" t="s">
        <v>4612</v>
      </c>
      <c r="E1078" t="s">
        <v>1329</v>
      </c>
      <c r="F1078" t="s">
        <v>1291</v>
      </c>
      <c r="I1078" t="s">
        <v>191</v>
      </c>
      <c r="J1078" s="1">
        <v>19309</v>
      </c>
      <c r="K1078">
        <v>69</v>
      </c>
      <c r="L1078">
        <v>8098443913</v>
      </c>
      <c r="M1078" t="s">
        <v>80</v>
      </c>
      <c r="N1078" t="s">
        <v>4613</v>
      </c>
      <c r="O1078" t="s">
        <v>4207</v>
      </c>
      <c r="P1078" t="s">
        <v>444</v>
      </c>
      <c r="Q1078" t="s">
        <v>444</v>
      </c>
      <c r="V1078" t="s">
        <v>4553</v>
      </c>
      <c r="W1078" t="s">
        <v>58</v>
      </c>
      <c r="X1078">
        <v>19.482568695283401</v>
      </c>
      <c r="Y1078">
        <v>-70.756445101780301</v>
      </c>
      <c r="Z1078" t="s">
        <v>59</v>
      </c>
      <c r="AA1078" t="s">
        <v>59</v>
      </c>
      <c r="AB1078" t="s">
        <v>419</v>
      </c>
      <c r="AC1078" t="s">
        <v>169</v>
      </c>
      <c r="AD1078" t="s">
        <v>62</v>
      </c>
      <c r="AF1078" t="s">
        <v>170</v>
      </c>
      <c r="AG1078" t="s">
        <v>194</v>
      </c>
      <c r="AH1078" t="s">
        <v>65</v>
      </c>
      <c r="AI1078" t="s">
        <v>788</v>
      </c>
      <c r="AK1078" t="s">
        <v>479</v>
      </c>
      <c r="AL1078">
        <v>1</v>
      </c>
      <c r="AM1078" t="s">
        <v>4614</v>
      </c>
      <c r="AN1078">
        <v>2</v>
      </c>
      <c r="AP1078" t="s">
        <v>62</v>
      </c>
      <c r="AQ1078" t="s">
        <v>69</v>
      </c>
      <c r="AV1078" s="1">
        <v>44128</v>
      </c>
      <c r="AW1078" t="s">
        <v>15071</v>
      </c>
      <c r="AY1078" t="s">
        <v>73</v>
      </c>
      <c r="AZ1078" t="s">
        <v>74</v>
      </c>
    </row>
    <row r="1079" spans="1:52" hidden="1" x14ac:dyDescent="0.25">
      <c r="A1079" t="str">
        <f>INDEX('Community ID'!B:B,MATCH(O1079,'Community ID'!A:A,0))</f>
        <v>Villa del Valle</v>
      </c>
      <c r="B1079" t="str">
        <f>INDEX('Community ID'!$K:$K,MATCH('Environmental Data'!$P1079,'Community ID'!J:J,0))</f>
        <v>Santiago</v>
      </c>
      <c r="D1079" t="s">
        <v>4615</v>
      </c>
      <c r="E1079" t="s">
        <v>4616</v>
      </c>
      <c r="F1079" t="s">
        <v>4617</v>
      </c>
      <c r="H1079" t="s">
        <v>4618</v>
      </c>
      <c r="I1079" t="s">
        <v>191</v>
      </c>
      <c r="J1079" s="1">
        <v>34188</v>
      </c>
      <c r="K1079">
        <v>28</v>
      </c>
      <c r="L1079">
        <v>8093961936</v>
      </c>
      <c r="M1079" t="s">
        <v>142</v>
      </c>
      <c r="N1079" t="s">
        <v>135</v>
      </c>
      <c r="O1079" t="s">
        <v>4270</v>
      </c>
      <c r="P1079" t="s">
        <v>444</v>
      </c>
      <c r="Q1079" t="s">
        <v>444</v>
      </c>
      <c r="V1079" t="s">
        <v>4553</v>
      </c>
      <c r="W1079" t="s">
        <v>58</v>
      </c>
      <c r="X1079">
        <v>19.483308247308599</v>
      </c>
      <c r="Y1079">
        <v>-70.756694013318693</v>
      </c>
      <c r="Z1079" t="s">
        <v>105</v>
      </c>
      <c r="AA1079" t="s">
        <v>105</v>
      </c>
      <c r="AB1079" t="s">
        <v>419</v>
      </c>
      <c r="AC1079" t="s">
        <v>169</v>
      </c>
      <c r="AE1079" t="s">
        <v>62</v>
      </c>
      <c r="AF1079" t="s">
        <v>170</v>
      </c>
      <c r="AG1079" t="s">
        <v>194</v>
      </c>
      <c r="AH1079" t="s">
        <v>117</v>
      </c>
      <c r="AI1079" t="s">
        <v>1382</v>
      </c>
      <c r="AJ1079" t="s">
        <v>1382</v>
      </c>
      <c r="AK1079" t="s">
        <v>2630</v>
      </c>
      <c r="AL1079">
        <v>2</v>
      </c>
      <c r="AM1079" t="s">
        <v>814</v>
      </c>
      <c r="AN1079">
        <v>5</v>
      </c>
      <c r="AO1079">
        <v>1</v>
      </c>
      <c r="AP1079" t="s">
        <v>62</v>
      </c>
      <c r="AQ1079" t="s">
        <v>69</v>
      </c>
      <c r="AV1079" s="1">
        <v>44128</v>
      </c>
      <c r="AW1079" t="s">
        <v>15072</v>
      </c>
      <c r="AY1079" t="s">
        <v>73</v>
      </c>
      <c r="AZ1079" t="s">
        <v>74</v>
      </c>
    </row>
    <row r="1080" spans="1:52" hidden="1" x14ac:dyDescent="0.25">
      <c r="A1080" t="str">
        <f>INDEX('Community ID'!B:B,MATCH(O1080,'Community ID'!A:A,0))</f>
        <v>Villa del Valle</v>
      </c>
      <c r="B1080" t="str">
        <f>INDEX('Community ID'!$K:$K,MATCH('Environmental Data'!$P1080,'Community ID'!J:J,0))</f>
        <v>Santiago</v>
      </c>
      <c r="D1080" t="s">
        <v>4619</v>
      </c>
      <c r="E1080" t="s">
        <v>4620</v>
      </c>
      <c r="F1080" t="s">
        <v>4621</v>
      </c>
      <c r="I1080" t="s">
        <v>191</v>
      </c>
      <c r="J1080" t="s">
        <v>4622</v>
      </c>
      <c r="K1080">
        <v>49</v>
      </c>
      <c r="L1080">
        <v>8295523334</v>
      </c>
      <c r="M1080" t="s">
        <v>142</v>
      </c>
      <c r="N1080" t="s">
        <v>135</v>
      </c>
      <c r="O1080" t="s">
        <v>4207</v>
      </c>
      <c r="P1080" t="s">
        <v>444</v>
      </c>
      <c r="Q1080" t="s">
        <v>444</v>
      </c>
      <c r="V1080" t="s">
        <v>4553</v>
      </c>
      <c r="W1080" t="s">
        <v>58</v>
      </c>
      <c r="X1080">
        <v>19.4826494621297</v>
      </c>
      <c r="Y1080">
        <v>-70.756258596469905</v>
      </c>
      <c r="Z1080" t="s">
        <v>59</v>
      </c>
      <c r="AA1080" t="s">
        <v>59</v>
      </c>
      <c r="AB1080" t="s">
        <v>419</v>
      </c>
      <c r="AC1080" t="s">
        <v>169</v>
      </c>
      <c r="AD1080" t="s">
        <v>62</v>
      </c>
      <c r="AF1080" t="s">
        <v>170</v>
      </c>
      <c r="AG1080" t="s">
        <v>194</v>
      </c>
      <c r="AH1080" t="s">
        <v>65</v>
      </c>
      <c r="AI1080" t="s">
        <v>788</v>
      </c>
      <c r="AJ1080" t="s">
        <v>4623</v>
      </c>
      <c r="AK1080" t="s">
        <v>4624</v>
      </c>
      <c r="AL1080">
        <v>2</v>
      </c>
      <c r="AM1080" t="s">
        <v>814</v>
      </c>
      <c r="AN1080">
        <v>2</v>
      </c>
      <c r="AP1080" t="s">
        <v>62</v>
      </c>
      <c r="AQ1080" t="s">
        <v>69</v>
      </c>
      <c r="AV1080" s="1">
        <v>44128</v>
      </c>
      <c r="AW1080" t="s">
        <v>15073</v>
      </c>
      <c r="AY1080" t="s">
        <v>73</v>
      </c>
      <c r="AZ1080" t="s">
        <v>74</v>
      </c>
    </row>
    <row r="1081" spans="1:52" hidden="1" x14ac:dyDescent="0.25">
      <c r="A1081" t="str">
        <f>INDEX('Community ID'!B:B,MATCH(O1081,'Community ID'!A:A,0))</f>
        <v>Villa del Valle</v>
      </c>
      <c r="B1081" t="str">
        <f>INDEX('Community ID'!$K:$K,MATCH('Environmental Data'!$P1081,'Community ID'!J:J,0))</f>
        <v>Santiago</v>
      </c>
      <c r="D1081" t="s">
        <v>4625</v>
      </c>
      <c r="E1081" t="s">
        <v>4626</v>
      </c>
      <c r="F1081" t="s">
        <v>885</v>
      </c>
      <c r="I1081" t="s">
        <v>165</v>
      </c>
      <c r="J1081" s="1">
        <v>22773</v>
      </c>
      <c r="K1081">
        <v>59</v>
      </c>
      <c r="L1081">
        <v>8299866067</v>
      </c>
      <c r="M1081" t="s">
        <v>142</v>
      </c>
      <c r="N1081" t="s">
        <v>1235</v>
      </c>
      <c r="O1081" t="s">
        <v>4270</v>
      </c>
      <c r="P1081" t="s">
        <v>444</v>
      </c>
      <c r="Q1081" t="s">
        <v>444</v>
      </c>
      <c r="V1081" t="s">
        <v>4553</v>
      </c>
      <c r="W1081" t="s">
        <v>58</v>
      </c>
      <c r="X1081">
        <v>19.482648407767901</v>
      </c>
      <c r="Y1081">
        <v>-70.756256514985196</v>
      </c>
      <c r="Z1081" t="s">
        <v>59</v>
      </c>
      <c r="AA1081" t="s">
        <v>59</v>
      </c>
      <c r="AB1081" t="s">
        <v>419</v>
      </c>
      <c r="AC1081" t="s">
        <v>169</v>
      </c>
      <c r="AD1081" t="s">
        <v>62</v>
      </c>
      <c r="AF1081" t="s">
        <v>170</v>
      </c>
      <c r="AG1081" t="s">
        <v>194</v>
      </c>
      <c r="AH1081" t="s">
        <v>65</v>
      </c>
      <c r="AI1081" t="s">
        <v>1382</v>
      </c>
      <c r="AK1081" t="s">
        <v>4627</v>
      </c>
      <c r="AL1081">
        <v>2</v>
      </c>
      <c r="AM1081" t="s">
        <v>4628</v>
      </c>
      <c r="AN1081">
        <v>2</v>
      </c>
      <c r="AP1081" t="s">
        <v>62</v>
      </c>
      <c r="AQ1081" t="s">
        <v>69</v>
      </c>
      <c r="AV1081" s="1">
        <v>44128</v>
      </c>
      <c r="AW1081" t="s">
        <v>15074</v>
      </c>
      <c r="AY1081" t="s">
        <v>73</v>
      </c>
      <c r="AZ1081" t="s">
        <v>74</v>
      </c>
    </row>
    <row r="1082" spans="1:52" x14ac:dyDescent="0.25">
      <c r="A1082" t="str">
        <f>INDEX('Community ID'!B:B,MATCH(O1082,'Community ID'!A:A,0))</f>
        <v>Villa del Valle</v>
      </c>
      <c r="B1082" t="str">
        <f>INDEX('Community ID'!$K:$K,MATCH('Environmental Data'!$P1082,'Community ID'!J:J,0))</f>
        <v>Santiago</v>
      </c>
      <c r="D1082" t="s">
        <v>4629</v>
      </c>
      <c r="E1082" t="s">
        <v>4630</v>
      </c>
      <c r="F1082" t="s">
        <v>4631</v>
      </c>
      <c r="I1082" t="s">
        <v>191</v>
      </c>
      <c r="J1082" t="s">
        <v>4632</v>
      </c>
      <c r="K1082">
        <v>20</v>
      </c>
      <c r="L1082">
        <v>8292021677</v>
      </c>
      <c r="M1082" t="s">
        <v>80</v>
      </c>
      <c r="N1082" t="s">
        <v>4633</v>
      </c>
      <c r="O1082" t="s">
        <v>4207</v>
      </c>
      <c r="P1082" t="s">
        <v>444</v>
      </c>
      <c r="Q1082" t="s">
        <v>444</v>
      </c>
      <c r="V1082" t="s">
        <v>4553</v>
      </c>
      <c r="W1082" t="s">
        <v>58</v>
      </c>
      <c r="X1082">
        <v>19.482616648960601</v>
      </c>
      <c r="Y1082">
        <v>-70.755826051069405</v>
      </c>
      <c r="Z1082" t="s">
        <v>105</v>
      </c>
      <c r="AA1082" t="s">
        <v>105</v>
      </c>
      <c r="AB1082" t="s">
        <v>419</v>
      </c>
      <c r="AC1082" t="s">
        <v>169</v>
      </c>
      <c r="AD1082" t="s">
        <v>62</v>
      </c>
      <c r="AF1082" t="s">
        <v>170</v>
      </c>
      <c r="AG1082" t="s">
        <v>194</v>
      </c>
      <c r="AH1082" t="s">
        <v>117</v>
      </c>
      <c r="AI1082" t="s">
        <v>145</v>
      </c>
      <c r="AJ1082" t="s">
        <v>145</v>
      </c>
      <c r="AK1082" t="s">
        <v>368</v>
      </c>
      <c r="AL1082">
        <v>1</v>
      </c>
      <c r="AM1082" t="s">
        <v>814</v>
      </c>
      <c r="AN1082">
        <v>6</v>
      </c>
      <c r="AO1082">
        <v>1</v>
      </c>
      <c r="AP1082" t="s">
        <v>62</v>
      </c>
      <c r="AQ1082" t="s">
        <v>69</v>
      </c>
      <c r="AV1082" s="1">
        <v>44128</v>
      </c>
      <c r="AW1082" t="s">
        <v>15075</v>
      </c>
      <c r="AY1082" t="s">
        <v>73</v>
      </c>
      <c r="AZ1082" t="s">
        <v>74</v>
      </c>
    </row>
    <row r="1083" spans="1:52" x14ac:dyDescent="0.25">
      <c r="A1083" t="str">
        <f>INDEX('Community ID'!B:B,MATCH(O1083,'Community ID'!A:A,0))</f>
        <v>Villa del Valle</v>
      </c>
      <c r="B1083" t="str">
        <f>INDEX('Community ID'!$K:$K,MATCH('Environmental Data'!$P1083,'Community ID'!J:J,0))</f>
        <v>Santiago</v>
      </c>
      <c r="D1083" t="s">
        <v>4634</v>
      </c>
      <c r="E1083" t="s">
        <v>4635</v>
      </c>
      <c r="F1083" t="s">
        <v>133</v>
      </c>
      <c r="H1083" t="s">
        <v>805</v>
      </c>
      <c r="I1083" t="s">
        <v>191</v>
      </c>
      <c r="J1083" s="1">
        <v>27304</v>
      </c>
      <c r="K1083">
        <v>47</v>
      </c>
      <c r="L1083">
        <v>8099580460</v>
      </c>
      <c r="M1083" t="s">
        <v>142</v>
      </c>
      <c r="N1083" t="s">
        <v>4636</v>
      </c>
      <c r="O1083" t="s">
        <v>4637</v>
      </c>
      <c r="P1083" t="s">
        <v>444</v>
      </c>
      <c r="Q1083" t="s">
        <v>444</v>
      </c>
      <c r="V1083" t="s">
        <v>4553</v>
      </c>
      <c r="W1083" t="s">
        <v>58</v>
      </c>
      <c r="X1083">
        <v>19.4826462469894</v>
      </c>
      <c r="Y1083">
        <v>-70.755748190016206</v>
      </c>
      <c r="Z1083" t="s">
        <v>86</v>
      </c>
      <c r="AA1083" t="s">
        <v>86</v>
      </c>
      <c r="AB1083" t="s">
        <v>419</v>
      </c>
      <c r="AC1083" t="s">
        <v>169</v>
      </c>
      <c r="AD1083" t="s">
        <v>62</v>
      </c>
      <c r="AF1083" t="s">
        <v>170</v>
      </c>
      <c r="AG1083" t="s">
        <v>194</v>
      </c>
      <c r="AH1083" t="s">
        <v>65</v>
      </c>
      <c r="AI1083" t="s">
        <v>145</v>
      </c>
      <c r="AJ1083" t="s">
        <v>1382</v>
      </c>
      <c r="AK1083" t="s">
        <v>368</v>
      </c>
      <c r="AL1083">
        <v>1</v>
      </c>
      <c r="AM1083" t="s">
        <v>1280</v>
      </c>
      <c r="AN1083">
        <v>1</v>
      </c>
      <c r="AP1083" t="s">
        <v>62</v>
      </c>
      <c r="AQ1083" t="s">
        <v>69</v>
      </c>
      <c r="AV1083" s="1">
        <v>44128</v>
      </c>
      <c r="AW1083" t="s">
        <v>15076</v>
      </c>
      <c r="AY1083" t="s">
        <v>73</v>
      </c>
      <c r="AZ1083" t="s">
        <v>74</v>
      </c>
    </row>
    <row r="1084" spans="1:52" x14ac:dyDescent="0.25">
      <c r="A1084" t="str">
        <f>INDEX('Community ID'!B:B,MATCH(O1084,'Community ID'!A:A,0))</f>
        <v>Villa del Valle</v>
      </c>
      <c r="B1084" t="str">
        <f>INDEX('Community ID'!$K:$K,MATCH('Environmental Data'!$P1084,'Community ID'!J:J,0))</f>
        <v>Santiago</v>
      </c>
      <c r="D1084" t="s">
        <v>4638</v>
      </c>
      <c r="E1084" t="s">
        <v>1178</v>
      </c>
      <c r="F1084" t="s">
        <v>4639</v>
      </c>
      <c r="I1084" t="s">
        <v>191</v>
      </c>
      <c r="J1084" s="1">
        <v>26364</v>
      </c>
      <c r="K1084">
        <v>49</v>
      </c>
      <c r="L1084">
        <v>8297222515</v>
      </c>
      <c r="M1084" t="s">
        <v>124</v>
      </c>
      <c r="N1084" t="s">
        <v>1619</v>
      </c>
      <c r="O1084" t="s">
        <v>4207</v>
      </c>
      <c r="P1084" t="s">
        <v>444</v>
      </c>
      <c r="Q1084" t="s">
        <v>444</v>
      </c>
      <c r="V1084" t="s">
        <v>4553</v>
      </c>
      <c r="W1084" t="s">
        <v>58</v>
      </c>
      <c r="X1084">
        <v>19.4826693786489</v>
      </c>
      <c r="Y1084">
        <v>-70.755743673137104</v>
      </c>
      <c r="Z1084" t="s">
        <v>86</v>
      </c>
      <c r="AA1084" t="s">
        <v>86</v>
      </c>
      <c r="AB1084" t="s">
        <v>419</v>
      </c>
      <c r="AC1084" t="s">
        <v>169</v>
      </c>
      <c r="AD1084" t="s">
        <v>62</v>
      </c>
      <c r="AF1084" t="s">
        <v>170</v>
      </c>
      <c r="AG1084" t="s">
        <v>194</v>
      </c>
      <c r="AH1084" t="s">
        <v>65</v>
      </c>
      <c r="AI1084" t="s">
        <v>145</v>
      </c>
      <c r="AJ1084" t="s">
        <v>145</v>
      </c>
      <c r="AK1084" t="s">
        <v>368</v>
      </c>
      <c r="AL1084">
        <v>1</v>
      </c>
      <c r="AM1084" t="s">
        <v>814</v>
      </c>
      <c r="AN1084">
        <v>6</v>
      </c>
      <c r="AO1084">
        <v>2</v>
      </c>
      <c r="AP1084" t="s">
        <v>62</v>
      </c>
      <c r="AQ1084" t="s">
        <v>69</v>
      </c>
      <c r="AV1084" s="1">
        <v>44128</v>
      </c>
      <c r="AW1084" t="s">
        <v>15077</v>
      </c>
      <c r="AY1084" t="s">
        <v>73</v>
      </c>
      <c r="AZ1084" t="s">
        <v>74</v>
      </c>
    </row>
    <row r="1085" spans="1:52" x14ac:dyDescent="0.25">
      <c r="A1085" t="str">
        <f>INDEX('Community ID'!B:B,MATCH(O1085,'Community ID'!A:A,0))</f>
        <v>Villa del Valle</v>
      </c>
      <c r="B1085" t="str">
        <f>INDEX('Community ID'!$K:$K,MATCH('Environmental Data'!$P1085,'Community ID'!J:J,0))</f>
        <v>Santiago</v>
      </c>
      <c r="D1085" t="s">
        <v>4640</v>
      </c>
      <c r="E1085" t="s">
        <v>3128</v>
      </c>
      <c r="F1085" t="s">
        <v>1167</v>
      </c>
      <c r="H1085" t="s">
        <v>4641</v>
      </c>
      <c r="I1085" t="s">
        <v>191</v>
      </c>
      <c r="J1085" s="1">
        <v>32852</v>
      </c>
      <c r="K1085">
        <v>32</v>
      </c>
      <c r="M1085" t="s">
        <v>226</v>
      </c>
      <c r="N1085" t="s">
        <v>1619</v>
      </c>
      <c r="O1085" t="s">
        <v>4207</v>
      </c>
      <c r="P1085" t="s">
        <v>444</v>
      </c>
      <c r="Q1085" t="s">
        <v>444</v>
      </c>
      <c r="V1085" t="s">
        <v>4553</v>
      </c>
      <c r="W1085" t="s">
        <v>58</v>
      </c>
      <c r="X1085">
        <v>19.482644082583899</v>
      </c>
      <c r="Y1085">
        <v>-70.755744880794296</v>
      </c>
      <c r="Z1085" t="s">
        <v>325</v>
      </c>
      <c r="AA1085" t="s">
        <v>325</v>
      </c>
      <c r="AB1085" t="s">
        <v>419</v>
      </c>
      <c r="AC1085" t="s">
        <v>169</v>
      </c>
      <c r="AD1085" t="s">
        <v>62</v>
      </c>
      <c r="AF1085" t="s">
        <v>201</v>
      </c>
      <c r="AG1085" t="s">
        <v>194</v>
      </c>
      <c r="AH1085" t="s">
        <v>65</v>
      </c>
      <c r="AI1085" t="s">
        <v>4642</v>
      </c>
      <c r="AK1085" t="s">
        <v>368</v>
      </c>
      <c r="AL1085">
        <v>0</v>
      </c>
      <c r="AM1085" t="s">
        <v>4643</v>
      </c>
      <c r="AN1085">
        <v>4</v>
      </c>
      <c r="AP1085" t="s">
        <v>63</v>
      </c>
      <c r="AQ1085" t="s">
        <v>69</v>
      </c>
      <c r="AV1085" s="1">
        <v>44128</v>
      </c>
      <c r="AW1085" t="s">
        <v>15078</v>
      </c>
      <c r="AY1085" t="s">
        <v>73</v>
      </c>
      <c r="AZ1085" t="s">
        <v>74</v>
      </c>
    </row>
    <row r="1086" spans="1:52" x14ac:dyDescent="0.25">
      <c r="A1086" t="str">
        <f>INDEX('Community ID'!B:B,MATCH(O1086,'Community ID'!A:A,0))</f>
        <v>Villa del Valle</v>
      </c>
      <c r="B1086" t="str">
        <f>INDEX('Community ID'!$K:$K,MATCH('Environmental Data'!$P1086,'Community ID'!J:J,0))</f>
        <v>Santiago</v>
      </c>
      <c r="D1086" t="s">
        <v>4644</v>
      </c>
      <c r="E1086" t="s">
        <v>4645</v>
      </c>
      <c r="F1086" t="s">
        <v>4646</v>
      </c>
      <c r="I1086" t="s">
        <v>191</v>
      </c>
      <c r="J1086" t="s">
        <v>4647</v>
      </c>
      <c r="K1086">
        <v>28</v>
      </c>
      <c r="L1086">
        <v>8492240809</v>
      </c>
      <c r="M1086" t="s">
        <v>226</v>
      </c>
      <c r="N1086" t="s">
        <v>135</v>
      </c>
      <c r="O1086" t="s">
        <v>4207</v>
      </c>
      <c r="P1086" t="s">
        <v>444</v>
      </c>
      <c r="Q1086" t="s">
        <v>444</v>
      </c>
      <c r="V1086" t="s">
        <v>4553</v>
      </c>
      <c r="W1086" t="s">
        <v>58</v>
      </c>
      <c r="X1086">
        <v>19.482781340785799</v>
      </c>
      <c r="Y1086">
        <v>-70.7551653876572</v>
      </c>
      <c r="Z1086" t="s">
        <v>105</v>
      </c>
      <c r="AA1086" t="s">
        <v>325</v>
      </c>
      <c r="AB1086" t="s">
        <v>419</v>
      </c>
      <c r="AC1086" t="s">
        <v>169</v>
      </c>
      <c r="AD1086" t="s">
        <v>62</v>
      </c>
      <c r="AF1086" t="s">
        <v>170</v>
      </c>
      <c r="AG1086" t="s">
        <v>194</v>
      </c>
      <c r="AH1086" t="s">
        <v>65</v>
      </c>
      <c r="AI1086" t="s">
        <v>145</v>
      </c>
      <c r="AK1086" t="s">
        <v>368</v>
      </c>
      <c r="AL1086">
        <v>1</v>
      </c>
      <c r="AM1086" t="s">
        <v>814</v>
      </c>
      <c r="AN1086">
        <v>6</v>
      </c>
      <c r="AO1086">
        <v>4</v>
      </c>
      <c r="AP1086" t="s">
        <v>63</v>
      </c>
      <c r="AQ1086" t="s">
        <v>69</v>
      </c>
      <c r="AV1086" s="1">
        <v>44128</v>
      </c>
      <c r="AW1086" t="s">
        <v>15079</v>
      </c>
      <c r="AY1086" t="s">
        <v>73</v>
      </c>
      <c r="AZ1086" t="s">
        <v>74</v>
      </c>
    </row>
    <row r="1087" spans="1:52" hidden="1" x14ac:dyDescent="0.25">
      <c r="A1087" t="str">
        <f>INDEX('Community ID'!B:B,MATCH(O1087,'Community ID'!A:A,0))</f>
        <v>Villa del Valle</v>
      </c>
      <c r="B1087" t="str">
        <f>INDEX('Community ID'!$K:$K,MATCH('Environmental Data'!$P1087,'Community ID'!J:J,0))</f>
        <v>Santiago</v>
      </c>
      <c r="D1087" t="s">
        <v>4648</v>
      </c>
      <c r="E1087" t="s">
        <v>4649</v>
      </c>
      <c r="F1087" t="s">
        <v>885</v>
      </c>
      <c r="H1087" t="s">
        <v>2621</v>
      </c>
      <c r="I1087" t="s">
        <v>191</v>
      </c>
      <c r="J1087" t="s">
        <v>4650</v>
      </c>
      <c r="K1087">
        <v>39</v>
      </c>
      <c r="L1087">
        <v>8496350230</v>
      </c>
      <c r="M1087" t="s">
        <v>142</v>
      </c>
      <c r="N1087" t="s">
        <v>135</v>
      </c>
      <c r="O1087" t="s">
        <v>4207</v>
      </c>
      <c r="P1087" t="s">
        <v>444</v>
      </c>
      <c r="Q1087" t="s">
        <v>444</v>
      </c>
      <c r="V1087" t="s">
        <v>4553</v>
      </c>
      <c r="W1087" t="s">
        <v>58</v>
      </c>
      <c r="X1087">
        <v>19.482814194291802</v>
      </c>
      <c r="Y1087">
        <v>-70.755192062756194</v>
      </c>
      <c r="Z1087" t="s">
        <v>105</v>
      </c>
      <c r="AA1087" t="s">
        <v>105</v>
      </c>
      <c r="AB1087" t="s">
        <v>419</v>
      </c>
      <c r="AC1087" t="s">
        <v>169</v>
      </c>
      <c r="AD1087" t="s">
        <v>62</v>
      </c>
      <c r="AF1087" t="s">
        <v>170</v>
      </c>
      <c r="AG1087" t="s">
        <v>194</v>
      </c>
      <c r="AH1087" t="s">
        <v>65</v>
      </c>
      <c r="AI1087" t="s">
        <v>145</v>
      </c>
      <c r="AJ1087" t="s">
        <v>1382</v>
      </c>
      <c r="AK1087" t="s">
        <v>1194</v>
      </c>
      <c r="AL1087">
        <v>1</v>
      </c>
      <c r="AM1087" t="s">
        <v>4651</v>
      </c>
      <c r="AN1087">
        <v>4</v>
      </c>
      <c r="AP1087" t="s">
        <v>62</v>
      </c>
      <c r="AQ1087" t="s">
        <v>69</v>
      </c>
      <c r="AV1087" s="1">
        <v>44128</v>
      </c>
      <c r="AW1087" t="s">
        <v>15080</v>
      </c>
      <c r="AY1087" t="s">
        <v>73</v>
      </c>
      <c r="AZ1087" t="s">
        <v>74</v>
      </c>
    </row>
    <row r="1088" spans="1:52" hidden="1" x14ac:dyDescent="0.25">
      <c r="A1088" t="str">
        <f>INDEX('Community ID'!B:B,MATCH(O1088,'Community ID'!A:A,0))</f>
        <v>Barrio del Padre</v>
      </c>
      <c r="B1088" t="str">
        <f>INDEX('Community ID'!$K:$K,MATCH('Environmental Data'!$P1088,'Community ID'!J:J,0))</f>
        <v>Constanza</v>
      </c>
      <c r="D1088" t="s">
        <v>4652</v>
      </c>
      <c r="E1088" t="s">
        <v>4653</v>
      </c>
      <c r="F1088" t="s">
        <v>1894</v>
      </c>
      <c r="H1088" t="s">
        <v>4654</v>
      </c>
      <c r="I1088" t="s">
        <v>191</v>
      </c>
      <c r="J1088" t="s">
        <v>4655</v>
      </c>
      <c r="K1088">
        <v>54</v>
      </c>
      <c r="M1088" t="s">
        <v>80</v>
      </c>
      <c r="N1088" t="s">
        <v>4656</v>
      </c>
      <c r="O1088" t="s">
        <v>4657</v>
      </c>
      <c r="P1088" t="s">
        <v>102</v>
      </c>
      <c r="Q1088" t="s">
        <v>103</v>
      </c>
      <c r="V1088" t="s">
        <v>4074</v>
      </c>
      <c r="W1088" t="s">
        <v>58</v>
      </c>
      <c r="X1088">
        <v>18.910839599999999</v>
      </c>
      <c r="Y1088">
        <v>-70.747322100000005</v>
      </c>
      <c r="Z1088" t="s">
        <v>86</v>
      </c>
      <c r="AA1088" t="s">
        <v>86</v>
      </c>
      <c r="AB1088" t="s">
        <v>87</v>
      </c>
      <c r="AC1088" t="s">
        <v>169</v>
      </c>
      <c r="AD1088" t="s">
        <v>62</v>
      </c>
      <c r="AF1088" t="s">
        <v>170</v>
      </c>
      <c r="AG1088" t="s">
        <v>194</v>
      </c>
      <c r="AH1088" t="s">
        <v>65</v>
      </c>
      <c r="AI1088" t="s">
        <v>375</v>
      </c>
      <c r="AJ1088" t="s">
        <v>127</v>
      </c>
      <c r="AK1088" t="s">
        <v>4658</v>
      </c>
      <c r="AL1088">
        <v>1</v>
      </c>
      <c r="AM1088" t="s">
        <v>767</v>
      </c>
      <c r="AN1088">
        <v>3</v>
      </c>
      <c r="AO1088">
        <v>1</v>
      </c>
      <c r="AP1088" t="s">
        <v>62</v>
      </c>
      <c r="AQ1088" t="s">
        <v>69</v>
      </c>
      <c r="AV1088" s="1">
        <v>44126</v>
      </c>
      <c r="AW1088" t="s">
        <v>15081</v>
      </c>
      <c r="AY1088" t="s">
        <v>73</v>
      </c>
      <c r="AZ1088" t="s">
        <v>74</v>
      </c>
    </row>
    <row r="1089" spans="1:52" hidden="1" x14ac:dyDescent="0.25">
      <c r="A1089" t="str">
        <f>INDEX('Community ID'!B:B,MATCH(O1089,'Community ID'!A:A,0))</f>
        <v>Arenazo</v>
      </c>
      <c r="B1089" t="str">
        <f>INDEX('Community ID'!$K:$K,MATCH('Environmental Data'!$P1089,'Community ID'!J:J,0))</f>
        <v>Constanza</v>
      </c>
      <c r="D1089" t="s">
        <v>4659</v>
      </c>
      <c r="E1089" t="s">
        <v>4660</v>
      </c>
      <c r="F1089" t="s">
        <v>1087</v>
      </c>
      <c r="H1089" t="s">
        <v>4661</v>
      </c>
      <c r="I1089" t="s">
        <v>191</v>
      </c>
      <c r="J1089" t="s">
        <v>4662</v>
      </c>
      <c r="K1089">
        <v>40</v>
      </c>
      <c r="M1089" t="s">
        <v>51</v>
      </c>
      <c r="N1089" t="s">
        <v>135</v>
      </c>
      <c r="O1089" t="s">
        <v>4663</v>
      </c>
      <c r="P1089" t="s">
        <v>102</v>
      </c>
      <c r="Q1089" t="s">
        <v>103</v>
      </c>
      <c r="S1089" t="s">
        <v>4664</v>
      </c>
      <c r="V1089" t="s">
        <v>4074</v>
      </c>
      <c r="W1089" t="s">
        <v>58</v>
      </c>
      <c r="X1089">
        <v>18.912443499999998</v>
      </c>
      <c r="Y1089">
        <v>-70.754945699999993</v>
      </c>
      <c r="Z1089" t="s">
        <v>220</v>
      </c>
      <c r="AA1089" t="s">
        <v>220</v>
      </c>
      <c r="AB1089" t="s">
        <v>116</v>
      </c>
      <c r="AC1089" t="s">
        <v>169</v>
      </c>
      <c r="AD1089" t="s">
        <v>62</v>
      </c>
      <c r="AF1089" t="s">
        <v>170</v>
      </c>
      <c r="AG1089" t="s">
        <v>194</v>
      </c>
      <c r="AH1089" t="s">
        <v>117</v>
      </c>
      <c r="AI1089" t="s">
        <v>66</v>
      </c>
      <c r="AJ1089" t="s">
        <v>127</v>
      </c>
      <c r="AK1089" t="s">
        <v>394</v>
      </c>
      <c r="AL1089">
        <v>1</v>
      </c>
      <c r="AM1089" t="s">
        <v>767</v>
      </c>
      <c r="AN1089">
        <v>3</v>
      </c>
      <c r="AP1089" t="s">
        <v>62</v>
      </c>
      <c r="AQ1089" t="s">
        <v>69</v>
      </c>
      <c r="AV1089" s="1">
        <v>44126</v>
      </c>
      <c r="AW1089" t="s">
        <v>15082</v>
      </c>
      <c r="AY1089" t="s">
        <v>73</v>
      </c>
      <c r="AZ1089" t="s">
        <v>74</v>
      </c>
    </row>
    <row r="1090" spans="1:52" hidden="1" x14ac:dyDescent="0.25">
      <c r="A1090" t="str">
        <f>INDEX('Community ID'!B:B,MATCH(O1090,'Community ID'!A:A,0))</f>
        <v>Barrio del Padre</v>
      </c>
      <c r="B1090" t="str">
        <f>INDEX('Community ID'!$K:$K,MATCH('Environmental Data'!$P1090,'Community ID'!J:J,0))</f>
        <v>Constanza</v>
      </c>
      <c r="D1090" t="s">
        <v>4665</v>
      </c>
      <c r="E1090" t="s">
        <v>4666</v>
      </c>
      <c r="F1090" t="s">
        <v>4667</v>
      </c>
      <c r="H1090" t="s">
        <v>4668</v>
      </c>
      <c r="I1090" t="s">
        <v>165</v>
      </c>
      <c r="J1090" t="s">
        <v>218</v>
      </c>
      <c r="K1090">
        <v>2021</v>
      </c>
      <c r="M1090" t="s">
        <v>51</v>
      </c>
      <c r="N1090" t="s">
        <v>52</v>
      </c>
      <c r="O1090" t="s">
        <v>4669</v>
      </c>
      <c r="P1090" t="s">
        <v>102</v>
      </c>
      <c r="Q1090" t="s">
        <v>103</v>
      </c>
      <c r="V1090" t="s">
        <v>4074</v>
      </c>
      <c r="W1090" t="s">
        <v>58</v>
      </c>
      <c r="X1090">
        <v>18.909662900000001</v>
      </c>
      <c r="Y1090">
        <v>-70.747839200000001</v>
      </c>
      <c r="Z1090" t="s">
        <v>86</v>
      </c>
      <c r="AA1090" t="s">
        <v>220</v>
      </c>
      <c r="AB1090" t="s">
        <v>87</v>
      </c>
      <c r="AC1090" t="s">
        <v>169</v>
      </c>
      <c r="AD1090" t="s">
        <v>62</v>
      </c>
      <c r="AF1090" t="s">
        <v>170</v>
      </c>
      <c r="AG1090" t="s">
        <v>194</v>
      </c>
      <c r="AH1090" t="s">
        <v>65</v>
      </c>
      <c r="AI1090" t="s">
        <v>66</v>
      </c>
      <c r="AJ1090" t="s">
        <v>127</v>
      </c>
      <c r="AL1090">
        <v>1</v>
      </c>
      <c r="AM1090" t="s">
        <v>767</v>
      </c>
      <c r="AN1090">
        <v>5</v>
      </c>
      <c r="AO1090">
        <v>1</v>
      </c>
      <c r="AP1090" t="s">
        <v>63</v>
      </c>
      <c r="AQ1090" t="s">
        <v>69</v>
      </c>
      <c r="AV1090" s="1">
        <v>44126</v>
      </c>
      <c r="AW1090" t="s">
        <v>15083</v>
      </c>
      <c r="AY1090" t="s">
        <v>73</v>
      </c>
      <c r="AZ1090" t="s">
        <v>74</v>
      </c>
    </row>
    <row r="1091" spans="1:52" hidden="1" x14ac:dyDescent="0.25">
      <c r="A1091" t="str">
        <f>INDEX('Community ID'!B:B,MATCH(O1091,'Community ID'!A:A,0))</f>
        <v>La Japonesa, La 57</v>
      </c>
      <c r="B1091" t="str">
        <f>INDEX('Community ID'!$K:$K,MATCH('Environmental Data'!$P1091,'Community ID'!J:J,0))</f>
        <v>Constanza</v>
      </c>
      <c r="D1091" t="s">
        <v>4670</v>
      </c>
      <c r="E1091" t="s">
        <v>1533</v>
      </c>
      <c r="F1091" t="s">
        <v>4671</v>
      </c>
      <c r="I1091" t="s">
        <v>165</v>
      </c>
      <c r="J1091" t="s">
        <v>4672</v>
      </c>
      <c r="K1091">
        <v>54</v>
      </c>
      <c r="L1091">
        <v>8299749114</v>
      </c>
      <c r="M1091" t="s">
        <v>226</v>
      </c>
      <c r="N1091" t="s">
        <v>4673</v>
      </c>
      <c r="O1091" t="s">
        <v>2195</v>
      </c>
      <c r="P1091" t="s">
        <v>102</v>
      </c>
      <c r="Q1091" t="s">
        <v>103</v>
      </c>
      <c r="S1091" t="s">
        <v>1236</v>
      </c>
      <c r="V1091" t="s">
        <v>4074</v>
      </c>
      <c r="W1091" t="s">
        <v>58</v>
      </c>
      <c r="X1091">
        <v>18.8886124</v>
      </c>
      <c r="Y1091">
        <v>-70.737416800000005</v>
      </c>
      <c r="Z1091" t="s">
        <v>86</v>
      </c>
      <c r="AA1091" t="s">
        <v>86</v>
      </c>
      <c r="AB1091" t="s">
        <v>87</v>
      </c>
      <c r="AC1091" t="s">
        <v>169</v>
      </c>
      <c r="AD1091" t="s">
        <v>62</v>
      </c>
      <c r="AF1091" t="s">
        <v>170</v>
      </c>
      <c r="AG1091" t="s">
        <v>194</v>
      </c>
      <c r="AH1091" t="s">
        <v>65</v>
      </c>
      <c r="AI1091" t="s">
        <v>375</v>
      </c>
      <c r="AJ1091" t="s">
        <v>127</v>
      </c>
      <c r="AK1091" t="s">
        <v>394</v>
      </c>
      <c r="AL1091">
        <v>1</v>
      </c>
      <c r="AM1091" t="s">
        <v>767</v>
      </c>
      <c r="AN1091">
        <v>2</v>
      </c>
      <c r="AP1091" t="s">
        <v>62</v>
      </c>
      <c r="AQ1091" t="s">
        <v>69</v>
      </c>
      <c r="AV1091" s="1">
        <v>44126</v>
      </c>
      <c r="AW1091" t="s">
        <v>15084</v>
      </c>
      <c r="AY1091" t="s">
        <v>73</v>
      </c>
      <c r="AZ1091" t="s">
        <v>74</v>
      </c>
    </row>
    <row r="1092" spans="1:52" hidden="1" x14ac:dyDescent="0.25">
      <c r="A1092" t="str">
        <f>INDEX('Community ID'!B:B,MATCH(O1092,'Community ID'!A:A,0))</f>
        <v>Cuidad de Dios</v>
      </c>
      <c r="B1092" t="str">
        <f>INDEX('Community ID'!$K:$K,MATCH('Environmental Data'!$P1092,'Community ID'!J:J,0))</f>
        <v>Santiago</v>
      </c>
      <c r="D1092" t="s">
        <v>4674</v>
      </c>
      <c r="E1092" t="s">
        <v>4675</v>
      </c>
      <c r="F1092" t="s">
        <v>2701</v>
      </c>
      <c r="H1092" t="s">
        <v>4676</v>
      </c>
      <c r="I1092" t="s">
        <v>165</v>
      </c>
      <c r="J1092" t="s">
        <v>4677</v>
      </c>
      <c r="K1092">
        <v>29</v>
      </c>
      <c r="M1092" t="s">
        <v>124</v>
      </c>
      <c r="N1092" t="s">
        <v>4678</v>
      </c>
      <c r="O1092" t="s">
        <v>4679</v>
      </c>
      <c r="P1092" t="s">
        <v>444</v>
      </c>
      <c r="Q1092" t="s">
        <v>444</v>
      </c>
      <c r="U1092">
        <v>40223052727</v>
      </c>
      <c r="V1092" t="s">
        <v>4680</v>
      </c>
      <c r="W1092" t="s">
        <v>58</v>
      </c>
      <c r="X1092">
        <v>19.487920408310799</v>
      </c>
      <c r="Y1092">
        <v>-70.752031887133597</v>
      </c>
      <c r="Z1092" t="s">
        <v>59</v>
      </c>
      <c r="AA1092" t="s">
        <v>59</v>
      </c>
      <c r="AB1092" t="s">
        <v>419</v>
      </c>
      <c r="AC1092" t="s">
        <v>169</v>
      </c>
      <c r="AD1092" t="s">
        <v>62</v>
      </c>
      <c r="AF1092" t="s">
        <v>170</v>
      </c>
      <c r="AG1092" t="s">
        <v>194</v>
      </c>
      <c r="AH1092" t="s">
        <v>65</v>
      </c>
      <c r="AI1092" t="s">
        <v>2525</v>
      </c>
      <c r="AJ1092" t="s">
        <v>91</v>
      </c>
      <c r="AK1092" t="s">
        <v>4681</v>
      </c>
      <c r="AL1092">
        <v>2</v>
      </c>
      <c r="AM1092" t="s">
        <v>4682</v>
      </c>
      <c r="AN1092">
        <v>3</v>
      </c>
      <c r="AO1092">
        <v>1</v>
      </c>
      <c r="AP1092" t="s">
        <v>62</v>
      </c>
      <c r="AQ1092" t="s">
        <v>69</v>
      </c>
      <c r="AV1092" s="1">
        <v>44126</v>
      </c>
      <c r="AW1092" t="s">
        <v>15085</v>
      </c>
      <c r="AY1092" t="s">
        <v>73</v>
      </c>
      <c r="AZ1092" t="s">
        <v>74</v>
      </c>
    </row>
    <row r="1093" spans="1:52" x14ac:dyDescent="0.25">
      <c r="A1093" t="str">
        <f>INDEX('Community ID'!B:B,MATCH(O1093,'Community ID'!A:A,0))</f>
        <v>San Isidro</v>
      </c>
      <c r="B1093" t="str">
        <f>INDEX('Community ID'!$K:$K,MATCH('Environmental Data'!$P1093,'Community ID'!J:J,0))</f>
        <v>Constanza</v>
      </c>
      <c r="D1093" t="s">
        <v>4683</v>
      </c>
      <c r="E1093" t="s">
        <v>217</v>
      </c>
      <c r="F1093" t="s">
        <v>4684</v>
      </c>
      <c r="I1093" t="s">
        <v>165</v>
      </c>
      <c r="J1093" s="1">
        <v>26451</v>
      </c>
      <c r="K1093">
        <v>49</v>
      </c>
      <c r="M1093" t="s">
        <v>80</v>
      </c>
      <c r="N1093" t="s">
        <v>4685</v>
      </c>
      <c r="O1093" t="s">
        <v>2771</v>
      </c>
      <c r="P1093" t="s">
        <v>102</v>
      </c>
      <c r="Q1093" t="s">
        <v>103</v>
      </c>
      <c r="V1093" t="s">
        <v>4074</v>
      </c>
      <c r="W1093" t="s">
        <v>58</v>
      </c>
      <c r="X1093">
        <v>18.916739400000001</v>
      </c>
      <c r="Y1093">
        <v>-70.745290400000002</v>
      </c>
      <c r="Z1093" t="s">
        <v>86</v>
      </c>
      <c r="AA1093" t="s">
        <v>59</v>
      </c>
      <c r="AB1093" t="s">
        <v>60</v>
      </c>
      <c r="AC1093" t="s">
        <v>169</v>
      </c>
      <c r="AD1093" t="s">
        <v>63</v>
      </c>
      <c r="AE1093" t="s">
        <v>63</v>
      </c>
      <c r="AF1093" t="s">
        <v>170</v>
      </c>
      <c r="AG1093" t="s">
        <v>171</v>
      </c>
      <c r="AH1093" t="s">
        <v>65</v>
      </c>
      <c r="AI1093" t="s">
        <v>66</v>
      </c>
      <c r="AJ1093" t="s">
        <v>4686</v>
      </c>
      <c r="AK1093" t="s">
        <v>368</v>
      </c>
      <c r="AL1093">
        <v>1</v>
      </c>
      <c r="AM1093" t="s">
        <v>767</v>
      </c>
      <c r="AN1093">
        <v>3</v>
      </c>
      <c r="AO1093">
        <v>1</v>
      </c>
      <c r="AP1093" t="s">
        <v>62</v>
      </c>
      <c r="AQ1093" t="s">
        <v>69</v>
      </c>
      <c r="AV1093" s="1">
        <v>44122</v>
      </c>
      <c r="AW1093" t="s">
        <v>15086</v>
      </c>
      <c r="AY1093" t="s">
        <v>73</v>
      </c>
      <c r="AZ1093" t="s">
        <v>74</v>
      </c>
    </row>
    <row r="1094" spans="1:52" x14ac:dyDescent="0.25">
      <c r="A1094" t="str">
        <f>INDEX('Community ID'!B:B,MATCH(O1094,'Community ID'!A:A,0))</f>
        <v>La Luisa</v>
      </c>
      <c r="B1094" t="str">
        <f>INDEX('Community ID'!$K:$K,MATCH('Environmental Data'!$P1094,'Community ID'!J:J,0))</f>
        <v>Constanza</v>
      </c>
      <c r="D1094" t="s">
        <v>4687</v>
      </c>
      <c r="E1094" t="s">
        <v>3512</v>
      </c>
      <c r="F1094" t="s">
        <v>4688</v>
      </c>
      <c r="I1094" t="s">
        <v>191</v>
      </c>
      <c r="J1094" t="s">
        <v>218</v>
      </c>
      <c r="K1094">
        <v>2021</v>
      </c>
      <c r="N1094" t="s">
        <v>135</v>
      </c>
      <c r="O1094" t="s">
        <v>136</v>
      </c>
      <c r="P1094" t="s">
        <v>102</v>
      </c>
      <c r="Q1094" t="s">
        <v>103</v>
      </c>
      <c r="V1094" t="s">
        <v>4074</v>
      </c>
      <c r="W1094" t="s">
        <v>58</v>
      </c>
      <c r="X1094">
        <v>18.917264100000001</v>
      </c>
      <c r="Y1094">
        <v>-70.744885699999998</v>
      </c>
      <c r="Z1094" t="s">
        <v>105</v>
      </c>
      <c r="AA1094" t="s">
        <v>105</v>
      </c>
      <c r="AB1094" t="s">
        <v>116</v>
      </c>
      <c r="AC1094" t="s">
        <v>88</v>
      </c>
      <c r="AD1094" t="s">
        <v>63</v>
      </c>
      <c r="AE1094" t="s">
        <v>63</v>
      </c>
      <c r="AF1094" t="s">
        <v>170</v>
      </c>
      <c r="AG1094" t="s">
        <v>194</v>
      </c>
      <c r="AH1094" t="s">
        <v>90</v>
      </c>
      <c r="AI1094" t="s">
        <v>66</v>
      </c>
      <c r="AJ1094" t="s">
        <v>127</v>
      </c>
      <c r="AK1094" t="s">
        <v>368</v>
      </c>
      <c r="AL1094">
        <v>1</v>
      </c>
      <c r="AM1094" t="s">
        <v>767</v>
      </c>
      <c r="AN1094">
        <v>3</v>
      </c>
      <c r="AO1094">
        <v>2</v>
      </c>
      <c r="AP1094" t="s">
        <v>62</v>
      </c>
      <c r="AQ1094" t="s">
        <v>69</v>
      </c>
      <c r="AV1094" s="1">
        <v>44122</v>
      </c>
      <c r="AW1094" t="s">
        <v>15087</v>
      </c>
      <c r="AY1094" t="s">
        <v>73</v>
      </c>
      <c r="AZ1094" t="s">
        <v>74</v>
      </c>
    </row>
    <row r="1095" spans="1:52" hidden="1" x14ac:dyDescent="0.25">
      <c r="A1095" t="str">
        <f>INDEX('Community ID'!B:B,MATCH(O1095,'Community ID'!A:A,0))</f>
        <v>La Luisa</v>
      </c>
      <c r="B1095" t="str">
        <f>INDEX('Community ID'!$K:$K,MATCH('Environmental Data'!$P1095,'Community ID'!J:J,0))</f>
        <v>Constanza</v>
      </c>
      <c r="D1095" t="s">
        <v>4689</v>
      </c>
      <c r="E1095" t="s">
        <v>4690</v>
      </c>
      <c r="F1095" t="s">
        <v>4691</v>
      </c>
      <c r="H1095" t="s">
        <v>4692</v>
      </c>
      <c r="I1095" t="s">
        <v>191</v>
      </c>
      <c r="J1095" s="1">
        <v>32883</v>
      </c>
      <c r="K1095">
        <v>31</v>
      </c>
      <c r="M1095" t="s">
        <v>124</v>
      </c>
      <c r="N1095" t="s">
        <v>135</v>
      </c>
      <c r="O1095" t="s">
        <v>1708</v>
      </c>
      <c r="P1095" t="s">
        <v>102</v>
      </c>
      <c r="Q1095" t="s">
        <v>103</v>
      </c>
      <c r="V1095" t="s">
        <v>4074</v>
      </c>
      <c r="W1095" t="s">
        <v>58</v>
      </c>
      <c r="X1095">
        <v>18.917582899999999</v>
      </c>
      <c r="Y1095">
        <v>-70.744965199999996</v>
      </c>
      <c r="Z1095" t="s">
        <v>59</v>
      </c>
      <c r="AA1095" t="s">
        <v>325</v>
      </c>
      <c r="AB1095" t="s">
        <v>116</v>
      </c>
      <c r="AC1095" t="s">
        <v>169</v>
      </c>
      <c r="AD1095" t="s">
        <v>62</v>
      </c>
      <c r="AF1095" t="s">
        <v>170</v>
      </c>
      <c r="AG1095" t="s">
        <v>194</v>
      </c>
      <c r="AH1095" t="s">
        <v>117</v>
      </c>
      <c r="AI1095" t="s">
        <v>66</v>
      </c>
      <c r="AJ1095" t="s">
        <v>127</v>
      </c>
      <c r="AK1095" t="s">
        <v>2225</v>
      </c>
      <c r="AL1095">
        <v>1</v>
      </c>
      <c r="AM1095" t="s">
        <v>767</v>
      </c>
      <c r="AN1095">
        <v>4</v>
      </c>
      <c r="AO1095">
        <v>1</v>
      </c>
      <c r="AP1095" t="s">
        <v>63</v>
      </c>
      <c r="AQ1095" t="s">
        <v>69</v>
      </c>
      <c r="AV1095" s="1">
        <v>44122</v>
      </c>
      <c r="AW1095" t="s">
        <v>15088</v>
      </c>
      <c r="AY1095" t="s">
        <v>73</v>
      </c>
      <c r="AZ1095" t="s">
        <v>74</v>
      </c>
    </row>
    <row r="1096" spans="1:52" hidden="1" x14ac:dyDescent="0.25">
      <c r="A1096" t="str">
        <f>INDEX('Community ID'!B:B,MATCH(O1096,'Community ID'!A:A,0))</f>
        <v>La Luisa</v>
      </c>
      <c r="B1096" t="str">
        <f>INDEX('Community ID'!$K:$K,MATCH('Environmental Data'!$P1096,'Community ID'!J:J,0))</f>
        <v>Constanza</v>
      </c>
      <c r="D1096" t="s">
        <v>4693</v>
      </c>
      <c r="E1096" t="s">
        <v>4694</v>
      </c>
      <c r="F1096" t="s">
        <v>3466</v>
      </c>
      <c r="H1096" t="s">
        <v>4695</v>
      </c>
      <c r="I1096" t="s">
        <v>165</v>
      </c>
      <c r="J1096" t="s">
        <v>4696</v>
      </c>
      <c r="K1096">
        <v>46</v>
      </c>
      <c r="M1096" t="s">
        <v>80</v>
      </c>
      <c r="N1096" t="s">
        <v>4697</v>
      </c>
      <c r="O1096" t="s">
        <v>1708</v>
      </c>
      <c r="P1096" t="s">
        <v>102</v>
      </c>
      <c r="Q1096" t="s">
        <v>103</v>
      </c>
      <c r="V1096" t="s">
        <v>4074</v>
      </c>
      <c r="W1096" t="s">
        <v>58</v>
      </c>
      <c r="X1096">
        <v>18.917059399999999</v>
      </c>
      <c r="Y1096">
        <v>-70.745581299999998</v>
      </c>
      <c r="Z1096" t="s">
        <v>86</v>
      </c>
      <c r="AA1096" t="s">
        <v>86</v>
      </c>
      <c r="AB1096" t="s">
        <v>419</v>
      </c>
      <c r="AC1096" t="s">
        <v>169</v>
      </c>
      <c r="AE1096" t="s">
        <v>62</v>
      </c>
      <c r="AF1096" t="s">
        <v>170</v>
      </c>
      <c r="AG1096" t="s">
        <v>194</v>
      </c>
      <c r="AH1096" t="s">
        <v>65</v>
      </c>
      <c r="AI1096" t="s">
        <v>66</v>
      </c>
      <c r="AJ1096" t="s">
        <v>127</v>
      </c>
      <c r="AK1096" t="s">
        <v>4698</v>
      </c>
      <c r="AL1096">
        <v>1</v>
      </c>
      <c r="AM1096" t="s">
        <v>767</v>
      </c>
      <c r="AN1096">
        <v>2</v>
      </c>
      <c r="AP1096" t="s">
        <v>62</v>
      </c>
      <c r="AQ1096" t="s">
        <v>69</v>
      </c>
      <c r="AV1096" s="1">
        <v>44122</v>
      </c>
      <c r="AW1096" t="s">
        <v>15089</v>
      </c>
      <c r="AY1096" t="s">
        <v>73</v>
      </c>
      <c r="AZ1096" t="s">
        <v>74</v>
      </c>
    </row>
    <row r="1097" spans="1:52" hidden="1" x14ac:dyDescent="0.25">
      <c r="A1097" t="str">
        <f>INDEX('Community ID'!B:B,MATCH(O1097,'Community ID'!A:A,0))</f>
        <v>San Isidro</v>
      </c>
      <c r="B1097" t="str">
        <f>INDEX('Community ID'!$K:$K,MATCH('Environmental Data'!$P1097,'Community ID'!J:J,0))</f>
        <v>Constanza</v>
      </c>
      <c r="D1097" t="s">
        <v>4699</v>
      </c>
      <c r="E1097" t="s">
        <v>2385</v>
      </c>
      <c r="F1097" t="s">
        <v>4700</v>
      </c>
      <c r="H1097" t="s">
        <v>4701</v>
      </c>
      <c r="I1097" t="s">
        <v>165</v>
      </c>
      <c r="J1097" t="s">
        <v>4702</v>
      </c>
      <c r="K1097">
        <v>45</v>
      </c>
      <c r="N1097" t="s">
        <v>738</v>
      </c>
      <c r="O1097" t="s">
        <v>2771</v>
      </c>
      <c r="P1097" t="s">
        <v>102</v>
      </c>
      <c r="Q1097" t="s">
        <v>103</v>
      </c>
      <c r="V1097" t="s">
        <v>4074</v>
      </c>
      <c r="W1097" t="s">
        <v>58</v>
      </c>
      <c r="X1097">
        <v>18.917003399999999</v>
      </c>
      <c r="Y1097">
        <v>-70.745605499999996</v>
      </c>
      <c r="Z1097" t="s">
        <v>86</v>
      </c>
      <c r="AA1097" t="s">
        <v>86</v>
      </c>
      <c r="AB1097" t="s">
        <v>419</v>
      </c>
      <c r="AC1097" t="s">
        <v>169</v>
      </c>
      <c r="AD1097" t="s">
        <v>63</v>
      </c>
      <c r="AE1097" t="s">
        <v>63</v>
      </c>
      <c r="AF1097" t="s">
        <v>170</v>
      </c>
      <c r="AG1097" t="s">
        <v>194</v>
      </c>
      <c r="AH1097" t="s">
        <v>117</v>
      </c>
      <c r="AI1097" t="s">
        <v>66</v>
      </c>
      <c r="AJ1097" t="s">
        <v>127</v>
      </c>
      <c r="AK1097" t="s">
        <v>4703</v>
      </c>
      <c r="AL1097">
        <v>1</v>
      </c>
      <c r="AM1097" t="s">
        <v>767</v>
      </c>
      <c r="AN1097">
        <v>1</v>
      </c>
      <c r="AP1097" t="s">
        <v>62</v>
      </c>
      <c r="AQ1097" t="s">
        <v>69</v>
      </c>
      <c r="AV1097" s="1">
        <v>44122</v>
      </c>
      <c r="AW1097" t="s">
        <v>15090</v>
      </c>
      <c r="AY1097" t="s">
        <v>73</v>
      </c>
      <c r="AZ1097" t="s">
        <v>74</v>
      </c>
    </row>
    <row r="1098" spans="1:52" hidden="1" x14ac:dyDescent="0.25">
      <c r="A1098" t="str">
        <f>INDEX('Community ID'!B:B,MATCH(O1098,'Community ID'!A:A,0))</f>
        <v>Cuidad de Dios</v>
      </c>
      <c r="B1098" t="str">
        <f>INDEX('Community ID'!$K:$K,MATCH('Environmental Data'!$P1098,'Community ID'!J:J,0))</f>
        <v>Santiago</v>
      </c>
      <c r="D1098" t="s">
        <v>4708</v>
      </c>
      <c r="E1098" t="s">
        <v>1388</v>
      </c>
      <c r="F1098" t="s">
        <v>4709</v>
      </c>
      <c r="I1098" t="s">
        <v>191</v>
      </c>
      <c r="J1098" t="s">
        <v>4710</v>
      </c>
      <c r="K1098">
        <v>29</v>
      </c>
      <c r="L1098">
        <v>8294461114</v>
      </c>
      <c r="M1098" t="s">
        <v>226</v>
      </c>
      <c r="N1098" t="s">
        <v>114</v>
      </c>
      <c r="O1098" t="s">
        <v>4679</v>
      </c>
      <c r="P1098" t="s">
        <v>416</v>
      </c>
      <c r="Q1098" t="s">
        <v>416</v>
      </c>
      <c r="S1098" t="s">
        <v>4711</v>
      </c>
      <c r="V1098" t="s">
        <v>4712</v>
      </c>
      <c r="W1098" t="s">
        <v>58</v>
      </c>
      <c r="X1098">
        <v>19.489920300000001</v>
      </c>
      <c r="Y1098">
        <v>-70.753360799999996</v>
      </c>
      <c r="Z1098" t="s">
        <v>59</v>
      </c>
      <c r="AA1098" t="s">
        <v>59</v>
      </c>
      <c r="AB1098" t="s">
        <v>419</v>
      </c>
      <c r="AC1098" t="s">
        <v>169</v>
      </c>
      <c r="AD1098" t="s">
        <v>62</v>
      </c>
      <c r="AF1098" t="s">
        <v>170</v>
      </c>
      <c r="AG1098" t="s">
        <v>194</v>
      </c>
      <c r="AH1098" t="s">
        <v>65</v>
      </c>
      <c r="AI1098" t="s">
        <v>145</v>
      </c>
      <c r="AJ1098" t="s">
        <v>931</v>
      </c>
      <c r="AK1098" t="s">
        <v>4713</v>
      </c>
      <c r="AL1098">
        <v>2</v>
      </c>
      <c r="AM1098" t="s">
        <v>4714</v>
      </c>
      <c r="AN1098">
        <v>6</v>
      </c>
      <c r="AO1098">
        <v>1</v>
      </c>
      <c r="AP1098" t="s">
        <v>62</v>
      </c>
      <c r="AQ1098" t="s">
        <v>69</v>
      </c>
      <c r="AV1098" s="1">
        <v>44121</v>
      </c>
      <c r="AW1098" t="s">
        <v>15091</v>
      </c>
      <c r="AY1098" t="s">
        <v>73</v>
      </c>
      <c r="AZ1098" t="s">
        <v>74</v>
      </c>
    </row>
    <row r="1099" spans="1:52" x14ac:dyDescent="0.25">
      <c r="A1099" t="str">
        <f>INDEX('Community ID'!B:B,MATCH(O1099,'Community ID'!A:A,0))</f>
        <v>Cuidad de Dios</v>
      </c>
      <c r="B1099" t="str">
        <f>INDEX('Community ID'!$K:$K,MATCH('Environmental Data'!$P1099,'Community ID'!J:J,0))</f>
        <v>Santiago</v>
      </c>
      <c r="D1099" t="s">
        <v>4704</v>
      </c>
      <c r="E1099" t="s">
        <v>4705</v>
      </c>
      <c r="F1099" t="s">
        <v>4706</v>
      </c>
      <c r="I1099" t="s">
        <v>165</v>
      </c>
      <c r="J1099" s="1">
        <v>32147</v>
      </c>
      <c r="K1099">
        <v>33</v>
      </c>
      <c r="L1099">
        <v>8093921408</v>
      </c>
      <c r="M1099" t="s">
        <v>80</v>
      </c>
      <c r="N1099" t="s">
        <v>1235</v>
      </c>
      <c r="O1099" t="s">
        <v>4707</v>
      </c>
      <c r="P1099" t="s">
        <v>444</v>
      </c>
      <c r="Q1099" t="s">
        <v>444</v>
      </c>
      <c r="V1099" t="s">
        <v>4553</v>
      </c>
      <c r="W1099" t="s">
        <v>58</v>
      </c>
      <c r="X1099">
        <v>19.489954612031202</v>
      </c>
      <c r="Y1099">
        <v>-70.752856971573493</v>
      </c>
      <c r="Z1099" t="s">
        <v>86</v>
      </c>
      <c r="AA1099" t="s">
        <v>86</v>
      </c>
      <c r="AB1099" t="s">
        <v>419</v>
      </c>
      <c r="AC1099" t="s">
        <v>169</v>
      </c>
      <c r="AD1099" t="s">
        <v>62</v>
      </c>
      <c r="AF1099" t="s">
        <v>170</v>
      </c>
      <c r="AG1099" t="s">
        <v>171</v>
      </c>
      <c r="AH1099" t="s">
        <v>65</v>
      </c>
      <c r="AI1099" t="s">
        <v>145</v>
      </c>
      <c r="AJ1099" t="s">
        <v>145</v>
      </c>
      <c r="AK1099" t="s">
        <v>368</v>
      </c>
      <c r="AL1099">
        <v>1</v>
      </c>
      <c r="AM1099" t="s">
        <v>93</v>
      </c>
      <c r="AN1099">
        <v>1</v>
      </c>
      <c r="AP1099" t="s">
        <v>62</v>
      </c>
      <c r="AQ1099" t="s">
        <v>69</v>
      </c>
      <c r="AV1099" s="1">
        <v>44121</v>
      </c>
      <c r="AW1099" t="s">
        <v>15092</v>
      </c>
      <c r="AY1099" t="s">
        <v>73</v>
      </c>
      <c r="AZ1099" t="s">
        <v>74</v>
      </c>
    </row>
    <row r="1100" spans="1:52" hidden="1" x14ac:dyDescent="0.25">
      <c r="A1100" t="str">
        <f>INDEX('Community ID'!B:B,MATCH(O1100,'Community ID'!A:A,0))</f>
        <v>Cuidad de Dios</v>
      </c>
      <c r="B1100" t="str">
        <f>INDEX('Community ID'!$K:$K,MATCH('Environmental Data'!$P1100,'Community ID'!J:J,0))</f>
        <v>Santiago</v>
      </c>
      <c r="D1100" t="s">
        <v>4704</v>
      </c>
      <c r="E1100" t="s">
        <v>4705</v>
      </c>
      <c r="F1100" t="s">
        <v>4706</v>
      </c>
      <c r="I1100" t="s">
        <v>165</v>
      </c>
      <c r="J1100" s="1">
        <v>32147</v>
      </c>
      <c r="K1100">
        <v>33</v>
      </c>
      <c r="L1100">
        <v>8093921408</v>
      </c>
      <c r="M1100" t="s">
        <v>80</v>
      </c>
      <c r="N1100" t="s">
        <v>1235</v>
      </c>
      <c r="O1100" t="s">
        <v>4707</v>
      </c>
      <c r="P1100" t="s">
        <v>444</v>
      </c>
      <c r="Q1100" t="s">
        <v>444</v>
      </c>
      <c r="V1100" t="s">
        <v>4553</v>
      </c>
      <c r="W1100" t="s">
        <v>58</v>
      </c>
      <c r="X1100">
        <v>19.489954612031202</v>
      </c>
      <c r="Y1100">
        <v>-70.752856971573493</v>
      </c>
      <c r="Z1100" t="s">
        <v>59</v>
      </c>
      <c r="AA1100" t="s">
        <v>59</v>
      </c>
      <c r="AB1100" t="s">
        <v>419</v>
      </c>
      <c r="AC1100" t="s">
        <v>169</v>
      </c>
      <c r="AD1100" t="s">
        <v>62</v>
      </c>
      <c r="AF1100" t="s">
        <v>170</v>
      </c>
      <c r="AG1100" t="s">
        <v>194</v>
      </c>
      <c r="AH1100" t="s">
        <v>65</v>
      </c>
      <c r="AI1100" t="s">
        <v>145</v>
      </c>
      <c r="AJ1100" t="s">
        <v>1382</v>
      </c>
      <c r="AK1100" t="s">
        <v>4504</v>
      </c>
      <c r="AL1100">
        <v>1</v>
      </c>
      <c r="AM1100" t="s">
        <v>108</v>
      </c>
      <c r="AN1100">
        <v>4</v>
      </c>
      <c r="AO1100">
        <v>2</v>
      </c>
      <c r="AP1100" t="s">
        <v>62</v>
      </c>
      <c r="AQ1100" t="s">
        <v>69</v>
      </c>
      <c r="AV1100" s="1">
        <v>44121</v>
      </c>
      <c r="AW1100" t="s">
        <v>15093</v>
      </c>
      <c r="AY1100" t="s">
        <v>73</v>
      </c>
      <c r="AZ1100" t="s">
        <v>74</v>
      </c>
    </row>
    <row r="1101" spans="1:52" x14ac:dyDescent="0.25">
      <c r="A1101" t="str">
        <f>INDEX('Community ID'!B:B,MATCH(O1101,'Community ID'!A:A,0))</f>
        <v>Cuidad de Dios</v>
      </c>
      <c r="B1101" t="str">
        <f>INDEX('Community ID'!$K:$K,MATCH('Environmental Data'!$P1101,'Community ID'!J:J,0))</f>
        <v>Santiago</v>
      </c>
      <c r="D1101" t="s">
        <v>4715</v>
      </c>
      <c r="E1101" t="s">
        <v>844</v>
      </c>
      <c r="F1101" t="s">
        <v>4716</v>
      </c>
      <c r="I1101" t="s">
        <v>165</v>
      </c>
      <c r="J1101" t="s">
        <v>4717</v>
      </c>
      <c r="K1101">
        <v>69</v>
      </c>
      <c r="L1101">
        <v>8297672143</v>
      </c>
      <c r="M1101" t="s">
        <v>80</v>
      </c>
      <c r="N1101" t="s">
        <v>2309</v>
      </c>
      <c r="O1101" t="s">
        <v>4679</v>
      </c>
      <c r="P1101" t="s">
        <v>444</v>
      </c>
      <c r="Q1101" t="s">
        <v>444</v>
      </c>
      <c r="S1101" t="s">
        <v>144</v>
      </c>
      <c r="V1101" t="s">
        <v>4718</v>
      </c>
      <c r="W1101" t="s">
        <v>58</v>
      </c>
      <c r="X1101">
        <v>19.489802600000001</v>
      </c>
      <c r="Y1101">
        <v>-70.7530967</v>
      </c>
      <c r="Z1101" t="s">
        <v>59</v>
      </c>
      <c r="AA1101" t="s">
        <v>220</v>
      </c>
      <c r="AB1101" t="s">
        <v>419</v>
      </c>
      <c r="AC1101" t="s">
        <v>169</v>
      </c>
      <c r="AD1101" t="s">
        <v>62</v>
      </c>
      <c r="AF1101" t="s">
        <v>170</v>
      </c>
      <c r="AG1101" t="s">
        <v>194</v>
      </c>
      <c r="AH1101" t="s">
        <v>90</v>
      </c>
      <c r="AI1101" t="s">
        <v>145</v>
      </c>
      <c r="AJ1101" t="s">
        <v>145</v>
      </c>
      <c r="AK1101" t="s">
        <v>368</v>
      </c>
      <c r="AL1101">
        <v>2</v>
      </c>
      <c r="AM1101" t="s">
        <v>4719</v>
      </c>
      <c r="AN1101">
        <v>1</v>
      </c>
      <c r="AP1101" t="s">
        <v>63</v>
      </c>
      <c r="AQ1101" t="s">
        <v>69</v>
      </c>
      <c r="AV1101" s="1">
        <v>44121</v>
      </c>
      <c r="AW1101" t="s">
        <v>15094</v>
      </c>
      <c r="AY1101" t="s">
        <v>73</v>
      </c>
      <c r="AZ1101" t="s">
        <v>74</v>
      </c>
    </row>
    <row r="1102" spans="1:52" hidden="1" x14ac:dyDescent="0.25">
      <c r="A1102" t="str">
        <f>INDEX('Community ID'!B:B,MATCH(O1102,'Community ID'!A:A,0))</f>
        <v>Cuidad de Dios</v>
      </c>
      <c r="B1102" t="str">
        <f>INDEX('Community ID'!$K:$K,MATCH('Environmental Data'!$P1102,'Community ID'!J:J,0))</f>
        <v>Santiago</v>
      </c>
      <c r="D1102" t="s">
        <v>4720</v>
      </c>
      <c r="E1102" t="s">
        <v>4721</v>
      </c>
      <c r="F1102" t="s">
        <v>4722</v>
      </c>
      <c r="H1102" t="s">
        <v>4723</v>
      </c>
      <c r="I1102" t="s">
        <v>191</v>
      </c>
      <c r="J1102" t="s">
        <v>4724</v>
      </c>
      <c r="K1102">
        <v>30</v>
      </c>
      <c r="L1102">
        <v>8294773949</v>
      </c>
      <c r="M1102" t="s">
        <v>80</v>
      </c>
      <c r="N1102" t="s">
        <v>135</v>
      </c>
      <c r="O1102" t="s">
        <v>4679</v>
      </c>
      <c r="P1102" t="s">
        <v>444</v>
      </c>
      <c r="Q1102" t="s">
        <v>444</v>
      </c>
      <c r="V1102" t="s">
        <v>4208</v>
      </c>
      <c r="W1102" t="s">
        <v>58</v>
      </c>
      <c r="X1102">
        <v>19.4900395150047</v>
      </c>
      <c r="Y1102">
        <v>-70.752912999453201</v>
      </c>
      <c r="Z1102" t="s">
        <v>105</v>
      </c>
      <c r="AA1102" t="s">
        <v>105</v>
      </c>
      <c r="AB1102" t="s">
        <v>419</v>
      </c>
      <c r="AC1102" t="s">
        <v>88</v>
      </c>
      <c r="AD1102" t="s">
        <v>62</v>
      </c>
      <c r="AF1102" t="s">
        <v>170</v>
      </c>
      <c r="AG1102" t="s">
        <v>194</v>
      </c>
      <c r="AH1102" t="s">
        <v>117</v>
      </c>
      <c r="AI1102" t="s">
        <v>145</v>
      </c>
      <c r="AJ1102" t="s">
        <v>145</v>
      </c>
      <c r="AK1102" t="s">
        <v>921</v>
      </c>
      <c r="AL1102">
        <v>1</v>
      </c>
      <c r="AM1102" t="s">
        <v>108</v>
      </c>
      <c r="AN1102">
        <v>3</v>
      </c>
      <c r="AO1102">
        <v>1</v>
      </c>
      <c r="AP1102" t="s">
        <v>63</v>
      </c>
      <c r="AQ1102" t="s">
        <v>186</v>
      </c>
      <c r="AV1102" s="1">
        <v>44121</v>
      </c>
      <c r="AW1102" t="s">
        <v>15095</v>
      </c>
      <c r="AY1102" t="s">
        <v>73</v>
      </c>
      <c r="AZ1102" t="s">
        <v>74</v>
      </c>
    </row>
    <row r="1103" spans="1:52" x14ac:dyDescent="0.25">
      <c r="A1103" t="str">
        <f>INDEX('Community ID'!B:B,MATCH(O1103,'Community ID'!A:A,0))</f>
        <v>Cuidad de Dios</v>
      </c>
      <c r="B1103" t="str">
        <f>INDEX('Community ID'!$K:$K,MATCH('Environmental Data'!$P1103,'Community ID'!J:J,0))</f>
        <v>Santiago</v>
      </c>
      <c r="D1103" t="s">
        <v>4725</v>
      </c>
      <c r="E1103" t="s">
        <v>3496</v>
      </c>
      <c r="F1103" t="s">
        <v>750</v>
      </c>
      <c r="I1103" t="s">
        <v>165</v>
      </c>
      <c r="J1103" t="s">
        <v>4726</v>
      </c>
      <c r="K1103">
        <v>28</v>
      </c>
      <c r="L1103">
        <v>8495482520</v>
      </c>
      <c r="M1103" t="s">
        <v>142</v>
      </c>
      <c r="N1103" t="s">
        <v>4727</v>
      </c>
      <c r="O1103" t="s">
        <v>4679</v>
      </c>
      <c r="P1103" t="s">
        <v>444</v>
      </c>
      <c r="Q1103" t="s">
        <v>444</v>
      </c>
      <c r="S1103" t="s">
        <v>429</v>
      </c>
      <c r="V1103" t="s">
        <v>4712</v>
      </c>
      <c r="W1103" t="s">
        <v>58</v>
      </c>
      <c r="X1103">
        <v>19.489787100000001</v>
      </c>
      <c r="Y1103">
        <v>-70.753110000000007</v>
      </c>
      <c r="Z1103" t="s">
        <v>59</v>
      </c>
      <c r="AA1103" t="s">
        <v>59</v>
      </c>
      <c r="AB1103" t="s">
        <v>419</v>
      </c>
      <c r="AC1103" t="s">
        <v>169</v>
      </c>
      <c r="AD1103" t="s">
        <v>62</v>
      </c>
      <c r="AF1103" t="s">
        <v>170</v>
      </c>
      <c r="AG1103" t="s">
        <v>194</v>
      </c>
      <c r="AH1103" t="s">
        <v>65</v>
      </c>
      <c r="AI1103" t="s">
        <v>1382</v>
      </c>
      <c r="AJ1103" t="s">
        <v>1382</v>
      </c>
      <c r="AK1103" t="s">
        <v>368</v>
      </c>
      <c r="AL1103">
        <v>1</v>
      </c>
      <c r="AM1103" t="s">
        <v>553</v>
      </c>
      <c r="AN1103">
        <v>4</v>
      </c>
      <c r="AO1103">
        <v>2</v>
      </c>
      <c r="AP1103" t="s">
        <v>62</v>
      </c>
      <c r="AQ1103" t="s">
        <v>69</v>
      </c>
      <c r="AV1103" s="1">
        <v>44121</v>
      </c>
      <c r="AW1103" t="s">
        <v>15096</v>
      </c>
      <c r="AY1103" t="s">
        <v>73</v>
      </c>
      <c r="AZ1103" t="s">
        <v>74</v>
      </c>
    </row>
    <row r="1104" spans="1:52" hidden="1" x14ac:dyDescent="0.25">
      <c r="A1104" t="str">
        <f>INDEX('Community ID'!B:B,MATCH(O1104,'Community ID'!A:A,0))</f>
        <v>Cuidad de Dios</v>
      </c>
      <c r="B1104" t="str">
        <f>INDEX('Community ID'!$K:$K,MATCH('Environmental Data'!$P1104,'Community ID'!J:J,0))</f>
        <v>Santiago</v>
      </c>
      <c r="D1104" t="s">
        <v>4735</v>
      </c>
      <c r="E1104" t="s">
        <v>4736</v>
      </c>
      <c r="F1104" t="s">
        <v>4737</v>
      </c>
      <c r="I1104" t="s">
        <v>191</v>
      </c>
      <c r="J1104" s="1">
        <v>11359</v>
      </c>
      <c r="K1104">
        <v>90</v>
      </c>
      <c r="L1104">
        <v>8299747832</v>
      </c>
      <c r="M1104" t="s">
        <v>124</v>
      </c>
      <c r="N1104" t="s">
        <v>4738</v>
      </c>
      <c r="O1104" t="s">
        <v>4707</v>
      </c>
      <c r="P1104" t="s">
        <v>444</v>
      </c>
      <c r="Q1104" t="s">
        <v>444</v>
      </c>
      <c r="V1104" t="s">
        <v>4553</v>
      </c>
      <c r="W1104" t="s">
        <v>58</v>
      </c>
      <c r="X1104">
        <v>19.489920143987501</v>
      </c>
      <c r="Y1104">
        <v>-70.753539986974303</v>
      </c>
      <c r="Z1104" t="s">
        <v>59</v>
      </c>
      <c r="AA1104" t="s">
        <v>59</v>
      </c>
      <c r="AB1104" t="s">
        <v>419</v>
      </c>
      <c r="AC1104" t="s">
        <v>169</v>
      </c>
      <c r="AD1104" t="s">
        <v>62</v>
      </c>
      <c r="AF1104" t="s">
        <v>170</v>
      </c>
      <c r="AG1104" t="s">
        <v>194</v>
      </c>
      <c r="AH1104" t="s">
        <v>65</v>
      </c>
      <c r="AI1104" t="s">
        <v>145</v>
      </c>
      <c r="AJ1104" t="s">
        <v>1569</v>
      </c>
      <c r="AK1104" t="s">
        <v>4739</v>
      </c>
      <c r="AL1104">
        <v>2</v>
      </c>
      <c r="AM1104" t="s">
        <v>814</v>
      </c>
      <c r="AN1104">
        <v>3</v>
      </c>
      <c r="AP1104" t="s">
        <v>63</v>
      </c>
      <c r="AQ1104" t="s">
        <v>69</v>
      </c>
      <c r="AV1104" s="1">
        <v>44121</v>
      </c>
      <c r="AW1104" t="s">
        <v>15097</v>
      </c>
      <c r="AY1104" t="s">
        <v>73</v>
      </c>
      <c r="AZ1104" t="s">
        <v>74</v>
      </c>
    </row>
    <row r="1105" spans="1:52" hidden="1" x14ac:dyDescent="0.25">
      <c r="A1105" t="str">
        <f>INDEX('Community ID'!B:B,MATCH(O1105,'Community ID'!A:A,0))</f>
        <v>Cuidad de Dios</v>
      </c>
      <c r="B1105" t="str">
        <f>INDEX('Community ID'!$K:$K,MATCH('Environmental Data'!$P1105,'Community ID'!J:J,0))</f>
        <v>Santiago</v>
      </c>
      <c r="D1105" t="s">
        <v>4728</v>
      </c>
      <c r="E1105" t="s">
        <v>251</v>
      </c>
      <c r="F1105" t="s">
        <v>4729</v>
      </c>
      <c r="I1105" t="s">
        <v>165</v>
      </c>
      <c r="J1105" t="s">
        <v>4730</v>
      </c>
      <c r="K1105">
        <v>48</v>
      </c>
      <c r="L1105">
        <v>8294556672</v>
      </c>
      <c r="M1105" t="s">
        <v>80</v>
      </c>
      <c r="N1105" t="s">
        <v>4731</v>
      </c>
      <c r="O1105" t="s">
        <v>4732</v>
      </c>
      <c r="P1105" t="s">
        <v>416</v>
      </c>
      <c r="V1105" t="s">
        <v>4733</v>
      </c>
      <c r="W1105" t="s">
        <v>58</v>
      </c>
      <c r="X1105">
        <v>19.487980799999999</v>
      </c>
      <c r="Y1105">
        <v>-70.748627099999993</v>
      </c>
      <c r="Z1105" t="s">
        <v>59</v>
      </c>
      <c r="AA1105" t="s">
        <v>59</v>
      </c>
      <c r="AB1105" t="s">
        <v>419</v>
      </c>
      <c r="AC1105" t="s">
        <v>169</v>
      </c>
      <c r="AD1105" t="s">
        <v>62</v>
      </c>
      <c r="AF1105" t="s">
        <v>170</v>
      </c>
      <c r="AG1105" t="s">
        <v>194</v>
      </c>
      <c r="AH1105" t="s">
        <v>65</v>
      </c>
      <c r="AI1105" t="s">
        <v>788</v>
      </c>
      <c r="AJ1105" t="s">
        <v>788</v>
      </c>
      <c r="AK1105" t="s">
        <v>4734</v>
      </c>
      <c r="AL1105">
        <v>2</v>
      </c>
      <c r="AM1105" t="s">
        <v>4719</v>
      </c>
      <c r="AN1105">
        <v>1</v>
      </c>
      <c r="AP1105" t="s">
        <v>62</v>
      </c>
      <c r="AQ1105" t="s">
        <v>69</v>
      </c>
      <c r="AV1105" s="1">
        <v>44121</v>
      </c>
      <c r="AW1105" t="s">
        <v>15098</v>
      </c>
      <c r="AY1105" t="s">
        <v>73</v>
      </c>
      <c r="AZ1105" t="s">
        <v>74</v>
      </c>
    </row>
    <row r="1106" spans="1:52" x14ac:dyDescent="0.25">
      <c r="A1106" t="str">
        <f>INDEX('Community ID'!B:B,MATCH(O1106,'Community ID'!A:A,0))</f>
        <v>Cuidad de Dios</v>
      </c>
      <c r="B1106" t="str">
        <f>INDEX('Community ID'!$K:$K,MATCH('Environmental Data'!$P1106,'Community ID'!J:J,0))</f>
        <v>Santiago</v>
      </c>
      <c r="D1106" t="s">
        <v>4740</v>
      </c>
      <c r="E1106" t="s">
        <v>4741</v>
      </c>
      <c r="F1106" t="s">
        <v>150</v>
      </c>
      <c r="I1106" t="s">
        <v>191</v>
      </c>
      <c r="J1106" s="1">
        <v>36990</v>
      </c>
      <c r="K1106">
        <v>20</v>
      </c>
      <c r="L1106">
        <v>8295573340</v>
      </c>
      <c r="M1106" t="s">
        <v>142</v>
      </c>
      <c r="N1106" t="s">
        <v>135</v>
      </c>
      <c r="O1106" t="s">
        <v>4742</v>
      </c>
      <c r="P1106" t="s">
        <v>444</v>
      </c>
      <c r="Q1106" t="s">
        <v>444</v>
      </c>
      <c r="V1106" t="s">
        <v>4712</v>
      </c>
      <c r="W1106" t="s">
        <v>58</v>
      </c>
      <c r="X1106">
        <v>19.489832400000001</v>
      </c>
      <c r="Y1106">
        <v>-70.753065300000003</v>
      </c>
      <c r="Z1106" t="s">
        <v>59</v>
      </c>
      <c r="AA1106" t="s">
        <v>59</v>
      </c>
      <c r="AB1106" t="s">
        <v>419</v>
      </c>
      <c r="AC1106" t="s">
        <v>169</v>
      </c>
      <c r="AD1106" t="s">
        <v>62</v>
      </c>
      <c r="AF1106" t="s">
        <v>170</v>
      </c>
      <c r="AG1106" t="s">
        <v>194</v>
      </c>
      <c r="AH1106" t="s">
        <v>65</v>
      </c>
      <c r="AI1106" t="s">
        <v>145</v>
      </c>
      <c r="AJ1106" t="s">
        <v>145</v>
      </c>
      <c r="AK1106" t="s">
        <v>368</v>
      </c>
      <c r="AL1106">
        <v>1</v>
      </c>
      <c r="AM1106" t="s">
        <v>553</v>
      </c>
      <c r="AN1106">
        <v>5</v>
      </c>
      <c r="AP1106" t="s">
        <v>62</v>
      </c>
      <c r="AQ1106" t="s">
        <v>69</v>
      </c>
      <c r="AV1106" s="1">
        <v>44121</v>
      </c>
      <c r="AW1106" t="s">
        <v>15099</v>
      </c>
      <c r="AY1106" t="s">
        <v>73</v>
      </c>
      <c r="AZ1106" t="s">
        <v>74</v>
      </c>
    </row>
    <row r="1107" spans="1:52" hidden="1" x14ac:dyDescent="0.25">
      <c r="A1107" t="str">
        <f>INDEX('Community ID'!B:B,MATCH(O1107,'Community ID'!A:A,0))</f>
        <v>Cuidad de Dios</v>
      </c>
      <c r="B1107" t="str">
        <f>INDEX('Community ID'!$K:$K,MATCH('Environmental Data'!$P1107,'Community ID'!J:J,0))</f>
        <v>Santiago</v>
      </c>
      <c r="D1107" t="s">
        <v>4746</v>
      </c>
      <c r="E1107" t="s">
        <v>4747</v>
      </c>
      <c r="F1107" t="s">
        <v>4748</v>
      </c>
      <c r="H1107" t="s">
        <v>4749</v>
      </c>
      <c r="I1107" t="s">
        <v>191</v>
      </c>
      <c r="J1107" t="s">
        <v>4750</v>
      </c>
      <c r="K1107">
        <v>36</v>
      </c>
      <c r="L1107">
        <v>8296558626</v>
      </c>
      <c r="M1107" t="s">
        <v>142</v>
      </c>
      <c r="N1107" t="s">
        <v>4751</v>
      </c>
      <c r="O1107" t="s">
        <v>4679</v>
      </c>
      <c r="P1107" t="s">
        <v>444</v>
      </c>
      <c r="Q1107" t="s">
        <v>444</v>
      </c>
      <c r="S1107" t="s">
        <v>1185</v>
      </c>
      <c r="V1107" t="s">
        <v>4718</v>
      </c>
      <c r="W1107" t="s">
        <v>58</v>
      </c>
      <c r="X1107">
        <v>19.489837300000001</v>
      </c>
      <c r="Y1107">
        <v>-70.7530663</v>
      </c>
      <c r="Z1107" t="s">
        <v>59</v>
      </c>
      <c r="AA1107" t="s">
        <v>59</v>
      </c>
      <c r="AB1107" t="s">
        <v>182</v>
      </c>
      <c r="AC1107" t="s">
        <v>169</v>
      </c>
      <c r="AD1107" t="s">
        <v>62</v>
      </c>
      <c r="AF1107" t="s">
        <v>170</v>
      </c>
      <c r="AG1107" t="s">
        <v>171</v>
      </c>
      <c r="AH1107" t="s">
        <v>65</v>
      </c>
      <c r="AI1107" t="s">
        <v>1382</v>
      </c>
      <c r="AJ1107" t="s">
        <v>1382</v>
      </c>
      <c r="AK1107" t="s">
        <v>4752</v>
      </c>
      <c r="AL1107">
        <v>1</v>
      </c>
      <c r="AM1107" t="s">
        <v>4753</v>
      </c>
      <c r="AN1107">
        <v>4</v>
      </c>
      <c r="AP1107" t="s">
        <v>62</v>
      </c>
      <c r="AQ1107" t="s">
        <v>69</v>
      </c>
      <c r="AV1107" s="1">
        <v>44121</v>
      </c>
      <c r="AW1107" t="s">
        <v>15100</v>
      </c>
      <c r="AY1107" t="s">
        <v>73</v>
      </c>
      <c r="AZ1107" t="s">
        <v>74</v>
      </c>
    </row>
    <row r="1108" spans="1:52" hidden="1" x14ac:dyDescent="0.25">
      <c r="A1108" t="str">
        <f>INDEX('Community ID'!B:B,MATCH(O1108,'Community ID'!A:A,0))</f>
        <v>Cuidad de Dios</v>
      </c>
      <c r="B1108" t="str">
        <f>INDEX('Community ID'!$K:$K,MATCH('Environmental Data'!$P1108,'Community ID'!J:J,0))</f>
        <v>Santiago</v>
      </c>
      <c r="D1108" t="s">
        <v>4743</v>
      </c>
      <c r="E1108" t="s">
        <v>4744</v>
      </c>
      <c r="F1108" t="s">
        <v>1788</v>
      </c>
      <c r="H1108" t="s">
        <v>4745</v>
      </c>
      <c r="I1108" t="s">
        <v>191</v>
      </c>
      <c r="J1108" s="1">
        <v>28035</v>
      </c>
      <c r="K1108">
        <v>45</v>
      </c>
      <c r="L1108">
        <v>8497070853</v>
      </c>
      <c r="M1108" t="s">
        <v>51</v>
      </c>
      <c r="N1108" t="s">
        <v>2900</v>
      </c>
      <c r="O1108" t="s">
        <v>4679</v>
      </c>
      <c r="P1108" t="s">
        <v>444</v>
      </c>
      <c r="Q1108" t="s">
        <v>444</v>
      </c>
      <c r="S1108" t="s">
        <v>429</v>
      </c>
      <c r="U1108">
        <v>310247518</v>
      </c>
      <c r="V1108" t="s">
        <v>4208</v>
      </c>
      <c r="W1108" t="s">
        <v>58</v>
      </c>
      <c r="X1108">
        <v>19.489903678388199</v>
      </c>
      <c r="Y1108">
        <v>-70.752692665874406</v>
      </c>
      <c r="Z1108" t="s">
        <v>59</v>
      </c>
      <c r="AA1108" t="s">
        <v>59</v>
      </c>
      <c r="AB1108" t="s">
        <v>419</v>
      </c>
      <c r="AC1108" t="s">
        <v>169</v>
      </c>
      <c r="AD1108" t="s">
        <v>62</v>
      </c>
      <c r="AF1108" t="s">
        <v>170</v>
      </c>
      <c r="AG1108" t="s">
        <v>194</v>
      </c>
      <c r="AH1108" t="s">
        <v>65</v>
      </c>
      <c r="AI1108" t="s">
        <v>1382</v>
      </c>
      <c r="AJ1108" t="s">
        <v>1382</v>
      </c>
      <c r="AK1108" t="s">
        <v>921</v>
      </c>
      <c r="AL1108">
        <v>1</v>
      </c>
      <c r="AM1108" t="s">
        <v>4651</v>
      </c>
      <c r="AN1108">
        <v>5</v>
      </c>
      <c r="AO1108">
        <v>1</v>
      </c>
      <c r="AP1108" t="s">
        <v>62</v>
      </c>
      <c r="AQ1108" t="s">
        <v>69</v>
      </c>
      <c r="AV1108" s="1">
        <v>44121</v>
      </c>
      <c r="AW1108" t="s">
        <v>15101</v>
      </c>
      <c r="AY1108" t="s">
        <v>73</v>
      </c>
      <c r="AZ1108" t="s">
        <v>74</v>
      </c>
    </row>
    <row r="1109" spans="1:52" hidden="1" x14ac:dyDescent="0.25">
      <c r="A1109" t="str">
        <f>INDEX('Community ID'!B:B,MATCH(O1109,'Community ID'!A:A,0))</f>
        <v>Cuidad de Dios</v>
      </c>
      <c r="B1109" t="str">
        <f>INDEX('Community ID'!$K:$K,MATCH('Environmental Data'!$P1109,'Community ID'!J:J,0))</f>
        <v>Santiago</v>
      </c>
      <c r="D1109" t="s">
        <v>4754</v>
      </c>
      <c r="E1109" t="s">
        <v>4755</v>
      </c>
      <c r="F1109" t="s">
        <v>1114</v>
      </c>
      <c r="I1109" t="s">
        <v>165</v>
      </c>
      <c r="J1109" t="s">
        <v>4756</v>
      </c>
      <c r="K1109">
        <v>45</v>
      </c>
      <c r="L1109">
        <v>8092190240</v>
      </c>
      <c r="M1109" t="s">
        <v>142</v>
      </c>
      <c r="N1109" t="s">
        <v>4757</v>
      </c>
      <c r="O1109" t="s">
        <v>4679</v>
      </c>
      <c r="P1109" t="s">
        <v>444</v>
      </c>
      <c r="Q1109" t="s">
        <v>444</v>
      </c>
      <c r="S1109" t="s">
        <v>452</v>
      </c>
      <c r="V1109" t="s">
        <v>4712</v>
      </c>
      <c r="W1109" t="s">
        <v>58</v>
      </c>
      <c r="X1109">
        <v>19.4898329</v>
      </c>
      <c r="Y1109">
        <v>-70.753068400000004</v>
      </c>
      <c r="Z1109" t="s">
        <v>59</v>
      </c>
      <c r="AA1109" t="s">
        <v>59</v>
      </c>
      <c r="AB1109" t="s">
        <v>419</v>
      </c>
      <c r="AC1109" t="s">
        <v>169</v>
      </c>
      <c r="AD1109" t="s">
        <v>62</v>
      </c>
      <c r="AF1109" t="s">
        <v>170</v>
      </c>
      <c r="AG1109" t="s">
        <v>194</v>
      </c>
      <c r="AH1109" t="s">
        <v>65</v>
      </c>
      <c r="AI1109" t="s">
        <v>1382</v>
      </c>
      <c r="AJ1109" t="s">
        <v>1382</v>
      </c>
      <c r="AK1109" t="s">
        <v>4758</v>
      </c>
      <c r="AL1109">
        <v>1</v>
      </c>
      <c r="AM1109" t="s">
        <v>553</v>
      </c>
      <c r="AN1109">
        <v>2</v>
      </c>
      <c r="AP1109" t="s">
        <v>62</v>
      </c>
      <c r="AQ1109" t="s">
        <v>69</v>
      </c>
      <c r="AV1109" s="1">
        <v>44121</v>
      </c>
      <c r="AW1109" t="s">
        <v>15102</v>
      </c>
      <c r="AY1109" t="s">
        <v>73</v>
      </c>
      <c r="AZ1109" t="s">
        <v>74</v>
      </c>
    </row>
    <row r="1110" spans="1:52" hidden="1" x14ac:dyDescent="0.25">
      <c r="A1110" t="str">
        <f>INDEX('Community ID'!B:B,MATCH(O1110,'Community ID'!A:A,0))</f>
        <v>Cuidad de Dios</v>
      </c>
      <c r="B1110" t="str">
        <f>INDEX('Community ID'!$K:$K,MATCH('Environmental Data'!$P1110,'Community ID'!J:J,0))</f>
        <v>Santiago</v>
      </c>
      <c r="D1110" t="s">
        <v>4759</v>
      </c>
      <c r="E1110" t="s">
        <v>4760</v>
      </c>
      <c r="F1110" t="s">
        <v>4761</v>
      </c>
      <c r="H1110" t="s">
        <v>4762</v>
      </c>
      <c r="I1110" t="s">
        <v>165</v>
      </c>
      <c r="J1110" s="1">
        <v>29894</v>
      </c>
      <c r="K1110">
        <v>40</v>
      </c>
      <c r="L1110">
        <v>8492742856</v>
      </c>
      <c r="M1110" t="s">
        <v>124</v>
      </c>
      <c r="N1110" t="s">
        <v>4763</v>
      </c>
      <c r="O1110" t="s">
        <v>4679</v>
      </c>
      <c r="P1110" t="s">
        <v>444</v>
      </c>
      <c r="Q1110" t="s">
        <v>444</v>
      </c>
      <c r="S1110" t="s">
        <v>3140</v>
      </c>
      <c r="V1110" t="s">
        <v>4208</v>
      </c>
      <c r="W1110" t="s">
        <v>58</v>
      </c>
      <c r="X1110">
        <v>19.489833827401601</v>
      </c>
      <c r="Y1110">
        <v>-70.752624348548693</v>
      </c>
      <c r="Z1110" t="s">
        <v>220</v>
      </c>
      <c r="AA1110" t="s">
        <v>105</v>
      </c>
      <c r="AB1110" t="s">
        <v>419</v>
      </c>
      <c r="AC1110" t="s">
        <v>169</v>
      </c>
      <c r="AD1110" t="s">
        <v>62</v>
      </c>
      <c r="AF1110" t="s">
        <v>170</v>
      </c>
      <c r="AG1110" t="s">
        <v>194</v>
      </c>
      <c r="AH1110" t="s">
        <v>65</v>
      </c>
      <c r="AI1110" t="s">
        <v>1382</v>
      </c>
      <c r="AJ1110" t="s">
        <v>1382</v>
      </c>
      <c r="AK1110" t="s">
        <v>921</v>
      </c>
      <c r="AL1110">
        <v>1</v>
      </c>
      <c r="AM1110" t="s">
        <v>108</v>
      </c>
      <c r="AN1110">
        <v>5</v>
      </c>
      <c r="AO1110">
        <v>2</v>
      </c>
      <c r="AP1110" t="s">
        <v>63</v>
      </c>
      <c r="AQ1110" t="s">
        <v>69</v>
      </c>
      <c r="AV1110" s="1">
        <v>44121</v>
      </c>
      <c r="AW1110" t="s">
        <v>15103</v>
      </c>
      <c r="AY1110" t="s">
        <v>73</v>
      </c>
      <c r="AZ1110" t="s">
        <v>74</v>
      </c>
    </row>
    <row r="1111" spans="1:52" x14ac:dyDescent="0.25">
      <c r="A1111" t="str">
        <f>INDEX('Community ID'!B:B,MATCH(O1111,'Community ID'!A:A,0))</f>
        <v>Cuidad de Dios</v>
      </c>
      <c r="B1111" t="str">
        <f>INDEX('Community ID'!$K:$K,MATCH('Environmental Data'!$P1111,'Community ID'!J:J,0))</f>
        <v>Santiago</v>
      </c>
      <c r="D1111" t="s">
        <v>4764</v>
      </c>
      <c r="E1111" t="s">
        <v>2978</v>
      </c>
      <c r="F1111" t="s">
        <v>4765</v>
      </c>
      <c r="I1111" t="s">
        <v>191</v>
      </c>
      <c r="J1111" s="1">
        <v>27551</v>
      </c>
      <c r="K1111">
        <v>46</v>
      </c>
      <c r="L1111">
        <v>8298823720</v>
      </c>
      <c r="M1111" t="s">
        <v>80</v>
      </c>
      <c r="N1111" t="s">
        <v>114</v>
      </c>
      <c r="O1111" t="s">
        <v>4707</v>
      </c>
      <c r="P1111" t="s">
        <v>444</v>
      </c>
      <c r="Q1111" t="s">
        <v>444</v>
      </c>
      <c r="V1111" t="s">
        <v>4553</v>
      </c>
      <c r="W1111" t="s">
        <v>58</v>
      </c>
      <c r="X1111">
        <v>19.489802923071601</v>
      </c>
      <c r="Y1111">
        <v>-70.753438146850797</v>
      </c>
      <c r="Z1111" t="s">
        <v>220</v>
      </c>
      <c r="AA1111" t="s">
        <v>220</v>
      </c>
      <c r="AB1111" t="s">
        <v>419</v>
      </c>
      <c r="AC1111" t="s">
        <v>169</v>
      </c>
      <c r="AD1111" t="s">
        <v>62</v>
      </c>
      <c r="AF1111" t="s">
        <v>170</v>
      </c>
      <c r="AG1111" t="s">
        <v>194</v>
      </c>
      <c r="AH1111" t="s">
        <v>65</v>
      </c>
      <c r="AI1111" t="s">
        <v>145</v>
      </c>
      <c r="AJ1111" t="s">
        <v>4766</v>
      </c>
      <c r="AK1111" t="s">
        <v>368</v>
      </c>
      <c r="AL1111">
        <v>1</v>
      </c>
      <c r="AM1111" t="s">
        <v>4651</v>
      </c>
      <c r="AN1111">
        <v>5</v>
      </c>
      <c r="AO1111">
        <v>1</v>
      </c>
      <c r="AP1111" t="s">
        <v>62</v>
      </c>
      <c r="AQ1111" t="s">
        <v>69</v>
      </c>
      <c r="AV1111" s="1">
        <v>44121</v>
      </c>
      <c r="AW1111" t="s">
        <v>15104</v>
      </c>
      <c r="AY1111" t="s">
        <v>73</v>
      </c>
      <c r="AZ1111" t="s">
        <v>74</v>
      </c>
    </row>
    <row r="1112" spans="1:52" hidden="1" x14ac:dyDescent="0.25">
      <c r="A1112" t="str">
        <f>INDEX('Community ID'!B:B,MATCH(O1112,'Community ID'!A:A,0))</f>
        <v>Cuidad de Dios</v>
      </c>
      <c r="B1112" t="str">
        <f>INDEX('Community ID'!$K:$K,MATCH('Environmental Data'!$P1112,'Community ID'!J:J,0))</f>
        <v>Santiago</v>
      </c>
      <c r="D1112" t="s">
        <v>4767</v>
      </c>
      <c r="E1112" t="s">
        <v>4768</v>
      </c>
      <c r="I1112" t="s">
        <v>191</v>
      </c>
      <c r="J1112" s="1">
        <v>38515</v>
      </c>
      <c r="K1112">
        <v>16</v>
      </c>
      <c r="M1112" t="s">
        <v>142</v>
      </c>
      <c r="N1112" t="s">
        <v>721</v>
      </c>
      <c r="O1112" t="s">
        <v>4732</v>
      </c>
      <c r="P1112" t="s">
        <v>416</v>
      </c>
      <c r="Q1112" t="s">
        <v>4769</v>
      </c>
      <c r="S1112" t="s">
        <v>436</v>
      </c>
      <c r="V1112" t="s">
        <v>4733</v>
      </c>
      <c r="W1112" t="s">
        <v>58</v>
      </c>
      <c r="X1112">
        <v>19.489619399999999</v>
      </c>
      <c r="Y1112">
        <v>-70.752791599999995</v>
      </c>
      <c r="Z1112" t="s">
        <v>59</v>
      </c>
      <c r="AA1112" t="s">
        <v>59</v>
      </c>
      <c r="AB1112" t="s">
        <v>419</v>
      </c>
      <c r="AC1112" t="s">
        <v>169</v>
      </c>
      <c r="AD1112" t="s">
        <v>62</v>
      </c>
      <c r="AF1112" t="s">
        <v>170</v>
      </c>
      <c r="AG1112" t="s">
        <v>194</v>
      </c>
      <c r="AH1112" t="s">
        <v>65</v>
      </c>
      <c r="AI1112" t="s">
        <v>788</v>
      </c>
      <c r="AJ1112" t="s">
        <v>788</v>
      </c>
      <c r="AK1112" t="s">
        <v>4734</v>
      </c>
      <c r="AL1112">
        <v>1</v>
      </c>
      <c r="AM1112" t="s">
        <v>894</v>
      </c>
      <c r="AN1112">
        <v>5</v>
      </c>
      <c r="AO1112">
        <v>1</v>
      </c>
      <c r="AP1112" t="s">
        <v>63</v>
      </c>
      <c r="AQ1112" t="s">
        <v>69</v>
      </c>
      <c r="AV1112" s="1">
        <v>44121</v>
      </c>
      <c r="AW1112" t="s">
        <v>15105</v>
      </c>
      <c r="AY1112" t="s">
        <v>73</v>
      </c>
      <c r="AZ1112" t="s">
        <v>74</v>
      </c>
    </row>
    <row r="1113" spans="1:52" hidden="1" x14ac:dyDescent="0.25">
      <c r="A1113" t="str">
        <f>INDEX('Community ID'!B:B,MATCH(O1113,'Community ID'!A:A,0))</f>
        <v>Cuidad de Dios</v>
      </c>
      <c r="B1113" t="str">
        <f>INDEX('Community ID'!$K:$K,MATCH('Environmental Data'!$P1113,'Community ID'!J:J,0))</f>
        <v>Santiago</v>
      </c>
      <c r="D1113" t="s">
        <v>4770</v>
      </c>
      <c r="E1113" t="s">
        <v>4771</v>
      </c>
      <c r="F1113" t="s">
        <v>2348</v>
      </c>
      <c r="I1113" t="s">
        <v>191</v>
      </c>
      <c r="J1113" s="1">
        <v>21583</v>
      </c>
      <c r="K1113">
        <v>62</v>
      </c>
      <c r="L1113">
        <v>8094361557</v>
      </c>
      <c r="M1113" t="s">
        <v>142</v>
      </c>
      <c r="N1113" t="s">
        <v>4772</v>
      </c>
      <c r="O1113" t="s">
        <v>4707</v>
      </c>
      <c r="P1113" t="s">
        <v>444</v>
      </c>
      <c r="Q1113" t="s">
        <v>444</v>
      </c>
      <c r="V1113" t="s">
        <v>4553</v>
      </c>
      <c r="W1113" t="s">
        <v>58</v>
      </c>
      <c r="X1113">
        <v>19.4897214090633</v>
      </c>
      <c r="Y1113">
        <v>-70.753368157959301</v>
      </c>
      <c r="Z1113" t="s">
        <v>59</v>
      </c>
      <c r="AA1113" t="s">
        <v>59</v>
      </c>
      <c r="AB1113" t="s">
        <v>419</v>
      </c>
      <c r="AC1113" t="s">
        <v>169</v>
      </c>
      <c r="AD1113" t="s">
        <v>62</v>
      </c>
      <c r="AF1113" t="s">
        <v>201</v>
      </c>
      <c r="AG1113" t="s">
        <v>194</v>
      </c>
      <c r="AH1113" t="s">
        <v>65</v>
      </c>
      <c r="AI1113" t="s">
        <v>1382</v>
      </c>
      <c r="AJ1113" t="s">
        <v>1382</v>
      </c>
      <c r="AK1113" t="s">
        <v>1194</v>
      </c>
      <c r="AL1113">
        <v>0</v>
      </c>
      <c r="AM1113" t="s">
        <v>717</v>
      </c>
      <c r="AN1113">
        <v>1</v>
      </c>
      <c r="AP1113" t="s">
        <v>62</v>
      </c>
      <c r="AQ1113" t="s">
        <v>69</v>
      </c>
      <c r="AV1113" s="1">
        <v>44121</v>
      </c>
      <c r="AW1113" t="s">
        <v>15106</v>
      </c>
      <c r="AY1113" t="s">
        <v>73</v>
      </c>
      <c r="AZ1113" t="s">
        <v>74</v>
      </c>
    </row>
    <row r="1114" spans="1:52" hidden="1" x14ac:dyDescent="0.25">
      <c r="A1114" t="str">
        <f>INDEX('Community ID'!B:B,MATCH(O1114,'Community ID'!A:A,0))</f>
        <v>Cuidad de Dios</v>
      </c>
      <c r="B1114" t="str">
        <f>INDEX('Community ID'!$K:$K,MATCH('Environmental Data'!$P1114,'Community ID'!J:J,0))</f>
        <v>Santiago</v>
      </c>
      <c r="D1114" t="s">
        <v>4773</v>
      </c>
      <c r="E1114" t="s">
        <v>1220</v>
      </c>
      <c r="F1114" t="s">
        <v>3258</v>
      </c>
      <c r="H1114" t="s">
        <v>4774</v>
      </c>
      <c r="I1114" t="s">
        <v>191</v>
      </c>
      <c r="J1114" t="s">
        <v>4775</v>
      </c>
      <c r="K1114">
        <v>53</v>
      </c>
      <c r="L1114">
        <v>8498866662</v>
      </c>
      <c r="M1114" t="s">
        <v>80</v>
      </c>
      <c r="N1114" t="s">
        <v>135</v>
      </c>
      <c r="O1114" t="s">
        <v>4679</v>
      </c>
      <c r="P1114" t="s">
        <v>444</v>
      </c>
      <c r="Q1114" t="s">
        <v>444</v>
      </c>
      <c r="S1114" t="s">
        <v>144</v>
      </c>
      <c r="U1114">
        <v>3103046763</v>
      </c>
      <c r="V1114" t="s">
        <v>4208</v>
      </c>
      <c r="W1114" t="s">
        <v>58</v>
      </c>
      <c r="X1114">
        <v>19.489510108721198</v>
      </c>
      <c r="Y1114">
        <v>-70.752111514669807</v>
      </c>
      <c r="Z1114" t="s">
        <v>105</v>
      </c>
      <c r="AA1114" t="s">
        <v>325</v>
      </c>
      <c r="AB1114" t="s">
        <v>419</v>
      </c>
      <c r="AC1114" t="s">
        <v>169</v>
      </c>
      <c r="AD1114" t="s">
        <v>62</v>
      </c>
      <c r="AF1114" t="s">
        <v>170</v>
      </c>
      <c r="AG1114" t="s">
        <v>194</v>
      </c>
      <c r="AH1114" t="s">
        <v>65</v>
      </c>
      <c r="AI1114" t="s">
        <v>145</v>
      </c>
      <c r="AJ1114" t="s">
        <v>1382</v>
      </c>
      <c r="AK1114" t="s">
        <v>4776</v>
      </c>
      <c r="AL1114">
        <v>1</v>
      </c>
      <c r="AM1114" t="s">
        <v>1021</v>
      </c>
      <c r="AN1114">
        <v>3</v>
      </c>
      <c r="AO1114">
        <v>1</v>
      </c>
      <c r="AP1114" t="s">
        <v>63</v>
      </c>
      <c r="AQ1114" t="s">
        <v>69</v>
      </c>
      <c r="AV1114" s="1">
        <v>44121</v>
      </c>
      <c r="AW1114" t="s">
        <v>15107</v>
      </c>
      <c r="AY1114" t="s">
        <v>73</v>
      </c>
      <c r="AZ1114" t="s">
        <v>74</v>
      </c>
    </row>
    <row r="1115" spans="1:52" x14ac:dyDescent="0.25">
      <c r="A1115" t="str">
        <f>INDEX('Community ID'!B:B,MATCH(O1115,'Community ID'!A:A,0))</f>
        <v>Cuidad de Dios</v>
      </c>
      <c r="B1115" t="str">
        <f>INDEX('Community ID'!$K:$K,MATCH('Environmental Data'!$P1115,'Community ID'!J:J,0))</f>
        <v>Santiago</v>
      </c>
      <c r="D1115" t="s">
        <v>4777</v>
      </c>
      <c r="E1115" t="s">
        <v>4778</v>
      </c>
      <c r="F1115" t="s">
        <v>4369</v>
      </c>
      <c r="H1115" t="s">
        <v>4779</v>
      </c>
      <c r="I1115" t="s">
        <v>191</v>
      </c>
      <c r="J1115" t="s">
        <v>4780</v>
      </c>
      <c r="K1115">
        <v>25</v>
      </c>
      <c r="M1115" t="s">
        <v>226</v>
      </c>
      <c r="N1115" t="s">
        <v>135</v>
      </c>
      <c r="O1115" t="s">
        <v>4679</v>
      </c>
      <c r="P1115" t="s">
        <v>444</v>
      </c>
      <c r="Q1115" t="s">
        <v>604</v>
      </c>
      <c r="S1115" t="s">
        <v>429</v>
      </c>
      <c r="V1115" t="s">
        <v>4718</v>
      </c>
      <c r="W1115" t="s">
        <v>58</v>
      </c>
      <c r="X1115">
        <v>19.489835899999999</v>
      </c>
      <c r="Y1115">
        <v>-70.7530675</v>
      </c>
      <c r="Z1115" t="s">
        <v>59</v>
      </c>
      <c r="AA1115" t="s">
        <v>59</v>
      </c>
      <c r="AB1115" t="s">
        <v>182</v>
      </c>
      <c r="AC1115" t="s">
        <v>169</v>
      </c>
      <c r="AD1115" t="s">
        <v>62</v>
      </c>
      <c r="AF1115" t="s">
        <v>170</v>
      </c>
      <c r="AG1115" t="s">
        <v>194</v>
      </c>
      <c r="AH1115" t="s">
        <v>65</v>
      </c>
      <c r="AI1115" t="s">
        <v>1382</v>
      </c>
      <c r="AJ1115" t="s">
        <v>1382</v>
      </c>
      <c r="AK1115" t="s">
        <v>368</v>
      </c>
      <c r="AL1115">
        <v>3</v>
      </c>
      <c r="AM1115" t="s">
        <v>108</v>
      </c>
      <c r="AN1115">
        <v>5</v>
      </c>
      <c r="AO1115">
        <v>1</v>
      </c>
      <c r="AP1115" t="s">
        <v>62</v>
      </c>
      <c r="AQ1115" t="s">
        <v>69</v>
      </c>
      <c r="AV1115" s="1">
        <v>44121</v>
      </c>
      <c r="AW1115" t="s">
        <v>15108</v>
      </c>
      <c r="AY1115" t="s">
        <v>73</v>
      </c>
      <c r="AZ1115" t="s">
        <v>74</v>
      </c>
    </row>
    <row r="1116" spans="1:52" x14ac:dyDescent="0.25">
      <c r="A1116" t="str">
        <f>INDEX('Community ID'!B:B,MATCH(O1116,'Community ID'!A:A,0))</f>
        <v>Cuidad de Dios</v>
      </c>
      <c r="B1116" t="str">
        <f>INDEX('Community ID'!$K:$K,MATCH('Environmental Data'!$P1116,'Community ID'!J:J,0))</f>
        <v>Santiago</v>
      </c>
      <c r="D1116" t="s">
        <v>4781</v>
      </c>
      <c r="E1116" t="s">
        <v>4782</v>
      </c>
      <c r="F1116" t="s">
        <v>522</v>
      </c>
      <c r="I1116" t="s">
        <v>165</v>
      </c>
      <c r="J1116" t="s">
        <v>4783</v>
      </c>
      <c r="K1116">
        <v>24</v>
      </c>
      <c r="L1116">
        <v>8094058012</v>
      </c>
      <c r="M1116" t="s">
        <v>226</v>
      </c>
      <c r="N1116" t="s">
        <v>4727</v>
      </c>
      <c r="O1116" t="s">
        <v>4679</v>
      </c>
      <c r="P1116" t="s">
        <v>444</v>
      </c>
      <c r="Q1116" t="s">
        <v>444</v>
      </c>
      <c r="V1116" t="s">
        <v>4712</v>
      </c>
      <c r="W1116" t="s">
        <v>58</v>
      </c>
      <c r="X1116">
        <v>19.4892526</v>
      </c>
      <c r="Y1116">
        <v>-70.752367800000002</v>
      </c>
      <c r="Z1116" t="s">
        <v>105</v>
      </c>
      <c r="AA1116" t="s">
        <v>105</v>
      </c>
      <c r="AB1116" t="s">
        <v>419</v>
      </c>
      <c r="AC1116" t="s">
        <v>169</v>
      </c>
      <c r="AD1116" t="s">
        <v>62</v>
      </c>
      <c r="AF1116" t="s">
        <v>170</v>
      </c>
      <c r="AG1116" t="s">
        <v>194</v>
      </c>
      <c r="AH1116" t="s">
        <v>65</v>
      </c>
      <c r="AI1116" t="s">
        <v>1382</v>
      </c>
      <c r="AJ1116" t="s">
        <v>1382</v>
      </c>
      <c r="AK1116" t="s">
        <v>368</v>
      </c>
      <c r="AL1116">
        <v>1</v>
      </c>
      <c r="AM1116" t="s">
        <v>553</v>
      </c>
      <c r="AN1116">
        <v>2</v>
      </c>
      <c r="AP1116" t="s">
        <v>63</v>
      </c>
      <c r="AQ1116" t="s">
        <v>69</v>
      </c>
      <c r="AV1116" s="1">
        <v>44121</v>
      </c>
      <c r="AW1116" t="s">
        <v>15109</v>
      </c>
      <c r="AY1116" t="s">
        <v>73</v>
      </c>
      <c r="AZ1116" t="s">
        <v>74</v>
      </c>
    </row>
    <row r="1117" spans="1:52" hidden="1" x14ac:dyDescent="0.25">
      <c r="A1117" t="str">
        <f>INDEX('Community ID'!B:B,MATCH(O1117,'Community ID'!A:A,0))</f>
        <v>Cuidad de Dios</v>
      </c>
      <c r="B1117" t="str">
        <f>INDEX('Community ID'!$K:$K,MATCH('Environmental Data'!$P1117,'Community ID'!J:J,0))</f>
        <v>Santiago</v>
      </c>
      <c r="D1117" t="s">
        <v>4787</v>
      </c>
      <c r="E1117" t="s">
        <v>4788</v>
      </c>
      <c r="F1117" t="s">
        <v>470</v>
      </c>
      <c r="H1117" t="s">
        <v>2902</v>
      </c>
      <c r="I1117" t="s">
        <v>191</v>
      </c>
      <c r="J1117" s="1">
        <v>33396</v>
      </c>
      <c r="K1117">
        <v>30</v>
      </c>
      <c r="L1117">
        <v>8096183115</v>
      </c>
      <c r="M1117" t="s">
        <v>80</v>
      </c>
      <c r="N1117" t="s">
        <v>135</v>
      </c>
      <c r="O1117" t="s">
        <v>4679</v>
      </c>
      <c r="P1117" t="s">
        <v>444</v>
      </c>
      <c r="Q1117" t="s">
        <v>444</v>
      </c>
      <c r="V1117" t="s">
        <v>4208</v>
      </c>
      <c r="W1117" t="s">
        <v>58</v>
      </c>
      <c r="X1117">
        <v>19.4892261354025</v>
      </c>
      <c r="Y1117">
        <v>-70.752367944575795</v>
      </c>
      <c r="Z1117" t="s">
        <v>59</v>
      </c>
      <c r="AA1117" t="s">
        <v>59</v>
      </c>
      <c r="AC1117" t="s">
        <v>169</v>
      </c>
      <c r="AD1117" t="s">
        <v>62</v>
      </c>
      <c r="AF1117" t="s">
        <v>170</v>
      </c>
      <c r="AG1117" t="s">
        <v>194</v>
      </c>
      <c r="AH1117" t="s">
        <v>117</v>
      </c>
      <c r="AI1117" t="s">
        <v>145</v>
      </c>
      <c r="AJ1117" t="s">
        <v>145</v>
      </c>
      <c r="AK1117" t="s">
        <v>4789</v>
      </c>
      <c r="AL1117">
        <v>2</v>
      </c>
      <c r="AM1117" t="s">
        <v>1021</v>
      </c>
      <c r="AN1117">
        <v>3</v>
      </c>
      <c r="AO1117">
        <v>1</v>
      </c>
      <c r="AP1117" t="s">
        <v>62</v>
      </c>
      <c r="AQ1117" t="s">
        <v>69</v>
      </c>
      <c r="AV1117" s="1">
        <v>44121</v>
      </c>
      <c r="AW1117" t="s">
        <v>15110</v>
      </c>
      <c r="AY1117" t="s">
        <v>73</v>
      </c>
      <c r="AZ1117" t="s">
        <v>74</v>
      </c>
    </row>
    <row r="1118" spans="1:52" x14ac:dyDescent="0.25">
      <c r="A1118" t="str">
        <f>INDEX('Community ID'!B:B,MATCH(O1118,'Community ID'!A:A,0))</f>
        <v>Cuidad de Dios</v>
      </c>
      <c r="B1118" t="str">
        <f>INDEX('Community ID'!$K:$K,MATCH('Environmental Data'!$P1118,'Community ID'!J:J,0))</f>
        <v>Santiago</v>
      </c>
      <c r="D1118" t="s">
        <v>4784</v>
      </c>
      <c r="E1118" t="s">
        <v>4785</v>
      </c>
      <c r="F1118" t="s">
        <v>1114</v>
      </c>
      <c r="I1118" t="s">
        <v>191</v>
      </c>
      <c r="J1118" s="1">
        <v>11355</v>
      </c>
      <c r="K1118">
        <v>90</v>
      </c>
      <c r="M1118" t="s">
        <v>80</v>
      </c>
      <c r="N1118" t="s">
        <v>4786</v>
      </c>
      <c r="O1118" t="s">
        <v>4707</v>
      </c>
      <c r="P1118" t="s">
        <v>444</v>
      </c>
      <c r="Q1118" t="s">
        <v>444</v>
      </c>
      <c r="V1118" t="s">
        <v>4553</v>
      </c>
      <c r="W1118" t="s">
        <v>58</v>
      </c>
      <c r="X1118">
        <v>19.4894209178346</v>
      </c>
      <c r="Y1118">
        <v>-70.753104882380697</v>
      </c>
      <c r="Z1118" t="s">
        <v>220</v>
      </c>
      <c r="AA1118" t="s">
        <v>220</v>
      </c>
      <c r="AB1118" t="s">
        <v>419</v>
      </c>
      <c r="AC1118" t="s">
        <v>169</v>
      </c>
      <c r="AD1118" t="s">
        <v>62</v>
      </c>
      <c r="AF1118" t="s">
        <v>170</v>
      </c>
      <c r="AG1118" t="s">
        <v>194</v>
      </c>
      <c r="AH1118" t="s">
        <v>65</v>
      </c>
      <c r="AI1118" t="s">
        <v>145</v>
      </c>
      <c r="AK1118" t="s">
        <v>368</v>
      </c>
      <c r="AL1118">
        <v>1</v>
      </c>
      <c r="AM1118" t="s">
        <v>2446</v>
      </c>
      <c r="AN1118">
        <v>2</v>
      </c>
      <c r="AP1118" t="s">
        <v>63</v>
      </c>
      <c r="AQ1118" t="s">
        <v>69</v>
      </c>
      <c r="AV1118" s="1">
        <v>44121</v>
      </c>
      <c r="AW1118" t="s">
        <v>15111</v>
      </c>
      <c r="AY1118" t="s">
        <v>73</v>
      </c>
      <c r="AZ1118" t="s">
        <v>74</v>
      </c>
    </row>
    <row r="1119" spans="1:52" x14ac:dyDescent="0.25">
      <c r="A1119" t="str">
        <f>INDEX('Community ID'!B:B,MATCH(O1119,'Community ID'!A:A,0))</f>
        <v>Cuidad de Dios</v>
      </c>
      <c r="B1119" t="str">
        <f>INDEX('Community ID'!$K:$K,MATCH('Environmental Data'!$P1119,'Community ID'!J:J,0))</f>
        <v>Santiago</v>
      </c>
      <c r="D1119" t="s">
        <v>4790</v>
      </c>
      <c r="E1119" t="s">
        <v>1291</v>
      </c>
      <c r="F1119" t="s">
        <v>4791</v>
      </c>
      <c r="I1119" t="s">
        <v>165</v>
      </c>
      <c r="J1119" t="s">
        <v>4792</v>
      </c>
      <c r="K1119">
        <v>42</v>
      </c>
      <c r="L1119">
        <v>8299352329</v>
      </c>
      <c r="M1119" t="s">
        <v>51</v>
      </c>
      <c r="N1119" t="s">
        <v>4727</v>
      </c>
      <c r="O1119" t="s">
        <v>4679</v>
      </c>
      <c r="P1119" t="s">
        <v>444</v>
      </c>
      <c r="Q1119" t="s">
        <v>444</v>
      </c>
      <c r="V1119" t="s">
        <v>4712</v>
      </c>
      <c r="W1119" t="s">
        <v>58</v>
      </c>
      <c r="X1119">
        <v>19.489251700000001</v>
      </c>
      <c r="Y1119">
        <v>-70.7523518</v>
      </c>
      <c r="Z1119" t="s">
        <v>220</v>
      </c>
      <c r="AA1119" t="s">
        <v>220</v>
      </c>
      <c r="AB1119" t="s">
        <v>419</v>
      </c>
      <c r="AC1119" t="s">
        <v>169</v>
      </c>
      <c r="AD1119" t="s">
        <v>62</v>
      </c>
      <c r="AF1119" t="s">
        <v>170</v>
      </c>
      <c r="AG1119" t="s">
        <v>194</v>
      </c>
      <c r="AH1119" t="s">
        <v>65</v>
      </c>
      <c r="AI1119" t="s">
        <v>145</v>
      </c>
      <c r="AJ1119" t="s">
        <v>145</v>
      </c>
      <c r="AK1119" t="s">
        <v>368</v>
      </c>
      <c r="AL1119">
        <v>1</v>
      </c>
      <c r="AM1119" t="s">
        <v>4793</v>
      </c>
      <c r="AN1119">
        <v>2</v>
      </c>
      <c r="AP1119" t="s">
        <v>63</v>
      </c>
      <c r="AQ1119" t="s">
        <v>69</v>
      </c>
      <c r="AV1119" s="1">
        <v>44121</v>
      </c>
      <c r="AW1119" t="s">
        <v>15112</v>
      </c>
      <c r="AY1119" t="s">
        <v>73</v>
      </c>
      <c r="AZ1119" t="s">
        <v>74</v>
      </c>
    </row>
    <row r="1120" spans="1:52" x14ac:dyDescent="0.25">
      <c r="A1120" t="str">
        <f>INDEX('Community ID'!B:B,MATCH(O1120,'Community ID'!A:A,0))</f>
        <v>Cuidad de Dios</v>
      </c>
      <c r="B1120" t="str">
        <f>INDEX('Community ID'!$K:$K,MATCH('Environmental Data'!$P1120,'Community ID'!J:J,0))</f>
        <v>Santiago</v>
      </c>
      <c r="D1120" t="s">
        <v>4798</v>
      </c>
      <c r="E1120" t="s">
        <v>2434</v>
      </c>
      <c r="F1120" t="s">
        <v>1028</v>
      </c>
      <c r="H1120" t="s">
        <v>4799</v>
      </c>
      <c r="I1120" t="s">
        <v>165</v>
      </c>
      <c r="J1120" t="s">
        <v>4800</v>
      </c>
      <c r="K1120">
        <v>27</v>
      </c>
      <c r="L1120">
        <v>8295622248</v>
      </c>
      <c r="M1120" t="s">
        <v>142</v>
      </c>
      <c r="N1120" t="s">
        <v>2309</v>
      </c>
      <c r="O1120" t="s">
        <v>4679</v>
      </c>
      <c r="P1120" t="s">
        <v>444</v>
      </c>
      <c r="Q1120" t="s">
        <v>444</v>
      </c>
      <c r="V1120" t="s">
        <v>4718</v>
      </c>
      <c r="W1120" t="s">
        <v>58</v>
      </c>
      <c r="X1120">
        <v>19.489311099999998</v>
      </c>
      <c r="Y1120">
        <v>-70.752581899999996</v>
      </c>
      <c r="Z1120" t="s">
        <v>325</v>
      </c>
      <c r="AA1120" t="s">
        <v>325</v>
      </c>
      <c r="AB1120" t="s">
        <v>419</v>
      </c>
      <c r="AC1120" t="s">
        <v>169</v>
      </c>
      <c r="AD1120" t="s">
        <v>62</v>
      </c>
      <c r="AF1120" t="s">
        <v>170</v>
      </c>
      <c r="AG1120" t="s">
        <v>194</v>
      </c>
      <c r="AH1120" t="s">
        <v>65</v>
      </c>
      <c r="AI1120" t="s">
        <v>145</v>
      </c>
      <c r="AJ1120" t="s">
        <v>145</v>
      </c>
      <c r="AK1120" t="s">
        <v>368</v>
      </c>
      <c r="AL1120">
        <v>1</v>
      </c>
      <c r="AM1120" t="s">
        <v>2093</v>
      </c>
      <c r="AN1120">
        <v>2</v>
      </c>
      <c r="AP1120" t="s">
        <v>62</v>
      </c>
      <c r="AQ1120" t="s">
        <v>69</v>
      </c>
      <c r="AV1120" s="1">
        <v>44121</v>
      </c>
      <c r="AW1120" t="s">
        <v>15113</v>
      </c>
      <c r="AY1120" t="s">
        <v>73</v>
      </c>
      <c r="AZ1120" t="s">
        <v>74</v>
      </c>
    </row>
    <row r="1121" spans="1:52" hidden="1" x14ac:dyDescent="0.25">
      <c r="A1121" t="str">
        <f>INDEX('Community ID'!B:B,MATCH(O1121,'Community ID'!A:A,0))</f>
        <v>Cuidad de Dios</v>
      </c>
      <c r="B1121" t="str">
        <f>INDEX('Community ID'!$K:$K,MATCH('Environmental Data'!$P1121,'Community ID'!J:J,0))</f>
        <v>Santiago</v>
      </c>
      <c r="D1121" t="s">
        <v>4794</v>
      </c>
      <c r="E1121" t="s">
        <v>4795</v>
      </c>
      <c r="F1121" t="s">
        <v>2681</v>
      </c>
      <c r="I1121" t="s">
        <v>191</v>
      </c>
      <c r="J1121" t="s">
        <v>4796</v>
      </c>
      <c r="K1121">
        <v>45</v>
      </c>
      <c r="L1121">
        <v>8297181659</v>
      </c>
      <c r="M1121" t="s">
        <v>142</v>
      </c>
      <c r="N1121" t="s">
        <v>4797</v>
      </c>
      <c r="O1121" t="s">
        <v>4679</v>
      </c>
      <c r="P1121" t="s">
        <v>444</v>
      </c>
      <c r="Q1121" t="s">
        <v>444</v>
      </c>
      <c r="S1121" t="s">
        <v>2882</v>
      </c>
      <c r="V1121" t="s">
        <v>4208</v>
      </c>
      <c r="W1121" t="s">
        <v>58</v>
      </c>
      <c r="X1121">
        <v>19.489253580712798</v>
      </c>
      <c r="Y1121">
        <v>-70.752338382748405</v>
      </c>
      <c r="Z1121" t="s">
        <v>59</v>
      </c>
      <c r="AA1121" t="s">
        <v>59</v>
      </c>
      <c r="AB1121" t="s">
        <v>419</v>
      </c>
      <c r="AC1121" t="s">
        <v>169</v>
      </c>
      <c r="AD1121" t="s">
        <v>62</v>
      </c>
      <c r="AF1121" t="s">
        <v>170</v>
      </c>
      <c r="AG1121" t="s">
        <v>194</v>
      </c>
      <c r="AH1121" t="s">
        <v>65</v>
      </c>
      <c r="AI1121" t="s">
        <v>145</v>
      </c>
      <c r="AJ1121" t="s">
        <v>1382</v>
      </c>
      <c r="AK1121" t="s">
        <v>921</v>
      </c>
      <c r="AL1121">
        <v>2</v>
      </c>
      <c r="AM1121" t="s">
        <v>1021</v>
      </c>
      <c r="AN1121">
        <v>2</v>
      </c>
      <c r="AP1121" t="s">
        <v>62</v>
      </c>
      <c r="AQ1121" t="s">
        <v>69</v>
      </c>
      <c r="AV1121" s="1">
        <v>44121</v>
      </c>
      <c r="AW1121" t="s">
        <v>15114</v>
      </c>
      <c r="AY1121" t="s">
        <v>73</v>
      </c>
      <c r="AZ1121" t="s">
        <v>74</v>
      </c>
    </row>
    <row r="1122" spans="1:52" hidden="1" x14ac:dyDescent="0.25">
      <c r="A1122" t="str">
        <f>INDEX('Community ID'!B:B,MATCH(O1122,'Community ID'!A:A,0))</f>
        <v>Cuidad de Dios</v>
      </c>
      <c r="B1122" t="str">
        <f>INDEX('Community ID'!$K:$K,MATCH('Environmental Data'!$P1122,'Community ID'!J:J,0))</f>
        <v>Santiago</v>
      </c>
      <c r="D1122" t="s">
        <v>4801</v>
      </c>
      <c r="E1122" t="s">
        <v>4802</v>
      </c>
      <c r="F1122" t="s">
        <v>1114</v>
      </c>
      <c r="I1122" t="s">
        <v>191</v>
      </c>
      <c r="J1122" s="1">
        <v>31089</v>
      </c>
      <c r="K1122">
        <v>36</v>
      </c>
      <c r="L1122">
        <v>8295852660</v>
      </c>
      <c r="M1122" t="s">
        <v>80</v>
      </c>
      <c r="N1122" t="s">
        <v>3750</v>
      </c>
      <c r="O1122" t="s">
        <v>4707</v>
      </c>
      <c r="P1122" t="s">
        <v>444</v>
      </c>
      <c r="Q1122" t="s">
        <v>444</v>
      </c>
      <c r="V1122" t="s">
        <v>4553</v>
      </c>
      <c r="W1122" t="s">
        <v>58</v>
      </c>
      <c r="X1122">
        <v>19.4892721809628</v>
      </c>
      <c r="Y1122">
        <v>-70.753035228765299</v>
      </c>
      <c r="Z1122" t="s">
        <v>220</v>
      </c>
      <c r="AA1122" t="s">
        <v>220</v>
      </c>
      <c r="AB1122" t="s">
        <v>419</v>
      </c>
      <c r="AC1122" t="s">
        <v>169</v>
      </c>
      <c r="AD1122" t="s">
        <v>62</v>
      </c>
      <c r="AF1122" t="s">
        <v>201</v>
      </c>
      <c r="AG1122" t="s">
        <v>194</v>
      </c>
      <c r="AH1122" t="s">
        <v>65</v>
      </c>
      <c r="AI1122" t="s">
        <v>145</v>
      </c>
      <c r="AJ1122" t="s">
        <v>145</v>
      </c>
      <c r="AK1122" t="s">
        <v>4803</v>
      </c>
      <c r="AL1122">
        <v>1</v>
      </c>
      <c r="AM1122" t="s">
        <v>3928</v>
      </c>
      <c r="AN1122">
        <v>3</v>
      </c>
      <c r="AQ1122" t="s">
        <v>69</v>
      </c>
      <c r="AV1122" s="1">
        <v>44121</v>
      </c>
      <c r="AW1122" t="s">
        <v>15115</v>
      </c>
      <c r="AY1122" t="s">
        <v>73</v>
      </c>
      <c r="AZ1122" t="s">
        <v>74</v>
      </c>
    </row>
    <row r="1123" spans="1:52" x14ac:dyDescent="0.25">
      <c r="A1123" t="str">
        <f>INDEX('Community ID'!B:B,MATCH(O1123,'Community ID'!A:A,0))</f>
        <v>Cuidad de Dios</v>
      </c>
      <c r="B1123" t="str">
        <f>INDEX('Community ID'!$K:$K,MATCH('Environmental Data'!$P1123,'Community ID'!J:J,0))</f>
        <v>Santiago</v>
      </c>
      <c r="D1123" t="s">
        <v>4804</v>
      </c>
      <c r="E1123" t="s">
        <v>4805</v>
      </c>
      <c r="F1123" t="s">
        <v>2227</v>
      </c>
      <c r="I1123" t="s">
        <v>191</v>
      </c>
      <c r="J1123" s="1">
        <v>33281</v>
      </c>
      <c r="K1123">
        <v>30</v>
      </c>
      <c r="L1123">
        <v>8094868978</v>
      </c>
      <c r="M1123" t="s">
        <v>142</v>
      </c>
      <c r="N1123" t="s">
        <v>135</v>
      </c>
      <c r="O1123" t="s">
        <v>4679</v>
      </c>
      <c r="P1123" t="s">
        <v>444</v>
      </c>
      <c r="Q1123" t="s">
        <v>444</v>
      </c>
      <c r="V1123" t="s">
        <v>4712</v>
      </c>
      <c r="W1123" t="s">
        <v>58</v>
      </c>
      <c r="X1123">
        <v>19.489100799999999</v>
      </c>
      <c r="Y1123">
        <v>-70.752628099999995</v>
      </c>
      <c r="Z1123" t="s">
        <v>59</v>
      </c>
      <c r="AA1123" t="s">
        <v>325</v>
      </c>
      <c r="AB1123" t="s">
        <v>419</v>
      </c>
      <c r="AC1123" t="s">
        <v>169</v>
      </c>
      <c r="AD1123" t="s">
        <v>62</v>
      </c>
      <c r="AF1123" t="s">
        <v>170</v>
      </c>
      <c r="AG1123" t="s">
        <v>194</v>
      </c>
      <c r="AH1123" t="s">
        <v>65</v>
      </c>
      <c r="AI1123" t="s">
        <v>145</v>
      </c>
      <c r="AJ1123" t="s">
        <v>145</v>
      </c>
      <c r="AK1123" t="s">
        <v>479</v>
      </c>
      <c r="AL1123">
        <v>1</v>
      </c>
      <c r="AM1123" t="s">
        <v>4806</v>
      </c>
      <c r="AN1123">
        <v>4</v>
      </c>
      <c r="AO1123">
        <v>2</v>
      </c>
      <c r="AP1123" t="s">
        <v>63</v>
      </c>
      <c r="AQ1123" t="s">
        <v>69</v>
      </c>
      <c r="AV1123" s="1">
        <v>44121</v>
      </c>
      <c r="AW1123" t="s">
        <v>15116</v>
      </c>
      <c r="AY1123" t="s">
        <v>73</v>
      </c>
      <c r="AZ1123" t="s">
        <v>74</v>
      </c>
    </row>
    <row r="1124" spans="1:52" hidden="1" x14ac:dyDescent="0.25">
      <c r="A1124" t="str">
        <f>INDEX('Community ID'!B:B,MATCH(O1124,'Community ID'!A:A,0))</f>
        <v>Cuidad de Dios</v>
      </c>
      <c r="B1124" t="str">
        <f>INDEX('Community ID'!$K:$K,MATCH('Environmental Data'!$P1124,'Community ID'!J:J,0))</f>
        <v>Santiago</v>
      </c>
      <c r="D1124" t="s">
        <v>4807</v>
      </c>
      <c r="E1124" t="s">
        <v>4808</v>
      </c>
      <c r="F1124" t="s">
        <v>4809</v>
      </c>
      <c r="I1124" t="s">
        <v>191</v>
      </c>
      <c r="J1124" t="s">
        <v>218</v>
      </c>
      <c r="K1124">
        <v>2021</v>
      </c>
      <c r="L1124">
        <v>8093578607</v>
      </c>
      <c r="M1124" t="s">
        <v>80</v>
      </c>
      <c r="N1124" t="s">
        <v>114</v>
      </c>
      <c r="O1124" t="s">
        <v>4810</v>
      </c>
      <c r="P1124" t="s">
        <v>416</v>
      </c>
      <c r="Q1124" t="s">
        <v>416</v>
      </c>
      <c r="S1124" t="s">
        <v>4811</v>
      </c>
      <c r="V1124" t="s">
        <v>4733</v>
      </c>
      <c r="W1124" t="s">
        <v>58</v>
      </c>
      <c r="X1124">
        <v>19.4892103</v>
      </c>
      <c r="Y1124">
        <v>-70.7547177</v>
      </c>
      <c r="Z1124" t="s">
        <v>105</v>
      </c>
      <c r="AA1124" t="s">
        <v>105</v>
      </c>
      <c r="AB1124" t="s">
        <v>419</v>
      </c>
      <c r="AC1124" t="s">
        <v>169</v>
      </c>
      <c r="AD1124" t="s">
        <v>62</v>
      </c>
      <c r="AF1124" t="s">
        <v>170</v>
      </c>
      <c r="AG1124" t="s">
        <v>194</v>
      </c>
      <c r="AH1124" t="s">
        <v>65</v>
      </c>
      <c r="AI1124" t="s">
        <v>788</v>
      </c>
      <c r="AJ1124" t="s">
        <v>788</v>
      </c>
      <c r="AK1124" t="s">
        <v>4812</v>
      </c>
      <c r="AL1124">
        <v>1</v>
      </c>
      <c r="AM1124" t="s">
        <v>1677</v>
      </c>
      <c r="AN1124">
        <v>1</v>
      </c>
      <c r="AP1124" t="s">
        <v>62</v>
      </c>
      <c r="AQ1124" t="s">
        <v>69</v>
      </c>
      <c r="AV1124" s="1">
        <v>44121</v>
      </c>
      <c r="AW1124" t="s">
        <v>15117</v>
      </c>
      <c r="AY1124" t="s">
        <v>73</v>
      </c>
      <c r="AZ1124" t="s">
        <v>74</v>
      </c>
    </row>
    <row r="1125" spans="1:52" x14ac:dyDescent="0.25">
      <c r="A1125" t="str">
        <f>INDEX('Community ID'!B:B,MATCH(O1125,'Community ID'!A:A,0))</f>
        <v>Cuidad de Dios</v>
      </c>
      <c r="B1125" t="str">
        <f>INDEX('Community ID'!$K:$K,MATCH('Environmental Data'!$P1125,'Community ID'!J:J,0))</f>
        <v>Santiago</v>
      </c>
      <c r="D1125" t="s">
        <v>4804</v>
      </c>
      <c r="E1125" t="s">
        <v>4805</v>
      </c>
      <c r="F1125" t="s">
        <v>2227</v>
      </c>
      <c r="I1125" t="s">
        <v>191</v>
      </c>
      <c r="J1125" s="1">
        <v>33281</v>
      </c>
      <c r="K1125">
        <v>30</v>
      </c>
      <c r="L1125">
        <v>8094868978</v>
      </c>
      <c r="M1125" t="s">
        <v>142</v>
      </c>
      <c r="N1125" t="s">
        <v>135</v>
      </c>
      <c r="O1125" t="s">
        <v>4679</v>
      </c>
      <c r="P1125" t="s">
        <v>444</v>
      </c>
      <c r="Q1125" t="s">
        <v>444</v>
      </c>
      <c r="V1125" t="s">
        <v>4712</v>
      </c>
      <c r="W1125" t="s">
        <v>58</v>
      </c>
      <c r="X1125">
        <v>19.489100799999999</v>
      </c>
      <c r="Y1125">
        <v>-70.752628099999995</v>
      </c>
      <c r="Z1125" t="s">
        <v>325</v>
      </c>
      <c r="AA1125" t="s">
        <v>325</v>
      </c>
      <c r="AB1125" t="s">
        <v>419</v>
      </c>
      <c r="AC1125" t="s">
        <v>169</v>
      </c>
      <c r="AD1125" t="s">
        <v>62</v>
      </c>
      <c r="AF1125" t="s">
        <v>170</v>
      </c>
      <c r="AG1125" t="s">
        <v>194</v>
      </c>
      <c r="AH1125" t="s">
        <v>65</v>
      </c>
      <c r="AI1125" t="s">
        <v>788</v>
      </c>
      <c r="AJ1125" t="s">
        <v>788</v>
      </c>
      <c r="AK1125" t="s">
        <v>479</v>
      </c>
      <c r="AL1125">
        <v>1</v>
      </c>
      <c r="AM1125" t="s">
        <v>1813</v>
      </c>
      <c r="AN1125">
        <v>1</v>
      </c>
      <c r="AO1125">
        <v>0</v>
      </c>
      <c r="AP1125" t="s">
        <v>63</v>
      </c>
      <c r="AQ1125" t="s">
        <v>69</v>
      </c>
      <c r="AV1125" s="1">
        <v>44121</v>
      </c>
      <c r="AW1125" t="s">
        <v>15118</v>
      </c>
      <c r="AY1125" t="s">
        <v>73</v>
      </c>
      <c r="AZ1125" t="s">
        <v>74</v>
      </c>
    </row>
    <row r="1126" spans="1:52" hidden="1" x14ac:dyDescent="0.25">
      <c r="A1126" t="str">
        <f>INDEX('Community ID'!B:B,MATCH(O1126,'Community ID'!A:A,0))</f>
        <v>Cuidad de Dios</v>
      </c>
      <c r="B1126" t="str">
        <f>INDEX('Community ID'!$K:$K,MATCH('Environmental Data'!$P1126,'Community ID'!J:J,0))</f>
        <v>Santiago</v>
      </c>
      <c r="D1126" t="s">
        <v>4813</v>
      </c>
      <c r="E1126" t="s">
        <v>293</v>
      </c>
      <c r="F1126" t="s">
        <v>4814</v>
      </c>
      <c r="H1126" t="s">
        <v>4815</v>
      </c>
      <c r="I1126" t="s">
        <v>191</v>
      </c>
      <c r="J1126" s="1">
        <v>25358</v>
      </c>
      <c r="K1126">
        <v>52</v>
      </c>
      <c r="M1126" t="s">
        <v>80</v>
      </c>
      <c r="N1126" t="s">
        <v>1619</v>
      </c>
      <c r="O1126" t="s">
        <v>4707</v>
      </c>
      <c r="P1126" t="s">
        <v>444</v>
      </c>
      <c r="Q1126" t="s">
        <v>444</v>
      </c>
      <c r="V1126" t="s">
        <v>4553</v>
      </c>
      <c r="W1126" t="s">
        <v>58</v>
      </c>
      <c r="X1126">
        <v>19.489288986678599</v>
      </c>
      <c r="Y1126">
        <v>-70.752961300379297</v>
      </c>
      <c r="Z1126" t="s">
        <v>325</v>
      </c>
      <c r="AA1126" t="s">
        <v>325</v>
      </c>
      <c r="AB1126" t="s">
        <v>419</v>
      </c>
      <c r="AC1126" t="s">
        <v>169</v>
      </c>
      <c r="AD1126" t="s">
        <v>62</v>
      </c>
      <c r="AF1126" t="s">
        <v>170</v>
      </c>
      <c r="AG1126" t="s">
        <v>194</v>
      </c>
      <c r="AH1126" t="s">
        <v>65</v>
      </c>
      <c r="AI1126" t="s">
        <v>145</v>
      </c>
      <c r="AJ1126" t="s">
        <v>145</v>
      </c>
      <c r="AK1126" t="s">
        <v>4565</v>
      </c>
      <c r="AL1126">
        <v>1</v>
      </c>
      <c r="AM1126" t="s">
        <v>4651</v>
      </c>
      <c r="AN1126">
        <v>2</v>
      </c>
      <c r="AP1126" t="s">
        <v>63</v>
      </c>
      <c r="AQ1126" t="s">
        <v>69</v>
      </c>
      <c r="AV1126" s="1">
        <v>44121</v>
      </c>
      <c r="AW1126" t="s">
        <v>15119</v>
      </c>
      <c r="AY1126" t="s">
        <v>73</v>
      </c>
      <c r="AZ1126" t="s">
        <v>74</v>
      </c>
    </row>
    <row r="1127" spans="1:52" hidden="1" x14ac:dyDescent="0.25">
      <c r="A1127" t="str">
        <f>INDEX('Community ID'!B:B,MATCH(O1127,'Community ID'!A:A,0))</f>
        <v>Cuidad de Dios</v>
      </c>
      <c r="B1127" t="str">
        <f>INDEX('Community ID'!$K:$K,MATCH('Environmental Data'!$P1127,'Community ID'!J:J,0))</f>
        <v>Santiago</v>
      </c>
      <c r="D1127" t="s">
        <v>4816</v>
      </c>
      <c r="E1127" t="s">
        <v>134</v>
      </c>
      <c r="F1127" t="s">
        <v>924</v>
      </c>
      <c r="H1127" t="s">
        <v>4817</v>
      </c>
      <c r="I1127" t="s">
        <v>191</v>
      </c>
      <c r="J1127" s="1">
        <v>32509</v>
      </c>
      <c r="K1127">
        <v>32</v>
      </c>
      <c r="L1127">
        <v>8293226890</v>
      </c>
      <c r="M1127" t="s">
        <v>80</v>
      </c>
      <c r="N1127" t="s">
        <v>135</v>
      </c>
      <c r="O1127" t="s">
        <v>4679</v>
      </c>
      <c r="P1127" t="s">
        <v>444</v>
      </c>
      <c r="Q1127" t="s">
        <v>444</v>
      </c>
      <c r="U1127">
        <v>40241508288</v>
      </c>
      <c r="V1127" t="s">
        <v>4208</v>
      </c>
      <c r="W1127" t="s">
        <v>58</v>
      </c>
      <c r="X1127">
        <v>19.489199739214701</v>
      </c>
      <c r="Y1127">
        <v>-70.753336822580806</v>
      </c>
      <c r="Z1127" t="s">
        <v>105</v>
      </c>
      <c r="AA1127" t="s">
        <v>105</v>
      </c>
      <c r="AB1127" t="s">
        <v>419</v>
      </c>
      <c r="AC1127" t="s">
        <v>169</v>
      </c>
      <c r="AD1127" t="s">
        <v>62</v>
      </c>
      <c r="AF1127" t="s">
        <v>170</v>
      </c>
      <c r="AG1127" t="s">
        <v>194</v>
      </c>
      <c r="AH1127" t="s">
        <v>65</v>
      </c>
      <c r="AI1127" t="s">
        <v>145</v>
      </c>
      <c r="AJ1127" t="s">
        <v>145</v>
      </c>
      <c r="AK1127" t="s">
        <v>4504</v>
      </c>
      <c r="AL1127">
        <v>1</v>
      </c>
      <c r="AM1127" t="s">
        <v>108</v>
      </c>
      <c r="AN1127">
        <v>6</v>
      </c>
      <c r="AO1127">
        <v>2</v>
      </c>
      <c r="AP1127" t="s">
        <v>63</v>
      </c>
      <c r="AQ1127" t="s">
        <v>69</v>
      </c>
      <c r="AV1127" s="1">
        <v>44121</v>
      </c>
      <c r="AW1127" t="s">
        <v>15120</v>
      </c>
      <c r="AY1127" t="s">
        <v>73</v>
      </c>
      <c r="AZ1127" t="s">
        <v>74</v>
      </c>
    </row>
    <row r="1128" spans="1:52" x14ac:dyDescent="0.25">
      <c r="A1128" t="str">
        <f>INDEX('Community ID'!B:B,MATCH(O1128,'Community ID'!A:A,0))</f>
        <v>Cuidad de Dios</v>
      </c>
      <c r="B1128" t="str">
        <f>INDEX('Community ID'!$K:$K,MATCH('Environmental Data'!$P1128,'Community ID'!J:J,0))</f>
        <v>Santiago</v>
      </c>
      <c r="D1128" t="s">
        <v>4818</v>
      </c>
      <c r="E1128" t="s">
        <v>4819</v>
      </c>
      <c r="F1128" t="s">
        <v>1114</v>
      </c>
      <c r="I1128" t="s">
        <v>191</v>
      </c>
      <c r="J1128" t="s">
        <v>4820</v>
      </c>
      <c r="K1128">
        <v>32</v>
      </c>
      <c r="L1128">
        <v>8295778822</v>
      </c>
      <c r="M1128" t="s">
        <v>142</v>
      </c>
      <c r="N1128" t="s">
        <v>135</v>
      </c>
      <c r="O1128" t="s">
        <v>4679</v>
      </c>
      <c r="P1128" t="s">
        <v>444</v>
      </c>
      <c r="Q1128" t="s">
        <v>444</v>
      </c>
      <c r="V1128" t="s">
        <v>4712</v>
      </c>
      <c r="W1128" t="s">
        <v>58</v>
      </c>
      <c r="X1128">
        <v>19.488637600000001</v>
      </c>
      <c r="Y1128">
        <v>-70.753983099999999</v>
      </c>
      <c r="Z1128" t="s">
        <v>220</v>
      </c>
      <c r="AA1128" t="s">
        <v>220</v>
      </c>
      <c r="AB1128" t="s">
        <v>419</v>
      </c>
      <c r="AC1128" t="s">
        <v>169</v>
      </c>
      <c r="AD1128" t="s">
        <v>62</v>
      </c>
      <c r="AF1128" t="s">
        <v>201</v>
      </c>
      <c r="AG1128" t="s">
        <v>194</v>
      </c>
      <c r="AH1128" t="s">
        <v>65</v>
      </c>
      <c r="AI1128" t="s">
        <v>145</v>
      </c>
      <c r="AJ1128" t="s">
        <v>145</v>
      </c>
      <c r="AK1128" t="s">
        <v>368</v>
      </c>
      <c r="AL1128">
        <v>1</v>
      </c>
      <c r="AM1128" t="s">
        <v>553</v>
      </c>
      <c r="AN1128">
        <v>2</v>
      </c>
      <c r="AO1128">
        <v>1</v>
      </c>
      <c r="AP1128" t="s">
        <v>62</v>
      </c>
      <c r="AQ1128" t="s">
        <v>69</v>
      </c>
      <c r="AV1128" s="1">
        <v>44121</v>
      </c>
      <c r="AW1128" t="s">
        <v>15121</v>
      </c>
      <c r="AY1128" t="s">
        <v>73</v>
      </c>
      <c r="AZ1128" t="s">
        <v>74</v>
      </c>
    </row>
    <row r="1129" spans="1:52" hidden="1" x14ac:dyDescent="0.25">
      <c r="A1129" t="str">
        <f>INDEX('Community ID'!B:B,MATCH(O1129,'Community ID'!A:A,0))</f>
        <v>Cuidad de Dios</v>
      </c>
      <c r="B1129" t="str">
        <f>INDEX('Community ID'!$K:$K,MATCH('Environmental Data'!$P1129,'Community ID'!J:J,0))</f>
        <v>Santiago</v>
      </c>
      <c r="D1129" t="s">
        <v>4826</v>
      </c>
      <c r="E1129" t="s">
        <v>4827</v>
      </c>
      <c r="F1129" t="s">
        <v>2575</v>
      </c>
      <c r="I1129" t="s">
        <v>165</v>
      </c>
      <c r="J1129" t="s">
        <v>218</v>
      </c>
      <c r="K1129">
        <v>2021</v>
      </c>
      <c r="L1129">
        <v>8294670831</v>
      </c>
      <c r="M1129" t="s">
        <v>51</v>
      </c>
      <c r="N1129" t="s">
        <v>738</v>
      </c>
      <c r="O1129" t="s">
        <v>4679</v>
      </c>
      <c r="P1129" t="s">
        <v>444</v>
      </c>
      <c r="Q1129" t="s">
        <v>444</v>
      </c>
      <c r="V1129" t="s">
        <v>4718</v>
      </c>
      <c r="W1129" t="s">
        <v>58</v>
      </c>
      <c r="X1129">
        <v>19.488627300000001</v>
      </c>
      <c r="Y1129">
        <v>-70.753979299999997</v>
      </c>
      <c r="Z1129" t="s">
        <v>59</v>
      </c>
      <c r="AA1129" t="s">
        <v>59</v>
      </c>
      <c r="AB1129" t="s">
        <v>1164</v>
      </c>
      <c r="AC1129" t="s">
        <v>169</v>
      </c>
      <c r="AD1129" t="s">
        <v>62</v>
      </c>
      <c r="AF1129" t="s">
        <v>170</v>
      </c>
      <c r="AG1129" t="s">
        <v>194</v>
      </c>
      <c r="AH1129" t="s">
        <v>65</v>
      </c>
      <c r="AI1129" t="s">
        <v>145</v>
      </c>
      <c r="AJ1129" t="s">
        <v>145</v>
      </c>
      <c r="AK1129" t="s">
        <v>4828</v>
      </c>
      <c r="AL1129">
        <v>1</v>
      </c>
      <c r="AM1129" t="s">
        <v>108</v>
      </c>
      <c r="AN1129">
        <v>4</v>
      </c>
      <c r="AP1129" t="s">
        <v>62</v>
      </c>
      <c r="AQ1129" t="s">
        <v>69</v>
      </c>
      <c r="AV1129" s="1">
        <v>44121</v>
      </c>
      <c r="AW1129" t="s">
        <v>15122</v>
      </c>
      <c r="AY1129" t="s">
        <v>73</v>
      </c>
      <c r="AZ1129" t="s">
        <v>74</v>
      </c>
    </row>
    <row r="1130" spans="1:52" hidden="1" x14ac:dyDescent="0.25">
      <c r="A1130" t="str">
        <f>INDEX('Community ID'!B:B,MATCH(O1130,'Community ID'!A:A,0))</f>
        <v>Cuidad de Dios</v>
      </c>
      <c r="B1130" t="str">
        <f>INDEX('Community ID'!$K:$K,MATCH('Environmental Data'!$P1130,'Community ID'!J:J,0))</f>
        <v>Santiago</v>
      </c>
      <c r="D1130" t="s">
        <v>4821</v>
      </c>
      <c r="E1130" t="s">
        <v>1640</v>
      </c>
      <c r="F1130" t="s">
        <v>4822</v>
      </c>
      <c r="I1130" t="s">
        <v>191</v>
      </c>
      <c r="J1130" t="s">
        <v>4823</v>
      </c>
      <c r="K1130">
        <v>38</v>
      </c>
      <c r="L1130">
        <v>8298375064</v>
      </c>
      <c r="M1130" t="s">
        <v>142</v>
      </c>
      <c r="N1130" t="s">
        <v>4824</v>
      </c>
      <c r="O1130" t="s">
        <v>4679</v>
      </c>
      <c r="P1130" t="s">
        <v>444</v>
      </c>
      <c r="Q1130" t="s">
        <v>444</v>
      </c>
      <c r="S1130" t="s">
        <v>4825</v>
      </c>
      <c r="U1130">
        <v>410076884</v>
      </c>
      <c r="V1130" t="s">
        <v>4208</v>
      </c>
      <c r="W1130" t="s">
        <v>58</v>
      </c>
      <c r="X1130">
        <v>19.489273384606498</v>
      </c>
      <c r="Y1130">
        <v>-70.753488281304897</v>
      </c>
      <c r="Z1130" t="s">
        <v>59</v>
      </c>
      <c r="AA1130" t="s">
        <v>325</v>
      </c>
      <c r="AB1130" t="s">
        <v>419</v>
      </c>
      <c r="AC1130" t="s">
        <v>169</v>
      </c>
      <c r="AD1130" t="s">
        <v>62</v>
      </c>
      <c r="AF1130" t="s">
        <v>170</v>
      </c>
      <c r="AG1130" t="s">
        <v>194</v>
      </c>
      <c r="AH1130" t="s">
        <v>65</v>
      </c>
      <c r="AI1130" t="s">
        <v>145</v>
      </c>
      <c r="AJ1130" t="s">
        <v>1382</v>
      </c>
      <c r="AK1130" t="s">
        <v>4504</v>
      </c>
      <c r="AL1130">
        <v>1</v>
      </c>
      <c r="AM1130" t="s">
        <v>108</v>
      </c>
      <c r="AN1130">
        <v>3</v>
      </c>
      <c r="AP1130" t="s">
        <v>63</v>
      </c>
      <c r="AQ1130" t="s">
        <v>69</v>
      </c>
      <c r="AV1130" s="1">
        <v>44121</v>
      </c>
      <c r="AW1130" t="s">
        <v>15123</v>
      </c>
      <c r="AY1130" t="s">
        <v>73</v>
      </c>
      <c r="AZ1130" t="s">
        <v>74</v>
      </c>
    </row>
    <row r="1131" spans="1:52" hidden="1" x14ac:dyDescent="0.25">
      <c r="A1131" t="str">
        <f>INDEX('Community ID'!B:B,MATCH(O1131,'Community ID'!A:A,0))</f>
        <v>Cuidad de Dios</v>
      </c>
      <c r="B1131" t="str">
        <f>INDEX('Community ID'!$K:$K,MATCH('Environmental Data'!$P1131,'Community ID'!J:J,0))</f>
        <v>Santiago</v>
      </c>
      <c r="D1131" t="s">
        <v>4829</v>
      </c>
      <c r="E1131" t="s">
        <v>3709</v>
      </c>
      <c r="F1131" t="s">
        <v>4830</v>
      </c>
      <c r="I1131" t="s">
        <v>191</v>
      </c>
      <c r="J1131" t="s">
        <v>4831</v>
      </c>
      <c r="K1131">
        <v>59</v>
      </c>
      <c r="L1131">
        <v>8098567332</v>
      </c>
      <c r="M1131" t="s">
        <v>142</v>
      </c>
      <c r="N1131" t="s">
        <v>4832</v>
      </c>
      <c r="O1131" t="s">
        <v>4707</v>
      </c>
      <c r="P1131" t="s">
        <v>444</v>
      </c>
      <c r="Q1131" t="s">
        <v>444</v>
      </c>
      <c r="V1131" t="s">
        <v>4553</v>
      </c>
      <c r="W1131" t="s">
        <v>58</v>
      </c>
      <c r="X1131">
        <v>19.488620278443602</v>
      </c>
      <c r="Y1131">
        <v>-70.754032759061701</v>
      </c>
      <c r="Z1131" t="s">
        <v>59</v>
      </c>
      <c r="AA1131" t="s">
        <v>59</v>
      </c>
      <c r="AB1131" t="s">
        <v>419</v>
      </c>
      <c r="AC1131" t="s">
        <v>169</v>
      </c>
      <c r="AD1131" t="s">
        <v>62</v>
      </c>
      <c r="AF1131" t="s">
        <v>201</v>
      </c>
      <c r="AG1131" t="s">
        <v>194</v>
      </c>
      <c r="AH1131" t="s">
        <v>65</v>
      </c>
      <c r="AI1131" t="s">
        <v>1382</v>
      </c>
      <c r="AJ1131" t="s">
        <v>4833</v>
      </c>
      <c r="AK1131" t="s">
        <v>4834</v>
      </c>
      <c r="AL1131">
        <v>0</v>
      </c>
      <c r="AM1131" t="s">
        <v>4835</v>
      </c>
      <c r="AN1131">
        <v>1</v>
      </c>
      <c r="AP1131" t="s">
        <v>62</v>
      </c>
      <c r="AQ1131" t="s">
        <v>69</v>
      </c>
      <c r="AV1131" s="1">
        <v>44121</v>
      </c>
      <c r="AW1131" t="s">
        <v>15124</v>
      </c>
      <c r="AY1131" t="s">
        <v>73</v>
      </c>
      <c r="AZ1131" t="s">
        <v>74</v>
      </c>
    </row>
    <row r="1132" spans="1:52" hidden="1" x14ac:dyDescent="0.25">
      <c r="A1132" t="str">
        <f>INDEX('Community ID'!B:B,MATCH(O1132,'Community ID'!A:A,0))</f>
        <v>Cuidad de Dios</v>
      </c>
      <c r="B1132" t="str">
        <f>INDEX('Community ID'!$K:$K,MATCH('Environmental Data'!$P1132,'Community ID'!J:J,0))</f>
        <v>Santiago</v>
      </c>
      <c r="D1132" t="s">
        <v>4836</v>
      </c>
      <c r="E1132" t="s">
        <v>4837</v>
      </c>
      <c r="F1132" t="s">
        <v>4838</v>
      </c>
      <c r="I1132" t="s">
        <v>165</v>
      </c>
      <c r="J1132" s="1">
        <v>21551</v>
      </c>
      <c r="K1132">
        <v>62</v>
      </c>
      <c r="L1132">
        <v>8098273422</v>
      </c>
      <c r="M1132" t="s">
        <v>80</v>
      </c>
      <c r="N1132" t="s">
        <v>4839</v>
      </c>
      <c r="O1132" t="s">
        <v>4679</v>
      </c>
      <c r="P1132" t="s">
        <v>444</v>
      </c>
      <c r="Q1132" t="s">
        <v>444</v>
      </c>
      <c r="S1132" t="s">
        <v>452</v>
      </c>
      <c r="U1132">
        <v>3102043001</v>
      </c>
      <c r="V1132" t="s">
        <v>4208</v>
      </c>
      <c r="W1132" t="s">
        <v>58</v>
      </c>
      <c r="X1132">
        <v>19.489401652741201</v>
      </c>
      <c r="Y1132">
        <v>-70.753608441884595</v>
      </c>
      <c r="Z1132" t="s">
        <v>59</v>
      </c>
      <c r="AA1132" t="s">
        <v>59</v>
      </c>
      <c r="AB1132" t="s">
        <v>419</v>
      </c>
      <c r="AC1132" t="s">
        <v>169</v>
      </c>
      <c r="AD1132" t="s">
        <v>62</v>
      </c>
      <c r="AF1132" t="s">
        <v>170</v>
      </c>
      <c r="AG1132" t="s">
        <v>194</v>
      </c>
      <c r="AH1132" t="s">
        <v>65</v>
      </c>
      <c r="AI1132" t="s">
        <v>1382</v>
      </c>
      <c r="AJ1132" t="s">
        <v>1382</v>
      </c>
      <c r="AK1132" t="s">
        <v>4504</v>
      </c>
      <c r="AL1132">
        <v>1</v>
      </c>
      <c r="AM1132" t="s">
        <v>108</v>
      </c>
      <c r="AN1132">
        <v>6</v>
      </c>
      <c r="AP1132" t="s">
        <v>62</v>
      </c>
      <c r="AQ1132" t="s">
        <v>69</v>
      </c>
      <c r="AV1132" s="1">
        <v>44121</v>
      </c>
      <c r="AW1132" t="s">
        <v>15125</v>
      </c>
      <c r="AY1132" t="s">
        <v>73</v>
      </c>
      <c r="AZ1132" t="s">
        <v>74</v>
      </c>
    </row>
    <row r="1133" spans="1:52" x14ac:dyDescent="0.25">
      <c r="A1133" t="str">
        <f>INDEX('Community ID'!B:B,MATCH(O1133,'Community ID'!A:A,0))</f>
        <v>Cuidad de Dios</v>
      </c>
      <c r="B1133" t="str">
        <f>INDEX('Community ID'!$K:$K,MATCH('Environmental Data'!$P1133,'Community ID'!J:J,0))</f>
        <v>Santiago</v>
      </c>
      <c r="D1133" t="s">
        <v>4840</v>
      </c>
      <c r="E1133" t="s">
        <v>1488</v>
      </c>
      <c r="F1133" t="s">
        <v>1876</v>
      </c>
      <c r="H1133" t="s">
        <v>4841</v>
      </c>
      <c r="I1133" t="s">
        <v>191</v>
      </c>
      <c r="J1133" t="s">
        <v>4842</v>
      </c>
      <c r="K1133">
        <v>34</v>
      </c>
      <c r="M1133" t="s">
        <v>124</v>
      </c>
      <c r="N1133" t="s">
        <v>135</v>
      </c>
      <c r="O1133" t="s">
        <v>4679</v>
      </c>
      <c r="P1133" t="s">
        <v>444</v>
      </c>
      <c r="Q1133" t="s">
        <v>444</v>
      </c>
      <c r="V1133" t="s">
        <v>4712</v>
      </c>
      <c r="W1133" t="s">
        <v>58</v>
      </c>
      <c r="X1133">
        <v>19.489069799999999</v>
      </c>
      <c r="Y1133">
        <v>-70.754413999999997</v>
      </c>
      <c r="Z1133" t="s">
        <v>59</v>
      </c>
      <c r="AA1133" t="s">
        <v>325</v>
      </c>
      <c r="AB1133" t="s">
        <v>419</v>
      </c>
      <c r="AC1133" t="s">
        <v>169</v>
      </c>
      <c r="AD1133" t="s">
        <v>62</v>
      </c>
      <c r="AF1133" t="s">
        <v>170</v>
      </c>
      <c r="AG1133" t="s">
        <v>194</v>
      </c>
      <c r="AH1133" t="s">
        <v>65</v>
      </c>
      <c r="AI1133" t="s">
        <v>145</v>
      </c>
      <c r="AJ1133" t="s">
        <v>145</v>
      </c>
      <c r="AK1133" t="s">
        <v>368</v>
      </c>
      <c r="AL1133">
        <v>1</v>
      </c>
      <c r="AM1133" t="s">
        <v>4843</v>
      </c>
      <c r="AN1133">
        <v>2</v>
      </c>
      <c r="AP1133" t="s">
        <v>62</v>
      </c>
      <c r="AQ1133" t="s">
        <v>69</v>
      </c>
      <c r="AV1133" s="1">
        <v>44121</v>
      </c>
      <c r="AW1133" t="s">
        <v>15126</v>
      </c>
      <c r="AY1133" t="s">
        <v>73</v>
      </c>
      <c r="AZ1133" t="s">
        <v>74</v>
      </c>
    </row>
    <row r="1134" spans="1:52" x14ac:dyDescent="0.25">
      <c r="A1134" t="str">
        <f>INDEX('Community ID'!B:B,MATCH(O1134,'Community ID'!A:A,0))</f>
        <v>Cuidad de Dios</v>
      </c>
      <c r="B1134" t="str">
        <f>INDEX('Community ID'!$K:$K,MATCH('Environmental Data'!$P1134,'Community ID'!J:J,0))</f>
        <v>Santiago</v>
      </c>
      <c r="D1134" t="s">
        <v>4840</v>
      </c>
      <c r="E1134" t="s">
        <v>1488</v>
      </c>
      <c r="F1134" t="s">
        <v>1876</v>
      </c>
      <c r="H1134" t="s">
        <v>4841</v>
      </c>
      <c r="I1134" t="s">
        <v>191</v>
      </c>
      <c r="J1134" t="s">
        <v>4842</v>
      </c>
      <c r="K1134">
        <v>34</v>
      </c>
      <c r="M1134" t="s">
        <v>124</v>
      </c>
      <c r="N1134" t="s">
        <v>135</v>
      </c>
      <c r="O1134" t="s">
        <v>4679</v>
      </c>
      <c r="P1134" t="s">
        <v>444</v>
      </c>
      <c r="Q1134" t="s">
        <v>444</v>
      </c>
      <c r="V1134" t="s">
        <v>4712</v>
      </c>
      <c r="W1134" t="s">
        <v>58</v>
      </c>
      <c r="X1134">
        <v>19.489069799999999</v>
      </c>
      <c r="Y1134">
        <v>-70.754413999999997</v>
      </c>
      <c r="Z1134" t="s">
        <v>59</v>
      </c>
      <c r="AA1134" t="s">
        <v>59</v>
      </c>
      <c r="AG1134" t="s">
        <v>194</v>
      </c>
      <c r="AH1134" t="s">
        <v>65</v>
      </c>
      <c r="AK1134" t="s">
        <v>368</v>
      </c>
      <c r="AN1134">
        <v>5</v>
      </c>
      <c r="AP1134" t="s">
        <v>62</v>
      </c>
      <c r="AQ1134" t="s">
        <v>69</v>
      </c>
      <c r="AV1134" s="1">
        <v>44121</v>
      </c>
      <c r="AW1134" t="s">
        <v>15127</v>
      </c>
      <c r="AY1134" t="s">
        <v>73</v>
      </c>
      <c r="AZ1134" t="s">
        <v>74</v>
      </c>
    </row>
    <row r="1135" spans="1:52" hidden="1" x14ac:dyDescent="0.25">
      <c r="A1135" t="str">
        <f>INDEX('Community ID'!B:B,MATCH(O1135,'Community ID'!A:A,0))</f>
        <v>Cuidad de Dios</v>
      </c>
      <c r="B1135" t="str">
        <f>INDEX('Community ID'!$K:$K,MATCH('Environmental Data'!$P1135,'Community ID'!J:J,0))</f>
        <v>Santiago</v>
      </c>
      <c r="D1135" t="s">
        <v>4844</v>
      </c>
      <c r="E1135" t="s">
        <v>4845</v>
      </c>
      <c r="F1135" t="s">
        <v>770</v>
      </c>
      <c r="H1135" t="s">
        <v>2621</v>
      </c>
      <c r="I1135" t="s">
        <v>191</v>
      </c>
      <c r="J1135" s="1">
        <v>25243</v>
      </c>
      <c r="K1135">
        <v>52</v>
      </c>
      <c r="M1135" t="s">
        <v>80</v>
      </c>
      <c r="N1135" t="s">
        <v>3750</v>
      </c>
      <c r="O1135" t="s">
        <v>4679</v>
      </c>
      <c r="P1135" t="s">
        <v>444</v>
      </c>
      <c r="Q1135" t="s">
        <v>444</v>
      </c>
      <c r="S1135" t="s">
        <v>429</v>
      </c>
      <c r="U1135">
        <v>3104144203</v>
      </c>
      <c r="V1135" t="s">
        <v>4208</v>
      </c>
      <c r="W1135" t="s">
        <v>58</v>
      </c>
      <c r="X1135">
        <v>19.4894788581021</v>
      </c>
      <c r="Y1135">
        <v>-70.753719715508097</v>
      </c>
      <c r="Z1135" t="s">
        <v>59</v>
      </c>
      <c r="AA1135" t="s">
        <v>59</v>
      </c>
      <c r="AB1135" t="s">
        <v>419</v>
      </c>
      <c r="AC1135" t="s">
        <v>169</v>
      </c>
      <c r="AD1135" t="s">
        <v>62</v>
      </c>
      <c r="AF1135" t="s">
        <v>170</v>
      </c>
      <c r="AG1135" t="s">
        <v>194</v>
      </c>
      <c r="AH1135" t="s">
        <v>65</v>
      </c>
      <c r="AI1135" t="s">
        <v>1382</v>
      </c>
      <c r="AJ1135" t="s">
        <v>1382</v>
      </c>
      <c r="AK1135" t="s">
        <v>4846</v>
      </c>
      <c r="AL1135">
        <v>1</v>
      </c>
      <c r="AM1135" t="s">
        <v>755</v>
      </c>
      <c r="AN1135">
        <v>4</v>
      </c>
      <c r="AP1135" t="s">
        <v>62</v>
      </c>
      <c r="AQ1135" t="s">
        <v>69</v>
      </c>
      <c r="AV1135" s="1">
        <v>44121</v>
      </c>
      <c r="AW1135" t="s">
        <v>15128</v>
      </c>
      <c r="AY1135" t="s">
        <v>73</v>
      </c>
      <c r="AZ1135" t="s">
        <v>74</v>
      </c>
    </row>
    <row r="1136" spans="1:52" x14ac:dyDescent="0.25">
      <c r="A1136" t="str">
        <f>INDEX('Community ID'!B:B,MATCH(O1136,'Community ID'!A:A,0))</f>
        <v>Cuidad de Dios</v>
      </c>
      <c r="B1136" t="str">
        <f>INDEX('Community ID'!$K:$K,MATCH('Environmental Data'!$P1136,'Community ID'!J:J,0))</f>
        <v>Santiago</v>
      </c>
      <c r="D1136" t="s">
        <v>4847</v>
      </c>
      <c r="E1136" t="s">
        <v>251</v>
      </c>
      <c r="F1136" t="s">
        <v>305</v>
      </c>
      <c r="H1136" t="s">
        <v>4848</v>
      </c>
      <c r="I1136" t="s">
        <v>165</v>
      </c>
      <c r="J1136" t="s">
        <v>4849</v>
      </c>
      <c r="K1136">
        <v>43</v>
      </c>
      <c r="L1136">
        <v>8298013677</v>
      </c>
      <c r="M1136" t="s">
        <v>80</v>
      </c>
      <c r="N1136" t="s">
        <v>472</v>
      </c>
      <c r="O1136" t="s">
        <v>4850</v>
      </c>
      <c r="P1136" t="s">
        <v>444</v>
      </c>
      <c r="Q1136" t="s">
        <v>444</v>
      </c>
      <c r="V1136" t="s">
        <v>4553</v>
      </c>
      <c r="W1136" t="s">
        <v>58</v>
      </c>
      <c r="X1136">
        <v>19.488534196298001</v>
      </c>
      <c r="Y1136">
        <v>-70.753680216214306</v>
      </c>
      <c r="Z1136" t="s">
        <v>59</v>
      </c>
      <c r="AA1136" t="s">
        <v>59</v>
      </c>
      <c r="AB1136" t="s">
        <v>419</v>
      </c>
      <c r="AC1136" t="s">
        <v>169</v>
      </c>
      <c r="AD1136" t="s">
        <v>62</v>
      </c>
      <c r="AF1136" t="s">
        <v>170</v>
      </c>
      <c r="AG1136" t="s">
        <v>194</v>
      </c>
      <c r="AH1136" t="s">
        <v>65</v>
      </c>
      <c r="AI1136" t="s">
        <v>145</v>
      </c>
      <c r="AK1136" t="s">
        <v>368</v>
      </c>
      <c r="AL1136">
        <v>1</v>
      </c>
      <c r="AM1136" t="s">
        <v>4851</v>
      </c>
      <c r="AN1136">
        <v>2</v>
      </c>
      <c r="AO1136">
        <v>1</v>
      </c>
      <c r="AP1136" t="s">
        <v>62</v>
      </c>
      <c r="AQ1136" t="s">
        <v>69</v>
      </c>
      <c r="AV1136" s="1">
        <v>44121</v>
      </c>
      <c r="AW1136" t="s">
        <v>15129</v>
      </c>
      <c r="AY1136" t="s">
        <v>73</v>
      </c>
      <c r="AZ1136" t="s">
        <v>74</v>
      </c>
    </row>
    <row r="1137" spans="1:52" x14ac:dyDescent="0.25">
      <c r="A1137" t="str">
        <f>INDEX('Community ID'!B:B,MATCH(O1137,'Community ID'!A:A,0))</f>
        <v>Cuidad de Dios</v>
      </c>
      <c r="B1137" t="str">
        <f>INDEX('Community ID'!$K:$K,MATCH('Environmental Data'!$P1137,'Community ID'!J:J,0))</f>
        <v>Santiago</v>
      </c>
      <c r="D1137" t="s">
        <v>4852</v>
      </c>
      <c r="E1137" t="s">
        <v>4853</v>
      </c>
      <c r="F1137" t="s">
        <v>3257</v>
      </c>
      <c r="I1137" t="s">
        <v>191</v>
      </c>
      <c r="J1137" s="1">
        <v>32085</v>
      </c>
      <c r="K1137">
        <v>34</v>
      </c>
      <c r="M1137" t="s">
        <v>124</v>
      </c>
      <c r="N1137" t="s">
        <v>125</v>
      </c>
      <c r="O1137" t="s">
        <v>4679</v>
      </c>
      <c r="P1137" t="s">
        <v>444</v>
      </c>
      <c r="Q1137" t="s">
        <v>444</v>
      </c>
      <c r="V1137" t="s">
        <v>4712</v>
      </c>
      <c r="W1137" t="s">
        <v>58</v>
      </c>
      <c r="X1137">
        <v>19.489035399999999</v>
      </c>
      <c r="Y1137">
        <v>-70.754699500000001</v>
      </c>
      <c r="Z1137" t="s">
        <v>220</v>
      </c>
      <c r="AA1137" t="s">
        <v>220</v>
      </c>
      <c r="AB1137" t="s">
        <v>419</v>
      </c>
      <c r="AC1137" t="s">
        <v>169</v>
      </c>
      <c r="AD1137" t="s">
        <v>62</v>
      </c>
      <c r="AF1137" t="s">
        <v>170</v>
      </c>
      <c r="AG1137" t="s">
        <v>194</v>
      </c>
      <c r="AH1137" t="s">
        <v>65</v>
      </c>
      <c r="AI1137" t="s">
        <v>1382</v>
      </c>
      <c r="AJ1137" t="s">
        <v>2606</v>
      </c>
      <c r="AK1137" t="s">
        <v>368</v>
      </c>
      <c r="AL1137">
        <v>1</v>
      </c>
      <c r="AM1137" t="s">
        <v>553</v>
      </c>
      <c r="AN1137">
        <v>5</v>
      </c>
      <c r="AP1137" t="s">
        <v>62</v>
      </c>
      <c r="AQ1137" t="s">
        <v>69</v>
      </c>
      <c r="AV1137" s="1">
        <v>44121</v>
      </c>
      <c r="AW1137" t="s">
        <v>15130</v>
      </c>
      <c r="AY1137" t="s">
        <v>73</v>
      </c>
      <c r="AZ1137" t="s">
        <v>74</v>
      </c>
    </row>
    <row r="1138" spans="1:52" x14ac:dyDescent="0.25">
      <c r="A1138" t="str">
        <f>INDEX('Community ID'!B:B,MATCH(O1138,'Community ID'!A:A,0))</f>
        <v>Cuidad de Dios</v>
      </c>
      <c r="B1138" t="str">
        <f>INDEX('Community ID'!$K:$K,MATCH('Environmental Data'!$P1138,'Community ID'!J:J,0))</f>
        <v>Santiago</v>
      </c>
      <c r="D1138" t="s">
        <v>4854</v>
      </c>
      <c r="E1138" t="s">
        <v>1422</v>
      </c>
      <c r="F1138" t="s">
        <v>4855</v>
      </c>
      <c r="I1138" t="s">
        <v>191</v>
      </c>
      <c r="J1138" s="1">
        <v>34094</v>
      </c>
      <c r="K1138">
        <v>28</v>
      </c>
      <c r="L1138">
        <v>8297792116</v>
      </c>
      <c r="M1138" t="s">
        <v>142</v>
      </c>
      <c r="N1138" t="s">
        <v>1619</v>
      </c>
      <c r="O1138" t="s">
        <v>4707</v>
      </c>
      <c r="P1138" t="s">
        <v>444</v>
      </c>
      <c r="Q1138" t="s">
        <v>444</v>
      </c>
      <c r="V1138" t="s">
        <v>4553</v>
      </c>
      <c r="W1138" t="s">
        <v>58</v>
      </c>
      <c r="X1138">
        <v>19.488472254033599</v>
      </c>
      <c r="Y1138">
        <v>-70.753616513750202</v>
      </c>
      <c r="Z1138" t="s">
        <v>220</v>
      </c>
      <c r="AA1138" t="s">
        <v>325</v>
      </c>
      <c r="AB1138" t="s">
        <v>419</v>
      </c>
      <c r="AC1138" t="s">
        <v>169</v>
      </c>
      <c r="AD1138" t="s">
        <v>62</v>
      </c>
      <c r="AF1138" t="s">
        <v>170</v>
      </c>
      <c r="AG1138" t="s">
        <v>194</v>
      </c>
      <c r="AH1138" t="s">
        <v>65</v>
      </c>
      <c r="AI1138" t="s">
        <v>145</v>
      </c>
      <c r="AJ1138" t="s">
        <v>1382</v>
      </c>
      <c r="AK1138" t="s">
        <v>368</v>
      </c>
      <c r="AL1138">
        <v>2</v>
      </c>
      <c r="AM1138" t="s">
        <v>1021</v>
      </c>
      <c r="AN1138">
        <v>4</v>
      </c>
      <c r="AO1138">
        <v>2</v>
      </c>
      <c r="AP1138" t="s">
        <v>63</v>
      </c>
      <c r="AQ1138" t="s">
        <v>69</v>
      </c>
      <c r="AV1138" s="1">
        <v>44121</v>
      </c>
      <c r="AW1138" t="s">
        <v>15131</v>
      </c>
      <c r="AY1138" t="s">
        <v>73</v>
      </c>
      <c r="AZ1138" t="s">
        <v>74</v>
      </c>
    </row>
    <row r="1139" spans="1:52" hidden="1" x14ac:dyDescent="0.25">
      <c r="A1139" t="str">
        <f>INDEX('Community ID'!B:B,MATCH(O1139,'Community ID'!A:A,0))</f>
        <v>Arenazo</v>
      </c>
      <c r="B1139" t="str">
        <f>INDEX('Community ID'!$K:$K,MATCH('Environmental Data'!$P1139,'Community ID'!J:J,0))</f>
        <v>Constanza</v>
      </c>
      <c r="D1139" t="s">
        <v>4856</v>
      </c>
      <c r="E1139" t="s">
        <v>4857</v>
      </c>
      <c r="F1139" t="s">
        <v>4858</v>
      </c>
      <c r="H1139" t="s">
        <v>1001</v>
      </c>
      <c r="I1139" t="s">
        <v>191</v>
      </c>
      <c r="J1139" t="s">
        <v>4859</v>
      </c>
      <c r="K1139">
        <v>65</v>
      </c>
      <c r="M1139" t="s">
        <v>80</v>
      </c>
      <c r="N1139" t="s">
        <v>135</v>
      </c>
      <c r="O1139" t="s">
        <v>4663</v>
      </c>
      <c r="P1139" t="s">
        <v>102</v>
      </c>
      <c r="Q1139" t="s">
        <v>103</v>
      </c>
      <c r="V1139" t="s">
        <v>4074</v>
      </c>
      <c r="W1139" t="s">
        <v>58</v>
      </c>
      <c r="X1139">
        <v>18.913871199999999</v>
      </c>
      <c r="Y1139">
        <v>-70.755140600000004</v>
      </c>
      <c r="Z1139" t="s">
        <v>220</v>
      </c>
      <c r="AA1139" t="s">
        <v>220</v>
      </c>
      <c r="AB1139" t="s">
        <v>116</v>
      </c>
      <c r="AC1139" t="s">
        <v>169</v>
      </c>
      <c r="AD1139" t="s">
        <v>62</v>
      </c>
      <c r="AF1139" t="s">
        <v>170</v>
      </c>
      <c r="AG1139" t="s">
        <v>194</v>
      </c>
      <c r="AH1139" t="s">
        <v>65</v>
      </c>
      <c r="AI1139" t="s">
        <v>66</v>
      </c>
      <c r="AJ1139" t="s">
        <v>127</v>
      </c>
      <c r="AK1139" t="s">
        <v>154</v>
      </c>
      <c r="AL1139">
        <v>1</v>
      </c>
      <c r="AM1139" t="s">
        <v>1627</v>
      </c>
      <c r="AN1139">
        <v>3</v>
      </c>
      <c r="AP1139" t="s">
        <v>62</v>
      </c>
      <c r="AQ1139" t="s">
        <v>69</v>
      </c>
      <c r="AV1139" s="1">
        <v>44121</v>
      </c>
      <c r="AW1139" t="s">
        <v>15132</v>
      </c>
      <c r="AY1139" t="s">
        <v>73</v>
      </c>
      <c r="AZ1139" t="s">
        <v>74</v>
      </c>
    </row>
    <row r="1140" spans="1:52" hidden="1" x14ac:dyDescent="0.25">
      <c r="A1140" t="str">
        <f>INDEX('Community ID'!B:B,MATCH(O1140,'Community ID'!A:A,0))</f>
        <v>Cuidad de Dios</v>
      </c>
      <c r="B1140" t="str">
        <f>INDEX('Community ID'!$K:$K,MATCH('Environmental Data'!$P1140,'Community ID'!J:J,0))</f>
        <v>Santiago</v>
      </c>
      <c r="D1140" t="s">
        <v>4863</v>
      </c>
      <c r="E1140" t="s">
        <v>4864</v>
      </c>
      <c r="F1140" t="s">
        <v>236</v>
      </c>
      <c r="I1140" t="s">
        <v>191</v>
      </c>
      <c r="J1140" s="1">
        <v>26516</v>
      </c>
      <c r="K1140">
        <v>49</v>
      </c>
      <c r="L1140">
        <v>8296535524</v>
      </c>
      <c r="M1140" t="s">
        <v>80</v>
      </c>
      <c r="N1140" t="s">
        <v>114</v>
      </c>
      <c r="O1140" t="s">
        <v>4707</v>
      </c>
      <c r="P1140" t="s">
        <v>444</v>
      </c>
      <c r="Q1140" t="s">
        <v>444</v>
      </c>
      <c r="V1140" t="s">
        <v>4553</v>
      </c>
      <c r="W1140" t="s">
        <v>58</v>
      </c>
      <c r="X1140">
        <v>19.4883204158577</v>
      </c>
      <c r="Y1140">
        <v>-70.753460191256096</v>
      </c>
      <c r="Z1140" t="s">
        <v>59</v>
      </c>
      <c r="AA1140" t="s">
        <v>59</v>
      </c>
      <c r="AB1140" t="s">
        <v>419</v>
      </c>
      <c r="AC1140" t="s">
        <v>169</v>
      </c>
      <c r="AD1140" t="s">
        <v>63</v>
      </c>
      <c r="AE1140" t="s">
        <v>62</v>
      </c>
      <c r="AF1140" t="s">
        <v>170</v>
      </c>
      <c r="AG1140" t="s">
        <v>194</v>
      </c>
      <c r="AH1140" t="s">
        <v>65</v>
      </c>
      <c r="AI1140" t="s">
        <v>145</v>
      </c>
      <c r="AK1140" t="s">
        <v>4865</v>
      </c>
      <c r="AL1140">
        <v>1</v>
      </c>
      <c r="AM1140" t="s">
        <v>814</v>
      </c>
      <c r="AN1140">
        <v>5</v>
      </c>
      <c r="AO1140">
        <v>1</v>
      </c>
      <c r="AP1140" t="s">
        <v>62</v>
      </c>
      <c r="AQ1140" t="s">
        <v>69</v>
      </c>
      <c r="AV1140" s="1">
        <v>44121</v>
      </c>
      <c r="AW1140" t="s">
        <v>15133</v>
      </c>
      <c r="AY1140" t="s">
        <v>73</v>
      </c>
      <c r="AZ1140" t="s">
        <v>74</v>
      </c>
    </row>
    <row r="1141" spans="1:52" hidden="1" x14ac:dyDescent="0.25">
      <c r="A1141" t="str">
        <f>INDEX('Community ID'!B:B,MATCH(O1141,'Community ID'!A:A,0))</f>
        <v>Cuidad de Dios</v>
      </c>
      <c r="B1141" t="str">
        <f>INDEX('Community ID'!$K:$K,MATCH('Environmental Data'!$P1141,'Community ID'!J:J,0))</f>
        <v>Santiago</v>
      </c>
      <c r="D1141" t="s">
        <v>4860</v>
      </c>
      <c r="E1141" t="s">
        <v>4861</v>
      </c>
      <c r="F1141" t="s">
        <v>1534</v>
      </c>
      <c r="I1141" t="s">
        <v>191</v>
      </c>
      <c r="J1141" t="s">
        <v>4862</v>
      </c>
      <c r="K1141">
        <v>49</v>
      </c>
      <c r="L1141">
        <v>8492771711</v>
      </c>
      <c r="M1141" t="s">
        <v>226</v>
      </c>
      <c r="N1141" t="s">
        <v>4257</v>
      </c>
      <c r="O1141" t="s">
        <v>4679</v>
      </c>
      <c r="P1141" t="s">
        <v>444</v>
      </c>
      <c r="Q1141" t="s">
        <v>444</v>
      </c>
      <c r="S1141" t="s">
        <v>144</v>
      </c>
      <c r="U1141">
        <v>3101411738</v>
      </c>
      <c r="V1141" t="s">
        <v>4208</v>
      </c>
      <c r="W1141" t="s">
        <v>58</v>
      </c>
      <c r="X1141">
        <v>19.489155693693501</v>
      </c>
      <c r="Y1141">
        <v>-70.754436791875804</v>
      </c>
      <c r="Z1141" t="s">
        <v>59</v>
      </c>
      <c r="AA1141" t="s">
        <v>59</v>
      </c>
      <c r="AB1141" t="s">
        <v>419</v>
      </c>
      <c r="AC1141" t="s">
        <v>169</v>
      </c>
      <c r="AD1141" t="s">
        <v>62</v>
      </c>
      <c r="AF1141" t="s">
        <v>170</v>
      </c>
      <c r="AG1141" t="s">
        <v>194</v>
      </c>
      <c r="AH1141" t="s">
        <v>65</v>
      </c>
      <c r="AI1141" t="s">
        <v>145</v>
      </c>
      <c r="AJ1141" t="s">
        <v>1382</v>
      </c>
      <c r="AK1141" t="s">
        <v>921</v>
      </c>
      <c r="AL1141">
        <v>1</v>
      </c>
      <c r="AM1141" t="s">
        <v>108</v>
      </c>
      <c r="AN1141">
        <v>3</v>
      </c>
      <c r="AP1141" t="s">
        <v>62</v>
      </c>
      <c r="AQ1141" t="s">
        <v>69</v>
      </c>
      <c r="AV1141" s="1">
        <v>44121</v>
      </c>
      <c r="AW1141" t="s">
        <v>15134</v>
      </c>
      <c r="AY1141" t="s">
        <v>73</v>
      </c>
      <c r="AZ1141" t="s">
        <v>74</v>
      </c>
    </row>
    <row r="1142" spans="1:52" x14ac:dyDescent="0.25">
      <c r="A1142" t="str">
        <f>INDEX('Community ID'!B:B,MATCH(O1142,'Community ID'!A:A,0))</f>
        <v>Cuidad de Dios</v>
      </c>
      <c r="B1142" t="str">
        <f>INDEX('Community ID'!$K:$K,MATCH('Environmental Data'!$P1142,'Community ID'!J:J,0))</f>
        <v>Santiago</v>
      </c>
      <c r="D1142" t="s">
        <v>4866</v>
      </c>
      <c r="E1142" t="s">
        <v>4867</v>
      </c>
      <c r="F1142" t="s">
        <v>4868</v>
      </c>
      <c r="I1142" t="s">
        <v>191</v>
      </c>
      <c r="J1142" t="s">
        <v>4869</v>
      </c>
      <c r="K1142">
        <v>19</v>
      </c>
      <c r="L1142">
        <v>8092970644</v>
      </c>
      <c r="M1142" t="s">
        <v>226</v>
      </c>
      <c r="N1142" t="s">
        <v>135</v>
      </c>
      <c r="O1142" t="s">
        <v>4679</v>
      </c>
      <c r="P1142" t="s">
        <v>444</v>
      </c>
      <c r="Q1142" t="s">
        <v>444</v>
      </c>
      <c r="V1142" t="s">
        <v>4712</v>
      </c>
      <c r="W1142" t="s">
        <v>58</v>
      </c>
      <c r="X1142">
        <v>19.489143299999999</v>
      </c>
      <c r="Y1142">
        <v>-70.753757500000006</v>
      </c>
      <c r="Z1142" t="s">
        <v>59</v>
      </c>
      <c r="AA1142" t="s">
        <v>59</v>
      </c>
      <c r="AB1142" t="s">
        <v>419</v>
      </c>
      <c r="AC1142" t="s">
        <v>169</v>
      </c>
      <c r="AD1142" t="s">
        <v>62</v>
      </c>
      <c r="AF1142" t="s">
        <v>170</v>
      </c>
      <c r="AG1142" t="s">
        <v>194</v>
      </c>
      <c r="AH1142" t="s">
        <v>65</v>
      </c>
      <c r="AI1142" t="s">
        <v>145</v>
      </c>
      <c r="AJ1142" t="s">
        <v>145</v>
      </c>
      <c r="AK1142" t="s">
        <v>368</v>
      </c>
      <c r="AL1142">
        <v>1</v>
      </c>
      <c r="AM1142" t="s">
        <v>4870</v>
      </c>
      <c r="AN1142">
        <v>4</v>
      </c>
      <c r="AP1142" t="s">
        <v>62</v>
      </c>
      <c r="AQ1142" t="s">
        <v>69</v>
      </c>
      <c r="AV1142" s="1">
        <v>44121</v>
      </c>
      <c r="AW1142" t="s">
        <v>15135</v>
      </c>
      <c r="AY1142" t="s">
        <v>73</v>
      </c>
      <c r="AZ1142" t="s">
        <v>74</v>
      </c>
    </row>
    <row r="1143" spans="1:52" x14ac:dyDescent="0.25">
      <c r="A1143" t="str">
        <f>INDEX('Community ID'!B:B,MATCH(O1143,'Community ID'!A:A,0))</f>
        <v>Cuidad de Dios</v>
      </c>
      <c r="B1143" t="str">
        <f>INDEX('Community ID'!$K:$K,MATCH('Environmental Data'!$P1143,'Community ID'!J:J,0))</f>
        <v>Santiago</v>
      </c>
      <c r="D1143" t="s">
        <v>4871</v>
      </c>
      <c r="E1143" t="s">
        <v>2568</v>
      </c>
      <c r="F1143" t="s">
        <v>4872</v>
      </c>
      <c r="H1143" t="s">
        <v>4873</v>
      </c>
      <c r="I1143" t="s">
        <v>191</v>
      </c>
      <c r="J1143" t="s">
        <v>4874</v>
      </c>
      <c r="K1143">
        <v>23</v>
      </c>
      <c r="L1143">
        <v>8293216153</v>
      </c>
      <c r="M1143" t="s">
        <v>80</v>
      </c>
      <c r="N1143" t="s">
        <v>114</v>
      </c>
      <c r="O1143" t="s">
        <v>4732</v>
      </c>
      <c r="P1143" t="s">
        <v>4875</v>
      </c>
      <c r="Q1143" t="s">
        <v>4875</v>
      </c>
      <c r="V1143" t="s">
        <v>4733</v>
      </c>
      <c r="W1143" t="s">
        <v>58</v>
      </c>
      <c r="X1143">
        <v>19.485996400000001</v>
      </c>
      <c r="Y1143">
        <v>-70.752558500000006</v>
      </c>
      <c r="Z1143" t="s">
        <v>59</v>
      </c>
      <c r="AA1143" t="s">
        <v>105</v>
      </c>
      <c r="AB1143" t="s">
        <v>419</v>
      </c>
      <c r="AC1143" t="s">
        <v>169</v>
      </c>
      <c r="AD1143" t="s">
        <v>62</v>
      </c>
      <c r="AF1143" t="s">
        <v>170</v>
      </c>
      <c r="AG1143" t="s">
        <v>194</v>
      </c>
      <c r="AH1143" t="s">
        <v>65</v>
      </c>
      <c r="AI1143" t="s">
        <v>788</v>
      </c>
      <c r="AJ1143" t="s">
        <v>788</v>
      </c>
      <c r="AK1143" t="s">
        <v>479</v>
      </c>
      <c r="AL1143">
        <v>1</v>
      </c>
      <c r="AM1143" t="s">
        <v>1677</v>
      </c>
      <c r="AN1143">
        <v>4</v>
      </c>
      <c r="AO1143">
        <v>2</v>
      </c>
      <c r="AP1143" t="s">
        <v>63</v>
      </c>
      <c r="AQ1143" t="s">
        <v>69</v>
      </c>
      <c r="AV1143" s="1">
        <v>44121</v>
      </c>
      <c r="AW1143" t="s">
        <v>15136</v>
      </c>
      <c r="AY1143" t="s">
        <v>73</v>
      </c>
      <c r="AZ1143" t="s">
        <v>74</v>
      </c>
    </row>
    <row r="1144" spans="1:52" hidden="1" x14ac:dyDescent="0.25">
      <c r="A1144" t="str">
        <f>INDEX('Community ID'!B:B,MATCH(O1144,'Community ID'!A:A,0))</f>
        <v>Cuidad de Dios</v>
      </c>
      <c r="B1144" t="str">
        <f>INDEX('Community ID'!$K:$K,MATCH('Environmental Data'!$P1144,'Community ID'!J:J,0))</f>
        <v>Santiago</v>
      </c>
      <c r="D1144" t="s">
        <v>4880</v>
      </c>
      <c r="E1144" t="s">
        <v>4881</v>
      </c>
      <c r="F1144" t="s">
        <v>1084</v>
      </c>
      <c r="H1144" t="s">
        <v>1456</v>
      </c>
      <c r="I1144" t="s">
        <v>165</v>
      </c>
      <c r="J1144" s="1">
        <v>18145</v>
      </c>
      <c r="K1144">
        <v>72</v>
      </c>
      <c r="L1144">
        <v>8297811618</v>
      </c>
      <c r="M1144" t="s">
        <v>80</v>
      </c>
      <c r="N1144" t="s">
        <v>4570</v>
      </c>
      <c r="O1144" t="s">
        <v>4707</v>
      </c>
      <c r="P1144" t="s">
        <v>444</v>
      </c>
      <c r="Q1144" t="s">
        <v>444</v>
      </c>
      <c r="V1144" t="s">
        <v>4553</v>
      </c>
      <c r="W1144" t="s">
        <v>58</v>
      </c>
      <c r="X1144">
        <v>19.488098529476702</v>
      </c>
      <c r="Y1144">
        <v>-70.753234313768999</v>
      </c>
      <c r="Z1144" t="s">
        <v>59</v>
      </c>
      <c r="AA1144" t="s">
        <v>59</v>
      </c>
      <c r="AB1144" t="s">
        <v>419</v>
      </c>
      <c r="AC1144" t="s">
        <v>169</v>
      </c>
      <c r="AD1144" t="s">
        <v>62</v>
      </c>
      <c r="AF1144" t="s">
        <v>170</v>
      </c>
      <c r="AG1144" t="s">
        <v>194</v>
      </c>
      <c r="AH1144" t="s">
        <v>117</v>
      </c>
      <c r="AI1144" t="s">
        <v>145</v>
      </c>
      <c r="AJ1144" t="s">
        <v>145</v>
      </c>
      <c r="AK1144" t="s">
        <v>4882</v>
      </c>
      <c r="AL1144">
        <v>1</v>
      </c>
      <c r="AM1144" t="s">
        <v>2446</v>
      </c>
      <c r="AN1144">
        <v>2</v>
      </c>
      <c r="AP1144" t="s">
        <v>62</v>
      </c>
      <c r="AQ1144" t="s">
        <v>69</v>
      </c>
      <c r="AV1144" s="1">
        <v>44121</v>
      </c>
      <c r="AW1144" t="s">
        <v>15137</v>
      </c>
      <c r="AY1144" t="s">
        <v>73</v>
      </c>
      <c r="AZ1144" t="s">
        <v>74</v>
      </c>
    </row>
    <row r="1145" spans="1:52" hidden="1" x14ac:dyDescent="0.25">
      <c r="A1145" t="str">
        <f>INDEX('Community ID'!B:B,MATCH(O1145,'Community ID'!A:A,0))</f>
        <v>Cuidad de Dios</v>
      </c>
      <c r="B1145" t="str">
        <f>INDEX('Community ID'!$K:$K,MATCH('Environmental Data'!$P1145,'Community ID'!J:J,0))</f>
        <v>Santiago</v>
      </c>
      <c r="D1145" t="s">
        <v>4876</v>
      </c>
      <c r="E1145" t="s">
        <v>4877</v>
      </c>
      <c r="F1145" t="s">
        <v>4878</v>
      </c>
      <c r="I1145" t="s">
        <v>165</v>
      </c>
      <c r="J1145" t="s">
        <v>4879</v>
      </c>
      <c r="K1145">
        <v>47</v>
      </c>
      <c r="L1145">
        <v>8092974508</v>
      </c>
      <c r="M1145" t="s">
        <v>80</v>
      </c>
      <c r="N1145" t="s">
        <v>2909</v>
      </c>
      <c r="O1145" t="s">
        <v>4679</v>
      </c>
      <c r="P1145" t="s">
        <v>444</v>
      </c>
      <c r="Q1145" t="s">
        <v>444</v>
      </c>
      <c r="S1145" t="s">
        <v>3140</v>
      </c>
      <c r="U1145">
        <v>9400093937</v>
      </c>
      <c r="V1145" t="s">
        <v>4208</v>
      </c>
      <c r="W1145" t="s">
        <v>58</v>
      </c>
      <c r="X1145">
        <v>19.488903512934399</v>
      </c>
      <c r="Y1145">
        <v>-70.753904050154404</v>
      </c>
      <c r="Z1145" t="s">
        <v>59</v>
      </c>
      <c r="AA1145" t="s">
        <v>220</v>
      </c>
      <c r="AB1145" t="s">
        <v>419</v>
      </c>
      <c r="AC1145" t="s">
        <v>169</v>
      </c>
      <c r="AD1145" t="s">
        <v>62</v>
      </c>
      <c r="AF1145" t="s">
        <v>170</v>
      </c>
      <c r="AG1145" t="s">
        <v>194</v>
      </c>
      <c r="AH1145" t="s">
        <v>486</v>
      </c>
      <c r="AI1145" t="s">
        <v>1382</v>
      </c>
      <c r="AJ1145" t="s">
        <v>1382</v>
      </c>
      <c r="AK1145" t="s">
        <v>4535</v>
      </c>
      <c r="AL1145">
        <v>1</v>
      </c>
      <c r="AM1145" t="s">
        <v>2446</v>
      </c>
      <c r="AN1145">
        <v>2</v>
      </c>
      <c r="AP1145" t="s">
        <v>63</v>
      </c>
      <c r="AQ1145" t="s">
        <v>69</v>
      </c>
      <c r="AV1145" s="1">
        <v>44121</v>
      </c>
      <c r="AW1145" t="s">
        <v>15138</v>
      </c>
      <c r="AY1145" t="s">
        <v>73</v>
      </c>
      <c r="AZ1145" t="s">
        <v>74</v>
      </c>
    </row>
    <row r="1146" spans="1:52" x14ac:dyDescent="0.25">
      <c r="A1146" t="str">
        <f>INDEX('Community ID'!B:B,MATCH(O1146,'Community ID'!A:A,0))</f>
        <v>Cuidad de Dios</v>
      </c>
      <c r="B1146" t="str">
        <f>INDEX('Community ID'!$K:$K,MATCH('Environmental Data'!$P1146,'Community ID'!J:J,0))</f>
        <v>Santiago</v>
      </c>
      <c r="D1146" t="s">
        <v>4883</v>
      </c>
      <c r="E1146" t="s">
        <v>4884</v>
      </c>
      <c r="F1146" t="s">
        <v>4868</v>
      </c>
      <c r="I1146" t="s">
        <v>191</v>
      </c>
      <c r="J1146" s="1">
        <v>30566</v>
      </c>
      <c r="K1146">
        <v>38</v>
      </c>
      <c r="L1146">
        <v>8296473176</v>
      </c>
      <c r="M1146" t="s">
        <v>51</v>
      </c>
      <c r="N1146" t="s">
        <v>135</v>
      </c>
      <c r="O1146" t="s">
        <v>4679</v>
      </c>
      <c r="P1146" t="s">
        <v>444</v>
      </c>
      <c r="Q1146" t="s">
        <v>444</v>
      </c>
      <c r="V1146" t="s">
        <v>4712</v>
      </c>
      <c r="W1146" t="s">
        <v>58</v>
      </c>
      <c r="X1146">
        <v>19.4889382</v>
      </c>
      <c r="Y1146">
        <v>-70.7533703</v>
      </c>
      <c r="Z1146" t="s">
        <v>220</v>
      </c>
      <c r="AA1146" t="s">
        <v>220</v>
      </c>
      <c r="AB1146" t="s">
        <v>419</v>
      </c>
      <c r="AC1146" t="s">
        <v>169</v>
      </c>
      <c r="AD1146" t="s">
        <v>62</v>
      </c>
      <c r="AF1146" t="s">
        <v>170</v>
      </c>
      <c r="AG1146" t="s">
        <v>194</v>
      </c>
      <c r="AH1146" t="s">
        <v>65</v>
      </c>
      <c r="AI1146" t="s">
        <v>145</v>
      </c>
      <c r="AJ1146" t="s">
        <v>145</v>
      </c>
      <c r="AK1146" t="s">
        <v>368</v>
      </c>
      <c r="AL1146">
        <v>1</v>
      </c>
      <c r="AM1146" t="s">
        <v>553</v>
      </c>
      <c r="AN1146">
        <v>6</v>
      </c>
      <c r="AP1146" t="s">
        <v>62</v>
      </c>
      <c r="AQ1146" t="s">
        <v>69</v>
      </c>
      <c r="AV1146" s="1">
        <v>44121</v>
      </c>
      <c r="AW1146" t="s">
        <v>15139</v>
      </c>
      <c r="AY1146" t="s">
        <v>73</v>
      </c>
      <c r="AZ1146" t="s">
        <v>74</v>
      </c>
    </row>
    <row r="1147" spans="1:52" x14ac:dyDescent="0.25">
      <c r="A1147" t="str">
        <f>INDEX('Community ID'!B:B,MATCH(O1147,'Community ID'!A:A,0))</f>
        <v>Cuidad de Dios</v>
      </c>
      <c r="B1147" t="str">
        <f>INDEX('Community ID'!$K:$K,MATCH('Environmental Data'!$P1147,'Community ID'!J:J,0))</f>
        <v>Santiago</v>
      </c>
      <c r="D1147" t="s">
        <v>4885</v>
      </c>
      <c r="E1147" t="s">
        <v>1337</v>
      </c>
      <c r="F1147" t="s">
        <v>4363</v>
      </c>
      <c r="H1147" t="s">
        <v>4886</v>
      </c>
      <c r="I1147" t="s">
        <v>165</v>
      </c>
      <c r="J1147" s="1">
        <v>28587</v>
      </c>
      <c r="K1147">
        <v>43</v>
      </c>
      <c r="L1147">
        <v>8293034320</v>
      </c>
      <c r="M1147" t="s">
        <v>226</v>
      </c>
      <c r="N1147" t="s">
        <v>4887</v>
      </c>
      <c r="O1147" t="s">
        <v>4679</v>
      </c>
      <c r="P1147" t="s">
        <v>4888</v>
      </c>
      <c r="Q1147" t="s">
        <v>444</v>
      </c>
      <c r="S1147" t="s">
        <v>429</v>
      </c>
      <c r="V1147" t="s">
        <v>4718</v>
      </c>
      <c r="W1147" t="s">
        <v>58</v>
      </c>
      <c r="X1147">
        <v>19.488943200000001</v>
      </c>
      <c r="Y1147">
        <v>-70.753331900000006</v>
      </c>
      <c r="Z1147" t="s">
        <v>59</v>
      </c>
      <c r="AA1147" t="s">
        <v>59</v>
      </c>
      <c r="AB1147" t="s">
        <v>419</v>
      </c>
      <c r="AC1147" t="s">
        <v>169</v>
      </c>
      <c r="AD1147" t="s">
        <v>62</v>
      </c>
      <c r="AF1147" t="s">
        <v>170</v>
      </c>
      <c r="AG1147" t="s">
        <v>194</v>
      </c>
      <c r="AH1147" t="s">
        <v>65</v>
      </c>
      <c r="AI1147" t="s">
        <v>145</v>
      </c>
      <c r="AJ1147" t="s">
        <v>1382</v>
      </c>
      <c r="AK1147" t="s">
        <v>368</v>
      </c>
      <c r="AL1147">
        <v>2</v>
      </c>
      <c r="AM1147" t="s">
        <v>4889</v>
      </c>
      <c r="AN1147">
        <v>3</v>
      </c>
      <c r="AP1147" t="s">
        <v>63</v>
      </c>
      <c r="AQ1147" t="s">
        <v>69</v>
      </c>
      <c r="AV1147" s="1">
        <v>44121</v>
      </c>
      <c r="AW1147" t="s">
        <v>15140</v>
      </c>
      <c r="AY1147" t="s">
        <v>73</v>
      </c>
      <c r="AZ1147" t="s">
        <v>74</v>
      </c>
    </row>
    <row r="1148" spans="1:52" x14ac:dyDescent="0.25">
      <c r="A1148" t="str">
        <f>INDEX('Community ID'!B:B,MATCH(O1148,'Community ID'!A:A,0))</f>
        <v>Cuidad de Dios</v>
      </c>
      <c r="B1148" t="str">
        <f>INDEX('Community ID'!$K:$K,MATCH('Environmental Data'!$P1148,'Community ID'!J:J,0))</f>
        <v>Santiago</v>
      </c>
      <c r="D1148" t="s">
        <v>4890</v>
      </c>
      <c r="E1148" t="s">
        <v>4891</v>
      </c>
      <c r="F1148" t="s">
        <v>764</v>
      </c>
      <c r="I1148" t="s">
        <v>191</v>
      </c>
      <c r="J1148" s="1">
        <v>27367</v>
      </c>
      <c r="K1148">
        <v>47</v>
      </c>
      <c r="L1148">
        <v>8096030915</v>
      </c>
      <c r="M1148" t="s">
        <v>80</v>
      </c>
      <c r="N1148" t="s">
        <v>135</v>
      </c>
      <c r="O1148" t="s">
        <v>4707</v>
      </c>
      <c r="P1148" t="s">
        <v>444</v>
      </c>
      <c r="Q1148" t="s">
        <v>444</v>
      </c>
      <c r="V1148" t="s">
        <v>4553</v>
      </c>
      <c r="W1148" t="s">
        <v>58</v>
      </c>
      <c r="X1148">
        <v>19.4883500430963</v>
      </c>
      <c r="Y1148">
        <v>-70.753070796055496</v>
      </c>
      <c r="Z1148" t="s">
        <v>220</v>
      </c>
      <c r="AA1148" t="s">
        <v>220</v>
      </c>
      <c r="AB1148" t="s">
        <v>419</v>
      </c>
      <c r="AC1148" t="s">
        <v>169</v>
      </c>
      <c r="AD1148" t="s">
        <v>62</v>
      </c>
      <c r="AF1148" t="s">
        <v>170</v>
      </c>
      <c r="AG1148" t="s">
        <v>194</v>
      </c>
      <c r="AH1148" t="s">
        <v>90</v>
      </c>
      <c r="AI1148" t="s">
        <v>145</v>
      </c>
      <c r="AJ1148" t="s">
        <v>145</v>
      </c>
      <c r="AK1148" t="s">
        <v>479</v>
      </c>
      <c r="AL1148">
        <v>1</v>
      </c>
      <c r="AM1148" t="s">
        <v>4892</v>
      </c>
      <c r="AN1148">
        <v>2</v>
      </c>
      <c r="AP1148" t="s">
        <v>62</v>
      </c>
      <c r="AQ1148" t="s">
        <v>69</v>
      </c>
      <c r="AV1148" s="1">
        <v>44121</v>
      </c>
      <c r="AW1148" t="s">
        <v>15141</v>
      </c>
      <c r="AY1148" t="s">
        <v>73</v>
      </c>
      <c r="AZ1148" t="s">
        <v>74</v>
      </c>
    </row>
    <row r="1149" spans="1:52" hidden="1" x14ac:dyDescent="0.25">
      <c r="A1149" t="str">
        <f>INDEX('Community ID'!B:B,MATCH(O1149,'Community ID'!A:A,0))</f>
        <v>Cuidad de Dios</v>
      </c>
      <c r="B1149" t="str">
        <f>INDEX('Community ID'!$K:$K,MATCH('Environmental Data'!$P1149,'Community ID'!J:J,0))</f>
        <v>Santiago</v>
      </c>
      <c r="D1149" t="s">
        <v>4893</v>
      </c>
      <c r="E1149" t="s">
        <v>1513</v>
      </c>
      <c r="F1149" t="s">
        <v>150</v>
      </c>
      <c r="I1149" t="s">
        <v>165</v>
      </c>
      <c r="J1149" t="s">
        <v>4894</v>
      </c>
      <c r="K1149">
        <v>59</v>
      </c>
      <c r="L1149">
        <v>8296331426</v>
      </c>
      <c r="M1149" t="s">
        <v>80</v>
      </c>
      <c r="N1149" t="s">
        <v>2061</v>
      </c>
      <c r="O1149" t="s">
        <v>4679</v>
      </c>
      <c r="P1149" t="s">
        <v>444</v>
      </c>
      <c r="Q1149" t="s">
        <v>444</v>
      </c>
      <c r="V1149" t="s">
        <v>4208</v>
      </c>
      <c r="W1149" t="s">
        <v>58</v>
      </c>
      <c r="X1149">
        <v>19.488966885914401</v>
      </c>
      <c r="Y1149">
        <v>-70.752952632623007</v>
      </c>
      <c r="Z1149" t="s">
        <v>59</v>
      </c>
      <c r="AA1149" t="s">
        <v>220</v>
      </c>
      <c r="AB1149" t="s">
        <v>419</v>
      </c>
      <c r="AC1149" t="s">
        <v>169</v>
      </c>
      <c r="AD1149" t="s">
        <v>62</v>
      </c>
      <c r="AF1149" t="s">
        <v>170</v>
      </c>
      <c r="AG1149" t="s">
        <v>194</v>
      </c>
      <c r="AH1149" t="s">
        <v>65</v>
      </c>
      <c r="AI1149" t="s">
        <v>145</v>
      </c>
      <c r="AJ1149" t="s">
        <v>145</v>
      </c>
      <c r="AK1149" t="s">
        <v>4895</v>
      </c>
      <c r="AL1149">
        <v>1</v>
      </c>
      <c r="AM1149" t="s">
        <v>108</v>
      </c>
      <c r="AN1149">
        <v>1</v>
      </c>
      <c r="AP1149" t="s">
        <v>62</v>
      </c>
      <c r="AQ1149" t="s">
        <v>69</v>
      </c>
      <c r="AV1149" s="1">
        <v>44121</v>
      </c>
      <c r="AW1149" t="s">
        <v>15142</v>
      </c>
      <c r="AY1149" t="s">
        <v>73</v>
      </c>
      <c r="AZ1149" t="s">
        <v>74</v>
      </c>
    </row>
    <row r="1150" spans="1:52" x14ac:dyDescent="0.25">
      <c r="A1150" t="str">
        <f>INDEX('Community ID'!B:B,MATCH(O1150,'Community ID'!A:A,0))</f>
        <v>Cuidad de Dios</v>
      </c>
      <c r="B1150" t="str">
        <f>INDEX('Community ID'!$K:$K,MATCH('Environmental Data'!$P1150,'Community ID'!J:J,0))</f>
        <v>Santiago</v>
      </c>
      <c r="D1150" t="s">
        <v>4896</v>
      </c>
      <c r="E1150" t="s">
        <v>4897</v>
      </c>
      <c r="F1150" t="s">
        <v>3408</v>
      </c>
      <c r="H1150" t="s">
        <v>4898</v>
      </c>
      <c r="I1150" t="s">
        <v>165</v>
      </c>
      <c r="J1150" s="1">
        <v>37442</v>
      </c>
      <c r="K1150">
        <v>19</v>
      </c>
      <c r="L1150">
        <v>8293156202</v>
      </c>
      <c r="M1150" t="s">
        <v>80</v>
      </c>
      <c r="N1150" t="s">
        <v>2309</v>
      </c>
      <c r="O1150" t="s">
        <v>4679</v>
      </c>
      <c r="P1150" t="s">
        <v>444</v>
      </c>
      <c r="Q1150" t="s">
        <v>444</v>
      </c>
      <c r="V1150" t="s">
        <v>4718</v>
      </c>
      <c r="W1150" t="s">
        <v>58</v>
      </c>
      <c r="X1150">
        <v>19.4860747</v>
      </c>
      <c r="Y1150">
        <v>-70.753765000000001</v>
      </c>
      <c r="Z1150" t="s">
        <v>325</v>
      </c>
      <c r="AA1150" t="s">
        <v>325</v>
      </c>
      <c r="AB1150" t="s">
        <v>419</v>
      </c>
      <c r="AC1150" t="s">
        <v>169</v>
      </c>
      <c r="AD1150" t="s">
        <v>62</v>
      </c>
      <c r="AF1150" t="s">
        <v>170</v>
      </c>
      <c r="AG1150" t="s">
        <v>194</v>
      </c>
      <c r="AH1150" t="s">
        <v>65</v>
      </c>
      <c r="AI1150" t="s">
        <v>145</v>
      </c>
      <c r="AJ1150" t="s">
        <v>145</v>
      </c>
      <c r="AK1150" t="s">
        <v>368</v>
      </c>
      <c r="AL1150">
        <v>1</v>
      </c>
      <c r="AM1150" t="s">
        <v>553</v>
      </c>
      <c r="AN1150">
        <v>4</v>
      </c>
      <c r="AP1150" t="s">
        <v>62</v>
      </c>
      <c r="AQ1150" t="s">
        <v>69</v>
      </c>
      <c r="AV1150" s="1">
        <v>44121</v>
      </c>
      <c r="AW1150" t="s">
        <v>15143</v>
      </c>
      <c r="AY1150" t="s">
        <v>73</v>
      </c>
      <c r="AZ1150" t="s">
        <v>74</v>
      </c>
    </row>
    <row r="1151" spans="1:52" x14ac:dyDescent="0.25">
      <c r="A1151" t="str">
        <f>INDEX('Community ID'!B:B,MATCH(O1151,'Community ID'!A:A,0))</f>
        <v>Cuidad de Dios</v>
      </c>
      <c r="B1151" t="str">
        <f>INDEX('Community ID'!$K:$K,MATCH('Environmental Data'!$P1151,'Community ID'!J:J,0))</f>
        <v>Santiago</v>
      </c>
      <c r="D1151" t="s">
        <v>4902</v>
      </c>
      <c r="E1151" t="s">
        <v>4903</v>
      </c>
      <c r="F1151" t="s">
        <v>1444</v>
      </c>
      <c r="H1151" t="s">
        <v>4903</v>
      </c>
      <c r="I1151" t="s">
        <v>191</v>
      </c>
      <c r="J1151" s="1">
        <v>27459</v>
      </c>
      <c r="K1151">
        <v>46</v>
      </c>
      <c r="L1151">
        <v>8295487747</v>
      </c>
      <c r="M1151" t="s">
        <v>80</v>
      </c>
      <c r="N1151" t="s">
        <v>135</v>
      </c>
      <c r="O1151" t="s">
        <v>4732</v>
      </c>
      <c r="P1151" t="s">
        <v>416</v>
      </c>
      <c r="Q1151" t="s">
        <v>416</v>
      </c>
      <c r="S1151" t="s">
        <v>4904</v>
      </c>
      <c r="V1151" t="s">
        <v>4905</v>
      </c>
      <c r="W1151" t="s">
        <v>58</v>
      </c>
      <c r="X1151">
        <v>19.486226200000001</v>
      </c>
      <c r="Y1151">
        <v>-70.753686799999997</v>
      </c>
      <c r="Z1151" t="s">
        <v>325</v>
      </c>
      <c r="AA1151" t="s">
        <v>325</v>
      </c>
      <c r="AB1151" t="s">
        <v>182</v>
      </c>
      <c r="AC1151" t="s">
        <v>169</v>
      </c>
      <c r="AD1151" t="s">
        <v>62</v>
      </c>
      <c r="AF1151" t="s">
        <v>170</v>
      </c>
      <c r="AG1151" t="s">
        <v>194</v>
      </c>
      <c r="AH1151" t="s">
        <v>65</v>
      </c>
      <c r="AI1151" t="s">
        <v>931</v>
      </c>
      <c r="AJ1151" t="s">
        <v>931</v>
      </c>
      <c r="AK1151" t="s">
        <v>479</v>
      </c>
      <c r="AL1151">
        <v>1</v>
      </c>
      <c r="AM1151" t="s">
        <v>1813</v>
      </c>
      <c r="AN1151">
        <v>2</v>
      </c>
      <c r="AP1151" t="s">
        <v>63</v>
      </c>
      <c r="AQ1151" t="s">
        <v>69</v>
      </c>
      <c r="AV1151" s="1">
        <v>44121</v>
      </c>
      <c r="AW1151" t="s">
        <v>15144</v>
      </c>
      <c r="AY1151" t="s">
        <v>73</v>
      </c>
      <c r="AZ1151" t="s">
        <v>74</v>
      </c>
    </row>
    <row r="1152" spans="1:52" hidden="1" x14ac:dyDescent="0.25">
      <c r="A1152" t="str">
        <f>INDEX('Community ID'!B:B,MATCH(O1152,'Community ID'!A:A,0))</f>
        <v>Cuidad de Dios</v>
      </c>
      <c r="B1152" t="str">
        <f>INDEX('Community ID'!$K:$K,MATCH('Environmental Data'!$P1152,'Community ID'!J:J,0))</f>
        <v>Santiago</v>
      </c>
      <c r="D1152" t="s">
        <v>4899</v>
      </c>
      <c r="E1152" t="s">
        <v>4900</v>
      </c>
      <c r="F1152" t="s">
        <v>1595</v>
      </c>
      <c r="I1152" t="s">
        <v>191</v>
      </c>
      <c r="J1152" s="1">
        <v>35949</v>
      </c>
      <c r="K1152">
        <v>23</v>
      </c>
      <c r="L1152">
        <v>8092324675</v>
      </c>
      <c r="M1152" t="s">
        <v>142</v>
      </c>
      <c r="N1152" t="s">
        <v>4901</v>
      </c>
      <c r="O1152" t="s">
        <v>4679</v>
      </c>
      <c r="P1152" t="s">
        <v>444</v>
      </c>
      <c r="Q1152" t="s">
        <v>444</v>
      </c>
      <c r="S1152" t="s">
        <v>3140</v>
      </c>
      <c r="U1152">
        <v>40210973539</v>
      </c>
      <c r="V1152" t="s">
        <v>4208</v>
      </c>
      <c r="W1152" t="s">
        <v>58</v>
      </c>
      <c r="X1152">
        <v>19.486362926855598</v>
      </c>
      <c r="Y1152">
        <v>-70.753575609931005</v>
      </c>
      <c r="Z1152" t="s">
        <v>325</v>
      </c>
      <c r="AA1152" t="s">
        <v>325</v>
      </c>
      <c r="AB1152" t="s">
        <v>419</v>
      </c>
      <c r="AC1152" t="s">
        <v>169</v>
      </c>
      <c r="AD1152" t="s">
        <v>62</v>
      </c>
      <c r="AF1152" t="s">
        <v>170</v>
      </c>
      <c r="AG1152" t="s">
        <v>194</v>
      </c>
      <c r="AH1152" t="s">
        <v>65</v>
      </c>
      <c r="AI1152" t="s">
        <v>145</v>
      </c>
      <c r="AJ1152" t="s">
        <v>145</v>
      </c>
      <c r="AK1152" t="s">
        <v>4504</v>
      </c>
      <c r="AL1152">
        <v>1</v>
      </c>
      <c r="AM1152" t="s">
        <v>108</v>
      </c>
      <c r="AN1152">
        <v>4</v>
      </c>
      <c r="AO1152">
        <v>2</v>
      </c>
      <c r="AP1152" t="s">
        <v>63</v>
      </c>
      <c r="AQ1152" t="s">
        <v>69</v>
      </c>
      <c r="AV1152" s="1">
        <v>44121</v>
      </c>
      <c r="AW1152" t="s">
        <v>15145</v>
      </c>
      <c r="AY1152" t="s">
        <v>73</v>
      </c>
      <c r="AZ1152" t="s">
        <v>74</v>
      </c>
    </row>
    <row r="1153" spans="1:52" hidden="1" x14ac:dyDescent="0.25">
      <c r="A1153" t="str">
        <f>INDEX('Community ID'!B:B,MATCH(O1153,'Community ID'!A:A,0))</f>
        <v>Cuidad de Dios</v>
      </c>
      <c r="B1153" t="str">
        <f>INDEX('Community ID'!$K:$K,MATCH('Environmental Data'!$P1153,'Community ID'!J:J,0))</f>
        <v>Santiago</v>
      </c>
      <c r="D1153" t="s">
        <v>4906</v>
      </c>
      <c r="E1153" t="s">
        <v>521</v>
      </c>
      <c r="F1153" t="s">
        <v>4907</v>
      </c>
      <c r="H1153" t="s">
        <v>4908</v>
      </c>
      <c r="I1153" t="s">
        <v>165</v>
      </c>
      <c r="J1153" s="1">
        <v>26706</v>
      </c>
      <c r="K1153">
        <v>48</v>
      </c>
      <c r="L1153">
        <v>8094139602</v>
      </c>
      <c r="M1153" t="s">
        <v>80</v>
      </c>
      <c r="N1153" t="s">
        <v>4909</v>
      </c>
      <c r="O1153" t="s">
        <v>4707</v>
      </c>
      <c r="P1153" t="s">
        <v>444</v>
      </c>
      <c r="Q1153" t="s">
        <v>444</v>
      </c>
      <c r="V1153" t="s">
        <v>4553</v>
      </c>
      <c r="W1153" t="s">
        <v>58</v>
      </c>
      <c r="X1153">
        <v>19.4859282206925</v>
      </c>
      <c r="Y1153">
        <v>-70.752871697834394</v>
      </c>
      <c r="Z1153" t="s">
        <v>105</v>
      </c>
      <c r="AA1153" t="s">
        <v>105</v>
      </c>
      <c r="AB1153" t="s">
        <v>419</v>
      </c>
      <c r="AC1153" t="s">
        <v>169</v>
      </c>
      <c r="AF1153" t="s">
        <v>170</v>
      </c>
      <c r="AG1153" t="s">
        <v>194</v>
      </c>
      <c r="AH1153" t="s">
        <v>65</v>
      </c>
      <c r="AI1153" t="s">
        <v>145</v>
      </c>
      <c r="AJ1153" t="s">
        <v>145</v>
      </c>
      <c r="AK1153" t="s">
        <v>4565</v>
      </c>
      <c r="AL1153">
        <v>1</v>
      </c>
      <c r="AM1153" t="s">
        <v>4910</v>
      </c>
      <c r="AN1153">
        <v>1</v>
      </c>
      <c r="AP1153" t="s">
        <v>62</v>
      </c>
      <c r="AQ1153" t="s">
        <v>69</v>
      </c>
      <c r="AV1153" s="1">
        <v>44121</v>
      </c>
      <c r="AW1153" t="s">
        <v>15146</v>
      </c>
      <c r="AY1153" t="s">
        <v>73</v>
      </c>
      <c r="AZ1153" t="s">
        <v>74</v>
      </c>
    </row>
    <row r="1154" spans="1:52" hidden="1" x14ac:dyDescent="0.25">
      <c r="A1154" t="str">
        <f>INDEX('Community ID'!B:B,MATCH(O1154,'Community ID'!A:A,0))</f>
        <v>Arenazo</v>
      </c>
      <c r="B1154" t="str">
        <f>INDEX('Community ID'!$K:$K,MATCH('Environmental Data'!$P1154,'Community ID'!J:J,0))</f>
        <v>Constanza</v>
      </c>
      <c r="D1154" t="s">
        <v>4919</v>
      </c>
      <c r="E1154" t="s">
        <v>1220</v>
      </c>
      <c r="F1154" t="s">
        <v>4920</v>
      </c>
      <c r="I1154" t="s">
        <v>191</v>
      </c>
      <c r="J1154" t="s">
        <v>218</v>
      </c>
      <c r="K1154">
        <v>2021</v>
      </c>
      <c r="M1154" t="s">
        <v>80</v>
      </c>
      <c r="N1154" t="s">
        <v>135</v>
      </c>
      <c r="O1154" t="s">
        <v>4663</v>
      </c>
      <c r="P1154" t="s">
        <v>102</v>
      </c>
      <c r="Q1154" t="s">
        <v>55</v>
      </c>
      <c r="V1154" t="s">
        <v>4074</v>
      </c>
      <c r="W1154" t="s">
        <v>58</v>
      </c>
      <c r="X1154">
        <v>18.913669299999999</v>
      </c>
      <c r="Y1154">
        <v>-70.755272199999993</v>
      </c>
      <c r="Z1154" t="s">
        <v>220</v>
      </c>
      <c r="AA1154" t="s">
        <v>220</v>
      </c>
      <c r="AB1154" t="s">
        <v>60</v>
      </c>
      <c r="AC1154" t="s">
        <v>169</v>
      </c>
      <c r="AD1154" t="s">
        <v>63</v>
      </c>
      <c r="AE1154" t="s">
        <v>62</v>
      </c>
      <c r="AF1154" t="s">
        <v>170</v>
      </c>
      <c r="AG1154" t="s">
        <v>194</v>
      </c>
      <c r="AH1154" t="s">
        <v>65</v>
      </c>
      <c r="AI1154" t="s">
        <v>66</v>
      </c>
      <c r="AJ1154" t="s">
        <v>127</v>
      </c>
      <c r="AK1154" t="s">
        <v>394</v>
      </c>
      <c r="AL1154">
        <v>1</v>
      </c>
      <c r="AM1154" t="s">
        <v>767</v>
      </c>
      <c r="AN1154">
        <v>3</v>
      </c>
      <c r="AP1154" t="s">
        <v>62</v>
      </c>
      <c r="AQ1154" t="s">
        <v>69</v>
      </c>
      <c r="AV1154" s="1">
        <v>44121</v>
      </c>
      <c r="AW1154" t="s">
        <v>15147</v>
      </c>
      <c r="AY1154" t="s">
        <v>73</v>
      </c>
      <c r="AZ1154" t="s">
        <v>74</v>
      </c>
    </row>
    <row r="1155" spans="1:52" hidden="1" x14ac:dyDescent="0.25">
      <c r="A1155" t="str">
        <f>INDEX('Community ID'!B:B,MATCH(O1155,'Community ID'!A:A,0))</f>
        <v>Cuidad de Dios</v>
      </c>
      <c r="B1155" t="str">
        <f>INDEX('Community ID'!$K:$K,MATCH('Environmental Data'!$P1155,'Community ID'!J:J,0))</f>
        <v>Santiago</v>
      </c>
      <c r="D1155" t="s">
        <v>4911</v>
      </c>
      <c r="E1155" t="s">
        <v>4912</v>
      </c>
      <c r="F1155" t="s">
        <v>770</v>
      </c>
      <c r="H1155" t="s">
        <v>4913</v>
      </c>
      <c r="I1155" t="s">
        <v>191</v>
      </c>
      <c r="J1155" s="1">
        <v>34151</v>
      </c>
      <c r="K1155">
        <v>28</v>
      </c>
      <c r="L1155">
        <v>8292825604</v>
      </c>
      <c r="M1155" t="s">
        <v>80</v>
      </c>
      <c r="N1155" t="s">
        <v>114</v>
      </c>
      <c r="O1155" t="s">
        <v>4679</v>
      </c>
      <c r="P1155" t="s">
        <v>444</v>
      </c>
      <c r="Q1155" t="s">
        <v>444</v>
      </c>
      <c r="S1155" t="s">
        <v>144</v>
      </c>
      <c r="U1155">
        <v>1160032350</v>
      </c>
      <c r="V1155" t="s">
        <v>4208</v>
      </c>
      <c r="W1155" t="s">
        <v>58</v>
      </c>
      <c r="X1155">
        <v>19.486404118927499</v>
      </c>
      <c r="Y1155">
        <v>-70.753639390433193</v>
      </c>
      <c r="Z1155" t="s">
        <v>59</v>
      </c>
      <c r="AA1155" t="s">
        <v>59</v>
      </c>
      <c r="AB1155" t="s">
        <v>419</v>
      </c>
      <c r="AC1155" t="s">
        <v>169</v>
      </c>
      <c r="AD1155" t="s">
        <v>62</v>
      </c>
      <c r="AF1155" t="s">
        <v>170</v>
      </c>
      <c r="AG1155" t="s">
        <v>194</v>
      </c>
      <c r="AH1155" t="s">
        <v>65</v>
      </c>
      <c r="AI1155" t="s">
        <v>145</v>
      </c>
      <c r="AJ1155" t="s">
        <v>145</v>
      </c>
      <c r="AK1155" t="s">
        <v>4914</v>
      </c>
      <c r="AL1155">
        <v>1</v>
      </c>
      <c r="AM1155" t="s">
        <v>108</v>
      </c>
      <c r="AN1155">
        <v>5</v>
      </c>
      <c r="AO1155">
        <v>2</v>
      </c>
      <c r="AP1155" t="s">
        <v>62</v>
      </c>
      <c r="AQ1155" t="s">
        <v>69</v>
      </c>
      <c r="AV1155" s="1">
        <v>44121</v>
      </c>
      <c r="AW1155" t="s">
        <v>15148</v>
      </c>
      <c r="AY1155" t="s">
        <v>73</v>
      </c>
      <c r="AZ1155" t="s">
        <v>74</v>
      </c>
    </row>
    <row r="1156" spans="1:52" x14ac:dyDescent="0.25">
      <c r="A1156" t="str">
        <f>INDEX('Community ID'!B:B,MATCH(O1156,'Community ID'!A:A,0))</f>
        <v>Cuidad de Dios</v>
      </c>
      <c r="B1156" t="str">
        <f>INDEX('Community ID'!$K:$K,MATCH('Environmental Data'!$P1156,'Community ID'!J:J,0))</f>
        <v>Santiago</v>
      </c>
      <c r="D1156" t="s">
        <v>4915</v>
      </c>
      <c r="E1156" t="s">
        <v>4916</v>
      </c>
      <c r="F1156" t="s">
        <v>2548</v>
      </c>
      <c r="I1156" t="s">
        <v>165</v>
      </c>
      <c r="J1156" t="s">
        <v>4917</v>
      </c>
      <c r="K1156">
        <v>21</v>
      </c>
      <c r="L1156">
        <v>8295617576</v>
      </c>
      <c r="M1156" t="s">
        <v>226</v>
      </c>
      <c r="N1156" t="s">
        <v>2309</v>
      </c>
      <c r="O1156" t="s">
        <v>4918</v>
      </c>
      <c r="P1156" t="s">
        <v>444</v>
      </c>
      <c r="Q1156" t="s">
        <v>444</v>
      </c>
      <c r="V1156" t="s">
        <v>4712</v>
      </c>
      <c r="W1156" t="s">
        <v>58</v>
      </c>
      <c r="X1156">
        <v>19.486497400000001</v>
      </c>
      <c r="Y1156">
        <v>-70.753062799999995</v>
      </c>
      <c r="Z1156" t="s">
        <v>220</v>
      </c>
      <c r="AA1156" t="s">
        <v>220</v>
      </c>
      <c r="AB1156" t="s">
        <v>419</v>
      </c>
      <c r="AC1156" t="s">
        <v>169</v>
      </c>
      <c r="AD1156" t="s">
        <v>62</v>
      </c>
      <c r="AF1156" t="s">
        <v>170</v>
      </c>
      <c r="AG1156" t="s">
        <v>194</v>
      </c>
      <c r="AH1156" t="s">
        <v>65</v>
      </c>
      <c r="AI1156" t="s">
        <v>145</v>
      </c>
      <c r="AJ1156" t="s">
        <v>145</v>
      </c>
      <c r="AK1156" t="s">
        <v>368</v>
      </c>
      <c r="AL1156">
        <v>1</v>
      </c>
      <c r="AM1156" t="s">
        <v>553</v>
      </c>
      <c r="AN1156">
        <v>3</v>
      </c>
      <c r="AP1156" t="s">
        <v>62</v>
      </c>
      <c r="AQ1156" t="s">
        <v>69</v>
      </c>
      <c r="AV1156" s="1">
        <v>44121</v>
      </c>
      <c r="AW1156" t="s">
        <v>15149</v>
      </c>
      <c r="AY1156" t="s">
        <v>73</v>
      </c>
      <c r="AZ1156" t="s">
        <v>74</v>
      </c>
    </row>
    <row r="1157" spans="1:52" x14ac:dyDescent="0.25">
      <c r="A1157" t="str">
        <f>INDEX('Community ID'!B:B,MATCH(O1157,'Community ID'!A:A,0))</f>
        <v>Cuidad de Dios</v>
      </c>
      <c r="B1157" t="str">
        <f>INDEX('Community ID'!$K:$K,MATCH('Environmental Data'!$P1157,'Community ID'!J:J,0))</f>
        <v>Santiago</v>
      </c>
      <c r="D1157" t="s">
        <v>4921</v>
      </c>
      <c r="E1157" t="s">
        <v>1543</v>
      </c>
      <c r="F1157" t="s">
        <v>4922</v>
      </c>
      <c r="H1157" t="s">
        <v>4923</v>
      </c>
      <c r="I1157" t="s">
        <v>165</v>
      </c>
      <c r="J1157" s="1">
        <v>18543</v>
      </c>
      <c r="K1157">
        <v>71</v>
      </c>
      <c r="L1157">
        <v>8096134392</v>
      </c>
      <c r="N1157" t="s">
        <v>4924</v>
      </c>
      <c r="O1157" t="s">
        <v>4679</v>
      </c>
      <c r="P1157" t="s">
        <v>444</v>
      </c>
      <c r="Q1157" t="s">
        <v>444</v>
      </c>
      <c r="S1157" t="s">
        <v>410</v>
      </c>
      <c r="V1157" t="s">
        <v>4718</v>
      </c>
      <c r="W1157" t="s">
        <v>58</v>
      </c>
      <c r="X1157">
        <v>19.486488300000001</v>
      </c>
      <c r="Y1157">
        <v>-70.7530565</v>
      </c>
      <c r="Z1157" t="s">
        <v>59</v>
      </c>
      <c r="AA1157" t="s">
        <v>59</v>
      </c>
      <c r="AB1157" t="s">
        <v>419</v>
      </c>
      <c r="AC1157" t="s">
        <v>169</v>
      </c>
      <c r="AD1157" t="s">
        <v>62</v>
      </c>
      <c r="AF1157" t="s">
        <v>170</v>
      </c>
      <c r="AG1157" t="s">
        <v>194</v>
      </c>
      <c r="AH1157" t="s">
        <v>65</v>
      </c>
      <c r="AI1157" t="s">
        <v>1237</v>
      </c>
      <c r="AJ1157" t="s">
        <v>1382</v>
      </c>
      <c r="AK1157" t="s">
        <v>368</v>
      </c>
      <c r="AL1157">
        <v>1</v>
      </c>
      <c r="AM1157" t="s">
        <v>108</v>
      </c>
      <c r="AN1157">
        <v>1</v>
      </c>
      <c r="AP1157" t="s">
        <v>62</v>
      </c>
      <c r="AQ1157" t="s">
        <v>69</v>
      </c>
      <c r="AV1157" s="1">
        <v>44121</v>
      </c>
      <c r="AW1157" t="s">
        <v>15150</v>
      </c>
      <c r="AY1157" t="s">
        <v>73</v>
      </c>
      <c r="AZ1157" t="s">
        <v>74</v>
      </c>
    </row>
    <row r="1158" spans="1:52" x14ac:dyDescent="0.25">
      <c r="A1158" t="str">
        <f>INDEX('Community ID'!B:B,MATCH(O1158,'Community ID'!A:A,0))</f>
        <v>Cuidad de Dios</v>
      </c>
      <c r="B1158" t="str">
        <f>INDEX('Community ID'!$K:$K,MATCH('Environmental Data'!$P1158,'Community ID'!J:J,0))</f>
        <v>Santiago</v>
      </c>
      <c r="D1158" t="s">
        <v>4925</v>
      </c>
      <c r="E1158" t="s">
        <v>4250</v>
      </c>
      <c r="F1158" t="s">
        <v>4926</v>
      </c>
      <c r="H1158" t="s">
        <v>4250</v>
      </c>
      <c r="I1158" t="s">
        <v>191</v>
      </c>
      <c r="J1158" t="s">
        <v>4927</v>
      </c>
      <c r="K1158">
        <v>39</v>
      </c>
      <c r="L1158">
        <v>8297881821</v>
      </c>
      <c r="M1158" t="s">
        <v>142</v>
      </c>
      <c r="N1158" t="s">
        <v>114</v>
      </c>
      <c r="O1158" t="s">
        <v>4679</v>
      </c>
      <c r="P1158" t="s">
        <v>444</v>
      </c>
      <c r="Q1158" t="s">
        <v>4928</v>
      </c>
      <c r="V1158" t="s">
        <v>4929</v>
      </c>
      <c r="W1158" t="s">
        <v>58</v>
      </c>
      <c r="X1158">
        <v>19.486055499999999</v>
      </c>
      <c r="Y1158">
        <v>-70.752474199999995</v>
      </c>
      <c r="Z1158" t="s">
        <v>325</v>
      </c>
      <c r="AA1158" t="s">
        <v>325</v>
      </c>
      <c r="AB1158" t="s">
        <v>419</v>
      </c>
      <c r="AC1158" t="s">
        <v>169</v>
      </c>
      <c r="AD1158" t="s">
        <v>62</v>
      </c>
      <c r="AF1158" t="s">
        <v>170</v>
      </c>
      <c r="AG1158" t="s">
        <v>194</v>
      </c>
      <c r="AH1158" t="s">
        <v>65</v>
      </c>
      <c r="AI1158" t="s">
        <v>374</v>
      </c>
      <c r="AJ1158" t="s">
        <v>2606</v>
      </c>
      <c r="AK1158" t="s">
        <v>368</v>
      </c>
      <c r="AL1158">
        <v>1</v>
      </c>
      <c r="AM1158" t="s">
        <v>2446</v>
      </c>
      <c r="AN1158">
        <v>3</v>
      </c>
      <c r="AO1158">
        <v>1</v>
      </c>
      <c r="AP1158" t="s">
        <v>63</v>
      </c>
      <c r="AQ1158" t="s">
        <v>69</v>
      </c>
      <c r="AV1158" s="1">
        <v>44121</v>
      </c>
      <c r="AW1158" t="s">
        <v>15151</v>
      </c>
      <c r="AY1158" t="s">
        <v>73</v>
      </c>
      <c r="AZ1158" t="s">
        <v>74</v>
      </c>
    </row>
    <row r="1159" spans="1:52" hidden="1" x14ac:dyDescent="0.25">
      <c r="A1159" t="str">
        <f>INDEX('Community ID'!B:B,MATCH(O1159,'Community ID'!A:A,0))</f>
        <v>Cuidad de Dios</v>
      </c>
      <c r="B1159" t="str">
        <f>INDEX('Community ID'!$K:$K,MATCH('Environmental Data'!$P1159,'Community ID'!J:J,0))</f>
        <v>Santiago</v>
      </c>
      <c r="D1159" t="s">
        <v>4930</v>
      </c>
      <c r="E1159" t="s">
        <v>4931</v>
      </c>
      <c r="F1159" t="s">
        <v>764</v>
      </c>
      <c r="I1159" t="s">
        <v>165</v>
      </c>
      <c r="J1159" t="s">
        <v>4932</v>
      </c>
      <c r="K1159">
        <v>39</v>
      </c>
      <c r="L1159">
        <v>8492710035</v>
      </c>
      <c r="M1159" t="s">
        <v>226</v>
      </c>
      <c r="N1159" t="s">
        <v>4933</v>
      </c>
      <c r="O1159" t="s">
        <v>4679</v>
      </c>
      <c r="P1159" t="s">
        <v>444</v>
      </c>
      <c r="Q1159" t="s">
        <v>444</v>
      </c>
      <c r="V1159" t="s">
        <v>4712</v>
      </c>
      <c r="W1159" t="s">
        <v>58</v>
      </c>
      <c r="X1159">
        <v>19.4860367</v>
      </c>
      <c r="Y1159">
        <v>-70.752469399999995</v>
      </c>
      <c r="Z1159" t="s">
        <v>220</v>
      </c>
      <c r="AA1159" t="s">
        <v>220</v>
      </c>
      <c r="AB1159" t="s">
        <v>419</v>
      </c>
      <c r="AC1159" t="s">
        <v>169</v>
      </c>
      <c r="AD1159" t="s">
        <v>62</v>
      </c>
      <c r="AF1159" t="s">
        <v>170</v>
      </c>
      <c r="AG1159" t="s">
        <v>194</v>
      </c>
      <c r="AH1159" t="s">
        <v>65</v>
      </c>
      <c r="AI1159" t="s">
        <v>145</v>
      </c>
      <c r="AJ1159" t="s">
        <v>145</v>
      </c>
      <c r="AK1159" t="s">
        <v>3263</v>
      </c>
      <c r="AL1159">
        <v>1</v>
      </c>
      <c r="AM1159" t="s">
        <v>108</v>
      </c>
      <c r="AN1159">
        <v>5</v>
      </c>
      <c r="AO1159">
        <v>1</v>
      </c>
      <c r="AP1159" t="s">
        <v>62</v>
      </c>
      <c r="AQ1159" t="s">
        <v>69</v>
      </c>
      <c r="AV1159" s="1">
        <v>44121</v>
      </c>
      <c r="AW1159" t="s">
        <v>15152</v>
      </c>
      <c r="AY1159" t="s">
        <v>73</v>
      </c>
      <c r="AZ1159" t="s">
        <v>74</v>
      </c>
    </row>
    <row r="1160" spans="1:52" x14ac:dyDescent="0.25">
      <c r="A1160" t="str">
        <f>INDEX('Community ID'!B:B,MATCH(O1160,'Community ID'!A:A,0))</f>
        <v>Cuidad de Dios</v>
      </c>
      <c r="B1160" t="str">
        <f>INDEX('Community ID'!$K:$K,MATCH('Environmental Data'!$P1160,'Community ID'!J:J,0))</f>
        <v>Santiago</v>
      </c>
      <c r="D1160" t="s">
        <v>4939</v>
      </c>
      <c r="E1160" t="s">
        <v>4940</v>
      </c>
      <c r="F1160" t="s">
        <v>2548</v>
      </c>
      <c r="H1160" t="s">
        <v>4941</v>
      </c>
      <c r="I1160" t="s">
        <v>165</v>
      </c>
      <c r="J1160" s="1">
        <v>26948</v>
      </c>
      <c r="K1160">
        <v>48</v>
      </c>
      <c r="L1160">
        <v>8293216636</v>
      </c>
      <c r="M1160" t="s">
        <v>80</v>
      </c>
      <c r="N1160" t="s">
        <v>4942</v>
      </c>
      <c r="O1160" t="s">
        <v>4732</v>
      </c>
      <c r="P1160" t="s">
        <v>416</v>
      </c>
      <c r="Q1160" t="s">
        <v>416</v>
      </c>
      <c r="S1160" t="s">
        <v>144</v>
      </c>
      <c r="U1160">
        <v>3103153205</v>
      </c>
      <c r="V1160" t="s">
        <v>4905</v>
      </c>
      <c r="W1160" t="s">
        <v>58</v>
      </c>
      <c r="X1160">
        <v>19.486867499999999</v>
      </c>
      <c r="Y1160">
        <v>-70.752432600000006</v>
      </c>
      <c r="Z1160" t="s">
        <v>220</v>
      </c>
      <c r="AA1160" t="s">
        <v>220</v>
      </c>
      <c r="AB1160" t="s">
        <v>419</v>
      </c>
      <c r="AC1160" t="s">
        <v>169</v>
      </c>
      <c r="AD1160" t="s">
        <v>62</v>
      </c>
      <c r="AF1160" t="s">
        <v>170</v>
      </c>
      <c r="AG1160" t="s">
        <v>194</v>
      </c>
      <c r="AH1160" t="s">
        <v>65</v>
      </c>
      <c r="AI1160" t="s">
        <v>145</v>
      </c>
      <c r="AJ1160" t="s">
        <v>788</v>
      </c>
      <c r="AK1160" t="s">
        <v>479</v>
      </c>
      <c r="AL1160">
        <v>1</v>
      </c>
      <c r="AM1160" t="s">
        <v>1069</v>
      </c>
      <c r="AN1160">
        <v>4</v>
      </c>
      <c r="AP1160" t="s">
        <v>62</v>
      </c>
      <c r="AQ1160" t="s">
        <v>69</v>
      </c>
      <c r="AV1160" s="1">
        <v>44121</v>
      </c>
      <c r="AW1160" t="s">
        <v>15153</v>
      </c>
      <c r="AY1160" t="s">
        <v>73</v>
      </c>
      <c r="AZ1160" t="s">
        <v>74</v>
      </c>
    </row>
    <row r="1161" spans="1:52" x14ac:dyDescent="0.25">
      <c r="A1161" t="str">
        <f>INDEX('Community ID'!B:B,MATCH(O1161,'Community ID'!A:A,0))</f>
        <v>Cuidad de Dios</v>
      </c>
      <c r="B1161" t="str">
        <f>INDEX('Community ID'!$K:$K,MATCH('Environmental Data'!$P1161,'Community ID'!J:J,0))</f>
        <v>Santiago</v>
      </c>
      <c r="D1161" t="s">
        <v>4934</v>
      </c>
      <c r="E1161" t="s">
        <v>4935</v>
      </c>
      <c r="F1161" t="s">
        <v>750</v>
      </c>
      <c r="H1161" t="s">
        <v>4936</v>
      </c>
      <c r="I1161" t="s">
        <v>191</v>
      </c>
      <c r="J1161" s="1">
        <v>30842</v>
      </c>
      <c r="K1161">
        <v>37</v>
      </c>
      <c r="L1161">
        <v>8498736299</v>
      </c>
      <c r="M1161" t="s">
        <v>226</v>
      </c>
      <c r="N1161" t="s">
        <v>4937</v>
      </c>
      <c r="O1161" t="s">
        <v>4679</v>
      </c>
      <c r="P1161" t="s">
        <v>444</v>
      </c>
      <c r="Q1161" t="s">
        <v>4928</v>
      </c>
      <c r="V1161" t="s">
        <v>4929</v>
      </c>
      <c r="W1161" t="s">
        <v>58</v>
      </c>
      <c r="X1161">
        <v>19.477249400000002</v>
      </c>
      <c r="Y1161">
        <v>-70.754812900000005</v>
      </c>
      <c r="Z1161" t="s">
        <v>220</v>
      </c>
      <c r="AA1161" t="s">
        <v>220</v>
      </c>
      <c r="AB1161" t="s">
        <v>419</v>
      </c>
      <c r="AC1161" t="s">
        <v>169</v>
      </c>
      <c r="AD1161" t="s">
        <v>62</v>
      </c>
      <c r="AF1161" t="s">
        <v>170</v>
      </c>
      <c r="AG1161" t="s">
        <v>194</v>
      </c>
      <c r="AH1161" t="s">
        <v>65</v>
      </c>
      <c r="AI1161" t="s">
        <v>4938</v>
      </c>
      <c r="AJ1161" t="s">
        <v>4938</v>
      </c>
      <c r="AK1161" t="s">
        <v>368</v>
      </c>
      <c r="AL1161">
        <v>1</v>
      </c>
      <c r="AM1161" t="s">
        <v>2446</v>
      </c>
      <c r="AN1161">
        <v>4</v>
      </c>
      <c r="AP1161" t="s">
        <v>62</v>
      </c>
      <c r="AQ1161" t="s">
        <v>69</v>
      </c>
      <c r="AV1161" s="1">
        <v>44121</v>
      </c>
      <c r="AW1161" t="s">
        <v>15154</v>
      </c>
      <c r="AY1161" t="s">
        <v>73</v>
      </c>
      <c r="AZ1161" t="s">
        <v>74</v>
      </c>
    </row>
    <row r="1162" spans="1:52" hidden="1" x14ac:dyDescent="0.25">
      <c r="A1162" t="str">
        <f>INDEX('Community ID'!B:B,MATCH(O1162,'Community ID'!A:A,0))</f>
        <v>Cuidad de Dios</v>
      </c>
      <c r="B1162" t="str">
        <f>INDEX('Community ID'!$K:$K,MATCH('Environmental Data'!$P1162,'Community ID'!J:J,0))</f>
        <v>Santiago</v>
      </c>
      <c r="D1162" t="s">
        <v>4943</v>
      </c>
      <c r="E1162" t="s">
        <v>456</v>
      </c>
      <c r="F1162" t="s">
        <v>1894</v>
      </c>
      <c r="H1162" t="s">
        <v>4944</v>
      </c>
      <c r="I1162" t="s">
        <v>165</v>
      </c>
      <c r="J1162" t="s">
        <v>4945</v>
      </c>
      <c r="K1162">
        <v>36</v>
      </c>
      <c r="L1162">
        <v>8097591759</v>
      </c>
      <c r="M1162" t="s">
        <v>80</v>
      </c>
      <c r="N1162" t="s">
        <v>3105</v>
      </c>
      <c r="O1162" t="s">
        <v>4707</v>
      </c>
      <c r="P1162" t="s">
        <v>444</v>
      </c>
      <c r="Q1162" t="s">
        <v>444</v>
      </c>
      <c r="V1162" t="s">
        <v>4553</v>
      </c>
      <c r="W1162" t="s">
        <v>58</v>
      </c>
      <c r="X1162">
        <v>19.4866467909562</v>
      </c>
      <c r="Y1162">
        <v>-70.752472324245801</v>
      </c>
      <c r="Z1162" t="s">
        <v>59</v>
      </c>
      <c r="AA1162" t="s">
        <v>59</v>
      </c>
      <c r="AB1162" t="s">
        <v>419</v>
      </c>
      <c r="AC1162" t="s">
        <v>169</v>
      </c>
      <c r="AD1162" t="s">
        <v>62</v>
      </c>
      <c r="AF1162" t="s">
        <v>170</v>
      </c>
      <c r="AG1162" t="s">
        <v>194</v>
      </c>
      <c r="AH1162" t="s">
        <v>65</v>
      </c>
      <c r="AI1162" t="s">
        <v>145</v>
      </c>
      <c r="AJ1162" t="s">
        <v>145</v>
      </c>
      <c r="AK1162" t="s">
        <v>4565</v>
      </c>
      <c r="AL1162">
        <v>2</v>
      </c>
      <c r="AM1162" t="s">
        <v>4946</v>
      </c>
      <c r="AN1162">
        <v>5</v>
      </c>
      <c r="AP1162" t="s">
        <v>63</v>
      </c>
      <c r="AQ1162" t="s">
        <v>69</v>
      </c>
      <c r="AV1162" s="1">
        <v>44121</v>
      </c>
      <c r="AW1162" t="s">
        <v>15155</v>
      </c>
      <c r="AY1162" t="s">
        <v>73</v>
      </c>
      <c r="AZ1162" t="s">
        <v>74</v>
      </c>
    </row>
    <row r="1163" spans="1:52" x14ac:dyDescent="0.25">
      <c r="A1163" t="str">
        <f>INDEX('Community ID'!B:B,MATCH(O1163,'Community ID'!A:A,0))</f>
        <v>Cuidad de Dios</v>
      </c>
      <c r="B1163" t="str">
        <f>INDEX('Community ID'!$K:$K,MATCH('Environmental Data'!$P1163,'Community ID'!J:J,0))</f>
        <v>Santiago</v>
      </c>
      <c r="D1163" t="s">
        <v>4947</v>
      </c>
      <c r="E1163" t="s">
        <v>4948</v>
      </c>
      <c r="F1163" t="s">
        <v>4949</v>
      </c>
      <c r="H1163" t="s">
        <v>4950</v>
      </c>
      <c r="I1163" t="s">
        <v>191</v>
      </c>
      <c r="J1163" s="1">
        <v>29133</v>
      </c>
      <c r="K1163">
        <v>42</v>
      </c>
      <c r="L1163">
        <v>8297088203</v>
      </c>
      <c r="M1163" t="s">
        <v>142</v>
      </c>
      <c r="N1163" t="s">
        <v>1572</v>
      </c>
      <c r="O1163" t="s">
        <v>4679</v>
      </c>
      <c r="P1163" t="s">
        <v>444</v>
      </c>
      <c r="Q1163" t="s">
        <v>4928</v>
      </c>
      <c r="V1163" t="s">
        <v>4929</v>
      </c>
      <c r="W1163" t="s">
        <v>58</v>
      </c>
      <c r="X1163">
        <v>19.486890500000001</v>
      </c>
      <c r="Y1163">
        <v>-70.752408599999995</v>
      </c>
      <c r="Z1163" t="s">
        <v>220</v>
      </c>
      <c r="AA1163" t="s">
        <v>105</v>
      </c>
      <c r="AC1163" t="s">
        <v>169</v>
      </c>
      <c r="AD1163" t="s">
        <v>62</v>
      </c>
      <c r="AF1163" t="s">
        <v>170</v>
      </c>
      <c r="AG1163" t="s">
        <v>194</v>
      </c>
      <c r="AH1163" t="s">
        <v>65</v>
      </c>
      <c r="AI1163" t="s">
        <v>4938</v>
      </c>
      <c r="AJ1163" t="s">
        <v>4938</v>
      </c>
      <c r="AK1163" t="s">
        <v>368</v>
      </c>
      <c r="AL1163">
        <v>1</v>
      </c>
      <c r="AM1163" t="s">
        <v>4951</v>
      </c>
      <c r="AN1163">
        <v>4</v>
      </c>
      <c r="AP1163" t="s">
        <v>62</v>
      </c>
      <c r="AQ1163" t="s">
        <v>69</v>
      </c>
      <c r="AV1163" s="1">
        <v>44121</v>
      </c>
      <c r="AW1163" t="s">
        <v>15156</v>
      </c>
      <c r="AY1163" t="s">
        <v>73</v>
      </c>
      <c r="AZ1163" t="s">
        <v>74</v>
      </c>
    </row>
    <row r="1164" spans="1:52" hidden="1" x14ac:dyDescent="0.25">
      <c r="A1164" t="str">
        <f>INDEX('Community ID'!B:B,MATCH(O1164,'Community ID'!A:A,0))</f>
        <v>Cuidad de Dios</v>
      </c>
      <c r="B1164" t="str">
        <f>INDEX('Community ID'!$K:$K,MATCH('Environmental Data'!$P1164,'Community ID'!J:J,0))</f>
        <v>Santiago</v>
      </c>
      <c r="D1164" t="s">
        <v>4955</v>
      </c>
      <c r="E1164" t="s">
        <v>4956</v>
      </c>
      <c r="F1164" t="s">
        <v>1444</v>
      </c>
      <c r="H1164" t="s">
        <v>4957</v>
      </c>
      <c r="I1164" t="s">
        <v>191</v>
      </c>
      <c r="J1164" s="1">
        <v>34645</v>
      </c>
      <c r="K1164">
        <v>27</v>
      </c>
      <c r="L1164">
        <v>8298218822</v>
      </c>
      <c r="M1164" t="s">
        <v>80</v>
      </c>
      <c r="N1164" t="s">
        <v>135</v>
      </c>
      <c r="O1164" t="s">
        <v>4732</v>
      </c>
      <c r="P1164" t="s">
        <v>416</v>
      </c>
      <c r="Q1164" t="s">
        <v>416</v>
      </c>
      <c r="V1164" t="s">
        <v>4905</v>
      </c>
      <c r="W1164" t="s">
        <v>58</v>
      </c>
      <c r="X1164">
        <v>19.486889399999999</v>
      </c>
      <c r="Y1164">
        <v>-70.752407899999994</v>
      </c>
      <c r="Z1164" t="s">
        <v>220</v>
      </c>
      <c r="AA1164" t="s">
        <v>220</v>
      </c>
      <c r="AB1164" t="s">
        <v>419</v>
      </c>
      <c r="AC1164" t="s">
        <v>169</v>
      </c>
      <c r="AD1164" t="s">
        <v>62</v>
      </c>
      <c r="AF1164" t="s">
        <v>170</v>
      </c>
      <c r="AG1164" t="s">
        <v>194</v>
      </c>
      <c r="AH1164" t="s">
        <v>65</v>
      </c>
      <c r="AI1164" t="s">
        <v>145</v>
      </c>
      <c r="AJ1164" t="s">
        <v>1382</v>
      </c>
      <c r="AK1164" t="s">
        <v>4958</v>
      </c>
      <c r="AL1164">
        <v>1</v>
      </c>
      <c r="AM1164" t="s">
        <v>755</v>
      </c>
      <c r="AN1164">
        <v>5</v>
      </c>
      <c r="AO1164">
        <v>2</v>
      </c>
      <c r="AP1164" t="s">
        <v>62</v>
      </c>
      <c r="AQ1164" t="s">
        <v>69</v>
      </c>
      <c r="AV1164" s="1">
        <v>44121</v>
      </c>
      <c r="AW1164" t="s">
        <v>15157</v>
      </c>
      <c r="AY1164" t="s">
        <v>73</v>
      </c>
      <c r="AZ1164" t="s">
        <v>74</v>
      </c>
    </row>
    <row r="1165" spans="1:52" x14ac:dyDescent="0.25">
      <c r="A1165" t="str">
        <f>INDEX('Community ID'!B:B,MATCH(O1165,'Community ID'!A:A,0))</f>
        <v>Cuidad de Dios</v>
      </c>
      <c r="B1165" t="str">
        <f>INDEX('Community ID'!$K:$K,MATCH('Environmental Data'!$P1165,'Community ID'!J:J,0))</f>
        <v>Santiago</v>
      </c>
      <c r="D1165" t="s">
        <v>4952</v>
      </c>
      <c r="E1165" t="s">
        <v>48</v>
      </c>
      <c r="F1165" t="s">
        <v>4953</v>
      </c>
      <c r="H1165" t="s">
        <v>3841</v>
      </c>
      <c r="I1165" t="s">
        <v>191</v>
      </c>
      <c r="J1165" t="s">
        <v>4954</v>
      </c>
      <c r="K1165">
        <v>38</v>
      </c>
      <c r="L1165">
        <v>8295712341</v>
      </c>
      <c r="M1165" t="s">
        <v>80</v>
      </c>
      <c r="N1165" t="s">
        <v>135</v>
      </c>
      <c r="O1165" t="s">
        <v>4850</v>
      </c>
      <c r="P1165" t="s">
        <v>444</v>
      </c>
      <c r="Q1165" t="s">
        <v>444</v>
      </c>
      <c r="V1165" t="s">
        <v>4553</v>
      </c>
      <c r="W1165" t="s">
        <v>58</v>
      </c>
      <c r="X1165">
        <v>19.4867847673776</v>
      </c>
      <c r="Y1165">
        <v>-70.752501217714197</v>
      </c>
      <c r="Z1165" t="s">
        <v>59</v>
      </c>
      <c r="AA1165" t="s">
        <v>59</v>
      </c>
      <c r="AB1165" t="s">
        <v>419</v>
      </c>
      <c r="AC1165" t="s">
        <v>169</v>
      </c>
      <c r="AD1165" t="s">
        <v>62</v>
      </c>
      <c r="AF1165" t="s">
        <v>170</v>
      </c>
      <c r="AG1165" t="s">
        <v>194</v>
      </c>
      <c r="AH1165" t="s">
        <v>65</v>
      </c>
      <c r="AI1165" t="s">
        <v>145</v>
      </c>
      <c r="AK1165" t="s">
        <v>479</v>
      </c>
      <c r="AL1165">
        <v>1</v>
      </c>
      <c r="AM1165" t="s">
        <v>814</v>
      </c>
      <c r="AN1165">
        <v>5</v>
      </c>
      <c r="AP1165" t="s">
        <v>62</v>
      </c>
      <c r="AQ1165" t="s">
        <v>69</v>
      </c>
      <c r="AV1165" s="1">
        <v>44121</v>
      </c>
      <c r="AW1165" t="s">
        <v>15158</v>
      </c>
      <c r="AY1165" t="s">
        <v>73</v>
      </c>
      <c r="AZ1165" t="s">
        <v>74</v>
      </c>
    </row>
    <row r="1166" spans="1:52" x14ac:dyDescent="0.25">
      <c r="A1166" t="str">
        <f>INDEX('Community ID'!B:B,MATCH(O1166,'Community ID'!A:A,0))</f>
        <v>Cuidad de Dios</v>
      </c>
      <c r="B1166" t="str">
        <f>INDEX('Community ID'!$K:$K,MATCH('Environmental Data'!$P1166,'Community ID'!J:J,0))</f>
        <v>Santiago</v>
      </c>
      <c r="D1166" t="s">
        <v>4959</v>
      </c>
      <c r="E1166" t="s">
        <v>190</v>
      </c>
      <c r="F1166" t="s">
        <v>2681</v>
      </c>
      <c r="H1166" t="s">
        <v>190</v>
      </c>
      <c r="I1166" t="s">
        <v>191</v>
      </c>
      <c r="J1166" t="s">
        <v>4960</v>
      </c>
      <c r="K1166">
        <v>26</v>
      </c>
      <c r="L1166">
        <v>809</v>
      </c>
      <c r="M1166" t="s">
        <v>226</v>
      </c>
      <c r="N1166" t="s">
        <v>114</v>
      </c>
      <c r="O1166" t="s">
        <v>4679</v>
      </c>
      <c r="P1166" t="s">
        <v>444</v>
      </c>
      <c r="Q1166" t="s">
        <v>4928</v>
      </c>
      <c r="V1166" t="s">
        <v>4929</v>
      </c>
      <c r="W1166" t="s">
        <v>58</v>
      </c>
      <c r="X1166">
        <v>19.477249400000002</v>
      </c>
      <c r="Y1166">
        <v>-70.754812900000005</v>
      </c>
      <c r="Z1166" t="s">
        <v>220</v>
      </c>
      <c r="AA1166" t="s">
        <v>220</v>
      </c>
      <c r="AC1166" t="s">
        <v>169</v>
      </c>
      <c r="AD1166" t="s">
        <v>62</v>
      </c>
      <c r="AF1166" t="s">
        <v>170</v>
      </c>
      <c r="AG1166" t="s">
        <v>194</v>
      </c>
      <c r="AH1166" t="s">
        <v>65</v>
      </c>
      <c r="AI1166" t="s">
        <v>4938</v>
      </c>
      <c r="AJ1166" t="s">
        <v>4938</v>
      </c>
      <c r="AK1166" t="s">
        <v>368</v>
      </c>
      <c r="AL1166">
        <v>1</v>
      </c>
      <c r="AM1166" t="s">
        <v>2446</v>
      </c>
      <c r="AN1166">
        <v>4</v>
      </c>
      <c r="AO1166">
        <v>2</v>
      </c>
      <c r="AP1166" t="s">
        <v>63</v>
      </c>
      <c r="AQ1166" t="s">
        <v>69</v>
      </c>
      <c r="AV1166" s="1">
        <v>44121</v>
      </c>
      <c r="AW1166" t="s">
        <v>15159</v>
      </c>
      <c r="AY1166" t="s">
        <v>73</v>
      </c>
      <c r="AZ1166" t="s">
        <v>74</v>
      </c>
    </row>
    <row r="1167" spans="1:52" hidden="1" x14ac:dyDescent="0.25">
      <c r="A1167" t="str">
        <f>INDEX('Community ID'!B:B,MATCH(O1167,'Community ID'!A:A,0))</f>
        <v>Cuidad de Dios</v>
      </c>
      <c r="B1167" t="str">
        <f>INDEX('Community ID'!$K:$K,MATCH('Environmental Data'!$P1167,'Community ID'!J:J,0))</f>
        <v>Santiago</v>
      </c>
      <c r="D1167" t="s">
        <v>4961</v>
      </c>
      <c r="E1167" t="s">
        <v>4962</v>
      </c>
      <c r="F1167" t="s">
        <v>4963</v>
      </c>
      <c r="I1167" t="s">
        <v>191</v>
      </c>
      <c r="J1167" t="s">
        <v>4964</v>
      </c>
      <c r="K1167">
        <v>34</v>
      </c>
      <c r="L1167">
        <v>8093183642</v>
      </c>
      <c r="M1167" t="s">
        <v>124</v>
      </c>
      <c r="N1167" t="s">
        <v>4965</v>
      </c>
      <c r="O1167" t="s">
        <v>4679</v>
      </c>
      <c r="P1167" t="s">
        <v>444</v>
      </c>
      <c r="Q1167" t="s">
        <v>444</v>
      </c>
      <c r="S1167" t="s">
        <v>2828</v>
      </c>
      <c r="U1167">
        <v>118062314</v>
      </c>
      <c r="V1167" t="s">
        <v>4208</v>
      </c>
      <c r="W1167" t="s">
        <v>58</v>
      </c>
      <c r="X1167">
        <v>19.486847687316601</v>
      </c>
      <c r="Y1167">
        <v>-70.752547847730298</v>
      </c>
      <c r="Z1167" t="s">
        <v>105</v>
      </c>
      <c r="AA1167" t="s">
        <v>105</v>
      </c>
      <c r="AB1167" t="s">
        <v>419</v>
      </c>
      <c r="AC1167" t="s">
        <v>169</v>
      </c>
      <c r="AD1167" t="s">
        <v>62</v>
      </c>
      <c r="AF1167" t="s">
        <v>170</v>
      </c>
      <c r="AG1167" t="s">
        <v>194</v>
      </c>
      <c r="AH1167" t="s">
        <v>65</v>
      </c>
      <c r="AI1167" t="s">
        <v>1382</v>
      </c>
      <c r="AJ1167" t="s">
        <v>1382</v>
      </c>
      <c r="AK1167" t="s">
        <v>4681</v>
      </c>
      <c r="AL1167">
        <v>1</v>
      </c>
      <c r="AM1167" t="s">
        <v>4966</v>
      </c>
      <c r="AN1167">
        <v>3</v>
      </c>
      <c r="AO1167">
        <v>1</v>
      </c>
      <c r="AP1167" t="s">
        <v>63</v>
      </c>
      <c r="AQ1167" t="s">
        <v>69</v>
      </c>
      <c r="AV1167" s="1">
        <v>44121</v>
      </c>
      <c r="AW1167" t="s">
        <v>15160</v>
      </c>
      <c r="AY1167" t="s">
        <v>73</v>
      </c>
      <c r="AZ1167" t="s">
        <v>74</v>
      </c>
    </row>
    <row r="1168" spans="1:52" hidden="1" x14ac:dyDescent="0.25">
      <c r="A1168" t="str">
        <f>INDEX('Community ID'!B:B,MATCH(O1168,'Community ID'!A:A,0))</f>
        <v>Cuidad de Dios</v>
      </c>
      <c r="B1168" t="str">
        <f>INDEX('Community ID'!$K:$K,MATCH('Environmental Data'!$P1168,'Community ID'!J:J,0))</f>
        <v>Santiago</v>
      </c>
      <c r="D1168" t="s">
        <v>4972</v>
      </c>
      <c r="E1168" t="s">
        <v>4973</v>
      </c>
      <c r="F1168" t="s">
        <v>1084</v>
      </c>
      <c r="I1168" t="s">
        <v>191</v>
      </c>
      <c r="J1168" t="s">
        <v>4974</v>
      </c>
      <c r="K1168">
        <v>67</v>
      </c>
      <c r="L1168">
        <v>8298640872</v>
      </c>
      <c r="M1168" t="s">
        <v>80</v>
      </c>
      <c r="N1168" t="s">
        <v>114</v>
      </c>
      <c r="O1168" t="s">
        <v>4707</v>
      </c>
      <c r="P1168" t="s">
        <v>444</v>
      </c>
      <c r="Q1168" t="s">
        <v>444</v>
      </c>
      <c r="V1168" t="s">
        <v>4553</v>
      </c>
      <c r="W1168" t="s">
        <v>58</v>
      </c>
      <c r="X1168">
        <v>19.486887864786599</v>
      </c>
      <c r="Y1168">
        <v>-70.752279935470497</v>
      </c>
      <c r="Z1168" t="s">
        <v>59</v>
      </c>
      <c r="AA1168" t="s">
        <v>59</v>
      </c>
      <c r="AB1168" t="s">
        <v>419</v>
      </c>
      <c r="AC1168" t="s">
        <v>169</v>
      </c>
      <c r="AD1168" t="s">
        <v>62</v>
      </c>
      <c r="AF1168" t="s">
        <v>170</v>
      </c>
      <c r="AG1168" t="s">
        <v>194</v>
      </c>
      <c r="AH1168" t="s">
        <v>117</v>
      </c>
      <c r="AI1168" t="s">
        <v>2150</v>
      </c>
      <c r="AJ1168" t="s">
        <v>145</v>
      </c>
      <c r="AK1168" t="s">
        <v>4395</v>
      </c>
      <c r="AL1168">
        <v>1</v>
      </c>
      <c r="AM1168" t="s">
        <v>4975</v>
      </c>
      <c r="AN1168">
        <v>3</v>
      </c>
      <c r="AP1168" t="s">
        <v>62</v>
      </c>
      <c r="AQ1168" t="s">
        <v>186</v>
      </c>
      <c r="AV1168" s="1">
        <v>44121</v>
      </c>
      <c r="AW1168" t="s">
        <v>15161</v>
      </c>
      <c r="AY1168" t="s">
        <v>73</v>
      </c>
      <c r="AZ1168" t="s">
        <v>74</v>
      </c>
    </row>
    <row r="1169" spans="1:52" x14ac:dyDescent="0.25">
      <c r="A1169" t="str">
        <f>INDEX('Community ID'!B:B,MATCH(O1169,'Community ID'!A:A,0))</f>
        <v>Cuidad de Dios</v>
      </c>
      <c r="B1169" t="str">
        <f>INDEX('Community ID'!$K:$K,MATCH('Environmental Data'!$P1169,'Community ID'!J:J,0))</f>
        <v>Santiago</v>
      </c>
      <c r="D1169" t="s">
        <v>4967</v>
      </c>
      <c r="E1169" t="s">
        <v>4968</v>
      </c>
      <c r="F1169" t="s">
        <v>4969</v>
      </c>
      <c r="I1169" t="s">
        <v>165</v>
      </c>
      <c r="J1169" t="s">
        <v>4970</v>
      </c>
      <c r="K1169">
        <v>44</v>
      </c>
      <c r="L1169">
        <v>8094451477</v>
      </c>
      <c r="M1169" t="s">
        <v>226</v>
      </c>
      <c r="N1169" t="s">
        <v>4971</v>
      </c>
      <c r="O1169" t="s">
        <v>4679</v>
      </c>
      <c r="P1169" t="s">
        <v>444</v>
      </c>
      <c r="Q1169" t="s">
        <v>444</v>
      </c>
      <c r="V1169" t="s">
        <v>4712</v>
      </c>
      <c r="W1169" t="s">
        <v>58</v>
      </c>
      <c r="X1169">
        <v>19.486491999999998</v>
      </c>
      <c r="Y1169">
        <v>-70.753067200000004</v>
      </c>
      <c r="Z1169" t="s">
        <v>105</v>
      </c>
      <c r="AA1169" t="s">
        <v>105</v>
      </c>
      <c r="AB1169" t="s">
        <v>419</v>
      </c>
      <c r="AC1169" t="s">
        <v>169</v>
      </c>
      <c r="AD1169" t="s">
        <v>62</v>
      </c>
      <c r="AF1169" t="s">
        <v>170</v>
      </c>
      <c r="AG1169" t="s">
        <v>194</v>
      </c>
      <c r="AH1169" t="s">
        <v>65</v>
      </c>
      <c r="AI1169" t="s">
        <v>145</v>
      </c>
      <c r="AJ1169" t="s">
        <v>145</v>
      </c>
      <c r="AK1169" t="s">
        <v>368</v>
      </c>
      <c r="AL1169">
        <v>1</v>
      </c>
      <c r="AM1169" t="s">
        <v>553</v>
      </c>
      <c r="AN1169">
        <v>1</v>
      </c>
      <c r="AP1169" t="s">
        <v>63</v>
      </c>
      <c r="AQ1169" t="s">
        <v>69</v>
      </c>
      <c r="AV1169" s="1">
        <v>44121</v>
      </c>
      <c r="AW1169" t="s">
        <v>15162</v>
      </c>
      <c r="AY1169" t="s">
        <v>73</v>
      </c>
      <c r="AZ1169" t="s">
        <v>74</v>
      </c>
    </row>
    <row r="1170" spans="1:52" hidden="1" x14ac:dyDescent="0.25">
      <c r="A1170" t="str">
        <f>INDEX('Community ID'!B:B,MATCH(O1170,'Community ID'!A:A,0))</f>
        <v>Cuidad de Dios</v>
      </c>
      <c r="B1170" t="str">
        <f>INDEX('Community ID'!$K:$K,MATCH('Environmental Data'!$P1170,'Community ID'!J:J,0))</f>
        <v>Santiago</v>
      </c>
      <c r="D1170" t="s">
        <v>4976</v>
      </c>
      <c r="E1170" t="s">
        <v>491</v>
      </c>
      <c r="F1170" t="s">
        <v>2585</v>
      </c>
      <c r="H1170" t="s">
        <v>4977</v>
      </c>
      <c r="I1170" t="s">
        <v>165</v>
      </c>
      <c r="J1170" s="1">
        <v>30410</v>
      </c>
      <c r="K1170">
        <v>38</v>
      </c>
      <c r="L1170">
        <v>8094634064</v>
      </c>
      <c r="M1170" t="s">
        <v>226</v>
      </c>
      <c r="N1170" t="s">
        <v>3333</v>
      </c>
      <c r="O1170" t="s">
        <v>4707</v>
      </c>
      <c r="P1170" t="s">
        <v>444</v>
      </c>
      <c r="Q1170" t="s">
        <v>444</v>
      </c>
      <c r="V1170" t="s">
        <v>4553</v>
      </c>
      <c r="W1170" t="s">
        <v>58</v>
      </c>
      <c r="X1170">
        <v>19.487199838142502</v>
      </c>
      <c r="Y1170">
        <v>-70.752608002342996</v>
      </c>
      <c r="Z1170" t="s">
        <v>59</v>
      </c>
      <c r="AA1170" t="s">
        <v>59</v>
      </c>
      <c r="AB1170" t="s">
        <v>419</v>
      </c>
      <c r="AC1170" t="s">
        <v>169</v>
      </c>
      <c r="AD1170" t="s">
        <v>62</v>
      </c>
      <c r="AF1170" t="s">
        <v>170</v>
      </c>
      <c r="AG1170" t="s">
        <v>194</v>
      </c>
      <c r="AH1170" t="s">
        <v>65</v>
      </c>
      <c r="AI1170" t="s">
        <v>145</v>
      </c>
      <c r="AJ1170" t="s">
        <v>145</v>
      </c>
      <c r="AK1170" t="s">
        <v>4978</v>
      </c>
      <c r="AL1170">
        <v>1</v>
      </c>
      <c r="AM1170" t="s">
        <v>814</v>
      </c>
      <c r="AN1170">
        <v>3</v>
      </c>
      <c r="AO1170">
        <v>1</v>
      </c>
      <c r="AP1170" t="s">
        <v>62</v>
      </c>
      <c r="AQ1170" t="s">
        <v>69</v>
      </c>
      <c r="AV1170" s="1">
        <v>44121</v>
      </c>
      <c r="AW1170" t="s">
        <v>15163</v>
      </c>
      <c r="AY1170" t="s">
        <v>73</v>
      </c>
      <c r="AZ1170" t="s">
        <v>74</v>
      </c>
    </row>
    <row r="1171" spans="1:52" x14ac:dyDescent="0.25">
      <c r="A1171" t="str">
        <f>INDEX('Community ID'!B:B,MATCH(O1171,'Community ID'!A:A,0))</f>
        <v>Cuidad de Dios</v>
      </c>
      <c r="B1171" t="str">
        <f>INDEX('Community ID'!$K:$K,MATCH('Environmental Data'!$P1171,'Community ID'!J:J,0))</f>
        <v>Santiago</v>
      </c>
      <c r="D1171" t="s">
        <v>4979</v>
      </c>
      <c r="E1171" t="s">
        <v>4980</v>
      </c>
      <c r="F1171" t="s">
        <v>885</v>
      </c>
      <c r="H1171" t="s">
        <v>4981</v>
      </c>
      <c r="I1171" t="s">
        <v>191</v>
      </c>
      <c r="J1171" t="s">
        <v>4982</v>
      </c>
      <c r="K1171">
        <v>19</v>
      </c>
      <c r="L1171">
        <v>8095206976</v>
      </c>
      <c r="M1171" t="s">
        <v>226</v>
      </c>
      <c r="N1171" t="s">
        <v>135</v>
      </c>
      <c r="O1171" t="s">
        <v>4679</v>
      </c>
      <c r="P1171" t="s">
        <v>444</v>
      </c>
      <c r="Q1171" t="s">
        <v>444</v>
      </c>
      <c r="S1171" t="s">
        <v>4983</v>
      </c>
      <c r="V1171" t="s">
        <v>4712</v>
      </c>
      <c r="W1171" t="s">
        <v>58</v>
      </c>
      <c r="X1171">
        <v>19.487068600000001</v>
      </c>
      <c r="Y1171">
        <v>-70.753428299999996</v>
      </c>
      <c r="Z1171" t="s">
        <v>105</v>
      </c>
      <c r="AA1171" t="s">
        <v>325</v>
      </c>
      <c r="AB1171" t="s">
        <v>419</v>
      </c>
      <c r="AC1171" t="s">
        <v>169</v>
      </c>
      <c r="AD1171" t="s">
        <v>62</v>
      </c>
      <c r="AF1171" t="s">
        <v>170</v>
      </c>
      <c r="AG1171" t="s">
        <v>194</v>
      </c>
      <c r="AH1171" t="s">
        <v>65</v>
      </c>
      <c r="AI1171" t="s">
        <v>145</v>
      </c>
      <c r="AJ1171" t="s">
        <v>145</v>
      </c>
      <c r="AK1171" t="s">
        <v>368</v>
      </c>
      <c r="AL1171">
        <v>1</v>
      </c>
      <c r="AM1171" t="s">
        <v>4984</v>
      </c>
      <c r="AN1171">
        <v>4</v>
      </c>
      <c r="AO1171">
        <v>2</v>
      </c>
      <c r="AP1171" t="s">
        <v>63</v>
      </c>
      <c r="AQ1171" t="s">
        <v>69</v>
      </c>
      <c r="AV1171" s="1">
        <v>44121</v>
      </c>
      <c r="AW1171" t="s">
        <v>15164</v>
      </c>
      <c r="AY1171" t="s">
        <v>73</v>
      </c>
      <c r="AZ1171" t="s">
        <v>74</v>
      </c>
    </row>
    <row r="1172" spans="1:52" hidden="1" x14ac:dyDescent="0.25">
      <c r="A1172" t="str">
        <f>INDEX('Community ID'!B:B,MATCH(O1172,'Community ID'!A:A,0))</f>
        <v>Cuidad de Dios</v>
      </c>
      <c r="B1172" t="str">
        <f>INDEX('Community ID'!$K:$K,MATCH('Environmental Data'!$P1172,'Community ID'!J:J,0))</f>
        <v>Santiago</v>
      </c>
      <c r="D1172" t="s">
        <v>4985</v>
      </c>
      <c r="E1172" t="s">
        <v>4986</v>
      </c>
      <c r="F1172" t="s">
        <v>2701</v>
      </c>
      <c r="H1172" t="s">
        <v>4987</v>
      </c>
      <c r="I1172" t="s">
        <v>165</v>
      </c>
      <c r="J1172" t="s">
        <v>4988</v>
      </c>
      <c r="K1172">
        <v>50</v>
      </c>
      <c r="L1172">
        <v>8295322795</v>
      </c>
      <c r="M1172" t="s">
        <v>124</v>
      </c>
      <c r="N1172" t="s">
        <v>4989</v>
      </c>
      <c r="O1172" t="s">
        <v>4679</v>
      </c>
      <c r="P1172" t="s">
        <v>444</v>
      </c>
      <c r="Q1172" t="s">
        <v>444</v>
      </c>
      <c r="S1172" t="s">
        <v>4990</v>
      </c>
      <c r="V1172" t="s">
        <v>4208</v>
      </c>
      <c r="W1172" t="s">
        <v>58</v>
      </c>
      <c r="X1172">
        <v>19.487147359945698</v>
      </c>
      <c r="Y1172">
        <v>-70.752638575183596</v>
      </c>
      <c r="Z1172" t="s">
        <v>59</v>
      </c>
      <c r="AA1172" t="s">
        <v>325</v>
      </c>
      <c r="AB1172" t="s">
        <v>419</v>
      </c>
      <c r="AC1172" t="s">
        <v>169</v>
      </c>
      <c r="AD1172" t="s">
        <v>62</v>
      </c>
      <c r="AF1172" t="s">
        <v>170</v>
      </c>
      <c r="AG1172" t="s">
        <v>194</v>
      </c>
      <c r="AH1172" t="s">
        <v>65</v>
      </c>
      <c r="AI1172" t="s">
        <v>145</v>
      </c>
      <c r="AJ1172" t="s">
        <v>1382</v>
      </c>
      <c r="AK1172" t="s">
        <v>4991</v>
      </c>
      <c r="AL1172">
        <v>1</v>
      </c>
      <c r="AM1172" t="s">
        <v>755</v>
      </c>
      <c r="AN1172">
        <v>2</v>
      </c>
      <c r="AP1172" t="s">
        <v>62</v>
      </c>
      <c r="AQ1172" t="s">
        <v>69</v>
      </c>
      <c r="AV1172" s="1">
        <v>44121</v>
      </c>
      <c r="AW1172" t="s">
        <v>15165</v>
      </c>
      <c r="AY1172" t="s">
        <v>73</v>
      </c>
      <c r="AZ1172" t="s">
        <v>74</v>
      </c>
    </row>
    <row r="1173" spans="1:52" hidden="1" x14ac:dyDescent="0.25">
      <c r="A1173" t="str">
        <f>INDEX('Community ID'!B:B,MATCH(O1173,'Community ID'!A:A,0))</f>
        <v>Cuidad de Dios</v>
      </c>
      <c r="B1173" t="str">
        <f>INDEX('Community ID'!$K:$K,MATCH('Environmental Data'!$P1173,'Community ID'!J:J,0))</f>
        <v>Santiago</v>
      </c>
      <c r="D1173" t="s">
        <v>4992</v>
      </c>
      <c r="E1173" t="s">
        <v>3755</v>
      </c>
      <c r="F1173" t="s">
        <v>401</v>
      </c>
      <c r="H1173" t="s">
        <v>4993</v>
      </c>
      <c r="I1173" t="s">
        <v>165</v>
      </c>
      <c r="J1173" s="1">
        <v>33636</v>
      </c>
      <c r="K1173">
        <v>29</v>
      </c>
      <c r="L1173">
        <v>8496350759</v>
      </c>
      <c r="M1173" t="s">
        <v>142</v>
      </c>
      <c r="N1173" t="s">
        <v>4994</v>
      </c>
      <c r="O1173" t="s">
        <v>4679</v>
      </c>
      <c r="P1173" t="s">
        <v>444</v>
      </c>
      <c r="Q1173" t="s">
        <v>4995</v>
      </c>
      <c r="V1173" t="s">
        <v>4929</v>
      </c>
      <c r="W1173" t="s">
        <v>58</v>
      </c>
      <c r="X1173">
        <v>19.487956700000002</v>
      </c>
      <c r="Y1173">
        <v>-70.746265199999996</v>
      </c>
      <c r="Z1173" t="s">
        <v>220</v>
      </c>
      <c r="AA1173" t="s">
        <v>220</v>
      </c>
      <c r="AB1173" t="s">
        <v>419</v>
      </c>
      <c r="AC1173" t="s">
        <v>169</v>
      </c>
      <c r="AD1173" t="s">
        <v>62</v>
      </c>
      <c r="AF1173" t="s">
        <v>170</v>
      </c>
      <c r="AG1173" t="s">
        <v>194</v>
      </c>
      <c r="AH1173" t="s">
        <v>65</v>
      </c>
      <c r="AI1173" t="s">
        <v>4938</v>
      </c>
      <c r="AJ1173" t="s">
        <v>4938</v>
      </c>
      <c r="AK1173" t="s">
        <v>4681</v>
      </c>
      <c r="AL1173">
        <v>1</v>
      </c>
      <c r="AM1173" t="s">
        <v>2446</v>
      </c>
      <c r="AN1173">
        <v>4</v>
      </c>
      <c r="AO1173">
        <v>2</v>
      </c>
      <c r="AP1173" t="s">
        <v>62</v>
      </c>
      <c r="AQ1173" t="s">
        <v>69</v>
      </c>
      <c r="AV1173" s="1">
        <v>44121</v>
      </c>
      <c r="AW1173" t="s">
        <v>15166</v>
      </c>
      <c r="AY1173" t="s">
        <v>73</v>
      </c>
      <c r="AZ1173" t="s">
        <v>74</v>
      </c>
    </row>
    <row r="1174" spans="1:52" x14ac:dyDescent="0.25">
      <c r="A1174" t="str">
        <f>INDEX('Community ID'!B:B,MATCH(O1174,'Community ID'!A:A,0))</f>
        <v>Cuidad de Dios</v>
      </c>
      <c r="B1174" t="str">
        <f>INDEX('Community ID'!$K:$K,MATCH('Environmental Data'!$P1174,'Community ID'!J:J,0))</f>
        <v>Santiago</v>
      </c>
      <c r="D1174" t="s">
        <v>4996</v>
      </c>
      <c r="E1174" t="s">
        <v>4997</v>
      </c>
      <c r="F1174" t="s">
        <v>4998</v>
      </c>
      <c r="I1174" t="s">
        <v>191</v>
      </c>
      <c r="J1174" t="s">
        <v>4999</v>
      </c>
      <c r="K1174">
        <v>15</v>
      </c>
      <c r="L1174">
        <v>8098719161</v>
      </c>
      <c r="M1174" t="s">
        <v>226</v>
      </c>
      <c r="N1174" t="s">
        <v>125</v>
      </c>
      <c r="O1174" t="s">
        <v>4679</v>
      </c>
      <c r="P1174" t="s">
        <v>444</v>
      </c>
      <c r="Q1174" t="s">
        <v>444</v>
      </c>
      <c r="S1174" t="s">
        <v>144</v>
      </c>
      <c r="V1174" t="s">
        <v>4712</v>
      </c>
      <c r="W1174" t="s">
        <v>58</v>
      </c>
      <c r="X1174">
        <v>19.487094899999999</v>
      </c>
      <c r="Y1174">
        <v>-70.753406200000001</v>
      </c>
      <c r="Z1174" t="s">
        <v>220</v>
      </c>
      <c r="AA1174" t="s">
        <v>220</v>
      </c>
      <c r="AB1174" t="s">
        <v>116</v>
      </c>
      <c r="AC1174" t="s">
        <v>169</v>
      </c>
      <c r="AD1174" t="s">
        <v>62</v>
      </c>
      <c r="AF1174" t="s">
        <v>170</v>
      </c>
      <c r="AG1174" t="s">
        <v>194</v>
      </c>
      <c r="AH1174" t="s">
        <v>65</v>
      </c>
      <c r="AI1174" t="s">
        <v>145</v>
      </c>
      <c r="AJ1174" t="s">
        <v>145</v>
      </c>
      <c r="AK1174" t="s">
        <v>368</v>
      </c>
      <c r="AL1174">
        <v>1</v>
      </c>
      <c r="AM1174" t="s">
        <v>108</v>
      </c>
      <c r="AN1174">
        <v>3</v>
      </c>
      <c r="AP1174" t="s">
        <v>62</v>
      </c>
      <c r="AQ1174" t="s">
        <v>69</v>
      </c>
      <c r="AV1174" s="1">
        <v>44121</v>
      </c>
      <c r="AW1174" t="s">
        <v>15167</v>
      </c>
      <c r="AY1174" t="s">
        <v>73</v>
      </c>
      <c r="AZ1174" t="s">
        <v>74</v>
      </c>
    </row>
    <row r="1175" spans="1:52" hidden="1" x14ac:dyDescent="0.25">
      <c r="A1175" t="str">
        <f>INDEX('Community ID'!B:B,MATCH(O1175,'Community ID'!A:A,0))</f>
        <v>Los Embassadores</v>
      </c>
      <c r="B1175" t="str">
        <f>INDEX('Community ID'!$K:$K,MATCH('Environmental Data'!$P1175,'Community ID'!J:J,0))</f>
        <v>Constanza</v>
      </c>
      <c r="D1175" t="s">
        <v>5000</v>
      </c>
      <c r="E1175" t="s">
        <v>5001</v>
      </c>
      <c r="F1175" t="s">
        <v>5002</v>
      </c>
      <c r="H1175" t="s">
        <v>5003</v>
      </c>
      <c r="I1175" t="s">
        <v>165</v>
      </c>
      <c r="J1175" t="s">
        <v>5004</v>
      </c>
      <c r="K1175">
        <v>54</v>
      </c>
      <c r="L1175" t="s">
        <v>5005</v>
      </c>
      <c r="M1175" t="s">
        <v>51</v>
      </c>
      <c r="N1175" t="s">
        <v>1463</v>
      </c>
      <c r="O1175" t="s">
        <v>1717</v>
      </c>
      <c r="P1175" t="s">
        <v>83</v>
      </c>
      <c r="Q1175" t="s">
        <v>103</v>
      </c>
      <c r="V1175" t="s">
        <v>1074</v>
      </c>
      <c r="W1175" t="s">
        <v>58</v>
      </c>
      <c r="X1175">
        <v>18.915316199999999</v>
      </c>
      <c r="Y1175">
        <v>-70.745451099999997</v>
      </c>
      <c r="Z1175" t="s">
        <v>86</v>
      </c>
      <c r="AA1175" t="s">
        <v>86</v>
      </c>
      <c r="AB1175" t="s">
        <v>182</v>
      </c>
      <c r="AC1175" t="s">
        <v>88</v>
      </c>
      <c r="AD1175" t="s">
        <v>63</v>
      </c>
      <c r="AE1175" t="s">
        <v>62</v>
      </c>
      <c r="AF1175" t="s">
        <v>170</v>
      </c>
      <c r="AG1175" t="s">
        <v>171</v>
      </c>
      <c r="AH1175" t="s">
        <v>117</v>
      </c>
      <c r="AI1175" t="s">
        <v>788</v>
      </c>
      <c r="AJ1175" t="s">
        <v>788</v>
      </c>
      <c r="AK1175" t="s">
        <v>5006</v>
      </c>
      <c r="AL1175">
        <v>1</v>
      </c>
      <c r="AM1175" t="s">
        <v>726</v>
      </c>
      <c r="AN1175">
        <v>1</v>
      </c>
      <c r="AP1175" t="s">
        <v>62</v>
      </c>
      <c r="AQ1175" t="s">
        <v>69</v>
      </c>
      <c r="AV1175" s="1">
        <v>44119</v>
      </c>
      <c r="AW1175" t="s">
        <v>15168</v>
      </c>
      <c r="AY1175" t="s">
        <v>73</v>
      </c>
      <c r="AZ1175" t="s">
        <v>74</v>
      </c>
    </row>
    <row r="1176" spans="1:52" hidden="1" x14ac:dyDescent="0.25">
      <c r="A1176" t="str">
        <f>INDEX('Community ID'!B:B,MATCH(O1176,'Community ID'!A:A,0))</f>
        <v>San Isidro</v>
      </c>
      <c r="B1176" t="str">
        <f>INDEX('Community ID'!$K:$K,MATCH('Environmental Data'!$P1176,'Community ID'!J:J,0))</f>
        <v>Constanza</v>
      </c>
      <c r="D1176" t="s">
        <v>5007</v>
      </c>
      <c r="E1176" t="s">
        <v>2689</v>
      </c>
      <c r="F1176" t="s">
        <v>5008</v>
      </c>
      <c r="H1176" t="s">
        <v>5009</v>
      </c>
      <c r="I1176" t="s">
        <v>165</v>
      </c>
      <c r="J1176" t="s">
        <v>5010</v>
      </c>
      <c r="K1176">
        <v>46</v>
      </c>
      <c r="M1176" t="s">
        <v>80</v>
      </c>
      <c r="N1176" t="s">
        <v>2224</v>
      </c>
      <c r="O1176" t="s">
        <v>5011</v>
      </c>
      <c r="P1176" t="s">
        <v>102</v>
      </c>
      <c r="Q1176" t="s">
        <v>55</v>
      </c>
      <c r="S1176" t="s">
        <v>1685</v>
      </c>
      <c r="T1176" t="s">
        <v>63</v>
      </c>
      <c r="V1176" t="s">
        <v>4074</v>
      </c>
      <c r="W1176" t="s">
        <v>58</v>
      </c>
      <c r="X1176">
        <v>18.914710100000001</v>
      </c>
      <c r="Y1176">
        <v>-70.744521300000002</v>
      </c>
      <c r="Z1176" t="s">
        <v>86</v>
      </c>
      <c r="AA1176" t="s">
        <v>86</v>
      </c>
      <c r="AC1176" t="s">
        <v>88</v>
      </c>
      <c r="AE1176" t="s">
        <v>62</v>
      </c>
      <c r="AF1176" t="s">
        <v>201</v>
      </c>
      <c r="AG1176" t="s">
        <v>171</v>
      </c>
      <c r="AH1176" t="s">
        <v>117</v>
      </c>
      <c r="AI1176" t="s">
        <v>5012</v>
      </c>
      <c r="AJ1176" t="s">
        <v>66</v>
      </c>
      <c r="AK1176" t="s">
        <v>5013</v>
      </c>
      <c r="AL1176">
        <v>1</v>
      </c>
      <c r="AM1176" t="s">
        <v>755</v>
      </c>
      <c r="AN1176">
        <v>1</v>
      </c>
      <c r="AO1176">
        <v>0</v>
      </c>
      <c r="AP1176" t="s">
        <v>63</v>
      </c>
      <c r="AQ1176" t="s">
        <v>186</v>
      </c>
      <c r="AV1176" s="1">
        <v>44119</v>
      </c>
      <c r="AW1176" t="s">
        <v>15169</v>
      </c>
      <c r="AY1176" t="s">
        <v>73</v>
      </c>
      <c r="AZ1176" t="s">
        <v>74</v>
      </c>
    </row>
    <row r="1177" spans="1:52" hidden="1" x14ac:dyDescent="0.25">
      <c r="A1177" t="str">
        <f>INDEX('Community ID'!B:B,MATCH(O1177,'Community ID'!A:A,0))</f>
        <v>Cuidad de Dios</v>
      </c>
      <c r="B1177" t="str">
        <f>INDEX('Community ID'!$K:$K,MATCH('Environmental Data'!$P1177,'Community ID'!J:J,0))</f>
        <v>Santiago</v>
      </c>
      <c r="D1177" t="s">
        <v>5014</v>
      </c>
      <c r="E1177" t="s">
        <v>5015</v>
      </c>
      <c r="F1177" t="s">
        <v>5016</v>
      </c>
      <c r="H1177" t="s">
        <v>5017</v>
      </c>
      <c r="I1177" t="s">
        <v>191</v>
      </c>
      <c r="J1177" s="1">
        <v>30869</v>
      </c>
      <c r="K1177">
        <v>37</v>
      </c>
      <c r="L1177">
        <v>8967523618</v>
      </c>
      <c r="M1177" t="s">
        <v>226</v>
      </c>
      <c r="N1177" t="s">
        <v>5018</v>
      </c>
      <c r="O1177" t="s">
        <v>4850</v>
      </c>
      <c r="P1177" t="s">
        <v>444</v>
      </c>
      <c r="Q1177" t="s">
        <v>444</v>
      </c>
      <c r="S1177" t="s">
        <v>144</v>
      </c>
      <c r="T1177" t="s">
        <v>5019</v>
      </c>
      <c r="V1177" t="s">
        <v>4788</v>
      </c>
      <c r="W1177" t="s">
        <v>58</v>
      </c>
      <c r="X1177">
        <v>19.486240434465401</v>
      </c>
      <c r="Y1177">
        <v>-70.7522767803286</v>
      </c>
      <c r="Z1177" t="s">
        <v>105</v>
      </c>
      <c r="AA1177" t="s">
        <v>105</v>
      </c>
      <c r="AB1177" t="s">
        <v>419</v>
      </c>
      <c r="AC1177" t="s">
        <v>169</v>
      </c>
      <c r="AD1177" t="s">
        <v>62</v>
      </c>
      <c r="AF1177" t="s">
        <v>170</v>
      </c>
      <c r="AG1177" t="s">
        <v>194</v>
      </c>
      <c r="AH1177" t="s">
        <v>65</v>
      </c>
      <c r="AI1177" t="s">
        <v>5019</v>
      </c>
      <c r="AJ1177" t="s">
        <v>5019</v>
      </c>
      <c r="AK1177" t="s">
        <v>5020</v>
      </c>
      <c r="AL1177">
        <v>1</v>
      </c>
      <c r="AM1177" t="s">
        <v>108</v>
      </c>
      <c r="AN1177">
        <v>2</v>
      </c>
      <c r="AP1177" t="s">
        <v>63</v>
      </c>
      <c r="AQ1177" t="s">
        <v>69</v>
      </c>
      <c r="AV1177" s="1">
        <v>44119</v>
      </c>
      <c r="AW1177" t="s">
        <v>15170</v>
      </c>
      <c r="AY1177" t="s">
        <v>73</v>
      </c>
      <c r="AZ1177" t="s">
        <v>74</v>
      </c>
    </row>
    <row r="1178" spans="1:52" hidden="1" x14ac:dyDescent="0.25">
      <c r="A1178" t="str">
        <f>INDEX('Community ID'!B:B,MATCH(O1178,'Community ID'!A:A,0))</f>
        <v>Cuidad de Dios</v>
      </c>
      <c r="B1178" t="str">
        <f>INDEX('Community ID'!$K:$K,MATCH('Environmental Data'!$P1178,'Community ID'!J:J,0))</f>
        <v>Santiago</v>
      </c>
      <c r="D1178" t="s">
        <v>5021</v>
      </c>
      <c r="E1178" t="s">
        <v>5022</v>
      </c>
      <c r="F1178" t="s">
        <v>3015</v>
      </c>
      <c r="H1178" t="s">
        <v>5023</v>
      </c>
      <c r="I1178" t="s">
        <v>165</v>
      </c>
      <c r="J1178" s="1">
        <v>31961</v>
      </c>
      <c r="K1178">
        <v>34</v>
      </c>
      <c r="L1178">
        <v>8298712107</v>
      </c>
      <c r="M1178" t="s">
        <v>142</v>
      </c>
      <c r="N1178" t="s">
        <v>4731</v>
      </c>
      <c r="O1178" t="s">
        <v>4732</v>
      </c>
      <c r="P1178" t="s">
        <v>416</v>
      </c>
      <c r="Q1178" t="s">
        <v>416</v>
      </c>
      <c r="S1178" t="s">
        <v>458</v>
      </c>
      <c r="U1178">
        <v>3104951946</v>
      </c>
      <c r="V1178" t="s">
        <v>4788</v>
      </c>
      <c r="W1178" t="s">
        <v>58</v>
      </c>
      <c r="X1178">
        <v>19.486240429010799</v>
      </c>
      <c r="Y1178">
        <v>-70.752276814343801</v>
      </c>
      <c r="Z1178" t="s">
        <v>59</v>
      </c>
      <c r="AA1178" t="s">
        <v>220</v>
      </c>
      <c r="AB1178" t="s">
        <v>419</v>
      </c>
      <c r="AC1178" t="s">
        <v>169</v>
      </c>
      <c r="AD1178" t="s">
        <v>62</v>
      </c>
      <c r="AF1178" t="s">
        <v>170</v>
      </c>
      <c r="AH1178" t="s">
        <v>117</v>
      </c>
      <c r="AI1178" t="s">
        <v>788</v>
      </c>
      <c r="AJ1178" t="s">
        <v>788</v>
      </c>
      <c r="AK1178" t="s">
        <v>5024</v>
      </c>
      <c r="AL1178">
        <v>1</v>
      </c>
      <c r="AM1178" t="s">
        <v>1069</v>
      </c>
      <c r="AN1178">
        <v>1</v>
      </c>
      <c r="AP1178" t="s">
        <v>62</v>
      </c>
      <c r="AQ1178" t="s">
        <v>69</v>
      </c>
      <c r="AV1178" s="1">
        <v>44118</v>
      </c>
      <c r="AW1178" t="s">
        <v>15171</v>
      </c>
      <c r="AY1178" t="s">
        <v>73</v>
      </c>
      <c r="AZ1178" t="s">
        <v>74</v>
      </c>
    </row>
    <row r="1179" spans="1:52" hidden="1" x14ac:dyDescent="0.25">
      <c r="A1179" t="str">
        <f>INDEX('Community ID'!B:B,MATCH(O1179,'Community ID'!A:A,0))</f>
        <v>Cuidad de Dios</v>
      </c>
      <c r="B1179" t="str">
        <f>INDEX('Community ID'!$K:$K,MATCH('Environmental Data'!$P1179,'Community ID'!J:J,0))</f>
        <v>Santiago</v>
      </c>
      <c r="D1179" t="s">
        <v>5025</v>
      </c>
      <c r="E1179" t="s">
        <v>4788</v>
      </c>
      <c r="F1179" t="s">
        <v>2071</v>
      </c>
      <c r="I1179" t="s">
        <v>191</v>
      </c>
      <c r="J1179" t="s">
        <v>5026</v>
      </c>
      <c r="K1179">
        <v>37</v>
      </c>
      <c r="L1179">
        <v>8097082286</v>
      </c>
      <c r="M1179" t="s">
        <v>142</v>
      </c>
      <c r="N1179" t="s">
        <v>114</v>
      </c>
      <c r="O1179" t="s">
        <v>4732</v>
      </c>
      <c r="P1179" t="s">
        <v>416</v>
      </c>
      <c r="Q1179" t="s">
        <v>416</v>
      </c>
      <c r="U1179">
        <v>3104602283</v>
      </c>
      <c r="V1179" t="s">
        <v>4788</v>
      </c>
      <c r="W1179" t="s">
        <v>58</v>
      </c>
      <c r="X1179">
        <v>19.486240429320802</v>
      </c>
      <c r="Y1179">
        <v>-70.752276810840996</v>
      </c>
      <c r="Z1179" t="s">
        <v>59</v>
      </c>
      <c r="AA1179" t="s">
        <v>325</v>
      </c>
      <c r="AB1179" t="s">
        <v>419</v>
      </c>
      <c r="AC1179" t="s">
        <v>169</v>
      </c>
      <c r="AD1179" t="s">
        <v>62</v>
      </c>
      <c r="AF1179" t="s">
        <v>170</v>
      </c>
      <c r="AG1179" t="s">
        <v>194</v>
      </c>
      <c r="AH1179" t="s">
        <v>65</v>
      </c>
      <c r="AI1179" t="s">
        <v>788</v>
      </c>
      <c r="AJ1179" t="s">
        <v>788</v>
      </c>
      <c r="AK1179" t="s">
        <v>5024</v>
      </c>
      <c r="AL1179">
        <v>1</v>
      </c>
      <c r="AM1179" t="s">
        <v>5027</v>
      </c>
      <c r="AN1179">
        <v>3</v>
      </c>
      <c r="AP1179" t="s">
        <v>62</v>
      </c>
      <c r="AQ1179" t="s">
        <v>69</v>
      </c>
      <c r="AV1179" s="1">
        <v>44118</v>
      </c>
      <c r="AW1179" t="s">
        <v>15172</v>
      </c>
      <c r="AY1179" t="s">
        <v>73</v>
      </c>
      <c r="AZ1179" t="s">
        <v>74</v>
      </c>
    </row>
    <row r="1180" spans="1:52" hidden="1" x14ac:dyDescent="0.25">
      <c r="A1180" t="str">
        <f>INDEX('Community ID'!B:B,MATCH(O1180,'Community ID'!A:A,0))</f>
        <v>Cuidad de Dios</v>
      </c>
      <c r="B1180" t="str">
        <f>INDEX('Community ID'!$K:$K,MATCH('Environmental Data'!$P1180,'Community ID'!J:J,0))</f>
        <v>Santiago</v>
      </c>
      <c r="D1180" t="s">
        <v>5028</v>
      </c>
      <c r="E1180" t="s">
        <v>5029</v>
      </c>
      <c r="F1180" t="s">
        <v>5030</v>
      </c>
      <c r="H1180" t="s">
        <v>5031</v>
      </c>
      <c r="I1180" t="s">
        <v>191</v>
      </c>
      <c r="J1180" t="s">
        <v>5032</v>
      </c>
      <c r="K1180">
        <v>35</v>
      </c>
      <c r="L1180">
        <v>8096278075</v>
      </c>
      <c r="M1180" t="s">
        <v>124</v>
      </c>
      <c r="N1180" t="s">
        <v>114</v>
      </c>
      <c r="O1180" t="s">
        <v>4679</v>
      </c>
      <c r="P1180" t="s">
        <v>444</v>
      </c>
      <c r="Q1180" t="s">
        <v>444</v>
      </c>
      <c r="S1180" t="s">
        <v>144</v>
      </c>
      <c r="V1180" t="s">
        <v>4208</v>
      </c>
      <c r="W1180" t="s">
        <v>58</v>
      </c>
      <c r="X1180">
        <v>19.486070609179201</v>
      </c>
      <c r="Y1180">
        <v>-70.752750111162797</v>
      </c>
      <c r="Z1180" t="s">
        <v>59</v>
      </c>
      <c r="AA1180" t="s">
        <v>59</v>
      </c>
      <c r="AB1180" t="s">
        <v>419</v>
      </c>
      <c r="AC1180" t="s">
        <v>169</v>
      </c>
      <c r="AD1180" t="s">
        <v>62</v>
      </c>
      <c r="AF1180" t="s">
        <v>170</v>
      </c>
      <c r="AG1180" t="s">
        <v>194</v>
      </c>
      <c r="AH1180" t="s">
        <v>65</v>
      </c>
      <c r="AI1180" t="s">
        <v>145</v>
      </c>
      <c r="AJ1180" t="s">
        <v>145</v>
      </c>
      <c r="AK1180" t="s">
        <v>4395</v>
      </c>
      <c r="AL1180">
        <v>1</v>
      </c>
      <c r="AM1180" t="s">
        <v>1069</v>
      </c>
      <c r="AN1180">
        <v>4</v>
      </c>
      <c r="AO1180">
        <v>1</v>
      </c>
      <c r="AP1180" t="s">
        <v>62</v>
      </c>
      <c r="AQ1180" t="s">
        <v>69</v>
      </c>
      <c r="AV1180" s="1">
        <v>44118</v>
      </c>
      <c r="AW1180" t="s">
        <v>15173</v>
      </c>
      <c r="AY1180" t="s">
        <v>73</v>
      </c>
      <c r="AZ1180" t="s">
        <v>74</v>
      </c>
    </row>
    <row r="1181" spans="1:52" hidden="1" x14ac:dyDescent="0.25">
      <c r="A1181" t="str">
        <f>INDEX('Community ID'!B:B,MATCH(O1181,'Community ID'!A:A,0))</f>
        <v>Cuidad de Dios</v>
      </c>
      <c r="B1181" t="str">
        <f>INDEX('Community ID'!$K:$K,MATCH('Environmental Data'!$P1181,'Community ID'!J:J,0))</f>
        <v>Santiago</v>
      </c>
      <c r="D1181" t="s">
        <v>5033</v>
      </c>
      <c r="E1181" t="s">
        <v>1362</v>
      </c>
      <c r="F1181" t="s">
        <v>392</v>
      </c>
      <c r="I1181" t="s">
        <v>191</v>
      </c>
      <c r="J1181" t="s">
        <v>5034</v>
      </c>
      <c r="K1181">
        <v>36</v>
      </c>
      <c r="L1181">
        <v>8299751405</v>
      </c>
      <c r="M1181" t="s">
        <v>51</v>
      </c>
      <c r="N1181" t="s">
        <v>5035</v>
      </c>
      <c r="O1181" t="s">
        <v>4732</v>
      </c>
      <c r="P1181" t="s">
        <v>444</v>
      </c>
      <c r="Q1181" t="s">
        <v>444</v>
      </c>
      <c r="S1181" t="s">
        <v>545</v>
      </c>
      <c r="T1181" t="s">
        <v>145</v>
      </c>
      <c r="V1181" t="s">
        <v>4788</v>
      </c>
      <c r="W1181" t="s">
        <v>58</v>
      </c>
      <c r="X1181">
        <v>19.4862534556956</v>
      </c>
      <c r="Y1181">
        <v>-70.752770008967602</v>
      </c>
      <c r="Z1181" t="s">
        <v>220</v>
      </c>
      <c r="AA1181" t="s">
        <v>220</v>
      </c>
      <c r="AB1181" t="s">
        <v>419</v>
      </c>
      <c r="AC1181" t="s">
        <v>169</v>
      </c>
      <c r="AD1181" t="s">
        <v>62</v>
      </c>
      <c r="AF1181" t="s">
        <v>170</v>
      </c>
      <c r="AH1181" t="s">
        <v>117</v>
      </c>
      <c r="AI1181" t="s">
        <v>5036</v>
      </c>
      <c r="AJ1181" t="s">
        <v>145</v>
      </c>
      <c r="AK1181" t="s">
        <v>5037</v>
      </c>
      <c r="AL1181">
        <v>1</v>
      </c>
      <c r="AM1181" t="s">
        <v>147</v>
      </c>
      <c r="AV1181" s="1">
        <v>44118</v>
      </c>
      <c r="AW1181" t="s">
        <v>15174</v>
      </c>
      <c r="AY1181" t="s">
        <v>73</v>
      </c>
      <c r="AZ1181" t="s">
        <v>74</v>
      </c>
    </row>
    <row r="1182" spans="1:52" x14ac:dyDescent="0.25">
      <c r="A1182" t="str">
        <f>INDEX('Community ID'!B:B,MATCH(O1182,'Community ID'!A:A,0))</f>
        <v>Cuidad de Dios</v>
      </c>
      <c r="B1182" t="str">
        <f>INDEX('Community ID'!$K:$K,MATCH('Environmental Data'!$P1182,'Community ID'!J:J,0))</f>
        <v>Santiago</v>
      </c>
      <c r="D1182" t="s">
        <v>5038</v>
      </c>
      <c r="E1182" t="s">
        <v>5039</v>
      </c>
      <c r="F1182" t="s">
        <v>5040</v>
      </c>
      <c r="I1182" t="s">
        <v>165</v>
      </c>
      <c r="J1182" t="s">
        <v>5041</v>
      </c>
      <c r="K1182">
        <v>20</v>
      </c>
      <c r="L1182">
        <v>8296954385</v>
      </c>
      <c r="M1182" t="s">
        <v>226</v>
      </c>
      <c r="N1182" t="s">
        <v>5042</v>
      </c>
      <c r="O1182" t="s">
        <v>4732</v>
      </c>
      <c r="P1182" t="s">
        <v>416</v>
      </c>
      <c r="Q1182" t="s">
        <v>416</v>
      </c>
      <c r="V1182" t="s">
        <v>4733</v>
      </c>
      <c r="W1182" t="s">
        <v>58</v>
      </c>
      <c r="X1182">
        <v>19.486084200000001</v>
      </c>
      <c r="Y1182">
        <v>-70.753763199999995</v>
      </c>
      <c r="Z1182" t="s">
        <v>325</v>
      </c>
      <c r="AA1182" t="s">
        <v>105</v>
      </c>
      <c r="AB1182" t="s">
        <v>419</v>
      </c>
      <c r="AC1182" t="s">
        <v>169</v>
      </c>
      <c r="AD1182" t="s">
        <v>62</v>
      </c>
      <c r="AF1182" t="s">
        <v>170</v>
      </c>
      <c r="AG1182" t="s">
        <v>194</v>
      </c>
      <c r="AH1182" t="s">
        <v>65</v>
      </c>
      <c r="AI1182" t="s">
        <v>788</v>
      </c>
      <c r="AJ1182" t="s">
        <v>788</v>
      </c>
      <c r="AK1182" t="s">
        <v>479</v>
      </c>
      <c r="AL1182">
        <v>1</v>
      </c>
      <c r="AM1182" t="s">
        <v>1677</v>
      </c>
      <c r="AN1182">
        <v>3</v>
      </c>
      <c r="AO1182">
        <v>1</v>
      </c>
      <c r="AP1182" t="s">
        <v>63</v>
      </c>
      <c r="AQ1182" t="s">
        <v>69</v>
      </c>
      <c r="AV1182" s="1">
        <v>44118</v>
      </c>
      <c r="AW1182" t="s">
        <v>15175</v>
      </c>
      <c r="AY1182" t="s">
        <v>73</v>
      </c>
      <c r="AZ1182" t="s">
        <v>74</v>
      </c>
    </row>
    <row r="1183" spans="1:52" x14ac:dyDescent="0.25">
      <c r="A1183" t="str">
        <f>INDEX('Community ID'!B:B,MATCH(O1183,'Community ID'!A:A,0))</f>
        <v>Cuidad de Dios</v>
      </c>
      <c r="B1183" t="str">
        <f>INDEX('Community ID'!$K:$K,MATCH('Environmental Data'!$P1183,'Community ID'!J:J,0))</f>
        <v>Santiago</v>
      </c>
      <c r="D1183" t="s">
        <v>5043</v>
      </c>
      <c r="E1183" t="s">
        <v>803</v>
      </c>
      <c r="F1183" t="s">
        <v>924</v>
      </c>
      <c r="I1183" t="s">
        <v>191</v>
      </c>
      <c r="J1183" s="1">
        <v>33614</v>
      </c>
      <c r="K1183">
        <v>29</v>
      </c>
      <c r="L1183">
        <v>8296537354</v>
      </c>
      <c r="M1183" t="s">
        <v>142</v>
      </c>
      <c r="N1183" t="s">
        <v>114</v>
      </c>
      <c r="O1183" t="s">
        <v>4679</v>
      </c>
      <c r="P1183" t="s">
        <v>444</v>
      </c>
      <c r="Q1183" t="s">
        <v>444</v>
      </c>
      <c r="V1183" t="s">
        <v>4208</v>
      </c>
      <c r="W1183" t="s">
        <v>58</v>
      </c>
      <c r="X1183">
        <v>19.486111927795701</v>
      </c>
      <c r="Y1183">
        <v>-70.752817070648803</v>
      </c>
      <c r="Z1183" t="s">
        <v>220</v>
      </c>
      <c r="AA1183" t="s">
        <v>220</v>
      </c>
      <c r="AB1183" t="s">
        <v>419</v>
      </c>
      <c r="AC1183" t="s">
        <v>169</v>
      </c>
      <c r="AD1183" t="s">
        <v>62</v>
      </c>
      <c r="AF1183" t="s">
        <v>170</v>
      </c>
      <c r="AG1183" t="s">
        <v>194</v>
      </c>
      <c r="AH1183" t="s">
        <v>65</v>
      </c>
      <c r="AI1183" t="s">
        <v>145</v>
      </c>
      <c r="AJ1183" t="s">
        <v>145</v>
      </c>
      <c r="AK1183" t="s">
        <v>368</v>
      </c>
      <c r="AL1183">
        <v>1</v>
      </c>
      <c r="AM1183" t="s">
        <v>1289</v>
      </c>
      <c r="AN1183">
        <v>3</v>
      </c>
      <c r="AO1183">
        <v>1</v>
      </c>
      <c r="AP1183" t="s">
        <v>63</v>
      </c>
      <c r="AQ1183" t="s">
        <v>69</v>
      </c>
      <c r="AV1183" s="1">
        <v>44118</v>
      </c>
      <c r="AW1183" t="s">
        <v>15176</v>
      </c>
      <c r="AY1183" t="s">
        <v>73</v>
      </c>
      <c r="AZ1183" t="s">
        <v>74</v>
      </c>
    </row>
    <row r="1184" spans="1:52" x14ac:dyDescent="0.25">
      <c r="A1184" t="str">
        <f>INDEX('Community ID'!B:B,MATCH(O1184,'Community ID'!A:A,0))</f>
        <v>Cuidad de Dios</v>
      </c>
      <c r="B1184" t="str">
        <f>INDEX('Community ID'!$K:$K,MATCH('Environmental Data'!$P1184,'Community ID'!J:J,0))</f>
        <v>Santiago</v>
      </c>
      <c r="D1184" t="s">
        <v>5044</v>
      </c>
      <c r="E1184" t="s">
        <v>5045</v>
      </c>
      <c r="H1184" t="s">
        <v>5046</v>
      </c>
      <c r="I1184" t="s">
        <v>165</v>
      </c>
      <c r="J1184" t="s">
        <v>4622</v>
      </c>
      <c r="K1184">
        <v>49</v>
      </c>
      <c r="L1184">
        <v>8298144833</v>
      </c>
      <c r="M1184" t="s">
        <v>226</v>
      </c>
      <c r="N1184" t="s">
        <v>5047</v>
      </c>
      <c r="O1184" t="s">
        <v>4732</v>
      </c>
      <c r="P1184" t="s">
        <v>416</v>
      </c>
      <c r="Q1184" t="s">
        <v>416</v>
      </c>
      <c r="S1184" t="s">
        <v>436</v>
      </c>
      <c r="U1184">
        <v>7333373405</v>
      </c>
      <c r="V1184" t="s">
        <v>4733</v>
      </c>
      <c r="W1184" t="s">
        <v>58</v>
      </c>
      <c r="X1184">
        <v>19.486752599999999</v>
      </c>
      <c r="Y1184">
        <v>-70.753965199999996</v>
      </c>
      <c r="Z1184" t="s">
        <v>59</v>
      </c>
      <c r="AA1184" t="s">
        <v>59</v>
      </c>
      <c r="AB1184" t="s">
        <v>419</v>
      </c>
      <c r="AC1184" t="s">
        <v>169</v>
      </c>
      <c r="AD1184" t="s">
        <v>62</v>
      </c>
      <c r="AF1184" t="s">
        <v>170</v>
      </c>
      <c r="AG1184" t="s">
        <v>194</v>
      </c>
      <c r="AH1184" t="s">
        <v>486</v>
      </c>
      <c r="AI1184" t="s">
        <v>788</v>
      </c>
      <c r="AJ1184" t="s">
        <v>788</v>
      </c>
      <c r="AK1184" t="s">
        <v>368</v>
      </c>
      <c r="AL1184">
        <v>1</v>
      </c>
      <c r="AM1184" t="s">
        <v>1677</v>
      </c>
      <c r="AN1184">
        <v>2</v>
      </c>
      <c r="AP1184" t="s">
        <v>62</v>
      </c>
      <c r="AQ1184" t="s">
        <v>69</v>
      </c>
      <c r="AV1184" s="1">
        <v>44118</v>
      </c>
      <c r="AW1184" t="s">
        <v>15177</v>
      </c>
      <c r="AY1184" t="s">
        <v>73</v>
      </c>
      <c r="AZ1184" t="s">
        <v>74</v>
      </c>
    </row>
    <row r="1185" spans="1:52" x14ac:dyDescent="0.25">
      <c r="A1185" t="str">
        <f>INDEX('Community ID'!B:B,MATCH(O1185,'Community ID'!A:A,0))</f>
        <v>Cuidad de Dios</v>
      </c>
      <c r="B1185" t="str">
        <f>INDEX('Community ID'!$K:$K,MATCH('Environmental Data'!$P1185,'Community ID'!J:J,0))</f>
        <v>Santiago</v>
      </c>
      <c r="D1185" t="s">
        <v>5048</v>
      </c>
      <c r="E1185" t="s">
        <v>5049</v>
      </c>
      <c r="F1185" t="s">
        <v>1291</v>
      </c>
      <c r="I1185" t="s">
        <v>165</v>
      </c>
      <c r="J1185" t="s">
        <v>5050</v>
      </c>
      <c r="K1185">
        <v>43</v>
      </c>
      <c r="L1185">
        <v>8294381889</v>
      </c>
      <c r="M1185" t="s">
        <v>226</v>
      </c>
      <c r="N1185" t="s">
        <v>4971</v>
      </c>
      <c r="O1185" t="s">
        <v>4679</v>
      </c>
      <c r="P1185" t="s">
        <v>444</v>
      </c>
      <c r="Q1185" t="s">
        <v>444</v>
      </c>
      <c r="S1185" t="s">
        <v>429</v>
      </c>
      <c r="V1185" t="s">
        <v>4712</v>
      </c>
      <c r="W1185" t="s">
        <v>58</v>
      </c>
      <c r="X1185">
        <v>19.4860805</v>
      </c>
      <c r="Y1185">
        <v>-70.753763399999997</v>
      </c>
      <c r="Z1185" t="s">
        <v>105</v>
      </c>
      <c r="AA1185" t="s">
        <v>105</v>
      </c>
      <c r="AB1185" t="s">
        <v>419</v>
      </c>
      <c r="AC1185" t="s">
        <v>169</v>
      </c>
      <c r="AD1185" t="s">
        <v>62</v>
      </c>
      <c r="AF1185" t="s">
        <v>170</v>
      </c>
      <c r="AG1185" t="s">
        <v>194</v>
      </c>
      <c r="AH1185" t="s">
        <v>65</v>
      </c>
      <c r="AI1185" t="s">
        <v>145</v>
      </c>
      <c r="AJ1185" t="s">
        <v>145</v>
      </c>
      <c r="AK1185" t="s">
        <v>368</v>
      </c>
      <c r="AL1185">
        <v>1</v>
      </c>
      <c r="AM1185" t="s">
        <v>108</v>
      </c>
      <c r="AN1185">
        <v>8</v>
      </c>
      <c r="AO1185">
        <v>3</v>
      </c>
      <c r="AP1185" t="s">
        <v>62</v>
      </c>
      <c r="AQ1185" t="s">
        <v>69</v>
      </c>
      <c r="AV1185" s="1">
        <v>44118</v>
      </c>
      <c r="AW1185" t="s">
        <v>15178</v>
      </c>
      <c r="AY1185" t="s">
        <v>73</v>
      </c>
      <c r="AZ1185" t="s">
        <v>74</v>
      </c>
    </row>
    <row r="1186" spans="1:52" x14ac:dyDescent="0.25">
      <c r="A1186" t="str">
        <f>INDEX('Community ID'!B:B,MATCH(O1186,'Community ID'!A:A,0))</f>
        <v>Cuidad de Dios</v>
      </c>
      <c r="B1186" t="str">
        <f>INDEX('Community ID'!$K:$K,MATCH('Environmental Data'!$P1186,'Community ID'!J:J,0))</f>
        <v>Santiago</v>
      </c>
      <c r="D1186" t="s">
        <v>5051</v>
      </c>
      <c r="E1186" t="s">
        <v>1159</v>
      </c>
      <c r="F1186" t="s">
        <v>5052</v>
      </c>
      <c r="I1186" t="s">
        <v>165</v>
      </c>
      <c r="J1186" s="1">
        <v>19003</v>
      </c>
      <c r="K1186">
        <v>69</v>
      </c>
      <c r="L1186">
        <v>8295684694</v>
      </c>
      <c r="M1186" t="s">
        <v>80</v>
      </c>
      <c r="N1186" t="s">
        <v>5053</v>
      </c>
      <c r="O1186" t="s">
        <v>4679</v>
      </c>
      <c r="P1186" t="s">
        <v>444</v>
      </c>
      <c r="Q1186" t="s">
        <v>444</v>
      </c>
      <c r="S1186" t="s">
        <v>144</v>
      </c>
      <c r="V1186" t="s">
        <v>4712</v>
      </c>
      <c r="W1186" t="s">
        <v>58</v>
      </c>
      <c r="X1186">
        <v>19.486284000000001</v>
      </c>
      <c r="Y1186">
        <v>-70.754105499999994</v>
      </c>
      <c r="Z1186" t="s">
        <v>105</v>
      </c>
      <c r="AA1186" t="s">
        <v>105</v>
      </c>
      <c r="AB1186" t="s">
        <v>419</v>
      </c>
      <c r="AC1186" t="s">
        <v>169</v>
      </c>
      <c r="AD1186" t="s">
        <v>62</v>
      </c>
      <c r="AF1186" t="s">
        <v>170</v>
      </c>
      <c r="AG1186" t="s">
        <v>194</v>
      </c>
      <c r="AH1186" t="s">
        <v>65</v>
      </c>
      <c r="AI1186" t="s">
        <v>145</v>
      </c>
      <c r="AJ1186" t="s">
        <v>145</v>
      </c>
      <c r="AK1186" t="s">
        <v>368</v>
      </c>
      <c r="AL1186">
        <v>1</v>
      </c>
      <c r="AM1186" t="s">
        <v>108</v>
      </c>
      <c r="AN1186">
        <v>7</v>
      </c>
      <c r="AO1186">
        <v>1</v>
      </c>
      <c r="AP1186" t="s">
        <v>62</v>
      </c>
      <c r="AQ1186" t="s">
        <v>69</v>
      </c>
      <c r="AV1186" s="1">
        <v>44118</v>
      </c>
      <c r="AW1186" t="s">
        <v>15179</v>
      </c>
      <c r="AY1186" t="s">
        <v>73</v>
      </c>
      <c r="AZ1186" t="s">
        <v>74</v>
      </c>
    </row>
    <row r="1187" spans="1:52" x14ac:dyDescent="0.25">
      <c r="A1187" t="str">
        <f>INDEX('Community ID'!B:B,MATCH(O1187,'Community ID'!A:A,0))</f>
        <v>Cuidad de Dios</v>
      </c>
      <c r="B1187" t="str">
        <f>INDEX('Community ID'!$K:$K,MATCH('Environmental Data'!$P1187,'Community ID'!J:J,0))</f>
        <v>Santiago</v>
      </c>
      <c r="D1187" t="s">
        <v>5054</v>
      </c>
      <c r="E1187" t="s">
        <v>2317</v>
      </c>
      <c r="F1187" t="s">
        <v>5055</v>
      </c>
      <c r="I1187" t="s">
        <v>191</v>
      </c>
      <c r="J1187" t="s">
        <v>5056</v>
      </c>
      <c r="K1187">
        <v>46</v>
      </c>
      <c r="L1187">
        <v>8294839078</v>
      </c>
      <c r="M1187" t="s">
        <v>124</v>
      </c>
      <c r="N1187" t="s">
        <v>5057</v>
      </c>
      <c r="O1187" t="s">
        <v>4732</v>
      </c>
      <c r="P1187" t="s">
        <v>416</v>
      </c>
      <c r="Q1187" t="s">
        <v>416</v>
      </c>
      <c r="S1187" t="s">
        <v>5058</v>
      </c>
      <c r="V1187" t="s">
        <v>4733</v>
      </c>
      <c r="W1187" t="s">
        <v>58</v>
      </c>
      <c r="X1187">
        <v>19.486753100000001</v>
      </c>
      <c r="Y1187">
        <v>-70.753965800000003</v>
      </c>
      <c r="Z1187" t="s">
        <v>105</v>
      </c>
      <c r="AA1187" t="s">
        <v>105</v>
      </c>
      <c r="AB1187" t="s">
        <v>419</v>
      </c>
      <c r="AC1187" t="s">
        <v>169</v>
      </c>
      <c r="AD1187" t="s">
        <v>62</v>
      </c>
      <c r="AF1187" t="s">
        <v>170</v>
      </c>
      <c r="AG1187" t="s">
        <v>194</v>
      </c>
      <c r="AH1187" t="s">
        <v>65</v>
      </c>
      <c r="AI1187" t="s">
        <v>931</v>
      </c>
      <c r="AJ1187" t="s">
        <v>931</v>
      </c>
      <c r="AK1187" t="s">
        <v>2197</v>
      </c>
      <c r="AL1187">
        <v>2</v>
      </c>
      <c r="AM1187" t="s">
        <v>1677</v>
      </c>
      <c r="AN1187">
        <v>3</v>
      </c>
      <c r="AP1187" t="s">
        <v>62</v>
      </c>
      <c r="AQ1187" t="s">
        <v>69</v>
      </c>
      <c r="AV1187" s="1">
        <v>44118</v>
      </c>
      <c r="AW1187" t="s">
        <v>15180</v>
      </c>
      <c r="AY1187" t="s">
        <v>73</v>
      </c>
      <c r="AZ1187" t="s">
        <v>74</v>
      </c>
    </row>
    <row r="1188" spans="1:52" hidden="1" x14ac:dyDescent="0.25">
      <c r="A1188" t="str">
        <f>INDEX('Community ID'!B:B,MATCH(O1188,'Community ID'!A:A,0))</f>
        <v>Cuidad de Dios</v>
      </c>
      <c r="B1188" t="str">
        <f>INDEX('Community ID'!$K:$K,MATCH('Environmental Data'!$P1188,'Community ID'!J:J,0))</f>
        <v>Santiago</v>
      </c>
      <c r="D1188" t="s">
        <v>5059</v>
      </c>
      <c r="E1188" t="s">
        <v>5060</v>
      </c>
      <c r="F1188" t="s">
        <v>750</v>
      </c>
      <c r="I1188" t="s">
        <v>191</v>
      </c>
      <c r="J1188" s="1">
        <v>35710</v>
      </c>
      <c r="K1188">
        <v>24</v>
      </c>
      <c r="L1188">
        <v>8298849478</v>
      </c>
      <c r="M1188" t="s">
        <v>226</v>
      </c>
      <c r="N1188" t="s">
        <v>135</v>
      </c>
      <c r="O1188" t="s">
        <v>4679</v>
      </c>
      <c r="P1188" t="s">
        <v>444</v>
      </c>
      <c r="Q1188" t="s">
        <v>444</v>
      </c>
      <c r="S1188" t="s">
        <v>144</v>
      </c>
      <c r="V1188" t="s">
        <v>4712</v>
      </c>
      <c r="W1188" t="s">
        <v>58</v>
      </c>
      <c r="X1188">
        <v>19.4867463</v>
      </c>
      <c r="Y1188">
        <v>-70.753955599999998</v>
      </c>
      <c r="Z1188" t="s">
        <v>220</v>
      </c>
      <c r="AA1188" t="s">
        <v>220</v>
      </c>
      <c r="AB1188" t="s">
        <v>419</v>
      </c>
      <c r="AC1188" t="s">
        <v>169</v>
      </c>
      <c r="AD1188" t="s">
        <v>62</v>
      </c>
      <c r="AF1188" t="s">
        <v>170</v>
      </c>
      <c r="AG1188" t="s">
        <v>171</v>
      </c>
      <c r="AH1188" t="s">
        <v>65</v>
      </c>
      <c r="AI1188" t="s">
        <v>145</v>
      </c>
      <c r="AJ1188" t="s">
        <v>145</v>
      </c>
      <c r="AK1188" t="s">
        <v>552</v>
      </c>
      <c r="AL1188">
        <v>2</v>
      </c>
      <c r="AM1188" t="s">
        <v>108</v>
      </c>
      <c r="AN1188">
        <v>4</v>
      </c>
      <c r="AO1188">
        <v>2</v>
      </c>
      <c r="AP1188" t="s">
        <v>62</v>
      </c>
      <c r="AQ1188" t="s">
        <v>69</v>
      </c>
      <c r="AV1188" s="1">
        <v>44118</v>
      </c>
      <c r="AW1188" t="s">
        <v>15181</v>
      </c>
      <c r="AY1188" t="s">
        <v>73</v>
      </c>
      <c r="AZ1188" t="s">
        <v>74</v>
      </c>
    </row>
    <row r="1189" spans="1:52" hidden="1" x14ac:dyDescent="0.25">
      <c r="A1189" t="str">
        <f>INDEX('Community ID'!B:B,MATCH(O1189,'Community ID'!A:A,0))</f>
        <v>Cuidad de Dios</v>
      </c>
      <c r="B1189" t="str">
        <f>INDEX('Community ID'!$K:$K,MATCH('Environmental Data'!$P1189,'Community ID'!J:J,0))</f>
        <v>Santiago</v>
      </c>
      <c r="D1189" t="s">
        <v>5061</v>
      </c>
      <c r="E1189" t="s">
        <v>3894</v>
      </c>
      <c r="F1189" t="s">
        <v>3153</v>
      </c>
      <c r="I1189" t="s">
        <v>191</v>
      </c>
      <c r="J1189" t="s">
        <v>5062</v>
      </c>
      <c r="K1189">
        <v>31</v>
      </c>
      <c r="L1189">
        <v>8296649130</v>
      </c>
      <c r="M1189" t="s">
        <v>142</v>
      </c>
      <c r="N1189" t="s">
        <v>114</v>
      </c>
      <c r="O1189" t="s">
        <v>4732</v>
      </c>
      <c r="P1189" t="s">
        <v>444</v>
      </c>
      <c r="Q1189" t="s">
        <v>4769</v>
      </c>
      <c r="S1189" t="s">
        <v>5058</v>
      </c>
      <c r="U1189">
        <v>3105075281</v>
      </c>
      <c r="V1189" t="s">
        <v>4733</v>
      </c>
      <c r="W1189" t="s">
        <v>58</v>
      </c>
      <c r="X1189">
        <v>19.486751300000002</v>
      </c>
      <c r="Y1189">
        <v>-70.753971199999995</v>
      </c>
      <c r="Z1189" t="s">
        <v>59</v>
      </c>
      <c r="AA1189" t="s">
        <v>59</v>
      </c>
      <c r="AB1189" t="s">
        <v>419</v>
      </c>
      <c r="AC1189" t="s">
        <v>169</v>
      </c>
      <c r="AD1189" t="s">
        <v>62</v>
      </c>
      <c r="AF1189" t="s">
        <v>170</v>
      </c>
      <c r="AG1189" t="s">
        <v>194</v>
      </c>
      <c r="AH1189" t="s">
        <v>65</v>
      </c>
      <c r="AI1189" t="s">
        <v>788</v>
      </c>
      <c r="AK1189" t="s">
        <v>5024</v>
      </c>
      <c r="AL1189">
        <v>2</v>
      </c>
      <c r="AM1189" t="s">
        <v>5063</v>
      </c>
      <c r="AN1189">
        <v>5</v>
      </c>
      <c r="AP1189" t="s">
        <v>62</v>
      </c>
      <c r="AQ1189" t="s">
        <v>69</v>
      </c>
      <c r="AV1189" s="1">
        <v>44118</v>
      </c>
      <c r="AW1189" t="s">
        <v>15182</v>
      </c>
      <c r="AY1189" t="s">
        <v>73</v>
      </c>
      <c r="AZ1189" t="s">
        <v>74</v>
      </c>
    </row>
    <row r="1190" spans="1:52" x14ac:dyDescent="0.25">
      <c r="A1190" t="str">
        <f>INDEX('Community ID'!B:B,MATCH(O1190,'Community ID'!A:A,0))</f>
        <v>Cuidad de Dios</v>
      </c>
      <c r="B1190" t="str">
        <f>INDEX('Community ID'!$K:$K,MATCH('Environmental Data'!$P1190,'Community ID'!J:J,0))</f>
        <v>Santiago</v>
      </c>
      <c r="D1190" t="s">
        <v>5064</v>
      </c>
      <c r="E1190" t="s">
        <v>5065</v>
      </c>
      <c r="F1190" t="s">
        <v>5066</v>
      </c>
      <c r="H1190" t="s">
        <v>5067</v>
      </c>
      <c r="I1190" t="s">
        <v>191</v>
      </c>
      <c r="J1190" s="1">
        <v>31787</v>
      </c>
      <c r="K1190">
        <v>34</v>
      </c>
      <c r="L1190">
        <v>8295512948</v>
      </c>
      <c r="M1190" t="s">
        <v>226</v>
      </c>
      <c r="N1190" t="s">
        <v>135</v>
      </c>
      <c r="O1190" t="s">
        <v>4679</v>
      </c>
      <c r="P1190" t="s">
        <v>444</v>
      </c>
      <c r="Q1190" t="s">
        <v>444</v>
      </c>
      <c r="V1190" t="s">
        <v>4712</v>
      </c>
      <c r="W1190" t="s">
        <v>58</v>
      </c>
      <c r="X1190">
        <v>19.486876500000001</v>
      </c>
      <c r="Y1190">
        <v>-70.753692900000004</v>
      </c>
      <c r="Z1190" t="s">
        <v>105</v>
      </c>
      <c r="AA1190" t="s">
        <v>105</v>
      </c>
      <c r="AB1190" t="s">
        <v>419</v>
      </c>
      <c r="AC1190" t="s">
        <v>169</v>
      </c>
      <c r="AD1190" t="s">
        <v>62</v>
      </c>
      <c r="AF1190" t="s">
        <v>170</v>
      </c>
      <c r="AG1190" t="s">
        <v>194</v>
      </c>
      <c r="AH1190" t="s">
        <v>65</v>
      </c>
      <c r="AI1190" t="s">
        <v>145</v>
      </c>
      <c r="AJ1190" t="s">
        <v>145</v>
      </c>
      <c r="AK1190" t="s">
        <v>479</v>
      </c>
      <c r="AL1190">
        <v>1</v>
      </c>
      <c r="AM1190" t="s">
        <v>108</v>
      </c>
      <c r="AN1190">
        <v>2</v>
      </c>
      <c r="AP1190" t="s">
        <v>63</v>
      </c>
      <c r="AQ1190" t="s">
        <v>69</v>
      </c>
      <c r="AV1190" s="1">
        <v>44118</v>
      </c>
      <c r="AW1190" t="s">
        <v>15183</v>
      </c>
      <c r="AY1190" t="s">
        <v>73</v>
      </c>
      <c r="AZ1190" t="s">
        <v>74</v>
      </c>
    </row>
    <row r="1191" spans="1:52" hidden="1" x14ac:dyDescent="0.25">
      <c r="A1191" t="str">
        <f>INDEX('Community ID'!B:B,MATCH(O1191,'Community ID'!A:A,0))</f>
        <v>Cuidad de Dios</v>
      </c>
      <c r="B1191" t="str">
        <f>INDEX('Community ID'!$K:$K,MATCH('Environmental Data'!$P1191,'Community ID'!J:J,0))</f>
        <v>Santiago</v>
      </c>
      <c r="D1191" t="s">
        <v>5068</v>
      </c>
      <c r="E1191" t="s">
        <v>5069</v>
      </c>
      <c r="F1191" t="s">
        <v>1617</v>
      </c>
      <c r="H1191" t="s">
        <v>5070</v>
      </c>
      <c r="I1191" t="s">
        <v>191</v>
      </c>
      <c r="J1191" s="1">
        <v>37262</v>
      </c>
      <c r="K1191">
        <v>19</v>
      </c>
      <c r="L1191">
        <v>8492834843</v>
      </c>
      <c r="M1191" t="s">
        <v>142</v>
      </c>
      <c r="N1191" t="s">
        <v>5071</v>
      </c>
      <c r="O1191" t="s">
        <v>4679</v>
      </c>
      <c r="P1191" t="s">
        <v>444</v>
      </c>
      <c r="Q1191" t="s">
        <v>444</v>
      </c>
      <c r="U1191">
        <v>40213114933</v>
      </c>
      <c r="V1191" t="s">
        <v>4208</v>
      </c>
      <c r="W1191" t="s">
        <v>58</v>
      </c>
      <c r="X1191">
        <v>19.488034029451601</v>
      </c>
      <c r="Y1191">
        <v>-70.752887961675896</v>
      </c>
      <c r="Z1191" t="s">
        <v>325</v>
      </c>
      <c r="AA1191" t="s">
        <v>325</v>
      </c>
      <c r="AB1191" t="s">
        <v>419</v>
      </c>
      <c r="AC1191" t="s">
        <v>169</v>
      </c>
      <c r="AD1191" t="s">
        <v>62</v>
      </c>
      <c r="AF1191" t="s">
        <v>170</v>
      </c>
      <c r="AG1191" t="s">
        <v>194</v>
      </c>
      <c r="AH1191" t="s">
        <v>65</v>
      </c>
      <c r="AI1191" t="s">
        <v>145</v>
      </c>
      <c r="AJ1191" t="s">
        <v>1382</v>
      </c>
      <c r="AK1191" t="s">
        <v>921</v>
      </c>
      <c r="AL1191">
        <v>2</v>
      </c>
      <c r="AM1191" t="s">
        <v>1021</v>
      </c>
      <c r="AN1191">
        <v>5</v>
      </c>
      <c r="AO1191">
        <v>1</v>
      </c>
      <c r="AP1191" t="s">
        <v>63</v>
      </c>
      <c r="AQ1191" t="s">
        <v>69</v>
      </c>
      <c r="AV1191" s="1">
        <v>44118</v>
      </c>
      <c r="AW1191" t="s">
        <v>15184</v>
      </c>
      <c r="AY1191" t="s">
        <v>73</v>
      </c>
      <c r="AZ1191" t="s">
        <v>74</v>
      </c>
    </row>
    <row r="1192" spans="1:52" hidden="1" x14ac:dyDescent="0.25">
      <c r="A1192" t="str">
        <f>INDEX('Community ID'!B:B,MATCH(O1192,'Community ID'!A:A,0))</f>
        <v>Cuidad de Dios</v>
      </c>
      <c r="B1192" t="str">
        <f>INDEX('Community ID'!$K:$K,MATCH('Environmental Data'!$P1192,'Community ID'!J:J,0))</f>
        <v>Santiago</v>
      </c>
      <c r="D1192" t="s">
        <v>5072</v>
      </c>
      <c r="E1192" t="s">
        <v>5073</v>
      </c>
      <c r="F1192" t="s">
        <v>5074</v>
      </c>
      <c r="H1192" t="s">
        <v>5075</v>
      </c>
      <c r="I1192" t="s">
        <v>191</v>
      </c>
      <c r="J1192" s="1">
        <v>28250</v>
      </c>
      <c r="K1192">
        <v>44</v>
      </c>
      <c r="L1192">
        <v>8295573963</v>
      </c>
      <c r="M1192" t="s">
        <v>80</v>
      </c>
      <c r="N1192" t="s">
        <v>114</v>
      </c>
      <c r="O1192" t="s">
        <v>4732</v>
      </c>
      <c r="P1192" t="s">
        <v>416</v>
      </c>
      <c r="Q1192" t="s">
        <v>416</v>
      </c>
      <c r="S1192" t="s">
        <v>436</v>
      </c>
      <c r="U1192">
        <v>5300327953</v>
      </c>
      <c r="V1192" t="s">
        <v>4733</v>
      </c>
      <c r="W1192" t="s">
        <v>58</v>
      </c>
      <c r="X1192">
        <v>19.488259299999999</v>
      </c>
      <c r="Y1192">
        <v>-70.752850600000002</v>
      </c>
      <c r="Z1192" t="s">
        <v>220</v>
      </c>
      <c r="AA1192" t="s">
        <v>220</v>
      </c>
      <c r="AB1192" t="s">
        <v>419</v>
      </c>
      <c r="AC1192" t="s">
        <v>169</v>
      </c>
      <c r="AD1192" t="s">
        <v>62</v>
      </c>
      <c r="AF1192" t="s">
        <v>170</v>
      </c>
      <c r="AG1192" t="s">
        <v>194</v>
      </c>
      <c r="AH1192" t="s">
        <v>65</v>
      </c>
      <c r="AI1192" t="s">
        <v>788</v>
      </c>
      <c r="AJ1192" t="s">
        <v>788</v>
      </c>
      <c r="AK1192" t="s">
        <v>4713</v>
      </c>
      <c r="AL1192">
        <v>2</v>
      </c>
      <c r="AM1192" t="s">
        <v>894</v>
      </c>
      <c r="AN1192">
        <v>2</v>
      </c>
      <c r="AP1192" t="s">
        <v>62</v>
      </c>
      <c r="AQ1192" t="s">
        <v>69</v>
      </c>
      <c r="AV1192" s="1">
        <v>44118</v>
      </c>
      <c r="AW1192" t="s">
        <v>15185</v>
      </c>
      <c r="AY1192" t="s">
        <v>73</v>
      </c>
      <c r="AZ1192" t="s">
        <v>74</v>
      </c>
    </row>
    <row r="1193" spans="1:52" x14ac:dyDescent="0.25">
      <c r="A1193" t="str">
        <f>INDEX('Community ID'!B:B,MATCH(O1193,'Community ID'!A:A,0))</f>
        <v>Cuidad de Dios</v>
      </c>
      <c r="B1193" t="str">
        <f>INDEX('Community ID'!$K:$K,MATCH('Environmental Data'!$P1193,'Community ID'!J:J,0))</f>
        <v>Santiago</v>
      </c>
      <c r="D1193" t="s">
        <v>5080</v>
      </c>
      <c r="E1193" t="s">
        <v>5081</v>
      </c>
      <c r="F1193" t="s">
        <v>770</v>
      </c>
      <c r="I1193" t="s">
        <v>191</v>
      </c>
      <c r="J1193" s="1">
        <v>35402</v>
      </c>
      <c r="K1193">
        <v>25</v>
      </c>
      <c r="L1193">
        <v>8493181226</v>
      </c>
      <c r="M1193" t="s">
        <v>124</v>
      </c>
      <c r="N1193" t="s">
        <v>125</v>
      </c>
      <c r="O1193" t="s">
        <v>4679</v>
      </c>
      <c r="P1193" t="s">
        <v>444</v>
      </c>
      <c r="Q1193" t="s">
        <v>444</v>
      </c>
      <c r="V1193" t="s">
        <v>4788</v>
      </c>
      <c r="W1193" t="s">
        <v>58</v>
      </c>
      <c r="X1193">
        <v>19.4882285739717</v>
      </c>
      <c r="Y1193">
        <v>-70.752739402124604</v>
      </c>
      <c r="Z1193" t="s">
        <v>59</v>
      </c>
      <c r="AA1193" t="s">
        <v>59</v>
      </c>
      <c r="AB1193" t="s">
        <v>419</v>
      </c>
      <c r="AC1193" t="s">
        <v>169</v>
      </c>
      <c r="AD1193" t="s">
        <v>62</v>
      </c>
      <c r="AF1193" t="s">
        <v>170</v>
      </c>
      <c r="AG1193" t="s">
        <v>194</v>
      </c>
      <c r="AH1193" t="s">
        <v>65</v>
      </c>
      <c r="AI1193" t="s">
        <v>145</v>
      </c>
      <c r="AJ1193" t="s">
        <v>145</v>
      </c>
      <c r="AK1193" t="s">
        <v>2197</v>
      </c>
      <c r="AL1193">
        <v>1</v>
      </c>
      <c r="AM1193" t="s">
        <v>1021</v>
      </c>
      <c r="AN1193">
        <v>2</v>
      </c>
      <c r="AP1193" t="s">
        <v>62</v>
      </c>
      <c r="AQ1193" t="s">
        <v>69</v>
      </c>
      <c r="AV1193" s="1">
        <v>44118</v>
      </c>
      <c r="AW1193" t="s">
        <v>15186</v>
      </c>
      <c r="AY1193" t="s">
        <v>73</v>
      </c>
      <c r="AZ1193" t="s">
        <v>74</v>
      </c>
    </row>
    <row r="1194" spans="1:52" x14ac:dyDescent="0.25">
      <c r="A1194" t="str">
        <f>INDEX('Community ID'!B:B,MATCH(O1194,'Community ID'!A:A,0))</f>
        <v>Cuidad de Dios</v>
      </c>
      <c r="B1194" t="str">
        <f>INDEX('Community ID'!$K:$K,MATCH('Environmental Data'!$P1194,'Community ID'!J:J,0))</f>
        <v>Santiago</v>
      </c>
      <c r="D1194" t="s">
        <v>5076</v>
      </c>
      <c r="E1194" t="s">
        <v>5077</v>
      </c>
      <c r="F1194" t="s">
        <v>5078</v>
      </c>
      <c r="H1194" t="s">
        <v>5079</v>
      </c>
      <c r="I1194" t="s">
        <v>165</v>
      </c>
      <c r="J1194" s="1">
        <v>37299</v>
      </c>
      <c r="K1194">
        <v>19</v>
      </c>
      <c r="L1194">
        <v>8298638363</v>
      </c>
      <c r="M1194" t="s">
        <v>226</v>
      </c>
      <c r="N1194" t="s">
        <v>125</v>
      </c>
      <c r="O1194" t="s">
        <v>4679</v>
      </c>
      <c r="P1194" t="s">
        <v>444</v>
      </c>
      <c r="Q1194" t="s">
        <v>444</v>
      </c>
      <c r="S1194" t="s">
        <v>584</v>
      </c>
      <c r="V1194" t="s">
        <v>4712</v>
      </c>
      <c r="W1194" t="s">
        <v>58</v>
      </c>
      <c r="X1194">
        <v>19.488158899999998</v>
      </c>
      <c r="Y1194">
        <v>-70.752825700000002</v>
      </c>
      <c r="Z1194" t="s">
        <v>59</v>
      </c>
      <c r="AA1194" t="s">
        <v>59</v>
      </c>
      <c r="AB1194" t="s">
        <v>419</v>
      </c>
      <c r="AC1194" t="s">
        <v>169</v>
      </c>
      <c r="AD1194" t="s">
        <v>62</v>
      </c>
      <c r="AF1194" t="s">
        <v>170</v>
      </c>
      <c r="AG1194" t="s">
        <v>194</v>
      </c>
      <c r="AH1194" t="s">
        <v>117</v>
      </c>
      <c r="AI1194" t="s">
        <v>1382</v>
      </c>
      <c r="AJ1194" t="s">
        <v>1382</v>
      </c>
      <c r="AK1194" t="s">
        <v>368</v>
      </c>
      <c r="AL1194">
        <v>2</v>
      </c>
      <c r="AM1194" t="s">
        <v>553</v>
      </c>
      <c r="AN1194">
        <v>4</v>
      </c>
      <c r="AP1194" t="s">
        <v>62</v>
      </c>
      <c r="AQ1194" t="s">
        <v>69</v>
      </c>
      <c r="AV1194" s="1">
        <v>44118</v>
      </c>
      <c r="AW1194" t="s">
        <v>15187</v>
      </c>
      <c r="AY1194" t="s">
        <v>73</v>
      </c>
      <c r="AZ1194" t="s">
        <v>74</v>
      </c>
    </row>
    <row r="1195" spans="1:52" hidden="1" x14ac:dyDescent="0.25">
      <c r="A1195" t="str">
        <f>INDEX('Community ID'!B:B,MATCH(O1195,'Community ID'!A:A,0))</f>
        <v>Cuidad de Dios</v>
      </c>
      <c r="B1195" t="str">
        <f>INDEX('Community ID'!$K:$K,MATCH('Environmental Data'!$P1195,'Community ID'!J:J,0))</f>
        <v>Santiago</v>
      </c>
      <c r="D1195" t="s">
        <v>5087</v>
      </c>
      <c r="E1195" t="s">
        <v>5088</v>
      </c>
      <c r="F1195" t="s">
        <v>5089</v>
      </c>
      <c r="H1195" t="s">
        <v>3815</v>
      </c>
      <c r="I1195" t="s">
        <v>191</v>
      </c>
      <c r="J1195" s="1">
        <v>29224</v>
      </c>
      <c r="K1195">
        <v>41</v>
      </c>
      <c r="L1195">
        <v>8292195730</v>
      </c>
      <c r="M1195" t="s">
        <v>124</v>
      </c>
      <c r="N1195" t="s">
        <v>721</v>
      </c>
      <c r="O1195" t="s">
        <v>4732</v>
      </c>
      <c r="P1195" t="s">
        <v>416</v>
      </c>
      <c r="Q1195" t="s">
        <v>416</v>
      </c>
      <c r="S1195" t="s">
        <v>5058</v>
      </c>
      <c r="U1195">
        <v>4400188787</v>
      </c>
      <c r="V1195" t="s">
        <v>4733</v>
      </c>
      <c r="W1195" t="s">
        <v>58</v>
      </c>
      <c r="X1195">
        <v>19.488265500000001</v>
      </c>
      <c r="Y1195">
        <v>-70.752855999999994</v>
      </c>
      <c r="Z1195" t="s">
        <v>59</v>
      </c>
      <c r="AA1195" t="s">
        <v>59</v>
      </c>
      <c r="AB1195" t="s">
        <v>419</v>
      </c>
      <c r="AC1195" t="s">
        <v>169</v>
      </c>
      <c r="AD1195" t="s">
        <v>62</v>
      </c>
      <c r="AF1195" t="s">
        <v>170</v>
      </c>
      <c r="AG1195" t="s">
        <v>194</v>
      </c>
      <c r="AH1195" t="s">
        <v>65</v>
      </c>
      <c r="AI1195" t="s">
        <v>788</v>
      </c>
      <c r="AJ1195" t="s">
        <v>788</v>
      </c>
      <c r="AK1195" t="s">
        <v>5090</v>
      </c>
      <c r="AL1195">
        <v>1</v>
      </c>
      <c r="AM1195" t="s">
        <v>894</v>
      </c>
      <c r="AN1195">
        <v>5</v>
      </c>
      <c r="AO1195">
        <v>1</v>
      </c>
      <c r="AP1195" t="s">
        <v>62</v>
      </c>
      <c r="AQ1195" t="s">
        <v>69</v>
      </c>
      <c r="AV1195" s="1">
        <v>44118</v>
      </c>
      <c r="AW1195" t="s">
        <v>15188</v>
      </c>
      <c r="AY1195" t="s">
        <v>73</v>
      </c>
      <c r="AZ1195" t="s">
        <v>74</v>
      </c>
    </row>
    <row r="1196" spans="1:52" x14ac:dyDescent="0.25">
      <c r="A1196" t="str">
        <f>INDEX('Community ID'!B:B,MATCH(O1196,'Community ID'!A:A,0))</f>
        <v>La Luisa</v>
      </c>
      <c r="B1196" t="str">
        <f>INDEX('Community ID'!$K:$K,MATCH('Environmental Data'!$P1196,'Community ID'!J:J,0))</f>
        <v>Constanza</v>
      </c>
      <c r="D1196" t="s">
        <v>5082</v>
      </c>
      <c r="E1196" t="s">
        <v>5083</v>
      </c>
      <c r="F1196" t="s">
        <v>401</v>
      </c>
      <c r="I1196" t="s">
        <v>165</v>
      </c>
      <c r="J1196" s="1">
        <v>32940</v>
      </c>
      <c r="K1196">
        <v>31</v>
      </c>
      <c r="M1196" t="s">
        <v>51</v>
      </c>
      <c r="N1196" t="s">
        <v>5084</v>
      </c>
      <c r="O1196" t="s">
        <v>5085</v>
      </c>
      <c r="P1196" t="s">
        <v>4123</v>
      </c>
      <c r="Q1196" t="s">
        <v>160</v>
      </c>
      <c r="S1196" t="s">
        <v>63</v>
      </c>
      <c r="T1196" t="s">
        <v>788</v>
      </c>
      <c r="V1196" t="s">
        <v>4102</v>
      </c>
      <c r="W1196" t="s">
        <v>58</v>
      </c>
      <c r="X1196">
        <v>18.914571500000001</v>
      </c>
      <c r="Y1196">
        <v>-70.744910200000007</v>
      </c>
      <c r="Z1196" t="s">
        <v>325</v>
      </c>
      <c r="AA1196" t="s">
        <v>325</v>
      </c>
      <c r="AB1196" t="s">
        <v>419</v>
      </c>
      <c r="AC1196" t="s">
        <v>169</v>
      </c>
      <c r="AD1196" t="s">
        <v>62</v>
      </c>
      <c r="AF1196" t="s">
        <v>170</v>
      </c>
      <c r="AG1196" t="s">
        <v>194</v>
      </c>
      <c r="AH1196" t="s">
        <v>65</v>
      </c>
      <c r="AI1196" t="s">
        <v>5086</v>
      </c>
      <c r="AJ1196" t="s">
        <v>788</v>
      </c>
      <c r="AK1196" t="s">
        <v>479</v>
      </c>
      <c r="AL1196">
        <v>1</v>
      </c>
      <c r="AM1196" t="s">
        <v>1069</v>
      </c>
      <c r="AN1196">
        <v>5</v>
      </c>
      <c r="AO1196">
        <v>3</v>
      </c>
      <c r="AP1196" t="s">
        <v>62</v>
      </c>
      <c r="AQ1196" t="s">
        <v>69</v>
      </c>
      <c r="AV1196" s="1">
        <v>44118</v>
      </c>
      <c r="AW1196" t="s">
        <v>15189</v>
      </c>
      <c r="AY1196" t="s">
        <v>73</v>
      </c>
      <c r="AZ1196" t="s">
        <v>74</v>
      </c>
    </row>
    <row r="1197" spans="1:52" hidden="1" x14ac:dyDescent="0.25">
      <c r="A1197" t="str">
        <f>INDEX('Community ID'!B:B,MATCH(O1197,'Community ID'!A:A,0))</f>
        <v>La Luisa</v>
      </c>
      <c r="B1197" t="str">
        <f>INDEX('Community ID'!$K:$K,MATCH('Environmental Data'!$P1197,'Community ID'!J:J,0))</f>
        <v>Constanza</v>
      </c>
      <c r="D1197" t="s">
        <v>5091</v>
      </c>
      <c r="E1197" t="s">
        <v>5092</v>
      </c>
      <c r="F1197" t="s">
        <v>5093</v>
      </c>
      <c r="I1197" t="s">
        <v>191</v>
      </c>
      <c r="J1197" t="s">
        <v>5094</v>
      </c>
      <c r="K1197">
        <v>30</v>
      </c>
      <c r="M1197" t="s">
        <v>124</v>
      </c>
      <c r="N1197" t="s">
        <v>114</v>
      </c>
      <c r="O1197" t="s">
        <v>5085</v>
      </c>
      <c r="P1197" t="s">
        <v>83</v>
      </c>
      <c r="Q1197" t="s">
        <v>160</v>
      </c>
      <c r="S1197" t="s">
        <v>3846</v>
      </c>
      <c r="T1197" t="s">
        <v>788</v>
      </c>
      <c r="V1197" t="s">
        <v>4102</v>
      </c>
      <c r="W1197" t="s">
        <v>58</v>
      </c>
      <c r="X1197">
        <v>18.915875499999999</v>
      </c>
      <c r="Y1197">
        <v>-70.743795199999994</v>
      </c>
      <c r="Z1197" t="s">
        <v>325</v>
      </c>
      <c r="AA1197" t="s">
        <v>325</v>
      </c>
      <c r="AB1197" t="s">
        <v>419</v>
      </c>
      <c r="AC1197" t="s">
        <v>169</v>
      </c>
      <c r="AD1197" t="s">
        <v>62</v>
      </c>
      <c r="AE1197" t="s">
        <v>62</v>
      </c>
      <c r="AF1197" t="s">
        <v>170</v>
      </c>
      <c r="AG1197" t="s">
        <v>194</v>
      </c>
      <c r="AH1197" t="s">
        <v>65</v>
      </c>
      <c r="AI1197" t="s">
        <v>5095</v>
      </c>
      <c r="AJ1197" t="s">
        <v>788</v>
      </c>
      <c r="AK1197" t="s">
        <v>3227</v>
      </c>
      <c r="AL1197">
        <v>1</v>
      </c>
      <c r="AM1197" t="s">
        <v>1069</v>
      </c>
      <c r="AN1197">
        <v>6</v>
      </c>
      <c r="AO1197">
        <v>4</v>
      </c>
      <c r="AP1197" t="s">
        <v>63</v>
      </c>
      <c r="AQ1197" t="s">
        <v>69</v>
      </c>
      <c r="AV1197" s="1">
        <v>44118</v>
      </c>
      <c r="AW1197" t="s">
        <v>15190</v>
      </c>
      <c r="AY1197" t="s">
        <v>73</v>
      </c>
      <c r="AZ1197" t="s">
        <v>74</v>
      </c>
    </row>
    <row r="1198" spans="1:52" hidden="1" x14ac:dyDescent="0.25">
      <c r="A1198" t="str">
        <f>INDEX('Community ID'!B:B,MATCH(O1198,'Community ID'!A:A,0))</f>
        <v>Cuidad de Dios</v>
      </c>
      <c r="B1198" t="str">
        <f>INDEX('Community ID'!$K:$K,MATCH('Environmental Data'!$P1198,'Community ID'!J:J,0))</f>
        <v>Santiago</v>
      </c>
      <c r="D1198" t="s">
        <v>5096</v>
      </c>
      <c r="E1198" t="s">
        <v>4330</v>
      </c>
      <c r="F1198" t="s">
        <v>1028</v>
      </c>
      <c r="I1198" t="s">
        <v>165</v>
      </c>
      <c r="J1198" s="1">
        <v>36718</v>
      </c>
      <c r="K1198">
        <v>21</v>
      </c>
      <c r="L1198">
        <v>8293562490</v>
      </c>
      <c r="M1198" t="s">
        <v>226</v>
      </c>
      <c r="N1198" t="s">
        <v>125</v>
      </c>
      <c r="O1198" t="s">
        <v>4679</v>
      </c>
      <c r="P1198" t="s">
        <v>444</v>
      </c>
      <c r="Q1198" t="s">
        <v>444</v>
      </c>
      <c r="V1198" t="s">
        <v>4208</v>
      </c>
      <c r="W1198" t="s">
        <v>58</v>
      </c>
      <c r="X1198">
        <v>19.4883564617333</v>
      </c>
      <c r="Y1198">
        <v>-70.752828198055099</v>
      </c>
      <c r="Z1198" t="s">
        <v>220</v>
      </c>
      <c r="AA1198" t="s">
        <v>220</v>
      </c>
      <c r="AB1198" t="s">
        <v>419</v>
      </c>
      <c r="AC1198" t="s">
        <v>169</v>
      </c>
      <c r="AD1198" t="s">
        <v>62</v>
      </c>
      <c r="AF1198" t="s">
        <v>170</v>
      </c>
      <c r="AG1198" t="s">
        <v>194</v>
      </c>
      <c r="AH1198" t="s">
        <v>117</v>
      </c>
      <c r="AI1198" t="s">
        <v>145</v>
      </c>
      <c r="AJ1198" t="s">
        <v>145</v>
      </c>
      <c r="AK1198" t="s">
        <v>4504</v>
      </c>
      <c r="AL1198">
        <v>1</v>
      </c>
      <c r="AM1198" t="s">
        <v>1021</v>
      </c>
      <c r="AN1198">
        <v>3</v>
      </c>
      <c r="AP1198" t="s">
        <v>63</v>
      </c>
      <c r="AQ1198" t="s">
        <v>69</v>
      </c>
      <c r="AV1198" s="1">
        <v>44118</v>
      </c>
      <c r="AW1198" t="s">
        <v>15191</v>
      </c>
      <c r="AY1198" t="s">
        <v>73</v>
      </c>
      <c r="AZ1198" t="s">
        <v>74</v>
      </c>
    </row>
    <row r="1199" spans="1:52" x14ac:dyDescent="0.25">
      <c r="A1199" t="str">
        <f>INDEX('Community ID'!B:B,MATCH(O1199,'Community ID'!A:A,0))</f>
        <v>La Luisa</v>
      </c>
      <c r="B1199" t="str">
        <f>INDEX('Community ID'!$K:$K,MATCH('Environmental Data'!$P1199,'Community ID'!J:J,0))</f>
        <v>Constanza</v>
      </c>
      <c r="D1199" t="s">
        <v>5097</v>
      </c>
      <c r="E1199" t="s">
        <v>5098</v>
      </c>
      <c r="F1199" t="s">
        <v>1557</v>
      </c>
      <c r="H1199" t="s">
        <v>2292</v>
      </c>
      <c r="I1199" t="s">
        <v>165</v>
      </c>
      <c r="J1199" t="s">
        <v>5099</v>
      </c>
      <c r="K1199">
        <v>46</v>
      </c>
      <c r="N1199" t="s">
        <v>4678</v>
      </c>
      <c r="O1199" t="s">
        <v>136</v>
      </c>
      <c r="P1199" t="s">
        <v>102</v>
      </c>
      <c r="Q1199" t="s">
        <v>103</v>
      </c>
      <c r="V1199" t="s">
        <v>2105</v>
      </c>
      <c r="W1199" t="s">
        <v>58</v>
      </c>
      <c r="X1199">
        <v>18.9152019</v>
      </c>
      <c r="Y1199">
        <v>-70.746683500000003</v>
      </c>
      <c r="Z1199" t="s">
        <v>86</v>
      </c>
      <c r="AA1199" t="s">
        <v>86</v>
      </c>
      <c r="AB1199" t="s">
        <v>419</v>
      </c>
      <c r="AC1199" t="s">
        <v>169</v>
      </c>
      <c r="AD1199" t="s">
        <v>62</v>
      </c>
      <c r="AF1199" t="s">
        <v>170</v>
      </c>
      <c r="AG1199" t="s">
        <v>171</v>
      </c>
      <c r="AH1199" t="s">
        <v>65</v>
      </c>
      <c r="AI1199" t="s">
        <v>66</v>
      </c>
      <c r="AJ1199" t="s">
        <v>127</v>
      </c>
      <c r="AK1199" t="s">
        <v>368</v>
      </c>
      <c r="AL1199">
        <v>1</v>
      </c>
      <c r="AM1199" t="s">
        <v>767</v>
      </c>
      <c r="AN1199">
        <v>5</v>
      </c>
      <c r="AP1199" t="s">
        <v>62</v>
      </c>
      <c r="AQ1199" t="s">
        <v>69</v>
      </c>
      <c r="AV1199" s="1">
        <v>44118</v>
      </c>
      <c r="AW1199" t="s">
        <v>15192</v>
      </c>
      <c r="AY1199" t="s">
        <v>73</v>
      </c>
      <c r="AZ1199" t="s">
        <v>74</v>
      </c>
    </row>
    <row r="1200" spans="1:52" hidden="1" x14ac:dyDescent="0.25">
      <c r="A1200" t="str">
        <f>INDEX('Community ID'!B:B,MATCH(O1200,'Community ID'!A:A,0))</f>
        <v>La Luisa</v>
      </c>
      <c r="B1200" t="str">
        <f>INDEX('Community ID'!$K:$K,MATCH('Environmental Data'!$P1200,'Community ID'!J:J,0))</f>
        <v>Constanza</v>
      </c>
      <c r="D1200" t="s">
        <v>5100</v>
      </c>
      <c r="E1200" t="s">
        <v>5101</v>
      </c>
      <c r="F1200" t="s">
        <v>401</v>
      </c>
      <c r="I1200" t="s">
        <v>191</v>
      </c>
      <c r="J1200" s="1">
        <v>35986</v>
      </c>
      <c r="K1200">
        <v>23</v>
      </c>
      <c r="M1200" t="s">
        <v>80</v>
      </c>
      <c r="N1200" t="s">
        <v>114</v>
      </c>
      <c r="O1200" t="s">
        <v>5085</v>
      </c>
      <c r="P1200" t="s">
        <v>4123</v>
      </c>
      <c r="Q1200" t="s">
        <v>160</v>
      </c>
      <c r="S1200" t="s">
        <v>3846</v>
      </c>
      <c r="T1200" t="s">
        <v>788</v>
      </c>
      <c r="V1200" t="s">
        <v>4102</v>
      </c>
      <c r="W1200" t="s">
        <v>58</v>
      </c>
      <c r="X1200">
        <v>18.914571500000001</v>
      </c>
      <c r="Y1200">
        <v>-70.744910200000007</v>
      </c>
      <c r="Z1200" t="s">
        <v>86</v>
      </c>
      <c r="AA1200" t="s">
        <v>86</v>
      </c>
      <c r="AB1200" t="s">
        <v>419</v>
      </c>
      <c r="AC1200" t="s">
        <v>169</v>
      </c>
      <c r="AD1200" t="s">
        <v>62</v>
      </c>
      <c r="AF1200" t="s">
        <v>170</v>
      </c>
      <c r="AG1200" t="s">
        <v>194</v>
      </c>
      <c r="AH1200" t="s">
        <v>65</v>
      </c>
      <c r="AI1200" t="s">
        <v>788</v>
      </c>
      <c r="AJ1200" t="s">
        <v>788</v>
      </c>
      <c r="AK1200" t="s">
        <v>1208</v>
      </c>
      <c r="AL1200">
        <v>1</v>
      </c>
      <c r="AM1200" t="s">
        <v>1069</v>
      </c>
      <c r="AN1200">
        <v>8</v>
      </c>
      <c r="AO1200">
        <v>2</v>
      </c>
      <c r="AP1200" t="s">
        <v>62</v>
      </c>
      <c r="AQ1200" t="s">
        <v>69</v>
      </c>
      <c r="AV1200" s="1">
        <v>44118</v>
      </c>
      <c r="AW1200" t="s">
        <v>15193</v>
      </c>
      <c r="AY1200" t="s">
        <v>73</v>
      </c>
      <c r="AZ1200" t="s">
        <v>74</v>
      </c>
    </row>
    <row r="1201" spans="1:52" hidden="1" x14ac:dyDescent="0.25">
      <c r="A1201" t="str">
        <f>INDEX('Community ID'!B:B,MATCH(O1201,'Community ID'!A:A,0))</f>
        <v>Cuidad de Dios</v>
      </c>
      <c r="B1201" t="str">
        <f>INDEX('Community ID'!$K:$K,MATCH('Environmental Data'!$P1201,'Community ID'!J:J,0))</f>
        <v>Santiago</v>
      </c>
      <c r="D1201" t="s">
        <v>5103</v>
      </c>
      <c r="E1201" t="s">
        <v>5104</v>
      </c>
      <c r="F1201" t="s">
        <v>5105</v>
      </c>
      <c r="I1201" t="s">
        <v>191</v>
      </c>
      <c r="J1201" t="s">
        <v>5106</v>
      </c>
      <c r="K1201">
        <v>33</v>
      </c>
      <c r="L1201">
        <v>8099351194</v>
      </c>
      <c r="M1201" t="s">
        <v>142</v>
      </c>
      <c r="N1201" t="s">
        <v>114</v>
      </c>
      <c r="O1201" t="s">
        <v>4732</v>
      </c>
      <c r="P1201" t="s">
        <v>416</v>
      </c>
      <c r="Q1201" t="s">
        <v>416</v>
      </c>
      <c r="S1201" t="s">
        <v>436</v>
      </c>
      <c r="V1201" t="s">
        <v>4733</v>
      </c>
      <c r="W1201" t="s">
        <v>58</v>
      </c>
      <c r="X1201">
        <v>19.488391799999999</v>
      </c>
      <c r="Y1201">
        <v>-70.752056899999999</v>
      </c>
      <c r="Z1201" t="s">
        <v>325</v>
      </c>
      <c r="AA1201" t="s">
        <v>325</v>
      </c>
      <c r="AB1201" t="s">
        <v>419</v>
      </c>
      <c r="AC1201" t="s">
        <v>169</v>
      </c>
      <c r="AD1201" t="s">
        <v>62</v>
      </c>
      <c r="AF1201" t="s">
        <v>170</v>
      </c>
      <c r="AG1201" t="s">
        <v>194</v>
      </c>
      <c r="AH1201" t="s">
        <v>117</v>
      </c>
      <c r="AI1201" t="s">
        <v>788</v>
      </c>
      <c r="AJ1201" t="s">
        <v>788</v>
      </c>
      <c r="AK1201" t="s">
        <v>4812</v>
      </c>
      <c r="AL1201">
        <v>1</v>
      </c>
      <c r="AM1201" t="s">
        <v>894</v>
      </c>
      <c r="AN1201">
        <v>4</v>
      </c>
      <c r="AO1201">
        <v>1</v>
      </c>
      <c r="AP1201" t="s">
        <v>62</v>
      </c>
      <c r="AQ1201" t="s">
        <v>69</v>
      </c>
      <c r="AV1201" s="1">
        <v>44118</v>
      </c>
      <c r="AW1201" t="s">
        <v>15194</v>
      </c>
      <c r="AY1201" t="s">
        <v>73</v>
      </c>
      <c r="AZ1201" t="s">
        <v>74</v>
      </c>
    </row>
    <row r="1202" spans="1:52" hidden="1" x14ac:dyDescent="0.25">
      <c r="A1202" t="str">
        <f>INDEX('Community ID'!B:B,MATCH(O1202,'Community ID'!A:A,0))</f>
        <v>Cuidad de Dios</v>
      </c>
      <c r="B1202" t="str">
        <f>INDEX('Community ID'!$K:$K,MATCH('Environmental Data'!$P1202,'Community ID'!J:J,0))</f>
        <v>Santiago</v>
      </c>
      <c r="D1202" t="s">
        <v>5102</v>
      </c>
      <c r="E1202" t="s">
        <v>365</v>
      </c>
      <c r="F1202" t="s">
        <v>4220</v>
      </c>
      <c r="H1202" t="s">
        <v>2523</v>
      </c>
      <c r="I1202" t="s">
        <v>191</v>
      </c>
      <c r="J1202" s="1">
        <v>27515</v>
      </c>
      <c r="K1202">
        <v>46</v>
      </c>
      <c r="L1202">
        <v>8293578146</v>
      </c>
      <c r="M1202" t="s">
        <v>51</v>
      </c>
      <c r="N1202" t="s">
        <v>114</v>
      </c>
      <c r="O1202" t="s">
        <v>4679</v>
      </c>
      <c r="P1202" t="s">
        <v>444</v>
      </c>
      <c r="Q1202" t="s">
        <v>444</v>
      </c>
      <c r="S1202" t="s">
        <v>4230</v>
      </c>
      <c r="U1202">
        <v>4400023778</v>
      </c>
      <c r="V1202" t="s">
        <v>4208</v>
      </c>
      <c r="W1202" t="s">
        <v>58</v>
      </c>
      <c r="X1202">
        <v>19.4884214146545</v>
      </c>
      <c r="Y1202">
        <v>-70.752346722577698</v>
      </c>
      <c r="Z1202" t="s">
        <v>220</v>
      </c>
      <c r="AA1202" t="s">
        <v>220</v>
      </c>
      <c r="AB1202" t="s">
        <v>419</v>
      </c>
      <c r="AC1202" t="s">
        <v>169</v>
      </c>
      <c r="AD1202" t="s">
        <v>62</v>
      </c>
      <c r="AF1202" t="s">
        <v>170</v>
      </c>
      <c r="AG1202" t="s">
        <v>194</v>
      </c>
      <c r="AH1202" t="s">
        <v>65</v>
      </c>
      <c r="AI1202" t="s">
        <v>145</v>
      </c>
      <c r="AJ1202" t="s">
        <v>145</v>
      </c>
      <c r="AK1202" t="s">
        <v>921</v>
      </c>
      <c r="AL1202">
        <v>2</v>
      </c>
      <c r="AM1202" t="s">
        <v>2446</v>
      </c>
      <c r="AN1202">
        <v>4</v>
      </c>
      <c r="AP1202" t="s">
        <v>62</v>
      </c>
      <c r="AQ1202" t="s">
        <v>69</v>
      </c>
      <c r="AV1202" s="1">
        <v>44118</v>
      </c>
      <c r="AW1202" t="s">
        <v>15195</v>
      </c>
      <c r="AY1202" t="s">
        <v>73</v>
      </c>
      <c r="AZ1202" t="s">
        <v>74</v>
      </c>
    </row>
    <row r="1203" spans="1:52" hidden="1" x14ac:dyDescent="0.25">
      <c r="A1203" t="str">
        <f>INDEX('Community ID'!B:B,MATCH(O1203,'Community ID'!A:A,0))</f>
        <v>La Luisa</v>
      </c>
      <c r="B1203" t="str">
        <f>INDEX('Community ID'!$K:$K,MATCH('Environmental Data'!$P1203,'Community ID'!J:J,0))</f>
        <v>Constanza</v>
      </c>
      <c r="D1203" t="s">
        <v>5107</v>
      </c>
      <c r="E1203" t="s">
        <v>5108</v>
      </c>
      <c r="F1203" t="s">
        <v>5109</v>
      </c>
      <c r="I1203" t="s">
        <v>191</v>
      </c>
      <c r="J1203" s="1">
        <v>36102</v>
      </c>
      <c r="K1203">
        <v>23</v>
      </c>
      <c r="M1203" t="s">
        <v>124</v>
      </c>
      <c r="N1203" t="s">
        <v>1743</v>
      </c>
      <c r="O1203" t="s">
        <v>5085</v>
      </c>
      <c r="P1203" t="s">
        <v>4123</v>
      </c>
      <c r="Q1203" t="s">
        <v>160</v>
      </c>
      <c r="S1203" t="s">
        <v>63</v>
      </c>
      <c r="T1203" t="s">
        <v>788</v>
      </c>
      <c r="V1203" t="s">
        <v>4102</v>
      </c>
      <c r="W1203" t="s">
        <v>58</v>
      </c>
      <c r="X1203">
        <v>18.915875499999999</v>
      </c>
      <c r="Y1203">
        <v>-70.743795199999994</v>
      </c>
      <c r="Z1203" t="s">
        <v>59</v>
      </c>
      <c r="AA1203" t="s">
        <v>59</v>
      </c>
      <c r="AB1203" t="s">
        <v>419</v>
      </c>
      <c r="AC1203" t="s">
        <v>169</v>
      </c>
      <c r="AD1203" t="s">
        <v>62</v>
      </c>
      <c r="AF1203" t="s">
        <v>170</v>
      </c>
      <c r="AG1203" t="s">
        <v>194</v>
      </c>
      <c r="AH1203" t="s">
        <v>65</v>
      </c>
      <c r="AI1203" t="s">
        <v>788</v>
      </c>
      <c r="AJ1203" t="s">
        <v>788</v>
      </c>
      <c r="AK1203" t="s">
        <v>3227</v>
      </c>
      <c r="AL1203">
        <v>1</v>
      </c>
      <c r="AM1203" t="s">
        <v>1069</v>
      </c>
      <c r="AN1203">
        <v>3</v>
      </c>
      <c r="AO1203">
        <v>0</v>
      </c>
      <c r="AP1203" t="s">
        <v>62</v>
      </c>
      <c r="AQ1203" t="s">
        <v>69</v>
      </c>
      <c r="AV1203" s="1">
        <v>44118</v>
      </c>
      <c r="AW1203" t="s">
        <v>15196</v>
      </c>
      <c r="AY1203" t="s">
        <v>73</v>
      </c>
      <c r="AZ1203" t="s">
        <v>74</v>
      </c>
    </row>
    <row r="1204" spans="1:52" x14ac:dyDescent="0.25">
      <c r="A1204" t="str">
        <f>INDEX('Community ID'!B:B,MATCH(O1204,'Community ID'!A:A,0))</f>
        <v>Cuidad de Dios</v>
      </c>
      <c r="B1204" t="str">
        <f>INDEX('Community ID'!$K:$K,MATCH('Environmental Data'!$P1204,'Community ID'!J:J,0))</f>
        <v>Santiago</v>
      </c>
      <c r="D1204" t="s">
        <v>5110</v>
      </c>
      <c r="E1204" t="s">
        <v>5111</v>
      </c>
      <c r="F1204" t="s">
        <v>5112</v>
      </c>
      <c r="I1204" t="s">
        <v>165</v>
      </c>
      <c r="J1204" t="s">
        <v>5113</v>
      </c>
      <c r="K1204">
        <v>26</v>
      </c>
      <c r="L1204">
        <v>8492850316</v>
      </c>
      <c r="M1204" t="s">
        <v>226</v>
      </c>
      <c r="N1204" t="s">
        <v>4727</v>
      </c>
      <c r="O1204" t="s">
        <v>4679</v>
      </c>
      <c r="P1204" t="s">
        <v>444</v>
      </c>
      <c r="Q1204" t="s">
        <v>444</v>
      </c>
      <c r="S1204" t="s">
        <v>5114</v>
      </c>
      <c r="V1204" t="s">
        <v>4712</v>
      </c>
      <c r="W1204" t="s">
        <v>58</v>
      </c>
      <c r="X1204">
        <v>19.4878392</v>
      </c>
      <c r="Y1204">
        <v>-70.752514099999999</v>
      </c>
      <c r="Z1204" t="s">
        <v>105</v>
      </c>
      <c r="AA1204" t="s">
        <v>105</v>
      </c>
      <c r="AB1204" t="s">
        <v>419</v>
      </c>
      <c r="AC1204" t="s">
        <v>169</v>
      </c>
      <c r="AD1204" t="s">
        <v>62</v>
      </c>
      <c r="AF1204" t="s">
        <v>170</v>
      </c>
      <c r="AG1204" t="s">
        <v>194</v>
      </c>
      <c r="AH1204" t="s">
        <v>117</v>
      </c>
      <c r="AI1204" t="s">
        <v>1382</v>
      </c>
      <c r="AJ1204" t="s">
        <v>1382</v>
      </c>
      <c r="AK1204" t="s">
        <v>479</v>
      </c>
      <c r="AL1204">
        <v>1</v>
      </c>
      <c r="AM1204" t="s">
        <v>553</v>
      </c>
      <c r="AN1204">
        <v>2</v>
      </c>
      <c r="AP1204" t="s">
        <v>62</v>
      </c>
      <c r="AQ1204" t="s">
        <v>69</v>
      </c>
      <c r="AV1204" s="1">
        <v>44118</v>
      </c>
      <c r="AW1204" t="s">
        <v>15197</v>
      </c>
      <c r="AY1204" t="s">
        <v>73</v>
      </c>
      <c r="AZ1204" t="s">
        <v>74</v>
      </c>
    </row>
    <row r="1205" spans="1:52" hidden="1" x14ac:dyDescent="0.25">
      <c r="A1205" t="str">
        <f>INDEX('Community ID'!B:B,MATCH(O1205,'Community ID'!A:A,0))</f>
        <v>Cuidad de Dios</v>
      </c>
      <c r="B1205" t="str">
        <f>INDEX('Community ID'!$K:$K,MATCH('Environmental Data'!$P1205,'Community ID'!J:J,0))</f>
        <v>Santiago</v>
      </c>
      <c r="D1205" t="s">
        <v>5115</v>
      </c>
      <c r="E1205" t="s">
        <v>5116</v>
      </c>
      <c r="F1205" t="s">
        <v>5117</v>
      </c>
      <c r="H1205" t="s">
        <v>5118</v>
      </c>
      <c r="I1205" t="s">
        <v>191</v>
      </c>
      <c r="J1205" t="s">
        <v>5119</v>
      </c>
      <c r="K1205">
        <v>69</v>
      </c>
      <c r="L1205">
        <v>8296027549</v>
      </c>
      <c r="M1205" t="s">
        <v>80</v>
      </c>
      <c r="N1205" t="s">
        <v>114</v>
      </c>
      <c r="O1205" t="s">
        <v>4679</v>
      </c>
      <c r="P1205" t="s">
        <v>444</v>
      </c>
      <c r="Q1205" t="s">
        <v>444</v>
      </c>
      <c r="S1205" t="s">
        <v>144</v>
      </c>
      <c r="V1205" t="s">
        <v>4208</v>
      </c>
      <c r="W1205" t="s">
        <v>58</v>
      </c>
      <c r="X1205">
        <v>19.4888174398275</v>
      </c>
      <c r="Y1205">
        <v>-70.752456500322893</v>
      </c>
      <c r="Z1205" t="s">
        <v>59</v>
      </c>
      <c r="AA1205" t="s">
        <v>59</v>
      </c>
      <c r="AB1205" t="s">
        <v>419</v>
      </c>
      <c r="AC1205" t="s">
        <v>169</v>
      </c>
      <c r="AD1205" t="s">
        <v>62</v>
      </c>
      <c r="AF1205" t="s">
        <v>170</v>
      </c>
      <c r="AG1205" t="s">
        <v>194</v>
      </c>
      <c r="AH1205" t="s">
        <v>117</v>
      </c>
      <c r="AI1205" t="s">
        <v>145</v>
      </c>
      <c r="AJ1205" t="s">
        <v>145</v>
      </c>
      <c r="AK1205" t="s">
        <v>4322</v>
      </c>
      <c r="AL1205">
        <v>2</v>
      </c>
      <c r="AM1205" t="s">
        <v>1021</v>
      </c>
      <c r="AN1205">
        <v>2</v>
      </c>
      <c r="AP1205" t="s">
        <v>62</v>
      </c>
      <c r="AQ1205" t="s">
        <v>69</v>
      </c>
      <c r="AV1205" s="1">
        <v>44118</v>
      </c>
      <c r="AW1205" t="s">
        <v>15198</v>
      </c>
      <c r="AY1205" t="s">
        <v>73</v>
      </c>
      <c r="AZ1205" t="s">
        <v>74</v>
      </c>
    </row>
    <row r="1206" spans="1:52" x14ac:dyDescent="0.25">
      <c r="A1206" t="str">
        <f>INDEX('Community ID'!B:B,MATCH(O1206,'Community ID'!A:A,0))</f>
        <v>La Luisa</v>
      </c>
      <c r="B1206" t="str">
        <f>INDEX('Community ID'!$K:$K,MATCH('Environmental Data'!$P1206,'Community ID'!J:J,0))</f>
        <v>Constanza</v>
      </c>
      <c r="D1206" t="s">
        <v>5120</v>
      </c>
      <c r="E1206" t="s">
        <v>5121</v>
      </c>
      <c r="F1206" t="s">
        <v>5122</v>
      </c>
      <c r="I1206" t="s">
        <v>191</v>
      </c>
      <c r="J1206" t="s">
        <v>5123</v>
      </c>
      <c r="K1206">
        <v>16</v>
      </c>
      <c r="M1206" t="s">
        <v>226</v>
      </c>
      <c r="N1206" t="s">
        <v>135</v>
      </c>
      <c r="O1206" t="s">
        <v>136</v>
      </c>
      <c r="P1206" t="s">
        <v>83</v>
      </c>
      <c r="Q1206" t="s">
        <v>103</v>
      </c>
      <c r="V1206" t="s">
        <v>2105</v>
      </c>
      <c r="W1206" t="s">
        <v>58</v>
      </c>
      <c r="X1206">
        <v>18.913148400000001</v>
      </c>
      <c r="Y1206">
        <v>-70.748516100000003</v>
      </c>
      <c r="Z1206" t="s">
        <v>86</v>
      </c>
      <c r="AA1206" t="s">
        <v>105</v>
      </c>
      <c r="AB1206" t="s">
        <v>419</v>
      </c>
      <c r="AC1206" t="s">
        <v>169</v>
      </c>
      <c r="AD1206" t="s">
        <v>62</v>
      </c>
      <c r="AF1206" t="s">
        <v>170</v>
      </c>
      <c r="AG1206" t="s">
        <v>194</v>
      </c>
      <c r="AH1206" t="s">
        <v>65</v>
      </c>
      <c r="AI1206" t="s">
        <v>66</v>
      </c>
      <c r="AJ1206" t="s">
        <v>127</v>
      </c>
      <c r="AK1206" t="s">
        <v>368</v>
      </c>
      <c r="AL1206">
        <v>1</v>
      </c>
      <c r="AM1206" t="s">
        <v>767</v>
      </c>
      <c r="AN1206">
        <v>2</v>
      </c>
      <c r="AP1206" t="s">
        <v>63</v>
      </c>
      <c r="AQ1206" t="s">
        <v>69</v>
      </c>
      <c r="AV1206" s="1">
        <v>44118</v>
      </c>
      <c r="AW1206" t="s">
        <v>15199</v>
      </c>
      <c r="AY1206" t="s">
        <v>73</v>
      </c>
      <c r="AZ1206" t="s">
        <v>74</v>
      </c>
    </row>
    <row r="1207" spans="1:52" hidden="1" x14ac:dyDescent="0.25">
      <c r="A1207" t="str">
        <f>INDEX('Community ID'!B:B,MATCH(O1207,'Community ID'!A:A,0))</f>
        <v>La Luisa</v>
      </c>
      <c r="B1207" t="str">
        <f>INDEX('Community ID'!$K:$K,MATCH('Environmental Data'!$P1207,'Community ID'!J:J,0))</f>
        <v>Constanza</v>
      </c>
      <c r="D1207" t="s">
        <v>5124</v>
      </c>
      <c r="E1207" t="s">
        <v>3797</v>
      </c>
      <c r="F1207" t="s">
        <v>5125</v>
      </c>
      <c r="I1207" t="s">
        <v>191</v>
      </c>
      <c r="J1207" t="s">
        <v>5126</v>
      </c>
      <c r="K1207">
        <v>35</v>
      </c>
      <c r="M1207" t="s">
        <v>124</v>
      </c>
      <c r="N1207" t="s">
        <v>5127</v>
      </c>
      <c r="O1207" t="s">
        <v>5085</v>
      </c>
      <c r="P1207" t="s">
        <v>5128</v>
      </c>
      <c r="Q1207" t="s">
        <v>160</v>
      </c>
      <c r="S1207" t="s">
        <v>4129</v>
      </c>
      <c r="T1207" t="s">
        <v>5095</v>
      </c>
      <c r="V1207" t="s">
        <v>4102</v>
      </c>
      <c r="W1207" t="s">
        <v>58</v>
      </c>
      <c r="X1207">
        <v>18.915875499999999</v>
      </c>
      <c r="Y1207">
        <v>-70.743795199999994</v>
      </c>
      <c r="Z1207" t="s">
        <v>220</v>
      </c>
      <c r="AA1207" t="s">
        <v>220</v>
      </c>
      <c r="AB1207" t="s">
        <v>419</v>
      </c>
      <c r="AC1207" t="s">
        <v>169</v>
      </c>
      <c r="AE1207" t="s">
        <v>62</v>
      </c>
      <c r="AF1207" t="s">
        <v>170</v>
      </c>
      <c r="AG1207" t="s">
        <v>194</v>
      </c>
      <c r="AH1207" t="s">
        <v>65</v>
      </c>
      <c r="AI1207" t="s">
        <v>788</v>
      </c>
      <c r="AJ1207" t="s">
        <v>788</v>
      </c>
      <c r="AK1207" t="s">
        <v>1208</v>
      </c>
      <c r="AL1207">
        <v>1</v>
      </c>
      <c r="AM1207" t="s">
        <v>1069</v>
      </c>
      <c r="AN1207">
        <v>2</v>
      </c>
      <c r="AO1207">
        <v>1</v>
      </c>
      <c r="AP1207" t="s">
        <v>63</v>
      </c>
      <c r="AQ1207" t="s">
        <v>69</v>
      </c>
      <c r="AV1207" s="1">
        <v>44118</v>
      </c>
      <c r="AW1207" t="s">
        <v>15200</v>
      </c>
      <c r="AY1207" t="s">
        <v>73</v>
      </c>
      <c r="AZ1207" t="s">
        <v>74</v>
      </c>
    </row>
    <row r="1208" spans="1:52" hidden="1" x14ac:dyDescent="0.25">
      <c r="A1208" t="str">
        <f>INDEX('Community ID'!B:B,MATCH(O1208,'Community ID'!A:A,0))</f>
        <v>Cuidad de Dios</v>
      </c>
      <c r="B1208" t="str">
        <f>INDEX('Community ID'!$K:$K,MATCH('Environmental Data'!$P1208,'Community ID'!J:J,0))</f>
        <v>Santiago</v>
      </c>
      <c r="D1208" t="s">
        <v>5132</v>
      </c>
      <c r="E1208" t="s">
        <v>908</v>
      </c>
      <c r="F1208" t="s">
        <v>2937</v>
      </c>
      <c r="I1208" t="s">
        <v>191</v>
      </c>
      <c r="J1208" t="s">
        <v>5133</v>
      </c>
      <c r="K1208">
        <v>52</v>
      </c>
      <c r="L1208">
        <v>8293585633</v>
      </c>
      <c r="M1208" t="s">
        <v>80</v>
      </c>
      <c r="N1208" t="s">
        <v>5134</v>
      </c>
      <c r="O1208" t="s">
        <v>4732</v>
      </c>
      <c r="P1208" t="s">
        <v>416</v>
      </c>
      <c r="Q1208" t="s">
        <v>416</v>
      </c>
      <c r="S1208" t="s">
        <v>458</v>
      </c>
      <c r="U1208">
        <v>450018930</v>
      </c>
      <c r="V1208" t="s">
        <v>4733</v>
      </c>
      <c r="W1208" t="s">
        <v>58</v>
      </c>
      <c r="X1208">
        <v>19.488385099999999</v>
      </c>
      <c r="Y1208">
        <v>-70.751947700000002</v>
      </c>
      <c r="Z1208" t="s">
        <v>59</v>
      </c>
      <c r="AA1208" t="s">
        <v>59</v>
      </c>
      <c r="AB1208" t="s">
        <v>419</v>
      </c>
      <c r="AC1208" t="s">
        <v>169</v>
      </c>
      <c r="AD1208" t="s">
        <v>62</v>
      </c>
      <c r="AF1208" t="s">
        <v>170</v>
      </c>
      <c r="AG1208" t="s">
        <v>194</v>
      </c>
      <c r="AH1208" t="s">
        <v>117</v>
      </c>
      <c r="AI1208" t="s">
        <v>931</v>
      </c>
      <c r="AK1208" t="s">
        <v>4713</v>
      </c>
      <c r="AL1208">
        <v>2</v>
      </c>
      <c r="AM1208" t="s">
        <v>894</v>
      </c>
      <c r="AN1208">
        <v>1</v>
      </c>
      <c r="AP1208" t="s">
        <v>62</v>
      </c>
      <c r="AQ1208" t="s">
        <v>69</v>
      </c>
      <c r="AV1208" s="1">
        <v>44118</v>
      </c>
      <c r="AW1208" t="s">
        <v>15201</v>
      </c>
      <c r="AY1208" t="s">
        <v>73</v>
      </c>
      <c r="AZ1208" t="s">
        <v>74</v>
      </c>
    </row>
    <row r="1209" spans="1:52" hidden="1" x14ac:dyDescent="0.25">
      <c r="A1209" t="str">
        <f>INDEX('Community ID'!B:B,MATCH(O1209,'Community ID'!A:A,0))</f>
        <v>Cuidad de Dios</v>
      </c>
      <c r="B1209" t="str">
        <f>INDEX('Community ID'!$K:$K,MATCH('Environmental Data'!$P1209,'Community ID'!J:J,0))</f>
        <v>Santiago</v>
      </c>
      <c r="D1209" t="s">
        <v>5129</v>
      </c>
      <c r="E1209" t="s">
        <v>3841</v>
      </c>
      <c r="F1209" t="s">
        <v>5130</v>
      </c>
      <c r="I1209" t="s">
        <v>191</v>
      </c>
      <c r="J1209" s="1">
        <v>28491</v>
      </c>
      <c r="K1209">
        <v>43</v>
      </c>
      <c r="L1209">
        <v>8297258587</v>
      </c>
      <c r="M1209" t="s">
        <v>226</v>
      </c>
      <c r="N1209" t="s">
        <v>114</v>
      </c>
      <c r="O1209" t="s">
        <v>4679</v>
      </c>
      <c r="P1209" t="s">
        <v>444</v>
      </c>
      <c r="Q1209" t="s">
        <v>444</v>
      </c>
      <c r="S1209" t="s">
        <v>144</v>
      </c>
      <c r="V1209" t="s">
        <v>4208</v>
      </c>
      <c r="W1209" t="s">
        <v>58</v>
      </c>
      <c r="X1209">
        <v>19.4889137829398</v>
      </c>
      <c r="Y1209">
        <v>-70.7523252026226</v>
      </c>
      <c r="Z1209" t="s">
        <v>59</v>
      </c>
      <c r="AA1209" t="s">
        <v>59</v>
      </c>
      <c r="AB1209" t="s">
        <v>419</v>
      </c>
      <c r="AC1209" t="s">
        <v>169</v>
      </c>
      <c r="AD1209" t="s">
        <v>62</v>
      </c>
      <c r="AF1209" t="s">
        <v>170</v>
      </c>
      <c r="AG1209" t="s">
        <v>194</v>
      </c>
      <c r="AH1209" t="s">
        <v>65</v>
      </c>
      <c r="AI1209" t="s">
        <v>145</v>
      </c>
      <c r="AJ1209" t="s">
        <v>145</v>
      </c>
      <c r="AK1209" t="s">
        <v>5131</v>
      </c>
      <c r="AL1209">
        <v>2</v>
      </c>
      <c r="AM1209" t="s">
        <v>1021</v>
      </c>
      <c r="AN1209">
        <v>5</v>
      </c>
      <c r="AP1209" t="s">
        <v>62</v>
      </c>
      <c r="AQ1209" t="s">
        <v>69</v>
      </c>
      <c r="AV1209" s="1">
        <v>44118</v>
      </c>
      <c r="AW1209" t="s">
        <v>15202</v>
      </c>
      <c r="AY1209" t="s">
        <v>73</v>
      </c>
      <c r="AZ1209" t="s">
        <v>74</v>
      </c>
    </row>
    <row r="1210" spans="1:52" hidden="1" x14ac:dyDescent="0.25">
      <c r="A1210" t="str">
        <f>INDEX('Community ID'!B:B,MATCH(O1210,'Community ID'!A:A,0))</f>
        <v>Cuidad de Dios</v>
      </c>
      <c r="B1210" t="str">
        <f>INDEX('Community ID'!$K:$K,MATCH('Environmental Data'!$P1210,'Community ID'!J:J,0))</f>
        <v>Santiago</v>
      </c>
      <c r="D1210" t="s">
        <v>5135</v>
      </c>
      <c r="E1210" t="s">
        <v>1820</v>
      </c>
      <c r="F1210" t="s">
        <v>5112</v>
      </c>
      <c r="I1210" t="s">
        <v>191</v>
      </c>
      <c r="J1210" t="s">
        <v>5136</v>
      </c>
      <c r="K1210">
        <v>37</v>
      </c>
      <c r="L1210">
        <v>8293547907</v>
      </c>
      <c r="M1210" t="s">
        <v>124</v>
      </c>
      <c r="N1210" t="s">
        <v>125</v>
      </c>
      <c r="O1210" t="s">
        <v>4679</v>
      </c>
      <c r="P1210" t="s">
        <v>444</v>
      </c>
      <c r="Q1210" t="s">
        <v>444</v>
      </c>
      <c r="V1210" t="s">
        <v>4712</v>
      </c>
      <c r="W1210" t="s">
        <v>58</v>
      </c>
      <c r="X1210">
        <v>19.487866499999999</v>
      </c>
      <c r="Y1210">
        <v>-70.752535800000004</v>
      </c>
      <c r="Z1210" t="s">
        <v>59</v>
      </c>
      <c r="AA1210" t="s">
        <v>59</v>
      </c>
      <c r="AB1210" t="s">
        <v>419</v>
      </c>
      <c r="AC1210" t="s">
        <v>169</v>
      </c>
      <c r="AD1210" t="s">
        <v>62</v>
      </c>
      <c r="AF1210" t="s">
        <v>170</v>
      </c>
      <c r="AG1210" t="s">
        <v>194</v>
      </c>
      <c r="AH1210" t="s">
        <v>117</v>
      </c>
      <c r="AI1210" t="s">
        <v>145</v>
      </c>
      <c r="AJ1210" t="s">
        <v>145</v>
      </c>
      <c r="AK1210" t="s">
        <v>5137</v>
      </c>
      <c r="AL1210">
        <v>1</v>
      </c>
      <c r="AM1210" t="s">
        <v>553</v>
      </c>
      <c r="AN1210">
        <v>5</v>
      </c>
      <c r="AO1210">
        <v>1</v>
      </c>
      <c r="AP1210" t="s">
        <v>62</v>
      </c>
      <c r="AQ1210" t="s">
        <v>69</v>
      </c>
      <c r="AV1210" s="1">
        <v>44118</v>
      </c>
      <c r="AW1210" t="s">
        <v>15203</v>
      </c>
      <c r="AY1210" t="s">
        <v>73</v>
      </c>
      <c r="AZ1210" t="s">
        <v>74</v>
      </c>
    </row>
    <row r="1211" spans="1:52" hidden="1" x14ac:dyDescent="0.25">
      <c r="A1211" t="str">
        <f>INDEX('Community ID'!B:B,MATCH(O1211,'Community ID'!A:A,0))</f>
        <v>Cuidad de Dios</v>
      </c>
      <c r="B1211" t="str">
        <f>INDEX('Community ID'!$K:$K,MATCH('Environmental Data'!$P1211,'Community ID'!J:J,0))</f>
        <v>Santiago</v>
      </c>
      <c r="D1211" t="s">
        <v>5138</v>
      </c>
      <c r="E1211" t="s">
        <v>3483</v>
      </c>
      <c r="F1211" t="s">
        <v>5139</v>
      </c>
      <c r="H1211" t="s">
        <v>5140</v>
      </c>
      <c r="I1211" t="s">
        <v>191</v>
      </c>
      <c r="J1211" s="1">
        <v>32994</v>
      </c>
      <c r="K1211">
        <v>31</v>
      </c>
      <c r="L1211">
        <v>8292100158</v>
      </c>
      <c r="M1211" t="s">
        <v>51</v>
      </c>
      <c r="N1211" t="s">
        <v>114</v>
      </c>
      <c r="O1211" t="s">
        <v>4679</v>
      </c>
      <c r="P1211" t="s">
        <v>444</v>
      </c>
      <c r="Q1211" t="s">
        <v>444</v>
      </c>
      <c r="V1211" t="s">
        <v>4208</v>
      </c>
      <c r="W1211" t="s">
        <v>58</v>
      </c>
      <c r="X1211">
        <v>19.488950758363</v>
      </c>
      <c r="Y1211">
        <v>-70.752283075070295</v>
      </c>
      <c r="Z1211" t="s">
        <v>59</v>
      </c>
      <c r="AA1211" t="s">
        <v>59</v>
      </c>
      <c r="AB1211" t="s">
        <v>419</v>
      </c>
      <c r="AC1211" t="s">
        <v>169</v>
      </c>
      <c r="AD1211" t="s">
        <v>62</v>
      </c>
      <c r="AF1211" t="s">
        <v>170</v>
      </c>
      <c r="AG1211" t="s">
        <v>194</v>
      </c>
      <c r="AH1211" t="s">
        <v>117</v>
      </c>
      <c r="AI1211" t="s">
        <v>145</v>
      </c>
      <c r="AJ1211" t="s">
        <v>145</v>
      </c>
      <c r="AK1211" t="s">
        <v>5141</v>
      </c>
      <c r="AL1211">
        <v>1</v>
      </c>
      <c r="AM1211" t="s">
        <v>1021</v>
      </c>
      <c r="AN1211">
        <v>4</v>
      </c>
      <c r="AP1211" t="s">
        <v>62</v>
      </c>
      <c r="AQ1211" t="s">
        <v>69</v>
      </c>
      <c r="AV1211" s="1">
        <v>44118</v>
      </c>
      <c r="AW1211" t="s">
        <v>15204</v>
      </c>
      <c r="AY1211" t="s">
        <v>73</v>
      </c>
      <c r="AZ1211" t="s">
        <v>74</v>
      </c>
    </row>
    <row r="1212" spans="1:52" hidden="1" x14ac:dyDescent="0.25">
      <c r="A1212" t="str">
        <f>INDEX('Community ID'!B:B,MATCH(O1212,'Community ID'!A:A,0))</f>
        <v>La Luisa</v>
      </c>
      <c r="B1212" t="str">
        <f>INDEX('Community ID'!$K:$K,MATCH('Environmental Data'!$P1212,'Community ID'!J:J,0))</f>
        <v>Constanza</v>
      </c>
      <c r="D1212" t="s">
        <v>5142</v>
      </c>
      <c r="E1212" t="s">
        <v>763</v>
      </c>
      <c r="F1212" t="s">
        <v>1292</v>
      </c>
      <c r="H1212" t="s">
        <v>5143</v>
      </c>
      <c r="I1212" t="s">
        <v>191</v>
      </c>
      <c r="J1212" t="s">
        <v>5144</v>
      </c>
      <c r="K1212">
        <v>33</v>
      </c>
      <c r="M1212" t="s">
        <v>51</v>
      </c>
      <c r="N1212" t="s">
        <v>135</v>
      </c>
      <c r="O1212" t="s">
        <v>136</v>
      </c>
      <c r="P1212" t="s">
        <v>102</v>
      </c>
      <c r="Q1212" t="s">
        <v>103</v>
      </c>
      <c r="S1212" t="s">
        <v>104</v>
      </c>
      <c r="V1212" t="s">
        <v>2105</v>
      </c>
      <c r="W1212" t="s">
        <v>58</v>
      </c>
      <c r="X1212">
        <v>18.916076799999999</v>
      </c>
      <c r="Y1212">
        <v>-70.7447011</v>
      </c>
      <c r="Z1212" t="s">
        <v>59</v>
      </c>
      <c r="AA1212" t="s">
        <v>59</v>
      </c>
      <c r="AB1212" t="s">
        <v>182</v>
      </c>
      <c r="AC1212" t="s">
        <v>88</v>
      </c>
      <c r="AD1212" t="s">
        <v>63</v>
      </c>
      <c r="AE1212" t="s">
        <v>63</v>
      </c>
      <c r="AF1212" t="s">
        <v>170</v>
      </c>
      <c r="AG1212" t="s">
        <v>171</v>
      </c>
      <c r="AH1212" t="s">
        <v>117</v>
      </c>
      <c r="AI1212" t="s">
        <v>66</v>
      </c>
      <c r="AJ1212" t="s">
        <v>127</v>
      </c>
      <c r="AK1212" t="s">
        <v>5145</v>
      </c>
      <c r="AL1212">
        <v>1</v>
      </c>
      <c r="AM1212" t="s">
        <v>767</v>
      </c>
      <c r="AN1212">
        <v>5</v>
      </c>
      <c r="AP1212" t="s">
        <v>62</v>
      </c>
      <c r="AQ1212" t="s">
        <v>69</v>
      </c>
      <c r="AV1212" s="1">
        <v>44118</v>
      </c>
      <c r="AW1212" t="s">
        <v>15205</v>
      </c>
      <c r="AY1212" t="s">
        <v>73</v>
      </c>
      <c r="AZ1212" t="s">
        <v>74</v>
      </c>
    </row>
    <row r="1213" spans="1:52" hidden="1" x14ac:dyDescent="0.25">
      <c r="A1213" t="str">
        <f>INDEX('Community ID'!B:B,MATCH(O1213,'Community ID'!A:A,0))</f>
        <v>Cuidad de Dios</v>
      </c>
      <c r="B1213" t="str">
        <f>INDEX('Community ID'!$K:$K,MATCH('Environmental Data'!$P1213,'Community ID'!J:J,0))</f>
        <v>Santiago</v>
      </c>
      <c r="D1213" t="s">
        <v>5148</v>
      </c>
      <c r="E1213" t="s">
        <v>5149</v>
      </c>
      <c r="F1213" t="s">
        <v>2937</v>
      </c>
      <c r="I1213" t="s">
        <v>165</v>
      </c>
      <c r="J1213" t="s">
        <v>5150</v>
      </c>
      <c r="K1213">
        <v>86</v>
      </c>
      <c r="L1213">
        <v>8294263056</v>
      </c>
      <c r="M1213" t="s">
        <v>80</v>
      </c>
      <c r="N1213" t="s">
        <v>81</v>
      </c>
      <c r="O1213" t="s">
        <v>4732</v>
      </c>
      <c r="P1213" t="s">
        <v>416</v>
      </c>
      <c r="Q1213" t="s">
        <v>416</v>
      </c>
      <c r="S1213" t="s">
        <v>436</v>
      </c>
      <c r="U1213">
        <v>10100018521</v>
      </c>
      <c r="V1213" t="s">
        <v>4733</v>
      </c>
      <c r="W1213" t="s">
        <v>58</v>
      </c>
      <c r="X1213">
        <v>19.488876699999999</v>
      </c>
      <c r="Y1213">
        <v>-70.751622699999999</v>
      </c>
      <c r="Z1213" t="s">
        <v>59</v>
      </c>
      <c r="AA1213" t="s">
        <v>59</v>
      </c>
      <c r="AB1213" t="s">
        <v>419</v>
      </c>
      <c r="AC1213" t="s">
        <v>88</v>
      </c>
      <c r="AD1213" t="s">
        <v>62</v>
      </c>
      <c r="AE1213" t="s">
        <v>62</v>
      </c>
      <c r="AF1213" t="s">
        <v>170</v>
      </c>
      <c r="AG1213" t="s">
        <v>194</v>
      </c>
      <c r="AH1213" t="s">
        <v>65</v>
      </c>
      <c r="AI1213" t="s">
        <v>788</v>
      </c>
      <c r="AJ1213" t="s">
        <v>931</v>
      </c>
      <c r="AK1213" t="s">
        <v>5151</v>
      </c>
      <c r="AL1213">
        <v>1</v>
      </c>
      <c r="AM1213" t="s">
        <v>894</v>
      </c>
      <c r="AN1213">
        <v>2</v>
      </c>
      <c r="AP1213" t="s">
        <v>62</v>
      </c>
      <c r="AQ1213" t="s">
        <v>69</v>
      </c>
      <c r="AV1213" s="1">
        <v>44118</v>
      </c>
      <c r="AW1213" t="s">
        <v>15206</v>
      </c>
      <c r="AY1213" t="s">
        <v>73</v>
      </c>
      <c r="AZ1213" t="s">
        <v>74</v>
      </c>
    </row>
    <row r="1214" spans="1:52" hidden="1" x14ac:dyDescent="0.25">
      <c r="A1214" t="str">
        <f>INDEX('Community ID'!B:B,MATCH(O1214,'Community ID'!A:A,0))</f>
        <v>Cuidad de Dios</v>
      </c>
      <c r="B1214" t="str">
        <f>INDEX('Community ID'!$K:$K,MATCH('Environmental Data'!$P1214,'Community ID'!J:J,0))</f>
        <v>Santiago</v>
      </c>
      <c r="D1214" t="s">
        <v>5152</v>
      </c>
      <c r="E1214" t="s">
        <v>5153</v>
      </c>
      <c r="F1214" t="s">
        <v>885</v>
      </c>
      <c r="I1214" t="s">
        <v>191</v>
      </c>
      <c r="J1214" t="s">
        <v>5154</v>
      </c>
      <c r="K1214">
        <v>1930</v>
      </c>
      <c r="L1214">
        <v>8293023189</v>
      </c>
      <c r="M1214" t="s">
        <v>124</v>
      </c>
      <c r="N1214" t="s">
        <v>5155</v>
      </c>
      <c r="O1214" t="s">
        <v>4679</v>
      </c>
      <c r="P1214" t="s">
        <v>444</v>
      </c>
      <c r="Q1214" t="s">
        <v>444</v>
      </c>
      <c r="S1214" t="s">
        <v>429</v>
      </c>
      <c r="V1214" t="s">
        <v>4712</v>
      </c>
      <c r="W1214" t="s">
        <v>58</v>
      </c>
      <c r="X1214">
        <v>19.487865800000002</v>
      </c>
      <c r="Y1214">
        <v>-70.752523699999998</v>
      </c>
      <c r="Z1214" t="s">
        <v>59</v>
      </c>
      <c r="AA1214" t="s">
        <v>59</v>
      </c>
      <c r="AB1214" t="s">
        <v>419</v>
      </c>
      <c r="AC1214" t="s">
        <v>169</v>
      </c>
      <c r="AD1214" t="s">
        <v>62</v>
      </c>
      <c r="AF1214" t="s">
        <v>170</v>
      </c>
      <c r="AG1214" t="s">
        <v>194</v>
      </c>
      <c r="AH1214" t="s">
        <v>65</v>
      </c>
      <c r="AI1214" t="s">
        <v>2606</v>
      </c>
      <c r="AJ1214" t="s">
        <v>1382</v>
      </c>
      <c r="AK1214" t="s">
        <v>5156</v>
      </c>
      <c r="AL1214">
        <v>1</v>
      </c>
      <c r="AM1214" t="s">
        <v>553</v>
      </c>
      <c r="AN1214">
        <v>3</v>
      </c>
      <c r="AP1214" t="s">
        <v>62</v>
      </c>
      <c r="AQ1214" t="s">
        <v>69</v>
      </c>
      <c r="AV1214" s="1">
        <v>44118</v>
      </c>
      <c r="AW1214" t="s">
        <v>15207</v>
      </c>
      <c r="AY1214" t="s">
        <v>73</v>
      </c>
      <c r="AZ1214" t="s">
        <v>74</v>
      </c>
    </row>
    <row r="1215" spans="1:52" hidden="1" x14ac:dyDescent="0.25">
      <c r="A1215" t="str">
        <f>INDEX('Community ID'!B:B,MATCH(O1215,'Community ID'!A:A,0))</f>
        <v>Cuidad de Dios</v>
      </c>
      <c r="B1215" t="str">
        <f>INDEX('Community ID'!$K:$K,MATCH('Environmental Data'!$P1215,'Community ID'!J:J,0))</f>
        <v>Santiago</v>
      </c>
      <c r="D1215" t="s">
        <v>5146</v>
      </c>
      <c r="E1215" t="s">
        <v>5147</v>
      </c>
      <c r="F1215" t="s">
        <v>2112</v>
      </c>
      <c r="I1215" t="s">
        <v>191</v>
      </c>
      <c r="J1215" s="1">
        <v>35343</v>
      </c>
      <c r="K1215">
        <v>25</v>
      </c>
      <c r="L1215">
        <v>8094586157</v>
      </c>
      <c r="M1215" t="s">
        <v>124</v>
      </c>
      <c r="N1215" t="s">
        <v>125</v>
      </c>
      <c r="O1215" t="s">
        <v>4679</v>
      </c>
      <c r="P1215" t="s">
        <v>444</v>
      </c>
      <c r="Q1215" t="s">
        <v>444</v>
      </c>
      <c r="S1215" t="s">
        <v>429</v>
      </c>
      <c r="V1215" t="s">
        <v>4208</v>
      </c>
      <c r="W1215" t="s">
        <v>58</v>
      </c>
      <c r="X1215">
        <v>19.488967607312901</v>
      </c>
      <c r="Y1215">
        <v>-70.752214294572497</v>
      </c>
      <c r="Z1215" t="s">
        <v>105</v>
      </c>
      <c r="AA1215" t="s">
        <v>105</v>
      </c>
      <c r="AB1215" t="s">
        <v>419</v>
      </c>
      <c r="AC1215" t="s">
        <v>169</v>
      </c>
      <c r="AD1215" t="s">
        <v>62</v>
      </c>
      <c r="AF1215" t="s">
        <v>170</v>
      </c>
      <c r="AG1215" t="s">
        <v>194</v>
      </c>
      <c r="AH1215" t="s">
        <v>65</v>
      </c>
      <c r="AI1215" t="s">
        <v>1382</v>
      </c>
      <c r="AJ1215" t="s">
        <v>1382</v>
      </c>
      <c r="AK1215" t="s">
        <v>4895</v>
      </c>
      <c r="AL1215">
        <v>1</v>
      </c>
      <c r="AM1215" t="s">
        <v>1021</v>
      </c>
      <c r="AN1215">
        <v>3</v>
      </c>
      <c r="AO1215">
        <v>1</v>
      </c>
      <c r="AP1215" t="s">
        <v>62</v>
      </c>
      <c r="AQ1215" t="s">
        <v>69</v>
      </c>
      <c r="AV1215" s="1">
        <v>44118</v>
      </c>
      <c r="AW1215" t="s">
        <v>15208</v>
      </c>
      <c r="AY1215" t="s">
        <v>73</v>
      </c>
      <c r="AZ1215" t="s">
        <v>74</v>
      </c>
    </row>
    <row r="1216" spans="1:52" hidden="1" x14ac:dyDescent="0.25">
      <c r="A1216" t="str">
        <f>INDEX('Community ID'!B:B,MATCH(O1216,'Community ID'!A:A,0))</f>
        <v>La Luisa</v>
      </c>
      <c r="B1216" t="str">
        <f>INDEX('Community ID'!$K:$K,MATCH('Environmental Data'!$P1216,'Community ID'!J:J,0))</f>
        <v>Constanza</v>
      </c>
      <c r="D1216" t="s">
        <v>5157</v>
      </c>
      <c r="E1216" t="s">
        <v>5158</v>
      </c>
      <c r="F1216" t="s">
        <v>1540</v>
      </c>
      <c r="I1216" t="s">
        <v>191</v>
      </c>
      <c r="J1216" t="s">
        <v>5159</v>
      </c>
      <c r="K1216">
        <v>22</v>
      </c>
      <c r="M1216" t="s">
        <v>80</v>
      </c>
      <c r="N1216" t="s">
        <v>114</v>
      </c>
      <c r="O1216" t="s">
        <v>5085</v>
      </c>
      <c r="P1216" t="s">
        <v>4123</v>
      </c>
      <c r="Q1216" t="s">
        <v>160</v>
      </c>
      <c r="S1216" t="s">
        <v>63</v>
      </c>
      <c r="T1216" t="s">
        <v>788</v>
      </c>
      <c r="V1216" t="s">
        <v>4102</v>
      </c>
      <c r="W1216" t="s">
        <v>58</v>
      </c>
      <c r="X1216">
        <v>18.915875499999999</v>
      </c>
      <c r="Y1216">
        <v>-70.743795199999994</v>
      </c>
      <c r="Z1216" t="s">
        <v>59</v>
      </c>
      <c r="AA1216" t="s">
        <v>220</v>
      </c>
      <c r="AB1216" t="s">
        <v>60</v>
      </c>
      <c r="AC1216" t="s">
        <v>169</v>
      </c>
      <c r="AD1216" t="s">
        <v>63</v>
      </c>
      <c r="AE1216" t="s">
        <v>62</v>
      </c>
      <c r="AF1216" t="s">
        <v>170</v>
      </c>
      <c r="AG1216" t="s">
        <v>194</v>
      </c>
      <c r="AH1216" t="s">
        <v>117</v>
      </c>
      <c r="AI1216" t="s">
        <v>788</v>
      </c>
      <c r="AJ1216" t="s">
        <v>788</v>
      </c>
      <c r="AK1216" t="s">
        <v>3227</v>
      </c>
      <c r="AL1216">
        <v>1</v>
      </c>
      <c r="AM1216" t="s">
        <v>5160</v>
      </c>
      <c r="AN1216">
        <v>3</v>
      </c>
      <c r="AO1216">
        <v>1</v>
      </c>
      <c r="AP1216" t="s">
        <v>63</v>
      </c>
      <c r="AQ1216" t="s">
        <v>69</v>
      </c>
      <c r="AV1216" s="1">
        <v>44118</v>
      </c>
      <c r="AW1216" t="s">
        <v>15209</v>
      </c>
      <c r="AY1216" t="s">
        <v>73</v>
      </c>
      <c r="AZ1216" t="s">
        <v>74</v>
      </c>
    </row>
    <row r="1217" spans="1:52" hidden="1" x14ac:dyDescent="0.25">
      <c r="A1217" t="str">
        <f>INDEX('Community ID'!B:B,MATCH(O1217,'Community ID'!A:A,0))</f>
        <v>Cuidad de Dios</v>
      </c>
      <c r="B1217" t="str">
        <f>INDEX('Community ID'!$K:$K,MATCH('Environmental Data'!$P1217,'Community ID'!J:J,0))</f>
        <v>Santiago</v>
      </c>
      <c r="D1217" t="s">
        <v>5161</v>
      </c>
      <c r="E1217" t="s">
        <v>1273</v>
      </c>
      <c r="F1217" t="s">
        <v>2681</v>
      </c>
      <c r="H1217" t="s">
        <v>5162</v>
      </c>
      <c r="I1217" t="s">
        <v>191</v>
      </c>
      <c r="J1217" s="1">
        <v>25670</v>
      </c>
      <c r="K1217">
        <v>51</v>
      </c>
      <c r="L1217">
        <v>8299337054</v>
      </c>
      <c r="M1217" t="s">
        <v>80</v>
      </c>
      <c r="N1217" t="s">
        <v>5163</v>
      </c>
      <c r="O1217" t="s">
        <v>4679</v>
      </c>
      <c r="P1217" t="s">
        <v>444</v>
      </c>
      <c r="Q1217" t="s">
        <v>444</v>
      </c>
      <c r="S1217" t="s">
        <v>144</v>
      </c>
      <c r="U1217">
        <v>3900134374</v>
      </c>
      <c r="V1217" t="s">
        <v>4208</v>
      </c>
      <c r="W1217" t="s">
        <v>58</v>
      </c>
      <c r="X1217">
        <v>19.489148549677999</v>
      </c>
      <c r="Y1217">
        <v>-70.752053414132803</v>
      </c>
      <c r="Z1217" t="s">
        <v>59</v>
      </c>
      <c r="AA1217" t="s">
        <v>59</v>
      </c>
      <c r="AB1217" t="s">
        <v>419</v>
      </c>
      <c r="AC1217" t="s">
        <v>169</v>
      </c>
      <c r="AD1217" t="s">
        <v>62</v>
      </c>
      <c r="AF1217" t="s">
        <v>170</v>
      </c>
      <c r="AG1217" t="s">
        <v>194</v>
      </c>
      <c r="AH1217" t="s">
        <v>65</v>
      </c>
      <c r="AI1217" t="s">
        <v>145</v>
      </c>
      <c r="AJ1217" t="s">
        <v>145</v>
      </c>
      <c r="AK1217" t="s">
        <v>5164</v>
      </c>
      <c r="AL1217">
        <v>1</v>
      </c>
      <c r="AM1217" t="s">
        <v>1021</v>
      </c>
      <c r="AN1217">
        <v>4</v>
      </c>
      <c r="AO1217">
        <v>1</v>
      </c>
      <c r="AP1217" t="s">
        <v>62</v>
      </c>
      <c r="AQ1217" t="s">
        <v>69</v>
      </c>
      <c r="AV1217" s="1">
        <v>44118</v>
      </c>
      <c r="AW1217" t="s">
        <v>15210</v>
      </c>
      <c r="AY1217" t="s">
        <v>73</v>
      </c>
      <c r="AZ1217" t="s">
        <v>74</v>
      </c>
    </row>
    <row r="1218" spans="1:52" x14ac:dyDescent="0.25">
      <c r="A1218" t="str">
        <f>INDEX('Community ID'!B:B,MATCH(O1218,'Community ID'!A:A,0))</f>
        <v>La Luisa</v>
      </c>
      <c r="B1218" t="str">
        <f>INDEX('Community ID'!$K:$K,MATCH('Environmental Data'!$P1218,'Community ID'!J:J,0))</f>
        <v>Constanza</v>
      </c>
      <c r="D1218" t="s">
        <v>5165</v>
      </c>
      <c r="E1218" t="s">
        <v>5166</v>
      </c>
      <c r="F1218" t="s">
        <v>2266</v>
      </c>
      <c r="I1218" t="s">
        <v>165</v>
      </c>
      <c r="J1218" s="1">
        <v>22041</v>
      </c>
      <c r="K1218">
        <v>61</v>
      </c>
      <c r="N1218" t="s">
        <v>1235</v>
      </c>
      <c r="O1218" t="s">
        <v>136</v>
      </c>
      <c r="P1218" t="s">
        <v>102</v>
      </c>
      <c r="Q1218" t="s">
        <v>103</v>
      </c>
      <c r="V1218" t="s">
        <v>2105</v>
      </c>
      <c r="W1218" t="s">
        <v>58</v>
      </c>
      <c r="X1218">
        <v>18.916072700000001</v>
      </c>
      <c r="Y1218">
        <v>-70.744708200000005</v>
      </c>
      <c r="Z1218" t="s">
        <v>86</v>
      </c>
      <c r="AA1218" t="s">
        <v>86</v>
      </c>
      <c r="AB1218" t="s">
        <v>60</v>
      </c>
      <c r="AC1218" t="s">
        <v>88</v>
      </c>
      <c r="AD1218" t="s">
        <v>62</v>
      </c>
      <c r="AF1218" t="s">
        <v>170</v>
      </c>
      <c r="AG1218" t="s">
        <v>194</v>
      </c>
      <c r="AH1218" t="s">
        <v>65</v>
      </c>
      <c r="AI1218" t="s">
        <v>66</v>
      </c>
      <c r="AJ1218" t="s">
        <v>127</v>
      </c>
      <c r="AK1218" t="s">
        <v>368</v>
      </c>
      <c r="AL1218">
        <v>1</v>
      </c>
      <c r="AM1218" t="s">
        <v>767</v>
      </c>
      <c r="AN1218">
        <v>2</v>
      </c>
      <c r="AP1218" t="s">
        <v>62</v>
      </c>
      <c r="AQ1218" t="s">
        <v>69</v>
      </c>
      <c r="AV1218" s="1">
        <v>44118</v>
      </c>
      <c r="AW1218" t="s">
        <v>15211</v>
      </c>
      <c r="AY1218" t="s">
        <v>73</v>
      </c>
      <c r="AZ1218" t="s">
        <v>74</v>
      </c>
    </row>
    <row r="1219" spans="1:52" hidden="1" x14ac:dyDescent="0.25">
      <c r="A1219" t="str">
        <f>INDEX('Community ID'!B:B,MATCH(O1219,'Community ID'!A:A,0))</f>
        <v>Cuidad de Dios</v>
      </c>
      <c r="B1219" t="str">
        <f>INDEX('Community ID'!$K:$K,MATCH('Environmental Data'!$P1219,'Community ID'!J:J,0))</f>
        <v>Santiago</v>
      </c>
      <c r="D1219" t="s">
        <v>5172</v>
      </c>
      <c r="E1219" t="s">
        <v>2387</v>
      </c>
      <c r="F1219" t="s">
        <v>885</v>
      </c>
      <c r="I1219" t="s">
        <v>165</v>
      </c>
      <c r="J1219" t="s">
        <v>5173</v>
      </c>
      <c r="K1219">
        <v>34</v>
      </c>
      <c r="L1219">
        <v>8295809586</v>
      </c>
      <c r="M1219" t="s">
        <v>124</v>
      </c>
      <c r="N1219" t="s">
        <v>4534</v>
      </c>
      <c r="O1219" t="s">
        <v>4679</v>
      </c>
      <c r="P1219" t="s">
        <v>444</v>
      </c>
      <c r="Q1219" t="s">
        <v>444</v>
      </c>
      <c r="V1219" t="s">
        <v>4712</v>
      </c>
      <c r="W1219" t="s">
        <v>58</v>
      </c>
      <c r="X1219">
        <v>19.487843399999999</v>
      </c>
      <c r="Y1219">
        <v>-70.752227700000006</v>
      </c>
      <c r="Z1219" t="s">
        <v>59</v>
      </c>
      <c r="AA1219" t="s">
        <v>59</v>
      </c>
      <c r="AB1219" t="s">
        <v>419</v>
      </c>
      <c r="AC1219" t="s">
        <v>169</v>
      </c>
      <c r="AD1219" t="s">
        <v>62</v>
      </c>
      <c r="AF1219" t="s">
        <v>170</v>
      </c>
      <c r="AG1219" t="s">
        <v>194</v>
      </c>
      <c r="AH1219" t="s">
        <v>65</v>
      </c>
      <c r="AI1219" t="s">
        <v>145</v>
      </c>
      <c r="AJ1219" t="s">
        <v>145</v>
      </c>
      <c r="AK1219" t="s">
        <v>552</v>
      </c>
      <c r="AL1219">
        <v>1</v>
      </c>
      <c r="AM1219" t="s">
        <v>553</v>
      </c>
      <c r="AN1219">
        <v>1</v>
      </c>
      <c r="AP1219" t="s">
        <v>62</v>
      </c>
      <c r="AQ1219" t="s">
        <v>186</v>
      </c>
      <c r="AV1219" s="1">
        <v>44118</v>
      </c>
      <c r="AW1219" t="s">
        <v>15212</v>
      </c>
      <c r="AY1219" t="s">
        <v>73</v>
      </c>
      <c r="AZ1219" t="s">
        <v>74</v>
      </c>
    </row>
    <row r="1220" spans="1:52" hidden="1" x14ac:dyDescent="0.25">
      <c r="A1220" t="str">
        <f>INDEX('Community ID'!B:B,MATCH(O1220,'Community ID'!A:A,0))</f>
        <v>La Luisa</v>
      </c>
      <c r="B1220" t="str">
        <f>INDEX('Community ID'!$K:$K,MATCH('Environmental Data'!$P1220,'Community ID'!J:J,0))</f>
        <v>Constanza</v>
      </c>
      <c r="D1220" t="s">
        <v>5167</v>
      </c>
      <c r="E1220" t="s">
        <v>5168</v>
      </c>
      <c r="F1220" t="s">
        <v>991</v>
      </c>
      <c r="I1220" t="s">
        <v>191</v>
      </c>
      <c r="J1220" t="s">
        <v>5169</v>
      </c>
      <c r="K1220">
        <v>31</v>
      </c>
      <c r="M1220" t="s">
        <v>80</v>
      </c>
      <c r="N1220" t="s">
        <v>1743</v>
      </c>
      <c r="O1220" t="s">
        <v>5085</v>
      </c>
      <c r="P1220" t="s">
        <v>83</v>
      </c>
      <c r="Q1220" t="s">
        <v>160</v>
      </c>
      <c r="S1220" t="s">
        <v>3846</v>
      </c>
      <c r="T1220" t="s">
        <v>5170</v>
      </c>
      <c r="V1220" t="s">
        <v>4102</v>
      </c>
      <c r="W1220" t="s">
        <v>58</v>
      </c>
      <c r="X1220">
        <v>18.915875499999999</v>
      </c>
      <c r="Y1220">
        <v>-70.743795199999994</v>
      </c>
      <c r="Z1220" t="s">
        <v>325</v>
      </c>
      <c r="AA1220" t="s">
        <v>325</v>
      </c>
      <c r="AB1220" t="s">
        <v>182</v>
      </c>
      <c r="AC1220" t="s">
        <v>169</v>
      </c>
      <c r="AD1220" t="s">
        <v>62</v>
      </c>
      <c r="AF1220" t="s">
        <v>170</v>
      </c>
      <c r="AG1220" t="s">
        <v>194</v>
      </c>
      <c r="AH1220" t="s">
        <v>117</v>
      </c>
      <c r="AI1220" t="s">
        <v>788</v>
      </c>
      <c r="AJ1220" t="s">
        <v>788</v>
      </c>
      <c r="AK1220" t="s">
        <v>1208</v>
      </c>
      <c r="AL1220">
        <v>1</v>
      </c>
      <c r="AM1220" t="s">
        <v>5171</v>
      </c>
      <c r="AN1220">
        <v>5</v>
      </c>
      <c r="AO1220">
        <v>1</v>
      </c>
      <c r="AP1220" t="s">
        <v>63</v>
      </c>
      <c r="AQ1220" t="s">
        <v>69</v>
      </c>
      <c r="AV1220" s="1">
        <v>44118</v>
      </c>
      <c r="AW1220" t="s">
        <v>15213</v>
      </c>
      <c r="AY1220" t="s">
        <v>73</v>
      </c>
      <c r="AZ1220" t="s">
        <v>74</v>
      </c>
    </row>
    <row r="1221" spans="1:52" hidden="1" x14ac:dyDescent="0.25">
      <c r="A1221" t="str">
        <f>INDEX('Community ID'!B:B,MATCH(O1221,'Community ID'!A:A,0))</f>
        <v>Cuidad de Dios</v>
      </c>
      <c r="B1221" t="str">
        <f>INDEX('Community ID'!$K:$K,MATCH('Environmental Data'!$P1221,'Community ID'!J:J,0))</f>
        <v>Santiago</v>
      </c>
      <c r="D1221" t="s">
        <v>5177</v>
      </c>
      <c r="E1221" t="s">
        <v>5178</v>
      </c>
      <c r="F1221" t="s">
        <v>3059</v>
      </c>
      <c r="I1221" t="s">
        <v>165</v>
      </c>
      <c r="J1221" t="s">
        <v>5179</v>
      </c>
      <c r="K1221">
        <v>34</v>
      </c>
      <c r="L1221">
        <v>8097589135</v>
      </c>
      <c r="M1221" t="s">
        <v>51</v>
      </c>
      <c r="N1221" t="s">
        <v>4731</v>
      </c>
      <c r="O1221" t="s">
        <v>4732</v>
      </c>
      <c r="P1221" t="s">
        <v>416</v>
      </c>
      <c r="Q1221" t="s">
        <v>416</v>
      </c>
      <c r="S1221" t="s">
        <v>2063</v>
      </c>
      <c r="U1221">
        <v>1201152483</v>
      </c>
      <c r="V1221" t="s">
        <v>4733</v>
      </c>
      <c r="W1221" t="s">
        <v>58</v>
      </c>
      <c r="X1221">
        <v>19.488887200000001</v>
      </c>
      <c r="Y1221">
        <v>-70.751646300000004</v>
      </c>
      <c r="Z1221" t="s">
        <v>59</v>
      </c>
      <c r="AA1221" t="s">
        <v>105</v>
      </c>
      <c r="AB1221" t="s">
        <v>419</v>
      </c>
      <c r="AC1221" t="s">
        <v>169</v>
      </c>
      <c r="AD1221" t="s">
        <v>62</v>
      </c>
      <c r="AF1221" t="s">
        <v>170</v>
      </c>
      <c r="AG1221" t="s">
        <v>194</v>
      </c>
      <c r="AH1221" t="s">
        <v>65</v>
      </c>
      <c r="AI1221" t="s">
        <v>931</v>
      </c>
      <c r="AK1221" t="s">
        <v>4713</v>
      </c>
      <c r="AL1221">
        <v>2</v>
      </c>
      <c r="AM1221" t="s">
        <v>5180</v>
      </c>
      <c r="AN1221">
        <v>2</v>
      </c>
      <c r="AP1221" t="s">
        <v>63</v>
      </c>
      <c r="AQ1221" t="s">
        <v>69</v>
      </c>
      <c r="AV1221" s="1">
        <v>44118</v>
      </c>
      <c r="AW1221" t="s">
        <v>15214</v>
      </c>
      <c r="AY1221" t="s">
        <v>73</v>
      </c>
      <c r="AZ1221" t="s">
        <v>74</v>
      </c>
    </row>
    <row r="1222" spans="1:52" hidden="1" x14ac:dyDescent="0.25">
      <c r="A1222" t="str">
        <f>INDEX('Community ID'!B:B,MATCH(O1222,'Community ID'!A:A,0))</f>
        <v>Cuidad de Dios</v>
      </c>
      <c r="B1222" t="str">
        <f>INDEX('Community ID'!$K:$K,MATCH('Environmental Data'!$P1222,'Community ID'!J:J,0))</f>
        <v>Santiago</v>
      </c>
      <c r="D1222" t="s">
        <v>5174</v>
      </c>
      <c r="E1222" t="s">
        <v>5175</v>
      </c>
      <c r="F1222" t="s">
        <v>2439</v>
      </c>
      <c r="H1222" t="s">
        <v>4508</v>
      </c>
      <c r="I1222" t="s">
        <v>191</v>
      </c>
      <c r="J1222" t="s">
        <v>5176</v>
      </c>
      <c r="K1222">
        <v>24</v>
      </c>
      <c r="L1222">
        <v>8296941410</v>
      </c>
      <c r="M1222" t="s">
        <v>226</v>
      </c>
      <c r="N1222" t="s">
        <v>135</v>
      </c>
      <c r="O1222" t="s">
        <v>4679</v>
      </c>
      <c r="P1222" t="s">
        <v>444</v>
      </c>
      <c r="Q1222" t="s">
        <v>444</v>
      </c>
      <c r="U1222">
        <v>4900920366</v>
      </c>
      <c r="V1222" t="s">
        <v>4208</v>
      </c>
      <c r="W1222" t="s">
        <v>58</v>
      </c>
      <c r="X1222">
        <v>19.489238915800598</v>
      </c>
      <c r="Y1222">
        <v>-70.751882505115901</v>
      </c>
      <c r="Z1222" t="s">
        <v>325</v>
      </c>
      <c r="AA1222" t="s">
        <v>325</v>
      </c>
      <c r="AB1222" t="s">
        <v>419</v>
      </c>
      <c r="AC1222" t="s">
        <v>169</v>
      </c>
      <c r="AD1222" t="s">
        <v>62</v>
      </c>
      <c r="AF1222" t="s">
        <v>170</v>
      </c>
      <c r="AG1222" t="s">
        <v>194</v>
      </c>
      <c r="AH1222" t="s">
        <v>65</v>
      </c>
      <c r="AI1222" t="s">
        <v>145</v>
      </c>
      <c r="AJ1222" t="s">
        <v>145</v>
      </c>
      <c r="AK1222" t="s">
        <v>4895</v>
      </c>
      <c r="AL1222">
        <v>1</v>
      </c>
      <c r="AM1222" t="s">
        <v>1289</v>
      </c>
      <c r="AN1222">
        <v>4</v>
      </c>
      <c r="AO1222">
        <v>1</v>
      </c>
      <c r="AP1222" t="s">
        <v>63</v>
      </c>
      <c r="AQ1222" t="s">
        <v>69</v>
      </c>
      <c r="AV1222" s="1">
        <v>44118</v>
      </c>
      <c r="AW1222" t="s">
        <v>15215</v>
      </c>
      <c r="AY1222" t="s">
        <v>73</v>
      </c>
      <c r="AZ1222" t="s">
        <v>74</v>
      </c>
    </row>
    <row r="1223" spans="1:52" hidden="1" x14ac:dyDescent="0.25">
      <c r="A1223" t="str">
        <f>INDEX('Community ID'!B:B,MATCH(O1223,'Community ID'!A:A,0))</f>
        <v>Cuidad de Dios</v>
      </c>
      <c r="B1223" t="str">
        <f>INDEX('Community ID'!$K:$K,MATCH('Environmental Data'!$P1223,'Community ID'!J:J,0))</f>
        <v>Santiago</v>
      </c>
      <c r="D1223" t="s">
        <v>5181</v>
      </c>
      <c r="E1223" t="s">
        <v>5182</v>
      </c>
      <c r="F1223" t="s">
        <v>885</v>
      </c>
      <c r="I1223" t="s">
        <v>191</v>
      </c>
      <c r="J1223" t="s">
        <v>5183</v>
      </c>
      <c r="K1223">
        <v>32</v>
      </c>
      <c r="L1223">
        <v>8299142850</v>
      </c>
      <c r="M1223" t="s">
        <v>124</v>
      </c>
      <c r="N1223" t="s">
        <v>125</v>
      </c>
      <c r="O1223" t="s">
        <v>4679</v>
      </c>
      <c r="P1223" t="s">
        <v>444</v>
      </c>
      <c r="Q1223" t="s">
        <v>444</v>
      </c>
      <c r="V1223" t="s">
        <v>4712</v>
      </c>
      <c r="W1223" t="s">
        <v>58</v>
      </c>
      <c r="X1223">
        <v>19.4878389</v>
      </c>
      <c r="Y1223">
        <v>-70.752221300000002</v>
      </c>
      <c r="Z1223" t="s">
        <v>59</v>
      </c>
      <c r="AA1223" t="s">
        <v>59</v>
      </c>
      <c r="AB1223" t="s">
        <v>419</v>
      </c>
      <c r="AC1223" t="s">
        <v>169</v>
      </c>
      <c r="AD1223" t="s">
        <v>62</v>
      </c>
      <c r="AF1223" t="s">
        <v>170</v>
      </c>
      <c r="AG1223" t="s">
        <v>194</v>
      </c>
      <c r="AH1223" t="s">
        <v>117</v>
      </c>
      <c r="AI1223" t="s">
        <v>145</v>
      </c>
      <c r="AJ1223" t="s">
        <v>145</v>
      </c>
      <c r="AK1223" t="s">
        <v>552</v>
      </c>
      <c r="AL1223">
        <v>1</v>
      </c>
      <c r="AM1223" t="s">
        <v>553</v>
      </c>
      <c r="AN1223">
        <v>4</v>
      </c>
      <c r="AO1223">
        <v>1</v>
      </c>
      <c r="AP1223" t="s">
        <v>62</v>
      </c>
      <c r="AQ1223" t="s">
        <v>69</v>
      </c>
      <c r="AV1223" s="1">
        <v>44118</v>
      </c>
      <c r="AW1223" t="s">
        <v>15216</v>
      </c>
      <c r="AY1223" t="s">
        <v>73</v>
      </c>
      <c r="AZ1223" t="s">
        <v>74</v>
      </c>
    </row>
    <row r="1224" spans="1:52" hidden="1" x14ac:dyDescent="0.25">
      <c r="A1224" t="str">
        <f>INDEX('Community ID'!B:B,MATCH(O1224,'Community ID'!A:A,0))</f>
        <v>La Luisa</v>
      </c>
      <c r="B1224" t="str">
        <f>INDEX('Community ID'!$K:$K,MATCH('Environmental Data'!$P1224,'Community ID'!J:J,0))</f>
        <v>Constanza</v>
      </c>
      <c r="D1224" t="s">
        <v>5184</v>
      </c>
      <c r="E1224" t="s">
        <v>123</v>
      </c>
      <c r="F1224" t="s">
        <v>885</v>
      </c>
      <c r="H1224" t="s">
        <v>3371</v>
      </c>
      <c r="I1224" t="s">
        <v>191</v>
      </c>
      <c r="J1224" t="s">
        <v>5185</v>
      </c>
      <c r="K1224">
        <v>23</v>
      </c>
      <c r="M1224" t="s">
        <v>226</v>
      </c>
      <c r="N1224" t="s">
        <v>135</v>
      </c>
      <c r="O1224" t="s">
        <v>136</v>
      </c>
      <c r="P1224" t="s">
        <v>102</v>
      </c>
      <c r="Q1224" t="s">
        <v>103</v>
      </c>
      <c r="V1224" t="s">
        <v>2105</v>
      </c>
      <c r="W1224" t="s">
        <v>58</v>
      </c>
      <c r="X1224">
        <v>18.914581999999999</v>
      </c>
      <c r="Y1224">
        <v>-70.745416199999994</v>
      </c>
      <c r="Z1224" t="s">
        <v>86</v>
      </c>
      <c r="AA1224" t="s">
        <v>86</v>
      </c>
      <c r="AB1224" t="s">
        <v>182</v>
      </c>
      <c r="AC1224" t="s">
        <v>169</v>
      </c>
      <c r="AD1224" t="s">
        <v>62</v>
      </c>
      <c r="AF1224" t="s">
        <v>170</v>
      </c>
      <c r="AG1224" t="s">
        <v>171</v>
      </c>
      <c r="AH1224" t="s">
        <v>65</v>
      </c>
      <c r="AI1224" t="s">
        <v>66</v>
      </c>
      <c r="AJ1224" t="s">
        <v>127</v>
      </c>
      <c r="AK1224" t="s">
        <v>1123</v>
      </c>
      <c r="AL1224">
        <v>1</v>
      </c>
      <c r="AM1224" t="s">
        <v>767</v>
      </c>
      <c r="AN1224">
        <v>5</v>
      </c>
      <c r="AO1224">
        <v>2</v>
      </c>
      <c r="AP1224" t="s">
        <v>62</v>
      </c>
      <c r="AQ1224" t="s">
        <v>69</v>
      </c>
      <c r="AV1224" s="1">
        <v>44118</v>
      </c>
      <c r="AW1224" t="s">
        <v>15217</v>
      </c>
      <c r="AY1224" t="s">
        <v>73</v>
      </c>
      <c r="AZ1224" t="s">
        <v>74</v>
      </c>
    </row>
    <row r="1225" spans="1:52" hidden="1" x14ac:dyDescent="0.25">
      <c r="A1225" t="str">
        <f>INDEX('Community ID'!B:B,MATCH(O1225,'Community ID'!A:A,0))</f>
        <v>La Luisa</v>
      </c>
      <c r="B1225" t="str">
        <f>INDEX('Community ID'!$K:$K,MATCH('Environmental Data'!$P1225,'Community ID'!J:J,0))</f>
        <v>Constanza</v>
      </c>
      <c r="D1225" t="s">
        <v>5186</v>
      </c>
      <c r="E1225" t="s">
        <v>5187</v>
      </c>
      <c r="F1225" t="s">
        <v>5188</v>
      </c>
      <c r="I1225" t="s">
        <v>191</v>
      </c>
      <c r="J1225" t="s">
        <v>5189</v>
      </c>
      <c r="K1225">
        <v>1821</v>
      </c>
      <c r="M1225" t="s">
        <v>142</v>
      </c>
      <c r="N1225" t="s">
        <v>114</v>
      </c>
      <c r="O1225" t="s">
        <v>5085</v>
      </c>
      <c r="P1225" t="s">
        <v>4123</v>
      </c>
      <c r="Q1225" t="s">
        <v>160</v>
      </c>
      <c r="S1225" t="s">
        <v>4170</v>
      </c>
      <c r="T1225" t="s">
        <v>788</v>
      </c>
      <c r="V1225" t="s">
        <v>4102</v>
      </c>
      <c r="W1225" t="s">
        <v>58</v>
      </c>
      <c r="X1225">
        <v>18.914571500000001</v>
      </c>
      <c r="Y1225">
        <v>-70.744910200000007</v>
      </c>
      <c r="Z1225" t="s">
        <v>105</v>
      </c>
      <c r="AA1225" t="s">
        <v>325</v>
      </c>
      <c r="AB1225" t="s">
        <v>182</v>
      </c>
      <c r="AC1225" t="s">
        <v>169</v>
      </c>
      <c r="AD1225" t="s">
        <v>62</v>
      </c>
      <c r="AF1225" t="s">
        <v>170</v>
      </c>
      <c r="AG1225" t="s">
        <v>194</v>
      </c>
      <c r="AH1225" t="s">
        <v>65</v>
      </c>
      <c r="AI1225" t="s">
        <v>788</v>
      </c>
      <c r="AJ1225" t="s">
        <v>788</v>
      </c>
      <c r="AK1225" t="s">
        <v>1139</v>
      </c>
      <c r="AL1225">
        <v>1</v>
      </c>
      <c r="AM1225" t="s">
        <v>5190</v>
      </c>
      <c r="AN1225">
        <v>3</v>
      </c>
      <c r="AO1225">
        <v>1</v>
      </c>
      <c r="AP1225" t="s">
        <v>62</v>
      </c>
      <c r="AQ1225" t="s">
        <v>69</v>
      </c>
      <c r="AV1225" s="1">
        <v>44118</v>
      </c>
      <c r="AW1225" t="s">
        <v>15218</v>
      </c>
      <c r="AY1225" t="s">
        <v>73</v>
      </c>
      <c r="AZ1225" t="s">
        <v>74</v>
      </c>
    </row>
    <row r="1226" spans="1:52" hidden="1" x14ac:dyDescent="0.25">
      <c r="A1226" t="str">
        <f>INDEX('Community ID'!B:B,MATCH(O1226,'Community ID'!A:A,0))</f>
        <v>Cuidad de Dios</v>
      </c>
      <c r="B1226" t="str">
        <f>INDEX('Community ID'!$K:$K,MATCH('Environmental Data'!$P1226,'Community ID'!J:J,0))</f>
        <v>Santiago</v>
      </c>
      <c r="D1226" t="s">
        <v>5191</v>
      </c>
      <c r="E1226" t="s">
        <v>5192</v>
      </c>
      <c r="F1226" t="s">
        <v>885</v>
      </c>
      <c r="I1226" t="s">
        <v>191</v>
      </c>
      <c r="J1226" t="s">
        <v>5193</v>
      </c>
      <c r="K1226">
        <v>35</v>
      </c>
      <c r="L1226">
        <v>8299316301</v>
      </c>
      <c r="M1226" t="s">
        <v>142</v>
      </c>
      <c r="N1226" t="s">
        <v>5194</v>
      </c>
      <c r="O1226" t="s">
        <v>4679</v>
      </c>
      <c r="P1226" t="s">
        <v>444</v>
      </c>
      <c r="Q1226" t="s">
        <v>444</v>
      </c>
      <c r="S1226" t="s">
        <v>429</v>
      </c>
      <c r="U1226">
        <v>3104865872</v>
      </c>
      <c r="V1226" t="s">
        <v>4208</v>
      </c>
      <c r="W1226" t="s">
        <v>58</v>
      </c>
      <c r="X1226">
        <v>19.489094887368299</v>
      </c>
      <c r="Y1226">
        <v>-70.751662546797604</v>
      </c>
      <c r="Z1226" t="s">
        <v>59</v>
      </c>
      <c r="AA1226" t="s">
        <v>59</v>
      </c>
      <c r="AB1226" t="s">
        <v>419</v>
      </c>
      <c r="AC1226" t="s">
        <v>169</v>
      </c>
      <c r="AD1226" t="s">
        <v>62</v>
      </c>
      <c r="AF1226" t="s">
        <v>170</v>
      </c>
      <c r="AG1226" t="s">
        <v>194</v>
      </c>
      <c r="AH1226" t="s">
        <v>65</v>
      </c>
      <c r="AI1226" t="s">
        <v>1382</v>
      </c>
      <c r="AJ1226" t="s">
        <v>145</v>
      </c>
      <c r="AK1226" t="s">
        <v>921</v>
      </c>
      <c r="AL1226">
        <v>2</v>
      </c>
      <c r="AM1226" t="s">
        <v>108</v>
      </c>
      <c r="AN1226">
        <v>4</v>
      </c>
      <c r="AO1226">
        <v>1</v>
      </c>
      <c r="AP1226" t="s">
        <v>62</v>
      </c>
      <c r="AV1226" s="1">
        <v>44118</v>
      </c>
      <c r="AW1226" t="s">
        <v>15219</v>
      </c>
      <c r="AY1226" t="s">
        <v>73</v>
      </c>
      <c r="AZ1226" t="s">
        <v>74</v>
      </c>
    </row>
    <row r="1227" spans="1:52" hidden="1" x14ac:dyDescent="0.25">
      <c r="A1227" t="str">
        <f>INDEX('Community ID'!B:B,MATCH(O1227,'Community ID'!A:A,0))</f>
        <v>Cuidad de Dios</v>
      </c>
      <c r="B1227" t="str">
        <f>INDEX('Community ID'!$K:$K,MATCH('Environmental Data'!$P1227,'Community ID'!J:J,0))</f>
        <v>Santiago</v>
      </c>
      <c r="D1227" t="s">
        <v>5195</v>
      </c>
      <c r="E1227" t="s">
        <v>2689</v>
      </c>
      <c r="F1227" t="s">
        <v>885</v>
      </c>
      <c r="H1227" t="s">
        <v>5196</v>
      </c>
      <c r="I1227" t="s">
        <v>165</v>
      </c>
      <c r="J1227" t="s">
        <v>5197</v>
      </c>
      <c r="K1227">
        <v>63</v>
      </c>
      <c r="L1227">
        <v>8292539406</v>
      </c>
      <c r="M1227" t="s">
        <v>80</v>
      </c>
      <c r="N1227" t="s">
        <v>5198</v>
      </c>
      <c r="O1227" t="s">
        <v>4679</v>
      </c>
      <c r="P1227" t="s">
        <v>444</v>
      </c>
      <c r="Q1227" t="s">
        <v>444</v>
      </c>
      <c r="V1227" t="s">
        <v>4712</v>
      </c>
      <c r="W1227" t="s">
        <v>58</v>
      </c>
      <c r="X1227">
        <v>19.487865800000002</v>
      </c>
      <c r="Y1227">
        <v>-70.752523800000006</v>
      </c>
      <c r="Z1227" t="s">
        <v>59</v>
      </c>
      <c r="AA1227" t="s">
        <v>59</v>
      </c>
      <c r="AB1227" t="s">
        <v>419</v>
      </c>
      <c r="AC1227" t="s">
        <v>169</v>
      </c>
      <c r="AD1227" t="s">
        <v>62</v>
      </c>
      <c r="AF1227" t="s">
        <v>170</v>
      </c>
      <c r="AG1227" t="s">
        <v>194</v>
      </c>
      <c r="AH1227" t="s">
        <v>65</v>
      </c>
      <c r="AI1227" t="s">
        <v>145</v>
      </c>
      <c r="AJ1227" t="s">
        <v>145</v>
      </c>
      <c r="AK1227" t="s">
        <v>552</v>
      </c>
      <c r="AL1227">
        <v>1</v>
      </c>
      <c r="AM1227" t="s">
        <v>553</v>
      </c>
      <c r="AN1227">
        <v>3</v>
      </c>
      <c r="AP1227" t="s">
        <v>62</v>
      </c>
      <c r="AQ1227" t="s">
        <v>69</v>
      </c>
      <c r="AV1227" s="1">
        <v>44118</v>
      </c>
      <c r="AW1227" t="s">
        <v>15220</v>
      </c>
      <c r="AY1227" t="s">
        <v>73</v>
      </c>
      <c r="AZ1227" t="s">
        <v>74</v>
      </c>
    </row>
    <row r="1228" spans="1:52" hidden="1" x14ac:dyDescent="0.25">
      <c r="A1228" t="str">
        <f>INDEX('Community ID'!B:B,MATCH(O1228,'Community ID'!A:A,0))</f>
        <v>Cuidad de Dios</v>
      </c>
      <c r="B1228" t="str">
        <f>INDEX('Community ID'!$K:$K,MATCH('Environmental Data'!$P1228,'Community ID'!J:J,0))</f>
        <v>Santiago</v>
      </c>
      <c r="D1228" t="s">
        <v>5206</v>
      </c>
      <c r="E1228" t="s">
        <v>1488</v>
      </c>
      <c r="H1228" t="s">
        <v>5207</v>
      </c>
      <c r="I1228" t="s">
        <v>191</v>
      </c>
      <c r="J1228" s="1">
        <v>17691</v>
      </c>
      <c r="K1228">
        <v>73</v>
      </c>
      <c r="L1228">
        <v>8298043058</v>
      </c>
      <c r="M1228" t="s">
        <v>80</v>
      </c>
      <c r="N1228" t="s">
        <v>114</v>
      </c>
      <c r="O1228" t="s">
        <v>4732</v>
      </c>
      <c r="P1228" t="s">
        <v>416</v>
      </c>
      <c r="Q1228" t="s">
        <v>416</v>
      </c>
      <c r="S1228" t="s">
        <v>436</v>
      </c>
      <c r="U1228">
        <v>3100191972</v>
      </c>
      <c r="V1228" t="s">
        <v>4733</v>
      </c>
      <c r="W1228" t="s">
        <v>58</v>
      </c>
      <c r="X1228">
        <v>19.488660299999999</v>
      </c>
      <c r="Y1228">
        <v>-70.751987200000002</v>
      </c>
      <c r="Z1228" t="s">
        <v>59</v>
      </c>
      <c r="AA1228" t="s">
        <v>59</v>
      </c>
      <c r="AB1228" t="s">
        <v>419</v>
      </c>
      <c r="AC1228" t="s">
        <v>169</v>
      </c>
      <c r="AD1228" t="s">
        <v>62</v>
      </c>
      <c r="AF1228" t="s">
        <v>170</v>
      </c>
      <c r="AG1228" t="s">
        <v>194</v>
      </c>
      <c r="AH1228" t="s">
        <v>65</v>
      </c>
      <c r="AI1228" t="s">
        <v>788</v>
      </c>
      <c r="AJ1228" t="s">
        <v>788</v>
      </c>
      <c r="AK1228" t="s">
        <v>5208</v>
      </c>
      <c r="AL1228">
        <v>2</v>
      </c>
      <c r="AM1228" t="s">
        <v>894</v>
      </c>
      <c r="AN1228">
        <v>3</v>
      </c>
      <c r="AP1228" t="s">
        <v>62</v>
      </c>
      <c r="AQ1228" t="s">
        <v>69</v>
      </c>
      <c r="AV1228" s="1">
        <v>44118</v>
      </c>
      <c r="AW1228" t="s">
        <v>15221</v>
      </c>
      <c r="AY1228" t="s">
        <v>73</v>
      </c>
      <c r="AZ1228" t="s">
        <v>74</v>
      </c>
    </row>
    <row r="1229" spans="1:52" hidden="1" x14ac:dyDescent="0.25">
      <c r="A1229" t="str">
        <f>INDEX('Community ID'!B:B,MATCH(O1229,'Community ID'!A:A,0))</f>
        <v>La Luisa</v>
      </c>
      <c r="B1229" t="str">
        <f>INDEX('Community ID'!$K:$K,MATCH('Environmental Data'!$P1229,'Community ID'!J:J,0))</f>
        <v>Constanza</v>
      </c>
      <c r="D1229" t="s">
        <v>5199</v>
      </c>
      <c r="E1229" t="s">
        <v>5200</v>
      </c>
      <c r="F1229" t="s">
        <v>5201</v>
      </c>
      <c r="I1229" t="s">
        <v>191</v>
      </c>
      <c r="J1229" t="s">
        <v>5202</v>
      </c>
      <c r="K1229">
        <v>42</v>
      </c>
      <c r="M1229" t="s">
        <v>80</v>
      </c>
      <c r="N1229" t="s">
        <v>4122</v>
      </c>
      <c r="O1229" t="s">
        <v>5085</v>
      </c>
      <c r="P1229" t="s">
        <v>83</v>
      </c>
      <c r="Q1229" t="s">
        <v>160</v>
      </c>
      <c r="S1229" t="s">
        <v>3846</v>
      </c>
      <c r="T1229" t="s">
        <v>788</v>
      </c>
      <c r="V1229" t="s">
        <v>4102</v>
      </c>
      <c r="W1229" t="s">
        <v>58</v>
      </c>
      <c r="X1229">
        <v>18.915875499999999</v>
      </c>
      <c r="Y1229">
        <v>-70.743795199999994</v>
      </c>
      <c r="Z1229" t="s">
        <v>86</v>
      </c>
      <c r="AA1229" t="s">
        <v>86</v>
      </c>
      <c r="AB1229" t="s">
        <v>60</v>
      </c>
      <c r="AC1229" t="s">
        <v>169</v>
      </c>
      <c r="AD1229" t="s">
        <v>62</v>
      </c>
      <c r="AF1229" t="s">
        <v>170</v>
      </c>
      <c r="AG1229" t="s">
        <v>194</v>
      </c>
      <c r="AH1229" t="s">
        <v>117</v>
      </c>
      <c r="AI1229" t="s">
        <v>788</v>
      </c>
      <c r="AJ1229" t="s">
        <v>788</v>
      </c>
      <c r="AK1229" t="s">
        <v>421</v>
      </c>
      <c r="AL1229">
        <v>1</v>
      </c>
      <c r="AM1229" t="s">
        <v>4171</v>
      </c>
      <c r="AN1229">
        <v>5</v>
      </c>
      <c r="AO1229">
        <v>0</v>
      </c>
      <c r="AP1229" t="s">
        <v>62</v>
      </c>
      <c r="AQ1229" t="s">
        <v>69</v>
      </c>
      <c r="AV1229" s="1">
        <v>44118</v>
      </c>
      <c r="AW1229" t="s">
        <v>15222</v>
      </c>
      <c r="AY1229" t="s">
        <v>73</v>
      </c>
      <c r="AZ1229" t="s">
        <v>74</v>
      </c>
    </row>
    <row r="1230" spans="1:52" hidden="1" x14ac:dyDescent="0.25">
      <c r="A1230" t="str">
        <f>INDEX('Community ID'!B:B,MATCH(O1230,'Community ID'!A:A,0))</f>
        <v>Cuidad de Dios</v>
      </c>
      <c r="B1230" t="str">
        <f>INDEX('Community ID'!$K:$K,MATCH('Environmental Data'!$P1230,'Community ID'!J:J,0))</f>
        <v>Santiago</v>
      </c>
      <c r="D1230" t="s">
        <v>5203</v>
      </c>
      <c r="E1230" t="s">
        <v>5204</v>
      </c>
      <c r="F1230" t="s">
        <v>1149</v>
      </c>
      <c r="H1230" t="s">
        <v>5205</v>
      </c>
      <c r="I1230" t="s">
        <v>191</v>
      </c>
      <c r="J1230" s="1">
        <v>34640</v>
      </c>
      <c r="K1230">
        <v>27</v>
      </c>
      <c r="L1230">
        <v>8294141112</v>
      </c>
      <c r="M1230" t="s">
        <v>124</v>
      </c>
      <c r="N1230" t="s">
        <v>125</v>
      </c>
      <c r="O1230" t="s">
        <v>4679</v>
      </c>
      <c r="P1230" t="s">
        <v>444</v>
      </c>
      <c r="Q1230" t="s">
        <v>444</v>
      </c>
      <c r="S1230" t="s">
        <v>144</v>
      </c>
      <c r="V1230" t="s">
        <v>4712</v>
      </c>
      <c r="W1230" t="s">
        <v>58</v>
      </c>
      <c r="X1230">
        <v>19.4879696</v>
      </c>
      <c r="Y1230">
        <v>-70.752101400000001</v>
      </c>
      <c r="Z1230" t="s">
        <v>220</v>
      </c>
      <c r="AA1230" t="s">
        <v>220</v>
      </c>
      <c r="AB1230" t="s">
        <v>419</v>
      </c>
      <c r="AC1230" t="s">
        <v>169</v>
      </c>
      <c r="AD1230" t="s">
        <v>62</v>
      </c>
      <c r="AF1230" t="s">
        <v>170</v>
      </c>
      <c r="AG1230" t="s">
        <v>194</v>
      </c>
      <c r="AH1230" t="s">
        <v>65</v>
      </c>
      <c r="AI1230" t="s">
        <v>145</v>
      </c>
      <c r="AJ1230" t="s">
        <v>145</v>
      </c>
      <c r="AK1230" t="s">
        <v>552</v>
      </c>
      <c r="AL1230">
        <v>1</v>
      </c>
      <c r="AM1230" t="s">
        <v>553</v>
      </c>
      <c r="AN1230">
        <v>4</v>
      </c>
      <c r="AP1230" t="s">
        <v>63</v>
      </c>
      <c r="AQ1230" t="s">
        <v>69</v>
      </c>
      <c r="AV1230" s="1">
        <v>44118</v>
      </c>
      <c r="AW1230" t="s">
        <v>15223</v>
      </c>
      <c r="AY1230" t="s">
        <v>73</v>
      </c>
      <c r="AZ1230" t="s">
        <v>74</v>
      </c>
    </row>
    <row r="1231" spans="1:52" hidden="1" x14ac:dyDescent="0.25">
      <c r="A1231" t="str">
        <f>INDEX('Community ID'!B:B,MATCH(O1231,'Community ID'!A:A,0))</f>
        <v>La Luisa</v>
      </c>
      <c r="B1231" t="str">
        <f>INDEX('Community ID'!$K:$K,MATCH('Environmental Data'!$P1231,'Community ID'!J:J,0))</f>
        <v>Constanza</v>
      </c>
      <c r="D1231" t="s">
        <v>5209</v>
      </c>
      <c r="E1231" t="s">
        <v>5210</v>
      </c>
      <c r="F1231" t="s">
        <v>5211</v>
      </c>
      <c r="H1231" t="s">
        <v>5212</v>
      </c>
      <c r="I1231" t="s">
        <v>165</v>
      </c>
      <c r="J1231" t="s">
        <v>5213</v>
      </c>
      <c r="K1231">
        <v>27</v>
      </c>
      <c r="M1231" t="s">
        <v>80</v>
      </c>
      <c r="N1231" t="s">
        <v>2958</v>
      </c>
      <c r="O1231" t="s">
        <v>136</v>
      </c>
      <c r="P1231" t="s">
        <v>102</v>
      </c>
      <c r="Q1231" t="s">
        <v>103</v>
      </c>
      <c r="V1231" t="s">
        <v>2105</v>
      </c>
      <c r="W1231" t="s">
        <v>58</v>
      </c>
      <c r="X1231">
        <v>18.9160766</v>
      </c>
      <c r="Y1231">
        <v>-70.744698799999995</v>
      </c>
      <c r="Z1231" t="s">
        <v>59</v>
      </c>
      <c r="AA1231" t="s">
        <v>59</v>
      </c>
      <c r="AB1231" t="s">
        <v>1164</v>
      </c>
      <c r="AC1231" t="s">
        <v>88</v>
      </c>
      <c r="AD1231" t="s">
        <v>62</v>
      </c>
      <c r="AF1231" t="s">
        <v>170</v>
      </c>
      <c r="AG1231" t="s">
        <v>194</v>
      </c>
      <c r="AH1231" t="s">
        <v>65</v>
      </c>
      <c r="AI1231" t="s">
        <v>66</v>
      </c>
      <c r="AJ1231" t="s">
        <v>127</v>
      </c>
      <c r="AK1231" t="s">
        <v>1194</v>
      </c>
      <c r="AL1231">
        <v>1</v>
      </c>
      <c r="AM1231" t="s">
        <v>767</v>
      </c>
      <c r="AN1231">
        <v>5</v>
      </c>
      <c r="AO1231">
        <v>2</v>
      </c>
      <c r="AP1231" t="s">
        <v>62</v>
      </c>
      <c r="AQ1231" t="s">
        <v>69</v>
      </c>
      <c r="AV1231" s="1">
        <v>44118</v>
      </c>
      <c r="AW1231" t="s">
        <v>15224</v>
      </c>
      <c r="AY1231" t="s">
        <v>73</v>
      </c>
      <c r="AZ1231" t="s">
        <v>74</v>
      </c>
    </row>
    <row r="1232" spans="1:52" hidden="1" x14ac:dyDescent="0.25">
      <c r="A1232" t="str">
        <f>INDEX('Community ID'!B:B,MATCH(O1232,'Community ID'!A:A,0))</f>
        <v>Cuidad de Dios</v>
      </c>
      <c r="B1232" t="str">
        <f>INDEX('Community ID'!$K:$K,MATCH('Environmental Data'!$P1232,'Community ID'!J:J,0))</f>
        <v>Santiago</v>
      </c>
      <c r="D1232" t="s">
        <v>5214</v>
      </c>
      <c r="E1232" t="s">
        <v>211</v>
      </c>
      <c r="F1232" t="s">
        <v>3466</v>
      </c>
      <c r="H1232" t="s">
        <v>5215</v>
      </c>
      <c r="I1232" t="s">
        <v>191</v>
      </c>
      <c r="J1232" t="s">
        <v>5216</v>
      </c>
      <c r="K1232">
        <v>31</v>
      </c>
      <c r="L1232">
        <v>8094424192</v>
      </c>
      <c r="M1232" t="s">
        <v>226</v>
      </c>
      <c r="N1232" t="s">
        <v>135</v>
      </c>
      <c r="O1232" t="s">
        <v>4679</v>
      </c>
      <c r="P1232" t="s">
        <v>444</v>
      </c>
      <c r="Q1232" t="s">
        <v>444</v>
      </c>
      <c r="S1232" t="s">
        <v>144</v>
      </c>
      <c r="V1232" t="s">
        <v>4712</v>
      </c>
      <c r="W1232" t="s">
        <v>58</v>
      </c>
      <c r="X1232">
        <v>19.488273299999999</v>
      </c>
      <c r="Y1232">
        <v>-70.752078699999998</v>
      </c>
      <c r="Z1232" t="s">
        <v>59</v>
      </c>
      <c r="AA1232" t="s">
        <v>59</v>
      </c>
      <c r="AB1232" t="s">
        <v>419</v>
      </c>
      <c r="AC1232" t="s">
        <v>169</v>
      </c>
      <c r="AD1232" t="s">
        <v>62</v>
      </c>
      <c r="AF1232" t="s">
        <v>170</v>
      </c>
      <c r="AG1232" t="s">
        <v>194</v>
      </c>
      <c r="AH1232" t="s">
        <v>65</v>
      </c>
      <c r="AI1232" t="s">
        <v>145</v>
      </c>
      <c r="AJ1232" t="s">
        <v>145</v>
      </c>
      <c r="AK1232" t="s">
        <v>552</v>
      </c>
      <c r="AL1232">
        <v>2</v>
      </c>
      <c r="AM1232" t="s">
        <v>553</v>
      </c>
      <c r="AN1232">
        <v>4</v>
      </c>
      <c r="AP1232" t="s">
        <v>62</v>
      </c>
      <c r="AQ1232" t="s">
        <v>69</v>
      </c>
      <c r="AV1232" s="1">
        <v>44118</v>
      </c>
      <c r="AW1232" t="s">
        <v>15225</v>
      </c>
      <c r="AY1232" t="s">
        <v>73</v>
      </c>
      <c r="AZ1232" t="s">
        <v>74</v>
      </c>
    </row>
    <row r="1233" spans="1:52" hidden="1" x14ac:dyDescent="0.25">
      <c r="A1233" t="str">
        <f>INDEX('Community ID'!B:B,MATCH(O1233,'Community ID'!A:A,0))</f>
        <v>Cuidad de Dios</v>
      </c>
      <c r="B1233" t="str">
        <f>INDEX('Community ID'!$K:$K,MATCH('Environmental Data'!$P1233,'Community ID'!J:J,0))</f>
        <v>Santiago</v>
      </c>
      <c r="D1233" t="s">
        <v>5222</v>
      </c>
      <c r="E1233" t="s">
        <v>5223</v>
      </c>
      <c r="F1233" t="s">
        <v>5224</v>
      </c>
      <c r="I1233" t="s">
        <v>191</v>
      </c>
      <c r="J1233" t="s">
        <v>5225</v>
      </c>
      <c r="K1233">
        <v>26</v>
      </c>
      <c r="L1233">
        <v>8292949603</v>
      </c>
      <c r="M1233" t="s">
        <v>51</v>
      </c>
      <c r="N1233" t="s">
        <v>114</v>
      </c>
      <c r="O1233" t="s">
        <v>4732</v>
      </c>
      <c r="P1233" t="s">
        <v>416</v>
      </c>
      <c r="Q1233" t="s">
        <v>416</v>
      </c>
      <c r="S1233" t="s">
        <v>436</v>
      </c>
      <c r="U1233">
        <v>22900248455</v>
      </c>
      <c r="V1233" t="s">
        <v>4733</v>
      </c>
      <c r="W1233" t="s">
        <v>58</v>
      </c>
      <c r="X1233">
        <v>19.4886935</v>
      </c>
      <c r="Y1233">
        <v>-70.752001500000006</v>
      </c>
      <c r="Z1233" t="s">
        <v>59</v>
      </c>
      <c r="AA1233" t="s">
        <v>59</v>
      </c>
      <c r="AB1233" t="s">
        <v>419</v>
      </c>
      <c r="AC1233" t="s">
        <v>169</v>
      </c>
      <c r="AD1233" t="s">
        <v>63</v>
      </c>
      <c r="AE1233" t="s">
        <v>63</v>
      </c>
      <c r="AF1233" t="s">
        <v>170</v>
      </c>
      <c r="AG1233" t="s">
        <v>194</v>
      </c>
      <c r="AH1233" t="s">
        <v>65</v>
      </c>
      <c r="AI1233" t="s">
        <v>788</v>
      </c>
      <c r="AJ1233" t="s">
        <v>788</v>
      </c>
      <c r="AK1233" t="s">
        <v>4713</v>
      </c>
      <c r="AL1233">
        <v>2</v>
      </c>
      <c r="AM1233" t="s">
        <v>894</v>
      </c>
      <c r="AN1233">
        <v>5</v>
      </c>
      <c r="AO1233">
        <v>2</v>
      </c>
      <c r="AP1233" t="s">
        <v>62</v>
      </c>
      <c r="AQ1233" t="s">
        <v>69</v>
      </c>
      <c r="AV1233" s="1">
        <v>44118</v>
      </c>
      <c r="AW1233" t="s">
        <v>15226</v>
      </c>
      <c r="AY1233" t="s">
        <v>73</v>
      </c>
      <c r="AZ1233" t="s">
        <v>74</v>
      </c>
    </row>
    <row r="1234" spans="1:52" hidden="1" x14ac:dyDescent="0.25">
      <c r="A1234" t="str">
        <f>INDEX('Community ID'!B:B,MATCH(O1234,'Community ID'!A:A,0))</f>
        <v>Cuidad de Dios</v>
      </c>
      <c r="B1234" t="str">
        <f>INDEX('Community ID'!$K:$K,MATCH('Environmental Data'!$P1234,'Community ID'!J:J,0))</f>
        <v>Santiago</v>
      </c>
      <c r="D1234" t="s">
        <v>5217</v>
      </c>
      <c r="E1234" t="s">
        <v>1401</v>
      </c>
      <c r="F1234" t="s">
        <v>5218</v>
      </c>
      <c r="I1234" t="s">
        <v>165</v>
      </c>
      <c r="J1234" t="s">
        <v>5219</v>
      </c>
      <c r="K1234">
        <v>45</v>
      </c>
      <c r="L1234">
        <v>8498031994</v>
      </c>
      <c r="M1234" t="s">
        <v>51</v>
      </c>
      <c r="N1234" t="s">
        <v>4609</v>
      </c>
      <c r="O1234" t="s">
        <v>5220</v>
      </c>
      <c r="P1234" t="s">
        <v>444</v>
      </c>
      <c r="Q1234" t="s">
        <v>444</v>
      </c>
      <c r="S1234" t="s">
        <v>144</v>
      </c>
      <c r="U1234">
        <v>3102048158</v>
      </c>
      <c r="V1234" t="s">
        <v>4208</v>
      </c>
      <c r="W1234" t="s">
        <v>58</v>
      </c>
      <c r="X1234">
        <v>19.488908402071299</v>
      </c>
      <c r="Y1234">
        <v>-70.751879901259997</v>
      </c>
      <c r="Z1234" t="s">
        <v>59</v>
      </c>
      <c r="AA1234" t="s">
        <v>59</v>
      </c>
      <c r="AB1234" t="s">
        <v>419</v>
      </c>
      <c r="AC1234" t="s">
        <v>169</v>
      </c>
      <c r="AD1234" t="s">
        <v>62</v>
      </c>
      <c r="AF1234" t="s">
        <v>170</v>
      </c>
      <c r="AG1234" t="s">
        <v>194</v>
      </c>
      <c r="AH1234" t="s">
        <v>117</v>
      </c>
      <c r="AI1234" t="s">
        <v>145</v>
      </c>
      <c r="AJ1234" t="s">
        <v>145</v>
      </c>
      <c r="AK1234" t="s">
        <v>5221</v>
      </c>
      <c r="AL1234">
        <v>2</v>
      </c>
      <c r="AM1234" t="s">
        <v>1021</v>
      </c>
      <c r="AN1234">
        <v>4</v>
      </c>
      <c r="AO1234">
        <v>1</v>
      </c>
      <c r="AP1234" t="s">
        <v>62</v>
      </c>
      <c r="AQ1234" t="s">
        <v>69</v>
      </c>
      <c r="AV1234" s="1">
        <v>44118</v>
      </c>
      <c r="AW1234" t="s">
        <v>15227</v>
      </c>
      <c r="AY1234" t="s">
        <v>73</v>
      </c>
      <c r="AZ1234" t="s">
        <v>74</v>
      </c>
    </row>
    <row r="1235" spans="1:52" hidden="1" x14ac:dyDescent="0.25">
      <c r="A1235" t="str">
        <f>INDEX('Community ID'!B:B,MATCH(O1235,'Community ID'!A:A,0))</f>
        <v>Cuidad de Dios</v>
      </c>
      <c r="B1235" t="str">
        <f>INDEX('Community ID'!$K:$K,MATCH('Environmental Data'!$P1235,'Community ID'!J:J,0))</f>
        <v>Santiago</v>
      </c>
      <c r="D1235" t="s">
        <v>5226</v>
      </c>
      <c r="E1235" t="s">
        <v>1122</v>
      </c>
      <c r="F1235" t="s">
        <v>5227</v>
      </c>
      <c r="H1235" t="s">
        <v>2300</v>
      </c>
      <c r="I1235" t="s">
        <v>191</v>
      </c>
      <c r="J1235" t="s">
        <v>5228</v>
      </c>
      <c r="K1235">
        <v>50</v>
      </c>
      <c r="L1235">
        <v>8097195056</v>
      </c>
      <c r="M1235" t="s">
        <v>80</v>
      </c>
      <c r="N1235" t="s">
        <v>135</v>
      </c>
      <c r="O1235" t="s">
        <v>4679</v>
      </c>
      <c r="P1235" t="s">
        <v>444</v>
      </c>
      <c r="Q1235" t="s">
        <v>444</v>
      </c>
      <c r="S1235" t="s">
        <v>144</v>
      </c>
      <c r="V1235" t="s">
        <v>4712</v>
      </c>
      <c r="W1235" t="s">
        <v>58</v>
      </c>
      <c r="X1235">
        <v>19.4883217</v>
      </c>
      <c r="Y1235">
        <v>-70.751980799999998</v>
      </c>
      <c r="Z1235" t="s">
        <v>220</v>
      </c>
      <c r="AA1235" t="s">
        <v>220</v>
      </c>
      <c r="AB1235" t="s">
        <v>419</v>
      </c>
      <c r="AC1235" t="s">
        <v>169</v>
      </c>
      <c r="AD1235" t="s">
        <v>62</v>
      </c>
      <c r="AF1235" t="s">
        <v>170</v>
      </c>
      <c r="AG1235" t="s">
        <v>194</v>
      </c>
      <c r="AH1235" t="s">
        <v>65</v>
      </c>
      <c r="AI1235" t="s">
        <v>145</v>
      </c>
      <c r="AJ1235" t="s">
        <v>145</v>
      </c>
      <c r="AK1235" t="s">
        <v>421</v>
      </c>
      <c r="AL1235">
        <v>1</v>
      </c>
      <c r="AM1235" t="s">
        <v>553</v>
      </c>
      <c r="AN1235">
        <v>3</v>
      </c>
      <c r="AP1235" t="s">
        <v>62</v>
      </c>
      <c r="AQ1235" t="s">
        <v>69</v>
      </c>
      <c r="AV1235" s="1">
        <v>44118</v>
      </c>
      <c r="AW1235" t="s">
        <v>15228</v>
      </c>
      <c r="AY1235" t="s">
        <v>73</v>
      </c>
      <c r="AZ1235" t="s">
        <v>74</v>
      </c>
    </row>
    <row r="1236" spans="1:52" x14ac:dyDescent="0.25">
      <c r="A1236" t="str">
        <f>INDEX('Community ID'!B:B,MATCH(O1236,'Community ID'!A:A,0))</f>
        <v>Cuidad de Dios</v>
      </c>
      <c r="B1236" t="str">
        <f>INDEX('Community ID'!$K:$K,MATCH('Environmental Data'!$P1236,'Community ID'!J:J,0))</f>
        <v>Santiago</v>
      </c>
      <c r="D1236" t="s">
        <v>5229</v>
      </c>
      <c r="E1236" t="s">
        <v>5230</v>
      </c>
      <c r="F1236" t="s">
        <v>5231</v>
      </c>
      <c r="I1236" t="s">
        <v>165</v>
      </c>
      <c r="J1236" s="1">
        <v>28953</v>
      </c>
      <c r="K1236">
        <v>42</v>
      </c>
      <c r="L1236">
        <v>8296901894</v>
      </c>
      <c r="M1236" t="s">
        <v>226</v>
      </c>
      <c r="N1236" t="s">
        <v>2309</v>
      </c>
      <c r="O1236" t="s">
        <v>4679</v>
      </c>
      <c r="P1236" t="s">
        <v>444</v>
      </c>
      <c r="Q1236" t="s">
        <v>5232</v>
      </c>
      <c r="V1236" t="s">
        <v>4712</v>
      </c>
      <c r="W1236" t="s">
        <v>58</v>
      </c>
      <c r="X1236">
        <v>19.488318499999998</v>
      </c>
      <c r="Y1236">
        <v>-70.752300399999996</v>
      </c>
      <c r="Z1236" t="s">
        <v>325</v>
      </c>
      <c r="AA1236" t="s">
        <v>325</v>
      </c>
      <c r="AB1236" t="s">
        <v>419</v>
      </c>
      <c r="AC1236" t="s">
        <v>169</v>
      </c>
      <c r="AD1236" t="s">
        <v>62</v>
      </c>
      <c r="AF1236" t="s">
        <v>170</v>
      </c>
      <c r="AG1236" t="s">
        <v>194</v>
      </c>
      <c r="AH1236" t="s">
        <v>65</v>
      </c>
      <c r="AI1236" t="s">
        <v>145</v>
      </c>
      <c r="AJ1236" t="s">
        <v>145</v>
      </c>
      <c r="AK1236" t="s">
        <v>479</v>
      </c>
      <c r="AL1236">
        <v>2</v>
      </c>
      <c r="AM1236" t="s">
        <v>553</v>
      </c>
      <c r="AN1236">
        <v>4</v>
      </c>
      <c r="AO1236">
        <v>2</v>
      </c>
      <c r="AP1236" t="s">
        <v>63</v>
      </c>
      <c r="AQ1236" t="s">
        <v>69</v>
      </c>
      <c r="AV1236" s="1">
        <v>44118</v>
      </c>
      <c r="AW1236" t="s">
        <v>15229</v>
      </c>
      <c r="AY1236" t="s">
        <v>73</v>
      </c>
      <c r="AZ1236" t="s">
        <v>74</v>
      </c>
    </row>
    <row r="1237" spans="1:52" hidden="1" x14ac:dyDescent="0.25">
      <c r="A1237" t="str">
        <f>INDEX('Community ID'!B:B,MATCH(O1237,'Community ID'!A:A,0))</f>
        <v>Cuidad de Dios</v>
      </c>
      <c r="B1237" t="str">
        <f>INDEX('Community ID'!$K:$K,MATCH('Environmental Data'!$P1237,'Community ID'!J:J,0))</f>
        <v>Santiago</v>
      </c>
      <c r="D1237" t="s">
        <v>5233</v>
      </c>
      <c r="E1237" t="s">
        <v>211</v>
      </c>
      <c r="F1237" t="s">
        <v>5234</v>
      </c>
      <c r="H1237" t="s">
        <v>5235</v>
      </c>
      <c r="I1237" t="s">
        <v>191</v>
      </c>
      <c r="J1237" t="s">
        <v>5236</v>
      </c>
      <c r="K1237">
        <v>67</v>
      </c>
      <c r="L1237">
        <v>8298267642</v>
      </c>
      <c r="M1237" t="s">
        <v>80</v>
      </c>
      <c r="N1237" t="s">
        <v>114</v>
      </c>
      <c r="O1237" t="s">
        <v>4732</v>
      </c>
      <c r="P1237" t="s">
        <v>416</v>
      </c>
      <c r="Q1237" t="s">
        <v>416</v>
      </c>
      <c r="S1237" t="s">
        <v>5237</v>
      </c>
      <c r="U1237">
        <v>400043321</v>
      </c>
      <c r="V1237" t="s">
        <v>4733</v>
      </c>
      <c r="W1237" t="s">
        <v>58</v>
      </c>
      <c r="X1237">
        <v>19.488629100000001</v>
      </c>
      <c r="Y1237">
        <v>-70.751983499999994</v>
      </c>
      <c r="Z1237" t="s">
        <v>59</v>
      </c>
      <c r="AA1237" t="s">
        <v>59</v>
      </c>
      <c r="AB1237" t="s">
        <v>419</v>
      </c>
      <c r="AC1237" t="s">
        <v>169</v>
      </c>
      <c r="AD1237" t="s">
        <v>62</v>
      </c>
      <c r="AF1237" t="s">
        <v>170</v>
      </c>
      <c r="AG1237" t="s">
        <v>194</v>
      </c>
      <c r="AH1237" t="s">
        <v>65</v>
      </c>
      <c r="AI1237" t="s">
        <v>931</v>
      </c>
      <c r="AJ1237" t="s">
        <v>931</v>
      </c>
      <c r="AK1237" t="s">
        <v>5238</v>
      </c>
      <c r="AL1237">
        <v>1</v>
      </c>
      <c r="AM1237" t="s">
        <v>894</v>
      </c>
      <c r="AN1237">
        <v>2</v>
      </c>
      <c r="AO1237">
        <v>1</v>
      </c>
      <c r="AP1237" t="s">
        <v>62</v>
      </c>
      <c r="AQ1237" t="s">
        <v>69</v>
      </c>
      <c r="AV1237" s="1">
        <v>44118</v>
      </c>
      <c r="AW1237" t="s">
        <v>15230</v>
      </c>
      <c r="AY1237" t="s">
        <v>73</v>
      </c>
      <c r="AZ1237" t="s">
        <v>74</v>
      </c>
    </row>
    <row r="1238" spans="1:52" hidden="1" x14ac:dyDescent="0.25">
      <c r="A1238" t="str">
        <f>INDEX('Community ID'!B:B,MATCH(O1238,'Community ID'!A:A,0))</f>
        <v>Cuidad de Dios</v>
      </c>
      <c r="B1238" t="str">
        <f>INDEX('Community ID'!$K:$K,MATCH('Environmental Data'!$P1238,'Community ID'!J:J,0))</f>
        <v>Santiago</v>
      </c>
      <c r="D1238" t="s">
        <v>5239</v>
      </c>
      <c r="E1238" t="s">
        <v>5240</v>
      </c>
      <c r="F1238" t="s">
        <v>1595</v>
      </c>
      <c r="H1238" t="s">
        <v>1422</v>
      </c>
      <c r="I1238" t="s">
        <v>191</v>
      </c>
      <c r="J1238" t="s">
        <v>5241</v>
      </c>
      <c r="K1238">
        <v>41</v>
      </c>
      <c r="L1238">
        <v>8295434791</v>
      </c>
      <c r="M1238" t="s">
        <v>124</v>
      </c>
      <c r="N1238" t="s">
        <v>114</v>
      </c>
      <c r="O1238" t="s">
        <v>4732</v>
      </c>
      <c r="P1238" t="s">
        <v>444</v>
      </c>
      <c r="Q1238" t="s">
        <v>444</v>
      </c>
      <c r="S1238" t="s">
        <v>2828</v>
      </c>
      <c r="U1238">
        <v>5601260531</v>
      </c>
      <c r="V1238" t="s">
        <v>4208</v>
      </c>
      <c r="W1238" t="s">
        <v>58</v>
      </c>
      <c r="X1238">
        <v>19.4883513427962</v>
      </c>
      <c r="Y1238">
        <v>-70.752088654780906</v>
      </c>
      <c r="Z1238" t="s">
        <v>59</v>
      </c>
      <c r="AA1238" t="s">
        <v>59</v>
      </c>
      <c r="AB1238" t="s">
        <v>419</v>
      </c>
      <c r="AC1238" t="s">
        <v>169</v>
      </c>
      <c r="AD1238" t="s">
        <v>62</v>
      </c>
      <c r="AF1238" t="s">
        <v>170</v>
      </c>
      <c r="AG1238" t="s">
        <v>194</v>
      </c>
      <c r="AH1238" t="s">
        <v>117</v>
      </c>
      <c r="AI1238" t="s">
        <v>1382</v>
      </c>
      <c r="AJ1238" t="s">
        <v>1382</v>
      </c>
      <c r="AK1238" t="s">
        <v>4504</v>
      </c>
      <c r="AL1238">
        <v>2</v>
      </c>
      <c r="AM1238" t="s">
        <v>1064</v>
      </c>
      <c r="AN1238">
        <v>5</v>
      </c>
      <c r="AP1238" t="s">
        <v>62</v>
      </c>
      <c r="AQ1238" t="s">
        <v>69</v>
      </c>
      <c r="AV1238" s="1">
        <v>44118</v>
      </c>
      <c r="AW1238" t="s">
        <v>15231</v>
      </c>
      <c r="AY1238" t="s">
        <v>73</v>
      </c>
      <c r="AZ1238" t="s">
        <v>74</v>
      </c>
    </row>
    <row r="1239" spans="1:52" hidden="1" x14ac:dyDescent="0.25">
      <c r="A1239" t="str">
        <f>INDEX('Community ID'!B:B,MATCH(O1239,'Community ID'!A:A,0))</f>
        <v>Cuidad de Dios</v>
      </c>
      <c r="B1239" t="str">
        <f>INDEX('Community ID'!$K:$K,MATCH('Environmental Data'!$P1239,'Community ID'!J:J,0))</f>
        <v>Santiago</v>
      </c>
      <c r="D1239" t="s">
        <v>5242</v>
      </c>
      <c r="E1239" t="s">
        <v>5243</v>
      </c>
      <c r="F1239" t="s">
        <v>297</v>
      </c>
      <c r="I1239" t="s">
        <v>191</v>
      </c>
      <c r="J1239" s="1">
        <v>35618</v>
      </c>
      <c r="K1239">
        <v>24</v>
      </c>
      <c r="L1239">
        <v>8293939413</v>
      </c>
      <c r="M1239" t="s">
        <v>80</v>
      </c>
      <c r="N1239" t="s">
        <v>135</v>
      </c>
      <c r="O1239" t="s">
        <v>4679</v>
      </c>
      <c r="P1239" t="s">
        <v>444</v>
      </c>
      <c r="Q1239" t="s">
        <v>444</v>
      </c>
      <c r="V1239" t="s">
        <v>4712</v>
      </c>
      <c r="W1239" t="s">
        <v>58</v>
      </c>
      <c r="X1239">
        <v>19.488316399999999</v>
      </c>
      <c r="Y1239">
        <v>-70.752312700000004</v>
      </c>
      <c r="Z1239" t="s">
        <v>220</v>
      </c>
      <c r="AA1239" t="s">
        <v>220</v>
      </c>
      <c r="AB1239" t="s">
        <v>419</v>
      </c>
      <c r="AC1239" t="s">
        <v>169</v>
      </c>
      <c r="AD1239" t="s">
        <v>62</v>
      </c>
      <c r="AF1239" t="s">
        <v>170</v>
      </c>
      <c r="AG1239" t="s">
        <v>194</v>
      </c>
      <c r="AH1239" t="s">
        <v>65</v>
      </c>
      <c r="AI1239" t="s">
        <v>145</v>
      </c>
      <c r="AJ1239" t="s">
        <v>145</v>
      </c>
      <c r="AK1239" t="s">
        <v>552</v>
      </c>
      <c r="AL1239">
        <v>1</v>
      </c>
      <c r="AM1239" t="s">
        <v>553</v>
      </c>
      <c r="AN1239">
        <v>4</v>
      </c>
      <c r="AO1239">
        <v>1</v>
      </c>
      <c r="AP1239" t="s">
        <v>62</v>
      </c>
      <c r="AQ1239" t="s">
        <v>69</v>
      </c>
      <c r="AV1239" s="1">
        <v>44118</v>
      </c>
      <c r="AW1239" t="s">
        <v>15232</v>
      </c>
      <c r="AY1239" t="s">
        <v>73</v>
      </c>
      <c r="AZ1239" t="s">
        <v>74</v>
      </c>
    </row>
    <row r="1240" spans="1:52" hidden="1" x14ac:dyDescent="0.25">
      <c r="A1240" t="str">
        <f>INDEX('Community ID'!B:B,MATCH(O1240,'Community ID'!A:A,0))</f>
        <v>Cuidad de Dios</v>
      </c>
      <c r="B1240" t="str">
        <f>INDEX('Community ID'!$K:$K,MATCH('Environmental Data'!$P1240,'Community ID'!J:J,0))</f>
        <v>Santiago</v>
      </c>
      <c r="D1240" t="s">
        <v>5244</v>
      </c>
      <c r="E1240" t="s">
        <v>211</v>
      </c>
      <c r="F1240" t="s">
        <v>3973</v>
      </c>
      <c r="I1240" t="s">
        <v>191</v>
      </c>
      <c r="J1240" t="s">
        <v>5245</v>
      </c>
      <c r="K1240">
        <v>46</v>
      </c>
      <c r="L1240">
        <v>8296828205</v>
      </c>
      <c r="M1240" t="s">
        <v>51</v>
      </c>
      <c r="N1240" t="s">
        <v>5246</v>
      </c>
      <c r="O1240" t="s">
        <v>4732</v>
      </c>
      <c r="P1240" t="s">
        <v>416</v>
      </c>
      <c r="Q1240" t="s">
        <v>4888</v>
      </c>
      <c r="S1240" t="s">
        <v>458</v>
      </c>
      <c r="U1240">
        <v>9400075253</v>
      </c>
      <c r="V1240" t="s">
        <v>4733</v>
      </c>
      <c r="W1240" t="s">
        <v>58</v>
      </c>
      <c r="X1240">
        <v>19.488528299999999</v>
      </c>
      <c r="Y1240">
        <v>-70.751986400000007</v>
      </c>
      <c r="Z1240" t="s">
        <v>59</v>
      </c>
      <c r="AA1240" t="s">
        <v>59</v>
      </c>
      <c r="AB1240" t="s">
        <v>419</v>
      </c>
      <c r="AC1240" t="s">
        <v>169</v>
      </c>
      <c r="AD1240" t="s">
        <v>62</v>
      </c>
      <c r="AF1240" t="s">
        <v>170</v>
      </c>
      <c r="AG1240" t="s">
        <v>194</v>
      </c>
      <c r="AH1240" t="s">
        <v>65</v>
      </c>
      <c r="AI1240" t="s">
        <v>931</v>
      </c>
      <c r="AJ1240" t="s">
        <v>931</v>
      </c>
      <c r="AK1240" t="s">
        <v>5247</v>
      </c>
      <c r="AL1240">
        <v>1</v>
      </c>
      <c r="AM1240" t="s">
        <v>5248</v>
      </c>
      <c r="AN1240">
        <v>4</v>
      </c>
      <c r="AO1240">
        <v>1</v>
      </c>
      <c r="AP1240" t="s">
        <v>62</v>
      </c>
      <c r="AQ1240" t="s">
        <v>69</v>
      </c>
      <c r="AV1240" s="1">
        <v>44118</v>
      </c>
      <c r="AW1240" t="s">
        <v>15233</v>
      </c>
      <c r="AY1240" t="s">
        <v>73</v>
      </c>
      <c r="AZ1240" t="s">
        <v>74</v>
      </c>
    </row>
    <row r="1241" spans="1:52" hidden="1" x14ac:dyDescent="0.25">
      <c r="A1241" t="str">
        <f>INDEX('Community ID'!B:B,MATCH(O1241,'Community ID'!A:A,0))</f>
        <v>Cuidad de Dios</v>
      </c>
      <c r="B1241" t="str">
        <f>INDEX('Community ID'!$K:$K,MATCH('Environmental Data'!$P1241,'Community ID'!J:J,0))</f>
        <v>Santiago</v>
      </c>
      <c r="D1241" t="s">
        <v>5249</v>
      </c>
      <c r="E1241" t="s">
        <v>5250</v>
      </c>
      <c r="F1241" t="s">
        <v>1876</v>
      </c>
      <c r="H1241" t="s">
        <v>791</v>
      </c>
      <c r="I1241" t="s">
        <v>165</v>
      </c>
      <c r="J1241" t="s">
        <v>5251</v>
      </c>
      <c r="K1241">
        <v>55</v>
      </c>
      <c r="L1241">
        <v>8496342432</v>
      </c>
      <c r="M1241" t="s">
        <v>80</v>
      </c>
      <c r="N1241" t="s">
        <v>5252</v>
      </c>
      <c r="O1241" t="s">
        <v>4679</v>
      </c>
      <c r="P1241" t="s">
        <v>444</v>
      </c>
      <c r="Q1241" t="s">
        <v>444</v>
      </c>
      <c r="S1241" t="s">
        <v>144</v>
      </c>
      <c r="V1241" t="s">
        <v>4712</v>
      </c>
      <c r="W1241" t="s">
        <v>58</v>
      </c>
      <c r="X1241">
        <v>19.488480800000001</v>
      </c>
      <c r="Y1241">
        <v>-70.752247400000002</v>
      </c>
      <c r="Z1241" t="s">
        <v>59</v>
      </c>
      <c r="AA1241" t="s">
        <v>59</v>
      </c>
      <c r="AB1241" t="s">
        <v>419</v>
      </c>
      <c r="AC1241" t="s">
        <v>169</v>
      </c>
      <c r="AD1241" t="s">
        <v>62</v>
      </c>
      <c r="AF1241" t="s">
        <v>170</v>
      </c>
      <c r="AG1241" t="s">
        <v>194</v>
      </c>
      <c r="AH1241" t="s">
        <v>65</v>
      </c>
      <c r="AI1241" t="s">
        <v>1382</v>
      </c>
      <c r="AJ1241" t="s">
        <v>1382</v>
      </c>
      <c r="AK1241" t="s">
        <v>552</v>
      </c>
      <c r="AL1241">
        <v>1</v>
      </c>
      <c r="AM1241" t="s">
        <v>553</v>
      </c>
      <c r="AN1241">
        <v>2</v>
      </c>
      <c r="AP1241" t="s">
        <v>62</v>
      </c>
      <c r="AQ1241" t="s">
        <v>69</v>
      </c>
      <c r="AV1241" s="1">
        <v>44118</v>
      </c>
      <c r="AW1241" t="s">
        <v>15234</v>
      </c>
      <c r="AY1241" t="s">
        <v>73</v>
      </c>
      <c r="AZ1241" t="s">
        <v>74</v>
      </c>
    </row>
    <row r="1242" spans="1:52" hidden="1" x14ac:dyDescent="0.25">
      <c r="A1242" t="str">
        <f>INDEX('Community ID'!B:B,MATCH(O1242,'Community ID'!A:A,0))</f>
        <v>La Luisa</v>
      </c>
      <c r="B1242" t="str">
        <f>INDEX('Community ID'!$K:$K,MATCH('Environmental Data'!$P1242,'Community ID'!J:J,0))</f>
        <v>Constanza</v>
      </c>
      <c r="D1242" t="s">
        <v>5253</v>
      </c>
      <c r="E1242" t="s">
        <v>5254</v>
      </c>
      <c r="F1242" t="s">
        <v>5255</v>
      </c>
      <c r="I1242" t="s">
        <v>191</v>
      </c>
      <c r="J1242" t="s">
        <v>5256</v>
      </c>
      <c r="K1242">
        <v>55</v>
      </c>
      <c r="M1242" t="s">
        <v>80</v>
      </c>
      <c r="N1242" t="s">
        <v>5257</v>
      </c>
      <c r="O1242" t="s">
        <v>5085</v>
      </c>
      <c r="P1242" t="s">
        <v>4123</v>
      </c>
      <c r="Q1242" t="s">
        <v>5258</v>
      </c>
      <c r="S1242" t="s">
        <v>5259</v>
      </c>
      <c r="T1242" t="s">
        <v>788</v>
      </c>
      <c r="V1242" t="s">
        <v>4102</v>
      </c>
      <c r="W1242" t="s">
        <v>58</v>
      </c>
      <c r="X1242">
        <v>18.915875499999999</v>
      </c>
      <c r="Y1242">
        <v>-70.743795199999994</v>
      </c>
      <c r="Z1242" t="s">
        <v>86</v>
      </c>
      <c r="AA1242" t="s">
        <v>86</v>
      </c>
      <c r="AB1242" t="s">
        <v>182</v>
      </c>
      <c r="AC1242" t="s">
        <v>169</v>
      </c>
      <c r="AD1242" t="s">
        <v>62</v>
      </c>
      <c r="AF1242" t="s">
        <v>170</v>
      </c>
      <c r="AG1242" t="s">
        <v>194</v>
      </c>
      <c r="AH1242" t="s">
        <v>65</v>
      </c>
      <c r="AI1242" t="s">
        <v>788</v>
      </c>
      <c r="AJ1242" t="s">
        <v>788</v>
      </c>
      <c r="AK1242" t="s">
        <v>421</v>
      </c>
      <c r="AL1242">
        <v>1</v>
      </c>
      <c r="AM1242" t="s">
        <v>1069</v>
      </c>
      <c r="AN1242">
        <v>6</v>
      </c>
      <c r="AO1242">
        <v>0</v>
      </c>
      <c r="AP1242" t="s">
        <v>62</v>
      </c>
      <c r="AQ1242" t="s">
        <v>69</v>
      </c>
      <c r="AV1242" s="1">
        <v>44117</v>
      </c>
      <c r="AW1242" t="s">
        <v>15235</v>
      </c>
      <c r="AY1242" t="s">
        <v>73</v>
      </c>
      <c r="AZ1242" t="s">
        <v>74</v>
      </c>
    </row>
    <row r="1243" spans="1:52" hidden="1" x14ac:dyDescent="0.25">
      <c r="A1243" t="str">
        <f>INDEX('Community ID'!B:B,MATCH(O1243,'Community ID'!A:A,0))</f>
        <v>La Luisa</v>
      </c>
      <c r="B1243" t="str">
        <f>INDEX('Community ID'!$K:$K,MATCH('Environmental Data'!$P1243,'Community ID'!J:J,0))</f>
        <v>Constanza</v>
      </c>
      <c r="D1243" t="s">
        <v>5260</v>
      </c>
      <c r="E1243" t="s">
        <v>5261</v>
      </c>
      <c r="F1243" t="s">
        <v>5262</v>
      </c>
      <c r="I1243" t="s">
        <v>165</v>
      </c>
      <c r="J1243" t="s">
        <v>5263</v>
      </c>
      <c r="K1243">
        <v>54</v>
      </c>
      <c r="M1243" t="s">
        <v>80</v>
      </c>
      <c r="N1243" t="s">
        <v>5264</v>
      </c>
      <c r="O1243" t="s">
        <v>136</v>
      </c>
      <c r="P1243" t="s">
        <v>83</v>
      </c>
      <c r="Q1243" t="s">
        <v>160</v>
      </c>
      <c r="V1243" t="s">
        <v>4102</v>
      </c>
      <c r="W1243" t="s">
        <v>58</v>
      </c>
      <c r="X1243">
        <v>18.915763299999998</v>
      </c>
      <c r="Y1243">
        <v>-70.752715600000002</v>
      </c>
      <c r="Z1243" t="s">
        <v>86</v>
      </c>
      <c r="AA1243" t="s">
        <v>86</v>
      </c>
      <c r="AB1243" t="s">
        <v>182</v>
      </c>
      <c r="AC1243" t="s">
        <v>169</v>
      </c>
      <c r="AD1243" t="s">
        <v>63</v>
      </c>
      <c r="AE1243" t="s">
        <v>63</v>
      </c>
      <c r="AF1243" t="s">
        <v>170</v>
      </c>
      <c r="AG1243" t="s">
        <v>171</v>
      </c>
      <c r="AH1243" t="s">
        <v>90</v>
      </c>
      <c r="AI1243" t="s">
        <v>2525</v>
      </c>
      <c r="AJ1243" t="s">
        <v>2166</v>
      </c>
      <c r="AK1243" t="s">
        <v>5265</v>
      </c>
      <c r="AL1243">
        <v>1</v>
      </c>
      <c r="AM1243" t="s">
        <v>93</v>
      </c>
      <c r="AN1243">
        <v>1</v>
      </c>
      <c r="AO1243">
        <v>0</v>
      </c>
      <c r="AP1243" t="s">
        <v>62</v>
      </c>
      <c r="AQ1243" t="s">
        <v>69</v>
      </c>
      <c r="AV1243" s="1">
        <v>44117</v>
      </c>
      <c r="AW1243" t="s">
        <v>15236</v>
      </c>
      <c r="AY1243" t="s">
        <v>73</v>
      </c>
      <c r="AZ1243" t="s">
        <v>74</v>
      </c>
    </row>
    <row r="1244" spans="1:52" hidden="1" x14ac:dyDescent="0.25">
      <c r="A1244" t="str">
        <f>INDEX('Community ID'!B:B,MATCH(O1244,'Community ID'!A:A,0))</f>
        <v>La Luisa</v>
      </c>
      <c r="B1244" t="str">
        <f>INDEX('Community ID'!$K:$K,MATCH('Environmental Data'!$P1244,'Community ID'!J:J,0))</f>
        <v>Constanza</v>
      </c>
      <c r="D1244" t="s">
        <v>5266</v>
      </c>
      <c r="E1244" t="s">
        <v>1553</v>
      </c>
      <c r="F1244" t="s">
        <v>1537</v>
      </c>
      <c r="I1244" t="s">
        <v>191</v>
      </c>
      <c r="J1244" t="s">
        <v>5267</v>
      </c>
      <c r="K1244">
        <v>63</v>
      </c>
      <c r="M1244" t="s">
        <v>80</v>
      </c>
      <c r="N1244" t="s">
        <v>4122</v>
      </c>
      <c r="O1244" t="s">
        <v>5085</v>
      </c>
      <c r="P1244" t="s">
        <v>83</v>
      </c>
      <c r="Q1244" t="s">
        <v>160</v>
      </c>
      <c r="S1244" t="s">
        <v>3846</v>
      </c>
      <c r="T1244" t="s">
        <v>788</v>
      </c>
      <c r="V1244" t="s">
        <v>4102</v>
      </c>
      <c r="W1244" t="s">
        <v>58</v>
      </c>
      <c r="X1244">
        <v>18.915839200000001</v>
      </c>
      <c r="Y1244">
        <v>-70.743744800000002</v>
      </c>
      <c r="Z1244" t="s">
        <v>86</v>
      </c>
      <c r="AA1244" t="s">
        <v>86</v>
      </c>
      <c r="AB1244" t="s">
        <v>182</v>
      </c>
      <c r="AC1244" t="s">
        <v>169</v>
      </c>
      <c r="AD1244" t="s">
        <v>62</v>
      </c>
      <c r="AF1244" t="s">
        <v>170</v>
      </c>
      <c r="AG1244" t="s">
        <v>194</v>
      </c>
      <c r="AH1244" t="s">
        <v>65</v>
      </c>
      <c r="AI1244" t="s">
        <v>788</v>
      </c>
      <c r="AJ1244" t="s">
        <v>788</v>
      </c>
      <c r="AK1244" t="s">
        <v>1208</v>
      </c>
      <c r="AL1244">
        <v>1</v>
      </c>
      <c r="AM1244" t="s">
        <v>1069</v>
      </c>
      <c r="AN1244">
        <v>3</v>
      </c>
      <c r="AO1244">
        <v>0</v>
      </c>
      <c r="AP1244" t="s">
        <v>62</v>
      </c>
      <c r="AQ1244" t="s">
        <v>69</v>
      </c>
      <c r="AV1244" s="1">
        <v>44117</v>
      </c>
      <c r="AW1244" t="s">
        <v>15237</v>
      </c>
      <c r="AY1244" t="s">
        <v>73</v>
      </c>
      <c r="AZ1244" t="s">
        <v>74</v>
      </c>
    </row>
    <row r="1245" spans="1:52" hidden="1" x14ac:dyDescent="0.25">
      <c r="A1245" t="str">
        <f>INDEX('Community ID'!B:B,MATCH(O1245,'Community ID'!A:A,0))</f>
        <v>La Luisa</v>
      </c>
      <c r="B1245" t="str">
        <f>INDEX('Community ID'!$K:$K,MATCH('Environmental Data'!$P1245,'Community ID'!J:J,0))</f>
        <v>Constanza</v>
      </c>
      <c r="D1245" t="s">
        <v>5268</v>
      </c>
      <c r="E1245" t="s">
        <v>5269</v>
      </c>
      <c r="F1245" t="s">
        <v>924</v>
      </c>
      <c r="I1245" t="s">
        <v>191</v>
      </c>
      <c r="J1245" s="1">
        <v>35806</v>
      </c>
      <c r="K1245">
        <v>23</v>
      </c>
      <c r="L1245" t="s">
        <v>5270</v>
      </c>
      <c r="M1245" t="s">
        <v>142</v>
      </c>
      <c r="N1245" t="s">
        <v>135</v>
      </c>
      <c r="O1245" t="s">
        <v>136</v>
      </c>
      <c r="P1245" t="s">
        <v>102</v>
      </c>
      <c r="Q1245" t="s">
        <v>103</v>
      </c>
      <c r="S1245" t="s">
        <v>144</v>
      </c>
      <c r="V1245" t="s">
        <v>1074</v>
      </c>
      <c r="W1245" t="s">
        <v>58</v>
      </c>
      <c r="X1245">
        <v>18.915323300000001</v>
      </c>
      <c r="Y1245">
        <v>-70.746246999999997</v>
      </c>
      <c r="Z1245" t="s">
        <v>86</v>
      </c>
      <c r="AA1245" t="s">
        <v>86</v>
      </c>
      <c r="AB1245" t="s">
        <v>182</v>
      </c>
      <c r="AC1245" t="s">
        <v>88</v>
      </c>
      <c r="AD1245" t="s">
        <v>62</v>
      </c>
      <c r="AF1245" t="s">
        <v>170</v>
      </c>
      <c r="AG1245" t="s">
        <v>171</v>
      </c>
      <c r="AH1245" t="s">
        <v>117</v>
      </c>
      <c r="AI1245" t="s">
        <v>91</v>
      </c>
      <c r="AJ1245" t="s">
        <v>91</v>
      </c>
      <c r="AK1245" t="s">
        <v>5271</v>
      </c>
      <c r="AL1245">
        <v>1</v>
      </c>
      <c r="AM1245" t="s">
        <v>1075</v>
      </c>
      <c r="AN1245">
        <v>3</v>
      </c>
      <c r="AO1245">
        <v>1</v>
      </c>
      <c r="AP1245" t="s">
        <v>62</v>
      </c>
      <c r="AQ1245" t="s">
        <v>69</v>
      </c>
      <c r="AV1245" s="1">
        <v>44117</v>
      </c>
      <c r="AW1245" t="s">
        <v>15238</v>
      </c>
      <c r="AY1245" t="s">
        <v>73</v>
      </c>
      <c r="AZ1245" t="s">
        <v>74</v>
      </c>
    </row>
    <row r="1246" spans="1:52" hidden="1" x14ac:dyDescent="0.25">
      <c r="A1246" t="str">
        <f>INDEX('Community ID'!B:B,MATCH(O1246,'Community ID'!A:A,0))</f>
        <v>La Luisa</v>
      </c>
      <c r="B1246" t="str">
        <f>INDEX('Community ID'!$K:$K,MATCH('Environmental Data'!$P1246,'Community ID'!J:J,0))</f>
        <v>Constanza</v>
      </c>
      <c r="D1246" t="s">
        <v>5272</v>
      </c>
      <c r="E1246" t="s">
        <v>1518</v>
      </c>
      <c r="F1246" t="s">
        <v>1477</v>
      </c>
      <c r="I1246" t="s">
        <v>165</v>
      </c>
      <c r="J1246" t="s">
        <v>5273</v>
      </c>
      <c r="K1246">
        <v>47</v>
      </c>
      <c r="M1246" t="s">
        <v>80</v>
      </c>
      <c r="N1246" t="s">
        <v>4111</v>
      </c>
      <c r="O1246" t="s">
        <v>5085</v>
      </c>
      <c r="P1246" t="s">
        <v>83</v>
      </c>
      <c r="Q1246" t="s">
        <v>160</v>
      </c>
      <c r="S1246" t="s">
        <v>4129</v>
      </c>
      <c r="T1246" t="s">
        <v>788</v>
      </c>
      <c r="V1246" t="s">
        <v>4102</v>
      </c>
      <c r="W1246" t="s">
        <v>58</v>
      </c>
      <c r="X1246">
        <v>18.915839200000001</v>
      </c>
      <c r="Y1246">
        <v>-70.743744800000002</v>
      </c>
      <c r="Z1246" t="s">
        <v>86</v>
      </c>
      <c r="AA1246" t="s">
        <v>86</v>
      </c>
      <c r="AB1246" t="s">
        <v>182</v>
      </c>
      <c r="AC1246" t="s">
        <v>169</v>
      </c>
      <c r="AD1246" t="s">
        <v>62</v>
      </c>
      <c r="AF1246" t="s">
        <v>170</v>
      </c>
      <c r="AG1246" t="s">
        <v>194</v>
      </c>
      <c r="AH1246" t="s">
        <v>117</v>
      </c>
      <c r="AI1246" t="s">
        <v>788</v>
      </c>
      <c r="AJ1246" t="s">
        <v>788</v>
      </c>
      <c r="AK1246" t="s">
        <v>5274</v>
      </c>
      <c r="AL1246">
        <v>1</v>
      </c>
      <c r="AM1246" t="s">
        <v>1069</v>
      </c>
      <c r="AN1246">
        <v>4</v>
      </c>
      <c r="AO1246">
        <v>0</v>
      </c>
      <c r="AP1246" t="s">
        <v>62</v>
      </c>
      <c r="AQ1246" t="s">
        <v>69</v>
      </c>
      <c r="AV1246" s="1">
        <v>44117</v>
      </c>
      <c r="AW1246" t="s">
        <v>15239</v>
      </c>
      <c r="AY1246" t="s">
        <v>73</v>
      </c>
      <c r="AZ1246" t="s">
        <v>74</v>
      </c>
    </row>
    <row r="1247" spans="1:52" hidden="1" x14ac:dyDescent="0.25">
      <c r="A1247" t="str">
        <f>INDEX('Community ID'!B:B,MATCH(O1247,'Community ID'!A:A,0))</f>
        <v>La Luisa</v>
      </c>
      <c r="B1247" t="str">
        <f>INDEX('Community ID'!$K:$K,MATCH('Environmental Data'!$P1247,'Community ID'!J:J,0))</f>
        <v>Constanza</v>
      </c>
      <c r="D1247" t="s">
        <v>5275</v>
      </c>
      <c r="E1247" t="s">
        <v>1672</v>
      </c>
      <c r="F1247" t="s">
        <v>5276</v>
      </c>
      <c r="I1247" t="s">
        <v>191</v>
      </c>
      <c r="J1247" t="s">
        <v>5277</v>
      </c>
      <c r="K1247">
        <v>43</v>
      </c>
      <c r="M1247" t="s">
        <v>51</v>
      </c>
      <c r="N1247" t="s">
        <v>114</v>
      </c>
      <c r="O1247" t="s">
        <v>5085</v>
      </c>
      <c r="P1247" t="s">
        <v>83</v>
      </c>
      <c r="Q1247" t="s">
        <v>103</v>
      </c>
      <c r="S1247" t="s">
        <v>144</v>
      </c>
      <c r="V1247" t="s">
        <v>1074</v>
      </c>
      <c r="W1247" t="s">
        <v>58</v>
      </c>
      <c r="X1247">
        <v>18.915559399999999</v>
      </c>
      <c r="Y1247">
        <v>-70.744166899999996</v>
      </c>
      <c r="Z1247" t="s">
        <v>86</v>
      </c>
      <c r="AA1247" t="s">
        <v>86</v>
      </c>
      <c r="AB1247" t="s">
        <v>182</v>
      </c>
      <c r="AC1247" t="s">
        <v>169</v>
      </c>
      <c r="AD1247" t="s">
        <v>62</v>
      </c>
      <c r="AF1247" t="s">
        <v>170</v>
      </c>
      <c r="AG1247" t="s">
        <v>194</v>
      </c>
      <c r="AH1247" t="s">
        <v>65</v>
      </c>
      <c r="AI1247" t="s">
        <v>91</v>
      </c>
      <c r="AJ1247" t="s">
        <v>66</v>
      </c>
      <c r="AL1247">
        <v>1</v>
      </c>
      <c r="AM1247" t="s">
        <v>726</v>
      </c>
      <c r="AN1247">
        <v>2</v>
      </c>
      <c r="AO1247">
        <v>0</v>
      </c>
      <c r="AP1247" t="s">
        <v>62</v>
      </c>
      <c r="AQ1247" t="s">
        <v>69</v>
      </c>
      <c r="AV1247" s="1">
        <v>44117</v>
      </c>
      <c r="AW1247" t="s">
        <v>15240</v>
      </c>
      <c r="AY1247" t="s">
        <v>73</v>
      </c>
      <c r="AZ1247" t="s">
        <v>74</v>
      </c>
    </row>
    <row r="1248" spans="1:52" hidden="1" x14ac:dyDescent="0.25">
      <c r="A1248" t="str">
        <f>INDEX('Community ID'!B:B,MATCH(O1248,'Community ID'!A:A,0))</f>
        <v>La Luisa</v>
      </c>
      <c r="B1248" t="str">
        <f>INDEX('Community ID'!$K:$K,MATCH('Environmental Data'!$P1248,'Community ID'!J:J,0))</f>
        <v>Constanza</v>
      </c>
      <c r="D1248" t="s">
        <v>5278</v>
      </c>
      <c r="E1248" t="s">
        <v>5279</v>
      </c>
      <c r="F1248" t="s">
        <v>5280</v>
      </c>
      <c r="I1248" t="s">
        <v>191</v>
      </c>
      <c r="J1248" t="s">
        <v>5281</v>
      </c>
      <c r="K1248">
        <v>46</v>
      </c>
      <c r="M1248" t="s">
        <v>80</v>
      </c>
      <c r="N1248" t="s">
        <v>1729</v>
      </c>
      <c r="O1248" t="s">
        <v>5085</v>
      </c>
      <c r="P1248" t="s">
        <v>102</v>
      </c>
      <c r="Q1248" t="s">
        <v>160</v>
      </c>
      <c r="S1248" t="s">
        <v>4129</v>
      </c>
      <c r="T1248" t="s">
        <v>788</v>
      </c>
      <c r="V1248" t="s">
        <v>4102</v>
      </c>
      <c r="W1248" t="s">
        <v>58</v>
      </c>
      <c r="X1248">
        <v>18.9152548</v>
      </c>
      <c r="Y1248">
        <v>-70.7433008</v>
      </c>
      <c r="Z1248" t="s">
        <v>86</v>
      </c>
      <c r="AA1248" t="s">
        <v>86</v>
      </c>
      <c r="AB1248" t="s">
        <v>182</v>
      </c>
      <c r="AC1248" t="s">
        <v>169</v>
      </c>
      <c r="AD1248" t="s">
        <v>62</v>
      </c>
      <c r="AF1248" t="s">
        <v>170</v>
      </c>
      <c r="AG1248" t="s">
        <v>194</v>
      </c>
      <c r="AH1248" t="s">
        <v>65</v>
      </c>
      <c r="AI1248" t="s">
        <v>788</v>
      </c>
      <c r="AJ1248" t="s">
        <v>788</v>
      </c>
      <c r="AK1248" t="s">
        <v>421</v>
      </c>
      <c r="AL1248">
        <v>1</v>
      </c>
      <c r="AM1248" t="s">
        <v>1069</v>
      </c>
      <c r="AN1248">
        <v>2</v>
      </c>
      <c r="AO1248">
        <v>0</v>
      </c>
      <c r="AP1248" t="s">
        <v>62</v>
      </c>
      <c r="AQ1248" t="s">
        <v>69</v>
      </c>
      <c r="AV1248" s="1">
        <v>44117</v>
      </c>
      <c r="AW1248" t="s">
        <v>15241</v>
      </c>
      <c r="AY1248" t="s">
        <v>73</v>
      </c>
      <c r="AZ1248" t="s">
        <v>74</v>
      </c>
    </row>
    <row r="1249" spans="1:52" hidden="1" x14ac:dyDescent="0.25">
      <c r="A1249" t="str">
        <f>INDEX('Community ID'!B:B,MATCH(O1249,'Community ID'!A:A,0))</f>
        <v>La Luisa</v>
      </c>
      <c r="B1249" t="str">
        <f>INDEX('Community ID'!$K:$K,MATCH('Environmental Data'!$P1249,'Community ID'!J:J,0))</f>
        <v>Constanza</v>
      </c>
      <c r="D1249" t="s">
        <v>5282</v>
      </c>
      <c r="E1249" t="s">
        <v>5283</v>
      </c>
      <c r="F1249" t="s">
        <v>924</v>
      </c>
      <c r="I1249" t="s">
        <v>191</v>
      </c>
      <c r="J1249" t="s">
        <v>5284</v>
      </c>
      <c r="K1249">
        <v>19</v>
      </c>
      <c r="L1249">
        <v>8294285675</v>
      </c>
      <c r="M1249" t="s">
        <v>226</v>
      </c>
      <c r="N1249" t="s">
        <v>135</v>
      </c>
      <c r="O1249" t="s">
        <v>5085</v>
      </c>
      <c r="P1249" t="s">
        <v>83</v>
      </c>
      <c r="Q1249" t="s">
        <v>103</v>
      </c>
      <c r="S1249" t="s">
        <v>63</v>
      </c>
      <c r="V1249" t="s">
        <v>1074</v>
      </c>
      <c r="W1249" t="s">
        <v>58</v>
      </c>
      <c r="X1249">
        <v>18.915225899999999</v>
      </c>
      <c r="Y1249">
        <v>-70.746198899999996</v>
      </c>
      <c r="Z1249" t="s">
        <v>105</v>
      </c>
      <c r="AA1249" t="s">
        <v>105</v>
      </c>
      <c r="AB1249" t="s">
        <v>182</v>
      </c>
      <c r="AC1249" t="s">
        <v>169</v>
      </c>
      <c r="AD1249" t="s">
        <v>62</v>
      </c>
      <c r="AF1249" t="s">
        <v>170</v>
      </c>
      <c r="AG1249" t="s">
        <v>194</v>
      </c>
      <c r="AH1249" t="s">
        <v>65</v>
      </c>
      <c r="AI1249" t="s">
        <v>788</v>
      </c>
      <c r="AJ1249" t="s">
        <v>788</v>
      </c>
      <c r="AK1249" t="s">
        <v>1208</v>
      </c>
      <c r="AL1249">
        <v>1</v>
      </c>
      <c r="AM1249" t="s">
        <v>726</v>
      </c>
      <c r="AN1249">
        <v>2</v>
      </c>
      <c r="AO1249">
        <v>0</v>
      </c>
      <c r="AP1249" t="s">
        <v>63</v>
      </c>
      <c r="AQ1249" t="s">
        <v>69</v>
      </c>
      <c r="AV1249" s="1">
        <v>44117</v>
      </c>
      <c r="AW1249" t="s">
        <v>15242</v>
      </c>
      <c r="AY1249" t="s">
        <v>73</v>
      </c>
      <c r="AZ1249" t="s">
        <v>74</v>
      </c>
    </row>
    <row r="1250" spans="1:52" x14ac:dyDescent="0.25">
      <c r="A1250" t="str">
        <f>INDEX('Community ID'!B:B,MATCH(O1250,'Community ID'!A:A,0))</f>
        <v>La Luisa</v>
      </c>
      <c r="B1250" t="str">
        <f>INDEX('Community ID'!$K:$K,MATCH('Environmental Data'!$P1250,'Community ID'!J:J,0))</f>
        <v>Constanza</v>
      </c>
      <c r="D1250" t="s">
        <v>5285</v>
      </c>
      <c r="E1250" t="s">
        <v>5286</v>
      </c>
      <c r="F1250" t="s">
        <v>1595</v>
      </c>
      <c r="I1250" t="s">
        <v>165</v>
      </c>
      <c r="J1250" t="s">
        <v>5287</v>
      </c>
      <c r="K1250">
        <v>31</v>
      </c>
      <c r="M1250" t="s">
        <v>142</v>
      </c>
      <c r="N1250" t="s">
        <v>4111</v>
      </c>
      <c r="O1250" t="s">
        <v>5085</v>
      </c>
      <c r="P1250" t="s">
        <v>4123</v>
      </c>
      <c r="Q1250" t="s">
        <v>160</v>
      </c>
      <c r="V1250" t="s">
        <v>4102</v>
      </c>
      <c r="W1250" t="s">
        <v>58</v>
      </c>
      <c r="X1250">
        <v>18.915839200000001</v>
      </c>
      <c r="Y1250">
        <v>-70.743744800000002</v>
      </c>
      <c r="Z1250" t="s">
        <v>86</v>
      </c>
      <c r="AA1250" t="s">
        <v>86</v>
      </c>
      <c r="AB1250" t="s">
        <v>182</v>
      </c>
      <c r="AC1250" t="s">
        <v>169</v>
      </c>
      <c r="AD1250" t="s">
        <v>62</v>
      </c>
      <c r="AF1250" t="s">
        <v>170</v>
      </c>
      <c r="AG1250" t="s">
        <v>194</v>
      </c>
      <c r="AH1250" t="s">
        <v>65</v>
      </c>
      <c r="AI1250" t="s">
        <v>788</v>
      </c>
      <c r="AJ1250" t="s">
        <v>788</v>
      </c>
      <c r="AK1250" t="s">
        <v>3558</v>
      </c>
      <c r="AL1250">
        <v>1</v>
      </c>
      <c r="AM1250" t="s">
        <v>1069</v>
      </c>
      <c r="AN1250">
        <v>4</v>
      </c>
      <c r="AO1250">
        <v>2</v>
      </c>
      <c r="AP1250" t="s">
        <v>63</v>
      </c>
      <c r="AQ1250" t="s">
        <v>69</v>
      </c>
      <c r="AV1250" s="1">
        <v>44117</v>
      </c>
      <c r="AW1250" t="s">
        <v>15243</v>
      </c>
      <c r="AY1250" t="s">
        <v>73</v>
      </c>
      <c r="AZ1250" t="s">
        <v>74</v>
      </c>
    </row>
    <row r="1251" spans="1:52" hidden="1" x14ac:dyDescent="0.25">
      <c r="A1251" t="str">
        <f>INDEX('Community ID'!B:B,MATCH(O1251,'Community ID'!A:A,0))</f>
        <v>La Luisa</v>
      </c>
      <c r="B1251" t="str">
        <f>INDEX('Community ID'!$K:$K,MATCH('Environmental Data'!$P1251,'Community ID'!J:J,0))</f>
        <v>Constanza</v>
      </c>
      <c r="D1251" t="s">
        <v>5293</v>
      </c>
      <c r="E1251" t="s">
        <v>1898</v>
      </c>
      <c r="F1251" t="s">
        <v>743</v>
      </c>
      <c r="I1251" t="s">
        <v>165</v>
      </c>
      <c r="J1251" t="s">
        <v>5294</v>
      </c>
      <c r="K1251">
        <v>50</v>
      </c>
      <c r="L1251" t="s">
        <v>5295</v>
      </c>
      <c r="M1251" t="s">
        <v>51</v>
      </c>
      <c r="N1251" t="s">
        <v>1463</v>
      </c>
      <c r="O1251" t="s">
        <v>5085</v>
      </c>
      <c r="P1251" t="s">
        <v>83</v>
      </c>
      <c r="Q1251" t="s">
        <v>103</v>
      </c>
      <c r="S1251" t="s">
        <v>63</v>
      </c>
      <c r="V1251" t="s">
        <v>1074</v>
      </c>
      <c r="W1251" t="s">
        <v>58</v>
      </c>
      <c r="X1251">
        <v>18.9152275</v>
      </c>
      <c r="Y1251">
        <v>-70.746196999999995</v>
      </c>
      <c r="Z1251" t="s">
        <v>86</v>
      </c>
      <c r="AA1251" t="s">
        <v>86</v>
      </c>
      <c r="AB1251" t="s">
        <v>182</v>
      </c>
      <c r="AC1251" t="s">
        <v>169</v>
      </c>
      <c r="AE1251" t="s">
        <v>62</v>
      </c>
      <c r="AF1251" t="s">
        <v>170</v>
      </c>
      <c r="AG1251" t="s">
        <v>171</v>
      </c>
      <c r="AH1251" t="s">
        <v>117</v>
      </c>
      <c r="AI1251" t="s">
        <v>788</v>
      </c>
      <c r="AJ1251" t="s">
        <v>788</v>
      </c>
      <c r="AK1251" t="s">
        <v>5296</v>
      </c>
      <c r="AL1251">
        <v>1</v>
      </c>
      <c r="AM1251" t="s">
        <v>1075</v>
      </c>
      <c r="AN1251">
        <v>5</v>
      </c>
      <c r="AO1251">
        <v>0</v>
      </c>
      <c r="AP1251" t="s">
        <v>62</v>
      </c>
      <c r="AQ1251" t="s">
        <v>69</v>
      </c>
      <c r="AV1251" s="1">
        <v>44117</v>
      </c>
      <c r="AW1251" t="s">
        <v>15244</v>
      </c>
      <c r="AY1251" t="s">
        <v>73</v>
      </c>
      <c r="AZ1251" t="s">
        <v>74</v>
      </c>
    </row>
    <row r="1252" spans="1:52" hidden="1" x14ac:dyDescent="0.25">
      <c r="A1252" t="str">
        <f>INDEX('Community ID'!B:B,MATCH(O1252,'Community ID'!A:A,0))</f>
        <v>La Luisa</v>
      </c>
      <c r="B1252" t="str">
        <f>INDEX('Community ID'!$K:$K,MATCH('Environmental Data'!$P1252,'Community ID'!J:J,0))</f>
        <v>Constanza</v>
      </c>
      <c r="D1252" t="s">
        <v>5288</v>
      </c>
      <c r="E1252" t="s">
        <v>5289</v>
      </c>
      <c r="F1252" t="s">
        <v>1547</v>
      </c>
      <c r="I1252" t="s">
        <v>165</v>
      </c>
      <c r="J1252" t="s">
        <v>5290</v>
      </c>
      <c r="K1252">
        <v>36</v>
      </c>
      <c r="M1252" t="s">
        <v>80</v>
      </c>
      <c r="N1252" t="s">
        <v>4111</v>
      </c>
      <c r="O1252" t="s">
        <v>5291</v>
      </c>
      <c r="P1252" t="s">
        <v>4123</v>
      </c>
      <c r="Q1252" t="s">
        <v>160</v>
      </c>
      <c r="V1252" t="s">
        <v>4102</v>
      </c>
      <c r="W1252" t="s">
        <v>58</v>
      </c>
      <c r="X1252">
        <v>18.915839200000001</v>
      </c>
      <c r="Y1252">
        <v>-70.743744800000002</v>
      </c>
      <c r="Z1252" t="s">
        <v>86</v>
      </c>
      <c r="AA1252" t="s">
        <v>86</v>
      </c>
      <c r="AB1252" t="s">
        <v>182</v>
      </c>
      <c r="AC1252" t="s">
        <v>169</v>
      </c>
      <c r="AD1252" t="s">
        <v>62</v>
      </c>
      <c r="AF1252" t="s">
        <v>170</v>
      </c>
      <c r="AG1252" t="s">
        <v>194</v>
      </c>
      <c r="AH1252" t="s">
        <v>65</v>
      </c>
      <c r="AI1252" t="s">
        <v>788</v>
      </c>
      <c r="AJ1252" t="s">
        <v>788</v>
      </c>
      <c r="AK1252" t="s">
        <v>5292</v>
      </c>
      <c r="AL1252">
        <v>1</v>
      </c>
      <c r="AM1252" t="s">
        <v>1069</v>
      </c>
      <c r="AN1252">
        <v>4</v>
      </c>
      <c r="AO1252">
        <v>0</v>
      </c>
      <c r="AP1252" t="s">
        <v>62</v>
      </c>
      <c r="AQ1252" t="s">
        <v>69</v>
      </c>
      <c r="AV1252" s="1">
        <v>44117</v>
      </c>
      <c r="AW1252" t="s">
        <v>15245</v>
      </c>
      <c r="AY1252" t="s">
        <v>73</v>
      </c>
      <c r="AZ1252" t="s">
        <v>74</v>
      </c>
    </row>
    <row r="1253" spans="1:52" x14ac:dyDescent="0.25">
      <c r="A1253" t="str">
        <f>INDEX('Community ID'!B:B,MATCH(O1253,'Community ID'!A:A,0))</f>
        <v>La Luisa</v>
      </c>
      <c r="B1253" t="str">
        <f>INDEX('Community ID'!$K:$K,MATCH('Environmental Data'!$P1253,'Community ID'!J:J,0))</f>
        <v>Constanza</v>
      </c>
      <c r="D1253" t="s">
        <v>5297</v>
      </c>
      <c r="E1253" t="s">
        <v>521</v>
      </c>
      <c r="F1253" t="s">
        <v>5298</v>
      </c>
      <c r="I1253" t="s">
        <v>165</v>
      </c>
      <c r="J1253" s="1">
        <v>27953</v>
      </c>
      <c r="K1253">
        <v>45</v>
      </c>
      <c r="M1253" t="s">
        <v>226</v>
      </c>
      <c r="N1253" t="s">
        <v>5299</v>
      </c>
      <c r="O1253" t="s">
        <v>5085</v>
      </c>
      <c r="P1253" t="s">
        <v>83</v>
      </c>
      <c r="Q1253" t="s">
        <v>160</v>
      </c>
      <c r="S1253" t="s">
        <v>3846</v>
      </c>
      <c r="T1253" t="s">
        <v>788</v>
      </c>
      <c r="V1253" t="s">
        <v>4102</v>
      </c>
      <c r="W1253" t="s">
        <v>58</v>
      </c>
      <c r="X1253">
        <v>18.9152548</v>
      </c>
      <c r="Y1253">
        <v>-70.7433008</v>
      </c>
      <c r="Z1253" t="s">
        <v>59</v>
      </c>
      <c r="AA1253" t="s">
        <v>59</v>
      </c>
      <c r="AB1253" t="s">
        <v>182</v>
      </c>
      <c r="AC1253" t="s">
        <v>169</v>
      </c>
      <c r="AD1253" t="s">
        <v>62</v>
      </c>
      <c r="AF1253" t="s">
        <v>170</v>
      </c>
      <c r="AH1253" t="s">
        <v>117</v>
      </c>
      <c r="AI1253" t="s">
        <v>788</v>
      </c>
      <c r="AJ1253" t="s">
        <v>788</v>
      </c>
      <c r="AK1253" t="s">
        <v>479</v>
      </c>
      <c r="AL1253">
        <v>1</v>
      </c>
      <c r="AM1253" t="s">
        <v>1069</v>
      </c>
      <c r="AN1253">
        <v>6</v>
      </c>
      <c r="AO1253">
        <v>1</v>
      </c>
      <c r="AP1253" t="s">
        <v>62</v>
      </c>
      <c r="AQ1253" t="s">
        <v>69</v>
      </c>
      <c r="AV1253" s="1">
        <v>44117</v>
      </c>
      <c r="AW1253" t="s">
        <v>15246</v>
      </c>
      <c r="AY1253" t="s">
        <v>73</v>
      </c>
      <c r="AZ1253" t="s">
        <v>74</v>
      </c>
    </row>
    <row r="1254" spans="1:52" hidden="1" x14ac:dyDescent="0.25">
      <c r="A1254" t="str">
        <f>INDEX('Community ID'!B:B,MATCH(O1254,'Community ID'!A:A,0))</f>
        <v>La Luisa</v>
      </c>
      <c r="B1254" t="str">
        <f>INDEX('Community ID'!$K:$K,MATCH('Environmental Data'!$P1254,'Community ID'!J:J,0))</f>
        <v>Constanza</v>
      </c>
      <c r="D1254" t="s">
        <v>5300</v>
      </c>
      <c r="E1254" t="s">
        <v>5301</v>
      </c>
      <c r="F1254" t="s">
        <v>5302</v>
      </c>
      <c r="I1254" t="s">
        <v>191</v>
      </c>
      <c r="J1254" t="s">
        <v>5303</v>
      </c>
      <c r="K1254">
        <v>36</v>
      </c>
      <c r="M1254" t="s">
        <v>80</v>
      </c>
      <c r="N1254" t="s">
        <v>4099</v>
      </c>
      <c r="O1254" t="s">
        <v>5085</v>
      </c>
      <c r="P1254" t="s">
        <v>83</v>
      </c>
      <c r="Q1254" t="s">
        <v>160</v>
      </c>
      <c r="S1254" t="s">
        <v>4129</v>
      </c>
      <c r="T1254" t="s">
        <v>788</v>
      </c>
      <c r="V1254" t="s">
        <v>4102</v>
      </c>
      <c r="W1254" t="s">
        <v>58</v>
      </c>
      <c r="X1254">
        <v>18.9152548</v>
      </c>
      <c r="Y1254">
        <v>-70.7433008</v>
      </c>
      <c r="Z1254" t="s">
        <v>86</v>
      </c>
      <c r="AA1254" t="s">
        <v>86</v>
      </c>
      <c r="AB1254" t="s">
        <v>182</v>
      </c>
      <c r="AC1254" t="s">
        <v>169</v>
      </c>
      <c r="AD1254" t="s">
        <v>63</v>
      </c>
      <c r="AE1254" t="s">
        <v>62</v>
      </c>
      <c r="AF1254" t="s">
        <v>170</v>
      </c>
      <c r="AG1254" t="s">
        <v>194</v>
      </c>
      <c r="AH1254" t="s">
        <v>117</v>
      </c>
      <c r="AI1254" t="s">
        <v>788</v>
      </c>
      <c r="AJ1254" t="s">
        <v>788</v>
      </c>
      <c r="AK1254" t="s">
        <v>5304</v>
      </c>
      <c r="AL1254">
        <v>1</v>
      </c>
      <c r="AM1254" t="s">
        <v>1069</v>
      </c>
      <c r="AN1254">
        <v>3</v>
      </c>
      <c r="AO1254">
        <v>0</v>
      </c>
      <c r="AP1254" t="s">
        <v>62</v>
      </c>
      <c r="AQ1254" t="s">
        <v>69</v>
      </c>
      <c r="AV1254" s="1">
        <v>44117</v>
      </c>
      <c r="AW1254" t="s">
        <v>15247</v>
      </c>
      <c r="AY1254" t="s">
        <v>73</v>
      </c>
      <c r="AZ1254" t="s">
        <v>74</v>
      </c>
    </row>
    <row r="1255" spans="1:52" hidden="1" x14ac:dyDescent="0.25">
      <c r="A1255" t="str">
        <f>INDEX('Community ID'!B:B,MATCH(O1255,'Community ID'!A:A,0))</f>
        <v>La Luisa</v>
      </c>
      <c r="B1255" t="str">
        <f>INDEX('Community ID'!$K:$K,MATCH('Environmental Data'!$P1255,'Community ID'!J:J,0))</f>
        <v>Constanza</v>
      </c>
      <c r="D1255" t="s">
        <v>5305</v>
      </c>
      <c r="E1255" t="s">
        <v>5306</v>
      </c>
      <c r="F1255" t="s">
        <v>885</v>
      </c>
      <c r="I1255" t="s">
        <v>191</v>
      </c>
      <c r="J1255" s="1">
        <v>36192</v>
      </c>
      <c r="K1255">
        <v>22</v>
      </c>
      <c r="L1255" t="s">
        <v>5307</v>
      </c>
      <c r="M1255" t="s">
        <v>142</v>
      </c>
      <c r="N1255" t="s">
        <v>721</v>
      </c>
      <c r="O1255" t="s">
        <v>136</v>
      </c>
      <c r="P1255" t="s">
        <v>5308</v>
      </c>
      <c r="Q1255" t="s">
        <v>103</v>
      </c>
      <c r="S1255" t="s">
        <v>3338</v>
      </c>
      <c r="V1255" t="s">
        <v>1074</v>
      </c>
      <c r="W1255" t="s">
        <v>58</v>
      </c>
      <c r="X1255">
        <v>18.915875499999999</v>
      </c>
      <c r="Y1255">
        <v>-70.743795199999994</v>
      </c>
      <c r="Z1255" t="s">
        <v>86</v>
      </c>
      <c r="AA1255" t="s">
        <v>86</v>
      </c>
      <c r="AB1255" t="s">
        <v>419</v>
      </c>
      <c r="AC1255" t="s">
        <v>169</v>
      </c>
      <c r="AD1255" t="s">
        <v>62</v>
      </c>
      <c r="AF1255" t="s">
        <v>170</v>
      </c>
      <c r="AG1255" t="s">
        <v>194</v>
      </c>
      <c r="AH1255" t="s">
        <v>486</v>
      </c>
      <c r="AI1255" t="s">
        <v>788</v>
      </c>
      <c r="AJ1255" t="s">
        <v>788</v>
      </c>
      <c r="AK1255" t="s">
        <v>5309</v>
      </c>
      <c r="AL1255">
        <v>1</v>
      </c>
      <c r="AM1255" t="s">
        <v>1075</v>
      </c>
      <c r="AN1255">
        <v>3</v>
      </c>
      <c r="AO1255">
        <v>1</v>
      </c>
      <c r="AP1255" t="s">
        <v>63</v>
      </c>
      <c r="AQ1255" t="s">
        <v>69</v>
      </c>
      <c r="AV1255" s="1">
        <v>44117</v>
      </c>
      <c r="AW1255" t="s">
        <v>15248</v>
      </c>
      <c r="AY1255" t="s">
        <v>73</v>
      </c>
      <c r="AZ1255" t="s">
        <v>74</v>
      </c>
    </row>
    <row r="1256" spans="1:52" hidden="1" x14ac:dyDescent="0.25">
      <c r="A1256" t="str">
        <f>INDEX('Community ID'!B:B,MATCH(O1256,'Community ID'!A:A,0))</f>
        <v>La Luisa</v>
      </c>
      <c r="B1256" t="str">
        <f>INDEX('Community ID'!$K:$K,MATCH('Environmental Data'!$P1256,'Community ID'!J:J,0))</f>
        <v>Constanza</v>
      </c>
      <c r="D1256" t="s">
        <v>5310</v>
      </c>
      <c r="E1256" t="s">
        <v>5311</v>
      </c>
      <c r="F1256" t="s">
        <v>5312</v>
      </c>
      <c r="I1256" t="s">
        <v>165</v>
      </c>
      <c r="J1256" t="s">
        <v>218</v>
      </c>
      <c r="K1256">
        <v>2021</v>
      </c>
      <c r="M1256" t="s">
        <v>80</v>
      </c>
      <c r="N1256" t="s">
        <v>4111</v>
      </c>
      <c r="O1256" t="s">
        <v>5085</v>
      </c>
      <c r="P1256" t="s">
        <v>4123</v>
      </c>
      <c r="Q1256" t="s">
        <v>160</v>
      </c>
      <c r="S1256" t="s">
        <v>4129</v>
      </c>
      <c r="T1256" t="s">
        <v>788</v>
      </c>
      <c r="V1256" t="s">
        <v>4102</v>
      </c>
      <c r="W1256" t="s">
        <v>58</v>
      </c>
      <c r="X1256">
        <v>18.915839200000001</v>
      </c>
      <c r="Y1256">
        <v>-70.743744800000002</v>
      </c>
      <c r="Z1256" t="s">
        <v>86</v>
      </c>
      <c r="AA1256" t="s">
        <v>86</v>
      </c>
      <c r="AB1256" t="s">
        <v>182</v>
      </c>
      <c r="AC1256" t="s">
        <v>169</v>
      </c>
      <c r="AD1256" t="s">
        <v>62</v>
      </c>
      <c r="AF1256" t="s">
        <v>170</v>
      </c>
      <c r="AG1256" t="s">
        <v>171</v>
      </c>
      <c r="AH1256" t="s">
        <v>117</v>
      </c>
      <c r="AI1256" t="s">
        <v>788</v>
      </c>
      <c r="AJ1256" t="s">
        <v>788</v>
      </c>
      <c r="AK1256" t="s">
        <v>5313</v>
      </c>
      <c r="AL1256">
        <v>1</v>
      </c>
      <c r="AM1256" t="s">
        <v>2093</v>
      </c>
      <c r="AN1256">
        <v>5</v>
      </c>
      <c r="AO1256">
        <v>0</v>
      </c>
      <c r="AP1256" t="s">
        <v>62</v>
      </c>
      <c r="AQ1256" t="s">
        <v>69</v>
      </c>
      <c r="AV1256" s="1">
        <v>44117</v>
      </c>
      <c r="AW1256" t="s">
        <v>15249</v>
      </c>
      <c r="AY1256" t="s">
        <v>73</v>
      </c>
      <c r="AZ1256" t="s">
        <v>74</v>
      </c>
    </row>
    <row r="1257" spans="1:52" hidden="1" x14ac:dyDescent="0.25">
      <c r="A1257" t="str">
        <f>INDEX('Community ID'!B:B,MATCH(O1257,'Community ID'!A:A,0))</f>
        <v>La Luisa</v>
      </c>
      <c r="B1257" t="str">
        <f>INDEX('Community ID'!$K:$K,MATCH('Environmental Data'!$P1257,'Community ID'!J:J,0))</f>
        <v>Constanza</v>
      </c>
      <c r="D1257" t="s">
        <v>5316</v>
      </c>
      <c r="E1257" t="s">
        <v>925</v>
      </c>
      <c r="F1257" t="s">
        <v>991</v>
      </c>
      <c r="H1257" t="s">
        <v>5317</v>
      </c>
      <c r="I1257" t="s">
        <v>191</v>
      </c>
      <c r="J1257" t="s">
        <v>5318</v>
      </c>
      <c r="K1257">
        <v>33</v>
      </c>
      <c r="L1257" t="s">
        <v>5319</v>
      </c>
      <c r="M1257" t="s">
        <v>51</v>
      </c>
      <c r="N1257" t="s">
        <v>114</v>
      </c>
      <c r="O1257" t="s">
        <v>136</v>
      </c>
      <c r="P1257" t="s">
        <v>83</v>
      </c>
      <c r="Q1257" t="s">
        <v>103</v>
      </c>
      <c r="S1257" t="s">
        <v>436</v>
      </c>
      <c r="V1257" t="s">
        <v>1074</v>
      </c>
      <c r="W1257" t="s">
        <v>58</v>
      </c>
      <c r="X1257">
        <v>18.9130647</v>
      </c>
      <c r="Y1257">
        <v>-70.746050800000006</v>
      </c>
      <c r="Z1257" t="s">
        <v>86</v>
      </c>
      <c r="AA1257" t="s">
        <v>86</v>
      </c>
      <c r="AB1257" t="s">
        <v>182</v>
      </c>
      <c r="AC1257" t="s">
        <v>88</v>
      </c>
      <c r="AD1257" t="s">
        <v>62</v>
      </c>
      <c r="AF1257" t="s">
        <v>170</v>
      </c>
      <c r="AG1257" t="s">
        <v>194</v>
      </c>
      <c r="AH1257" t="s">
        <v>65</v>
      </c>
      <c r="AI1257" t="s">
        <v>91</v>
      </c>
      <c r="AJ1257" t="s">
        <v>91</v>
      </c>
      <c r="AK1257" t="s">
        <v>5320</v>
      </c>
      <c r="AL1257">
        <v>1</v>
      </c>
      <c r="AM1257" t="s">
        <v>726</v>
      </c>
      <c r="AN1257">
        <v>5</v>
      </c>
      <c r="AO1257">
        <v>0</v>
      </c>
      <c r="AP1257" t="s">
        <v>62</v>
      </c>
      <c r="AQ1257" t="s">
        <v>69</v>
      </c>
      <c r="AV1257" s="1">
        <v>44117</v>
      </c>
      <c r="AW1257" t="s">
        <v>15250</v>
      </c>
      <c r="AY1257" t="s">
        <v>73</v>
      </c>
      <c r="AZ1257" t="s">
        <v>74</v>
      </c>
    </row>
    <row r="1258" spans="1:52" x14ac:dyDescent="0.25">
      <c r="A1258" t="str">
        <f>INDEX('Community ID'!B:B,MATCH(O1258,'Community ID'!A:A,0))</f>
        <v>La Luisa</v>
      </c>
      <c r="B1258" t="str">
        <f>INDEX('Community ID'!$K:$K,MATCH('Environmental Data'!$P1258,'Community ID'!J:J,0))</f>
        <v>Constanza</v>
      </c>
      <c r="D1258" t="s">
        <v>5314</v>
      </c>
      <c r="E1258" t="s">
        <v>5315</v>
      </c>
      <c r="F1258" t="s">
        <v>2089</v>
      </c>
      <c r="I1258" t="s">
        <v>191</v>
      </c>
      <c r="J1258" s="1">
        <v>32572</v>
      </c>
      <c r="K1258">
        <v>32</v>
      </c>
      <c r="M1258" t="s">
        <v>80</v>
      </c>
      <c r="N1258" t="s">
        <v>4122</v>
      </c>
      <c r="O1258" t="s">
        <v>5085</v>
      </c>
      <c r="P1258" t="s">
        <v>83</v>
      </c>
      <c r="Q1258" t="s">
        <v>160</v>
      </c>
      <c r="S1258" t="s">
        <v>3846</v>
      </c>
      <c r="T1258" t="s">
        <v>788</v>
      </c>
      <c r="V1258" t="s">
        <v>4102</v>
      </c>
      <c r="W1258" t="s">
        <v>58</v>
      </c>
      <c r="X1258">
        <v>18.915839200000001</v>
      </c>
      <c r="Y1258">
        <v>-70.743744800000002</v>
      </c>
      <c r="Z1258" t="s">
        <v>105</v>
      </c>
      <c r="AA1258" t="s">
        <v>105</v>
      </c>
      <c r="AB1258" t="s">
        <v>182</v>
      </c>
      <c r="AC1258" t="s">
        <v>169</v>
      </c>
      <c r="AD1258" t="s">
        <v>62</v>
      </c>
      <c r="AF1258" t="s">
        <v>170</v>
      </c>
      <c r="AG1258" t="s">
        <v>194</v>
      </c>
      <c r="AH1258" t="s">
        <v>117</v>
      </c>
      <c r="AI1258" t="s">
        <v>788</v>
      </c>
      <c r="AJ1258" t="s">
        <v>788</v>
      </c>
      <c r="AK1258" t="s">
        <v>479</v>
      </c>
      <c r="AL1258">
        <v>1</v>
      </c>
      <c r="AM1258" t="s">
        <v>1069</v>
      </c>
      <c r="AN1258">
        <v>2</v>
      </c>
      <c r="AO1258">
        <v>0</v>
      </c>
      <c r="AP1258" t="s">
        <v>63</v>
      </c>
      <c r="AQ1258" t="s">
        <v>69</v>
      </c>
      <c r="AV1258" s="1">
        <v>44117</v>
      </c>
      <c r="AW1258" t="s">
        <v>15251</v>
      </c>
      <c r="AY1258" t="s">
        <v>73</v>
      </c>
      <c r="AZ1258" t="s">
        <v>74</v>
      </c>
    </row>
    <row r="1259" spans="1:52" hidden="1" x14ac:dyDescent="0.25">
      <c r="A1259" t="str">
        <f>INDEX('Community ID'!B:B,MATCH(O1259,'Community ID'!A:A,0))</f>
        <v>La Luisa</v>
      </c>
      <c r="B1259" t="str">
        <f>INDEX('Community ID'!$K:$K,MATCH('Environmental Data'!$P1259,'Community ID'!J:J,0))</f>
        <v>Constanza</v>
      </c>
      <c r="D1259" t="s">
        <v>5321</v>
      </c>
      <c r="E1259" t="s">
        <v>5322</v>
      </c>
      <c r="F1259" t="s">
        <v>991</v>
      </c>
      <c r="I1259" t="s">
        <v>165</v>
      </c>
      <c r="J1259" t="s">
        <v>5323</v>
      </c>
      <c r="K1259">
        <v>29</v>
      </c>
      <c r="M1259" t="s">
        <v>80</v>
      </c>
      <c r="N1259" t="s">
        <v>4122</v>
      </c>
      <c r="O1259" t="s">
        <v>5085</v>
      </c>
      <c r="P1259" t="s">
        <v>83</v>
      </c>
      <c r="Q1259" t="s">
        <v>160</v>
      </c>
      <c r="S1259" t="s">
        <v>3846</v>
      </c>
      <c r="T1259" t="s">
        <v>788</v>
      </c>
      <c r="V1259" t="s">
        <v>4102</v>
      </c>
      <c r="W1259" t="s">
        <v>58</v>
      </c>
      <c r="X1259">
        <v>18.915248999999999</v>
      </c>
      <c r="Y1259">
        <v>-70.743296400000006</v>
      </c>
      <c r="Z1259" t="s">
        <v>86</v>
      </c>
      <c r="AA1259" t="s">
        <v>86</v>
      </c>
      <c r="AB1259" t="s">
        <v>182</v>
      </c>
      <c r="AC1259" t="s">
        <v>169</v>
      </c>
      <c r="AE1259" t="s">
        <v>62</v>
      </c>
      <c r="AF1259" t="s">
        <v>170</v>
      </c>
      <c r="AG1259" t="s">
        <v>194</v>
      </c>
      <c r="AH1259" t="s">
        <v>65</v>
      </c>
      <c r="AI1259" t="s">
        <v>788</v>
      </c>
      <c r="AJ1259" t="s">
        <v>788</v>
      </c>
      <c r="AK1259" t="s">
        <v>1208</v>
      </c>
      <c r="AL1259">
        <v>1</v>
      </c>
      <c r="AM1259" t="s">
        <v>1069</v>
      </c>
      <c r="AN1259">
        <v>5</v>
      </c>
      <c r="AO1259">
        <v>0</v>
      </c>
      <c r="AP1259" t="s">
        <v>63</v>
      </c>
      <c r="AQ1259" t="s">
        <v>69</v>
      </c>
      <c r="AV1259" s="1">
        <v>44117</v>
      </c>
      <c r="AW1259" t="s">
        <v>15252</v>
      </c>
      <c r="AY1259" t="s">
        <v>73</v>
      </c>
      <c r="AZ1259" t="s">
        <v>74</v>
      </c>
    </row>
    <row r="1260" spans="1:52" hidden="1" x14ac:dyDescent="0.25">
      <c r="A1260" t="str">
        <f>INDEX('Community ID'!B:B,MATCH(O1260,'Community ID'!A:A,0))</f>
        <v>La Luisa</v>
      </c>
      <c r="B1260" t="str">
        <f>INDEX('Community ID'!$K:$K,MATCH('Environmental Data'!$P1260,'Community ID'!J:J,0))</f>
        <v>Constanza</v>
      </c>
      <c r="D1260" t="s">
        <v>5324</v>
      </c>
      <c r="E1260" t="s">
        <v>5325</v>
      </c>
      <c r="F1260" t="s">
        <v>4499</v>
      </c>
      <c r="I1260" t="s">
        <v>165</v>
      </c>
      <c r="J1260" t="s">
        <v>5326</v>
      </c>
      <c r="K1260">
        <v>75</v>
      </c>
      <c r="M1260" t="s">
        <v>51</v>
      </c>
      <c r="N1260" t="s">
        <v>63</v>
      </c>
      <c r="O1260" t="s">
        <v>5085</v>
      </c>
      <c r="P1260" t="s">
        <v>83</v>
      </c>
      <c r="Q1260" t="s">
        <v>103</v>
      </c>
      <c r="S1260" t="s">
        <v>436</v>
      </c>
      <c r="V1260" t="s">
        <v>1074</v>
      </c>
      <c r="W1260" t="s">
        <v>58</v>
      </c>
      <c r="X1260">
        <v>18.9148119</v>
      </c>
      <c r="Y1260">
        <v>-70.746037900000005</v>
      </c>
      <c r="Z1260" t="s">
        <v>59</v>
      </c>
      <c r="AA1260" t="s">
        <v>59</v>
      </c>
      <c r="AB1260" t="s">
        <v>182</v>
      </c>
      <c r="AC1260" t="s">
        <v>169</v>
      </c>
      <c r="AD1260" t="s">
        <v>62</v>
      </c>
      <c r="AF1260" t="s">
        <v>170</v>
      </c>
      <c r="AG1260" t="s">
        <v>194</v>
      </c>
      <c r="AH1260" t="s">
        <v>65</v>
      </c>
      <c r="AI1260" t="s">
        <v>91</v>
      </c>
      <c r="AJ1260" t="s">
        <v>91</v>
      </c>
      <c r="AK1260" t="s">
        <v>1161</v>
      </c>
      <c r="AL1260">
        <v>1</v>
      </c>
      <c r="AM1260" t="s">
        <v>1075</v>
      </c>
      <c r="AN1260">
        <v>1</v>
      </c>
      <c r="AO1260">
        <v>0</v>
      </c>
      <c r="AP1260" t="s">
        <v>62</v>
      </c>
      <c r="AQ1260" t="s">
        <v>69</v>
      </c>
      <c r="AV1260" s="1">
        <v>44117</v>
      </c>
      <c r="AW1260" t="s">
        <v>15253</v>
      </c>
      <c r="AY1260" t="s">
        <v>73</v>
      </c>
      <c r="AZ1260" t="s">
        <v>74</v>
      </c>
    </row>
    <row r="1261" spans="1:52" x14ac:dyDescent="0.25">
      <c r="A1261" t="str">
        <f>INDEX('Community ID'!B:B,MATCH(O1261,'Community ID'!A:A,0))</f>
        <v>La Luisa</v>
      </c>
      <c r="B1261" t="str">
        <f>INDEX('Community ID'!$K:$K,MATCH('Environmental Data'!$P1261,'Community ID'!J:J,0))</f>
        <v>Constanza</v>
      </c>
      <c r="D1261" t="s">
        <v>5327</v>
      </c>
      <c r="E1261" t="s">
        <v>211</v>
      </c>
      <c r="F1261" t="s">
        <v>2089</v>
      </c>
      <c r="I1261" t="s">
        <v>191</v>
      </c>
      <c r="J1261" s="1">
        <v>31845</v>
      </c>
      <c r="K1261">
        <v>34</v>
      </c>
      <c r="M1261" t="s">
        <v>51</v>
      </c>
      <c r="N1261" t="s">
        <v>4099</v>
      </c>
      <c r="O1261" t="s">
        <v>136</v>
      </c>
      <c r="P1261" t="s">
        <v>5328</v>
      </c>
      <c r="Q1261" t="s">
        <v>160</v>
      </c>
      <c r="V1261" t="s">
        <v>4102</v>
      </c>
      <c r="W1261" t="s">
        <v>58</v>
      </c>
      <c r="X1261">
        <v>18.915839200000001</v>
      </c>
      <c r="Y1261">
        <v>-70.743744800000002</v>
      </c>
      <c r="Z1261" t="s">
        <v>86</v>
      </c>
      <c r="AA1261" t="s">
        <v>86</v>
      </c>
      <c r="AB1261" t="s">
        <v>182</v>
      </c>
      <c r="AC1261" t="s">
        <v>169</v>
      </c>
      <c r="AD1261" t="s">
        <v>63</v>
      </c>
      <c r="AE1261" t="s">
        <v>62</v>
      </c>
      <c r="AF1261" t="s">
        <v>170</v>
      </c>
      <c r="AG1261" t="s">
        <v>194</v>
      </c>
      <c r="AH1261" t="s">
        <v>90</v>
      </c>
      <c r="AI1261" t="s">
        <v>788</v>
      </c>
      <c r="AJ1261" t="s">
        <v>788</v>
      </c>
      <c r="AK1261" t="s">
        <v>479</v>
      </c>
      <c r="AL1261">
        <v>1</v>
      </c>
      <c r="AM1261" t="s">
        <v>1069</v>
      </c>
      <c r="AN1261">
        <v>11</v>
      </c>
      <c r="AO1261">
        <v>3</v>
      </c>
      <c r="AP1261" t="s">
        <v>62</v>
      </c>
      <c r="AQ1261" t="s">
        <v>69</v>
      </c>
      <c r="AV1261" s="1">
        <v>44117</v>
      </c>
      <c r="AW1261" t="s">
        <v>15254</v>
      </c>
      <c r="AY1261" t="s">
        <v>73</v>
      </c>
      <c r="AZ1261" t="s">
        <v>74</v>
      </c>
    </row>
    <row r="1262" spans="1:52" x14ac:dyDescent="0.25">
      <c r="A1262" t="str">
        <f>INDEX('Community ID'!B:B,MATCH(O1262,'Community ID'!A:A,0))</f>
        <v>La Luisa</v>
      </c>
      <c r="B1262" t="str">
        <f>INDEX('Community ID'!$K:$K,MATCH('Environmental Data'!$P1262,'Community ID'!J:J,0))</f>
        <v>Constanza</v>
      </c>
      <c r="D1262" t="s">
        <v>5329</v>
      </c>
      <c r="E1262" t="s">
        <v>5330</v>
      </c>
      <c r="F1262" t="s">
        <v>1540</v>
      </c>
      <c r="I1262" t="s">
        <v>191</v>
      </c>
      <c r="J1262" t="s">
        <v>5331</v>
      </c>
      <c r="K1262">
        <v>18</v>
      </c>
      <c r="M1262" t="s">
        <v>142</v>
      </c>
      <c r="N1262" t="s">
        <v>721</v>
      </c>
      <c r="O1262" t="s">
        <v>136</v>
      </c>
      <c r="P1262" t="s">
        <v>83</v>
      </c>
      <c r="Q1262" t="s">
        <v>160</v>
      </c>
      <c r="V1262" t="s">
        <v>4102</v>
      </c>
      <c r="W1262" t="s">
        <v>58</v>
      </c>
      <c r="X1262">
        <v>18.915839200000001</v>
      </c>
      <c r="Y1262">
        <v>-70.743744800000002</v>
      </c>
      <c r="Z1262" t="s">
        <v>86</v>
      </c>
      <c r="AA1262" t="s">
        <v>86</v>
      </c>
      <c r="AB1262" t="s">
        <v>182</v>
      </c>
      <c r="AC1262" t="s">
        <v>169</v>
      </c>
      <c r="AD1262" t="s">
        <v>62</v>
      </c>
      <c r="AF1262" t="s">
        <v>170</v>
      </c>
      <c r="AG1262" t="s">
        <v>194</v>
      </c>
      <c r="AH1262" t="s">
        <v>117</v>
      </c>
      <c r="AI1262" t="s">
        <v>788</v>
      </c>
      <c r="AJ1262" t="s">
        <v>5332</v>
      </c>
      <c r="AK1262" t="s">
        <v>479</v>
      </c>
      <c r="AL1262">
        <v>1</v>
      </c>
      <c r="AM1262" t="s">
        <v>1069</v>
      </c>
      <c r="AN1262">
        <v>7</v>
      </c>
      <c r="AO1262">
        <v>0</v>
      </c>
      <c r="AP1262" t="s">
        <v>62</v>
      </c>
      <c r="AQ1262" t="s">
        <v>69</v>
      </c>
      <c r="AV1262" s="1">
        <v>44117</v>
      </c>
      <c r="AW1262" t="s">
        <v>15255</v>
      </c>
      <c r="AY1262" t="s">
        <v>73</v>
      </c>
      <c r="AZ1262" t="s">
        <v>74</v>
      </c>
    </row>
    <row r="1263" spans="1:52" hidden="1" x14ac:dyDescent="0.25">
      <c r="A1263" t="str">
        <f>INDEX('Community ID'!B:B,MATCH(O1263,'Community ID'!A:A,0))</f>
        <v>La Luisa</v>
      </c>
      <c r="B1263" t="str">
        <f>INDEX('Community ID'!$K:$K,MATCH('Environmental Data'!$P1263,'Community ID'!J:J,0))</f>
        <v>Constanza</v>
      </c>
      <c r="D1263" t="s">
        <v>5336</v>
      </c>
      <c r="E1263" t="s">
        <v>1187</v>
      </c>
      <c r="F1263" t="s">
        <v>5337</v>
      </c>
      <c r="H1263" t="s">
        <v>1715</v>
      </c>
      <c r="I1263" t="s">
        <v>191</v>
      </c>
      <c r="J1263" t="s">
        <v>5338</v>
      </c>
      <c r="K1263">
        <v>58</v>
      </c>
      <c r="L1263" t="s">
        <v>5339</v>
      </c>
      <c r="M1263" t="s">
        <v>51</v>
      </c>
      <c r="N1263" t="s">
        <v>135</v>
      </c>
      <c r="O1263" t="s">
        <v>136</v>
      </c>
      <c r="P1263" t="s">
        <v>83</v>
      </c>
      <c r="Q1263" t="s">
        <v>103</v>
      </c>
      <c r="S1263" t="s">
        <v>144</v>
      </c>
      <c r="V1263" t="s">
        <v>1074</v>
      </c>
      <c r="W1263" t="s">
        <v>58</v>
      </c>
      <c r="X1263">
        <v>18.913908599999999</v>
      </c>
      <c r="Y1263">
        <v>-70.745284299999994</v>
      </c>
      <c r="Z1263" t="s">
        <v>86</v>
      </c>
      <c r="AA1263" t="s">
        <v>86</v>
      </c>
      <c r="AB1263" t="s">
        <v>182</v>
      </c>
      <c r="AC1263" t="s">
        <v>169</v>
      </c>
      <c r="AD1263" t="s">
        <v>62</v>
      </c>
      <c r="AF1263" t="s">
        <v>170</v>
      </c>
      <c r="AG1263" t="s">
        <v>194</v>
      </c>
      <c r="AH1263" t="s">
        <v>65</v>
      </c>
      <c r="AI1263" t="s">
        <v>788</v>
      </c>
      <c r="AJ1263" t="s">
        <v>788</v>
      </c>
      <c r="AK1263" t="s">
        <v>5340</v>
      </c>
      <c r="AL1263">
        <v>1</v>
      </c>
      <c r="AM1263" t="s">
        <v>1677</v>
      </c>
      <c r="AN1263">
        <v>7</v>
      </c>
      <c r="AO1263">
        <v>1</v>
      </c>
      <c r="AP1263" t="s">
        <v>62</v>
      </c>
      <c r="AQ1263" t="s">
        <v>69</v>
      </c>
      <c r="AV1263" s="1">
        <v>44117</v>
      </c>
      <c r="AW1263" t="s">
        <v>15256</v>
      </c>
      <c r="AY1263" t="s">
        <v>73</v>
      </c>
      <c r="AZ1263" t="s">
        <v>74</v>
      </c>
    </row>
    <row r="1264" spans="1:52" x14ac:dyDescent="0.25">
      <c r="A1264" t="str">
        <f>INDEX('Community ID'!B:B,MATCH(O1264,'Community ID'!A:A,0))</f>
        <v>La Luisa</v>
      </c>
      <c r="B1264" t="str">
        <f>INDEX('Community ID'!$K:$K,MATCH('Environmental Data'!$P1264,'Community ID'!J:J,0))</f>
        <v>Constanza</v>
      </c>
      <c r="D1264" t="s">
        <v>5333</v>
      </c>
      <c r="E1264" t="s">
        <v>5334</v>
      </c>
      <c r="F1264" t="s">
        <v>5335</v>
      </c>
      <c r="I1264" t="s">
        <v>165</v>
      </c>
      <c r="J1264" s="1">
        <v>31296</v>
      </c>
      <c r="K1264">
        <v>36</v>
      </c>
      <c r="M1264" t="s">
        <v>51</v>
      </c>
      <c r="N1264" t="s">
        <v>4111</v>
      </c>
      <c r="O1264" t="s">
        <v>5085</v>
      </c>
      <c r="P1264" t="s">
        <v>4123</v>
      </c>
      <c r="Q1264" t="s">
        <v>160</v>
      </c>
      <c r="S1264" t="s">
        <v>4129</v>
      </c>
      <c r="T1264" t="s">
        <v>788</v>
      </c>
      <c r="V1264" t="s">
        <v>4102</v>
      </c>
      <c r="W1264" t="s">
        <v>58</v>
      </c>
      <c r="X1264">
        <v>18.915839200000001</v>
      </c>
      <c r="Y1264">
        <v>-70.743744800000002</v>
      </c>
      <c r="Z1264" t="s">
        <v>86</v>
      </c>
      <c r="AA1264" t="s">
        <v>86</v>
      </c>
      <c r="AB1264" t="s">
        <v>182</v>
      </c>
      <c r="AC1264" t="s">
        <v>169</v>
      </c>
      <c r="AD1264" t="s">
        <v>62</v>
      </c>
      <c r="AF1264" t="s">
        <v>170</v>
      </c>
      <c r="AG1264" t="s">
        <v>194</v>
      </c>
      <c r="AH1264" t="s">
        <v>65</v>
      </c>
      <c r="AI1264" t="s">
        <v>788</v>
      </c>
      <c r="AJ1264" t="s">
        <v>788</v>
      </c>
      <c r="AK1264" t="s">
        <v>479</v>
      </c>
      <c r="AL1264">
        <v>1</v>
      </c>
      <c r="AM1264" t="s">
        <v>1069</v>
      </c>
      <c r="AN1264">
        <v>5</v>
      </c>
      <c r="AO1264">
        <v>1</v>
      </c>
      <c r="AP1264" t="s">
        <v>62</v>
      </c>
      <c r="AQ1264" t="s">
        <v>69</v>
      </c>
      <c r="AV1264" s="1">
        <v>44117</v>
      </c>
      <c r="AW1264" t="s">
        <v>15257</v>
      </c>
      <c r="AY1264" t="s">
        <v>73</v>
      </c>
      <c r="AZ1264" t="s">
        <v>74</v>
      </c>
    </row>
    <row r="1265" spans="1:52" x14ac:dyDescent="0.25">
      <c r="A1265" t="str">
        <f>INDEX('Community ID'!B:B,MATCH(O1265,'Community ID'!A:A,0))</f>
        <v>Los Embassadores</v>
      </c>
      <c r="B1265" t="str">
        <f>INDEX('Community ID'!$K:$K,MATCH('Environmental Data'!$P1265,'Community ID'!J:J,0))</f>
        <v>Constanza</v>
      </c>
      <c r="D1265" t="s">
        <v>5341</v>
      </c>
      <c r="E1265" t="s">
        <v>5342</v>
      </c>
      <c r="F1265" t="s">
        <v>1720</v>
      </c>
      <c r="I1265" t="s">
        <v>191</v>
      </c>
      <c r="J1265" t="s">
        <v>5343</v>
      </c>
      <c r="K1265">
        <v>31</v>
      </c>
      <c r="M1265" t="s">
        <v>80</v>
      </c>
      <c r="N1265" t="s">
        <v>114</v>
      </c>
      <c r="O1265" t="s">
        <v>5344</v>
      </c>
      <c r="P1265" t="s">
        <v>5345</v>
      </c>
      <c r="Q1265" t="s">
        <v>160</v>
      </c>
      <c r="T1265" t="s">
        <v>145</v>
      </c>
      <c r="V1265" t="s">
        <v>4102</v>
      </c>
      <c r="W1265" t="s">
        <v>58</v>
      </c>
      <c r="X1265">
        <v>18.915193200000001</v>
      </c>
      <c r="Y1265">
        <v>-70.743253999999993</v>
      </c>
      <c r="Z1265" t="s">
        <v>86</v>
      </c>
      <c r="AA1265" t="s">
        <v>86</v>
      </c>
      <c r="AB1265" t="s">
        <v>182</v>
      </c>
      <c r="AC1265" t="s">
        <v>169</v>
      </c>
      <c r="AD1265" t="s">
        <v>62</v>
      </c>
      <c r="AF1265" t="s">
        <v>170</v>
      </c>
      <c r="AG1265" t="s">
        <v>171</v>
      </c>
      <c r="AH1265" t="s">
        <v>117</v>
      </c>
      <c r="AI1265" t="s">
        <v>788</v>
      </c>
      <c r="AJ1265" t="s">
        <v>788</v>
      </c>
      <c r="AK1265" t="s">
        <v>479</v>
      </c>
      <c r="AL1265">
        <v>1</v>
      </c>
      <c r="AM1265" t="s">
        <v>1069</v>
      </c>
      <c r="AN1265">
        <v>6</v>
      </c>
      <c r="AO1265">
        <v>2</v>
      </c>
      <c r="AP1265" t="s">
        <v>62</v>
      </c>
      <c r="AQ1265" t="s">
        <v>69</v>
      </c>
      <c r="AV1265" s="1">
        <v>44117</v>
      </c>
      <c r="AW1265" t="s">
        <v>15258</v>
      </c>
      <c r="AY1265" t="s">
        <v>73</v>
      </c>
      <c r="AZ1265" t="s">
        <v>74</v>
      </c>
    </row>
    <row r="1266" spans="1:52" hidden="1" x14ac:dyDescent="0.25">
      <c r="A1266" t="str">
        <f>INDEX('Community ID'!B:B,MATCH(O1266,'Community ID'!A:A,0))</f>
        <v>Los Embassadores</v>
      </c>
      <c r="B1266" t="str">
        <f>INDEX('Community ID'!$K:$K,MATCH('Environmental Data'!$P1266,'Community ID'!J:J,0))</f>
        <v>Constanza</v>
      </c>
      <c r="D1266" t="s">
        <v>5346</v>
      </c>
      <c r="E1266" t="s">
        <v>5347</v>
      </c>
      <c r="F1266" t="s">
        <v>1423</v>
      </c>
      <c r="I1266" t="s">
        <v>191</v>
      </c>
      <c r="J1266" t="s">
        <v>5348</v>
      </c>
      <c r="K1266">
        <v>36</v>
      </c>
      <c r="L1266" t="s">
        <v>5349</v>
      </c>
      <c r="M1266" t="s">
        <v>51</v>
      </c>
      <c r="N1266" t="s">
        <v>135</v>
      </c>
      <c r="O1266" t="s">
        <v>1717</v>
      </c>
      <c r="P1266" t="s">
        <v>83</v>
      </c>
      <c r="Q1266" t="s">
        <v>160</v>
      </c>
      <c r="S1266" t="s">
        <v>436</v>
      </c>
      <c r="V1266" t="s">
        <v>1074</v>
      </c>
      <c r="W1266" t="s">
        <v>58</v>
      </c>
      <c r="X1266">
        <v>18.915939300000002</v>
      </c>
      <c r="Y1266">
        <v>-70.745895200000007</v>
      </c>
      <c r="Z1266" t="s">
        <v>86</v>
      </c>
      <c r="AA1266" t="s">
        <v>86</v>
      </c>
      <c r="AB1266" t="s">
        <v>182</v>
      </c>
      <c r="AC1266" t="s">
        <v>169</v>
      </c>
      <c r="AD1266" t="s">
        <v>62</v>
      </c>
      <c r="AF1266" t="s">
        <v>170</v>
      </c>
      <c r="AG1266" t="s">
        <v>194</v>
      </c>
      <c r="AH1266" t="s">
        <v>65</v>
      </c>
      <c r="AI1266" t="s">
        <v>788</v>
      </c>
      <c r="AJ1266" t="s">
        <v>91</v>
      </c>
      <c r="AK1266" t="s">
        <v>5350</v>
      </c>
      <c r="AL1266">
        <v>1</v>
      </c>
      <c r="AM1266" t="s">
        <v>1075</v>
      </c>
      <c r="AN1266">
        <v>5</v>
      </c>
      <c r="AO1266">
        <v>0</v>
      </c>
      <c r="AP1266" t="s">
        <v>62</v>
      </c>
      <c r="AQ1266" t="s">
        <v>69</v>
      </c>
      <c r="AV1266" s="1">
        <v>44117</v>
      </c>
      <c r="AW1266" t="s">
        <v>15259</v>
      </c>
      <c r="AY1266" t="s">
        <v>73</v>
      </c>
      <c r="AZ1266" t="s">
        <v>74</v>
      </c>
    </row>
    <row r="1267" spans="1:52" hidden="1" x14ac:dyDescent="0.25">
      <c r="A1267" t="str">
        <f>INDEX('Community ID'!B:B,MATCH(O1267,'Community ID'!A:A,0))</f>
        <v>Los Embassadores</v>
      </c>
      <c r="B1267" t="str">
        <f>INDEX('Community ID'!$K:$K,MATCH('Environmental Data'!$P1267,'Community ID'!J:J,0))</f>
        <v>Constanza</v>
      </c>
      <c r="D1267" t="s">
        <v>5351</v>
      </c>
      <c r="E1267" t="s">
        <v>1401</v>
      </c>
      <c r="F1267" t="s">
        <v>3203</v>
      </c>
      <c r="I1267" t="s">
        <v>165</v>
      </c>
      <c r="J1267" t="s">
        <v>218</v>
      </c>
      <c r="K1267">
        <v>2021</v>
      </c>
      <c r="M1267" t="s">
        <v>80</v>
      </c>
      <c r="N1267" t="s">
        <v>5352</v>
      </c>
      <c r="O1267" t="s">
        <v>5353</v>
      </c>
      <c r="P1267" t="s">
        <v>83</v>
      </c>
      <c r="Q1267" t="s">
        <v>160</v>
      </c>
      <c r="V1267" t="s">
        <v>4102</v>
      </c>
      <c r="W1267" t="s">
        <v>58</v>
      </c>
      <c r="X1267">
        <v>18.915839200000001</v>
      </c>
      <c r="Y1267">
        <v>-70.743744800000002</v>
      </c>
      <c r="Z1267" t="s">
        <v>86</v>
      </c>
      <c r="AA1267" t="s">
        <v>86</v>
      </c>
      <c r="AB1267" t="s">
        <v>182</v>
      </c>
      <c r="AC1267" t="s">
        <v>169</v>
      </c>
      <c r="AE1267" t="s">
        <v>62</v>
      </c>
      <c r="AF1267" t="s">
        <v>170</v>
      </c>
      <c r="AG1267" t="s">
        <v>171</v>
      </c>
      <c r="AH1267" t="s">
        <v>117</v>
      </c>
      <c r="AI1267" t="s">
        <v>788</v>
      </c>
      <c r="AJ1267" t="s">
        <v>788</v>
      </c>
      <c r="AK1267" t="s">
        <v>5354</v>
      </c>
      <c r="AL1267">
        <v>1</v>
      </c>
      <c r="AM1267" t="s">
        <v>1069</v>
      </c>
      <c r="AN1267">
        <v>2</v>
      </c>
      <c r="AO1267">
        <v>0</v>
      </c>
      <c r="AP1267" t="s">
        <v>63</v>
      </c>
      <c r="AQ1267" t="s">
        <v>69</v>
      </c>
      <c r="AV1267" s="1">
        <v>44117</v>
      </c>
      <c r="AW1267" t="s">
        <v>15260</v>
      </c>
      <c r="AY1267" t="s">
        <v>73</v>
      </c>
      <c r="AZ1267" t="s">
        <v>74</v>
      </c>
    </row>
    <row r="1268" spans="1:52" x14ac:dyDescent="0.25">
      <c r="A1268" t="str">
        <f>INDEX('Community ID'!B:B,MATCH(O1268,'Community ID'!A:A,0))</f>
        <v>Los Embassadores</v>
      </c>
      <c r="B1268" t="str">
        <f>INDEX('Community ID'!$K:$K,MATCH('Environmental Data'!$P1268,'Community ID'!J:J,0))</f>
        <v>Constanza</v>
      </c>
      <c r="D1268" t="s">
        <v>5355</v>
      </c>
      <c r="E1268" t="s">
        <v>5356</v>
      </c>
      <c r="F1268" t="s">
        <v>743</v>
      </c>
      <c r="I1268" t="s">
        <v>191</v>
      </c>
      <c r="J1268" t="s">
        <v>5357</v>
      </c>
      <c r="K1268">
        <v>21</v>
      </c>
      <c r="M1268" t="s">
        <v>142</v>
      </c>
      <c r="N1268" t="s">
        <v>114</v>
      </c>
      <c r="O1268" t="s">
        <v>5344</v>
      </c>
      <c r="P1268" t="s">
        <v>83</v>
      </c>
      <c r="Q1268" t="s">
        <v>160</v>
      </c>
      <c r="S1268" t="s">
        <v>3846</v>
      </c>
      <c r="T1268" t="s">
        <v>788</v>
      </c>
      <c r="V1268" t="s">
        <v>4102</v>
      </c>
      <c r="W1268" t="s">
        <v>58</v>
      </c>
      <c r="X1268">
        <v>18.915839200000001</v>
      </c>
      <c r="Y1268">
        <v>-70.743744800000002</v>
      </c>
      <c r="Z1268" t="s">
        <v>86</v>
      </c>
      <c r="AA1268" t="s">
        <v>86</v>
      </c>
      <c r="AB1268" t="s">
        <v>182</v>
      </c>
      <c r="AC1268" t="s">
        <v>169</v>
      </c>
      <c r="AD1268" t="s">
        <v>62</v>
      </c>
      <c r="AF1268" t="s">
        <v>170</v>
      </c>
      <c r="AG1268" t="s">
        <v>194</v>
      </c>
      <c r="AH1268" t="s">
        <v>65</v>
      </c>
      <c r="AI1268" t="s">
        <v>788</v>
      </c>
      <c r="AJ1268" t="s">
        <v>788</v>
      </c>
      <c r="AK1268" t="s">
        <v>479</v>
      </c>
      <c r="AL1268">
        <v>1</v>
      </c>
      <c r="AM1268" t="s">
        <v>1069</v>
      </c>
      <c r="AN1268">
        <v>4</v>
      </c>
      <c r="AO1268">
        <v>1</v>
      </c>
      <c r="AP1268" t="s">
        <v>62</v>
      </c>
      <c r="AQ1268" t="s">
        <v>69</v>
      </c>
      <c r="AV1268" s="1">
        <v>44117</v>
      </c>
      <c r="AW1268" t="s">
        <v>15261</v>
      </c>
      <c r="AY1268" t="s">
        <v>73</v>
      </c>
      <c r="AZ1268" t="s">
        <v>74</v>
      </c>
    </row>
    <row r="1269" spans="1:52" hidden="1" x14ac:dyDescent="0.25">
      <c r="A1269" t="str">
        <f>INDEX('Community ID'!B:B,MATCH(O1269,'Community ID'!A:A,0))</f>
        <v>Los Embassadores</v>
      </c>
      <c r="B1269" t="str">
        <f>INDEX('Community ID'!$K:$K,MATCH('Environmental Data'!$P1269,'Community ID'!J:J,0))</f>
        <v>Constanza</v>
      </c>
      <c r="D1269" t="s">
        <v>5358</v>
      </c>
      <c r="E1269" t="s">
        <v>5359</v>
      </c>
      <c r="F1269" t="s">
        <v>322</v>
      </c>
      <c r="I1269" t="s">
        <v>191</v>
      </c>
      <c r="J1269" t="s">
        <v>5360</v>
      </c>
      <c r="K1269">
        <v>22</v>
      </c>
      <c r="L1269">
        <v>8493438136</v>
      </c>
      <c r="M1269" t="s">
        <v>51</v>
      </c>
      <c r="N1269" t="s">
        <v>135</v>
      </c>
      <c r="O1269" t="s">
        <v>1717</v>
      </c>
      <c r="P1269" t="s">
        <v>83</v>
      </c>
      <c r="Q1269" t="s">
        <v>103</v>
      </c>
      <c r="V1269" t="s">
        <v>1074</v>
      </c>
      <c r="W1269" t="s">
        <v>58</v>
      </c>
      <c r="X1269">
        <v>18.915642699999999</v>
      </c>
      <c r="Y1269">
        <v>-70.745688000000001</v>
      </c>
      <c r="Z1269" t="s">
        <v>59</v>
      </c>
      <c r="AA1269" t="s">
        <v>59</v>
      </c>
      <c r="AB1269" t="s">
        <v>182</v>
      </c>
      <c r="AC1269" t="s">
        <v>169</v>
      </c>
      <c r="AE1269" t="s">
        <v>62</v>
      </c>
      <c r="AF1269" t="s">
        <v>170</v>
      </c>
      <c r="AG1269" t="s">
        <v>171</v>
      </c>
      <c r="AH1269" t="s">
        <v>117</v>
      </c>
      <c r="AI1269" t="s">
        <v>91</v>
      </c>
      <c r="AJ1269" t="s">
        <v>91</v>
      </c>
      <c r="AK1269" t="s">
        <v>5361</v>
      </c>
      <c r="AL1269">
        <v>1</v>
      </c>
      <c r="AM1269" t="s">
        <v>1075</v>
      </c>
      <c r="AN1269">
        <v>3</v>
      </c>
      <c r="AO1269">
        <v>1</v>
      </c>
      <c r="AP1269" t="s">
        <v>62</v>
      </c>
      <c r="AQ1269" t="s">
        <v>69</v>
      </c>
      <c r="AV1269" s="1">
        <v>44117</v>
      </c>
      <c r="AW1269" t="s">
        <v>15262</v>
      </c>
      <c r="AY1269" t="s">
        <v>73</v>
      </c>
      <c r="AZ1269" t="s">
        <v>74</v>
      </c>
    </row>
    <row r="1270" spans="1:52" x14ac:dyDescent="0.25">
      <c r="A1270" t="str">
        <f>INDEX('Community ID'!B:B,MATCH(O1270,'Community ID'!A:A,0))</f>
        <v>Los Embassadores</v>
      </c>
      <c r="B1270" t="str">
        <f>INDEX('Community ID'!$K:$K,MATCH('Environmental Data'!$P1270,'Community ID'!J:J,0))</f>
        <v>Constanza</v>
      </c>
      <c r="D1270" t="s">
        <v>5362</v>
      </c>
      <c r="E1270" t="s">
        <v>5363</v>
      </c>
      <c r="F1270" t="s">
        <v>401</v>
      </c>
      <c r="I1270" t="s">
        <v>191</v>
      </c>
      <c r="J1270" t="s">
        <v>5364</v>
      </c>
      <c r="K1270">
        <v>44</v>
      </c>
      <c r="M1270" t="s">
        <v>226</v>
      </c>
      <c r="N1270" t="s">
        <v>114</v>
      </c>
      <c r="O1270" t="s">
        <v>5344</v>
      </c>
      <c r="P1270" t="s">
        <v>83</v>
      </c>
      <c r="Q1270" t="s">
        <v>160</v>
      </c>
      <c r="S1270" t="s">
        <v>4129</v>
      </c>
      <c r="T1270" t="s">
        <v>145</v>
      </c>
      <c r="V1270" t="s">
        <v>4102</v>
      </c>
      <c r="W1270" t="s">
        <v>58</v>
      </c>
      <c r="X1270">
        <v>18.915839200000001</v>
      </c>
      <c r="Y1270">
        <v>-70.743744800000002</v>
      </c>
      <c r="Z1270" t="s">
        <v>86</v>
      </c>
      <c r="AA1270" t="s">
        <v>86</v>
      </c>
      <c r="AB1270" t="s">
        <v>182</v>
      </c>
      <c r="AC1270" t="s">
        <v>169</v>
      </c>
      <c r="AD1270" t="s">
        <v>62</v>
      </c>
      <c r="AF1270" t="s">
        <v>170</v>
      </c>
      <c r="AG1270" t="s">
        <v>194</v>
      </c>
      <c r="AH1270" t="s">
        <v>65</v>
      </c>
      <c r="AI1270" t="s">
        <v>788</v>
      </c>
      <c r="AJ1270" t="s">
        <v>788</v>
      </c>
      <c r="AK1270" t="s">
        <v>479</v>
      </c>
      <c r="AL1270">
        <v>1</v>
      </c>
      <c r="AM1270" t="s">
        <v>1069</v>
      </c>
      <c r="AN1270">
        <v>5</v>
      </c>
      <c r="AO1270">
        <v>0</v>
      </c>
      <c r="AP1270" t="s">
        <v>62</v>
      </c>
      <c r="AQ1270" t="s">
        <v>69</v>
      </c>
      <c r="AV1270" s="1">
        <v>44117</v>
      </c>
      <c r="AW1270" t="s">
        <v>15263</v>
      </c>
      <c r="AY1270" t="s">
        <v>73</v>
      </c>
      <c r="AZ1270" t="s">
        <v>74</v>
      </c>
    </row>
    <row r="1271" spans="1:52" x14ac:dyDescent="0.25">
      <c r="A1271" t="str">
        <f>INDEX('Community ID'!B:B,MATCH(O1271,'Community ID'!A:A,0))</f>
        <v>Los Embassadores</v>
      </c>
      <c r="B1271" t="str">
        <f>INDEX('Community ID'!$K:$K,MATCH('Environmental Data'!$P1271,'Community ID'!J:J,0))</f>
        <v>Constanza</v>
      </c>
      <c r="D1271" t="s">
        <v>5365</v>
      </c>
      <c r="E1271" t="s">
        <v>5366</v>
      </c>
      <c r="F1271" t="s">
        <v>5367</v>
      </c>
      <c r="I1271" t="s">
        <v>191</v>
      </c>
      <c r="J1271" s="1">
        <v>26725</v>
      </c>
      <c r="K1271">
        <v>48</v>
      </c>
      <c r="M1271" t="s">
        <v>226</v>
      </c>
      <c r="N1271" t="s">
        <v>114</v>
      </c>
      <c r="O1271" t="s">
        <v>5344</v>
      </c>
      <c r="P1271" t="s">
        <v>83</v>
      </c>
      <c r="Q1271" t="s">
        <v>160</v>
      </c>
      <c r="S1271" t="s">
        <v>4129</v>
      </c>
      <c r="T1271" t="s">
        <v>788</v>
      </c>
      <c r="V1271" t="s">
        <v>4102</v>
      </c>
      <c r="W1271" t="s">
        <v>58</v>
      </c>
      <c r="X1271">
        <v>18.915839200000001</v>
      </c>
      <c r="Y1271">
        <v>-70.743744800000002</v>
      </c>
      <c r="Z1271" t="s">
        <v>86</v>
      </c>
      <c r="AA1271" t="s">
        <v>86</v>
      </c>
      <c r="AB1271" t="s">
        <v>182</v>
      </c>
      <c r="AC1271" t="s">
        <v>169</v>
      </c>
      <c r="AD1271" t="s">
        <v>62</v>
      </c>
      <c r="AF1271" t="s">
        <v>170</v>
      </c>
      <c r="AG1271" t="s">
        <v>194</v>
      </c>
      <c r="AH1271" t="s">
        <v>65</v>
      </c>
      <c r="AI1271" t="s">
        <v>788</v>
      </c>
      <c r="AJ1271" t="s">
        <v>788</v>
      </c>
      <c r="AK1271" t="s">
        <v>479</v>
      </c>
      <c r="AL1271">
        <v>1</v>
      </c>
      <c r="AM1271" t="s">
        <v>1103</v>
      </c>
      <c r="AN1271">
        <v>4</v>
      </c>
      <c r="AO1271">
        <v>2</v>
      </c>
      <c r="AP1271" t="s">
        <v>62</v>
      </c>
      <c r="AQ1271" t="s">
        <v>69</v>
      </c>
      <c r="AV1271" s="1">
        <v>44117</v>
      </c>
      <c r="AW1271" t="s">
        <v>15264</v>
      </c>
      <c r="AY1271" t="s">
        <v>73</v>
      </c>
      <c r="AZ1271" t="s">
        <v>74</v>
      </c>
    </row>
    <row r="1272" spans="1:52" x14ac:dyDescent="0.25">
      <c r="A1272" t="str">
        <f>INDEX('Community ID'!B:B,MATCH(O1272,'Community ID'!A:A,0))</f>
        <v>Los Embassadores</v>
      </c>
      <c r="B1272" t="str">
        <f>INDEX('Community ID'!$K:$K,MATCH('Environmental Data'!$P1272,'Community ID'!J:J,0))</f>
        <v>Constanza</v>
      </c>
      <c r="D1272" t="s">
        <v>5368</v>
      </c>
      <c r="E1272" t="s">
        <v>5369</v>
      </c>
      <c r="F1272" t="s">
        <v>991</v>
      </c>
      <c r="I1272" t="s">
        <v>191</v>
      </c>
      <c r="J1272" t="s">
        <v>5370</v>
      </c>
      <c r="K1272">
        <v>23</v>
      </c>
      <c r="M1272" t="s">
        <v>226</v>
      </c>
      <c r="N1272" t="s">
        <v>114</v>
      </c>
      <c r="O1272" t="s">
        <v>5371</v>
      </c>
      <c r="P1272" t="s">
        <v>83</v>
      </c>
      <c r="Q1272" t="s">
        <v>160</v>
      </c>
      <c r="V1272" t="s">
        <v>4102</v>
      </c>
      <c r="W1272" t="s">
        <v>58</v>
      </c>
      <c r="X1272">
        <v>18.915839200000001</v>
      </c>
      <c r="Y1272">
        <v>-70.743744800000002</v>
      </c>
      <c r="Z1272" t="s">
        <v>86</v>
      </c>
      <c r="AA1272" t="s">
        <v>86</v>
      </c>
      <c r="AB1272" t="s">
        <v>182</v>
      </c>
      <c r="AC1272" t="s">
        <v>169</v>
      </c>
      <c r="AD1272" t="s">
        <v>63</v>
      </c>
      <c r="AE1272" t="s">
        <v>63</v>
      </c>
      <c r="AF1272" t="s">
        <v>170</v>
      </c>
      <c r="AG1272" t="s">
        <v>194</v>
      </c>
      <c r="AH1272" t="s">
        <v>117</v>
      </c>
      <c r="AI1272" t="s">
        <v>5332</v>
      </c>
      <c r="AJ1272" t="s">
        <v>5332</v>
      </c>
      <c r="AK1272" t="s">
        <v>479</v>
      </c>
      <c r="AL1272">
        <v>1</v>
      </c>
      <c r="AM1272" t="s">
        <v>1069</v>
      </c>
      <c r="AN1272">
        <v>3</v>
      </c>
      <c r="AO1272">
        <v>1</v>
      </c>
      <c r="AP1272" t="s">
        <v>62</v>
      </c>
      <c r="AQ1272" t="s">
        <v>69</v>
      </c>
      <c r="AV1272" s="1">
        <v>44117</v>
      </c>
      <c r="AW1272" t="s">
        <v>15265</v>
      </c>
      <c r="AY1272" t="s">
        <v>73</v>
      </c>
      <c r="AZ1272" t="s">
        <v>74</v>
      </c>
    </row>
    <row r="1273" spans="1:52" hidden="1" x14ac:dyDescent="0.25">
      <c r="A1273" t="str">
        <f>INDEX('Community ID'!B:B,MATCH(O1273,'Community ID'!A:A,0))</f>
        <v>Los Embassadores</v>
      </c>
      <c r="B1273" t="str">
        <f>INDEX('Community ID'!$K:$K,MATCH('Environmental Data'!$P1273,'Community ID'!J:J,0))</f>
        <v>Constanza</v>
      </c>
      <c r="D1273" t="s">
        <v>5372</v>
      </c>
      <c r="E1273" t="s">
        <v>5373</v>
      </c>
      <c r="F1273" t="s">
        <v>5374</v>
      </c>
      <c r="I1273" t="s">
        <v>191</v>
      </c>
      <c r="J1273" s="1">
        <v>25692</v>
      </c>
      <c r="K1273">
        <v>51</v>
      </c>
      <c r="L1273" t="s">
        <v>5375</v>
      </c>
      <c r="M1273" t="s">
        <v>51</v>
      </c>
      <c r="N1273" t="s">
        <v>5376</v>
      </c>
      <c r="O1273" t="s">
        <v>1717</v>
      </c>
      <c r="P1273" t="s">
        <v>83</v>
      </c>
      <c r="Q1273" t="s">
        <v>103</v>
      </c>
      <c r="S1273" t="s">
        <v>144</v>
      </c>
      <c r="V1273" t="s">
        <v>1074</v>
      </c>
      <c r="W1273" t="s">
        <v>58</v>
      </c>
      <c r="X1273">
        <v>18.914837200000001</v>
      </c>
      <c r="Y1273">
        <v>-70.7456605</v>
      </c>
      <c r="Z1273" t="s">
        <v>86</v>
      </c>
      <c r="AA1273" t="s">
        <v>86</v>
      </c>
      <c r="AB1273" t="s">
        <v>182</v>
      </c>
      <c r="AC1273" t="s">
        <v>169</v>
      </c>
      <c r="AD1273" t="s">
        <v>62</v>
      </c>
      <c r="AF1273" t="s">
        <v>170</v>
      </c>
      <c r="AG1273" t="s">
        <v>194</v>
      </c>
      <c r="AH1273" t="s">
        <v>65</v>
      </c>
      <c r="AI1273" t="s">
        <v>788</v>
      </c>
      <c r="AJ1273" t="s">
        <v>788</v>
      </c>
      <c r="AK1273" t="s">
        <v>2001</v>
      </c>
      <c r="AL1273">
        <v>1</v>
      </c>
      <c r="AM1273" t="s">
        <v>726</v>
      </c>
      <c r="AN1273">
        <v>4</v>
      </c>
      <c r="AO1273">
        <v>1</v>
      </c>
      <c r="AP1273" t="s">
        <v>63</v>
      </c>
      <c r="AQ1273" t="s">
        <v>69</v>
      </c>
      <c r="AV1273" s="1">
        <v>44117</v>
      </c>
      <c r="AW1273" t="s">
        <v>15266</v>
      </c>
      <c r="AY1273" t="s">
        <v>73</v>
      </c>
      <c r="AZ1273" t="s">
        <v>74</v>
      </c>
    </row>
    <row r="1274" spans="1:52" hidden="1" x14ac:dyDescent="0.25">
      <c r="A1274" t="str">
        <f>INDEX('Community ID'!B:B,MATCH(O1274,'Community ID'!A:A,0))</f>
        <v>Los Embassadores</v>
      </c>
      <c r="B1274" t="str">
        <f>INDEX('Community ID'!$K:$K,MATCH('Environmental Data'!$P1274,'Community ID'!J:J,0))</f>
        <v>Constanza</v>
      </c>
      <c r="D1274" t="s">
        <v>5377</v>
      </c>
      <c r="E1274" t="s">
        <v>2136</v>
      </c>
      <c r="F1274" t="s">
        <v>5378</v>
      </c>
      <c r="I1274" t="s">
        <v>191</v>
      </c>
      <c r="J1274" s="1">
        <v>31758</v>
      </c>
      <c r="K1274">
        <v>35</v>
      </c>
      <c r="M1274" t="s">
        <v>622</v>
      </c>
      <c r="N1274" t="s">
        <v>135</v>
      </c>
      <c r="O1274" t="s">
        <v>5379</v>
      </c>
      <c r="P1274" t="s">
        <v>83</v>
      </c>
      <c r="Q1274" t="s">
        <v>160</v>
      </c>
      <c r="S1274" t="s">
        <v>3846</v>
      </c>
      <c r="T1274" t="s">
        <v>788</v>
      </c>
      <c r="V1274" t="s">
        <v>4102</v>
      </c>
      <c r="W1274" t="s">
        <v>58</v>
      </c>
      <c r="X1274">
        <v>18.915839200000001</v>
      </c>
      <c r="Y1274">
        <v>-70.743744800000002</v>
      </c>
      <c r="Z1274" t="s">
        <v>86</v>
      </c>
      <c r="AA1274" t="s">
        <v>86</v>
      </c>
      <c r="AB1274" t="s">
        <v>182</v>
      </c>
      <c r="AC1274" t="s">
        <v>169</v>
      </c>
      <c r="AD1274" t="s">
        <v>62</v>
      </c>
      <c r="AE1274" t="s">
        <v>62</v>
      </c>
      <c r="AF1274" t="s">
        <v>170</v>
      </c>
      <c r="AG1274" t="s">
        <v>171</v>
      </c>
      <c r="AH1274" t="s">
        <v>117</v>
      </c>
      <c r="AI1274" t="s">
        <v>788</v>
      </c>
      <c r="AJ1274" t="s">
        <v>788</v>
      </c>
      <c r="AK1274" t="s">
        <v>5354</v>
      </c>
      <c r="AL1274">
        <v>1</v>
      </c>
      <c r="AM1274" t="s">
        <v>108</v>
      </c>
      <c r="AN1274">
        <v>4</v>
      </c>
      <c r="AO1274">
        <v>2</v>
      </c>
      <c r="AP1274" t="s">
        <v>62</v>
      </c>
      <c r="AQ1274" t="s">
        <v>69</v>
      </c>
      <c r="AV1274" s="1">
        <v>44117</v>
      </c>
      <c r="AW1274" t="s">
        <v>15267</v>
      </c>
      <c r="AY1274" t="s">
        <v>73</v>
      </c>
      <c r="AZ1274" t="s">
        <v>74</v>
      </c>
    </row>
    <row r="1275" spans="1:52" hidden="1" x14ac:dyDescent="0.25">
      <c r="A1275" t="str">
        <f>INDEX('Community ID'!B:B,MATCH(O1275,'Community ID'!A:A,0))</f>
        <v>Los Embassadores</v>
      </c>
      <c r="B1275" t="str">
        <f>INDEX('Community ID'!$K:$K,MATCH('Environmental Data'!$P1275,'Community ID'!J:J,0))</f>
        <v>Constanza</v>
      </c>
      <c r="D1275" t="s">
        <v>5380</v>
      </c>
      <c r="E1275" t="s">
        <v>5381</v>
      </c>
      <c r="F1275" t="s">
        <v>5382</v>
      </c>
      <c r="I1275" t="s">
        <v>191</v>
      </c>
      <c r="J1275" s="1">
        <v>19088</v>
      </c>
      <c r="K1275">
        <v>69</v>
      </c>
      <c r="M1275" t="s">
        <v>80</v>
      </c>
      <c r="N1275" t="s">
        <v>114</v>
      </c>
      <c r="O1275" t="s">
        <v>5344</v>
      </c>
      <c r="P1275" t="s">
        <v>4123</v>
      </c>
      <c r="Q1275" t="s">
        <v>160</v>
      </c>
      <c r="S1275" t="s">
        <v>5383</v>
      </c>
      <c r="T1275" t="s">
        <v>145</v>
      </c>
      <c r="V1275" t="s">
        <v>4102</v>
      </c>
      <c r="W1275" t="s">
        <v>58</v>
      </c>
      <c r="X1275">
        <v>18.915248999999999</v>
      </c>
      <c r="Y1275">
        <v>-70.743296400000006</v>
      </c>
      <c r="Z1275" t="s">
        <v>86</v>
      </c>
      <c r="AA1275" t="s">
        <v>86</v>
      </c>
      <c r="AB1275" t="s">
        <v>182</v>
      </c>
      <c r="AC1275" t="s">
        <v>169</v>
      </c>
      <c r="AD1275" t="s">
        <v>63</v>
      </c>
      <c r="AE1275" t="s">
        <v>62</v>
      </c>
      <c r="AF1275" t="s">
        <v>170</v>
      </c>
      <c r="AG1275" t="s">
        <v>171</v>
      </c>
      <c r="AH1275" t="s">
        <v>117</v>
      </c>
      <c r="AI1275" t="s">
        <v>5384</v>
      </c>
      <c r="AJ1275" t="s">
        <v>145</v>
      </c>
      <c r="AK1275" t="s">
        <v>5385</v>
      </c>
      <c r="AL1275">
        <v>1</v>
      </c>
      <c r="AM1275" t="s">
        <v>1069</v>
      </c>
      <c r="AN1275">
        <v>1</v>
      </c>
      <c r="AO1275">
        <v>0</v>
      </c>
      <c r="AP1275" t="s">
        <v>62</v>
      </c>
      <c r="AQ1275" t="s">
        <v>69</v>
      </c>
      <c r="AV1275" s="1">
        <v>44117</v>
      </c>
      <c r="AW1275" t="s">
        <v>15268</v>
      </c>
      <c r="AY1275" t="s">
        <v>73</v>
      </c>
      <c r="AZ1275" t="s">
        <v>74</v>
      </c>
    </row>
    <row r="1276" spans="1:52" hidden="1" x14ac:dyDescent="0.25">
      <c r="A1276" t="str">
        <f>INDEX('Community ID'!B:B,MATCH(O1276,'Community ID'!A:A,0))</f>
        <v>Los Embassadores</v>
      </c>
      <c r="B1276" t="str">
        <f>INDEX('Community ID'!$K:$K,MATCH('Environmental Data'!$P1276,'Community ID'!J:J,0))</f>
        <v>Constanza</v>
      </c>
      <c r="D1276" t="s">
        <v>5386</v>
      </c>
      <c r="E1276" t="s">
        <v>3404</v>
      </c>
      <c r="F1276" t="s">
        <v>1537</v>
      </c>
      <c r="I1276" t="s">
        <v>191</v>
      </c>
      <c r="J1276" s="1">
        <v>31505</v>
      </c>
      <c r="K1276">
        <v>35</v>
      </c>
      <c r="L1276" t="s">
        <v>5387</v>
      </c>
      <c r="M1276" t="s">
        <v>80</v>
      </c>
      <c r="N1276" t="s">
        <v>135</v>
      </c>
      <c r="O1276" t="s">
        <v>1717</v>
      </c>
      <c r="P1276" t="s">
        <v>83</v>
      </c>
      <c r="Q1276" t="s">
        <v>103</v>
      </c>
      <c r="S1276" t="s">
        <v>144</v>
      </c>
      <c r="V1276" t="s">
        <v>1074</v>
      </c>
      <c r="W1276" t="s">
        <v>58</v>
      </c>
      <c r="X1276">
        <v>18.915104500000002</v>
      </c>
      <c r="Y1276">
        <v>-70.745455199999995</v>
      </c>
      <c r="Z1276" t="s">
        <v>86</v>
      </c>
      <c r="AA1276" t="s">
        <v>86</v>
      </c>
      <c r="AB1276" t="s">
        <v>182</v>
      </c>
      <c r="AC1276" t="s">
        <v>88</v>
      </c>
      <c r="AD1276" t="s">
        <v>62</v>
      </c>
      <c r="AF1276" t="s">
        <v>170</v>
      </c>
      <c r="AG1276" t="s">
        <v>194</v>
      </c>
      <c r="AH1276" t="s">
        <v>65</v>
      </c>
      <c r="AI1276" t="s">
        <v>4281</v>
      </c>
      <c r="AJ1276" t="s">
        <v>145</v>
      </c>
      <c r="AK1276" t="s">
        <v>5388</v>
      </c>
      <c r="AL1276">
        <v>1</v>
      </c>
      <c r="AM1276" t="s">
        <v>1677</v>
      </c>
      <c r="AN1276">
        <v>2</v>
      </c>
      <c r="AO1276">
        <v>0</v>
      </c>
      <c r="AP1276" t="s">
        <v>63</v>
      </c>
      <c r="AQ1276" t="s">
        <v>69</v>
      </c>
      <c r="AV1276" s="1">
        <v>44117</v>
      </c>
      <c r="AW1276" t="s">
        <v>15269</v>
      </c>
      <c r="AY1276" t="s">
        <v>73</v>
      </c>
      <c r="AZ1276" t="s">
        <v>74</v>
      </c>
    </row>
    <row r="1277" spans="1:52" hidden="1" x14ac:dyDescent="0.25">
      <c r="A1277" t="str">
        <f>INDEX('Community ID'!B:B,MATCH(O1277,'Community ID'!A:A,0))</f>
        <v>Los Embassadores</v>
      </c>
      <c r="B1277" t="str">
        <f>INDEX('Community ID'!$K:$K,MATCH('Environmental Data'!$P1277,'Community ID'!J:J,0))</f>
        <v>Constanza</v>
      </c>
      <c r="D1277" t="s">
        <v>5393</v>
      </c>
      <c r="E1277" t="s">
        <v>5394</v>
      </c>
      <c r="F1277" t="s">
        <v>1543</v>
      </c>
      <c r="I1277" t="s">
        <v>191</v>
      </c>
      <c r="J1277" t="s">
        <v>5395</v>
      </c>
      <c r="K1277">
        <v>19</v>
      </c>
      <c r="M1277" t="s">
        <v>142</v>
      </c>
      <c r="N1277" t="s">
        <v>114</v>
      </c>
      <c r="O1277" t="s">
        <v>5396</v>
      </c>
      <c r="P1277" t="s">
        <v>83</v>
      </c>
      <c r="Q1277" t="s">
        <v>160</v>
      </c>
      <c r="S1277" t="s">
        <v>545</v>
      </c>
      <c r="T1277" t="s">
        <v>788</v>
      </c>
      <c r="V1277" t="s">
        <v>4102</v>
      </c>
      <c r="W1277" t="s">
        <v>58</v>
      </c>
      <c r="X1277">
        <v>18.915839200000001</v>
      </c>
      <c r="Y1277">
        <v>-70.743744800000002</v>
      </c>
      <c r="Z1277" t="s">
        <v>86</v>
      </c>
      <c r="AA1277" t="s">
        <v>86</v>
      </c>
      <c r="AB1277" t="s">
        <v>182</v>
      </c>
      <c r="AC1277" t="s">
        <v>169</v>
      </c>
      <c r="AE1277" t="s">
        <v>62</v>
      </c>
      <c r="AF1277" t="s">
        <v>170</v>
      </c>
      <c r="AG1277" t="s">
        <v>171</v>
      </c>
      <c r="AH1277" t="s">
        <v>117</v>
      </c>
      <c r="AI1277" t="s">
        <v>788</v>
      </c>
      <c r="AJ1277" t="s">
        <v>788</v>
      </c>
      <c r="AK1277" t="s">
        <v>5397</v>
      </c>
      <c r="AL1277">
        <v>1</v>
      </c>
      <c r="AM1277" t="s">
        <v>1069</v>
      </c>
      <c r="AN1277">
        <v>6</v>
      </c>
      <c r="AO1277">
        <v>0</v>
      </c>
      <c r="AP1277" t="s">
        <v>63</v>
      </c>
      <c r="AQ1277" t="s">
        <v>69</v>
      </c>
      <c r="AV1277" s="1">
        <v>44117</v>
      </c>
      <c r="AW1277" t="s">
        <v>15270</v>
      </c>
      <c r="AY1277" t="s">
        <v>73</v>
      </c>
      <c r="AZ1277" t="s">
        <v>74</v>
      </c>
    </row>
    <row r="1278" spans="1:52" x14ac:dyDescent="0.25">
      <c r="A1278" t="str">
        <f>INDEX('Community ID'!B:B,MATCH(O1278,'Community ID'!A:A,0))</f>
        <v>Los Embassadores</v>
      </c>
      <c r="B1278" t="str">
        <f>INDEX('Community ID'!$K:$K,MATCH('Environmental Data'!$P1278,'Community ID'!J:J,0))</f>
        <v>Constanza</v>
      </c>
      <c r="D1278" t="s">
        <v>5389</v>
      </c>
      <c r="E1278" t="s">
        <v>5390</v>
      </c>
      <c r="F1278" t="s">
        <v>4206</v>
      </c>
      <c r="I1278" t="s">
        <v>165</v>
      </c>
      <c r="J1278" t="s">
        <v>5391</v>
      </c>
      <c r="K1278">
        <v>56</v>
      </c>
      <c r="M1278" t="s">
        <v>80</v>
      </c>
      <c r="N1278" t="s">
        <v>3395</v>
      </c>
      <c r="O1278" t="s">
        <v>5392</v>
      </c>
      <c r="P1278" t="s">
        <v>4123</v>
      </c>
      <c r="Q1278" t="s">
        <v>160</v>
      </c>
      <c r="S1278" t="s">
        <v>3846</v>
      </c>
      <c r="T1278" t="s">
        <v>788</v>
      </c>
      <c r="V1278" t="s">
        <v>4102</v>
      </c>
      <c r="W1278" t="s">
        <v>58</v>
      </c>
      <c r="X1278">
        <v>18.915839200000001</v>
      </c>
      <c r="Y1278">
        <v>-70.743744800000002</v>
      </c>
      <c r="Z1278" t="s">
        <v>86</v>
      </c>
      <c r="AA1278" t="s">
        <v>86</v>
      </c>
      <c r="AB1278" t="s">
        <v>182</v>
      </c>
      <c r="AC1278" t="s">
        <v>169</v>
      </c>
      <c r="AD1278" t="s">
        <v>62</v>
      </c>
      <c r="AF1278" t="s">
        <v>170</v>
      </c>
      <c r="AG1278" t="s">
        <v>171</v>
      </c>
      <c r="AH1278" t="s">
        <v>117</v>
      </c>
      <c r="AI1278" t="s">
        <v>788</v>
      </c>
      <c r="AJ1278" t="s">
        <v>788</v>
      </c>
      <c r="AK1278" t="s">
        <v>479</v>
      </c>
      <c r="AL1278">
        <v>1</v>
      </c>
      <c r="AM1278" t="s">
        <v>1069</v>
      </c>
      <c r="AN1278">
        <v>1</v>
      </c>
      <c r="AO1278">
        <v>0</v>
      </c>
      <c r="AP1278" t="s">
        <v>62</v>
      </c>
      <c r="AQ1278" t="s">
        <v>69</v>
      </c>
      <c r="AV1278" s="1">
        <v>44117</v>
      </c>
      <c r="AW1278" t="s">
        <v>15271</v>
      </c>
      <c r="AY1278" t="s">
        <v>73</v>
      </c>
      <c r="AZ1278" t="s">
        <v>74</v>
      </c>
    </row>
    <row r="1279" spans="1:52" x14ac:dyDescent="0.25">
      <c r="A1279" t="str">
        <f>INDEX('Community ID'!B:B,MATCH(O1279,'Community ID'!A:A,0))</f>
        <v>Cuidad de Dios</v>
      </c>
      <c r="B1279" t="str">
        <f>INDEX('Community ID'!$K:$K,MATCH('Environmental Data'!$P1279,'Community ID'!J:J,0))</f>
        <v>Santiago</v>
      </c>
      <c r="D1279" t="s">
        <v>5398</v>
      </c>
      <c r="E1279" t="s">
        <v>1672</v>
      </c>
      <c r="F1279" t="s">
        <v>885</v>
      </c>
      <c r="H1279" t="s">
        <v>5399</v>
      </c>
      <c r="I1279" t="s">
        <v>191</v>
      </c>
      <c r="J1279" s="1">
        <v>34221</v>
      </c>
      <c r="K1279">
        <v>28</v>
      </c>
      <c r="M1279" t="s">
        <v>226</v>
      </c>
      <c r="N1279" t="s">
        <v>4128</v>
      </c>
      <c r="O1279" t="s">
        <v>4679</v>
      </c>
      <c r="P1279" t="s">
        <v>444</v>
      </c>
      <c r="Q1279" t="s">
        <v>444</v>
      </c>
      <c r="S1279" t="s">
        <v>452</v>
      </c>
      <c r="V1279" t="s">
        <v>4712</v>
      </c>
      <c r="W1279" t="s">
        <v>58</v>
      </c>
      <c r="X1279">
        <v>19.488119099999999</v>
      </c>
      <c r="Y1279">
        <v>-70.751649599999993</v>
      </c>
      <c r="Z1279" t="s">
        <v>59</v>
      </c>
      <c r="AA1279" t="s">
        <v>325</v>
      </c>
      <c r="AB1279" t="s">
        <v>419</v>
      </c>
      <c r="AC1279" t="s">
        <v>169</v>
      </c>
      <c r="AD1279" t="s">
        <v>62</v>
      </c>
      <c r="AF1279" t="s">
        <v>170</v>
      </c>
      <c r="AG1279" t="s">
        <v>194</v>
      </c>
      <c r="AH1279" t="s">
        <v>65</v>
      </c>
      <c r="AI1279" t="s">
        <v>1382</v>
      </c>
      <c r="AJ1279" t="s">
        <v>2606</v>
      </c>
      <c r="AK1279" t="s">
        <v>368</v>
      </c>
      <c r="AL1279">
        <v>1</v>
      </c>
      <c r="AM1279" t="s">
        <v>553</v>
      </c>
      <c r="AN1279">
        <v>6</v>
      </c>
      <c r="AO1279">
        <v>3</v>
      </c>
      <c r="AP1279" t="s">
        <v>63</v>
      </c>
      <c r="AQ1279" t="s">
        <v>69</v>
      </c>
      <c r="AV1279" s="1">
        <v>44116</v>
      </c>
      <c r="AW1279" t="s">
        <v>15272</v>
      </c>
      <c r="AY1279" t="s">
        <v>73</v>
      </c>
      <c r="AZ1279" t="s">
        <v>74</v>
      </c>
    </row>
    <row r="1280" spans="1:52" x14ac:dyDescent="0.25">
      <c r="A1280" t="str">
        <f>INDEX('Community ID'!B:B,MATCH(O1280,'Community ID'!A:A,0))</f>
        <v>La Luisa</v>
      </c>
      <c r="B1280" t="str">
        <f>INDEX('Community ID'!$K:$K,MATCH('Environmental Data'!$P1280,'Community ID'!J:J,0))</f>
        <v>Constanza</v>
      </c>
      <c r="D1280" t="s">
        <v>5400</v>
      </c>
      <c r="E1280" t="s">
        <v>5401</v>
      </c>
      <c r="F1280" t="s">
        <v>5402</v>
      </c>
      <c r="I1280" t="s">
        <v>191</v>
      </c>
      <c r="J1280" s="1">
        <v>17265</v>
      </c>
      <c r="K1280">
        <v>74</v>
      </c>
      <c r="M1280" t="s">
        <v>80</v>
      </c>
      <c r="N1280" t="s">
        <v>135</v>
      </c>
      <c r="O1280" t="s">
        <v>5085</v>
      </c>
      <c r="P1280" t="s">
        <v>102</v>
      </c>
      <c r="Q1280" t="s">
        <v>103</v>
      </c>
      <c r="V1280" t="s">
        <v>2105</v>
      </c>
      <c r="W1280" t="s">
        <v>58</v>
      </c>
      <c r="X1280">
        <v>18.915400200000001</v>
      </c>
      <c r="Y1280">
        <v>-70.742680100000001</v>
      </c>
      <c r="Z1280" t="s">
        <v>86</v>
      </c>
      <c r="AA1280" t="s">
        <v>86</v>
      </c>
      <c r="AB1280" t="s">
        <v>419</v>
      </c>
      <c r="AC1280" t="s">
        <v>169</v>
      </c>
      <c r="AD1280" t="s">
        <v>63</v>
      </c>
      <c r="AE1280" t="s">
        <v>63</v>
      </c>
      <c r="AF1280" t="s">
        <v>170</v>
      </c>
      <c r="AG1280" t="s">
        <v>171</v>
      </c>
      <c r="AH1280" t="s">
        <v>90</v>
      </c>
      <c r="AI1280" t="s">
        <v>66</v>
      </c>
      <c r="AJ1280" t="s">
        <v>127</v>
      </c>
      <c r="AK1280" t="s">
        <v>368</v>
      </c>
      <c r="AL1280">
        <v>1</v>
      </c>
      <c r="AM1280" t="s">
        <v>767</v>
      </c>
      <c r="AN1280">
        <v>1</v>
      </c>
      <c r="AP1280" t="s">
        <v>62</v>
      </c>
      <c r="AQ1280" t="s">
        <v>69</v>
      </c>
      <c r="AV1280" s="1">
        <v>44116</v>
      </c>
      <c r="AW1280" t="s">
        <v>15273</v>
      </c>
      <c r="AY1280" t="s">
        <v>73</v>
      </c>
      <c r="AZ1280" t="s">
        <v>74</v>
      </c>
    </row>
    <row r="1281" spans="1:52" hidden="1" x14ac:dyDescent="0.25">
      <c r="A1281" t="str">
        <f>INDEX('Community ID'!B:B,MATCH(O1281,'Community ID'!A:A,0))</f>
        <v>Cuidad de Dios</v>
      </c>
      <c r="B1281" t="str">
        <f>INDEX('Community ID'!$K:$K,MATCH('Environmental Data'!$P1281,'Community ID'!J:J,0))</f>
        <v>Santiago</v>
      </c>
      <c r="D1281" t="s">
        <v>5403</v>
      </c>
      <c r="E1281" t="s">
        <v>5404</v>
      </c>
      <c r="F1281" t="s">
        <v>1028</v>
      </c>
      <c r="I1281" t="s">
        <v>191</v>
      </c>
      <c r="J1281" s="1">
        <v>34432</v>
      </c>
      <c r="K1281">
        <v>27</v>
      </c>
      <c r="L1281">
        <v>8096725980</v>
      </c>
      <c r="M1281" t="s">
        <v>124</v>
      </c>
      <c r="N1281" t="s">
        <v>125</v>
      </c>
      <c r="O1281" t="s">
        <v>4679</v>
      </c>
      <c r="P1281" t="s">
        <v>444</v>
      </c>
      <c r="Q1281" t="s">
        <v>444</v>
      </c>
      <c r="S1281" t="s">
        <v>2828</v>
      </c>
      <c r="U1281">
        <v>40222294924</v>
      </c>
      <c r="V1281" t="s">
        <v>4208</v>
      </c>
      <c r="W1281" t="s">
        <v>58</v>
      </c>
      <c r="X1281">
        <v>19.488156794112601</v>
      </c>
      <c r="Y1281">
        <v>-70.752083469189202</v>
      </c>
      <c r="Z1281" t="s">
        <v>59</v>
      </c>
      <c r="AA1281" t="s">
        <v>59</v>
      </c>
      <c r="AB1281" t="s">
        <v>419</v>
      </c>
      <c r="AC1281" t="s">
        <v>169</v>
      </c>
      <c r="AD1281" t="s">
        <v>62</v>
      </c>
      <c r="AF1281" t="s">
        <v>170</v>
      </c>
      <c r="AG1281" t="s">
        <v>194</v>
      </c>
      <c r="AH1281" t="s">
        <v>65</v>
      </c>
      <c r="AI1281" t="s">
        <v>1382</v>
      </c>
      <c r="AJ1281" t="s">
        <v>1382</v>
      </c>
      <c r="AK1281" t="s">
        <v>4504</v>
      </c>
      <c r="AL1281">
        <v>1</v>
      </c>
      <c r="AM1281" t="s">
        <v>2446</v>
      </c>
      <c r="AN1281">
        <v>5</v>
      </c>
      <c r="AO1281">
        <v>1</v>
      </c>
      <c r="AP1281" t="s">
        <v>62</v>
      </c>
      <c r="AQ1281" t="s">
        <v>69</v>
      </c>
      <c r="AV1281" s="1">
        <v>44116</v>
      </c>
      <c r="AW1281" t="s">
        <v>15274</v>
      </c>
      <c r="AY1281" t="s">
        <v>73</v>
      </c>
      <c r="AZ1281" t="s">
        <v>74</v>
      </c>
    </row>
    <row r="1282" spans="1:52" hidden="1" x14ac:dyDescent="0.25">
      <c r="A1282" t="str">
        <f>INDEX('Community ID'!B:B,MATCH(O1282,'Community ID'!A:A,0))</f>
        <v>La Luisa</v>
      </c>
      <c r="B1282" t="str">
        <f>INDEX('Community ID'!$K:$K,MATCH('Environmental Data'!$P1282,'Community ID'!J:J,0))</f>
        <v>Constanza</v>
      </c>
      <c r="D1282" t="s">
        <v>5405</v>
      </c>
      <c r="E1282" t="s">
        <v>5406</v>
      </c>
      <c r="F1282" t="s">
        <v>1477</v>
      </c>
      <c r="H1282" t="s">
        <v>5407</v>
      </c>
      <c r="I1282" t="s">
        <v>191</v>
      </c>
      <c r="J1282" t="s">
        <v>5408</v>
      </c>
      <c r="K1282">
        <v>27</v>
      </c>
      <c r="M1282" t="s">
        <v>80</v>
      </c>
      <c r="N1282" t="s">
        <v>100</v>
      </c>
      <c r="O1282" t="s">
        <v>136</v>
      </c>
      <c r="P1282" t="s">
        <v>102</v>
      </c>
      <c r="Q1282" t="s">
        <v>103</v>
      </c>
      <c r="V1282" t="s">
        <v>2105</v>
      </c>
      <c r="W1282" t="s">
        <v>58</v>
      </c>
      <c r="X1282">
        <v>18.915400200000001</v>
      </c>
      <c r="Y1282">
        <v>-70.742680100000001</v>
      </c>
      <c r="Z1282" t="s">
        <v>220</v>
      </c>
      <c r="AA1282" t="s">
        <v>220</v>
      </c>
      <c r="AB1282" t="s">
        <v>182</v>
      </c>
      <c r="AC1282" t="s">
        <v>169</v>
      </c>
      <c r="AD1282" t="s">
        <v>62</v>
      </c>
      <c r="AF1282" t="s">
        <v>170</v>
      </c>
      <c r="AG1282" t="s">
        <v>194</v>
      </c>
      <c r="AH1282" t="s">
        <v>117</v>
      </c>
      <c r="AI1282" t="s">
        <v>66</v>
      </c>
      <c r="AJ1282" t="s">
        <v>127</v>
      </c>
      <c r="AK1282" t="s">
        <v>5409</v>
      </c>
      <c r="AL1282">
        <v>1</v>
      </c>
      <c r="AM1282" t="s">
        <v>767</v>
      </c>
      <c r="AN1282">
        <v>4</v>
      </c>
      <c r="AO1282">
        <v>1</v>
      </c>
      <c r="AP1282" t="s">
        <v>63</v>
      </c>
      <c r="AQ1282" t="s">
        <v>69</v>
      </c>
      <c r="AV1282" s="1">
        <v>44116</v>
      </c>
      <c r="AW1282" t="s">
        <v>15275</v>
      </c>
      <c r="AY1282" t="s">
        <v>73</v>
      </c>
      <c r="AZ1282" t="s">
        <v>74</v>
      </c>
    </row>
    <row r="1283" spans="1:52" hidden="1" x14ac:dyDescent="0.25">
      <c r="A1283" t="str">
        <f>INDEX('Community ID'!B:B,MATCH(O1283,'Community ID'!A:A,0))</f>
        <v>Cuidad de Dios</v>
      </c>
      <c r="B1283" t="str">
        <f>INDEX('Community ID'!$K:$K,MATCH('Environmental Data'!$P1283,'Community ID'!J:J,0))</f>
        <v>Santiago</v>
      </c>
      <c r="D1283" t="s">
        <v>5410</v>
      </c>
      <c r="E1283" t="s">
        <v>5411</v>
      </c>
      <c r="F1283" t="s">
        <v>1224</v>
      </c>
      <c r="H1283" t="s">
        <v>5412</v>
      </c>
      <c r="I1283" t="s">
        <v>165</v>
      </c>
      <c r="J1283" t="s">
        <v>5413</v>
      </c>
      <c r="K1283">
        <v>56</v>
      </c>
      <c r="L1283">
        <v>8298915659</v>
      </c>
      <c r="M1283" t="s">
        <v>226</v>
      </c>
      <c r="N1283" t="s">
        <v>5414</v>
      </c>
      <c r="O1283" t="s">
        <v>4679</v>
      </c>
      <c r="P1283" t="s">
        <v>444</v>
      </c>
      <c r="Q1283" t="s">
        <v>444</v>
      </c>
      <c r="S1283" t="s">
        <v>452</v>
      </c>
      <c r="U1283">
        <v>3100308000</v>
      </c>
      <c r="V1283" t="s">
        <v>4208</v>
      </c>
      <c r="W1283" t="s">
        <v>58</v>
      </c>
      <c r="X1283">
        <v>19.488156794112601</v>
      </c>
      <c r="Y1283">
        <v>-70.752083469189202</v>
      </c>
      <c r="Z1283" t="s">
        <v>220</v>
      </c>
      <c r="AA1283" t="s">
        <v>220</v>
      </c>
      <c r="AB1283" t="s">
        <v>419</v>
      </c>
      <c r="AC1283" t="s">
        <v>169</v>
      </c>
      <c r="AD1283" t="s">
        <v>62</v>
      </c>
      <c r="AF1283" t="s">
        <v>170</v>
      </c>
      <c r="AG1283" t="s">
        <v>194</v>
      </c>
      <c r="AH1283" t="s">
        <v>65</v>
      </c>
      <c r="AI1283" t="s">
        <v>1382</v>
      </c>
      <c r="AJ1283" t="s">
        <v>5415</v>
      </c>
      <c r="AK1283" t="s">
        <v>4776</v>
      </c>
      <c r="AL1283">
        <v>1</v>
      </c>
      <c r="AM1283" t="s">
        <v>4651</v>
      </c>
      <c r="AN1283">
        <v>1</v>
      </c>
      <c r="AP1283" t="s">
        <v>62</v>
      </c>
      <c r="AQ1283" t="s">
        <v>69</v>
      </c>
      <c r="AV1283" s="1">
        <v>44116</v>
      </c>
      <c r="AW1283" t="s">
        <v>15276</v>
      </c>
      <c r="AY1283" t="s">
        <v>73</v>
      </c>
      <c r="AZ1283" t="s">
        <v>74</v>
      </c>
    </row>
    <row r="1284" spans="1:52" hidden="1" x14ac:dyDescent="0.25">
      <c r="A1284" t="str">
        <f>INDEX('Community ID'!B:B,MATCH(O1284,'Community ID'!A:A,0))</f>
        <v>La Luisa</v>
      </c>
      <c r="B1284" t="str">
        <f>INDEX('Community ID'!$K:$K,MATCH('Environmental Data'!$P1284,'Community ID'!J:J,0))</f>
        <v>Constanza</v>
      </c>
      <c r="D1284" t="s">
        <v>5418</v>
      </c>
      <c r="E1284" t="s">
        <v>5419</v>
      </c>
      <c r="F1284" t="s">
        <v>1557</v>
      </c>
      <c r="H1284" t="s">
        <v>5420</v>
      </c>
      <c r="I1284" t="s">
        <v>191</v>
      </c>
      <c r="J1284" s="1">
        <v>29501</v>
      </c>
      <c r="K1284">
        <v>41</v>
      </c>
      <c r="M1284" t="s">
        <v>80</v>
      </c>
      <c r="N1284" t="s">
        <v>135</v>
      </c>
      <c r="O1284" t="s">
        <v>1708</v>
      </c>
      <c r="P1284" t="s">
        <v>102</v>
      </c>
      <c r="Q1284" t="s">
        <v>55</v>
      </c>
      <c r="S1284" t="s">
        <v>5421</v>
      </c>
      <c r="V1284" t="s">
        <v>5422</v>
      </c>
      <c r="W1284" t="s">
        <v>58</v>
      </c>
      <c r="X1284">
        <v>18.917037100000002</v>
      </c>
      <c r="Y1284">
        <v>-70.7450355</v>
      </c>
      <c r="Z1284" t="s">
        <v>86</v>
      </c>
      <c r="AA1284" t="s">
        <v>86</v>
      </c>
      <c r="AB1284" t="s">
        <v>60</v>
      </c>
      <c r="AC1284" t="s">
        <v>88</v>
      </c>
      <c r="AD1284" t="s">
        <v>62</v>
      </c>
      <c r="AF1284" t="s">
        <v>170</v>
      </c>
      <c r="AG1284" t="s">
        <v>194</v>
      </c>
      <c r="AH1284" t="s">
        <v>65</v>
      </c>
      <c r="AI1284" t="s">
        <v>145</v>
      </c>
      <c r="AJ1284" t="s">
        <v>106</v>
      </c>
      <c r="AK1284" t="s">
        <v>5423</v>
      </c>
      <c r="AL1284">
        <v>1</v>
      </c>
      <c r="AM1284" t="s">
        <v>1134</v>
      </c>
      <c r="AN1284">
        <v>5</v>
      </c>
      <c r="AP1284" t="s">
        <v>62</v>
      </c>
      <c r="AQ1284" t="s">
        <v>69</v>
      </c>
      <c r="AV1284" s="1">
        <v>44116</v>
      </c>
      <c r="AW1284" t="s">
        <v>15277</v>
      </c>
      <c r="AY1284" t="s">
        <v>73</v>
      </c>
      <c r="AZ1284" t="s">
        <v>74</v>
      </c>
    </row>
    <row r="1285" spans="1:52" x14ac:dyDescent="0.25">
      <c r="A1285" t="str">
        <f>INDEX('Community ID'!B:B,MATCH(O1285,'Community ID'!A:A,0))</f>
        <v>Cuidad de Dios</v>
      </c>
      <c r="B1285" t="str">
        <f>INDEX('Community ID'!$K:$K,MATCH('Environmental Data'!$P1285,'Community ID'!J:J,0))</f>
        <v>Santiago</v>
      </c>
      <c r="D1285" t="s">
        <v>5416</v>
      </c>
      <c r="E1285" t="s">
        <v>5417</v>
      </c>
      <c r="F1285" t="s">
        <v>2701</v>
      </c>
      <c r="I1285" t="s">
        <v>191</v>
      </c>
      <c r="J1285" s="1">
        <v>36926</v>
      </c>
      <c r="K1285">
        <v>20</v>
      </c>
      <c r="L1285">
        <v>8097584701</v>
      </c>
      <c r="M1285" t="s">
        <v>124</v>
      </c>
      <c r="N1285" t="s">
        <v>125</v>
      </c>
      <c r="O1285" t="s">
        <v>4679</v>
      </c>
      <c r="P1285" t="s">
        <v>444</v>
      </c>
      <c r="Q1285" t="s">
        <v>444</v>
      </c>
      <c r="V1285" t="s">
        <v>4712</v>
      </c>
      <c r="W1285" t="s">
        <v>58</v>
      </c>
      <c r="X1285">
        <v>19.488169599999999</v>
      </c>
      <c r="Y1285">
        <v>-70.751990800000002</v>
      </c>
      <c r="Z1285" t="s">
        <v>59</v>
      </c>
      <c r="AA1285" t="s">
        <v>325</v>
      </c>
      <c r="AB1285" t="s">
        <v>419</v>
      </c>
      <c r="AC1285" t="s">
        <v>169</v>
      </c>
      <c r="AD1285" t="s">
        <v>62</v>
      </c>
      <c r="AF1285" t="s">
        <v>170</v>
      </c>
      <c r="AG1285" t="s">
        <v>194</v>
      </c>
      <c r="AH1285" t="s">
        <v>65</v>
      </c>
      <c r="AI1285" t="s">
        <v>145</v>
      </c>
      <c r="AJ1285" t="s">
        <v>145</v>
      </c>
      <c r="AK1285" t="s">
        <v>368</v>
      </c>
      <c r="AL1285">
        <v>1</v>
      </c>
      <c r="AM1285" t="s">
        <v>553</v>
      </c>
      <c r="AN1285">
        <v>2</v>
      </c>
      <c r="AO1285">
        <v>1</v>
      </c>
      <c r="AP1285" t="s">
        <v>63</v>
      </c>
      <c r="AQ1285" t="s">
        <v>69</v>
      </c>
      <c r="AV1285" s="1">
        <v>44116</v>
      </c>
      <c r="AW1285" t="s">
        <v>15278</v>
      </c>
      <c r="AY1285" t="s">
        <v>73</v>
      </c>
      <c r="AZ1285" t="s">
        <v>74</v>
      </c>
    </row>
    <row r="1286" spans="1:52" hidden="1" x14ac:dyDescent="0.25">
      <c r="A1286" t="str">
        <f>INDEX('Community ID'!B:B,MATCH(O1286,'Community ID'!A:A,0))</f>
        <v>Cuidad de Dios</v>
      </c>
      <c r="B1286" t="str">
        <f>INDEX('Community ID'!$K:$K,MATCH('Environmental Data'!$P1286,'Community ID'!J:J,0))</f>
        <v>Santiago</v>
      </c>
      <c r="D1286" t="s">
        <v>5424</v>
      </c>
      <c r="E1286" t="s">
        <v>5425</v>
      </c>
      <c r="F1286" t="s">
        <v>770</v>
      </c>
      <c r="H1286" t="s">
        <v>5426</v>
      </c>
      <c r="I1286" t="s">
        <v>191</v>
      </c>
      <c r="J1286" s="1">
        <v>31453</v>
      </c>
      <c r="K1286">
        <v>35</v>
      </c>
      <c r="L1286">
        <v>8492605284</v>
      </c>
      <c r="M1286" t="s">
        <v>226</v>
      </c>
      <c r="N1286" t="s">
        <v>745</v>
      </c>
      <c r="O1286" t="s">
        <v>4679</v>
      </c>
      <c r="P1286" t="s">
        <v>444</v>
      </c>
      <c r="Q1286" t="s">
        <v>444</v>
      </c>
      <c r="S1286" t="s">
        <v>5114</v>
      </c>
      <c r="U1286">
        <v>3105182210</v>
      </c>
      <c r="V1286" t="s">
        <v>4208</v>
      </c>
      <c r="W1286" t="s">
        <v>58</v>
      </c>
      <c r="X1286">
        <v>19.488131157750001</v>
      </c>
      <c r="Y1286">
        <v>-70.752028258924099</v>
      </c>
      <c r="Z1286" t="s">
        <v>220</v>
      </c>
      <c r="AA1286" t="s">
        <v>220</v>
      </c>
      <c r="AB1286" t="s">
        <v>419</v>
      </c>
      <c r="AC1286" t="s">
        <v>169</v>
      </c>
      <c r="AD1286" t="s">
        <v>62</v>
      </c>
      <c r="AF1286" t="s">
        <v>170</v>
      </c>
      <c r="AG1286" t="s">
        <v>194</v>
      </c>
      <c r="AH1286" t="s">
        <v>65</v>
      </c>
      <c r="AI1286" t="s">
        <v>145</v>
      </c>
      <c r="AJ1286" t="s">
        <v>1382</v>
      </c>
      <c r="AK1286" t="s">
        <v>4504</v>
      </c>
      <c r="AL1286">
        <v>1</v>
      </c>
      <c r="AM1286" t="s">
        <v>4651</v>
      </c>
      <c r="AN1286">
        <v>5</v>
      </c>
      <c r="AP1286" t="s">
        <v>63</v>
      </c>
      <c r="AQ1286" t="s">
        <v>69</v>
      </c>
      <c r="AV1286" s="1">
        <v>44116</v>
      </c>
      <c r="AW1286" t="s">
        <v>15279</v>
      </c>
      <c r="AY1286" t="s">
        <v>73</v>
      </c>
      <c r="AZ1286" t="s">
        <v>74</v>
      </c>
    </row>
    <row r="1287" spans="1:52" x14ac:dyDescent="0.25">
      <c r="A1287" t="str">
        <f>INDEX('Community ID'!B:B,MATCH(O1287,'Community ID'!A:A,0))</f>
        <v>Cuidad de Dios</v>
      </c>
      <c r="B1287" t="str">
        <f>INDEX('Community ID'!$K:$K,MATCH('Environmental Data'!$P1287,'Community ID'!J:J,0))</f>
        <v>Santiago</v>
      </c>
      <c r="D1287" t="s">
        <v>5427</v>
      </c>
      <c r="E1287" t="s">
        <v>4589</v>
      </c>
      <c r="F1287" t="s">
        <v>1149</v>
      </c>
      <c r="H1287" t="s">
        <v>5428</v>
      </c>
      <c r="I1287" t="s">
        <v>165</v>
      </c>
      <c r="J1287" s="1">
        <v>16351</v>
      </c>
      <c r="K1287">
        <v>77</v>
      </c>
      <c r="L1287">
        <v>8295864441</v>
      </c>
      <c r="M1287" t="s">
        <v>51</v>
      </c>
      <c r="N1287" t="s">
        <v>4128</v>
      </c>
      <c r="O1287" t="s">
        <v>4679</v>
      </c>
      <c r="P1287" t="s">
        <v>444</v>
      </c>
      <c r="Q1287" t="s">
        <v>444</v>
      </c>
      <c r="S1287" t="s">
        <v>144</v>
      </c>
      <c r="V1287" t="s">
        <v>4712</v>
      </c>
      <c r="W1287" t="s">
        <v>58</v>
      </c>
      <c r="X1287">
        <v>19.4883673</v>
      </c>
      <c r="Y1287">
        <v>-70.751981599999993</v>
      </c>
      <c r="Z1287" t="s">
        <v>220</v>
      </c>
      <c r="AA1287" t="s">
        <v>220</v>
      </c>
      <c r="AB1287" t="s">
        <v>419</v>
      </c>
      <c r="AC1287" t="s">
        <v>169</v>
      </c>
      <c r="AD1287" t="s">
        <v>62</v>
      </c>
      <c r="AF1287" t="s">
        <v>170</v>
      </c>
      <c r="AG1287" t="s">
        <v>194</v>
      </c>
      <c r="AH1287" t="s">
        <v>65</v>
      </c>
      <c r="AI1287" t="s">
        <v>145</v>
      </c>
      <c r="AJ1287" t="s">
        <v>145</v>
      </c>
      <c r="AK1287" t="s">
        <v>368</v>
      </c>
      <c r="AL1287">
        <v>1</v>
      </c>
      <c r="AM1287" t="s">
        <v>5429</v>
      </c>
      <c r="AN1287">
        <v>1</v>
      </c>
      <c r="AP1287" t="s">
        <v>62</v>
      </c>
      <c r="AQ1287" t="s">
        <v>69</v>
      </c>
      <c r="AV1287" s="1">
        <v>44116</v>
      </c>
      <c r="AW1287" t="s">
        <v>15280</v>
      </c>
      <c r="AY1287" t="s">
        <v>73</v>
      </c>
      <c r="AZ1287" t="s">
        <v>74</v>
      </c>
    </row>
    <row r="1288" spans="1:52" hidden="1" x14ac:dyDescent="0.25">
      <c r="A1288" t="str">
        <f>INDEX('Community ID'!B:B,MATCH(O1288,'Community ID'!A:A,0))</f>
        <v>Cuidad de Dios</v>
      </c>
      <c r="B1288" t="str">
        <f>INDEX('Community ID'!$K:$K,MATCH('Environmental Data'!$P1288,'Community ID'!J:J,0))</f>
        <v>Santiago</v>
      </c>
      <c r="D1288" t="s">
        <v>5430</v>
      </c>
      <c r="E1288" t="s">
        <v>5431</v>
      </c>
      <c r="F1288" t="s">
        <v>5432</v>
      </c>
      <c r="I1288" t="s">
        <v>191</v>
      </c>
      <c r="J1288" t="s">
        <v>5433</v>
      </c>
      <c r="K1288">
        <v>32</v>
      </c>
      <c r="L1288">
        <v>8097993587</v>
      </c>
      <c r="M1288" t="s">
        <v>51</v>
      </c>
      <c r="N1288" t="s">
        <v>5434</v>
      </c>
      <c r="O1288" t="s">
        <v>4679</v>
      </c>
      <c r="P1288" t="s">
        <v>444</v>
      </c>
      <c r="Q1288" t="s">
        <v>444</v>
      </c>
      <c r="S1288" t="s">
        <v>584</v>
      </c>
      <c r="U1288">
        <v>3105675825</v>
      </c>
      <c r="V1288" t="s">
        <v>4208</v>
      </c>
      <c r="W1288" t="s">
        <v>58</v>
      </c>
      <c r="X1288">
        <v>19.488164447535201</v>
      </c>
      <c r="Y1288">
        <v>-70.751868693319594</v>
      </c>
      <c r="Z1288" t="s">
        <v>59</v>
      </c>
      <c r="AA1288" t="s">
        <v>325</v>
      </c>
      <c r="AB1288" t="s">
        <v>419</v>
      </c>
      <c r="AC1288" t="s">
        <v>169</v>
      </c>
      <c r="AD1288" t="s">
        <v>62</v>
      </c>
      <c r="AF1288" t="s">
        <v>170</v>
      </c>
      <c r="AG1288" t="s">
        <v>194</v>
      </c>
      <c r="AH1288" t="s">
        <v>65</v>
      </c>
      <c r="AI1288" t="s">
        <v>145</v>
      </c>
      <c r="AJ1288" t="s">
        <v>145</v>
      </c>
      <c r="AK1288" t="s">
        <v>5435</v>
      </c>
      <c r="AL1288">
        <v>1</v>
      </c>
      <c r="AM1288" t="s">
        <v>2446</v>
      </c>
      <c r="AN1288">
        <v>3</v>
      </c>
      <c r="AP1288" t="s">
        <v>63</v>
      </c>
      <c r="AQ1288" t="s">
        <v>69</v>
      </c>
      <c r="AV1288" s="1">
        <v>44116</v>
      </c>
      <c r="AW1288" t="s">
        <v>15281</v>
      </c>
      <c r="AY1288" t="s">
        <v>73</v>
      </c>
      <c r="AZ1288" t="s">
        <v>74</v>
      </c>
    </row>
    <row r="1289" spans="1:52" hidden="1" x14ac:dyDescent="0.25">
      <c r="A1289" t="str">
        <f>INDEX('Community ID'!B:B,MATCH(O1289,'Community ID'!A:A,0))</f>
        <v>La Luisa</v>
      </c>
      <c r="B1289" t="str">
        <f>INDEX('Community ID'!$K:$K,MATCH('Environmental Data'!$P1289,'Community ID'!J:J,0))</f>
        <v>Constanza</v>
      </c>
      <c r="D1289" t="s">
        <v>5436</v>
      </c>
      <c r="E1289" t="s">
        <v>5437</v>
      </c>
      <c r="F1289" t="s">
        <v>3466</v>
      </c>
      <c r="I1289" t="s">
        <v>165</v>
      </c>
      <c r="J1289" t="s">
        <v>5438</v>
      </c>
      <c r="K1289">
        <v>19</v>
      </c>
      <c r="M1289" t="s">
        <v>142</v>
      </c>
      <c r="N1289" t="s">
        <v>1108</v>
      </c>
      <c r="O1289" t="s">
        <v>136</v>
      </c>
      <c r="P1289" t="s">
        <v>102</v>
      </c>
      <c r="Q1289" t="s">
        <v>103</v>
      </c>
      <c r="V1289" t="s">
        <v>2105</v>
      </c>
      <c r="W1289" t="s">
        <v>58</v>
      </c>
      <c r="X1289">
        <v>18.915400200000001</v>
      </c>
      <c r="Y1289">
        <v>-70.742680100000001</v>
      </c>
      <c r="Z1289" t="s">
        <v>86</v>
      </c>
      <c r="AA1289" t="s">
        <v>325</v>
      </c>
      <c r="AB1289" t="s">
        <v>60</v>
      </c>
      <c r="AC1289" t="s">
        <v>169</v>
      </c>
      <c r="AD1289" t="s">
        <v>62</v>
      </c>
      <c r="AF1289" t="s">
        <v>170</v>
      </c>
      <c r="AG1289" t="s">
        <v>194</v>
      </c>
      <c r="AH1289" t="s">
        <v>65</v>
      </c>
      <c r="AI1289" t="s">
        <v>66</v>
      </c>
      <c r="AJ1289" t="s">
        <v>127</v>
      </c>
      <c r="AK1289" t="s">
        <v>5409</v>
      </c>
      <c r="AL1289">
        <v>1</v>
      </c>
      <c r="AM1289" t="s">
        <v>5439</v>
      </c>
      <c r="AN1289">
        <v>4</v>
      </c>
      <c r="AP1289" t="s">
        <v>63</v>
      </c>
      <c r="AQ1289" t="s">
        <v>69</v>
      </c>
      <c r="AV1289" s="1">
        <v>44116</v>
      </c>
      <c r="AW1289" t="s">
        <v>15282</v>
      </c>
      <c r="AY1289" t="s">
        <v>73</v>
      </c>
      <c r="AZ1289" t="s">
        <v>74</v>
      </c>
    </row>
    <row r="1290" spans="1:52" hidden="1" x14ac:dyDescent="0.25">
      <c r="A1290" t="str">
        <f>INDEX('Community ID'!B:B,MATCH(O1290,'Community ID'!A:A,0))</f>
        <v>Los Embassadores</v>
      </c>
      <c r="B1290" t="str">
        <f>INDEX('Community ID'!$K:$K,MATCH('Environmental Data'!$P1290,'Community ID'!J:J,0))</f>
        <v>Constanza</v>
      </c>
      <c r="D1290" t="s">
        <v>5443</v>
      </c>
      <c r="E1290" t="s">
        <v>5444</v>
      </c>
      <c r="F1290" t="s">
        <v>5445</v>
      </c>
      <c r="I1290" t="s">
        <v>191</v>
      </c>
      <c r="J1290" s="1">
        <v>33973</v>
      </c>
      <c r="K1290">
        <v>28</v>
      </c>
      <c r="L1290" t="s">
        <v>5446</v>
      </c>
      <c r="M1290" t="s">
        <v>226</v>
      </c>
      <c r="N1290" t="s">
        <v>135</v>
      </c>
      <c r="O1290" t="s">
        <v>1717</v>
      </c>
      <c r="P1290" t="s">
        <v>83</v>
      </c>
      <c r="Q1290" t="s">
        <v>103</v>
      </c>
      <c r="S1290" t="s">
        <v>144</v>
      </c>
      <c r="V1290" t="s">
        <v>1074</v>
      </c>
      <c r="W1290" t="s">
        <v>58</v>
      </c>
      <c r="X1290">
        <v>18.915044300000002</v>
      </c>
      <c r="Y1290">
        <v>-70.742680100000001</v>
      </c>
      <c r="Z1290" t="s">
        <v>86</v>
      </c>
      <c r="AA1290" t="s">
        <v>86</v>
      </c>
      <c r="AB1290" t="s">
        <v>182</v>
      </c>
      <c r="AC1290" t="s">
        <v>61</v>
      </c>
      <c r="AD1290" t="s">
        <v>62</v>
      </c>
      <c r="AF1290" t="s">
        <v>170</v>
      </c>
      <c r="AG1290" t="s">
        <v>194</v>
      </c>
      <c r="AH1290" t="s">
        <v>65</v>
      </c>
      <c r="AI1290" t="s">
        <v>788</v>
      </c>
      <c r="AJ1290" t="s">
        <v>788</v>
      </c>
      <c r="AK1290" t="s">
        <v>1702</v>
      </c>
      <c r="AL1290">
        <v>1</v>
      </c>
      <c r="AM1290" t="s">
        <v>726</v>
      </c>
      <c r="AN1290">
        <v>4</v>
      </c>
      <c r="AO1290">
        <v>1</v>
      </c>
      <c r="AP1290" t="s">
        <v>62</v>
      </c>
      <c r="AQ1290" t="s">
        <v>69</v>
      </c>
      <c r="AV1290" s="1">
        <v>44116</v>
      </c>
      <c r="AW1290" t="s">
        <v>15283</v>
      </c>
      <c r="AY1290" t="s">
        <v>73</v>
      </c>
      <c r="AZ1290" t="s">
        <v>74</v>
      </c>
    </row>
    <row r="1291" spans="1:52" x14ac:dyDescent="0.25">
      <c r="A1291" t="str">
        <f>INDEX('Community ID'!B:B,MATCH(O1291,'Community ID'!A:A,0))</f>
        <v>Cuidad de Dios</v>
      </c>
      <c r="B1291" t="str">
        <f>INDEX('Community ID'!$K:$K,MATCH('Environmental Data'!$P1291,'Community ID'!J:J,0))</f>
        <v>Santiago</v>
      </c>
      <c r="D1291" t="s">
        <v>5440</v>
      </c>
      <c r="E1291" t="s">
        <v>5441</v>
      </c>
      <c r="F1291" t="s">
        <v>5432</v>
      </c>
      <c r="I1291" t="s">
        <v>191</v>
      </c>
      <c r="J1291" t="s">
        <v>5442</v>
      </c>
      <c r="K1291">
        <v>52</v>
      </c>
      <c r="L1291">
        <v>8099174197</v>
      </c>
      <c r="M1291" t="s">
        <v>80</v>
      </c>
      <c r="N1291" t="s">
        <v>135</v>
      </c>
      <c r="O1291" t="s">
        <v>4679</v>
      </c>
      <c r="P1291" t="s">
        <v>444</v>
      </c>
      <c r="Q1291" t="s">
        <v>444</v>
      </c>
      <c r="S1291" t="s">
        <v>144</v>
      </c>
      <c r="V1291" t="s">
        <v>4712</v>
      </c>
      <c r="W1291" t="s">
        <v>58</v>
      </c>
      <c r="X1291">
        <v>19.487987199999999</v>
      </c>
      <c r="Y1291">
        <v>-70.752092899999994</v>
      </c>
      <c r="Z1291" t="s">
        <v>59</v>
      </c>
      <c r="AA1291" t="s">
        <v>59</v>
      </c>
      <c r="AB1291" t="s">
        <v>419</v>
      </c>
      <c r="AC1291" t="s">
        <v>169</v>
      </c>
      <c r="AD1291" t="s">
        <v>62</v>
      </c>
      <c r="AF1291" t="s">
        <v>170</v>
      </c>
      <c r="AG1291" t="s">
        <v>171</v>
      </c>
      <c r="AH1291" t="s">
        <v>90</v>
      </c>
      <c r="AI1291" t="s">
        <v>145</v>
      </c>
      <c r="AJ1291" t="s">
        <v>145</v>
      </c>
      <c r="AK1291" t="s">
        <v>368</v>
      </c>
      <c r="AL1291">
        <v>1</v>
      </c>
      <c r="AM1291" t="s">
        <v>553</v>
      </c>
      <c r="AN1291">
        <v>5</v>
      </c>
      <c r="AO1291">
        <v>1</v>
      </c>
      <c r="AP1291" t="s">
        <v>62</v>
      </c>
      <c r="AQ1291" t="s">
        <v>69</v>
      </c>
      <c r="AV1291" s="1">
        <v>44116</v>
      </c>
      <c r="AW1291" t="s">
        <v>15284</v>
      </c>
      <c r="AY1291" t="s">
        <v>73</v>
      </c>
      <c r="AZ1291" t="s">
        <v>74</v>
      </c>
    </row>
    <row r="1292" spans="1:52" x14ac:dyDescent="0.25">
      <c r="A1292" t="str">
        <f>INDEX('Community ID'!B:B,MATCH(O1292,'Community ID'!A:A,0))</f>
        <v>Los Embassadores</v>
      </c>
      <c r="B1292" t="str">
        <f>INDEX('Community ID'!$K:$K,MATCH('Environmental Data'!$P1292,'Community ID'!J:J,0))</f>
        <v>Constanza</v>
      </c>
      <c r="D1292" t="s">
        <v>5447</v>
      </c>
      <c r="E1292" t="s">
        <v>5448</v>
      </c>
      <c r="F1292" t="s">
        <v>2348</v>
      </c>
      <c r="I1292" t="s">
        <v>191</v>
      </c>
      <c r="J1292" s="1">
        <v>24879</v>
      </c>
      <c r="K1292">
        <v>53</v>
      </c>
      <c r="M1292" t="s">
        <v>80</v>
      </c>
      <c r="N1292" t="s">
        <v>4122</v>
      </c>
      <c r="O1292" t="s">
        <v>5449</v>
      </c>
      <c r="P1292" t="s">
        <v>4123</v>
      </c>
      <c r="Q1292" t="s">
        <v>160</v>
      </c>
      <c r="S1292" t="s">
        <v>545</v>
      </c>
      <c r="T1292" t="s">
        <v>145</v>
      </c>
      <c r="V1292" t="s">
        <v>4102</v>
      </c>
      <c r="W1292" t="s">
        <v>58</v>
      </c>
      <c r="X1292">
        <v>18.915835600000001</v>
      </c>
      <c r="Y1292">
        <v>-70.743423500000006</v>
      </c>
      <c r="Z1292" t="s">
        <v>86</v>
      </c>
      <c r="AA1292" t="s">
        <v>86</v>
      </c>
      <c r="AB1292" t="s">
        <v>182</v>
      </c>
      <c r="AC1292" t="s">
        <v>169</v>
      </c>
      <c r="AD1292" t="s">
        <v>62</v>
      </c>
      <c r="AF1292" t="s">
        <v>170</v>
      </c>
      <c r="AG1292" t="s">
        <v>194</v>
      </c>
      <c r="AH1292" t="s">
        <v>65</v>
      </c>
      <c r="AI1292" t="s">
        <v>5384</v>
      </c>
      <c r="AJ1292" t="s">
        <v>788</v>
      </c>
      <c r="AK1292" t="s">
        <v>479</v>
      </c>
      <c r="AL1292">
        <v>1</v>
      </c>
      <c r="AM1292" t="s">
        <v>1069</v>
      </c>
      <c r="AN1292">
        <v>2</v>
      </c>
      <c r="AO1292">
        <v>0</v>
      </c>
      <c r="AP1292" t="s">
        <v>62</v>
      </c>
      <c r="AQ1292" t="s">
        <v>69</v>
      </c>
      <c r="AV1292" s="1">
        <v>44116</v>
      </c>
      <c r="AW1292" t="s">
        <v>15285</v>
      </c>
      <c r="AY1292" t="s">
        <v>73</v>
      </c>
      <c r="AZ1292" t="s">
        <v>74</v>
      </c>
    </row>
    <row r="1293" spans="1:52" hidden="1" x14ac:dyDescent="0.25">
      <c r="A1293" t="str">
        <f>INDEX('Community ID'!B:B,MATCH(O1293,'Community ID'!A:A,0))</f>
        <v>Cuidad de Dios</v>
      </c>
      <c r="B1293" t="str">
        <f>INDEX('Community ID'!$K:$K,MATCH('Environmental Data'!$P1293,'Community ID'!J:J,0))</f>
        <v>Santiago</v>
      </c>
      <c r="D1293" t="s">
        <v>5450</v>
      </c>
      <c r="E1293" t="s">
        <v>5451</v>
      </c>
      <c r="F1293" t="s">
        <v>770</v>
      </c>
      <c r="I1293" t="s">
        <v>191</v>
      </c>
      <c r="J1293" t="s">
        <v>5452</v>
      </c>
      <c r="K1293">
        <v>19</v>
      </c>
      <c r="L1293">
        <v>8094390977</v>
      </c>
      <c r="M1293" t="s">
        <v>80</v>
      </c>
      <c r="N1293" t="s">
        <v>125</v>
      </c>
      <c r="O1293" t="s">
        <v>4679</v>
      </c>
      <c r="P1293" t="s">
        <v>444</v>
      </c>
      <c r="Q1293" t="s">
        <v>444</v>
      </c>
      <c r="S1293" t="s">
        <v>2724</v>
      </c>
      <c r="V1293" t="s">
        <v>4208</v>
      </c>
      <c r="W1293" t="s">
        <v>58</v>
      </c>
      <c r="X1293">
        <v>19.4880465213352</v>
      </c>
      <c r="Y1293">
        <v>-70.752094014143793</v>
      </c>
      <c r="Z1293" t="s">
        <v>59</v>
      </c>
      <c r="AA1293" t="s">
        <v>59</v>
      </c>
      <c r="AB1293" t="s">
        <v>419</v>
      </c>
      <c r="AC1293" t="s">
        <v>169</v>
      </c>
      <c r="AD1293" t="s">
        <v>62</v>
      </c>
      <c r="AF1293" t="s">
        <v>170</v>
      </c>
      <c r="AG1293" t="s">
        <v>194</v>
      </c>
      <c r="AH1293" t="s">
        <v>65</v>
      </c>
      <c r="AI1293" t="s">
        <v>1382</v>
      </c>
      <c r="AJ1293" t="s">
        <v>145</v>
      </c>
      <c r="AK1293" t="s">
        <v>4504</v>
      </c>
      <c r="AL1293">
        <v>2</v>
      </c>
      <c r="AM1293" t="s">
        <v>1021</v>
      </c>
      <c r="AN1293">
        <v>2</v>
      </c>
      <c r="AP1293" t="s">
        <v>62</v>
      </c>
      <c r="AQ1293" t="s">
        <v>69</v>
      </c>
      <c r="AV1293" s="1">
        <v>44116</v>
      </c>
      <c r="AW1293" t="s">
        <v>15286</v>
      </c>
      <c r="AY1293" t="s">
        <v>73</v>
      </c>
      <c r="AZ1293" t="s">
        <v>74</v>
      </c>
    </row>
    <row r="1294" spans="1:52" x14ac:dyDescent="0.25">
      <c r="A1294" t="str">
        <f>INDEX('Community ID'!B:B,MATCH(O1294,'Community ID'!A:A,0))</f>
        <v>Cuidad de Dios</v>
      </c>
      <c r="B1294" t="str">
        <f>INDEX('Community ID'!$K:$K,MATCH('Environmental Data'!$P1294,'Community ID'!J:J,0))</f>
        <v>Santiago</v>
      </c>
      <c r="D1294" t="s">
        <v>5453</v>
      </c>
      <c r="E1294" t="s">
        <v>1141</v>
      </c>
      <c r="F1294" t="s">
        <v>2548</v>
      </c>
      <c r="I1294" t="s">
        <v>165</v>
      </c>
      <c r="J1294" t="s">
        <v>5454</v>
      </c>
      <c r="K1294">
        <v>42</v>
      </c>
      <c r="L1294">
        <v>8295050104</v>
      </c>
      <c r="M1294" t="s">
        <v>142</v>
      </c>
      <c r="N1294" t="s">
        <v>2309</v>
      </c>
      <c r="O1294" t="s">
        <v>4918</v>
      </c>
      <c r="P1294" t="s">
        <v>444</v>
      </c>
      <c r="Q1294" t="s">
        <v>444</v>
      </c>
      <c r="V1294" t="s">
        <v>4712</v>
      </c>
      <c r="W1294" t="s">
        <v>58</v>
      </c>
      <c r="X1294">
        <v>19.4879031</v>
      </c>
      <c r="Y1294">
        <v>-70.752104399999993</v>
      </c>
      <c r="Z1294" t="s">
        <v>59</v>
      </c>
      <c r="AA1294" t="s">
        <v>59</v>
      </c>
      <c r="AB1294" t="s">
        <v>419</v>
      </c>
      <c r="AC1294" t="s">
        <v>169</v>
      </c>
      <c r="AD1294" t="s">
        <v>62</v>
      </c>
      <c r="AF1294" t="s">
        <v>170</v>
      </c>
      <c r="AG1294" t="s">
        <v>171</v>
      </c>
      <c r="AH1294" t="s">
        <v>117</v>
      </c>
      <c r="AI1294" t="s">
        <v>145</v>
      </c>
      <c r="AJ1294" t="s">
        <v>145</v>
      </c>
      <c r="AK1294" t="s">
        <v>368</v>
      </c>
      <c r="AL1294">
        <v>2</v>
      </c>
      <c r="AM1294" t="s">
        <v>5429</v>
      </c>
      <c r="AN1294">
        <v>1</v>
      </c>
      <c r="AP1294" t="s">
        <v>62</v>
      </c>
      <c r="AQ1294" t="s">
        <v>69</v>
      </c>
      <c r="AV1294" s="1">
        <v>44116</v>
      </c>
      <c r="AW1294" t="s">
        <v>15287</v>
      </c>
      <c r="AY1294" t="s">
        <v>73</v>
      </c>
      <c r="AZ1294" t="s">
        <v>74</v>
      </c>
    </row>
    <row r="1295" spans="1:52" hidden="1" x14ac:dyDescent="0.25">
      <c r="A1295" t="str">
        <f>INDEX('Community ID'!B:B,MATCH(O1295,'Community ID'!A:A,0))</f>
        <v>La Luisa</v>
      </c>
      <c r="B1295" t="str">
        <f>INDEX('Community ID'!$K:$K,MATCH('Environmental Data'!$P1295,'Community ID'!J:J,0))</f>
        <v>Constanza</v>
      </c>
      <c r="D1295" t="s">
        <v>5455</v>
      </c>
      <c r="E1295" t="s">
        <v>5456</v>
      </c>
      <c r="F1295" t="s">
        <v>217</v>
      </c>
      <c r="H1295" t="s">
        <v>5457</v>
      </c>
      <c r="I1295" t="s">
        <v>191</v>
      </c>
      <c r="J1295" s="1">
        <v>34425</v>
      </c>
      <c r="K1295">
        <v>27</v>
      </c>
      <c r="M1295" t="s">
        <v>226</v>
      </c>
      <c r="N1295" t="s">
        <v>135</v>
      </c>
      <c r="O1295" t="s">
        <v>136</v>
      </c>
      <c r="P1295" t="s">
        <v>102</v>
      </c>
      <c r="Q1295" t="s">
        <v>103</v>
      </c>
      <c r="V1295" t="s">
        <v>2105</v>
      </c>
      <c r="W1295" t="s">
        <v>58</v>
      </c>
      <c r="X1295">
        <v>18.917839099999998</v>
      </c>
      <c r="Y1295">
        <v>-70.745071199999998</v>
      </c>
      <c r="Z1295" t="s">
        <v>325</v>
      </c>
      <c r="AA1295" t="s">
        <v>325</v>
      </c>
      <c r="AB1295" t="s">
        <v>116</v>
      </c>
      <c r="AC1295" t="s">
        <v>169</v>
      </c>
      <c r="AD1295" t="s">
        <v>62</v>
      </c>
      <c r="AF1295" t="s">
        <v>170</v>
      </c>
      <c r="AG1295" t="s">
        <v>194</v>
      </c>
      <c r="AH1295" t="s">
        <v>65</v>
      </c>
      <c r="AI1295" t="s">
        <v>66</v>
      </c>
      <c r="AJ1295" t="s">
        <v>127</v>
      </c>
      <c r="AK1295" t="s">
        <v>5409</v>
      </c>
      <c r="AL1295">
        <v>1</v>
      </c>
      <c r="AM1295" t="s">
        <v>767</v>
      </c>
      <c r="AN1295">
        <v>2</v>
      </c>
      <c r="AP1295" t="s">
        <v>63</v>
      </c>
      <c r="AQ1295" t="s">
        <v>69</v>
      </c>
      <c r="AV1295" s="1">
        <v>44116</v>
      </c>
      <c r="AW1295" t="s">
        <v>15288</v>
      </c>
      <c r="AY1295" t="s">
        <v>73</v>
      </c>
      <c r="AZ1295" t="s">
        <v>74</v>
      </c>
    </row>
    <row r="1296" spans="1:52" hidden="1" x14ac:dyDescent="0.25">
      <c r="A1296" t="str">
        <f>INDEX('Community ID'!B:B,MATCH(O1296,'Community ID'!A:A,0))</f>
        <v>La Luisa</v>
      </c>
      <c r="B1296" t="str">
        <f>INDEX('Community ID'!$K:$K,MATCH('Environmental Data'!$P1296,'Community ID'!J:J,0))</f>
        <v>Constanza</v>
      </c>
      <c r="D1296" t="s">
        <v>5458</v>
      </c>
      <c r="E1296" t="s">
        <v>2218</v>
      </c>
      <c r="F1296" t="s">
        <v>5459</v>
      </c>
      <c r="I1296" t="s">
        <v>191</v>
      </c>
      <c r="J1296" t="s">
        <v>5460</v>
      </c>
      <c r="K1296">
        <v>22</v>
      </c>
      <c r="M1296" t="s">
        <v>51</v>
      </c>
      <c r="N1296" t="s">
        <v>135</v>
      </c>
      <c r="O1296" t="s">
        <v>1708</v>
      </c>
      <c r="P1296" t="s">
        <v>102</v>
      </c>
      <c r="Q1296" t="s">
        <v>55</v>
      </c>
      <c r="V1296" t="s">
        <v>5422</v>
      </c>
      <c r="W1296" t="s">
        <v>58</v>
      </c>
      <c r="X1296">
        <v>18.916677</v>
      </c>
      <c r="Y1296">
        <v>-70.744349099999994</v>
      </c>
      <c r="Z1296" t="s">
        <v>325</v>
      </c>
      <c r="AA1296" t="s">
        <v>325</v>
      </c>
      <c r="AB1296" t="s">
        <v>60</v>
      </c>
      <c r="AC1296" t="s">
        <v>169</v>
      </c>
      <c r="AD1296" t="s">
        <v>62</v>
      </c>
      <c r="AF1296" t="s">
        <v>170</v>
      </c>
      <c r="AG1296" t="s">
        <v>194</v>
      </c>
      <c r="AH1296" t="s">
        <v>65</v>
      </c>
      <c r="AI1296" t="s">
        <v>145</v>
      </c>
      <c r="AJ1296" t="s">
        <v>106</v>
      </c>
      <c r="AK1296" t="s">
        <v>5461</v>
      </c>
      <c r="AL1296">
        <v>1</v>
      </c>
      <c r="AM1296" t="s">
        <v>1134</v>
      </c>
      <c r="AN1296">
        <v>4</v>
      </c>
      <c r="AO1296">
        <v>1</v>
      </c>
      <c r="AP1296" t="s">
        <v>62</v>
      </c>
      <c r="AQ1296" t="s">
        <v>69</v>
      </c>
      <c r="AV1296" s="1">
        <v>44116</v>
      </c>
      <c r="AW1296" t="s">
        <v>15289</v>
      </c>
      <c r="AY1296" t="s">
        <v>73</v>
      </c>
      <c r="AZ1296" t="s">
        <v>74</v>
      </c>
    </row>
    <row r="1297" spans="1:52" hidden="1" x14ac:dyDescent="0.25">
      <c r="A1297" t="str">
        <f>INDEX('Community ID'!B:B,MATCH(O1297,'Community ID'!A:A,0))</f>
        <v>La Luisa</v>
      </c>
      <c r="B1297" t="str">
        <f>INDEX('Community ID'!$K:$K,MATCH('Environmental Data'!$P1297,'Community ID'!J:J,0))</f>
        <v>Constanza</v>
      </c>
      <c r="D1297" t="s">
        <v>5462</v>
      </c>
      <c r="E1297" t="s">
        <v>5463</v>
      </c>
      <c r="F1297" t="s">
        <v>5464</v>
      </c>
      <c r="H1297" t="s">
        <v>1870</v>
      </c>
      <c r="I1297" t="s">
        <v>191</v>
      </c>
      <c r="J1297" t="s">
        <v>5465</v>
      </c>
      <c r="K1297">
        <v>28</v>
      </c>
      <c r="M1297" t="s">
        <v>80</v>
      </c>
      <c r="N1297" t="s">
        <v>135</v>
      </c>
      <c r="O1297" t="s">
        <v>136</v>
      </c>
      <c r="P1297" t="s">
        <v>102</v>
      </c>
      <c r="Q1297" t="s">
        <v>103</v>
      </c>
      <c r="V1297" t="s">
        <v>2105</v>
      </c>
      <c r="W1297" t="s">
        <v>58</v>
      </c>
      <c r="X1297">
        <v>18.915400200000001</v>
      </c>
      <c r="Y1297">
        <v>-70.742680100000001</v>
      </c>
      <c r="Z1297" t="s">
        <v>325</v>
      </c>
      <c r="AA1297" t="s">
        <v>325</v>
      </c>
      <c r="AB1297" t="s">
        <v>116</v>
      </c>
      <c r="AC1297" t="s">
        <v>169</v>
      </c>
      <c r="AD1297" t="s">
        <v>62</v>
      </c>
      <c r="AF1297" t="s">
        <v>170</v>
      </c>
      <c r="AG1297" t="s">
        <v>194</v>
      </c>
      <c r="AH1297" t="s">
        <v>65</v>
      </c>
      <c r="AI1297" t="s">
        <v>66</v>
      </c>
      <c r="AJ1297" t="s">
        <v>127</v>
      </c>
      <c r="AK1297" t="s">
        <v>5409</v>
      </c>
      <c r="AL1297">
        <v>1</v>
      </c>
      <c r="AM1297" t="s">
        <v>767</v>
      </c>
      <c r="AN1297">
        <v>2</v>
      </c>
      <c r="AO1297">
        <v>1</v>
      </c>
      <c r="AP1297" t="s">
        <v>63</v>
      </c>
      <c r="AQ1297" t="s">
        <v>69</v>
      </c>
      <c r="AV1297" s="1">
        <v>44116</v>
      </c>
      <c r="AW1297" t="s">
        <v>15290</v>
      </c>
      <c r="AY1297" t="s">
        <v>73</v>
      </c>
      <c r="AZ1297" t="s">
        <v>74</v>
      </c>
    </row>
    <row r="1298" spans="1:52" hidden="1" x14ac:dyDescent="0.25">
      <c r="A1298" t="str">
        <f>INDEX('Community ID'!B:B,MATCH(O1298,'Community ID'!A:A,0))</f>
        <v>Cuidad de Dios</v>
      </c>
      <c r="B1298" t="str">
        <f>INDEX('Community ID'!$K:$K,MATCH('Environmental Data'!$P1298,'Community ID'!J:J,0))</f>
        <v>Santiago</v>
      </c>
      <c r="D1298" t="s">
        <v>5474</v>
      </c>
      <c r="E1298" t="s">
        <v>5475</v>
      </c>
      <c r="F1298" t="s">
        <v>5476</v>
      </c>
      <c r="H1298" t="s">
        <v>4430</v>
      </c>
      <c r="I1298" t="s">
        <v>191</v>
      </c>
      <c r="J1298" t="s">
        <v>5477</v>
      </c>
      <c r="K1298">
        <v>23</v>
      </c>
      <c r="L1298">
        <v>8295028574</v>
      </c>
      <c r="M1298" t="s">
        <v>226</v>
      </c>
      <c r="N1298" t="s">
        <v>135</v>
      </c>
      <c r="O1298" t="s">
        <v>4679</v>
      </c>
      <c r="P1298" t="s">
        <v>444</v>
      </c>
      <c r="Q1298" t="s">
        <v>444</v>
      </c>
      <c r="U1298">
        <v>40225707609</v>
      </c>
      <c r="V1298" t="s">
        <v>4208</v>
      </c>
      <c r="W1298" t="s">
        <v>58</v>
      </c>
      <c r="X1298">
        <v>19.4879008582718</v>
      </c>
      <c r="Y1298">
        <v>-70.752200768136106</v>
      </c>
      <c r="Z1298" t="s">
        <v>59</v>
      </c>
      <c r="AA1298" t="s">
        <v>59</v>
      </c>
      <c r="AB1298" t="s">
        <v>419</v>
      </c>
      <c r="AC1298" t="s">
        <v>169</v>
      </c>
      <c r="AD1298" t="s">
        <v>62</v>
      </c>
      <c r="AF1298" t="s">
        <v>170</v>
      </c>
      <c r="AG1298" t="s">
        <v>194</v>
      </c>
      <c r="AH1298" t="s">
        <v>117</v>
      </c>
      <c r="AI1298" t="s">
        <v>145</v>
      </c>
      <c r="AJ1298" t="s">
        <v>1382</v>
      </c>
      <c r="AK1298" t="s">
        <v>4681</v>
      </c>
      <c r="AL1298">
        <v>2</v>
      </c>
      <c r="AM1298" t="s">
        <v>2446</v>
      </c>
      <c r="AN1298">
        <v>8</v>
      </c>
      <c r="AO1298">
        <v>3</v>
      </c>
      <c r="AP1298" t="s">
        <v>63</v>
      </c>
      <c r="AQ1298" t="s">
        <v>69</v>
      </c>
      <c r="AV1298" s="1">
        <v>44116</v>
      </c>
      <c r="AW1298" t="s">
        <v>15291</v>
      </c>
      <c r="AY1298" t="s">
        <v>73</v>
      </c>
      <c r="AZ1298" t="s">
        <v>74</v>
      </c>
    </row>
    <row r="1299" spans="1:52" x14ac:dyDescent="0.25">
      <c r="A1299" t="str">
        <f>INDEX('Community ID'!B:B,MATCH(O1299,'Community ID'!A:A,0))</f>
        <v>Cuidad de Dios</v>
      </c>
      <c r="B1299" t="str">
        <f>INDEX('Community ID'!$K:$K,MATCH('Environmental Data'!$P1299,'Community ID'!J:J,0))</f>
        <v>Santiago</v>
      </c>
      <c r="D1299" t="s">
        <v>5466</v>
      </c>
      <c r="E1299" t="s">
        <v>5467</v>
      </c>
      <c r="F1299" t="s">
        <v>4300</v>
      </c>
      <c r="I1299" t="s">
        <v>191</v>
      </c>
      <c r="J1299" t="s">
        <v>5468</v>
      </c>
      <c r="K1299">
        <v>40</v>
      </c>
      <c r="L1299">
        <v>8294792659</v>
      </c>
      <c r="M1299" t="s">
        <v>80</v>
      </c>
      <c r="N1299" t="s">
        <v>4128</v>
      </c>
      <c r="O1299" t="s">
        <v>4679</v>
      </c>
      <c r="P1299" t="s">
        <v>444</v>
      </c>
      <c r="Q1299" t="s">
        <v>444</v>
      </c>
      <c r="V1299" t="s">
        <v>4712</v>
      </c>
      <c r="W1299" t="s">
        <v>58</v>
      </c>
      <c r="X1299">
        <v>19.4879122</v>
      </c>
      <c r="Y1299">
        <v>-70.752094</v>
      </c>
      <c r="Z1299" t="s">
        <v>86</v>
      </c>
      <c r="AA1299" t="s">
        <v>59</v>
      </c>
      <c r="AB1299" t="s">
        <v>419</v>
      </c>
      <c r="AC1299" t="s">
        <v>169</v>
      </c>
      <c r="AD1299" t="s">
        <v>62</v>
      </c>
      <c r="AF1299" t="s">
        <v>170</v>
      </c>
      <c r="AG1299" t="s">
        <v>194</v>
      </c>
      <c r="AH1299" t="s">
        <v>117</v>
      </c>
      <c r="AI1299" t="s">
        <v>145</v>
      </c>
      <c r="AJ1299" t="s">
        <v>145</v>
      </c>
      <c r="AK1299" t="s">
        <v>368</v>
      </c>
      <c r="AL1299">
        <v>2</v>
      </c>
      <c r="AM1299" t="s">
        <v>553</v>
      </c>
      <c r="AN1299">
        <v>6</v>
      </c>
      <c r="AP1299" t="s">
        <v>62</v>
      </c>
      <c r="AQ1299" t="s">
        <v>69</v>
      </c>
      <c r="AV1299" s="1">
        <v>44116</v>
      </c>
      <c r="AW1299" t="s">
        <v>15292</v>
      </c>
      <c r="AY1299" t="s">
        <v>73</v>
      </c>
      <c r="AZ1299" t="s">
        <v>74</v>
      </c>
    </row>
    <row r="1300" spans="1:52" x14ac:dyDescent="0.25">
      <c r="A1300" t="str">
        <f>INDEX('Community ID'!B:B,MATCH(O1300,'Community ID'!A:A,0))</f>
        <v>Los Embassadores</v>
      </c>
      <c r="B1300" t="str">
        <f>INDEX('Community ID'!$K:$K,MATCH('Environmental Data'!$P1300,'Community ID'!J:J,0))</f>
        <v>Constanza</v>
      </c>
      <c r="D1300" t="s">
        <v>5469</v>
      </c>
      <c r="E1300" t="s">
        <v>5470</v>
      </c>
      <c r="F1300" t="s">
        <v>5471</v>
      </c>
      <c r="I1300" t="s">
        <v>191</v>
      </c>
      <c r="J1300" s="1">
        <v>19998</v>
      </c>
      <c r="K1300">
        <v>67</v>
      </c>
      <c r="M1300" t="s">
        <v>80</v>
      </c>
      <c r="N1300" t="s">
        <v>5472</v>
      </c>
      <c r="O1300" t="s">
        <v>5344</v>
      </c>
      <c r="P1300" t="s">
        <v>4123</v>
      </c>
      <c r="Q1300" t="s">
        <v>160</v>
      </c>
      <c r="S1300" t="s">
        <v>545</v>
      </c>
      <c r="T1300" t="s">
        <v>5473</v>
      </c>
      <c r="V1300" t="s">
        <v>4102</v>
      </c>
      <c r="W1300" t="s">
        <v>58</v>
      </c>
      <c r="X1300">
        <v>18.915835600000001</v>
      </c>
      <c r="Y1300">
        <v>-70.743423500000006</v>
      </c>
      <c r="Z1300" t="s">
        <v>86</v>
      </c>
      <c r="AA1300" t="s">
        <v>86</v>
      </c>
      <c r="AB1300" t="s">
        <v>182</v>
      </c>
      <c r="AC1300" t="s">
        <v>169</v>
      </c>
      <c r="AD1300" t="s">
        <v>62</v>
      </c>
      <c r="AF1300" t="s">
        <v>170</v>
      </c>
      <c r="AG1300" t="s">
        <v>194</v>
      </c>
      <c r="AH1300" t="s">
        <v>65</v>
      </c>
      <c r="AI1300" t="s">
        <v>788</v>
      </c>
      <c r="AJ1300" t="s">
        <v>145</v>
      </c>
      <c r="AK1300" t="s">
        <v>479</v>
      </c>
      <c r="AL1300">
        <v>1</v>
      </c>
      <c r="AM1300" t="s">
        <v>1069</v>
      </c>
      <c r="AN1300">
        <v>4</v>
      </c>
      <c r="AO1300">
        <v>0</v>
      </c>
      <c r="AP1300" t="s">
        <v>62</v>
      </c>
      <c r="AQ1300" t="s">
        <v>69</v>
      </c>
      <c r="AV1300" s="1">
        <v>44116</v>
      </c>
      <c r="AW1300" t="s">
        <v>15293</v>
      </c>
      <c r="AY1300" t="s">
        <v>73</v>
      </c>
      <c r="AZ1300" t="s">
        <v>74</v>
      </c>
    </row>
    <row r="1301" spans="1:52" x14ac:dyDescent="0.25">
      <c r="A1301" t="str">
        <f>INDEX('Community ID'!B:B,MATCH(O1301,'Community ID'!A:A,0))</f>
        <v>Los Embassadores</v>
      </c>
      <c r="B1301" t="str">
        <f>INDEX('Community ID'!$K:$K,MATCH('Environmental Data'!$P1301,'Community ID'!J:J,0))</f>
        <v>Constanza</v>
      </c>
      <c r="D1301" t="s">
        <v>5488</v>
      </c>
      <c r="E1301" t="s">
        <v>5489</v>
      </c>
      <c r="F1301" t="s">
        <v>5490</v>
      </c>
      <c r="I1301" t="s">
        <v>191</v>
      </c>
      <c r="J1301" s="1">
        <v>31230</v>
      </c>
      <c r="K1301">
        <v>36</v>
      </c>
      <c r="L1301" t="s">
        <v>5491</v>
      </c>
      <c r="M1301" t="s">
        <v>51</v>
      </c>
      <c r="N1301" t="s">
        <v>1156</v>
      </c>
      <c r="O1301" t="s">
        <v>1717</v>
      </c>
      <c r="P1301" t="s">
        <v>83</v>
      </c>
      <c r="Q1301" t="s">
        <v>103</v>
      </c>
      <c r="V1301" t="s">
        <v>1074</v>
      </c>
      <c r="W1301" t="s">
        <v>58</v>
      </c>
      <c r="X1301">
        <v>18.914858599999999</v>
      </c>
      <c r="Y1301">
        <v>-70.745659000000003</v>
      </c>
      <c r="Z1301" t="s">
        <v>86</v>
      </c>
      <c r="AA1301" t="s">
        <v>86</v>
      </c>
      <c r="AB1301" t="s">
        <v>182</v>
      </c>
      <c r="AC1301" t="s">
        <v>169</v>
      </c>
      <c r="AE1301" t="s">
        <v>62</v>
      </c>
      <c r="AF1301" t="s">
        <v>170</v>
      </c>
      <c r="AG1301" t="s">
        <v>171</v>
      </c>
      <c r="AH1301" t="s">
        <v>117</v>
      </c>
      <c r="AI1301" t="s">
        <v>145</v>
      </c>
      <c r="AJ1301" t="s">
        <v>788</v>
      </c>
      <c r="AK1301" t="s">
        <v>368</v>
      </c>
      <c r="AL1301">
        <v>1</v>
      </c>
      <c r="AM1301" t="s">
        <v>1075</v>
      </c>
      <c r="AN1301">
        <v>4</v>
      </c>
      <c r="AO1301">
        <v>0</v>
      </c>
      <c r="AP1301" t="s">
        <v>62</v>
      </c>
      <c r="AQ1301" t="s">
        <v>69</v>
      </c>
      <c r="AV1301" s="1">
        <v>44116</v>
      </c>
      <c r="AW1301" t="s">
        <v>15294</v>
      </c>
      <c r="AY1301" t="s">
        <v>73</v>
      </c>
      <c r="AZ1301" t="s">
        <v>74</v>
      </c>
    </row>
    <row r="1302" spans="1:52" hidden="1" x14ac:dyDescent="0.25">
      <c r="A1302" t="str">
        <f>INDEX('Community ID'!B:B,MATCH(O1302,'Community ID'!A:A,0))</f>
        <v>La Luisa</v>
      </c>
      <c r="B1302" t="str">
        <f>INDEX('Community ID'!$K:$K,MATCH('Environmental Data'!$P1302,'Community ID'!J:J,0))</f>
        <v>Constanza</v>
      </c>
      <c r="D1302" t="s">
        <v>5478</v>
      </c>
      <c r="E1302" t="s">
        <v>5479</v>
      </c>
      <c r="F1302" t="s">
        <v>1363</v>
      </c>
      <c r="H1302" t="s">
        <v>5480</v>
      </c>
      <c r="I1302" t="s">
        <v>191</v>
      </c>
      <c r="J1302" t="s">
        <v>5481</v>
      </c>
      <c r="K1302">
        <v>26</v>
      </c>
      <c r="M1302" t="s">
        <v>80</v>
      </c>
      <c r="N1302" t="s">
        <v>135</v>
      </c>
      <c r="O1302" t="s">
        <v>1708</v>
      </c>
      <c r="P1302" t="s">
        <v>102</v>
      </c>
      <c r="Q1302" t="s">
        <v>55</v>
      </c>
      <c r="S1302" t="s">
        <v>5482</v>
      </c>
      <c r="V1302" t="s">
        <v>5422</v>
      </c>
      <c r="W1302" t="s">
        <v>58</v>
      </c>
      <c r="X1302">
        <v>18.915044300000002</v>
      </c>
      <c r="Y1302">
        <v>-70.742680100000001</v>
      </c>
      <c r="Z1302" t="s">
        <v>59</v>
      </c>
      <c r="AA1302" t="s">
        <v>59</v>
      </c>
      <c r="AB1302" t="s">
        <v>60</v>
      </c>
      <c r="AC1302" t="s">
        <v>169</v>
      </c>
      <c r="AD1302" t="s">
        <v>62</v>
      </c>
      <c r="AF1302" t="s">
        <v>170</v>
      </c>
      <c r="AG1302" t="s">
        <v>194</v>
      </c>
      <c r="AH1302" t="s">
        <v>65</v>
      </c>
      <c r="AI1302" t="s">
        <v>145</v>
      </c>
      <c r="AJ1302" t="s">
        <v>106</v>
      </c>
      <c r="AK1302" t="s">
        <v>5483</v>
      </c>
      <c r="AL1302">
        <v>1</v>
      </c>
      <c r="AM1302" t="s">
        <v>1134</v>
      </c>
      <c r="AN1302">
        <v>4</v>
      </c>
      <c r="AO1302">
        <v>1</v>
      </c>
      <c r="AP1302" t="s">
        <v>62</v>
      </c>
      <c r="AQ1302" t="s">
        <v>69</v>
      </c>
      <c r="AV1302" s="1">
        <v>44116</v>
      </c>
      <c r="AW1302" t="s">
        <v>15295</v>
      </c>
      <c r="AY1302" t="s">
        <v>73</v>
      </c>
      <c r="AZ1302" t="s">
        <v>74</v>
      </c>
    </row>
    <row r="1303" spans="1:52" hidden="1" x14ac:dyDescent="0.25">
      <c r="A1303" t="str">
        <f>INDEX('Community ID'!B:B,MATCH(O1303,'Community ID'!A:A,0))</f>
        <v>La Luisa</v>
      </c>
      <c r="B1303" t="str">
        <f>INDEX('Community ID'!$K:$K,MATCH('Environmental Data'!$P1303,'Community ID'!J:J,0))</f>
        <v>Constanza</v>
      </c>
      <c r="D1303" t="s">
        <v>5484</v>
      </c>
      <c r="E1303" t="s">
        <v>5485</v>
      </c>
      <c r="F1303" t="s">
        <v>3466</v>
      </c>
      <c r="H1303" t="s">
        <v>1122</v>
      </c>
      <c r="I1303" t="s">
        <v>191</v>
      </c>
      <c r="J1303" t="s">
        <v>5486</v>
      </c>
      <c r="K1303">
        <v>17</v>
      </c>
      <c r="L1303">
        <v>8298854052</v>
      </c>
      <c r="M1303" t="s">
        <v>226</v>
      </c>
      <c r="N1303" t="s">
        <v>135</v>
      </c>
      <c r="O1303" t="s">
        <v>136</v>
      </c>
      <c r="P1303" t="s">
        <v>102</v>
      </c>
      <c r="Q1303" t="s">
        <v>103</v>
      </c>
      <c r="V1303" t="s">
        <v>2105</v>
      </c>
      <c r="W1303" t="s">
        <v>58</v>
      </c>
      <c r="X1303">
        <v>18.917839600000001</v>
      </c>
      <c r="Y1303">
        <v>-70.745074599999995</v>
      </c>
      <c r="Z1303" t="s">
        <v>86</v>
      </c>
      <c r="AA1303" t="s">
        <v>325</v>
      </c>
      <c r="AB1303" t="s">
        <v>116</v>
      </c>
      <c r="AC1303" t="s">
        <v>88</v>
      </c>
      <c r="AD1303" t="s">
        <v>62</v>
      </c>
      <c r="AF1303" t="s">
        <v>170</v>
      </c>
      <c r="AG1303" t="s">
        <v>194</v>
      </c>
      <c r="AH1303" t="s">
        <v>65</v>
      </c>
      <c r="AI1303" t="s">
        <v>66</v>
      </c>
      <c r="AJ1303" t="s">
        <v>127</v>
      </c>
      <c r="AK1303" t="s">
        <v>5487</v>
      </c>
      <c r="AL1303">
        <v>1</v>
      </c>
      <c r="AM1303" t="s">
        <v>767</v>
      </c>
      <c r="AN1303">
        <v>2</v>
      </c>
      <c r="AO1303">
        <v>1</v>
      </c>
      <c r="AP1303" t="s">
        <v>63</v>
      </c>
      <c r="AQ1303" t="s">
        <v>69</v>
      </c>
      <c r="AV1303" s="1">
        <v>44116</v>
      </c>
      <c r="AW1303" t="s">
        <v>15296</v>
      </c>
      <c r="AY1303" t="s">
        <v>73</v>
      </c>
      <c r="AZ1303" t="s">
        <v>74</v>
      </c>
    </row>
    <row r="1304" spans="1:52" x14ac:dyDescent="0.25">
      <c r="A1304" t="str">
        <f>INDEX('Community ID'!B:B,MATCH(O1304,'Community ID'!A:A,0))</f>
        <v>Los Embassadores</v>
      </c>
      <c r="B1304" t="str">
        <f>INDEX('Community ID'!$K:$K,MATCH('Environmental Data'!$P1304,'Community ID'!J:J,0))</f>
        <v>Constanza</v>
      </c>
      <c r="D1304" t="s">
        <v>5492</v>
      </c>
      <c r="E1304" t="s">
        <v>5493</v>
      </c>
      <c r="F1304" t="s">
        <v>1540</v>
      </c>
      <c r="I1304" t="s">
        <v>191</v>
      </c>
      <c r="J1304" t="s">
        <v>5494</v>
      </c>
      <c r="K1304">
        <v>71</v>
      </c>
      <c r="M1304" t="s">
        <v>80</v>
      </c>
      <c r="N1304" t="s">
        <v>4122</v>
      </c>
      <c r="O1304" t="s">
        <v>5344</v>
      </c>
      <c r="P1304" t="s">
        <v>4123</v>
      </c>
      <c r="Q1304" t="s">
        <v>160</v>
      </c>
      <c r="T1304" t="s">
        <v>3896</v>
      </c>
      <c r="V1304" t="s">
        <v>4102</v>
      </c>
      <c r="W1304" t="s">
        <v>58</v>
      </c>
      <c r="X1304">
        <v>18.915835600000001</v>
      </c>
      <c r="Y1304">
        <v>-70.743423500000006</v>
      </c>
      <c r="Z1304" t="s">
        <v>86</v>
      </c>
      <c r="AA1304" t="s">
        <v>86</v>
      </c>
      <c r="AB1304" t="s">
        <v>182</v>
      </c>
      <c r="AC1304" t="s">
        <v>169</v>
      </c>
      <c r="AD1304" t="s">
        <v>62</v>
      </c>
      <c r="AF1304" t="s">
        <v>170</v>
      </c>
      <c r="AG1304" t="s">
        <v>194</v>
      </c>
      <c r="AH1304" t="s">
        <v>90</v>
      </c>
      <c r="AI1304" t="s">
        <v>788</v>
      </c>
      <c r="AJ1304" t="s">
        <v>145</v>
      </c>
      <c r="AK1304" t="s">
        <v>479</v>
      </c>
      <c r="AL1304">
        <v>1</v>
      </c>
      <c r="AM1304" t="s">
        <v>1069</v>
      </c>
      <c r="AN1304">
        <v>4</v>
      </c>
      <c r="AO1304">
        <v>0</v>
      </c>
      <c r="AP1304" t="s">
        <v>62</v>
      </c>
      <c r="AQ1304" t="s">
        <v>69</v>
      </c>
      <c r="AV1304" s="1">
        <v>44116</v>
      </c>
      <c r="AW1304" t="s">
        <v>15297</v>
      </c>
      <c r="AY1304" t="s">
        <v>73</v>
      </c>
      <c r="AZ1304" t="s">
        <v>74</v>
      </c>
    </row>
    <row r="1305" spans="1:52" x14ac:dyDescent="0.25">
      <c r="A1305" t="str">
        <f>INDEX('Community ID'!B:B,MATCH(O1305,'Community ID'!A:A,0))</f>
        <v>Cuidad de Dios</v>
      </c>
      <c r="B1305" t="str">
        <f>INDEX('Community ID'!$K:$K,MATCH('Environmental Data'!$P1305,'Community ID'!J:J,0))</f>
        <v>Santiago</v>
      </c>
      <c r="D1305" t="s">
        <v>5495</v>
      </c>
      <c r="E1305" t="s">
        <v>5496</v>
      </c>
      <c r="F1305" t="s">
        <v>4667</v>
      </c>
      <c r="I1305" t="s">
        <v>191</v>
      </c>
      <c r="J1305" t="s">
        <v>5497</v>
      </c>
      <c r="K1305">
        <v>33</v>
      </c>
      <c r="L1305">
        <v>8496422651</v>
      </c>
      <c r="M1305" t="s">
        <v>142</v>
      </c>
      <c r="N1305" t="s">
        <v>4128</v>
      </c>
      <c r="O1305" t="s">
        <v>4679</v>
      </c>
      <c r="P1305" t="s">
        <v>444</v>
      </c>
      <c r="Q1305" t="s">
        <v>444</v>
      </c>
      <c r="V1305" t="s">
        <v>4712</v>
      </c>
      <c r="W1305" t="s">
        <v>58</v>
      </c>
      <c r="X1305">
        <v>19.4879541</v>
      </c>
      <c r="Y1305">
        <v>-70.752074199999996</v>
      </c>
      <c r="Z1305" t="s">
        <v>220</v>
      </c>
      <c r="AA1305" t="s">
        <v>220</v>
      </c>
      <c r="AB1305" t="s">
        <v>419</v>
      </c>
      <c r="AC1305" t="s">
        <v>169</v>
      </c>
      <c r="AD1305" t="s">
        <v>62</v>
      </c>
      <c r="AF1305" t="s">
        <v>170</v>
      </c>
      <c r="AG1305" t="s">
        <v>194</v>
      </c>
      <c r="AH1305" t="s">
        <v>65</v>
      </c>
      <c r="AI1305" t="s">
        <v>145</v>
      </c>
      <c r="AJ1305" t="s">
        <v>145</v>
      </c>
      <c r="AK1305" t="s">
        <v>368</v>
      </c>
      <c r="AL1305">
        <v>1</v>
      </c>
      <c r="AM1305" t="s">
        <v>5498</v>
      </c>
      <c r="AN1305">
        <v>3</v>
      </c>
      <c r="AP1305" t="s">
        <v>62</v>
      </c>
      <c r="AQ1305" t="s">
        <v>69</v>
      </c>
      <c r="AV1305" s="1">
        <v>44116</v>
      </c>
      <c r="AW1305" t="s">
        <v>15298</v>
      </c>
      <c r="AY1305" t="s">
        <v>73</v>
      </c>
      <c r="AZ1305" t="s">
        <v>74</v>
      </c>
    </row>
    <row r="1306" spans="1:52" hidden="1" x14ac:dyDescent="0.25">
      <c r="A1306" t="str">
        <f>INDEX('Community ID'!B:B,MATCH(O1306,'Community ID'!A:A,0))</f>
        <v>Cuidad de Dios</v>
      </c>
      <c r="B1306" t="str">
        <f>INDEX('Community ID'!$K:$K,MATCH('Environmental Data'!$P1306,'Community ID'!J:J,0))</f>
        <v>Santiago</v>
      </c>
      <c r="D1306" t="s">
        <v>5499</v>
      </c>
      <c r="E1306" t="s">
        <v>1433</v>
      </c>
      <c r="F1306" t="s">
        <v>5500</v>
      </c>
      <c r="H1306" t="s">
        <v>5501</v>
      </c>
      <c r="I1306" t="s">
        <v>165</v>
      </c>
      <c r="J1306" t="s">
        <v>5502</v>
      </c>
      <c r="K1306">
        <v>1042</v>
      </c>
      <c r="L1306">
        <v>8296976883</v>
      </c>
      <c r="M1306" t="s">
        <v>226</v>
      </c>
      <c r="N1306" t="s">
        <v>4534</v>
      </c>
      <c r="O1306" t="s">
        <v>4679</v>
      </c>
      <c r="P1306" t="s">
        <v>444</v>
      </c>
      <c r="Q1306" t="s">
        <v>444</v>
      </c>
      <c r="S1306" t="s">
        <v>452</v>
      </c>
      <c r="U1306">
        <v>12100102875</v>
      </c>
      <c r="V1306" t="s">
        <v>4208</v>
      </c>
      <c r="W1306" t="s">
        <v>58</v>
      </c>
      <c r="X1306">
        <v>19.4876582978711</v>
      </c>
      <c r="Y1306">
        <v>-70.752259364959201</v>
      </c>
      <c r="Z1306" t="s">
        <v>220</v>
      </c>
      <c r="AA1306" t="s">
        <v>105</v>
      </c>
      <c r="AB1306" t="s">
        <v>419</v>
      </c>
      <c r="AC1306" t="s">
        <v>169</v>
      </c>
      <c r="AD1306" t="s">
        <v>62</v>
      </c>
      <c r="AF1306" t="s">
        <v>170</v>
      </c>
      <c r="AG1306" t="s">
        <v>194</v>
      </c>
      <c r="AH1306" t="s">
        <v>117</v>
      </c>
      <c r="AI1306" t="s">
        <v>1382</v>
      </c>
      <c r="AJ1306" t="s">
        <v>1382</v>
      </c>
      <c r="AK1306" t="s">
        <v>858</v>
      </c>
      <c r="AL1306">
        <v>2</v>
      </c>
      <c r="AM1306" t="s">
        <v>4651</v>
      </c>
      <c r="AN1306">
        <v>1</v>
      </c>
      <c r="AP1306" t="s">
        <v>63</v>
      </c>
      <c r="AQ1306" t="s">
        <v>69</v>
      </c>
      <c r="AV1306" s="1">
        <v>44116</v>
      </c>
      <c r="AW1306" t="s">
        <v>15299</v>
      </c>
      <c r="AY1306" t="s">
        <v>73</v>
      </c>
      <c r="AZ1306" t="s">
        <v>74</v>
      </c>
    </row>
    <row r="1307" spans="1:52" hidden="1" x14ac:dyDescent="0.25">
      <c r="A1307" t="str">
        <f>INDEX('Community ID'!B:B,MATCH(O1307,'Community ID'!A:A,0))</f>
        <v>Los Embassadores</v>
      </c>
      <c r="B1307" t="str">
        <f>INDEX('Community ID'!$K:$K,MATCH('Environmental Data'!$P1307,'Community ID'!J:J,0))</f>
        <v>Constanza</v>
      </c>
      <c r="D1307" t="s">
        <v>5507</v>
      </c>
      <c r="E1307" t="s">
        <v>5508</v>
      </c>
      <c r="F1307" t="s">
        <v>1737</v>
      </c>
      <c r="I1307" t="s">
        <v>165</v>
      </c>
      <c r="J1307" s="1">
        <v>26424</v>
      </c>
      <c r="K1307">
        <v>49</v>
      </c>
      <c r="L1307">
        <v>8299175948</v>
      </c>
      <c r="M1307" t="s">
        <v>51</v>
      </c>
      <c r="N1307" t="s">
        <v>1463</v>
      </c>
      <c r="O1307" t="s">
        <v>1717</v>
      </c>
      <c r="P1307" t="s">
        <v>83</v>
      </c>
      <c r="Q1307" t="s">
        <v>103</v>
      </c>
      <c r="S1307" t="s">
        <v>144</v>
      </c>
      <c r="V1307" t="s">
        <v>1074</v>
      </c>
      <c r="W1307" t="s">
        <v>58</v>
      </c>
      <c r="X1307">
        <v>18.914836600000001</v>
      </c>
      <c r="Y1307">
        <v>-70.745659799999999</v>
      </c>
      <c r="Z1307" t="s">
        <v>86</v>
      </c>
      <c r="AA1307" t="s">
        <v>86</v>
      </c>
      <c r="AB1307" t="s">
        <v>182</v>
      </c>
      <c r="AC1307" t="s">
        <v>88</v>
      </c>
      <c r="AE1307" t="s">
        <v>62</v>
      </c>
      <c r="AF1307" t="s">
        <v>170</v>
      </c>
      <c r="AG1307" t="s">
        <v>194</v>
      </c>
      <c r="AH1307" t="s">
        <v>117</v>
      </c>
      <c r="AI1307" t="s">
        <v>788</v>
      </c>
      <c r="AJ1307" t="s">
        <v>788</v>
      </c>
      <c r="AK1307" t="s">
        <v>5509</v>
      </c>
      <c r="AL1307">
        <v>1</v>
      </c>
      <c r="AM1307" t="s">
        <v>1075</v>
      </c>
      <c r="AN1307">
        <v>4</v>
      </c>
      <c r="AO1307">
        <v>0</v>
      </c>
      <c r="AP1307" t="s">
        <v>62</v>
      </c>
      <c r="AQ1307" t="s">
        <v>69</v>
      </c>
      <c r="AV1307" s="1">
        <v>44116</v>
      </c>
      <c r="AW1307" t="s">
        <v>15300</v>
      </c>
      <c r="AY1307" t="s">
        <v>73</v>
      </c>
      <c r="AZ1307" t="s">
        <v>74</v>
      </c>
    </row>
    <row r="1308" spans="1:52" hidden="1" x14ac:dyDescent="0.25">
      <c r="A1308" t="str">
        <f>INDEX('Community ID'!B:B,MATCH(O1308,'Community ID'!A:A,0))</f>
        <v>La Luisa</v>
      </c>
      <c r="B1308" t="str">
        <f>INDEX('Community ID'!$K:$K,MATCH('Environmental Data'!$P1308,'Community ID'!J:J,0))</f>
        <v>Constanza</v>
      </c>
      <c r="D1308" t="s">
        <v>5503</v>
      </c>
      <c r="E1308" t="s">
        <v>5504</v>
      </c>
      <c r="F1308" t="s">
        <v>5445</v>
      </c>
      <c r="I1308" t="s">
        <v>191</v>
      </c>
      <c r="J1308" s="1">
        <v>36257</v>
      </c>
      <c r="K1308">
        <v>22</v>
      </c>
      <c r="M1308" t="s">
        <v>51</v>
      </c>
      <c r="N1308" t="s">
        <v>135</v>
      </c>
      <c r="O1308" t="s">
        <v>1708</v>
      </c>
      <c r="P1308" t="s">
        <v>102</v>
      </c>
      <c r="Q1308" t="s">
        <v>55</v>
      </c>
      <c r="S1308" t="s">
        <v>5505</v>
      </c>
      <c r="V1308" t="s">
        <v>5422</v>
      </c>
      <c r="W1308" t="s">
        <v>58</v>
      </c>
      <c r="X1308">
        <v>18.917753000000001</v>
      </c>
      <c r="Y1308">
        <v>-70.744977500000005</v>
      </c>
      <c r="Z1308" t="s">
        <v>86</v>
      </c>
      <c r="AA1308" t="s">
        <v>105</v>
      </c>
      <c r="AB1308" t="s">
        <v>60</v>
      </c>
      <c r="AC1308" t="s">
        <v>169</v>
      </c>
      <c r="AE1308" t="s">
        <v>62</v>
      </c>
      <c r="AF1308" t="s">
        <v>170</v>
      </c>
      <c r="AG1308" t="s">
        <v>171</v>
      </c>
      <c r="AH1308" t="s">
        <v>117</v>
      </c>
      <c r="AI1308" t="s">
        <v>145</v>
      </c>
      <c r="AJ1308" t="s">
        <v>106</v>
      </c>
      <c r="AK1308" t="s">
        <v>5506</v>
      </c>
      <c r="AL1308">
        <v>1</v>
      </c>
      <c r="AM1308" t="s">
        <v>1134</v>
      </c>
      <c r="AN1308">
        <v>3</v>
      </c>
      <c r="AO1308">
        <v>1</v>
      </c>
      <c r="AP1308" t="s">
        <v>63</v>
      </c>
      <c r="AQ1308" t="s">
        <v>69</v>
      </c>
      <c r="AV1308" s="1">
        <v>44116</v>
      </c>
      <c r="AW1308" t="s">
        <v>15301</v>
      </c>
      <c r="AY1308" t="s">
        <v>73</v>
      </c>
      <c r="AZ1308" t="s">
        <v>74</v>
      </c>
    </row>
    <row r="1309" spans="1:52" hidden="1" x14ac:dyDescent="0.25">
      <c r="A1309" t="str">
        <f>INDEX('Community ID'!B:B,MATCH(O1309,'Community ID'!A:A,0))</f>
        <v>Los Embassadores</v>
      </c>
      <c r="B1309" t="str">
        <f>INDEX('Community ID'!$K:$K,MATCH('Environmental Data'!$P1309,'Community ID'!J:J,0))</f>
        <v>Constanza</v>
      </c>
      <c r="D1309" t="s">
        <v>5510</v>
      </c>
      <c r="E1309" t="s">
        <v>5511</v>
      </c>
      <c r="F1309" t="s">
        <v>3203</v>
      </c>
      <c r="I1309" t="s">
        <v>191</v>
      </c>
      <c r="J1309" s="1">
        <v>21315</v>
      </c>
      <c r="K1309">
        <v>63</v>
      </c>
      <c r="M1309" t="s">
        <v>80</v>
      </c>
      <c r="N1309" t="s">
        <v>114</v>
      </c>
      <c r="O1309" t="s">
        <v>5344</v>
      </c>
      <c r="P1309" t="s">
        <v>4123</v>
      </c>
      <c r="Q1309" t="s">
        <v>160</v>
      </c>
      <c r="S1309" t="s">
        <v>545</v>
      </c>
      <c r="T1309" t="s">
        <v>788</v>
      </c>
      <c r="V1309" t="s">
        <v>4102</v>
      </c>
      <c r="W1309" t="s">
        <v>58</v>
      </c>
      <c r="X1309">
        <v>18.915835600000001</v>
      </c>
      <c r="Y1309">
        <v>-70.743423500000006</v>
      </c>
      <c r="Z1309" t="s">
        <v>86</v>
      </c>
      <c r="AA1309" t="s">
        <v>86</v>
      </c>
      <c r="AB1309" t="s">
        <v>182</v>
      </c>
      <c r="AC1309" t="s">
        <v>169</v>
      </c>
      <c r="AD1309" t="s">
        <v>62</v>
      </c>
      <c r="AF1309" t="s">
        <v>170</v>
      </c>
      <c r="AG1309" t="s">
        <v>194</v>
      </c>
      <c r="AH1309" t="s">
        <v>90</v>
      </c>
      <c r="AI1309" t="s">
        <v>788</v>
      </c>
      <c r="AJ1309" t="s">
        <v>145</v>
      </c>
      <c r="AK1309" t="s">
        <v>5512</v>
      </c>
      <c r="AL1309">
        <v>1</v>
      </c>
      <c r="AM1309" t="s">
        <v>1069</v>
      </c>
      <c r="AN1309">
        <v>2</v>
      </c>
      <c r="AO1309">
        <v>0</v>
      </c>
      <c r="AP1309" t="s">
        <v>62</v>
      </c>
      <c r="AQ1309" t="s">
        <v>69</v>
      </c>
      <c r="AV1309" s="1">
        <v>44116</v>
      </c>
      <c r="AW1309" t="s">
        <v>15302</v>
      </c>
      <c r="AY1309" t="s">
        <v>73</v>
      </c>
      <c r="AZ1309" t="s">
        <v>74</v>
      </c>
    </row>
    <row r="1310" spans="1:52" hidden="1" x14ac:dyDescent="0.25">
      <c r="A1310" t="str">
        <f>INDEX('Community ID'!B:B,MATCH(O1310,'Community ID'!A:A,0))</f>
        <v>La Luisa</v>
      </c>
      <c r="B1310" t="str">
        <f>INDEX('Community ID'!$K:$K,MATCH('Environmental Data'!$P1310,'Community ID'!J:J,0))</f>
        <v>Constanza</v>
      </c>
      <c r="D1310" t="s">
        <v>5513</v>
      </c>
      <c r="E1310" t="s">
        <v>2481</v>
      </c>
      <c r="F1310" t="s">
        <v>2245</v>
      </c>
      <c r="I1310" t="s">
        <v>191</v>
      </c>
      <c r="J1310" s="1">
        <v>32602</v>
      </c>
      <c r="K1310">
        <v>32</v>
      </c>
      <c r="M1310" t="s">
        <v>51</v>
      </c>
      <c r="N1310" t="s">
        <v>135</v>
      </c>
      <c r="O1310" t="s">
        <v>1708</v>
      </c>
      <c r="P1310" t="s">
        <v>102</v>
      </c>
      <c r="Q1310" t="s">
        <v>624</v>
      </c>
      <c r="S1310" t="s">
        <v>5514</v>
      </c>
      <c r="V1310" t="s">
        <v>5422</v>
      </c>
      <c r="W1310" t="s">
        <v>58</v>
      </c>
      <c r="X1310">
        <v>18.917844899999999</v>
      </c>
      <c r="Y1310">
        <v>-70.745072399999998</v>
      </c>
      <c r="Z1310" t="s">
        <v>59</v>
      </c>
      <c r="AA1310" t="s">
        <v>59</v>
      </c>
      <c r="AB1310" t="s">
        <v>60</v>
      </c>
      <c r="AC1310" t="s">
        <v>169</v>
      </c>
      <c r="AD1310" t="s">
        <v>62</v>
      </c>
      <c r="AF1310" t="s">
        <v>170</v>
      </c>
      <c r="AG1310" t="s">
        <v>171</v>
      </c>
      <c r="AH1310" t="s">
        <v>117</v>
      </c>
      <c r="AI1310" t="s">
        <v>145</v>
      </c>
      <c r="AJ1310" t="s">
        <v>106</v>
      </c>
      <c r="AK1310" t="s">
        <v>5515</v>
      </c>
      <c r="AL1310">
        <v>1</v>
      </c>
      <c r="AM1310" t="s">
        <v>1134</v>
      </c>
      <c r="AN1310">
        <v>4</v>
      </c>
      <c r="AP1310" t="s">
        <v>62</v>
      </c>
      <c r="AQ1310" t="s">
        <v>69</v>
      </c>
      <c r="AV1310" s="1">
        <v>44116</v>
      </c>
      <c r="AW1310" t="s">
        <v>15303</v>
      </c>
      <c r="AY1310" t="s">
        <v>73</v>
      </c>
      <c r="AZ1310" t="s">
        <v>74</v>
      </c>
    </row>
    <row r="1311" spans="1:52" x14ac:dyDescent="0.25">
      <c r="A1311" t="str">
        <f>INDEX('Community ID'!B:B,MATCH(O1311,'Community ID'!A:A,0))</f>
        <v>La Luisa</v>
      </c>
      <c r="B1311" t="str">
        <f>INDEX('Community ID'!$K:$K,MATCH('Environmental Data'!$P1311,'Community ID'!J:J,0))</f>
        <v>Constanza</v>
      </c>
      <c r="D1311" t="s">
        <v>5516</v>
      </c>
      <c r="E1311" t="s">
        <v>3709</v>
      </c>
      <c r="F1311" t="s">
        <v>5517</v>
      </c>
      <c r="H1311" t="s">
        <v>2108</v>
      </c>
      <c r="I1311" t="s">
        <v>191</v>
      </c>
      <c r="J1311" s="1">
        <v>23994</v>
      </c>
      <c r="K1311">
        <v>56</v>
      </c>
      <c r="N1311" t="s">
        <v>135</v>
      </c>
      <c r="O1311" t="s">
        <v>136</v>
      </c>
      <c r="P1311" t="s">
        <v>102</v>
      </c>
      <c r="Q1311" t="s">
        <v>103</v>
      </c>
      <c r="V1311" t="s">
        <v>2105</v>
      </c>
      <c r="W1311" t="s">
        <v>58</v>
      </c>
      <c r="X1311">
        <v>18.917841500000002</v>
      </c>
      <c r="Y1311">
        <v>-70.7450671</v>
      </c>
      <c r="Z1311" t="s">
        <v>59</v>
      </c>
      <c r="AA1311" t="s">
        <v>59</v>
      </c>
      <c r="AB1311" t="s">
        <v>60</v>
      </c>
      <c r="AC1311" t="s">
        <v>169</v>
      </c>
      <c r="AD1311" t="s">
        <v>62</v>
      </c>
      <c r="AF1311" t="s">
        <v>170</v>
      </c>
      <c r="AG1311" t="s">
        <v>194</v>
      </c>
      <c r="AH1311" t="s">
        <v>65</v>
      </c>
      <c r="AI1311" t="s">
        <v>66</v>
      </c>
      <c r="AJ1311" t="s">
        <v>127</v>
      </c>
      <c r="AK1311" t="s">
        <v>368</v>
      </c>
      <c r="AL1311">
        <v>1</v>
      </c>
      <c r="AM1311" t="s">
        <v>767</v>
      </c>
      <c r="AN1311">
        <v>2</v>
      </c>
      <c r="AP1311" t="s">
        <v>62</v>
      </c>
      <c r="AQ1311" t="s">
        <v>69</v>
      </c>
      <c r="AV1311" s="1">
        <v>44116</v>
      </c>
      <c r="AW1311" t="s">
        <v>15304</v>
      </c>
      <c r="AY1311" t="s">
        <v>73</v>
      </c>
      <c r="AZ1311" t="s">
        <v>74</v>
      </c>
    </row>
    <row r="1312" spans="1:52" hidden="1" x14ac:dyDescent="0.25">
      <c r="A1312" t="str">
        <f>INDEX('Community ID'!B:B,MATCH(O1312,'Community ID'!A:A,0))</f>
        <v>La Luisa</v>
      </c>
      <c r="B1312" t="str">
        <f>INDEX('Community ID'!$K:$K,MATCH('Environmental Data'!$P1312,'Community ID'!J:J,0))</f>
        <v>Constanza</v>
      </c>
      <c r="D1312" t="s">
        <v>5518</v>
      </c>
      <c r="E1312" t="s">
        <v>1206</v>
      </c>
      <c r="F1312" t="s">
        <v>5519</v>
      </c>
      <c r="H1312" t="s">
        <v>5009</v>
      </c>
      <c r="I1312" t="s">
        <v>165</v>
      </c>
      <c r="J1312" t="s">
        <v>5520</v>
      </c>
      <c r="K1312">
        <v>73</v>
      </c>
      <c r="M1312" t="s">
        <v>80</v>
      </c>
      <c r="O1312" t="s">
        <v>1708</v>
      </c>
      <c r="P1312" t="s">
        <v>102</v>
      </c>
      <c r="Q1312" t="s">
        <v>55</v>
      </c>
      <c r="V1312" t="s">
        <v>5422</v>
      </c>
      <c r="W1312" t="s">
        <v>58</v>
      </c>
      <c r="X1312">
        <v>18.917259600000001</v>
      </c>
      <c r="Y1312">
        <v>-70.744885800000006</v>
      </c>
      <c r="Z1312" t="s">
        <v>59</v>
      </c>
      <c r="AA1312" t="s">
        <v>59</v>
      </c>
      <c r="AB1312" t="s">
        <v>60</v>
      </c>
      <c r="AC1312" t="s">
        <v>169</v>
      </c>
      <c r="AD1312" t="s">
        <v>62</v>
      </c>
      <c r="AF1312" t="s">
        <v>170</v>
      </c>
      <c r="AG1312" t="s">
        <v>194</v>
      </c>
      <c r="AH1312" t="s">
        <v>65</v>
      </c>
      <c r="AI1312" t="s">
        <v>145</v>
      </c>
      <c r="AJ1312" t="s">
        <v>106</v>
      </c>
      <c r="AK1312" t="s">
        <v>5521</v>
      </c>
      <c r="AL1312">
        <v>1</v>
      </c>
      <c r="AM1312" t="s">
        <v>1134</v>
      </c>
      <c r="AN1312">
        <v>2</v>
      </c>
      <c r="AP1312" t="s">
        <v>62</v>
      </c>
      <c r="AQ1312" t="s">
        <v>69</v>
      </c>
      <c r="AV1312" s="1">
        <v>44116</v>
      </c>
      <c r="AW1312" t="s">
        <v>15305</v>
      </c>
      <c r="AY1312" t="s">
        <v>73</v>
      </c>
      <c r="AZ1312" t="s">
        <v>74</v>
      </c>
    </row>
    <row r="1313" spans="1:52" x14ac:dyDescent="0.25">
      <c r="A1313" t="str">
        <f>INDEX('Community ID'!B:B,MATCH(O1313,'Community ID'!A:A,0))</f>
        <v>La Luisa</v>
      </c>
      <c r="B1313" t="str">
        <f>INDEX('Community ID'!$K:$K,MATCH('Environmental Data'!$P1313,'Community ID'!J:J,0))</f>
        <v>Constanza</v>
      </c>
      <c r="D1313" t="s">
        <v>5522</v>
      </c>
      <c r="E1313" t="s">
        <v>5523</v>
      </c>
      <c r="F1313" t="s">
        <v>5524</v>
      </c>
      <c r="I1313" t="s">
        <v>191</v>
      </c>
      <c r="J1313" t="s">
        <v>218</v>
      </c>
      <c r="K1313">
        <v>2021</v>
      </c>
      <c r="N1313" t="s">
        <v>135</v>
      </c>
      <c r="O1313" t="s">
        <v>136</v>
      </c>
      <c r="P1313" t="s">
        <v>102</v>
      </c>
      <c r="Q1313" t="s">
        <v>103</v>
      </c>
      <c r="V1313" t="s">
        <v>2105</v>
      </c>
      <c r="W1313" t="s">
        <v>58</v>
      </c>
      <c r="X1313">
        <v>18.917259699999999</v>
      </c>
      <c r="Y1313">
        <v>-70.744843799999998</v>
      </c>
      <c r="Z1313" t="s">
        <v>325</v>
      </c>
      <c r="AA1313" t="s">
        <v>325</v>
      </c>
      <c r="AB1313" t="s">
        <v>182</v>
      </c>
      <c r="AC1313" t="s">
        <v>169</v>
      </c>
      <c r="AD1313" t="s">
        <v>62</v>
      </c>
      <c r="AF1313" t="s">
        <v>170</v>
      </c>
      <c r="AG1313" t="s">
        <v>194</v>
      </c>
      <c r="AH1313" t="s">
        <v>65</v>
      </c>
      <c r="AI1313" t="s">
        <v>66</v>
      </c>
      <c r="AJ1313" t="s">
        <v>127</v>
      </c>
      <c r="AK1313" t="s">
        <v>368</v>
      </c>
      <c r="AL1313">
        <v>1</v>
      </c>
      <c r="AM1313" t="s">
        <v>767</v>
      </c>
      <c r="AN1313">
        <v>4</v>
      </c>
      <c r="AO1313">
        <v>1</v>
      </c>
      <c r="AP1313" t="s">
        <v>63</v>
      </c>
      <c r="AQ1313" t="s">
        <v>69</v>
      </c>
      <c r="AV1313" s="1">
        <v>44116</v>
      </c>
      <c r="AW1313" t="s">
        <v>15306</v>
      </c>
      <c r="AY1313" t="s">
        <v>73</v>
      </c>
      <c r="AZ1313" t="s">
        <v>74</v>
      </c>
    </row>
    <row r="1314" spans="1:52" hidden="1" x14ac:dyDescent="0.25">
      <c r="A1314" t="str">
        <f>INDEX('Community ID'!B:B,MATCH(O1314,'Community ID'!A:A,0))</f>
        <v>La Luisa</v>
      </c>
      <c r="B1314" t="str">
        <f>INDEX('Community ID'!$K:$K,MATCH('Environmental Data'!$P1314,'Community ID'!J:J,0))</f>
        <v>Constanza</v>
      </c>
      <c r="D1314" t="s">
        <v>5525</v>
      </c>
      <c r="E1314" t="s">
        <v>5526</v>
      </c>
      <c r="F1314" t="s">
        <v>5112</v>
      </c>
      <c r="H1314" t="s">
        <v>5527</v>
      </c>
      <c r="I1314" t="s">
        <v>165</v>
      </c>
      <c r="J1314" s="1">
        <v>25694</v>
      </c>
      <c r="K1314">
        <v>51</v>
      </c>
      <c r="M1314" t="s">
        <v>51</v>
      </c>
      <c r="N1314" t="s">
        <v>5528</v>
      </c>
      <c r="O1314" t="s">
        <v>1708</v>
      </c>
      <c r="P1314" t="s">
        <v>102</v>
      </c>
      <c r="Q1314" t="s">
        <v>55</v>
      </c>
      <c r="S1314" t="s">
        <v>5482</v>
      </c>
      <c r="V1314" t="s">
        <v>5422</v>
      </c>
      <c r="W1314" t="s">
        <v>58</v>
      </c>
      <c r="X1314">
        <v>18.916604199999998</v>
      </c>
      <c r="Y1314">
        <v>-70.744326299999997</v>
      </c>
      <c r="Z1314" t="s">
        <v>86</v>
      </c>
      <c r="AA1314" t="s">
        <v>86</v>
      </c>
      <c r="AB1314" t="s">
        <v>60</v>
      </c>
      <c r="AC1314" t="s">
        <v>169</v>
      </c>
      <c r="AD1314" t="s">
        <v>62</v>
      </c>
      <c r="AF1314" t="s">
        <v>170</v>
      </c>
      <c r="AG1314" t="s">
        <v>194</v>
      </c>
      <c r="AH1314" t="s">
        <v>65</v>
      </c>
      <c r="AI1314" t="s">
        <v>145</v>
      </c>
      <c r="AJ1314" t="s">
        <v>106</v>
      </c>
      <c r="AK1314" t="s">
        <v>5529</v>
      </c>
      <c r="AL1314">
        <v>1</v>
      </c>
      <c r="AM1314" t="s">
        <v>1134</v>
      </c>
      <c r="AN1314">
        <v>3</v>
      </c>
      <c r="AP1314" t="s">
        <v>62</v>
      </c>
      <c r="AQ1314" t="s">
        <v>69</v>
      </c>
      <c r="AV1314" s="1">
        <v>44116</v>
      </c>
      <c r="AW1314" t="s">
        <v>15307</v>
      </c>
      <c r="AY1314" t="s">
        <v>73</v>
      </c>
      <c r="AZ1314" t="s">
        <v>74</v>
      </c>
    </row>
    <row r="1315" spans="1:52" x14ac:dyDescent="0.25">
      <c r="A1315" t="str">
        <f>INDEX('Community ID'!B:B,MATCH(O1315,'Community ID'!A:A,0))</f>
        <v>La Luisa</v>
      </c>
      <c r="B1315" t="str">
        <f>INDEX('Community ID'!$K:$K,MATCH('Environmental Data'!$P1315,'Community ID'!J:J,0))</f>
        <v>Constanza</v>
      </c>
      <c r="D1315" t="s">
        <v>5530</v>
      </c>
      <c r="E1315" t="s">
        <v>2952</v>
      </c>
      <c r="F1315" t="s">
        <v>5531</v>
      </c>
      <c r="I1315" t="s">
        <v>191</v>
      </c>
      <c r="J1315" t="s">
        <v>218</v>
      </c>
      <c r="K1315">
        <v>2021</v>
      </c>
      <c r="N1315" t="s">
        <v>135</v>
      </c>
      <c r="O1315" t="s">
        <v>136</v>
      </c>
      <c r="P1315" t="s">
        <v>102</v>
      </c>
      <c r="Q1315" t="s">
        <v>103</v>
      </c>
      <c r="V1315" t="s">
        <v>2105</v>
      </c>
      <c r="W1315" t="s">
        <v>58</v>
      </c>
      <c r="X1315">
        <v>18.915795800000001</v>
      </c>
      <c r="Y1315">
        <v>-70.743051800000003</v>
      </c>
      <c r="Z1315" t="s">
        <v>59</v>
      </c>
      <c r="AA1315" t="s">
        <v>59</v>
      </c>
      <c r="AB1315" t="s">
        <v>182</v>
      </c>
      <c r="AC1315" t="s">
        <v>88</v>
      </c>
      <c r="AD1315" t="s">
        <v>62</v>
      </c>
      <c r="AF1315" t="s">
        <v>170</v>
      </c>
      <c r="AG1315" t="s">
        <v>194</v>
      </c>
      <c r="AH1315" t="s">
        <v>65</v>
      </c>
      <c r="AI1315" t="s">
        <v>66</v>
      </c>
      <c r="AJ1315" t="s">
        <v>127</v>
      </c>
      <c r="AK1315" t="s">
        <v>479</v>
      </c>
      <c r="AL1315">
        <v>1</v>
      </c>
      <c r="AM1315" t="s">
        <v>767</v>
      </c>
      <c r="AN1315">
        <v>1</v>
      </c>
      <c r="AP1315" t="s">
        <v>62</v>
      </c>
      <c r="AQ1315" t="s">
        <v>69</v>
      </c>
      <c r="AV1315" s="1">
        <v>44116</v>
      </c>
      <c r="AW1315" t="s">
        <v>15308</v>
      </c>
      <c r="AY1315" t="s">
        <v>73</v>
      </c>
      <c r="AZ1315" t="s">
        <v>74</v>
      </c>
    </row>
    <row r="1316" spans="1:52" x14ac:dyDescent="0.25">
      <c r="A1316" t="str">
        <f>INDEX('Community ID'!B:B,MATCH(O1316,'Community ID'!A:A,0))</f>
        <v>Los Embassadores</v>
      </c>
      <c r="B1316" t="str">
        <f>INDEX('Community ID'!$K:$K,MATCH('Environmental Data'!$P1316,'Community ID'!J:J,0))</f>
        <v>Constanza</v>
      </c>
      <c r="D1316" t="s">
        <v>5532</v>
      </c>
      <c r="E1316" t="s">
        <v>5533</v>
      </c>
      <c r="F1316" t="s">
        <v>5534</v>
      </c>
      <c r="I1316" t="s">
        <v>191</v>
      </c>
      <c r="J1316" t="s">
        <v>5535</v>
      </c>
      <c r="K1316">
        <v>47</v>
      </c>
      <c r="M1316" t="s">
        <v>80</v>
      </c>
      <c r="N1316" t="s">
        <v>114</v>
      </c>
      <c r="O1316" t="s">
        <v>5344</v>
      </c>
      <c r="P1316" t="s">
        <v>83</v>
      </c>
      <c r="Q1316" t="s">
        <v>160</v>
      </c>
      <c r="S1316" t="s">
        <v>545</v>
      </c>
      <c r="T1316" t="s">
        <v>788</v>
      </c>
      <c r="V1316" t="s">
        <v>4102</v>
      </c>
      <c r="W1316" t="s">
        <v>58</v>
      </c>
      <c r="X1316">
        <v>18.915835600000001</v>
      </c>
      <c r="Y1316">
        <v>-70.743423500000006</v>
      </c>
      <c r="Z1316" t="s">
        <v>86</v>
      </c>
      <c r="AA1316" t="s">
        <v>86</v>
      </c>
      <c r="AB1316" t="s">
        <v>182</v>
      </c>
      <c r="AC1316" t="s">
        <v>169</v>
      </c>
      <c r="AD1316" t="s">
        <v>62</v>
      </c>
      <c r="AF1316" t="s">
        <v>170</v>
      </c>
      <c r="AG1316" t="s">
        <v>194</v>
      </c>
      <c r="AH1316" t="s">
        <v>117</v>
      </c>
      <c r="AI1316" t="s">
        <v>145</v>
      </c>
      <c r="AJ1316" t="s">
        <v>145</v>
      </c>
      <c r="AK1316" t="s">
        <v>479</v>
      </c>
      <c r="AL1316">
        <v>1</v>
      </c>
      <c r="AM1316" t="s">
        <v>1069</v>
      </c>
      <c r="AN1316">
        <v>4</v>
      </c>
      <c r="AO1316">
        <v>0</v>
      </c>
      <c r="AP1316" t="s">
        <v>62</v>
      </c>
      <c r="AQ1316" t="s">
        <v>69</v>
      </c>
      <c r="AV1316" s="1">
        <v>44116</v>
      </c>
      <c r="AW1316" t="s">
        <v>15309</v>
      </c>
      <c r="AY1316" t="s">
        <v>73</v>
      </c>
      <c r="AZ1316" t="s">
        <v>74</v>
      </c>
    </row>
    <row r="1317" spans="1:52" hidden="1" x14ac:dyDescent="0.25">
      <c r="A1317" t="str">
        <f>INDEX('Community ID'!B:B,MATCH(O1317,'Community ID'!A:A,0))</f>
        <v>La Luisa</v>
      </c>
      <c r="B1317" t="str">
        <f>INDEX('Community ID'!$K:$K,MATCH('Environmental Data'!$P1317,'Community ID'!J:J,0))</f>
        <v>Constanza</v>
      </c>
      <c r="D1317" t="s">
        <v>5536</v>
      </c>
      <c r="E1317" t="s">
        <v>2257</v>
      </c>
      <c r="F1317" t="s">
        <v>5537</v>
      </c>
      <c r="I1317" t="s">
        <v>191</v>
      </c>
      <c r="J1317" t="s">
        <v>5538</v>
      </c>
      <c r="K1317">
        <v>30</v>
      </c>
      <c r="M1317" t="s">
        <v>80</v>
      </c>
      <c r="N1317" t="s">
        <v>135</v>
      </c>
      <c r="O1317" t="s">
        <v>1708</v>
      </c>
      <c r="P1317" t="s">
        <v>102</v>
      </c>
      <c r="Q1317" t="s">
        <v>55</v>
      </c>
      <c r="S1317" t="s">
        <v>5482</v>
      </c>
      <c r="V1317" t="s">
        <v>5422</v>
      </c>
      <c r="W1317" t="s">
        <v>58</v>
      </c>
      <c r="X1317">
        <v>18.916701</v>
      </c>
      <c r="Y1317">
        <v>-70.744274200000007</v>
      </c>
      <c r="Z1317" t="s">
        <v>105</v>
      </c>
      <c r="AA1317" t="s">
        <v>105</v>
      </c>
      <c r="AB1317" t="s">
        <v>116</v>
      </c>
      <c r="AC1317" t="s">
        <v>169</v>
      </c>
      <c r="AD1317" t="s">
        <v>62</v>
      </c>
      <c r="AF1317" t="s">
        <v>170</v>
      </c>
      <c r="AG1317" t="s">
        <v>171</v>
      </c>
      <c r="AH1317" t="s">
        <v>65</v>
      </c>
      <c r="AI1317" t="s">
        <v>145</v>
      </c>
      <c r="AJ1317" t="s">
        <v>106</v>
      </c>
      <c r="AK1317" t="s">
        <v>5515</v>
      </c>
      <c r="AL1317">
        <v>1</v>
      </c>
      <c r="AM1317" t="s">
        <v>1134</v>
      </c>
      <c r="AN1317">
        <v>4</v>
      </c>
      <c r="AP1317" t="s">
        <v>62</v>
      </c>
      <c r="AQ1317" t="s">
        <v>69</v>
      </c>
      <c r="AV1317" s="1">
        <v>44116</v>
      </c>
      <c r="AW1317" t="s">
        <v>15310</v>
      </c>
      <c r="AY1317" t="s">
        <v>73</v>
      </c>
      <c r="AZ1317" t="s">
        <v>74</v>
      </c>
    </row>
    <row r="1318" spans="1:52" x14ac:dyDescent="0.25">
      <c r="A1318" t="str">
        <f>INDEX('Community ID'!B:B,MATCH(O1318,'Community ID'!A:A,0))</f>
        <v>La Luisa</v>
      </c>
      <c r="B1318" t="str">
        <f>INDEX('Community ID'!$K:$K,MATCH('Environmental Data'!$P1318,'Community ID'!J:J,0))</f>
        <v>Constanza</v>
      </c>
      <c r="D1318" t="s">
        <v>5539</v>
      </c>
      <c r="E1318" t="s">
        <v>5540</v>
      </c>
      <c r="F1318" t="s">
        <v>1557</v>
      </c>
      <c r="I1318" t="s">
        <v>191</v>
      </c>
      <c r="J1318" t="s">
        <v>218</v>
      </c>
      <c r="K1318">
        <v>2021</v>
      </c>
      <c r="M1318" t="s">
        <v>80</v>
      </c>
      <c r="N1318" t="s">
        <v>135</v>
      </c>
      <c r="O1318" t="s">
        <v>136</v>
      </c>
      <c r="P1318" t="s">
        <v>102</v>
      </c>
      <c r="Q1318" t="s">
        <v>103</v>
      </c>
      <c r="S1318" t="s">
        <v>104</v>
      </c>
      <c r="V1318" t="s">
        <v>2105</v>
      </c>
      <c r="W1318" t="s">
        <v>58</v>
      </c>
      <c r="X1318">
        <v>18.917298899999999</v>
      </c>
      <c r="Y1318">
        <v>-70.743795199999994</v>
      </c>
      <c r="Z1318" t="s">
        <v>220</v>
      </c>
      <c r="AA1318" t="s">
        <v>220</v>
      </c>
      <c r="AB1318" t="s">
        <v>419</v>
      </c>
      <c r="AC1318" t="s">
        <v>169</v>
      </c>
      <c r="AD1318" t="s">
        <v>62</v>
      </c>
      <c r="AF1318" t="s">
        <v>170</v>
      </c>
      <c r="AG1318" t="s">
        <v>194</v>
      </c>
      <c r="AH1318" t="s">
        <v>65</v>
      </c>
      <c r="AI1318" t="s">
        <v>66</v>
      </c>
      <c r="AJ1318" t="s">
        <v>127</v>
      </c>
      <c r="AK1318" t="s">
        <v>368</v>
      </c>
      <c r="AL1318">
        <v>1</v>
      </c>
      <c r="AM1318" t="s">
        <v>767</v>
      </c>
      <c r="AN1318">
        <v>1</v>
      </c>
      <c r="AP1318" t="s">
        <v>62</v>
      </c>
      <c r="AQ1318" t="s">
        <v>69</v>
      </c>
      <c r="AV1318" s="1">
        <v>44116</v>
      </c>
      <c r="AW1318" t="s">
        <v>15311</v>
      </c>
      <c r="AY1318" t="s">
        <v>73</v>
      </c>
      <c r="AZ1318" t="s">
        <v>74</v>
      </c>
    </row>
    <row r="1319" spans="1:52" hidden="1" x14ac:dyDescent="0.25">
      <c r="A1319" t="str">
        <f>INDEX('Community ID'!B:B,MATCH(O1319,'Community ID'!A:A,0))</f>
        <v>Los Embassadores</v>
      </c>
      <c r="B1319" t="str">
        <f>INDEX('Community ID'!$K:$K,MATCH('Environmental Data'!$P1319,'Community ID'!J:J,0))</f>
        <v>Constanza</v>
      </c>
      <c r="D1319" t="s">
        <v>5541</v>
      </c>
      <c r="E1319" t="s">
        <v>5542</v>
      </c>
      <c r="F1319" t="s">
        <v>1363</v>
      </c>
      <c r="I1319" t="s">
        <v>191</v>
      </c>
      <c r="J1319" t="s">
        <v>5543</v>
      </c>
      <c r="K1319">
        <v>23</v>
      </c>
      <c r="M1319" t="s">
        <v>226</v>
      </c>
      <c r="N1319" t="s">
        <v>114</v>
      </c>
      <c r="O1319" t="s">
        <v>5344</v>
      </c>
      <c r="P1319" t="s">
        <v>5345</v>
      </c>
      <c r="Q1319" t="s">
        <v>160</v>
      </c>
      <c r="S1319" t="s">
        <v>545</v>
      </c>
      <c r="T1319" t="s">
        <v>5086</v>
      </c>
      <c r="V1319" t="s">
        <v>4102</v>
      </c>
      <c r="W1319" t="s">
        <v>58</v>
      </c>
      <c r="X1319">
        <v>18.915835600000001</v>
      </c>
      <c r="Y1319">
        <v>-70.743423500000006</v>
      </c>
      <c r="Z1319" t="s">
        <v>86</v>
      </c>
      <c r="AA1319" t="s">
        <v>86</v>
      </c>
      <c r="AB1319" t="s">
        <v>182</v>
      </c>
      <c r="AC1319" t="s">
        <v>169</v>
      </c>
      <c r="AD1319" t="s">
        <v>62</v>
      </c>
      <c r="AF1319" t="s">
        <v>170</v>
      </c>
      <c r="AG1319" t="s">
        <v>171</v>
      </c>
      <c r="AH1319" t="s">
        <v>117</v>
      </c>
      <c r="AI1319" t="s">
        <v>788</v>
      </c>
      <c r="AJ1319" t="s">
        <v>788</v>
      </c>
      <c r="AK1319" t="s">
        <v>5544</v>
      </c>
      <c r="AL1319">
        <v>1</v>
      </c>
      <c r="AM1319" t="s">
        <v>108</v>
      </c>
      <c r="AN1319">
        <v>5</v>
      </c>
      <c r="AO1319">
        <v>3</v>
      </c>
      <c r="AP1319" t="s">
        <v>62</v>
      </c>
      <c r="AQ1319" t="s">
        <v>69</v>
      </c>
      <c r="AV1319" s="1">
        <v>44116</v>
      </c>
      <c r="AW1319" t="s">
        <v>15312</v>
      </c>
      <c r="AY1319" t="s">
        <v>73</v>
      </c>
      <c r="AZ1319" t="s">
        <v>74</v>
      </c>
    </row>
    <row r="1320" spans="1:52" hidden="1" x14ac:dyDescent="0.25">
      <c r="A1320" t="str">
        <f>INDEX('Community ID'!B:B,MATCH(O1320,'Community ID'!A:A,0))</f>
        <v>La Luisa</v>
      </c>
      <c r="B1320" t="str">
        <f>INDEX('Community ID'!$K:$K,MATCH('Environmental Data'!$P1320,'Community ID'!J:J,0))</f>
        <v>Constanza</v>
      </c>
      <c r="D1320" t="s">
        <v>5545</v>
      </c>
      <c r="E1320" t="s">
        <v>190</v>
      </c>
      <c r="F1320" t="s">
        <v>5546</v>
      </c>
      <c r="H1320" t="s">
        <v>2765</v>
      </c>
      <c r="I1320" t="s">
        <v>191</v>
      </c>
      <c r="J1320" s="1">
        <v>37290</v>
      </c>
      <c r="K1320">
        <v>19</v>
      </c>
      <c r="M1320" t="s">
        <v>226</v>
      </c>
      <c r="N1320" t="s">
        <v>125</v>
      </c>
      <c r="O1320" t="s">
        <v>1708</v>
      </c>
      <c r="P1320" t="s">
        <v>102</v>
      </c>
      <c r="Q1320" t="s">
        <v>55</v>
      </c>
      <c r="S1320" t="s">
        <v>2628</v>
      </c>
      <c r="V1320" t="s">
        <v>5422</v>
      </c>
      <c r="W1320" t="s">
        <v>58</v>
      </c>
      <c r="X1320">
        <v>18.917426599999999</v>
      </c>
      <c r="Y1320">
        <v>-70.745547999999999</v>
      </c>
      <c r="Z1320" t="s">
        <v>59</v>
      </c>
      <c r="AA1320" t="s">
        <v>59</v>
      </c>
      <c r="AB1320" t="s">
        <v>116</v>
      </c>
      <c r="AC1320" t="s">
        <v>169</v>
      </c>
      <c r="AD1320" t="s">
        <v>62</v>
      </c>
      <c r="AF1320" t="s">
        <v>170</v>
      </c>
      <c r="AG1320" t="s">
        <v>194</v>
      </c>
      <c r="AH1320" t="s">
        <v>65</v>
      </c>
      <c r="AI1320" t="s">
        <v>145</v>
      </c>
      <c r="AJ1320" t="s">
        <v>106</v>
      </c>
      <c r="AK1320" t="s">
        <v>5515</v>
      </c>
      <c r="AL1320">
        <v>1</v>
      </c>
      <c r="AM1320" t="s">
        <v>1134</v>
      </c>
      <c r="AN1320">
        <v>5</v>
      </c>
      <c r="AO1320">
        <v>1</v>
      </c>
      <c r="AP1320" t="s">
        <v>62</v>
      </c>
      <c r="AQ1320" t="s">
        <v>69</v>
      </c>
      <c r="AV1320" s="1">
        <v>44116</v>
      </c>
      <c r="AW1320" t="s">
        <v>15313</v>
      </c>
      <c r="AY1320" t="s">
        <v>73</v>
      </c>
      <c r="AZ1320" t="s">
        <v>74</v>
      </c>
    </row>
    <row r="1321" spans="1:52" hidden="1" x14ac:dyDescent="0.25">
      <c r="A1321" t="str">
        <f>INDEX('Community ID'!B:B,MATCH(O1321,'Community ID'!A:A,0))</f>
        <v>La Luisa</v>
      </c>
      <c r="B1321" t="str">
        <f>INDEX('Community ID'!$K:$K,MATCH('Environmental Data'!$P1321,'Community ID'!J:J,0))</f>
        <v>Constanza</v>
      </c>
      <c r="D1321" t="s">
        <v>5547</v>
      </c>
      <c r="E1321" t="s">
        <v>5548</v>
      </c>
      <c r="F1321" t="s">
        <v>5549</v>
      </c>
      <c r="I1321" t="s">
        <v>191</v>
      </c>
      <c r="J1321" t="s">
        <v>218</v>
      </c>
      <c r="K1321">
        <v>2021</v>
      </c>
      <c r="M1321" t="s">
        <v>226</v>
      </c>
      <c r="N1321" t="s">
        <v>114</v>
      </c>
      <c r="O1321" t="s">
        <v>136</v>
      </c>
      <c r="P1321" t="s">
        <v>102</v>
      </c>
      <c r="Q1321" t="s">
        <v>103</v>
      </c>
      <c r="V1321" t="s">
        <v>2105</v>
      </c>
      <c r="W1321" t="s">
        <v>58</v>
      </c>
      <c r="X1321">
        <v>18.915795800000001</v>
      </c>
      <c r="Y1321">
        <v>-70.743051800000003</v>
      </c>
      <c r="Z1321" t="s">
        <v>325</v>
      </c>
      <c r="AA1321" t="s">
        <v>325</v>
      </c>
      <c r="AB1321" t="s">
        <v>60</v>
      </c>
      <c r="AC1321" t="s">
        <v>169</v>
      </c>
      <c r="AD1321" t="s">
        <v>62</v>
      </c>
      <c r="AF1321" t="s">
        <v>170</v>
      </c>
      <c r="AG1321" t="s">
        <v>194</v>
      </c>
      <c r="AH1321" t="s">
        <v>65</v>
      </c>
      <c r="AI1321" t="s">
        <v>66</v>
      </c>
      <c r="AJ1321" t="s">
        <v>127</v>
      </c>
      <c r="AK1321" t="s">
        <v>1123</v>
      </c>
      <c r="AL1321">
        <v>1</v>
      </c>
      <c r="AM1321" t="s">
        <v>767</v>
      </c>
      <c r="AN1321">
        <v>6</v>
      </c>
      <c r="AO1321">
        <v>4</v>
      </c>
      <c r="AP1321" t="s">
        <v>63</v>
      </c>
      <c r="AQ1321" t="s">
        <v>69</v>
      </c>
      <c r="AV1321" s="1">
        <v>44116</v>
      </c>
      <c r="AW1321" t="s">
        <v>15314</v>
      </c>
      <c r="AY1321" t="s">
        <v>73</v>
      </c>
      <c r="AZ1321" t="s">
        <v>74</v>
      </c>
    </row>
    <row r="1322" spans="1:52" x14ac:dyDescent="0.25">
      <c r="A1322" t="str">
        <f>INDEX('Community ID'!B:B,MATCH(O1322,'Community ID'!A:A,0))</f>
        <v>Los Embassadores</v>
      </c>
      <c r="B1322" t="str">
        <f>INDEX('Community ID'!$K:$K,MATCH('Environmental Data'!$P1322,'Community ID'!J:J,0))</f>
        <v>Constanza</v>
      </c>
      <c r="D1322" t="s">
        <v>5550</v>
      </c>
      <c r="E1322" t="s">
        <v>5551</v>
      </c>
      <c r="F1322" t="s">
        <v>5552</v>
      </c>
      <c r="I1322" t="s">
        <v>191</v>
      </c>
      <c r="J1322" t="s">
        <v>5553</v>
      </c>
      <c r="K1322">
        <v>51</v>
      </c>
      <c r="M1322" t="s">
        <v>80</v>
      </c>
      <c r="N1322" t="s">
        <v>4099</v>
      </c>
      <c r="O1322" t="s">
        <v>5344</v>
      </c>
      <c r="P1322" t="s">
        <v>83</v>
      </c>
      <c r="Q1322" t="s">
        <v>160</v>
      </c>
      <c r="S1322" t="s">
        <v>485</v>
      </c>
      <c r="T1322" t="s">
        <v>788</v>
      </c>
      <c r="V1322" t="s">
        <v>4102</v>
      </c>
      <c r="W1322" t="s">
        <v>58</v>
      </c>
      <c r="X1322">
        <v>18.915835600000001</v>
      </c>
      <c r="Y1322">
        <v>-70.743423500000006</v>
      </c>
      <c r="Z1322" t="s">
        <v>86</v>
      </c>
      <c r="AA1322" t="s">
        <v>86</v>
      </c>
      <c r="AB1322" t="s">
        <v>182</v>
      </c>
      <c r="AC1322" t="s">
        <v>169</v>
      </c>
      <c r="AE1322" t="s">
        <v>62</v>
      </c>
      <c r="AF1322" t="s">
        <v>170</v>
      </c>
      <c r="AG1322" t="s">
        <v>171</v>
      </c>
      <c r="AH1322" t="s">
        <v>117</v>
      </c>
      <c r="AI1322" t="s">
        <v>788</v>
      </c>
      <c r="AJ1322" t="s">
        <v>788</v>
      </c>
      <c r="AK1322" t="s">
        <v>479</v>
      </c>
      <c r="AL1322">
        <v>1</v>
      </c>
      <c r="AM1322" t="s">
        <v>1069</v>
      </c>
      <c r="AN1322">
        <v>5</v>
      </c>
      <c r="AO1322">
        <v>0</v>
      </c>
      <c r="AP1322" t="s">
        <v>62</v>
      </c>
      <c r="AQ1322" t="s">
        <v>69</v>
      </c>
      <c r="AV1322" s="1">
        <v>44116</v>
      </c>
      <c r="AW1322" t="s">
        <v>15315</v>
      </c>
      <c r="AY1322" t="s">
        <v>73</v>
      </c>
      <c r="AZ1322" t="s">
        <v>74</v>
      </c>
    </row>
    <row r="1323" spans="1:52" hidden="1" x14ac:dyDescent="0.25">
      <c r="A1323" t="str">
        <f>INDEX('Community ID'!B:B,MATCH(O1323,'Community ID'!A:A,0))</f>
        <v>La Luisa</v>
      </c>
      <c r="B1323" t="str">
        <f>INDEX('Community ID'!$K:$K,MATCH('Environmental Data'!$P1323,'Community ID'!J:J,0))</f>
        <v>Constanza</v>
      </c>
      <c r="D1323" t="s">
        <v>5554</v>
      </c>
      <c r="E1323" t="s">
        <v>1675</v>
      </c>
      <c r="F1323" t="s">
        <v>280</v>
      </c>
      <c r="H1323" t="s">
        <v>5555</v>
      </c>
      <c r="I1323" t="s">
        <v>191</v>
      </c>
      <c r="J1323" t="s">
        <v>5556</v>
      </c>
      <c r="K1323">
        <v>33</v>
      </c>
      <c r="M1323" t="s">
        <v>124</v>
      </c>
      <c r="N1323" t="s">
        <v>5557</v>
      </c>
      <c r="O1323" t="s">
        <v>1708</v>
      </c>
      <c r="P1323" t="s">
        <v>102</v>
      </c>
      <c r="Q1323" t="s">
        <v>55</v>
      </c>
      <c r="S1323" t="s">
        <v>5482</v>
      </c>
      <c r="V1323" t="s">
        <v>5422</v>
      </c>
      <c r="W1323" t="s">
        <v>58</v>
      </c>
      <c r="X1323">
        <v>18.915264700000002</v>
      </c>
      <c r="Y1323">
        <v>-70.7444256</v>
      </c>
      <c r="Z1323" t="s">
        <v>59</v>
      </c>
      <c r="AA1323" t="s">
        <v>59</v>
      </c>
      <c r="AB1323" t="s">
        <v>60</v>
      </c>
      <c r="AC1323" t="s">
        <v>169</v>
      </c>
      <c r="AD1323" t="s">
        <v>62</v>
      </c>
      <c r="AF1323" t="s">
        <v>170</v>
      </c>
      <c r="AG1323" t="s">
        <v>194</v>
      </c>
      <c r="AH1323" t="s">
        <v>65</v>
      </c>
      <c r="AI1323" t="s">
        <v>145</v>
      </c>
      <c r="AJ1323" t="s">
        <v>106</v>
      </c>
      <c r="AK1323" t="s">
        <v>394</v>
      </c>
      <c r="AL1323">
        <v>1</v>
      </c>
      <c r="AM1323" t="s">
        <v>1134</v>
      </c>
      <c r="AN1323">
        <v>4</v>
      </c>
      <c r="AO1323">
        <v>1</v>
      </c>
      <c r="AP1323" t="s">
        <v>62</v>
      </c>
      <c r="AQ1323" t="s">
        <v>69</v>
      </c>
      <c r="AV1323" s="1">
        <v>44116</v>
      </c>
      <c r="AW1323" t="s">
        <v>15316</v>
      </c>
      <c r="AY1323" t="s">
        <v>73</v>
      </c>
      <c r="AZ1323" t="s">
        <v>74</v>
      </c>
    </row>
    <row r="1324" spans="1:52" hidden="1" x14ac:dyDescent="0.25">
      <c r="A1324" t="str">
        <f>INDEX('Community ID'!B:B,MATCH(O1324,'Community ID'!A:A,0))</f>
        <v>La Luisa</v>
      </c>
      <c r="B1324" t="str">
        <f>INDEX('Community ID'!$K:$K,MATCH('Environmental Data'!$P1324,'Community ID'!J:J,0))</f>
        <v>Constanza</v>
      </c>
      <c r="D1324" t="s">
        <v>5558</v>
      </c>
      <c r="E1324" t="s">
        <v>1689</v>
      </c>
      <c r="F1324" t="s">
        <v>177</v>
      </c>
      <c r="H1324" t="s">
        <v>1690</v>
      </c>
      <c r="I1324" t="s">
        <v>191</v>
      </c>
      <c r="J1324" s="1">
        <v>31177</v>
      </c>
      <c r="K1324">
        <v>36</v>
      </c>
      <c r="M1324" t="s">
        <v>226</v>
      </c>
      <c r="N1324" t="s">
        <v>3363</v>
      </c>
      <c r="O1324" t="s">
        <v>136</v>
      </c>
      <c r="P1324" t="s">
        <v>102</v>
      </c>
      <c r="Q1324" t="s">
        <v>103</v>
      </c>
      <c r="S1324" t="s">
        <v>104</v>
      </c>
      <c r="V1324" t="s">
        <v>2105</v>
      </c>
      <c r="W1324" t="s">
        <v>58</v>
      </c>
      <c r="X1324">
        <v>18.915795800000001</v>
      </c>
      <c r="Y1324">
        <v>-70.743051800000003</v>
      </c>
      <c r="Z1324" t="s">
        <v>86</v>
      </c>
      <c r="AA1324" t="s">
        <v>86</v>
      </c>
      <c r="AB1324" t="s">
        <v>182</v>
      </c>
      <c r="AC1324" t="s">
        <v>169</v>
      </c>
      <c r="AD1324" t="s">
        <v>62</v>
      </c>
      <c r="AF1324" t="s">
        <v>170</v>
      </c>
      <c r="AG1324" t="s">
        <v>194</v>
      </c>
      <c r="AH1324" t="s">
        <v>65</v>
      </c>
      <c r="AI1324" t="s">
        <v>66</v>
      </c>
      <c r="AJ1324" t="s">
        <v>127</v>
      </c>
      <c r="AK1324" t="s">
        <v>1161</v>
      </c>
      <c r="AL1324">
        <v>1</v>
      </c>
      <c r="AM1324" t="s">
        <v>767</v>
      </c>
      <c r="AN1324">
        <v>5</v>
      </c>
      <c r="AP1324" t="s">
        <v>62</v>
      </c>
      <c r="AQ1324" t="s">
        <v>69</v>
      </c>
      <c r="AV1324" s="1">
        <v>44116</v>
      </c>
      <c r="AW1324" t="s">
        <v>15317</v>
      </c>
      <c r="AY1324" t="s">
        <v>73</v>
      </c>
      <c r="AZ1324" t="s">
        <v>74</v>
      </c>
    </row>
    <row r="1325" spans="1:52" hidden="1" x14ac:dyDescent="0.25">
      <c r="A1325" t="str">
        <f>INDEX('Community ID'!B:B,MATCH(O1325,'Community ID'!A:A,0))</f>
        <v>Los Embassadores</v>
      </c>
      <c r="B1325" t="str">
        <f>INDEX('Community ID'!$K:$K,MATCH('Environmental Data'!$P1325,'Community ID'!J:J,0))</f>
        <v>Constanza</v>
      </c>
      <c r="D1325" t="s">
        <v>5559</v>
      </c>
      <c r="E1325" t="s">
        <v>5560</v>
      </c>
      <c r="F1325" t="s">
        <v>2153</v>
      </c>
      <c r="I1325" t="s">
        <v>191</v>
      </c>
      <c r="J1325" t="s">
        <v>5561</v>
      </c>
      <c r="K1325">
        <v>21</v>
      </c>
      <c r="L1325">
        <v>8296500488</v>
      </c>
      <c r="M1325" t="s">
        <v>142</v>
      </c>
      <c r="N1325" t="s">
        <v>135</v>
      </c>
      <c r="O1325" t="s">
        <v>1717</v>
      </c>
      <c r="P1325" t="s">
        <v>83</v>
      </c>
      <c r="Q1325" t="s">
        <v>103</v>
      </c>
      <c r="V1325" t="s">
        <v>1074</v>
      </c>
      <c r="W1325" t="s">
        <v>58</v>
      </c>
      <c r="X1325">
        <v>18.916250099999999</v>
      </c>
      <c r="Y1325">
        <v>-70.744569499999997</v>
      </c>
      <c r="Z1325" t="s">
        <v>220</v>
      </c>
      <c r="AA1325" t="s">
        <v>220</v>
      </c>
      <c r="AB1325" t="s">
        <v>182</v>
      </c>
      <c r="AC1325" t="s">
        <v>169</v>
      </c>
      <c r="AD1325" t="s">
        <v>62</v>
      </c>
      <c r="AF1325" t="s">
        <v>170</v>
      </c>
      <c r="AG1325" t="s">
        <v>171</v>
      </c>
      <c r="AH1325" t="s">
        <v>117</v>
      </c>
      <c r="AI1325" t="s">
        <v>788</v>
      </c>
      <c r="AJ1325" t="s">
        <v>788</v>
      </c>
      <c r="AK1325" t="s">
        <v>5562</v>
      </c>
      <c r="AL1325">
        <v>1</v>
      </c>
      <c r="AM1325" t="s">
        <v>726</v>
      </c>
      <c r="AN1325">
        <v>5</v>
      </c>
      <c r="AO1325" t="s">
        <v>5563</v>
      </c>
      <c r="AP1325" t="s">
        <v>62</v>
      </c>
      <c r="AQ1325" t="s">
        <v>69</v>
      </c>
      <c r="AV1325" s="1">
        <v>44116</v>
      </c>
      <c r="AW1325" t="s">
        <v>15318</v>
      </c>
      <c r="AY1325" t="s">
        <v>73</v>
      </c>
      <c r="AZ1325" t="s">
        <v>74</v>
      </c>
    </row>
    <row r="1326" spans="1:52" x14ac:dyDescent="0.25">
      <c r="A1326" t="str">
        <f>INDEX('Community ID'!B:B,MATCH(O1326,'Community ID'!A:A,0))</f>
        <v>Los Embassadores</v>
      </c>
      <c r="B1326" t="str">
        <f>INDEX('Community ID'!$K:$K,MATCH('Environmental Data'!$P1326,'Community ID'!J:J,0))</f>
        <v>Constanza</v>
      </c>
      <c r="D1326" t="s">
        <v>5564</v>
      </c>
      <c r="E1326" t="s">
        <v>5565</v>
      </c>
      <c r="F1326" t="s">
        <v>3825</v>
      </c>
      <c r="I1326" t="s">
        <v>191</v>
      </c>
      <c r="J1326" t="s">
        <v>5566</v>
      </c>
      <c r="K1326">
        <v>61</v>
      </c>
      <c r="M1326" t="s">
        <v>80</v>
      </c>
      <c r="N1326" t="s">
        <v>114</v>
      </c>
      <c r="O1326" t="s">
        <v>5567</v>
      </c>
      <c r="P1326" t="s">
        <v>83</v>
      </c>
      <c r="Q1326" t="s">
        <v>160</v>
      </c>
      <c r="S1326" t="s">
        <v>545</v>
      </c>
      <c r="T1326" t="s">
        <v>788</v>
      </c>
      <c r="V1326" t="s">
        <v>4102</v>
      </c>
      <c r="W1326" t="s">
        <v>58</v>
      </c>
      <c r="X1326">
        <v>18.915835600000001</v>
      </c>
      <c r="Y1326">
        <v>-70.743423500000006</v>
      </c>
      <c r="Z1326" t="s">
        <v>86</v>
      </c>
      <c r="AA1326" t="s">
        <v>86</v>
      </c>
      <c r="AB1326" t="s">
        <v>182</v>
      </c>
      <c r="AC1326" t="s">
        <v>169</v>
      </c>
      <c r="AD1326" t="s">
        <v>62</v>
      </c>
      <c r="AF1326" t="s">
        <v>170</v>
      </c>
      <c r="AG1326" t="s">
        <v>194</v>
      </c>
      <c r="AH1326" t="s">
        <v>65</v>
      </c>
      <c r="AI1326" t="s">
        <v>788</v>
      </c>
      <c r="AJ1326" t="s">
        <v>5086</v>
      </c>
      <c r="AK1326" t="s">
        <v>479</v>
      </c>
      <c r="AL1326">
        <v>1</v>
      </c>
      <c r="AM1326" t="s">
        <v>5568</v>
      </c>
      <c r="AN1326">
        <v>4</v>
      </c>
      <c r="AO1326">
        <v>0</v>
      </c>
      <c r="AP1326" t="s">
        <v>62</v>
      </c>
      <c r="AQ1326" t="s">
        <v>69</v>
      </c>
      <c r="AV1326" s="1">
        <v>44116</v>
      </c>
      <c r="AW1326" t="s">
        <v>15319</v>
      </c>
      <c r="AY1326" t="s">
        <v>73</v>
      </c>
      <c r="AZ1326" t="s">
        <v>74</v>
      </c>
    </row>
    <row r="1327" spans="1:52" hidden="1" x14ac:dyDescent="0.25">
      <c r="A1327" t="str">
        <f>INDEX('Community ID'!B:B,MATCH(O1327,'Community ID'!A:A,0))</f>
        <v>La Luisa</v>
      </c>
      <c r="B1327" t="str">
        <f>INDEX('Community ID'!$K:$K,MATCH('Environmental Data'!$P1327,'Community ID'!J:J,0))</f>
        <v>Constanza</v>
      </c>
      <c r="D1327" t="s">
        <v>5569</v>
      </c>
      <c r="E1327" t="s">
        <v>5570</v>
      </c>
      <c r="F1327" t="s">
        <v>743</v>
      </c>
      <c r="H1327" t="s">
        <v>632</v>
      </c>
      <c r="I1327" t="s">
        <v>191</v>
      </c>
      <c r="J1327" t="s">
        <v>5571</v>
      </c>
      <c r="K1327">
        <v>58</v>
      </c>
      <c r="M1327" t="s">
        <v>80</v>
      </c>
      <c r="N1327" t="s">
        <v>135</v>
      </c>
      <c r="O1327" t="s">
        <v>1708</v>
      </c>
      <c r="P1327" t="s">
        <v>102</v>
      </c>
      <c r="Q1327" t="s">
        <v>55</v>
      </c>
      <c r="S1327" t="s">
        <v>5514</v>
      </c>
      <c r="V1327" t="s">
        <v>5422</v>
      </c>
      <c r="W1327" t="s">
        <v>58</v>
      </c>
      <c r="X1327">
        <v>18.916982000000001</v>
      </c>
      <c r="Y1327">
        <v>-70.745616900000002</v>
      </c>
      <c r="Z1327" t="s">
        <v>86</v>
      </c>
      <c r="AA1327" t="s">
        <v>86</v>
      </c>
      <c r="AB1327" t="s">
        <v>60</v>
      </c>
      <c r="AC1327" t="s">
        <v>169</v>
      </c>
      <c r="AD1327" t="s">
        <v>62</v>
      </c>
      <c r="AF1327" t="s">
        <v>170</v>
      </c>
      <c r="AG1327" t="s">
        <v>194</v>
      </c>
      <c r="AH1327" t="s">
        <v>65</v>
      </c>
      <c r="AI1327" t="s">
        <v>145</v>
      </c>
      <c r="AJ1327" t="s">
        <v>106</v>
      </c>
      <c r="AK1327" t="s">
        <v>5572</v>
      </c>
      <c r="AL1327">
        <v>1</v>
      </c>
      <c r="AM1327" t="s">
        <v>1134</v>
      </c>
      <c r="AN1327">
        <v>3</v>
      </c>
      <c r="AP1327" t="s">
        <v>62</v>
      </c>
      <c r="AQ1327" t="s">
        <v>69</v>
      </c>
      <c r="AV1327" s="1">
        <v>44116</v>
      </c>
      <c r="AW1327" t="s">
        <v>15320</v>
      </c>
      <c r="AY1327" t="s">
        <v>73</v>
      </c>
      <c r="AZ1327" t="s">
        <v>74</v>
      </c>
    </row>
    <row r="1328" spans="1:52" hidden="1" x14ac:dyDescent="0.25">
      <c r="A1328" t="str">
        <f>INDEX('Community ID'!B:B,MATCH(O1328,'Community ID'!A:A,0))</f>
        <v>Los Embassadores</v>
      </c>
      <c r="B1328" t="str">
        <f>INDEX('Community ID'!$K:$K,MATCH('Environmental Data'!$P1328,'Community ID'!J:J,0))</f>
        <v>Constanza</v>
      </c>
      <c r="D1328" t="s">
        <v>5573</v>
      </c>
      <c r="E1328" t="s">
        <v>2689</v>
      </c>
      <c r="F1328" t="s">
        <v>743</v>
      </c>
      <c r="H1328" t="s">
        <v>5574</v>
      </c>
      <c r="I1328" t="s">
        <v>165</v>
      </c>
      <c r="J1328" s="1">
        <v>24877</v>
      </c>
      <c r="K1328">
        <v>53</v>
      </c>
      <c r="L1328" t="s">
        <v>5575</v>
      </c>
      <c r="M1328" t="s">
        <v>51</v>
      </c>
      <c r="N1328" t="s">
        <v>63</v>
      </c>
      <c r="O1328" t="s">
        <v>1717</v>
      </c>
      <c r="P1328" t="s">
        <v>83</v>
      </c>
      <c r="Q1328" t="s">
        <v>103</v>
      </c>
      <c r="V1328" t="s">
        <v>1074</v>
      </c>
      <c r="W1328" t="s">
        <v>58</v>
      </c>
      <c r="X1328">
        <v>18.915163499999998</v>
      </c>
      <c r="Y1328">
        <v>-70.744908899999999</v>
      </c>
      <c r="Z1328" t="s">
        <v>220</v>
      </c>
      <c r="AA1328" t="s">
        <v>220</v>
      </c>
      <c r="AB1328" t="s">
        <v>182</v>
      </c>
      <c r="AC1328" t="s">
        <v>169</v>
      </c>
      <c r="AE1328" t="s">
        <v>62</v>
      </c>
      <c r="AF1328" t="s">
        <v>170</v>
      </c>
      <c r="AG1328" t="s">
        <v>194</v>
      </c>
      <c r="AH1328" t="s">
        <v>117</v>
      </c>
      <c r="AI1328" t="s">
        <v>788</v>
      </c>
      <c r="AJ1328" t="s">
        <v>788</v>
      </c>
      <c r="AK1328" t="s">
        <v>1702</v>
      </c>
      <c r="AL1328">
        <v>1</v>
      </c>
      <c r="AM1328" t="s">
        <v>1075</v>
      </c>
      <c r="AN1328">
        <v>2</v>
      </c>
      <c r="AO1328">
        <v>0</v>
      </c>
      <c r="AP1328" t="s">
        <v>63</v>
      </c>
      <c r="AQ1328" t="s">
        <v>69</v>
      </c>
      <c r="AV1328" s="1">
        <v>44116</v>
      </c>
      <c r="AW1328" t="s">
        <v>15321</v>
      </c>
      <c r="AY1328" t="s">
        <v>73</v>
      </c>
      <c r="AZ1328" t="s">
        <v>74</v>
      </c>
    </row>
    <row r="1329" spans="1:52" x14ac:dyDescent="0.25">
      <c r="A1329" t="str">
        <f>INDEX('Community ID'!B:B,MATCH(O1329,'Community ID'!A:A,0))</f>
        <v>Los Embassadores</v>
      </c>
      <c r="B1329" t="str">
        <f>INDEX('Community ID'!$K:$K,MATCH('Environmental Data'!$P1329,'Community ID'!J:J,0))</f>
        <v>Constanza</v>
      </c>
      <c r="D1329" t="s">
        <v>5576</v>
      </c>
      <c r="E1329" t="s">
        <v>2117</v>
      </c>
      <c r="F1329" t="s">
        <v>297</v>
      </c>
      <c r="I1329" t="s">
        <v>191</v>
      </c>
      <c r="J1329" t="s">
        <v>5577</v>
      </c>
      <c r="K1329">
        <v>51</v>
      </c>
      <c r="M1329" t="s">
        <v>80</v>
      </c>
      <c r="N1329" t="s">
        <v>114</v>
      </c>
      <c r="O1329" t="s">
        <v>5344</v>
      </c>
      <c r="P1329" t="s">
        <v>83</v>
      </c>
      <c r="Q1329" t="s">
        <v>160</v>
      </c>
      <c r="S1329" t="s">
        <v>545</v>
      </c>
      <c r="T1329" t="s">
        <v>788</v>
      </c>
      <c r="V1329" t="s">
        <v>4102</v>
      </c>
      <c r="W1329" t="s">
        <v>58</v>
      </c>
      <c r="X1329">
        <v>18.915835600000001</v>
      </c>
      <c r="Y1329">
        <v>-70.743423500000006</v>
      </c>
      <c r="Z1329" t="s">
        <v>59</v>
      </c>
      <c r="AA1329" t="s">
        <v>59</v>
      </c>
      <c r="AB1329" t="s">
        <v>60</v>
      </c>
      <c r="AC1329" t="s">
        <v>169</v>
      </c>
      <c r="AD1329" t="s">
        <v>62</v>
      </c>
      <c r="AF1329" t="s">
        <v>170</v>
      </c>
      <c r="AG1329" t="s">
        <v>171</v>
      </c>
      <c r="AH1329" t="s">
        <v>90</v>
      </c>
      <c r="AI1329" t="s">
        <v>788</v>
      </c>
      <c r="AJ1329" t="s">
        <v>788</v>
      </c>
      <c r="AK1329" t="s">
        <v>479</v>
      </c>
      <c r="AL1329">
        <v>1</v>
      </c>
      <c r="AM1329" t="s">
        <v>5578</v>
      </c>
      <c r="AN1329">
        <v>3</v>
      </c>
      <c r="AO1329">
        <v>0</v>
      </c>
      <c r="AP1329" t="s">
        <v>62</v>
      </c>
      <c r="AQ1329" t="s">
        <v>69</v>
      </c>
      <c r="AV1329" s="1">
        <v>44116</v>
      </c>
      <c r="AW1329" t="s">
        <v>15322</v>
      </c>
      <c r="AY1329" t="s">
        <v>73</v>
      </c>
      <c r="AZ1329" t="s">
        <v>74</v>
      </c>
    </row>
    <row r="1330" spans="1:52" hidden="1" x14ac:dyDescent="0.25">
      <c r="A1330" t="str">
        <f>INDEX('Community ID'!B:B,MATCH(O1330,'Community ID'!A:A,0))</f>
        <v>La Luisa</v>
      </c>
      <c r="B1330" t="str">
        <f>INDEX('Community ID'!$K:$K,MATCH('Environmental Data'!$P1330,'Community ID'!J:J,0))</f>
        <v>Constanza</v>
      </c>
      <c r="D1330" t="s">
        <v>5579</v>
      </c>
      <c r="E1330" t="s">
        <v>5580</v>
      </c>
      <c r="F1330" t="s">
        <v>5581</v>
      </c>
      <c r="I1330" t="s">
        <v>165</v>
      </c>
      <c r="J1330" t="s">
        <v>5582</v>
      </c>
      <c r="K1330">
        <v>42</v>
      </c>
      <c r="M1330" t="s">
        <v>51</v>
      </c>
      <c r="N1330" t="s">
        <v>1235</v>
      </c>
      <c r="O1330" t="s">
        <v>136</v>
      </c>
      <c r="P1330" t="s">
        <v>102</v>
      </c>
      <c r="Q1330" t="s">
        <v>103</v>
      </c>
      <c r="S1330" t="s">
        <v>104</v>
      </c>
      <c r="V1330" t="s">
        <v>2105</v>
      </c>
      <c r="W1330" t="s">
        <v>58</v>
      </c>
      <c r="X1330">
        <v>18.915795800000001</v>
      </c>
      <c r="Y1330">
        <v>-70.743051800000003</v>
      </c>
      <c r="Z1330" t="s">
        <v>86</v>
      </c>
      <c r="AA1330" t="s">
        <v>59</v>
      </c>
      <c r="AB1330" t="s">
        <v>182</v>
      </c>
      <c r="AC1330" t="s">
        <v>169</v>
      </c>
      <c r="AD1330" t="s">
        <v>62</v>
      </c>
      <c r="AF1330" t="s">
        <v>170</v>
      </c>
      <c r="AG1330" t="s">
        <v>194</v>
      </c>
      <c r="AH1330" t="s">
        <v>65</v>
      </c>
      <c r="AI1330" t="s">
        <v>66</v>
      </c>
      <c r="AJ1330" t="s">
        <v>127</v>
      </c>
      <c r="AK1330" t="s">
        <v>2630</v>
      </c>
      <c r="AL1330">
        <v>1</v>
      </c>
      <c r="AM1330" t="s">
        <v>767</v>
      </c>
      <c r="AN1330">
        <v>4</v>
      </c>
      <c r="AP1330" t="s">
        <v>62</v>
      </c>
      <c r="AQ1330" t="s">
        <v>69</v>
      </c>
      <c r="AV1330" s="1">
        <v>44116</v>
      </c>
      <c r="AW1330" t="s">
        <v>15323</v>
      </c>
      <c r="AY1330" t="s">
        <v>73</v>
      </c>
      <c r="AZ1330" t="s">
        <v>74</v>
      </c>
    </row>
    <row r="1331" spans="1:52" hidden="1" x14ac:dyDescent="0.25">
      <c r="A1331" t="str">
        <f>INDEX('Community ID'!B:B,MATCH(O1331,'Community ID'!A:A,0))</f>
        <v>Los Embassadores</v>
      </c>
      <c r="B1331" t="str">
        <f>INDEX('Community ID'!$K:$K,MATCH('Environmental Data'!$P1331,'Community ID'!J:J,0))</f>
        <v>Constanza</v>
      </c>
      <c r="D1331" t="s">
        <v>5583</v>
      </c>
      <c r="E1331" t="s">
        <v>5584</v>
      </c>
      <c r="F1331" t="s">
        <v>5585</v>
      </c>
      <c r="I1331" t="s">
        <v>165</v>
      </c>
      <c r="J1331" s="1">
        <v>26026</v>
      </c>
      <c r="K1331">
        <v>50</v>
      </c>
      <c r="L1331">
        <v>8297741600</v>
      </c>
      <c r="M1331" t="s">
        <v>51</v>
      </c>
      <c r="N1331" t="s">
        <v>1463</v>
      </c>
      <c r="O1331" t="s">
        <v>1717</v>
      </c>
      <c r="P1331" t="s">
        <v>83</v>
      </c>
      <c r="Q1331" t="s">
        <v>103</v>
      </c>
      <c r="S1331" t="s">
        <v>144</v>
      </c>
      <c r="V1331" t="s">
        <v>1074</v>
      </c>
      <c r="W1331" t="s">
        <v>58</v>
      </c>
      <c r="X1331">
        <v>18.914836699999999</v>
      </c>
      <c r="Y1331">
        <v>-70.745660099999995</v>
      </c>
      <c r="Z1331" t="s">
        <v>86</v>
      </c>
      <c r="AA1331" t="s">
        <v>86</v>
      </c>
      <c r="AB1331" t="s">
        <v>182</v>
      </c>
      <c r="AC1331" t="s">
        <v>169</v>
      </c>
      <c r="AE1331" t="s">
        <v>62</v>
      </c>
      <c r="AF1331" t="s">
        <v>170</v>
      </c>
      <c r="AG1331" t="s">
        <v>171</v>
      </c>
      <c r="AH1331" t="s">
        <v>117</v>
      </c>
      <c r="AI1331" t="s">
        <v>788</v>
      </c>
      <c r="AJ1331" t="s">
        <v>788</v>
      </c>
      <c r="AK1331" t="s">
        <v>5586</v>
      </c>
      <c r="AL1331">
        <v>1</v>
      </c>
      <c r="AM1331" t="s">
        <v>1973</v>
      </c>
      <c r="AN1331">
        <v>3</v>
      </c>
      <c r="AO1331">
        <v>0</v>
      </c>
      <c r="AP1331" t="s">
        <v>62</v>
      </c>
      <c r="AQ1331" t="s">
        <v>69</v>
      </c>
      <c r="AV1331" s="1">
        <v>44116</v>
      </c>
      <c r="AW1331" t="s">
        <v>15324</v>
      </c>
      <c r="AY1331" t="s">
        <v>73</v>
      </c>
      <c r="AZ1331" t="s">
        <v>74</v>
      </c>
    </row>
    <row r="1332" spans="1:52" x14ac:dyDescent="0.25">
      <c r="A1332" t="str">
        <f>INDEX('Community ID'!B:B,MATCH(O1332,'Community ID'!A:A,0))</f>
        <v>Los Embassadores</v>
      </c>
      <c r="B1332" t="str">
        <f>INDEX('Community ID'!$K:$K,MATCH('Environmental Data'!$P1332,'Community ID'!J:J,0))</f>
        <v>Constanza</v>
      </c>
      <c r="D1332" t="s">
        <v>5587</v>
      </c>
      <c r="E1332" t="s">
        <v>5588</v>
      </c>
      <c r="F1332" t="s">
        <v>1363</v>
      </c>
      <c r="I1332" t="s">
        <v>191</v>
      </c>
      <c r="J1332" s="1">
        <v>29922</v>
      </c>
      <c r="K1332">
        <v>40</v>
      </c>
      <c r="M1332" t="s">
        <v>80</v>
      </c>
      <c r="N1332" t="s">
        <v>114</v>
      </c>
      <c r="O1332" t="s">
        <v>5344</v>
      </c>
      <c r="P1332" t="s">
        <v>83</v>
      </c>
      <c r="Q1332" t="s">
        <v>160</v>
      </c>
      <c r="S1332" t="s">
        <v>144</v>
      </c>
      <c r="T1332" t="s">
        <v>788</v>
      </c>
      <c r="V1332" t="s">
        <v>4102</v>
      </c>
      <c r="W1332" t="s">
        <v>58</v>
      </c>
      <c r="X1332">
        <v>18.915835600000001</v>
      </c>
      <c r="Y1332">
        <v>-70.743423500000006</v>
      </c>
      <c r="Z1332" t="s">
        <v>86</v>
      </c>
      <c r="AA1332" t="s">
        <v>86</v>
      </c>
      <c r="AB1332" t="s">
        <v>182</v>
      </c>
      <c r="AC1332" t="s">
        <v>169</v>
      </c>
      <c r="AD1332" t="s">
        <v>62</v>
      </c>
      <c r="AF1332" t="s">
        <v>170</v>
      </c>
      <c r="AG1332" t="s">
        <v>171</v>
      </c>
      <c r="AH1332" t="s">
        <v>90</v>
      </c>
      <c r="AI1332" t="s">
        <v>788</v>
      </c>
      <c r="AJ1332" t="s">
        <v>788</v>
      </c>
      <c r="AK1332" t="s">
        <v>479</v>
      </c>
      <c r="AL1332">
        <v>1</v>
      </c>
      <c r="AM1332" t="s">
        <v>5578</v>
      </c>
      <c r="AN1332">
        <v>3</v>
      </c>
      <c r="AO1332">
        <v>1</v>
      </c>
      <c r="AP1332" t="s">
        <v>62</v>
      </c>
      <c r="AQ1332" t="s">
        <v>69</v>
      </c>
      <c r="AV1332" s="1">
        <v>44116</v>
      </c>
      <c r="AW1332" t="s">
        <v>15325</v>
      </c>
      <c r="AY1332" t="s">
        <v>73</v>
      </c>
      <c r="AZ1332" t="s">
        <v>74</v>
      </c>
    </row>
    <row r="1333" spans="1:52" x14ac:dyDescent="0.25">
      <c r="A1333" t="str">
        <f>INDEX('Community ID'!B:B,MATCH(O1333,'Community ID'!A:A,0))</f>
        <v>Los Embassadores</v>
      </c>
      <c r="B1333" t="str">
        <f>INDEX('Community ID'!$K:$K,MATCH('Environmental Data'!$P1333,'Community ID'!J:J,0))</f>
        <v>Constanza</v>
      </c>
      <c r="D1333" t="s">
        <v>5589</v>
      </c>
      <c r="E1333" t="s">
        <v>5590</v>
      </c>
      <c r="F1333" t="s">
        <v>297</v>
      </c>
      <c r="I1333" t="s">
        <v>191</v>
      </c>
      <c r="J1333" s="1">
        <v>26790</v>
      </c>
      <c r="K1333">
        <v>48</v>
      </c>
      <c r="M1333" t="s">
        <v>80</v>
      </c>
      <c r="N1333" t="s">
        <v>4099</v>
      </c>
      <c r="O1333" t="s">
        <v>5591</v>
      </c>
      <c r="P1333" t="s">
        <v>83</v>
      </c>
      <c r="Q1333" t="s">
        <v>160</v>
      </c>
      <c r="S1333" t="s">
        <v>144</v>
      </c>
      <c r="T1333" t="s">
        <v>145</v>
      </c>
      <c r="V1333" t="s">
        <v>4102</v>
      </c>
      <c r="W1333" t="s">
        <v>58</v>
      </c>
      <c r="X1333">
        <v>18.915835600000001</v>
      </c>
      <c r="Y1333">
        <v>-70.743423500000006</v>
      </c>
      <c r="Z1333" t="s">
        <v>86</v>
      </c>
      <c r="AA1333" t="s">
        <v>86</v>
      </c>
      <c r="AB1333" t="s">
        <v>182</v>
      </c>
      <c r="AC1333" t="s">
        <v>169</v>
      </c>
      <c r="AD1333" t="s">
        <v>62</v>
      </c>
      <c r="AF1333" t="s">
        <v>170</v>
      </c>
      <c r="AH1333" t="s">
        <v>65</v>
      </c>
      <c r="AI1333" t="s">
        <v>2525</v>
      </c>
      <c r="AJ1333" t="s">
        <v>2166</v>
      </c>
      <c r="AK1333" t="s">
        <v>479</v>
      </c>
      <c r="AL1333">
        <v>1</v>
      </c>
      <c r="AM1333" t="s">
        <v>5578</v>
      </c>
      <c r="AN1333">
        <v>5</v>
      </c>
      <c r="AO1333">
        <v>0</v>
      </c>
      <c r="AP1333" t="s">
        <v>62</v>
      </c>
      <c r="AQ1333" t="s">
        <v>69</v>
      </c>
      <c r="AV1333" s="1">
        <v>44116</v>
      </c>
      <c r="AW1333" t="s">
        <v>15326</v>
      </c>
      <c r="AY1333" t="s">
        <v>73</v>
      </c>
      <c r="AZ1333" t="s">
        <v>74</v>
      </c>
    </row>
    <row r="1334" spans="1:52" hidden="1" x14ac:dyDescent="0.25">
      <c r="A1334" t="str">
        <f>INDEX('Community ID'!B:B,MATCH(O1334,'Community ID'!A:A,0))</f>
        <v>Los Embassadores</v>
      </c>
      <c r="B1334" t="str">
        <f>INDEX('Community ID'!$K:$K,MATCH('Environmental Data'!$P1334,'Community ID'!J:J,0))</f>
        <v>Constanza</v>
      </c>
      <c r="D1334" t="s">
        <v>5592</v>
      </c>
      <c r="E1334" t="s">
        <v>5593</v>
      </c>
      <c r="F1334" t="s">
        <v>236</v>
      </c>
      <c r="I1334" t="s">
        <v>165</v>
      </c>
      <c r="J1334" t="s">
        <v>5594</v>
      </c>
      <c r="K1334">
        <v>36</v>
      </c>
      <c r="L1334">
        <v>8298846623</v>
      </c>
      <c r="M1334" t="s">
        <v>51</v>
      </c>
      <c r="N1334" t="s">
        <v>1235</v>
      </c>
      <c r="O1334" t="s">
        <v>1717</v>
      </c>
      <c r="P1334" t="s">
        <v>83</v>
      </c>
      <c r="Q1334" t="s">
        <v>103</v>
      </c>
      <c r="S1334" t="s">
        <v>144</v>
      </c>
      <c r="V1334" t="s">
        <v>1074</v>
      </c>
      <c r="W1334" t="s">
        <v>58</v>
      </c>
      <c r="X1334">
        <v>18.9148663</v>
      </c>
      <c r="Y1334">
        <v>-70.745645199999998</v>
      </c>
      <c r="Z1334" t="s">
        <v>86</v>
      </c>
      <c r="AA1334" t="s">
        <v>86</v>
      </c>
      <c r="AB1334" t="s">
        <v>182</v>
      </c>
      <c r="AC1334" t="s">
        <v>169</v>
      </c>
      <c r="AD1334" t="s">
        <v>62</v>
      </c>
      <c r="AF1334" t="s">
        <v>170</v>
      </c>
      <c r="AG1334" t="s">
        <v>194</v>
      </c>
      <c r="AH1334" t="s">
        <v>117</v>
      </c>
      <c r="AI1334" t="s">
        <v>788</v>
      </c>
      <c r="AJ1334" t="s">
        <v>788</v>
      </c>
      <c r="AK1334" t="s">
        <v>5595</v>
      </c>
      <c r="AL1334">
        <v>1</v>
      </c>
      <c r="AM1334" t="s">
        <v>1075</v>
      </c>
      <c r="AN1334">
        <v>2</v>
      </c>
      <c r="AO1334">
        <v>0</v>
      </c>
      <c r="AP1334" t="s">
        <v>62</v>
      </c>
      <c r="AQ1334" t="s">
        <v>69</v>
      </c>
      <c r="AV1334" s="1">
        <v>44116</v>
      </c>
      <c r="AW1334" t="s">
        <v>15327</v>
      </c>
      <c r="AY1334" t="s">
        <v>73</v>
      </c>
      <c r="AZ1334" t="s">
        <v>74</v>
      </c>
    </row>
    <row r="1335" spans="1:52" x14ac:dyDescent="0.25">
      <c r="A1335" t="str">
        <f>INDEX('Community ID'!B:B,MATCH(O1335,'Community ID'!A:A,0))</f>
        <v>Los Embassadores</v>
      </c>
      <c r="B1335" t="str">
        <f>INDEX('Community ID'!$K:$K,MATCH('Environmental Data'!$P1335,'Community ID'!J:J,0))</f>
        <v>Constanza</v>
      </c>
      <c r="D1335" t="s">
        <v>5596</v>
      </c>
      <c r="E1335" t="s">
        <v>5301</v>
      </c>
      <c r="F1335" t="s">
        <v>5597</v>
      </c>
      <c r="I1335" t="s">
        <v>191</v>
      </c>
      <c r="J1335" t="s">
        <v>5598</v>
      </c>
      <c r="K1335">
        <v>37</v>
      </c>
      <c r="M1335" t="s">
        <v>80</v>
      </c>
      <c r="O1335" t="s">
        <v>5396</v>
      </c>
      <c r="P1335" t="s">
        <v>83</v>
      </c>
      <c r="Q1335" t="s">
        <v>160</v>
      </c>
      <c r="V1335" t="s">
        <v>4102</v>
      </c>
      <c r="W1335" t="s">
        <v>58</v>
      </c>
      <c r="X1335">
        <v>18.915835600000001</v>
      </c>
      <c r="Y1335">
        <v>-70.743423500000006</v>
      </c>
      <c r="Z1335" t="s">
        <v>325</v>
      </c>
      <c r="AA1335" t="s">
        <v>325</v>
      </c>
      <c r="AB1335" t="s">
        <v>182</v>
      </c>
      <c r="AC1335" t="s">
        <v>169</v>
      </c>
      <c r="AD1335" t="s">
        <v>62</v>
      </c>
      <c r="AF1335" t="s">
        <v>170</v>
      </c>
      <c r="AH1335" t="s">
        <v>486</v>
      </c>
      <c r="AK1335" t="s">
        <v>479</v>
      </c>
      <c r="AN1335">
        <v>3</v>
      </c>
      <c r="AO1335">
        <v>2</v>
      </c>
      <c r="AP1335" t="s">
        <v>63</v>
      </c>
      <c r="AQ1335" t="s">
        <v>69</v>
      </c>
      <c r="AV1335" s="1">
        <v>44116</v>
      </c>
      <c r="AW1335" t="s">
        <v>15328</v>
      </c>
      <c r="AY1335" t="s">
        <v>73</v>
      </c>
      <c r="AZ1335" t="s">
        <v>74</v>
      </c>
    </row>
    <row r="1336" spans="1:52" hidden="1" x14ac:dyDescent="0.25">
      <c r="A1336" t="str">
        <f>INDEX('Community ID'!B:B,MATCH(O1336,'Community ID'!A:A,0))</f>
        <v>Los Embassadores</v>
      </c>
      <c r="B1336" t="str">
        <f>INDEX('Community ID'!$K:$K,MATCH('Environmental Data'!$P1336,'Community ID'!J:J,0))</f>
        <v>Constanza</v>
      </c>
      <c r="D1336" t="s">
        <v>5599</v>
      </c>
      <c r="E1336" t="s">
        <v>5600</v>
      </c>
      <c r="F1336" t="s">
        <v>885</v>
      </c>
      <c r="I1336" t="s">
        <v>191</v>
      </c>
      <c r="J1336" t="s">
        <v>5601</v>
      </c>
      <c r="K1336">
        <v>28</v>
      </c>
      <c r="L1336">
        <v>8098794906</v>
      </c>
      <c r="M1336" t="s">
        <v>51</v>
      </c>
      <c r="N1336" t="s">
        <v>135</v>
      </c>
      <c r="O1336" t="s">
        <v>1717</v>
      </c>
      <c r="P1336" t="s">
        <v>4101</v>
      </c>
      <c r="Q1336" t="s">
        <v>103</v>
      </c>
      <c r="S1336" t="s">
        <v>436</v>
      </c>
      <c r="V1336" t="s">
        <v>1074</v>
      </c>
      <c r="W1336" t="s">
        <v>58</v>
      </c>
      <c r="X1336">
        <v>18.9148411</v>
      </c>
      <c r="Y1336">
        <v>-70.745658300000002</v>
      </c>
      <c r="Z1336" t="s">
        <v>86</v>
      </c>
      <c r="AA1336" t="s">
        <v>86</v>
      </c>
      <c r="AB1336" t="s">
        <v>182</v>
      </c>
      <c r="AC1336" t="s">
        <v>169</v>
      </c>
      <c r="AD1336" t="s">
        <v>62</v>
      </c>
      <c r="AF1336" t="s">
        <v>170</v>
      </c>
      <c r="AG1336" t="s">
        <v>194</v>
      </c>
      <c r="AH1336" t="s">
        <v>65</v>
      </c>
      <c r="AI1336" t="s">
        <v>788</v>
      </c>
      <c r="AJ1336" t="s">
        <v>788</v>
      </c>
      <c r="AK1336" t="s">
        <v>5602</v>
      </c>
      <c r="AL1336">
        <v>1</v>
      </c>
      <c r="AM1336" t="s">
        <v>5603</v>
      </c>
      <c r="AN1336">
        <v>4</v>
      </c>
      <c r="AO1336">
        <v>2</v>
      </c>
      <c r="AP1336" t="s">
        <v>63</v>
      </c>
      <c r="AQ1336" t="s">
        <v>69</v>
      </c>
      <c r="AV1336" s="1">
        <v>44116</v>
      </c>
      <c r="AW1336" t="s">
        <v>15329</v>
      </c>
      <c r="AY1336" t="s">
        <v>73</v>
      </c>
      <c r="AZ1336" t="s">
        <v>74</v>
      </c>
    </row>
    <row r="1337" spans="1:52" x14ac:dyDescent="0.25">
      <c r="A1337" t="str">
        <f>INDEX('Community ID'!B:B,MATCH(O1337,'Community ID'!A:A,0))</f>
        <v>Los Embassadores</v>
      </c>
      <c r="B1337" t="str">
        <f>INDEX('Community ID'!$K:$K,MATCH('Environmental Data'!$P1337,'Community ID'!J:J,0))</f>
        <v>Constanza</v>
      </c>
      <c r="D1337" t="s">
        <v>5604</v>
      </c>
      <c r="E1337" t="s">
        <v>5605</v>
      </c>
      <c r="F1337" t="s">
        <v>470</v>
      </c>
      <c r="I1337" t="s">
        <v>191</v>
      </c>
      <c r="J1337" t="s">
        <v>5606</v>
      </c>
      <c r="K1337">
        <v>24</v>
      </c>
      <c r="M1337" t="s">
        <v>80</v>
      </c>
      <c r="O1337" t="s">
        <v>5396</v>
      </c>
      <c r="P1337" t="s">
        <v>83</v>
      </c>
      <c r="Q1337" t="s">
        <v>160</v>
      </c>
      <c r="V1337" t="s">
        <v>4102</v>
      </c>
      <c r="W1337" t="s">
        <v>58</v>
      </c>
      <c r="X1337">
        <v>18.915835600000001</v>
      </c>
      <c r="Y1337">
        <v>-70.743423500000006</v>
      </c>
      <c r="Z1337" t="s">
        <v>86</v>
      </c>
      <c r="AA1337" t="s">
        <v>86</v>
      </c>
      <c r="AB1337" t="s">
        <v>182</v>
      </c>
      <c r="AC1337" t="s">
        <v>169</v>
      </c>
      <c r="AD1337" t="s">
        <v>62</v>
      </c>
      <c r="AF1337" t="s">
        <v>170</v>
      </c>
      <c r="AG1337" t="s">
        <v>171</v>
      </c>
      <c r="AH1337" t="s">
        <v>117</v>
      </c>
      <c r="AK1337" t="s">
        <v>479</v>
      </c>
      <c r="AN1337">
        <v>3</v>
      </c>
      <c r="AO1337">
        <v>0</v>
      </c>
      <c r="AP1337" t="s">
        <v>62</v>
      </c>
      <c r="AQ1337" t="s">
        <v>69</v>
      </c>
      <c r="AV1337" s="1">
        <v>44116</v>
      </c>
      <c r="AW1337" t="s">
        <v>15330</v>
      </c>
      <c r="AY1337" t="s">
        <v>73</v>
      </c>
      <c r="AZ1337" t="s">
        <v>74</v>
      </c>
    </row>
    <row r="1338" spans="1:52" x14ac:dyDescent="0.25">
      <c r="A1338" t="str">
        <f>INDEX('Community ID'!B:B,MATCH(O1338,'Community ID'!A:A,0))</f>
        <v>Los Embassadores</v>
      </c>
      <c r="B1338" t="str">
        <f>INDEX('Community ID'!$K:$K,MATCH('Environmental Data'!$P1338,'Community ID'!J:J,0))</f>
        <v>Constanza</v>
      </c>
      <c r="D1338" t="s">
        <v>5609</v>
      </c>
      <c r="E1338" t="s">
        <v>1145</v>
      </c>
      <c r="F1338" t="s">
        <v>1431</v>
      </c>
      <c r="I1338" t="s">
        <v>191</v>
      </c>
      <c r="J1338" s="1">
        <v>33272</v>
      </c>
      <c r="K1338">
        <v>30</v>
      </c>
      <c r="L1338" t="s">
        <v>5610</v>
      </c>
      <c r="M1338" t="s">
        <v>142</v>
      </c>
      <c r="N1338" t="s">
        <v>3246</v>
      </c>
      <c r="O1338" t="s">
        <v>1717</v>
      </c>
      <c r="P1338" t="s">
        <v>83</v>
      </c>
      <c r="Q1338" t="s">
        <v>103</v>
      </c>
      <c r="S1338" t="s">
        <v>144</v>
      </c>
      <c r="V1338" t="s">
        <v>1074</v>
      </c>
      <c r="W1338" t="s">
        <v>58</v>
      </c>
      <c r="X1338">
        <v>18.914804199999999</v>
      </c>
      <c r="Y1338">
        <v>-70.745487900000001</v>
      </c>
      <c r="Z1338" t="s">
        <v>59</v>
      </c>
      <c r="AA1338" t="s">
        <v>220</v>
      </c>
      <c r="AB1338" t="s">
        <v>182</v>
      </c>
      <c r="AC1338" t="s">
        <v>169</v>
      </c>
      <c r="AD1338" t="s">
        <v>62</v>
      </c>
      <c r="AF1338" t="s">
        <v>170</v>
      </c>
      <c r="AG1338" t="s">
        <v>194</v>
      </c>
      <c r="AH1338" t="s">
        <v>65</v>
      </c>
      <c r="AI1338" t="s">
        <v>91</v>
      </c>
      <c r="AJ1338" t="s">
        <v>91</v>
      </c>
      <c r="AK1338" t="s">
        <v>479</v>
      </c>
      <c r="AL1338">
        <v>1</v>
      </c>
      <c r="AM1338" t="s">
        <v>1075</v>
      </c>
      <c r="AN1338">
        <v>3</v>
      </c>
      <c r="AO1338">
        <v>0</v>
      </c>
      <c r="AP1338" t="s">
        <v>63</v>
      </c>
      <c r="AQ1338" t="s">
        <v>69</v>
      </c>
      <c r="AV1338" s="1">
        <v>44116</v>
      </c>
      <c r="AW1338" t="s">
        <v>15331</v>
      </c>
      <c r="AY1338" t="s">
        <v>73</v>
      </c>
      <c r="AZ1338" t="s">
        <v>74</v>
      </c>
    </row>
    <row r="1339" spans="1:52" x14ac:dyDescent="0.25">
      <c r="A1339" t="str">
        <f>INDEX('Community ID'!B:B,MATCH(O1339,'Community ID'!A:A,0))</f>
        <v>Los Embassadores</v>
      </c>
      <c r="B1339" t="str">
        <f>INDEX('Community ID'!$K:$K,MATCH('Environmental Data'!$P1339,'Community ID'!J:J,0))</f>
        <v>Constanza</v>
      </c>
      <c r="D1339" t="s">
        <v>5607</v>
      </c>
      <c r="E1339" t="s">
        <v>481</v>
      </c>
      <c r="F1339" t="s">
        <v>5608</v>
      </c>
      <c r="I1339" t="s">
        <v>191</v>
      </c>
      <c r="J1339" s="1">
        <v>35916</v>
      </c>
      <c r="K1339">
        <v>23</v>
      </c>
      <c r="M1339" t="s">
        <v>80</v>
      </c>
      <c r="O1339" t="s">
        <v>5344</v>
      </c>
      <c r="P1339" t="s">
        <v>83</v>
      </c>
      <c r="Q1339" t="s">
        <v>160</v>
      </c>
      <c r="V1339" t="s">
        <v>4102</v>
      </c>
      <c r="W1339" t="s">
        <v>58</v>
      </c>
      <c r="X1339">
        <v>18.915835600000001</v>
      </c>
      <c r="Y1339">
        <v>-70.743423500000006</v>
      </c>
      <c r="Z1339" t="s">
        <v>105</v>
      </c>
      <c r="AA1339" t="s">
        <v>105</v>
      </c>
      <c r="AB1339" t="s">
        <v>182</v>
      </c>
      <c r="AC1339" t="s">
        <v>169</v>
      </c>
      <c r="AD1339" t="s">
        <v>62</v>
      </c>
      <c r="AF1339" t="s">
        <v>170</v>
      </c>
      <c r="AH1339" t="s">
        <v>117</v>
      </c>
      <c r="AK1339" t="s">
        <v>479</v>
      </c>
      <c r="AN1339">
        <v>7</v>
      </c>
      <c r="AO1339">
        <v>1</v>
      </c>
      <c r="AP1339" t="s">
        <v>63</v>
      </c>
      <c r="AQ1339" t="s">
        <v>69</v>
      </c>
      <c r="AV1339" s="1">
        <v>44116</v>
      </c>
      <c r="AW1339" t="s">
        <v>15332</v>
      </c>
      <c r="AY1339" t="s">
        <v>73</v>
      </c>
      <c r="AZ1339" t="s">
        <v>74</v>
      </c>
    </row>
    <row r="1340" spans="1:52" x14ac:dyDescent="0.25">
      <c r="A1340" t="str">
        <f>INDEX('Community ID'!B:B,MATCH(O1340,'Community ID'!A:A,0))</f>
        <v>Los Embassadores</v>
      </c>
      <c r="B1340" t="str">
        <f>INDEX('Community ID'!$K:$K,MATCH('Environmental Data'!$P1340,'Community ID'!J:J,0))</f>
        <v>Constanza</v>
      </c>
      <c r="D1340" t="s">
        <v>5611</v>
      </c>
      <c r="E1340" t="s">
        <v>5612</v>
      </c>
      <c r="F1340" t="s">
        <v>5613</v>
      </c>
      <c r="I1340" t="s">
        <v>165</v>
      </c>
      <c r="J1340" t="s">
        <v>5614</v>
      </c>
      <c r="K1340">
        <v>22</v>
      </c>
      <c r="M1340" t="s">
        <v>142</v>
      </c>
      <c r="O1340" t="s">
        <v>5396</v>
      </c>
      <c r="P1340" t="s">
        <v>83</v>
      </c>
      <c r="Q1340" t="s">
        <v>160</v>
      </c>
      <c r="V1340" t="s">
        <v>4102</v>
      </c>
      <c r="W1340" t="s">
        <v>58</v>
      </c>
      <c r="X1340">
        <v>18.915835600000001</v>
      </c>
      <c r="Y1340">
        <v>-70.743423500000006</v>
      </c>
      <c r="Z1340" t="s">
        <v>86</v>
      </c>
      <c r="AA1340" t="s">
        <v>86</v>
      </c>
      <c r="AB1340" t="s">
        <v>60</v>
      </c>
      <c r="AC1340" t="s">
        <v>169</v>
      </c>
      <c r="AD1340" t="s">
        <v>62</v>
      </c>
      <c r="AF1340" t="s">
        <v>170</v>
      </c>
      <c r="AH1340" t="s">
        <v>117</v>
      </c>
      <c r="AK1340" t="s">
        <v>479</v>
      </c>
      <c r="AN1340">
        <v>4</v>
      </c>
      <c r="AO1340">
        <v>0</v>
      </c>
      <c r="AP1340" t="s">
        <v>63</v>
      </c>
      <c r="AQ1340" t="s">
        <v>69</v>
      </c>
      <c r="AV1340" s="1">
        <v>44116</v>
      </c>
      <c r="AW1340" t="s">
        <v>15333</v>
      </c>
      <c r="AY1340" t="s">
        <v>73</v>
      </c>
      <c r="AZ1340" t="s">
        <v>74</v>
      </c>
    </row>
    <row r="1341" spans="1:52" x14ac:dyDescent="0.25">
      <c r="A1341" t="str">
        <f>INDEX('Community ID'!B:B,MATCH(O1341,'Community ID'!A:A,0))</f>
        <v>Los Embassadores</v>
      </c>
      <c r="B1341" t="str">
        <f>INDEX('Community ID'!$K:$K,MATCH('Environmental Data'!$P1341,'Community ID'!J:J,0))</f>
        <v>Constanza</v>
      </c>
      <c r="D1341" t="s">
        <v>5615</v>
      </c>
      <c r="E1341" t="s">
        <v>1110</v>
      </c>
      <c r="F1341" t="s">
        <v>5616</v>
      </c>
      <c r="I1341" t="s">
        <v>191</v>
      </c>
      <c r="J1341" s="1">
        <v>32942</v>
      </c>
      <c r="K1341">
        <v>31</v>
      </c>
      <c r="M1341" t="s">
        <v>226</v>
      </c>
      <c r="O1341" t="s">
        <v>5567</v>
      </c>
      <c r="P1341" t="s">
        <v>83</v>
      </c>
      <c r="Q1341" t="s">
        <v>160</v>
      </c>
      <c r="V1341" t="s">
        <v>4102</v>
      </c>
      <c r="W1341" t="s">
        <v>58</v>
      </c>
      <c r="X1341">
        <v>18.915835600000001</v>
      </c>
      <c r="Y1341">
        <v>-70.743423500000006</v>
      </c>
      <c r="Z1341" t="s">
        <v>86</v>
      </c>
      <c r="AA1341" t="s">
        <v>105</v>
      </c>
      <c r="AB1341" t="s">
        <v>182</v>
      </c>
      <c r="AC1341" t="s">
        <v>169</v>
      </c>
      <c r="AD1341" t="s">
        <v>62</v>
      </c>
      <c r="AF1341" t="s">
        <v>170</v>
      </c>
      <c r="AG1341" t="s">
        <v>194</v>
      </c>
      <c r="AH1341" t="s">
        <v>486</v>
      </c>
      <c r="AK1341" t="s">
        <v>479</v>
      </c>
      <c r="AN1341">
        <v>5</v>
      </c>
      <c r="AO1341">
        <v>0</v>
      </c>
      <c r="AP1341" t="s">
        <v>63</v>
      </c>
      <c r="AQ1341" t="s">
        <v>69</v>
      </c>
      <c r="AV1341" s="1">
        <v>44116</v>
      </c>
      <c r="AW1341" t="s">
        <v>15334</v>
      </c>
      <c r="AY1341" t="s">
        <v>73</v>
      </c>
      <c r="AZ1341" t="s">
        <v>74</v>
      </c>
    </row>
    <row r="1342" spans="1:52" x14ac:dyDescent="0.25">
      <c r="A1342" t="str">
        <f>INDEX('Community ID'!B:B,MATCH(O1342,'Community ID'!A:A,0))</f>
        <v>Los Embassadores</v>
      </c>
      <c r="B1342" t="str">
        <f>INDEX('Community ID'!$K:$K,MATCH('Environmental Data'!$P1342,'Community ID'!J:J,0))</f>
        <v>Constanza</v>
      </c>
      <c r="D1342" t="s">
        <v>5617</v>
      </c>
      <c r="E1342" t="s">
        <v>5618</v>
      </c>
      <c r="F1342" t="s">
        <v>5619</v>
      </c>
      <c r="I1342" t="s">
        <v>191</v>
      </c>
      <c r="J1342" t="s">
        <v>5620</v>
      </c>
      <c r="K1342">
        <v>32</v>
      </c>
      <c r="M1342" t="s">
        <v>142</v>
      </c>
      <c r="O1342" t="s">
        <v>5621</v>
      </c>
      <c r="P1342" t="s">
        <v>83</v>
      </c>
      <c r="Q1342" t="s">
        <v>160</v>
      </c>
      <c r="V1342" t="s">
        <v>4102</v>
      </c>
      <c r="W1342" t="s">
        <v>58</v>
      </c>
      <c r="X1342">
        <v>18.915835600000001</v>
      </c>
      <c r="Y1342">
        <v>-70.743423500000006</v>
      </c>
      <c r="Z1342" t="s">
        <v>86</v>
      </c>
      <c r="AA1342" t="s">
        <v>86</v>
      </c>
      <c r="AB1342" t="s">
        <v>182</v>
      </c>
      <c r="AC1342" t="s">
        <v>169</v>
      </c>
      <c r="AD1342" t="s">
        <v>62</v>
      </c>
      <c r="AF1342" t="s">
        <v>170</v>
      </c>
      <c r="AG1342" t="s">
        <v>194</v>
      </c>
      <c r="AH1342" t="s">
        <v>486</v>
      </c>
      <c r="AK1342" t="s">
        <v>479</v>
      </c>
      <c r="AN1342">
        <v>4</v>
      </c>
      <c r="AO1342">
        <v>0</v>
      </c>
      <c r="AP1342" t="s">
        <v>62</v>
      </c>
      <c r="AQ1342" t="s">
        <v>69</v>
      </c>
      <c r="AV1342" s="1">
        <v>44116</v>
      </c>
      <c r="AW1342" t="s">
        <v>15335</v>
      </c>
      <c r="AY1342" t="s">
        <v>73</v>
      </c>
      <c r="AZ1342" t="s">
        <v>74</v>
      </c>
    </row>
    <row r="1343" spans="1:52" x14ac:dyDescent="0.25">
      <c r="A1343" t="str">
        <f>INDEX('Community ID'!B:B,MATCH(O1343,'Community ID'!A:A,0))</f>
        <v>Los Embassadores</v>
      </c>
      <c r="B1343" t="str">
        <f>INDEX('Community ID'!$K:$K,MATCH('Environmental Data'!$P1343,'Community ID'!J:J,0))</f>
        <v>Constanza</v>
      </c>
      <c r="D1343" t="s">
        <v>5629</v>
      </c>
      <c r="E1343" t="s">
        <v>5630</v>
      </c>
      <c r="F1343" t="s">
        <v>5631</v>
      </c>
      <c r="I1343" t="s">
        <v>191</v>
      </c>
      <c r="J1343" t="s">
        <v>5632</v>
      </c>
      <c r="K1343">
        <v>61</v>
      </c>
      <c r="M1343" t="s">
        <v>80</v>
      </c>
      <c r="O1343" t="s">
        <v>5449</v>
      </c>
      <c r="P1343" t="s">
        <v>83</v>
      </c>
      <c r="Q1343" t="s">
        <v>160</v>
      </c>
      <c r="V1343" t="s">
        <v>4102</v>
      </c>
      <c r="W1343" t="s">
        <v>58</v>
      </c>
      <c r="X1343">
        <v>18.915835600000001</v>
      </c>
      <c r="Y1343">
        <v>-70.743423500000006</v>
      </c>
      <c r="Z1343" t="s">
        <v>86</v>
      </c>
      <c r="AA1343" t="s">
        <v>86</v>
      </c>
      <c r="AB1343" t="s">
        <v>182</v>
      </c>
      <c r="AC1343" t="s">
        <v>169</v>
      </c>
      <c r="AD1343" t="s">
        <v>62</v>
      </c>
      <c r="AF1343" t="s">
        <v>170</v>
      </c>
      <c r="AG1343" t="s">
        <v>171</v>
      </c>
      <c r="AH1343" t="s">
        <v>90</v>
      </c>
      <c r="AK1343" t="s">
        <v>479</v>
      </c>
      <c r="AN1343">
        <v>4</v>
      </c>
      <c r="AO1343">
        <v>1</v>
      </c>
      <c r="AP1343" t="s">
        <v>62</v>
      </c>
      <c r="AQ1343" t="s">
        <v>69</v>
      </c>
      <c r="AV1343" s="1">
        <v>44116</v>
      </c>
      <c r="AW1343" t="s">
        <v>15336</v>
      </c>
      <c r="AY1343" t="s">
        <v>73</v>
      </c>
      <c r="AZ1343" t="s">
        <v>74</v>
      </c>
    </row>
    <row r="1344" spans="1:52" hidden="1" x14ac:dyDescent="0.25">
      <c r="A1344" t="str">
        <f>INDEX('Community ID'!B:B,MATCH(O1344,'Community ID'!A:A,0))</f>
        <v>Los Embassadores</v>
      </c>
      <c r="B1344" t="str">
        <f>INDEX('Community ID'!$K:$K,MATCH('Environmental Data'!$P1344,'Community ID'!J:J,0))</f>
        <v>Constanza</v>
      </c>
      <c r="D1344" t="s">
        <v>5622</v>
      </c>
      <c r="E1344" t="s">
        <v>5623</v>
      </c>
      <c r="F1344" t="s">
        <v>4920</v>
      </c>
      <c r="I1344" t="s">
        <v>191</v>
      </c>
      <c r="J1344" s="1">
        <v>21674</v>
      </c>
      <c r="K1344">
        <v>62</v>
      </c>
      <c r="L1344" t="s">
        <v>5624</v>
      </c>
      <c r="M1344" t="s">
        <v>51</v>
      </c>
      <c r="N1344" t="s">
        <v>135</v>
      </c>
      <c r="O1344" t="s">
        <v>1717</v>
      </c>
      <c r="P1344" t="s">
        <v>83</v>
      </c>
      <c r="S1344" t="s">
        <v>436</v>
      </c>
      <c r="V1344" t="s">
        <v>1074</v>
      </c>
      <c r="W1344" t="s">
        <v>58</v>
      </c>
      <c r="X1344">
        <v>18.914598000000002</v>
      </c>
      <c r="Y1344">
        <v>-70.744193100000004</v>
      </c>
      <c r="Z1344" t="s">
        <v>86</v>
      </c>
      <c r="AA1344" t="s">
        <v>86</v>
      </c>
      <c r="AB1344" t="s">
        <v>182</v>
      </c>
      <c r="AC1344" t="s">
        <v>169</v>
      </c>
      <c r="AD1344" t="s">
        <v>62</v>
      </c>
      <c r="AF1344" t="s">
        <v>170</v>
      </c>
      <c r="AG1344" t="s">
        <v>194</v>
      </c>
      <c r="AH1344" t="s">
        <v>65</v>
      </c>
      <c r="AI1344" t="s">
        <v>788</v>
      </c>
      <c r="AJ1344" t="s">
        <v>788</v>
      </c>
      <c r="AK1344" t="s">
        <v>2001</v>
      </c>
      <c r="AL1344">
        <v>1</v>
      </c>
      <c r="AM1344" t="s">
        <v>1075</v>
      </c>
      <c r="AN1344">
        <v>2</v>
      </c>
      <c r="AO1344">
        <v>0</v>
      </c>
      <c r="AP1344" t="s">
        <v>62</v>
      </c>
      <c r="AQ1344" t="s">
        <v>69</v>
      </c>
      <c r="AV1344" s="1">
        <v>44116</v>
      </c>
      <c r="AW1344" t="s">
        <v>15337</v>
      </c>
      <c r="AY1344" t="s">
        <v>73</v>
      </c>
      <c r="AZ1344" t="s">
        <v>74</v>
      </c>
    </row>
    <row r="1345" spans="1:52" x14ac:dyDescent="0.25">
      <c r="A1345" t="str">
        <f>INDEX('Community ID'!B:B,MATCH(O1345,'Community ID'!A:A,0))</f>
        <v>Los Embassadores</v>
      </c>
      <c r="B1345" t="str">
        <f>INDEX('Community ID'!$K:$K,MATCH('Environmental Data'!$P1345,'Community ID'!J:J,0))</f>
        <v>Constanza</v>
      </c>
      <c r="D1345" t="s">
        <v>5625</v>
      </c>
      <c r="E1345" t="s">
        <v>5626</v>
      </c>
      <c r="F1345" t="s">
        <v>5627</v>
      </c>
      <c r="I1345" t="s">
        <v>191</v>
      </c>
      <c r="J1345" s="1">
        <v>36319</v>
      </c>
      <c r="K1345">
        <v>22</v>
      </c>
      <c r="M1345" t="s">
        <v>226</v>
      </c>
      <c r="O1345" t="s">
        <v>5628</v>
      </c>
      <c r="P1345" t="s">
        <v>83</v>
      </c>
      <c r="Q1345" t="s">
        <v>160</v>
      </c>
      <c r="V1345" t="s">
        <v>4102</v>
      </c>
      <c r="W1345" t="s">
        <v>58</v>
      </c>
      <c r="X1345">
        <v>18.915835600000001</v>
      </c>
      <c r="Y1345">
        <v>-70.743423500000006</v>
      </c>
      <c r="Z1345" t="s">
        <v>220</v>
      </c>
      <c r="AA1345" t="s">
        <v>220</v>
      </c>
      <c r="AB1345" t="s">
        <v>182</v>
      </c>
      <c r="AC1345" t="s">
        <v>169</v>
      </c>
      <c r="AD1345" t="s">
        <v>62</v>
      </c>
      <c r="AF1345" t="s">
        <v>170</v>
      </c>
      <c r="AG1345" t="s">
        <v>171</v>
      </c>
      <c r="AH1345" t="s">
        <v>90</v>
      </c>
      <c r="AK1345" t="s">
        <v>479</v>
      </c>
      <c r="AN1345">
        <v>5</v>
      </c>
      <c r="AO1345">
        <v>3</v>
      </c>
      <c r="AP1345" t="s">
        <v>63</v>
      </c>
      <c r="AQ1345" t="s">
        <v>69</v>
      </c>
      <c r="AV1345" s="1">
        <v>44116</v>
      </c>
      <c r="AW1345" t="s">
        <v>15338</v>
      </c>
      <c r="AY1345" t="s">
        <v>73</v>
      </c>
      <c r="AZ1345" t="s">
        <v>74</v>
      </c>
    </row>
    <row r="1346" spans="1:52" hidden="1" x14ac:dyDescent="0.25">
      <c r="A1346" t="str">
        <f>INDEX('Community ID'!B:B,MATCH(O1346,'Community ID'!A:A,0))</f>
        <v>Los Embassadores</v>
      </c>
      <c r="B1346" t="str">
        <f>INDEX('Community ID'!$K:$K,MATCH('Environmental Data'!$P1346,'Community ID'!J:J,0))</f>
        <v>Constanza</v>
      </c>
      <c r="D1346" t="s">
        <v>5633</v>
      </c>
      <c r="E1346" t="s">
        <v>134</v>
      </c>
      <c r="F1346" t="s">
        <v>5634</v>
      </c>
      <c r="I1346" t="s">
        <v>191</v>
      </c>
      <c r="J1346" s="1">
        <v>19334</v>
      </c>
      <c r="K1346">
        <v>69</v>
      </c>
      <c r="M1346" t="s">
        <v>80</v>
      </c>
      <c r="N1346" t="s">
        <v>114</v>
      </c>
      <c r="O1346" t="s">
        <v>1717</v>
      </c>
      <c r="P1346" t="s">
        <v>83</v>
      </c>
      <c r="Q1346" t="s">
        <v>103</v>
      </c>
      <c r="V1346" t="s">
        <v>1074</v>
      </c>
      <c r="W1346" t="s">
        <v>58</v>
      </c>
      <c r="X1346">
        <v>18.9154114</v>
      </c>
      <c r="Y1346">
        <v>-70.745613500000005</v>
      </c>
      <c r="Z1346" t="s">
        <v>220</v>
      </c>
      <c r="AA1346" t="s">
        <v>220</v>
      </c>
      <c r="AB1346" t="s">
        <v>182</v>
      </c>
      <c r="AC1346" t="s">
        <v>61</v>
      </c>
      <c r="AE1346" t="s">
        <v>62</v>
      </c>
      <c r="AF1346" t="s">
        <v>170</v>
      </c>
      <c r="AG1346" t="s">
        <v>171</v>
      </c>
      <c r="AH1346" t="s">
        <v>65</v>
      </c>
      <c r="AI1346" t="s">
        <v>91</v>
      </c>
      <c r="AJ1346" t="s">
        <v>91</v>
      </c>
      <c r="AK1346" t="s">
        <v>5635</v>
      </c>
      <c r="AL1346">
        <v>1</v>
      </c>
      <c r="AM1346" t="s">
        <v>5636</v>
      </c>
      <c r="AN1346">
        <v>2</v>
      </c>
      <c r="AO1346">
        <v>0</v>
      </c>
      <c r="AP1346" t="s">
        <v>62</v>
      </c>
      <c r="AQ1346" t="s">
        <v>69</v>
      </c>
      <c r="AV1346" s="1">
        <v>44115</v>
      </c>
      <c r="AW1346" t="s">
        <v>15339</v>
      </c>
      <c r="AY1346" t="s">
        <v>73</v>
      </c>
      <c r="AZ1346" t="s">
        <v>74</v>
      </c>
    </row>
    <row r="1347" spans="1:52" hidden="1" x14ac:dyDescent="0.25">
      <c r="A1347" t="str">
        <f>INDEX('Community ID'!B:B,MATCH(O1347,'Community ID'!A:A,0))</f>
        <v>Los Embassadores</v>
      </c>
      <c r="B1347" t="str">
        <f>INDEX('Community ID'!$K:$K,MATCH('Environmental Data'!$P1347,'Community ID'!J:J,0))</f>
        <v>Constanza</v>
      </c>
      <c r="D1347" t="s">
        <v>5637</v>
      </c>
      <c r="E1347" t="s">
        <v>3755</v>
      </c>
      <c r="F1347" t="s">
        <v>5638</v>
      </c>
      <c r="I1347" t="s">
        <v>165</v>
      </c>
      <c r="J1347" t="s">
        <v>5639</v>
      </c>
      <c r="K1347">
        <v>25</v>
      </c>
      <c r="L1347">
        <v>8296711846</v>
      </c>
      <c r="M1347" t="s">
        <v>80</v>
      </c>
      <c r="N1347" t="s">
        <v>1463</v>
      </c>
      <c r="O1347" t="s">
        <v>1717</v>
      </c>
      <c r="P1347" t="s">
        <v>83</v>
      </c>
      <c r="Q1347" t="s">
        <v>103</v>
      </c>
      <c r="S1347" t="s">
        <v>436</v>
      </c>
      <c r="V1347" t="s">
        <v>1074</v>
      </c>
      <c r="W1347" t="s">
        <v>58</v>
      </c>
      <c r="X1347">
        <v>18.915361699999998</v>
      </c>
      <c r="Y1347">
        <v>-70.745646800000003</v>
      </c>
      <c r="Z1347" t="s">
        <v>86</v>
      </c>
      <c r="AA1347" t="s">
        <v>105</v>
      </c>
      <c r="AB1347" t="s">
        <v>419</v>
      </c>
      <c r="AC1347" t="s">
        <v>169</v>
      </c>
      <c r="AD1347" t="s">
        <v>63</v>
      </c>
      <c r="AE1347" t="s">
        <v>63</v>
      </c>
      <c r="AF1347" t="s">
        <v>170</v>
      </c>
      <c r="AG1347" t="s">
        <v>171</v>
      </c>
      <c r="AH1347" t="s">
        <v>90</v>
      </c>
      <c r="AI1347" t="s">
        <v>1237</v>
      </c>
      <c r="AJ1347" t="s">
        <v>1237</v>
      </c>
      <c r="AK1347" t="s">
        <v>5640</v>
      </c>
      <c r="AL1347">
        <v>1</v>
      </c>
      <c r="AM1347" t="s">
        <v>5641</v>
      </c>
      <c r="AN1347">
        <v>1</v>
      </c>
      <c r="AO1347">
        <v>0</v>
      </c>
      <c r="AP1347" t="s">
        <v>62</v>
      </c>
      <c r="AQ1347" t="s">
        <v>69</v>
      </c>
      <c r="AV1347" s="1">
        <v>44115</v>
      </c>
      <c r="AW1347" t="s">
        <v>15340</v>
      </c>
      <c r="AY1347" t="s">
        <v>73</v>
      </c>
      <c r="AZ1347" t="s">
        <v>74</v>
      </c>
    </row>
    <row r="1348" spans="1:52" x14ac:dyDescent="0.25">
      <c r="A1348" t="str">
        <f>INDEX('Community ID'!B:B,MATCH(O1348,'Community ID'!A:A,0))</f>
        <v>Cuidad de Dios</v>
      </c>
      <c r="B1348" t="str">
        <f>INDEX('Community ID'!$K:$K,MATCH('Environmental Data'!$P1348,'Community ID'!J:J,0))</f>
        <v>Santiago</v>
      </c>
      <c r="D1348" t="s">
        <v>5642</v>
      </c>
      <c r="E1348" t="s">
        <v>5643</v>
      </c>
      <c r="F1348" t="s">
        <v>5112</v>
      </c>
      <c r="I1348" t="s">
        <v>191</v>
      </c>
      <c r="J1348" s="1">
        <v>37165</v>
      </c>
      <c r="K1348">
        <v>20</v>
      </c>
      <c r="L1348">
        <v>8493503034</v>
      </c>
      <c r="M1348" t="s">
        <v>226</v>
      </c>
      <c r="N1348" t="s">
        <v>135</v>
      </c>
      <c r="O1348" t="s">
        <v>4679</v>
      </c>
      <c r="P1348" t="s">
        <v>444</v>
      </c>
      <c r="Q1348" t="s">
        <v>444</v>
      </c>
      <c r="V1348" t="s">
        <v>4712</v>
      </c>
      <c r="W1348" t="s">
        <v>58</v>
      </c>
      <c r="X1348">
        <v>19.487960000000001</v>
      </c>
      <c r="Y1348">
        <v>-70.751702300000005</v>
      </c>
      <c r="Z1348" t="s">
        <v>105</v>
      </c>
      <c r="AA1348" t="s">
        <v>105</v>
      </c>
      <c r="AB1348" t="s">
        <v>419</v>
      </c>
      <c r="AC1348" t="s">
        <v>169</v>
      </c>
      <c r="AD1348" t="s">
        <v>62</v>
      </c>
      <c r="AF1348" t="s">
        <v>170</v>
      </c>
      <c r="AG1348" t="s">
        <v>194</v>
      </c>
      <c r="AH1348" t="s">
        <v>65</v>
      </c>
      <c r="AI1348" t="s">
        <v>145</v>
      </c>
      <c r="AJ1348" t="s">
        <v>145</v>
      </c>
      <c r="AK1348" t="s">
        <v>368</v>
      </c>
      <c r="AL1348">
        <v>1</v>
      </c>
      <c r="AM1348" t="s">
        <v>553</v>
      </c>
      <c r="AN1348">
        <v>4</v>
      </c>
      <c r="AO1348">
        <v>1</v>
      </c>
      <c r="AP1348" t="s">
        <v>63</v>
      </c>
      <c r="AQ1348" t="s">
        <v>69</v>
      </c>
      <c r="AV1348" s="1">
        <v>44114</v>
      </c>
      <c r="AW1348" t="s">
        <v>15341</v>
      </c>
      <c r="AY1348" t="s">
        <v>73</v>
      </c>
      <c r="AZ1348" t="s">
        <v>74</v>
      </c>
    </row>
    <row r="1349" spans="1:52" x14ac:dyDescent="0.25">
      <c r="A1349" t="str">
        <f>INDEX('Community ID'!B:B,MATCH(O1349,'Community ID'!A:A,0))</f>
        <v>Cuidad de Dios</v>
      </c>
      <c r="B1349" t="str">
        <f>INDEX('Community ID'!$K:$K,MATCH('Environmental Data'!$P1349,'Community ID'!J:J,0))</f>
        <v>Santiago</v>
      </c>
      <c r="D1349" t="s">
        <v>5642</v>
      </c>
      <c r="E1349" t="s">
        <v>5643</v>
      </c>
      <c r="F1349" t="s">
        <v>5112</v>
      </c>
      <c r="I1349" t="s">
        <v>191</v>
      </c>
      <c r="J1349" s="1">
        <v>37165</v>
      </c>
      <c r="K1349">
        <v>20</v>
      </c>
      <c r="L1349">
        <v>8493503034</v>
      </c>
      <c r="M1349" t="s">
        <v>226</v>
      </c>
      <c r="N1349" t="s">
        <v>135</v>
      </c>
      <c r="O1349" t="s">
        <v>4679</v>
      </c>
      <c r="P1349" t="s">
        <v>444</v>
      </c>
      <c r="Q1349" t="s">
        <v>444</v>
      </c>
      <c r="V1349" t="s">
        <v>4712</v>
      </c>
      <c r="W1349" t="s">
        <v>58</v>
      </c>
      <c r="X1349">
        <v>19.487960000000001</v>
      </c>
      <c r="Y1349">
        <v>-70.751702300000005</v>
      </c>
      <c r="Z1349" t="s">
        <v>59</v>
      </c>
      <c r="AA1349" t="s">
        <v>105</v>
      </c>
      <c r="AB1349" t="s">
        <v>419</v>
      </c>
      <c r="AC1349" t="s">
        <v>169</v>
      </c>
      <c r="AD1349" t="s">
        <v>62</v>
      </c>
      <c r="AF1349" t="s">
        <v>170</v>
      </c>
      <c r="AG1349" t="s">
        <v>194</v>
      </c>
      <c r="AH1349" t="s">
        <v>65</v>
      </c>
      <c r="AI1349" t="s">
        <v>145</v>
      </c>
      <c r="AJ1349" t="s">
        <v>1382</v>
      </c>
      <c r="AK1349" t="s">
        <v>368</v>
      </c>
      <c r="AL1349">
        <v>1</v>
      </c>
      <c r="AM1349" t="s">
        <v>1021</v>
      </c>
      <c r="AN1349">
        <v>2</v>
      </c>
      <c r="AP1349" t="s">
        <v>62</v>
      </c>
      <c r="AQ1349" t="s">
        <v>69</v>
      </c>
      <c r="AV1349" s="1">
        <v>44114</v>
      </c>
      <c r="AW1349" t="s">
        <v>15342</v>
      </c>
      <c r="AY1349" t="s">
        <v>73</v>
      </c>
      <c r="AZ1349" t="s">
        <v>74</v>
      </c>
    </row>
    <row r="1350" spans="1:52" hidden="1" x14ac:dyDescent="0.25">
      <c r="A1350" t="str">
        <f>INDEX('Community ID'!B:B,MATCH(O1350,'Community ID'!A:A,0))</f>
        <v>Cuidad de Dios</v>
      </c>
      <c r="B1350" t="str">
        <f>INDEX('Community ID'!$K:$K,MATCH('Environmental Data'!$P1350,'Community ID'!J:J,0))</f>
        <v>Santiago</v>
      </c>
      <c r="D1350" t="s">
        <v>5644</v>
      </c>
      <c r="E1350" t="s">
        <v>5645</v>
      </c>
      <c r="F1350" t="s">
        <v>5646</v>
      </c>
      <c r="I1350" t="s">
        <v>165</v>
      </c>
      <c r="J1350" t="s">
        <v>5647</v>
      </c>
      <c r="K1350">
        <v>43</v>
      </c>
      <c r="L1350">
        <v>8098813153</v>
      </c>
      <c r="M1350" t="s">
        <v>51</v>
      </c>
      <c r="N1350" t="s">
        <v>5648</v>
      </c>
      <c r="O1350" t="s">
        <v>4679</v>
      </c>
      <c r="P1350" t="s">
        <v>444</v>
      </c>
      <c r="Q1350" t="s">
        <v>444</v>
      </c>
      <c r="S1350" t="s">
        <v>144</v>
      </c>
      <c r="V1350" t="s">
        <v>4680</v>
      </c>
      <c r="W1350" t="s">
        <v>58</v>
      </c>
      <c r="X1350">
        <v>19.488204281399899</v>
      </c>
      <c r="Y1350">
        <v>-70.751775158197006</v>
      </c>
      <c r="Z1350" t="s">
        <v>59</v>
      </c>
      <c r="AA1350" t="s">
        <v>59</v>
      </c>
      <c r="AB1350" t="s">
        <v>419</v>
      </c>
      <c r="AC1350" t="s">
        <v>169</v>
      </c>
      <c r="AD1350" t="s">
        <v>62</v>
      </c>
      <c r="AF1350" t="s">
        <v>170</v>
      </c>
      <c r="AG1350" t="s">
        <v>171</v>
      </c>
      <c r="AH1350" t="s">
        <v>90</v>
      </c>
      <c r="AI1350" t="s">
        <v>145</v>
      </c>
      <c r="AJ1350" t="s">
        <v>145</v>
      </c>
      <c r="AK1350" t="s">
        <v>4504</v>
      </c>
      <c r="AL1350">
        <v>2</v>
      </c>
      <c r="AM1350" t="s">
        <v>4719</v>
      </c>
      <c r="AN1350">
        <v>4</v>
      </c>
      <c r="AO1350">
        <v>0</v>
      </c>
      <c r="AP1350" t="s">
        <v>62</v>
      </c>
      <c r="AQ1350" t="s">
        <v>69</v>
      </c>
      <c r="AV1350" s="1">
        <v>44114</v>
      </c>
      <c r="AW1350" t="s">
        <v>15343</v>
      </c>
      <c r="AY1350" t="s">
        <v>73</v>
      </c>
      <c r="AZ1350" t="s">
        <v>74</v>
      </c>
    </row>
    <row r="1351" spans="1:52" x14ac:dyDescent="0.25">
      <c r="A1351" t="str">
        <f>INDEX('Community ID'!B:B,MATCH(O1351,'Community ID'!A:A,0))</f>
        <v>Cuidad de Dios</v>
      </c>
      <c r="B1351" t="str">
        <f>INDEX('Community ID'!$K:$K,MATCH('Environmental Data'!$P1351,'Community ID'!J:J,0))</f>
        <v>Santiago</v>
      </c>
      <c r="D1351" t="s">
        <v>5649</v>
      </c>
      <c r="E1351" t="s">
        <v>5650</v>
      </c>
      <c r="F1351" t="s">
        <v>5646</v>
      </c>
      <c r="H1351" t="s">
        <v>5651</v>
      </c>
      <c r="I1351" t="s">
        <v>165</v>
      </c>
      <c r="J1351" t="s">
        <v>5652</v>
      </c>
      <c r="K1351">
        <v>47</v>
      </c>
      <c r="L1351">
        <v>8498736906</v>
      </c>
      <c r="M1351" t="s">
        <v>80</v>
      </c>
      <c r="N1351" t="s">
        <v>4128</v>
      </c>
      <c r="O1351" t="s">
        <v>4679</v>
      </c>
      <c r="P1351" t="s">
        <v>444</v>
      </c>
      <c r="Q1351" t="s">
        <v>444</v>
      </c>
      <c r="V1351" t="s">
        <v>4712</v>
      </c>
      <c r="W1351" t="s">
        <v>58</v>
      </c>
      <c r="X1351">
        <v>19.4878474</v>
      </c>
      <c r="Y1351">
        <v>-70.752052599999999</v>
      </c>
      <c r="Z1351" t="s">
        <v>59</v>
      </c>
      <c r="AA1351" t="s">
        <v>59</v>
      </c>
      <c r="AB1351" t="s">
        <v>419</v>
      </c>
      <c r="AC1351" t="s">
        <v>169</v>
      </c>
      <c r="AD1351" t="s">
        <v>62</v>
      </c>
      <c r="AF1351" t="s">
        <v>170</v>
      </c>
      <c r="AG1351" t="s">
        <v>194</v>
      </c>
      <c r="AH1351" t="s">
        <v>117</v>
      </c>
      <c r="AI1351" t="s">
        <v>145</v>
      </c>
      <c r="AJ1351" t="s">
        <v>145</v>
      </c>
      <c r="AK1351" t="s">
        <v>368</v>
      </c>
      <c r="AL1351">
        <v>1</v>
      </c>
      <c r="AM1351" t="s">
        <v>553</v>
      </c>
      <c r="AN1351">
        <v>5</v>
      </c>
      <c r="AP1351" t="s">
        <v>62</v>
      </c>
      <c r="AQ1351" t="s">
        <v>69</v>
      </c>
      <c r="AV1351" s="1">
        <v>44114</v>
      </c>
      <c r="AW1351" t="s">
        <v>15344</v>
      </c>
      <c r="AY1351" t="s">
        <v>73</v>
      </c>
      <c r="AZ1351" t="s">
        <v>74</v>
      </c>
    </row>
    <row r="1352" spans="1:52" hidden="1" x14ac:dyDescent="0.25">
      <c r="A1352" t="str">
        <f>INDEX('Community ID'!B:B,MATCH(O1352,'Community ID'!A:A,0))</f>
        <v>Cuidad de Dios</v>
      </c>
      <c r="B1352" t="str">
        <f>INDEX('Community ID'!$K:$K,MATCH('Environmental Data'!$P1352,'Community ID'!J:J,0))</f>
        <v>Santiago</v>
      </c>
      <c r="D1352" t="s">
        <v>5653</v>
      </c>
      <c r="E1352" t="s">
        <v>5654</v>
      </c>
      <c r="F1352" t="s">
        <v>5030</v>
      </c>
      <c r="I1352" t="s">
        <v>191</v>
      </c>
      <c r="J1352" t="s">
        <v>5655</v>
      </c>
      <c r="K1352">
        <v>15</v>
      </c>
      <c r="L1352">
        <v>8096949922</v>
      </c>
      <c r="M1352" t="s">
        <v>226</v>
      </c>
      <c r="N1352" t="s">
        <v>125</v>
      </c>
      <c r="O1352" t="s">
        <v>4679</v>
      </c>
      <c r="P1352" t="s">
        <v>444</v>
      </c>
      <c r="Q1352" t="s">
        <v>444</v>
      </c>
      <c r="S1352" t="s">
        <v>429</v>
      </c>
      <c r="V1352" t="s">
        <v>4208</v>
      </c>
      <c r="W1352" t="s">
        <v>58</v>
      </c>
      <c r="X1352">
        <v>19.487731272007601</v>
      </c>
      <c r="Y1352">
        <v>-70.751829123897195</v>
      </c>
      <c r="Z1352" t="s">
        <v>325</v>
      </c>
      <c r="AA1352" t="s">
        <v>325</v>
      </c>
      <c r="AB1352" t="s">
        <v>419</v>
      </c>
      <c r="AC1352" t="s">
        <v>169</v>
      </c>
      <c r="AD1352" t="s">
        <v>62</v>
      </c>
      <c r="AF1352" t="s">
        <v>170</v>
      </c>
      <c r="AG1352" t="s">
        <v>194</v>
      </c>
      <c r="AH1352" t="s">
        <v>65</v>
      </c>
      <c r="AI1352" t="s">
        <v>1382</v>
      </c>
      <c r="AJ1352" t="s">
        <v>1382</v>
      </c>
      <c r="AK1352" t="s">
        <v>5656</v>
      </c>
      <c r="AL1352">
        <v>1</v>
      </c>
      <c r="AM1352" t="s">
        <v>2446</v>
      </c>
      <c r="AN1352">
        <v>4</v>
      </c>
      <c r="AP1352" t="s">
        <v>63</v>
      </c>
      <c r="AQ1352" t="s">
        <v>69</v>
      </c>
      <c r="AV1352" s="1">
        <v>44114</v>
      </c>
      <c r="AW1352" t="s">
        <v>15345</v>
      </c>
      <c r="AY1352" t="s">
        <v>73</v>
      </c>
      <c r="AZ1352" t="s">
        <v>74</v>
      </c>
    </row>
    <row r="1353" spans="1:52" hidden="1" x14ac:dyDescent="0.25">
      <c r="A1353" t="str">
        <f>INDEX('Community ID'!B:B,MATCH(O1353,'Community ID'!A:A,0))</f>
        <v>Cuidad de Dios</v>
      </c>
      <c r="B1353" t="str">
        <f>INDEX('Community ID'!$K:$K,MATCH('Environmental Data'!$P1353,'Community ID'!J:J,0))</f>
        <v>Santiago</v>
      </c>
      <c r="D1353" t="s">
        <v>5657</v>
      </c>
      <c r="E1353" t="s">
        <v>1820</v>
      </c>
      <c r="F1353" t="s">
        <v>5658</v>
      </c>
      <c r="I1353" t="s">
        <v>191</v>
      </c>
      <c r="J1353" t="s">
        <v>5659</v>
      </c>
      <c r="K1353">
        <v>36</v>
      </c>
      <c r="L1353">
        <v>8298999625</v>
      </c>
      <c r="M1353" t="s">
        <v>226</v>
      </c>
      <c r="N1353" t="s">
        <v>2900</v>
      </c>
      <c r="O1353" t="s">
        <v>4679</v>
      </c>
      <c r="P1353" t="s">
        <v>444</v>
      </c>
      <c r="Q1353" t="s">
        <v>444</v>
      </c>
      <c r="S1353" t="s">
        <v>144</v>
      </c>
      <c r="V1353" t="s">
        <v>4208</v>
      </c>
      <c r="W1353" t="s">
        <v>58</v>
      </c>
      <c r="X1353">
        <v>19.487722610235899</v>
      </c>
      <c r="Y1353">
        <v>-70.751800437118703</v>
      </c>
      <c r="Z1353" t="s">
        <v>220</v>
      </c>
      <c r="AA1353" t="s">
        <v>220</v>
      </c>
      <c r="AB1353" t="s">
        <v>419</v>
      </c>
      <c r="AC1353" t="s">
        <v>169</v>
      </c>
      <c r="AD1353" t="s">
        <v>62</v>
      </c>
      <c r="AF1353" t="s">
        <v>170</v>
      </c>
      <c r="AG1353" t="s">
        <v>194</v>
      </c>
      <c r="AH1353" t="s">
        <v>65</v>
      </c>
      <c r="AI1353" t="s">
        <v>145</v>
      </c>
      <c r="AJ1353" t="s">
        <v>145</v>
      </c>
      <c r="AK1353" t="s">
        <v>4514</v>
      </c>
      <c r="AL1353">
        <v>2</v>
      </c>
      <c r="AM1353" t="s">
        <v>2446</v>
      </c>
      <c r="AN1353">
        <v>4</v>
      </c>
      <c r="AP1353" t="s">
        <v>62</v>
      </c>
      <c r="AQ1353" t="s">
        <v>69</v>
      </c>
      <c r="AV1353" s="1">
        <v>44114</v>
      </c>
      <c r="AW1353" t="s">
        <v>15346</v>
      </c>
      <c r="AY1353" t="s">
        <v>73</v>
      </c>
      <c r="AZ1353" t="s">
        <v>74</v>
      </c>
    </row>
    <row r="1354" spans="1:52" x14ac:dyDescent="0.25">
      <c r="A1354" t="str">
        <f>INDEX('Community ID'!B:B,MATCH(O1354,'Community ID'!A:A,0))</f>
        <v>Cuidad de Dios</v>
      </c>
      <c r="B1354" t="str">
        <f>INDEX('Community ID'!$K:$K,MATCH('Environmental Data'!$P1354,'Community ID'!J:J,0))</f>
        <v>Santiago</v>
      </c>
      <c r="D1354" t="s">
        <v>5660</v>
      </c>
      <c r="E1354" t="s">
        <v>5661</v>
      </c>
      <c r="F1354" t="s">
        <v>5662</v>
      </c>
      <c r="H1354" t="s">
        <v>5663</v>
      </c>
      <c r="I1354" t="s">
        <v>165</v>
      </c>
      <c r="J1354" s="1">
        <v>23166</v>
      </c>
      <c r="K1354">
        <v>58</v>
      </c>
      <c r="L1354">
        <v>8099771208</v>
      </c>
      <c r="M1354" t="s">
        <v>80</v>
      </c>
      <c r="N1354" t="s">
        <v>4128</v>
      </c>
      <c r="O1354" t="s">
        <v>4679</v>
      </c>
      <c r="P1354" t="s">
        <v>444</v>
      </c>
      <c r="Q1354" t="s">
        <v>444</v>
      </c>
      <c r="S1354" t="s">
        <v>144</v>
      </c>
      <c r="V1354" t="s">
        <v>4712</v>
      </c>
      <c r="W1354" t="s">
        <v>58</v>
      </c>
      <c r="X1354">
        <v>19.487652000000001</v>
      </c>
      <c r="Y1354">
        <v>-70.752050999999994</v>
      </c>
      <c r="Z1354" t="s">
        <v>59</v>
      </c>
      <c r="AA1354" t="s">
        <v>59</v>
      </c>
      <c r="AB1354" t="s">
        <v>419</v>
      </c>
      <c r="AC1354" t="s">
        <v>169</v>
      </c>
      <c r="AD1354" t="s">
        <v>62</v>
      </c>
      <c r="AF1354" t="s">
        <v>170</v>
      </c>
      <c r="AG1354" t="s">
        <v>194</v>
      </c>
      <c r="AH1354" t="s">
        <v>65</v>
      </c>
      <c r="AI1354" t="s">
        <v>145</v>
      </c>
      <c r="AJ1354" t="s">
        <v>145</v>
      </c>
      <c r="AK1354" t="s">
        <v>368</v>
      </c>
      <c r="AL1354">
        <v>2</v>
      </c>
      <c r="AM1354" t="s">
        <v>553</v>
      </c>
      <c r="AN1354">
        <v>5</v>
      </c>
      <c r="AO1354">
        <v>1</v>
      </c>
      <c r="AP1354" t="s">
        <v>62</v>
      </c>
      <c r="AQ1354" t="s">
        <v>69</v>
      </c>
      <c r="AV1354" s="1">
        <v>44114</v>
      </c>
      <c r="AW1354" t="s">
        <v>15347</v>
      </c>
      <c r="AY1354" t="s">
        <v>73</v>
      </c>
      <c r="AZ1354" t="s">
        <v>74</v>
      </c>
    </row>
    <row r="1355" spans="1:52" hidden="1" x14ac:dyDescent="0.25">
      <c r="A1355" t="str">
        <f>INDEX('Community ID'!B:B,MATCH(O1355,'Community ID'!A:A,0))</f>
        <v>Cuidad de Dios</v>
      </c>
      <c r="B1355" t="str">
        <f>INDEX('Community ID'!$K:$K,MATCH('Environmental Data'!$P1355,'Community ID'!J:J,0))</f>
        <v>Santiago</v>
      </c>
      <c r="D1355" t="s">
        <v>5664</v>
      </c>
      <c r="E1355" t="s">
        <v>5665</v>
      </c>
      <c r="F1355" t="s">
        <v>1127</v>
      </c>
      <c r="I1355" t="s">
        <v>165</v>
      </c>
      <c r="J1355" t="s">
        <v>5666</v>
      </c>
      <c r="K1355">
        <v>62</v>
      </c>
      <c r="L1355">
        <v>8296955226</v>
      </c>
      <c r="M1355" t="s">
        <v>226</v>
      </c>
      <c r="N1355" t="s">
        <v>5667</v>
      </c>
      <c r="O1355" t="s">
        <v>4679</v>
      </c>
      <c r="P1355" t="s">
        <v>444</v>
      </c>
      <c r="Q1355" t="s">
        <v>444</v>
      </c>
      <c r="S1355" t="s">
        <v>144</v>
      </c>
      <c r="U1355">
        <v>730039885</v>
      </c>
      <c r="V1355" t="s">
        <v>4208</v>
      </c>
      <c r="W1355" t="s">
        <v>58</v>
      </c>
      <c r="X1355">
        <v>19.487728833933701</v>
      </c>
      <c r="Y1355">
        <v>-70.751930994150698</v>
      </c>
      <c r="Z1355" t="s">
        <v>220</v>
      </c>
      <c r="AA1355" t="s">
        <v>220</v>
      </c>
      <c r="AB1355" t="s">
        <v>419</v>
      </c>
      <c r="AC1355" t="s">
        <v>169</v>
      </c>
      <c r="AD1355" t="s">
        <v>62</v>
      </c>
      <c r="AF1355" t="s">
        <v>170</v>
      </c>
      <c r="AG1355" t="s">
        <v>194</v>
      </c>
      <c r="AH1355" t="s">
        <v>65</v>
      </c>
      <c r="AI1355" t="s">
        <v>145</v>
      </c>
      <c r="AJ1355" t="s">
        <v>145</v>
      </c>
      <c r="AK1355" t="s">
        <v>5668</v>
      </c>
      <c r="AL1355">
        <v>2</v>
      </c>
      <c r="AM1355" t="s">
        <v>1021</v>
      </c>
      <c r="AN1355">
        <v>4</v>
      </c>
      <c r="AP1355" t="s">
        <v>62</v>
      </c>
      <c r="AQ1355" t="s">
        <v>69</v>
      </c>
      <c r="AV1355" s="1">
        <v>44114</v>
      </c>
      <c r="AW1355" t="s">
        <v>15348</v>
      </c>
      <c r="AY1355" t="s">
        <v>73</v>
      </c>
      <c r="AZ1355" t="s">
        <v>74</v>
      </c>
    </row>
    <row r="1356" spans="1:52" x14ac:dyDescent="0.25">
      <c r="A1356" t="str">
        <f>INDEX('Community ID'!B:B,MATCH(O1356,'Community ID'!A:A,0))</f>
        <v>Cuidad de Dios</v>
      </c>
      <c r="B1356" t="str">
        <f>INDEX('Community ID'!$K:$K,MATCH('Environmental Data'!$P1356,'Community ID'!J:J,0))</f>
        <v>Santiago</v>
      </c>
      <c r="D1356" t="s">
        <v>5669</v>
      </c>
      <c r="E1356" t="s">
        <v>5670</v>
      </c>
      <c r="F1356" t="s">
        <v>3915</v>
      </c>
      <c r="I1356" t="s">
        <v>191</v>
      </c>
      <c r="J1356" s="1">
        <v>24961</v>
      </c>
      <c r="K1356">
        <v>53</v>
      </c>
      <c r="M1356" t="s">
        <v>226</v>
      </c>
      <c r="N1356" t="s">
        <v>4128</v>
      </c>
      <c r="O1356" t="s">
        <v>4679</v>
      </c>
      <c r="P1356" t="s">
        <v>444</v>
      </c>
      <c r="Q1356" t="s">
        <v>444</v>
      </c>
      <c r="V1356" t="s">
        <v>4712</v>
      </c>
      <c r="W1356" t="s">
        <v>58</v>
      </c>
      <c r="X1356">
        <v>19.487539000000002</v>
      </c>
      <c r="Y1356">
        <v>-70.752225199999998</v>
      </c>
      <c r="Z1356" t="s">
        <v>59</v>
      </c>
      <c r="AA1356" t="s">
        <v>59</v>
      </c>
      <c r="AB1356" t="s">
        <v>419</v>
      </c>
      <c r="AC1356" t="s">
        <v>169</v>
      </c>
      <c r="AD1356" t="s">
        <v>62</v>
      </c>
      <c r="AF1356" t="s">
        <v>170</v>
      </c>
      <c r="AG1356" t="s">
        <v>194</v>
      </c>
      <c r="AH1356" t="s">
        <v>65</v>
      </c>
      <c r="AI1356" t="s">
        <v>145</v>
      </c>
      <c r="AJ1356" t="s">
        <v>145</v>
      </c>
      <c r="AK1356" t="s">
        <v>368</v>
      </c>
      <c r="AL1356">
        <v>1</v>
      </c>
      <c r="AM1356" t="s">
        <v>553</v>
      </c>
      <c r="AN1356">
        <v>3</v>
      </c>
      <c r="AO1356">
        <v>1</v>
      </c>
      <c r="AP1356" t="s">
        <v>62</v>
      </c>
      <c r="AQ1356" t="s">
        <v>69</v>
      </c>
      <c r="AV1356" s="1">
        <v>44114</v>
      </c>
      <c r="AW1356" t="s">
        <v>15349</v>
      </c>
      <c r="AY1356" t="s">
        <v>73</v>
      </c>
      <c r="AZ1356" t="s">
        <v>74</v>
      </c>
    </row>
    <row r="1357" spans="1:52" x14ac:dyDescent="0.25">
      <c r="A1357" t="str">
        <f>INDEX('Community ID'!B:B,MATCH(O1357,'Community ID'!A:A,0))</f>
        <v>Cuidad de Dios</v>
      </c>
      <c r="B1357" t="str">
        <f>INDEX('Community ID'!$K:$K,MATCH('Environmental Data'!$P1357,'Community ID'!J:J,0))</f>
        <v>Santiago</v>
      </c>
      <c r="D1357" t="s">
        <v>5671</v>
      </c>
      <c r="E1357" t="s">
        <v>5672</v>
      </c>
      <c r="F1357" t="s">
        <v>5673</v>
      </c>
      <c r="I1357" t="s">
        <v>191</v>
      </c>
      <c r="J1357" s="1">
        <v>31719</v>
      </c>
      <c r="K1357">
        <v>35</v>
      </c>
      <c r="L1357">
        <v>8292899354</v>
      </c>
      <c r="M1357" t="s">
        <v>226</v>
      </c>
      <c r="N1357" t="s">
        <v>135</v>
      </c>
      <c r="O1357" t="s">
        <v>4679</v>
      </c>
      <c r="P1357" t="s">
        <v>444</v>
      </c>
      <c r="Q1357" t="s">
        <v>444</v>
      </c>
      <c r="S1357" t="s">
        <v>144</v>
      </c>
      <c r="V1357" t="s">
        <v>4712</v>
      </c>
      <c r="W1357" t="s">
        <v>58</v>
      </c>
      <c r="X1357">
        <v>19.487577000000002</v>
      </c>
      <c r="Y1357">
        <v>-70.752180899999999</v>
      </c>
      <c r="Z1357" t="s">
        <v>59</v>
      </c>
      <c r="AA1357" t="s">
        <v>59</v>
      </c>
      <c r="AB1357" t="s">
        <v>419</v>
      </c>
      <c r="AC1357" t="s">
        <v>169</v>
      </c>
      <c r="AD1357" t="s">
        <v>62</v>
      </c>
      <c r="AF1357" t="s">
        <v>170</v>
      </c>
      <c r="AG1357" t="s">
        <v>194</v>
      </c>
      <c r="AH1357" t="s">
        <v>90</v>
      </c>
      <c r="AI1357" t="s">
        <v>145</v>
      </c>
      <c r="AJ1357" t="s">
        <v>145</v>
      </c>
      <c r="AK1357" t="s">
        <v>368</v>
      </c>
      <c r="AL1357">
        <v>1</v>
      </c>
      <c r="AN1357">
        <v>2</v>
      </c>
      <c r="AP1357" t="s">
        <v>62</v>
      </c>
      <c r="AQ1357" t="s">
        <v>69</v>
      </c>
      <c r="AV1357" s="1">
        <v>44114</v>
      </c>
      <c r="AW1357" t="s">
        <v>15350</v>
      </c>
      <c r="AY1357" t="s">
        <v>73</v>
      </c>
      <c r="AZ1357" t="s">
        <v>74</v>
      </c>
    </row>
    <row r="1358" spans="1:52" hidden="1" x14ac:dyDescent="0.25">
      <c r="A1358" t="str">
        <f>INDEX('Community ID'!B:B,MATCH(O1358,'Community ID'!A:A,0))</f>
        <v>Cuidad de Dios</v>
      </c>
      <c r="B1358" t="str">
        <f>INDEX('Community ID'!$K:$K,MATCH('Environmental Data'!$P1358,'Community ID'!J:J,0))</f>
        <v>Santiago</v>
      </c>
      <c r="D1358" t="s">
        <v>5674</v>
      </c>
      <c r="E1358" t="s">
        <v>5675</v>
      </c>
      <c r="F1358" t="s">
        <v>5676</v>
      </c>
      <c r="I1358" t="s">
        <v>191</v>
      </c>
      <c r="J1358" s="1">
        <v>37783</v>
      </c>
      <c r="K1358">
        <v>18</v>
      </c>
      <c r="M1358" t="s">
        <v>142</v>
      </c>
      <c r="N1358" t="s">
        <v>125</v>
      </c>
      <c r="O1358" t="s">
        <v>4679</v>
      </c>
      <c r="P1358" t="s">
        <v>444</v>
      </c>
      <c r="Q1358" t="s">
        <v>444</v>
      </c>
      <c r="V1358" t="s">
        <v>4208</v>
      </c>
      <c r="W1358" t="s">
        <v>58</v>
      </c>
      <c r="X1358">
        <v>19.487746345340099</v>
      </c>
      <c r="Y1358">
        <v>-70.751941580537306</v>
      </c>
      <c r="Z1358" t="s">
        <v>325</v>
      </c>
      <c r="AA1358" t="s">
        <v>325</v>
      </c>
      <c r="AB1358" t="s">
        <v>419</v>
      </c>
      <c r="AC1358" t="s">
        <v>169</v>
      </c>
      <c r="AD1358" t="s">
        <v>62</v>
      </c>
      <c r="AF1358" t="s">
        <v>170</v>
      </c>
      <c r="AG1358" t="s">
        <v>194</v>
      </c>
      <c r="AH1358" t="s">
        <v>65</v>
      </c>
      <c r="AI1358" t="s">
        <v>145</v>
      </c>
      <c r="AJ1358" t="s">
        <v>145</v>
      </c>
      <c r="AK1358" t="s">
        <v>5677</v>
      </c>
      <c r="AL1358">
        <v>1</v>
      </c>
      <c r="AM1358" t="s">
        <v>5678</v>
      </c>
      <c r="AN1358">
        <v>4</v>
      </c>
      <c r="AP1358" t="s">
        <v>62</v>
      </c>
      <c r="AQ1358" t="s">
        <v>69</v>
      </c>
      <c r="AV1358" s="1">
        <v>44114</v>
      </c>
      <c r="AW1358" t="s">
        <v>15351</v>
      </c>
      <c r="AY1358" t="s">
        <v>73</v>
      </c>
      <c r="AZ1358" t="s">
        <v>74</v>
      </c>
    </row>
    <row r="1359" spans="1:52" hidden="1" x14ac:dyDescent="0.25">
      <c r="A1359" t="str">
        <f>INDEX('Community ID'!B:B,MATCH(O1359,'Community ID'!A:A,0))</f>
        <v>Cuidad de Dios</v>
      </c>
      <c r="B1359" t="str">
        <f>INDEX('Community ID'!$K:$K,MATCH('Environmental Data'!$P1359,'Community ID'!J:J,0))</f>
        <v>Santiago</v>
      </c>
      <c r="D1359" t="s">
        <v>5679</v>
      </c>
      <c r="E1359" t="s">
        <v>5680</v>
      </c>
      <c r="F1359" t="s">
        <v>4363</v>
      </c>
      <c r="I1359" t="s">
        <v>165</v>
      </c>
      <c r="J1359" s="1">
        <v>35621</v>
      </c>
      <c r="K1359">
        <v>24</v>
      </c>
      <c r="L1359">
        <v>8096143926</v>
      </c>
      <c r="M1359" t="s">
        <v>124</v>
      </c>
      <c r="N1359" t="s">
        <v>125</v>
      </c>
      <c r="O1359" t="s">
        <v>4679</v>
      </c>
      <c r="P1359" t="s">
        <v>444</v>
      </c>
      <c r="Q1359" t="s">
        <v>444</v>
      </c>
      <c r="V1359" t="s">
        <v>4680</v>
      </c>
      <c r="W1359" t="s">
        <v>58</v>
      </c>
      <c r="X1359">
        <v>19.488204281399899</v>
      </c>
      <c r="Y1359">
        <v>-70.751775158197006</v>
      </c>
      <c r="Z1359" t="s">
        <v>220</v>
      </c>
      <c r="AA1359" t="s">
        <v>220</v>
      </c>
      <c r="AB1359" t="s">
        <v>419</v>
      </c>
      <c r="AC1359" t="s">
        <v>169</v>
      </c>
      <c r="AD1359" t="s">
        <v>62</v>
      </c>
      <c r="AF1359" t="s">
        <v>170</v>
      </c>
      <c r="AG1359" t="s">
        <v>194</v>
      </c>
      <c r="AH1359" t="s">
        <v>117</v>
      </c>
      <c r="AI1359" t="s">
        <v>145</v>
      </c>
      <c r="AJ1359" t="s">
        <v>145</v>
      </c>
      <c r="AK1359" t="s">
        <v>4504</v>
      </c>
      <c r="AL1359">
        <v>2</v>
      </c>
      <c r="AM1359" t="s">
        <v>4719</v>
      </c>
      <c r="AN1359">
        <v>4</v>
      </c>
      <c r="AO1359">
        <v>1</v>
      </c>
      <c r="AP1359" t="s">
        <v>62</v>
      </c>
      <c r="AQ1359" t="s">
        <v>69</v>
      </c>
      <c r="AV1359" s="1">
        <v>44114</v>
      </c>
      <c r="AW1359" t="s">
        <v>15352</v>
      </c>
      <c r="AY1359" t="s">
        <v>73</v>
      </c>
      <c r="AZ1359" t="s">
        <v>74</v>
      </c>
    </row>
    <row r="1360" spans="1:52" x14ac:dyDescent="0.25">
      <c r="A1360" t="str">
        <f>INDEX('Community ID'!B:B,MATCH(O1360,'Community ID'!A:A,0))</f>
        <v>Cuidad de Dios</v>
      </c>
      <c r="B1360" t="str">
        <f>INDEX('Community ID'!$K:$K,MATCH('Environmental Data'!$P1360,'Community ID'!J:J,0))</f>
        <v>Santiago</v>
      </c>
      <c r="D1360" t="s">
        <v>5681</v>
      </c>
      <c r="E1360" t="s">
        <v>365</v>
      </c>
      <c r="F1360" t="s">
        <v>1820</v>
      </c>
      <c r="I1360" t="s">
        <v>191</v>
      </c>
      <c r="J1360" t="s">
        <v>5682</v>
      </c>
      <c r="K1360">
        <v>44</v>
      </c>
      <c r="L1360">
        <v>8092546660</v>
      </c>
      <c r="M1360" t="s">
        <v>142</v>
      </c>
      <c r="N1360" t="s">
        <v>5683</v>
      </c>
      <c r="O1360" t="s">
        <v>4679</v>
      </c>
      <c r="P1360" t="s">
        <v>444</v>
      </c>
      <c r="Q1360" t="s">
        <v>444</v>
      </c>
      <c r="S1360" t="s">
        <v>2853</v>
      </c>
      <c r="V1360" t="s">
        <v>4712</v>
      </c>
      <c r="W1360" t="s">
        <v>58</v>
      </c>
      <c r="X1360">
        <v>19.487795599999998</v>
      </c>
      <c r="Y1360">
        <v>-70.751540700000007</v>
      </c>
      <c r="Z1360" t="s">
        <v>59</v>
      </c>
      <c r="AA1360" t="s">
        <v>59</v>
      </c>
      <c r="AB1360" t="s">
        <v>419</v>
      </c>
      <c r="AC1360" t="s">
        <v>169</v>
      </c>
      <c r="AD1360" t="s">
        <v>62</v>
      </c>
      <c r="AF1360" t="s">
        <v>170</v>
      </c>
      <c r="AG1360" t="s">
        <v>194</v>
      </c>
      <c r="AH1360" t="s">
        <v>117</v>
      </c>
      <c r="AI1360" t="s">
        <v>1382</v>
      </c>
      <c r="AJ1360" t="s">
        <v>1382</v>
      </c>
      <c r="AK1360" t="s">
        <v>479</v>
      </c>
      <c r="AL1360">
        <v>1</v>
      </c>
      <c r="AM1360" t="s">
        <v>5429</v>
      </c>
      <c r="AN1360">
        <v>4</v>
      </c>
      <c r="AP1360" t="s">
        <v>62</v>
      </c>
      <c r="AQ1360" t="s">
        <v>69</v>
      </c>
      <c r="AV1360" s="1">
        <v>44114</v>
      </c>
      <c r="AW1360" t="s">
        <v>15353</v>
      </c>
      <c r="AY1360" t="s">
        <v>73</v>
      </c>
      <c r="AZ1360" t="s">
        <v>74</v>
      </c>
    </row>
    <row r="1361" spans="1:52" x14ac:dyDescent="0.25">
      <c r="A1361" t="str">
        <f>INDEX('Community ID'!B:B,MATCH(O1361,'Community ID'!A:A,0))</f>
        <v>Los Embassadores</v>
      </c>
      <c r="B1361" t="str">
        <f>INDEX('Community ID'!$K:$K,MATCH('Environmental Data'!$P1361,'Community ID'!J:J,0))</f>
        <v>Constanza</v>
      </c>
      <c r="D1361" t="s">
        <v>5694</v>
      </c>
      <c r="E1361" t="s">
        <v>5695</v>
      </c>
      <c r="F1361" t="s">
        <v>1523</v>
      </c>
      <c r="H1361" t="s">
        <v>2375</v>
      </c>
      <c r="I1361" t="s">
        <v>191</v>
      </c>
      <c r="J1361" t="s">
        <v>5696</v>
      </c>
      <c r="K1361">
        <v>48</v>
      </c>
      <c r="L1361" t="s">
        <v>5697</v>
      </c>
      <c r="M1361" t="s">
        <v>80</v>
      </c>
      <c r="N1361" t="s">
        <v>114</v>
      </c>
      <c r="O1361" t="s">
        <v>1717</v>
      </c>
      <c r="P1361" t="s">
        <v>83</v>
      </c>
      <c r="Q1361" t="s">
        <v>103</v>
      </c>
      <c r="S1361" t="s">
        <v>436</v>
      </c>
      <c r="T1361" t="s">
        <v>788</v>
      </c>
      <c r="V1361" t="s">
        <v>1074</v>
      </c>
      <c r="W1361" t="s">
        <v>58</v>
      </c>
      <c r="X1361">
        <v>18.915472900000001</v>
      </c>
      <c r="Y1361">
        <v>-70.745760099999998</v>
      </c>
      <c r="Z1361" t="s">
        <v>86</v>
      </c>
      <c r="AA1361" t="s">
        <v>86</v>
      </c>
      <c r="AB1361" t="s">
        <v>182</v>
      </c>
      <c r="AC1361" t="s">
        <v>61</v>
      </c>
      <c r="AD1361" t="s">
        <v>62</v>
      </c>
      <c r="AF1361" t="s">
        <v>170</v>
      </c>
      <c r="AG1361" t="s">
        <v>171</v>
      </c>
      <c r="AH1361" t="s">
        <v>117</v>
      </c>
      <c r="AI1361" t="s">
        <v>788</v>
      </c>
      <c r="AJ1361" t="s">
        <v>788</v>
      </c>
      <c r="AK1361" t="s">
        <v>368</v>
      </c>
      <c r="AL1361">
        <v>1</v>
      </c>
      <c r="AM1361" t="s">
        <v>5636</v>
      </c>
      <c r="AN1361">
        <v>3</v>
      </c>
      <c r="AO1361">
        <v>1</v>
      </c>
      <c r="AP1361" t="s">
        <v>62</v>
      </c>
      <c r="AQ1361" t="s">
        <v>69</v>
      </c>
      <c r="AV1361" s="1">
        <v>44114</v>
      </c>
      <c r="AW1361" t="s">
        <v>15354</v>
      </c>
      <c r="AY1361" t="s">
        <v>73</v>
      </c>
      <c r="AZ1361" t="s">
        <v>74</v>
      </c>
    </row>
    <row r="1362" spans="1:52" hidden="1" x14ac:dyDescent="0.25">
      <c r="A1362" t="str">
        <f>INDEX('Community ID'!B:B,MATCH(O1362,'Community ID'!A:A,0))</f>
        <v>Cuidad de Dios</v>
      </c>
      <c r="B1362" t="str">
        <f>INDEX('Community ID'!$K:$K,MATCH('Environmental Data'!$P1362,'Community ID'!J:J,0))</f>
        <v>Santiago</v>
      </c>
      <c r="D1362" t="s">
        <v>5684</v>
      </c>
      <c r="E1362" t="s">
        <v>3972</v>
      </c>
      <c r="F1362" t="s">
        <v>5685</v>
      </c>
      <c r="I1362" t="s">
        <v>191</v>
      </c>
      <c r="J1362" s="1">
        <v>31363</v>
      </c>
      <c r="K1362">
        <v>36</v>
      </c>
      <c r="L1362">
        <v>8098544730</v>
      </c>
      <c r="M1362" t="s">
        <v>51</v>
      </c>
      <c r="N1362" t="s">
        <v>5686</v>
      </c>
      <c r="O1362" t="s">
        <v>4679</v>
      </c>
      <c r="P1362" t="s">
        <v>444</v>
      </c>
      <c r="Q1362" t="s">
        <v>444</v>
      </c>
      <c r="S1362" t="s">
        <v>144</v>
      </c>
      <c r="U1362">
        <v>201668308</v>
      </c>
      <c r="V1362" t="s">
        <v>4208</v>
      </c>
      <c r="W1362" t="s">
        <v>58</v>
      </c>
      <c r="X1362">
        <v>19.487760387595898</v>
      </c>
      <c r="Y1362">
        <v>-70.751555745762502</v>
      </c>
      <c r="Z1362" t="s">
        <v>59</v>
      </c>
      <c r="AA1362" t="s">
        <v>59</v>
      </c>
      <c r="AB1362" t="s">
        <v>419</v>
      </c>
      <c r="AC1362" t="s">
        <v>169</v>
      </c>
      <c r="AD1362" t="s">
        <v>62</v>
      </c>
      <c r="AF1362" t="s">
        <v>170</v>
      </c>
      <c r="AG1362" t="s">
        <v>194</v>
      </c>
      <c r="AH1362" t="s">
        <v>65</v>
      </c>
      <c r="AI1362" t="s">
        <v>145</v>
      </c>
      <c r="AJ1362" t="s">
        <v>145</v>
      </c>
      <c r="AK1362" t="s">
        <v>4328</v>
      </c>
      <c r="AL1362">
        <v>2</v>
      </c>
      <c r="AM1362" t="s">
        <v>1021</v>
      </c>
      <c r="AN1362">
        <v>6</v>
      </c>
      <c r="AP1362" t="s">
        <v>62</v>
      </c>
      <c r="AQ1362" t="s">
        <v>69</v>
      </c>
      <c r="AV1362" s="1">
        <v>44114</v>
      </c>
      <c r="AW1362" t="s">
        <v>15355</v>
      </c>
      <c r="AY1362" t="s">
        <v>73</v>
      </c>
      <c r="AZ1362" t="s">
        <v>74</v>
      </c>
    </row>
    <row r="1363" spans="1:52" hidden="1" x14ac:dyDescent="0.25">
      <c r="A1363" t="str">
        <f>INDEX('Community ID'!B:B,MATCH(O1363,'Community ID'!A:A,0))</f>
        <v>Cuidad de Dios</v>
      </c>
      <c r="B1363" t="str">
        <f>INDEX('Community ID'!$K:$K,MATCH('Environmental Data'!$P1363,'Community ID'!J:J,0))</f>
        <v>Santiago</v>
      </c>
      <c r="D1363" t="s">
        <v>5687</v>
      </c>
      <c r="E1363" t="s">
        <v>4913</v>
      </c>
      <c r="F1363" t="s">
        <v>5688</v>
      </c>
      <c r="I1363" t="s">
        <v>191</v>
      </c>
      <c r="J1363" t="s">
        <v>5689</v>
      </c>
      <c r="K1363">
        <v>57</v>
      </c>
      <c r="M1363" t="s">
        <v>80</v>
      </c>
      <c r="N1363" t="s">
        <v>135</v>
      </c>
      <c r="O1363" t="s">
        <v>4679</v>
      </c>
      <c r="P1363" t="s">
        <v>444</v>
      </c>
      <c r="Q1363" t="s">
        <v>444</v>
      </c>
      <c r="V1363" t="s">
        <v>4680</v>
      </c>
      <c r="W1363" t="s">
        <v>58</v>
      </c>
      <c r="X1363">
        <v>19.488204281399899</v>
      </c>
      <c r="Y1363">
        <v>-70.751775158197006</v>
      </c>
      <c r="Z1363" t="s">
        <v>59</v>
      </c>
      <c r="AA1363" t="s">
        <v>59</v>
      </c>
      <c r="AB1363" t="s">
        <v>419</v>
      </c>
      <c r="AC1363" t="s">
        <v>169</v>
      </c>
      <c r="AD1363" t="s">
        <v>62</v>
      </c>
      <c r="AF1363" t="s">
        <v>170</v>
      </c>
      <c r="AG1363" t="s">
        <v>171</v>
      </c>
      <c r="AH1363" t="s">
        <v>486</v>
      </c>
      <c r="AI1363" t="s">
        <v>145</v>
      </c>
      <c r="AJ1363" t="s">
        <v>145</v>
      </c>
      <c r="AK1363" t="s">
        <v>4504</v>
      </c>
      <c r="AL1363">
        <v>2</v>
      </c>
      <c r="AM1363" t="s">
        <v>4719</v>
      </c>
      <c r="AN1363">
        <v>2</v>
      </c>
      <c r="AO1363">
        <v>0</v>
      </c>
      <c r="AP1363" t="s">
        <v>63</v>
      </c>
      <c r="AQ1363" t="s">
        <v>69</v>
      </c>
      <c r="AV1363" s="1">
        <v>44114</v>
      </c>
      <c r="AW1363" t="s">
        <v>15356</v>
      </c>
      <c r="AY1363" t="s">
        <v>73</v>
      </c>
      <c r="AZ1363" t="s">
        <v>74</v>
      </c>
    </row>
    <row r="1364" spans="1:52" x14ac:dyDescent="0.25">
      <c r="A1364" t="str">
        <f>INDEX('Community ID'!B:B,MATCH(O1364,'Community ID'!A:A,0))</f>
        <v>Cuidad de Dios</v>
      </c>
      <c r="B1364" t="str">
        <f>INDEX('Community ID'!$K:$K,MATCH('Environmental Data'!$P1364,'Community ID'!J:J,0))</f>
        <v>Santiago</v>
      </c>
      <c r="D1364" t="s">
        <v>5690</v>
      </c>
      <c r="E1364" t="s">
        <v>5691</v>
      </c>
      <c r="F1364" t="s">
        <v>5692</v>
      </c>
      <c r="I1364" t="s">
        <v>191</v>
      </c>
      <c r="J1364" t="s">
        <v>5693</v>
      </c>
      <c r="K1364">
        <v>39</v>
      </c>
      <c r="L1364">
        <v>8299429902</v>
      </c>
      <c r="M1364" t="s">
        <v>80</v>
      </c>
      <c r="N1364" t="s">
        <v>4128</v>
      </c>
      <c r="O1364" t="s">
        <v>4679</v>
      </c>
      <c r="P1364" t="s">
        <v>444</v>
      </c>
      <c r="Q1364" t="s">
        <v>444</v>
      </c>
      <c r="S1364" t="s">
        <v>584</v>
      </c>
      <c r="V1364" t="s">
        <v>4712</v>
      </c>
      <c r="W1364" t="s">
        <v>58</v>
      </c>
      <c r="X1364">
        <v>19.487659399999998</v>
      </c>
      <c r="Y1364">
        <v>-70.751977499999995</v>
      </c>
      <c r="Z1364" t="s">
        <v>105</v>
      </c>
      <c r="AA1364" t="s">
        <v>105</v>
      </c>
      <c r="AB1364" t="s">
        <v>419</v>
      </c>
      <c r="AC1364" t="s">
        <v>169</v>
      </c>
      <c r="AD1364" t="s">
        <v>62</v>
      </c>
      <c r="AF1364" t="s">
        <v>170</v>
      </c>
      <c r="AG1364" t="s">
        <v>194</v>
      </c>
      <c r="AH1364" t="s">
        <v>65</v>
      </c>
      <c r="AI1364" t="s">
        <v>1382</v>
      </c>
      <c r="AJ1364" t="s">
        <v>1382</v>
      </c>
      <c r="AK1364" t="s">
        <v>368</v>
      </c>
      <c r="AL1364">
        <v>2</v>
      </c>
      <c r="AM1364" t="s">
        <v>5429</v>
      </c>
      <c r="AN1364">
        <v>2</v>
      </c>
      <c r="AP1364" t="s">
        <v>63</v>
      </c>
      <c r="AQ1364" t="s">
        <v>69</v>
      </c>
      <c r="AV1364" s="1">
        <v>44114</v>
      </c>
      <c r="AW1364" t="s">
        <v>15357</v>
      </c>
      <c r="AY1364" t="s">
        <v>73</v>
      </c>
      <c r="AZ1364" t="s">
        <v>74</v>
      </c>
    </row>
    <row r="1365" spans="1:52" hidden="1" x14ac:dyDescent="0.25">
      <c r="A1365" t="str">
        <f>INDEX('Community ID'!B:B,MATCH(O1365,'Community ID'!A:A,0))</f>
        <v>Cuidad de Dios</v>
      </c>
      <c r="B1365" t="str">
        <f>INDEX('Community ID'!$K:$K,MATCH('Environmental Data'!$P1365,'Community ID'!J:J,0))</f>
        <v>Santiago</v>
      </c>
      <c r="D1365" t="s">
        <v>5698</v>
      </c>
      <c r="E1365" t="s">
        <v>5699</v>
      </c>
      <c r="F1365" t="s">
        <v>1114</v>
      </c>
      <c r="H1365" t="s">
        <v>5700</v>
      </c>
      <c r="I1365" t="s">
        <v>191</v>
      </c>
      <c r="J1365" t="s">
        <v>5701</v>
      </c>
      <c r="K1365">
        <v>20</v>
      </c>
      <c r="L1365">
        <v>8096150235</v>
      </c>
      <c r="M1365" t="s">
        <v>51</v>
      </c>
      <c r="N1365" t="s">
        <v>114</v>
      </c>
      <c r="O1365" t="s">
        <v>4679</v>
      </c>
      <c r="P1365" t="s">
        <v>444</v>
      </c>
      <c r="Q1365" t="s">
        <v>444</v>
      </c>
      <c r="S1365" t="s">
        <v>144</v>
      </c>
      <c r="V1365" t="s">
        <v>4208</v>
      </c>
      <c r="W1365" t="s">
        <v>58</v>
      </c>
      <c r="X1365">
        <v>19.487639745177599</v>
      </c>
      <c r="Y1365">
        <v>-70.751771731913294</v>
      </c>
      <c r="Z1365" t="s">
        <v>86</v>
      </c>
      <c r="AA1365" t="s">
        <v>325</v>
      </c>
      <c r="AB1365" t="s">
        <v>419</v>
      </c>
      <c r="AC1365" t="s">
        <v>169</v>
      </c>
      <c r="AD1365" t="s">
        <v>62</v>
      </c>
      <c r="AF1365" t="s">
        <v>170</v>
      </c>
      <c r="AG1365" t="s">
        <v>194</v>
      </c>
      <c r="AH1365" t="s">
        <v>65</v>
      </c>
      <c r="AI1365" t="s">
        <v>145</v>
      </c>
      <c r="AJ1365" t="s">
        <v>145</v>
      </c>
      <c r="AK1365" t="s">
        <v>921</v>
      </c>
      <c r="AL1365">
        <v>2</v>
      </c>
      <c r="AM1365" t="s">
        <v>5429</v>
      </c>
      <c r="AN1365">
        <v>4</v>
      </c>
      <c r="AO1365">
        <v>2</v>
      </c>
      <c r="AP1365" t="s">
        <v>63</v>
      </c>
      <c r="AQ1365" t="s">
        <v>69</v>
      </c>
      <c r="AV1365" s="1">
        <v>44114</v>
      </c>
      <c r="AW1365" t="s">
        <v>15358</v>
      </c>
      <c r="AY1365" t="s">
        <v>73</v>
      </c>
      <c r="AZ1365" t="s">
        <v>74</v>
      </c>
    </row>
    <row r="1366" spans="1:52" hidden="1" x14ac:dyDescent="0.25">
      <c r="A1366" t="str">
        <f>INDEX('Community ID'!B:B,MATCH(O1366,'Community ID'!A:A,0))</f>
        <v>Cuidad de Dios</v>
      </c>
      <c r="B1366" t="str">
        <f>INDEX('Community ID'!$K:$K,MATCH('Environmental Data'!$P1366,'Community ID'!J:J,0))</f>
        <v>Santiago</v>
      </c>
      <c r="D1366" t="s">
        <v>5702</v>
      </c>
      <c r="E1366" t="s">
        <v>5703</v>
      </c>
      <c r="F1366" t="s">
        <v>5704</v>
      </c>
      <c r="H1366" t="s">
        <v>5705</v>
      </c>
      <c r="I1366" t="s">
        <v>191</v>
      </c>
      <c r="J1366" s="1">
        <v>35500</v>
      </c>
      <c r="K1366">
        <v>24</v>
      </c>
      <c r="L1366">
        <v>8099108334</v>
      </c>
      <c r="M1366" t="s">
        <v>142</v>
      </c>
      <c r="N1366" t="s">
        <v>2550</v>
      </c>
      <c r="O1366" t="s">
        <v>4679</v>
      </c>
      <c r="P1366" t="s">
        <v>444</v>
      </c>
      <c r="Q1366" t="s">
        <v>444</v>
      </c>
      <c r="S1366" t="s">
        <v>429</v>
      </c>
      <c r="U1366">
        <v>40209408463</v>
      </c>
      <c r="V1366" t="s">
        <v>4208</v>
      </c>
      <c r="W1366" t="s">
        <v>58</v>
      </c>
      <c r="X1366">
        <v>19.4874907830532</v>
      </c>
      <c r="Y1366">
        <v>-70.751511250211706</v>
      </c>
      <c r="Z1366" t="s">
        <v>220</v>
      </c>
      <c r="AA1366" t="s">
        <v>325</v>
      </c>
      <c r="AB1366" t="s">
        <v>419</v>
      </c>
      <c r="AC1366" t="s">
        <v>169</v>
      </c>
      <c r="AD1366" t="s">
        <v>62</v>
      </c>
      <c r="AF1366" t="s">
        <v>170</v>
      </c>
      <c r="AG1366" t="s">
        <v>194</v>
      </c>
      <c r="AH1366" t="s">
        <v>65</v>
      </c>
      <c r="AI1366" t="s">
        <v>1382</v>
      </c>
      <c r="AJ1366" t="s">
        <v>1382</v>
      </c>
      <c r="AK1366" t="s">
        <v>5706</v>
      </c>
      <c r="AL1366">
        <v>1</v>
      </c>
      <c r="AM1366" t="s">
        <v>5429</v>
      </c>
      <c r="AN1366">
        <v>3</v>
      </c>
      <c r="AO1366">
        <v>2</v>
      </c>
      <c r="AP1366" t="s">
        <v>63</v>
      </c>
      <c r="AQ1366" t="s">
        <v>69</v>
      </c>
      <c r="AV1366" s="1">
        <v>44114</v>
      </c>
      <c r="AW1366" t="s">
        <v>15359</v>
      </c>
      <c r="AY1366" t="s">
        <v>73</v>
      </c>
      <c r="AZ1366" t="s">
        <v>74</v>
      </c>
    </row>
    <row r="1367" spans="1:52" x14ac:dyDescent="0.25">
      <c r="A1367" t="str">
        <f>INDEX('Community ID'!B:B,MATCH(O1367,'Community ID'!A:A,0))</f>
        <v>Cuidad de Dios</v>
      </c>
      <c r="B1367" t="str">
        <f>INDEX('Community ID'!$K:$K,MATCH('Environmental Data'!$P1367,'Community ID'!J:J,0))</f>
        <v>Santiago</v>
      </c>
      <c r="D1367" t="s">
        <v>5707</v>
      </c>
      <c r="E1367" t="s">
        <v>1692</v>
      </c>
      <c r="F1367" t="s">
        <v>1028</v>
      </c>
      <c r="H1367" t="s">
        <v>5708</v>
      </c>
      <c r="I1367" t="s">
        <v>165</v>
      </c>
      <c r="J1367" t="s">
        <v>5709</v>
      </c>
      <c r="K1367">
        <v>78</v>
      </c>
      <c r="L1367">
        <v>8096270902</v>
      </c>
      <c r="M1367" t="s">
        <v>80</v>
      </c>
      <c r="N1367" t="s">
        <v>5710</v>
      </c>
      <c r="O1367" t="s">
        <v>4679</v>
      </c>
      <c r="P1367" t="s">
        <v>444</v>
      </c>
      <c r="Q1367" t="s">
        <v>444</v>
      </c>
      <c r="S1367" t="s">
        <v>452</v>
      </c>
      <c r="U1367">
        <v>3100581333</v>
      </c>
      <c r="V1367" t="s">
        <v>4712</v>
      </c>
      <c r="W1367" t="s">
        <v>58</v>
      </c>
      <c r="X1367">
        <v>19.487409100000001</v>
      </c>
      <c r="Y1367">
        <v>-70.751431699999998</v>
      </c>
      <c r="Z1367" t="s">
        <v>59</v>
      </c>
      <c r="AA1367" t="s">
        <v>59</v>
      </c>
      <c r="AB1367" t="s">
        <v>419</v>
      </c>
      <c r="AC1367" t="s">
        <v>169</v>
      </c>
      <c r="AD1367" t="s">
        <v>62</v>
      </c>
      <c r="AF1367" t="s">
        <v>201</v>
      </c>
      <c r="AG1367" t="s">
        <v>194</v>
      </c>
      <c r="AH1367" t="s">
        <v>65</v>
      </c>
      <c r="AI1367" t="s">
        <v>1382</v>
      </c>
      <c r="AJ1367" t="s">
        <v>1382</v>
      </c>
      <c r="AK1367" t="s">
        <v>368</v>
      </c>
      <c r="AL1367">
        <v>1</v>
      </c>
      <c r="AM1367" t="s">
        <v>5429</v>
      </c>
      <c r="AN1367">
        <v>4</v>
      </c>
      <c r="AP1367" t="s">
        <v>62</v>
      </c>
      <c r="AQ1367" t="s">
        <v>69</v>
      </c>
      <c r="AV1367" s="1">
        <v>44114</v>
      </c>
      <c r="AW1367" t="s">
        <v>15360</v>
      </c>
      <c r="AY1367" t="s">
        <v>73</v>
      </c>
      <c r="AZ1367" t="s">
        <v>74</v>
      </c>
    </row>
    <row r="1368" spans="1:52" hidden="1" x14ac:dyDescent="0.25">
      <c r="A1368" t="str">
        <f>INDEX('Community ID'!B:B,MATCH(O1368,'Community ID'!A:A,0))</f>
        <v>Cuidad de Dios</v>
      </c>
      <c r="B1368" t="str">
        <f>INDEX('Community ID'!$K:$K,MATCH('Environmental Data'!$P1368,'Community ID'!J:J,0))</f>
        <v>Santiago</v>
      </c>
      <c r="D1368" t="s">
        <v>5711</v>
      </c>
      <c r="E1368" t="s">
        <v>5712</v>
      </c>
      <c r="F1368" t="s">
        <v>885</v>
      </c>
      <c r="I1368" t="s">
        <v>191</v>
      </c>
      <c r="J1368" t="s">
        <v>5713</v>
      </c>
      <c r="K1368">
        <v>26</v>
      </c>
      <c r="L1368">
        <v>8299771908</v>
      </c>
      <c r="M1368" t="s">
        <v>622</v>
      </c>
      <c r="N1368" t="s">
        <v>135</v>
      </c>
      <c r="O1368" t="s">
        <v>4679</v>
      </c>
      <c r="P1368" t="s">
        <v>444</v>
      </c>
      <c r="Q1368" t="s">
        <v>444</v>
      </c>
      <c r="S1368" t="s">
        <v>429</v>
      </c>
      <c r="V1368" t="s">
        <v>4680</v>
      </c>
      <c r="W1368" t="s">
        <v>58</v>
      </c>
      <c r="X1368">
        <v>19.488204281399899</v>
      </c>
      <c r="Y1368">
        <v>-70.751775158197006</v>
      </c>
      <c r="Z1368" t="s">
        <v>59</v>
      </c>
      <c r="AA1368" t="s">
        <v>59</v>
      </c>
      <c r="AB1368" t="s">
        <v>419</v>
      </c>
      <c r="AC1368" t="s">
        <v>169</v>
      </c>
      <c r="AD1368" t="s">
        <v>62</v>
      </c>
      <c r="AF1368" t="s">
        <v>170</v>
      </c>
      <c r="AG1368" t="s">
        <v>171</v>
      </c>
      <c r="AH1368" t="s">
        <v>117</v>
      </c>
      <c r="AI1368" t="s">
        <v>1382</v>
      </c>
      <c r="AJ1368" t="s">
        <v>1382</v>
      </c>
      <c r="AK1368" t="s">
        <v>4504</v>
      </c>
      <c r="AL1368">
        <v>2</v>
      </c>
      <c r="AM1368" t="s">
        <v>4719</v>
      </c>
      <c r="AN1368">
        <v>3</v>
      </c>
      <c r="AO1368">
        <v>1</v>
      </c>
      <c r="AP1368" t="s">
        <v>62</v>
      </c>
      <c r="AQ1368" t="s">
        <v>69</v>
      </c>
      <c r="AV1368" s="1">
        <v>44114</v>
      </c>
      <c r="AW1368" t="s">
        <v>15361</v>
      </c>
      <c r="AY1368" t="s">
        <v>73</v>
      </c>
      <c r="AZ1368" t="s">
        <v>74</v>
      </c>
    </row>
    <row r="1369" spans="1:52" hidden="1" x14ac:dyDescent="0.25">
      <c r="A1369" t="str">
        <f>INDEX('Community ID'!B:B,MATCH(O1369,'Community ID'!A:A,0))</f>
        <v>Cuidad de Dios</v>
      </c>
      <c r="B1369" t="str">
        <f>INDEX('Community ID'!$K:$K,MATCH('Environmental Data'!$P1369,'Community ID'!J:J,0))</f>
        <v>Santiago</v>
      </c>
      <c r="D1369" t="s">
        <v>5714</v>
      </c>
      <c r="E1369" t="s">
        <v>5715</v>
      </c>
      <c r="F1369" t="s">
        <v>5716</v>
      </c>
      <c r="I1369" t="s">
        <v>191</v>
      </c>
      <c r="J1369" t="s">
        <v>5717</v>
      </c>
      <c r="K1369">
        <v>29</v>
      </c>
      <c r="L1369">
        <v>8098840213</v>
      </c>
      <c r="M1369" t="s">
        <v>226</v>
      </c>
      <c r="N1369" t="s">
        <v>135</v>
      </c>
      <c r="O1369" t="s">
        <v>4679</v>
      </c>
      <c r="P1369" t="s">
        <v>444</v>
      </c>
      <c r="Q1369" t="s">
        <v>444</v>
      </c>
      <c r="S1369" t="s">
        <v>410</v>
      </c>
      <c r="U1369">
        <v>3105599710</v>
      </c>
      <c r="V1369" t="s">
        <v>4208</v>
      </c>
      <c r="W1369" t="s">
        <v>58</v>
      </c>
      <c r="X1369">
        <v>19.4877784294811</v>
      </c>
      <c r="Y1369">
        <v>-70.751497257476203</v>
      </c>
      <c r="Z1369" t="s">
        <v>59</v>
      </c>
      <c r="AA1369" t="s">
        <v>59</v>
      </c>
      <c r="AB1369" t="s">
        <v>419</v>
      </c>
      <c r="AC1369" t="s">
        <v>169</v>
      </c>
      <c r="AD1369" t="s">
        <v>62</v>
      </c>
      <c r="AF1369" t="s">
        <v>170</v>
      </c>
      <c r="AG1369" t="s">
        <v>194</v>
      </c>
      <c r="AH1369" t="s">
        <v>65</v>
      </c>
      <c r="AI1369" t="s">
        <v>145</v>
      </c>
      <c r="AJ1369" t="s">
        <v>145</v>
      </c>
      <c r="AK1369" t="s">
        <v>5668</v>
      </c>
      <c r="AL1369">
        <v>1</v>
      </c>
      <c r="AM1369" t="s">
        <v>4910</v>
      </c>
      <c r="AN1369">
        <v>4</v>
      </c>
      <c r="AO1369">
        <v>2</v>
      </c>
      <c r="AP1369" t="s">
        <v>62</v>
      </c>
      <c r="AQ1369" t="s">
        <v>69</v>
      </c>
      <c r="AV1369" s="1">
        <v>44114</v>
      </c>
      <c r="AW1369" t="s">
        <v>15362</v>
      </c>
      <c r="AY1369" t="s">
        <v>73</v>
      </c>
      <c r="AZ1369" t="s">
        <v>74</v>
      </c>
    </row>
    <row r="1370" spans="1:52" hidden="1" x14ac:dyDescent="0.25">
      <c r="A1370" t="str">
        <f>INDEX('Community ID'!B:B,MATCH(O1370,'Community ID'!A:A,0))</f>
        <v>Cuidad de Dios</v>
      </c>
      <c r="B1370" t="str">
        <f>INDEX('Community ID'!$K:$K,MATCH('Environmental Data'!$P1370,'Community ID'!J:J,0))</f>
        <v>Santiago</v>
      </c>
      <c r="D1370" t="s">
        <v>5728</v>
      </c>
      <c r="E1370" t="s">
        <v>1859</v>
      </c>
      <c r="F1370" t="s">
        <v>5729</v>
      </c>
      <c r="I1370" t="s">
        <v>191</v>
      </c>
      <c r="J1370" t="s">
        <v>5730</v>
      </c>
      <c r="K1370">
        <v>43</v>
      </c>
      <c r="M1370" t="s">
        <v>80</v>
      </c>
      <c r="O1370" t="s">
        <v>4707</v>
      </c>
      <c r="P1370" t="s">
        <v>444</v>
      </c>
      <c r="Q1370" t="s">
        <v>444</v>
      </c>
      <c r="V1370" t="s">
        <v>4712</v>
      </c>
      <c r="W1370" t="s">
        <v>58</v>
      </c>
      <c r="X1370">
        <v>19.487757200000001</v>
      </c>
      <c r="Y1370">
        <v>-70.751161100000004</v>
      </c>
      <c r="Z1370" t="s">
        <v>59</v>
      </c>
      <c r="AA1370" t="s">
        <v>59</v>
      </c>
      <c r="AB1370" t="s">
        <v>419</v>
      </c>
      <c r="AC1370" t="s">
        <v>169</v>
      </c>
      <c r="AD1370" t="s">
        <v>62</v>
      </c>
      <c r="AF1370" t="s">
        <v>170</v>
      </c>
      <c r="AG1370" t="s">
        <v>194</v>
      </c>
      <c r="AH1370" t="s">
        <v>117</v>
      </c>
      <c r="AI1370" t="s">
        <v>145</v>
      </c>
      <c r="AJ1370" t="s">
        <v>145</v>
      </c>
      <c r="AK1370" t="s">
        <v>5731</v>
      </c>
      <c r="AL1370">
        <v>2</v>
      </c>
      <c r="AM1370" t="s">
        <v>5429</v>
      </c>
      <c r="AN1370">
        <v>2</v>
      </c>
      <c r="AP1370" t="s">
        <v>63</v>
      </c>
      <c r="AQ1370" t="s">
        <v>69</v>
      </c>
      <c r="AV1370" s="1">
        <v>44114</v>
      </c>
      <c r="AW1370" t="s">
        <v>15363</v>
      </c>
      <c r="AY1370" t="s">
        <v>73</v>
      </c>
      <c r="AZ1370" t="s">
        <v>74</v>
      </c>
    </row>
    <row r="1371" spans="1:52" hidden="1" x14ac:dyDescent="0.25">
      <c r="A1371" t="str">
        <f>INDEX('Community ID'!B:B,MATCH(O1371,'Community ID'!A:A,0))</f>
        <v>Cuidad de Dios</v>
      </c>
      <c r="B1371" t="str">
        <f>INDEX('Community ID'!$K:$K,MATCH('Environmental Data'!$P1371,'Community ID'!J:J,0))</f>
        <v>Santiago</v>
      </c>
      <c r="D1371" t="s">
        <v>5718</v>
      </c>
      <c r="E1371" t="s">
        <v>5719</v>
      </c>
      <c r="F1371" t="s">
        <v>5720</v>
      </c>
      <c r="H1371" t="s">
        <v>5721</v>
      </c>
      <c r="I1371" t="s">
        <v>191</v>
      </c>
      <c r="J1371" s="1">
        <v>30169</v>
      </c>
      <c r="K1371">
        <v>39</v>
      </c>
      <c r="L1371">
        <v>8099952189</v>
      </c>
      <c r="M1371" t="s">
        <v>142</v>
      </c>
      <c r="N1371" t="s">
        <v>135</v>
      </c>
      <c r="O1371" t="s">
        <v>5722</v>
      </c>
      <c r="P1371" t="s">
        <v>444</v>
      </c>
      <c r="Q1371" t="s">
        <v>444</v>
      </c>
      <c r="V1371" t="s">
        <v>4680</v>
      </c>
      <c r="W1371" t="s">
        <v>58</v>
      </c>
      <c r="X1371">
        <v>19.488204281399899</v>
      </c>
      <c r="Y1371">
        <v>-70.751775158197006</v>
      </c>
      <c r="Z1371" t="s">
        <v>325</v>
      </c>
      <c r="AA1371" t="s">
        <v>325</v>
      </c>
      <c r="AB1371" t="s">
        <v>419</v>
      </c>
      <c r="AC1371" t="s">
        <v>169</v>
      </c>
      <c r="AD1371" t="s">
        <v>62</v>
      </c>
      <c r="AF1371" t="s">
        <v>170</v>
      </c>
      <c r="AG1371" t="s">
        <v>171</v>
      </c>
      <c r="AH1371" t="s">
        <v>486</v>
      </c>
      <c r="AI1371" t="s">
        <v>145</v>
      </c>
      <c r="AJ1371" t="s">
        <v>145</v>
      </c>
      <c r="AK1371" t="s">
        <v>4504</v>
      </c>
      <c r="AL1371">
        <v>2</v>
      </c>
      <c r="AM1371" t="s">
        <v>4719</v>
      </c>
      <c r="AN1371">
        <v>2</v>
      </c>
      <c r="AO1371">
        <v>0</v>
      </c>
      <c r="AP1371" t="s">
        <v>63</v>
      </c>
      <c r="AQ1371" t="s">
        <v>69</v>
      </c>
      <c r="AV1371" s="1">
        <v>44114</v>
      </c>
      <c r="AW1371" t="s">
        <v>15364</v>
      </c>
      <c r="AY1371" t="s">
        <v>73</v>
      </c>
      <c r="AZ1371" t="s">
        <v>74</v>
      </c>
    </row>
    <row r="1372" spans="1:52" hidden="1" x14ac:dyDescent="0.25">
      <c r="A1372" t="str">
        <f>INDEX('Community ID'!B:B,MATCH(O1372,'Community ID'!A:A,0))</f>
        <v>Cuidad de Dios</v>
      </c>
      <c r="B1372" t="str">
        <f>INDEX('Community ID'!$K:$K,MATCH('Environmental Data'!$P1372,'Community ID'!J:J,0))</f>
        <v>Santiago</v>
      </c>
      <c r="D1372" t="s">
        <v>5723</v>
      </c>
      <c r="E1372" t="s">
        <v>5724</v>
      </c>
      <c r="F1372" t="s">
        <v>770</v>
      </c>
      <c r="H1372" t="s">
        <v>5725</v>
      </c>
      <c r="I1372" t="s">
        <v>191</v>
      </c>
      <c r="J1372" t="s">
        <v>5726</v>
      </c>
      <c r="K1372">
        <v>43</v>
      </c>
      <c r="L1372">
        <v>8295396162</v>
      </c>
      <c r="M1372" t="s">
        <v>142</v>
      </c>
      <c r="N1372" t="s">
        <v>1619</v>
      </c>
      <c r="O1372" t="s">
        <v>4679</v>
      </c>
      <c r="P1372" t="s">
        <v>444</v>
      </c>
      <c r="Q1372" t="s">
        <v>444</v>
      </c>
      <c r="S1372" t="s">
        <v>410</v>
      </c>
      <c r="U1372">
        <v>310319231</v>
      </c>
      <c r="V1372" t="s">
        <v>4208</v>
      </c>
      <c r="W1372" t="s">
        <v>58</v>
      </c>
      <c r="X1372">
        <v>19.488025992165099</v>
      </c>
      <c r="Y1372">
        <v>-70.751268814816001</v>
      </c>
      <c r="Z1372" t="s">
        <v>59</v>
      </c>
      <c r="AA1372" t="s">
        <v>59</v>
      </c>
      <c r="AB1372" t="s">
        <v>419</v>
      </c>
      <c r="AC1372" t="s">
        <v>169</v>
      </c>
      <c r="AD1372" t="s">
        <v>62</v>
      </c>
      <c r="AF1372" t="s">
        <v>170</v>
      </c>
      <c r="AG1372" t="s">
        <v>194</v>
      </c>
      <c r="AH1372" t="s">
        <v>65</v>
      </c>
      <c r="AI1372" t="s">
        <v>1382</v>
      </c>
      <c r="AJ1372" t="s">
        <v>1382</v>
      </c>
      <c r="AK1372" t="s">
        <v>5727</v>
      </c>
      <c r="AL1372">
        <v>2</v>
      </c>
      <c r="AM1372" t="s">
        <v>4651</v>
      </c>
      <c r="AN1372">
        <v>5</v>
      </c>
      <c r="AO1372">
        <v>1</v>
      </c>
      <c r="AP1372" t="s">
        <v>62</v>
      </c>
      <c r="AQ1372" t="s">
        <v>69</v>
      </c>
      <c r="AV1372" s="1">
        <v>44114</v>
      </c>
      <c r="AW1372" t="s">
        <v>15365</v>
      </c>
      <c r="AY1372" t="s">
        <v>73</v>
      </c>
      <c r="AZ1372" t="s">
        <v>74</v>
      </c>
    </row>
    <row r="1373" spans="1:52" x14ac:dyDescent="0.25">
      <c r="A1373" t="str">
        <f>INDEX('Community ID'!B:B,MATCH(O1373,'Community ID'!A:A,0))</f>
        <v>Cuidad de Dios</v>
      </c>
      <c r="B1373" t="str">
        <f>INDEX('Community ID'!$K:$K,MATCH('Environmental Data'!$P1373,'Community ID'!J:J,0))</f>
        <v>Santiago</v>
      </c>
      <c r="D1373" t="s">
        <v>5732</v>
      </c>
      <c r="E1373" t="s">
        <v>5733</v>
      </c>
      <c r="F1373" t="s">
        <v>133</v>
      </c>
      <c r="I1373" t="s">
        <v>191</v>
      </c>
      <c r="J1373" s="1">
        <v>30997</v>
      </c>
      <c r="K1373">
        <v>37</v>
      </c>
      <c r="M1373" t="s">
        <v>51</v>
      </c>
      <c r="N1373" t="s">
        <v>114</v>
      </c>
      <c r="O1373" t="s">
        <v>4679</v>
      </c>
      <c r="P1373" t="s">
        <v>444</v>
      </c>
      <c r="Q1373" t="s">
        <v>444</v>
      </c>
      <c r="S1373" t="s">
        <v>429</v>
      </c>
      <c r="V1373" t="s">
        <v>4208</v>
      </c>
      <c r="W1373" t="s">
        <v>58</v>
      </c>
      <c r="X1373">
        <v>19.487976447357099</v>
      </c>
      <c r="Y1373">
        <v>-70.750618537977005</v>
      </c>
      <c r="Z1373" t="s">
        <v>59</v>
      </c>
      <c r="AA1373" t="s">
        <v>59</v>
      </c>
      <c r="AB1373" t="s">
        <v>419</v>
      </c>
      <c r="AC1373" t="s">
        <v>169</v>
      </c>
      <c r="AD1373" t="s">
        <v>62</v>
      </c>
      <c r="AF1373" t="s">
        <v>170</v>
      </c>
      <c r="AG1373" t="s">
        <v>194</v>
      </c>
      <c r="AH1373" t="s">
        <v>65</v>
      </c>
      <c r="AI1373" t="s">
        <v>145</v>
      </c>
      <c r="AJ1373" t="s">
        <v>145</v>
      </c>
      <c r="AK1373" t="s">
        <v>368</v>
      </c>
      <c r="AL1373">
        <v>1</v>
      </c>
      <c r="AM1373" t="s">
        <v>1021</v>
      </c>
      <c r="AN1373">
        <v>5</v>
      </c>
      <c r="AP1373" t="s">
        <v>62</v>
      </c>
      <c r="AQ1373" t="s">
        <v>69</v>
      </c>
      <c r="AV1373" s="1">
        <v>44114</v>
      </c>
      <c r="AW1373" t="s">
        <v>15366</v>
      </c>
      <c r="AY1373" t="s">
        <v>73</v>
      </c>
      <c r="AZ1373" t="s">
        <v>74</v>
      </c>
    </row>
    <row r="1374" spans="1:52" hidden="1" x14ac:dyDescent="0.25">
      <c r="A1374" t="str">
        <f>INDEX('Community ID'!B:B,MATCH(O1374,'Community ID'!A:A,0))</f>
        <v>Cuidad de Dios</v>
      </c>
      <c r="B1374" t="str">
        <f>INDEX('Community ID'!$K:$K,MATCH('Environmental Data'!$P1374,'Community ID'!J:J,0))</f>
        <v>Santiago</v>
      </c>
      <c r="D1374" t="s">
        <v>5734</v>
      </c>
      <c r="E1374" t="s">
        <v>5735</v>
      </c>
      <c r="F1374" t="s">
        <v>770</v>
      </c>
      <c r="H1374" t="s">
        <v>5736</v>
      </c>
      <c r="I1374" t="s">
        <v>191</v>
      </c>
      <c r="J1374" t="s">
        <v>5737</v>
      </c>
      <c r="K1374">
        <v>45</v>
      </c>
      <c r="L1374">
        <v>8296730570</v>
      </c>
      <c r="M1374" t="s">
        <v>51</v>
      </c>
      <c r="N1374" t="s">
        <v>135</v>
      </c>
      <c r="O1374" t="s">
        <v>4679</v>
      </c>
      <c r="P1374" t="s">
        <v>444</v>
      </c>
      <c r="Q1374" t="s">
        <v>444</v>
      </c>
      <c r="S1374" t="s">
        <v>144</v>
      </c>
      <c r="V1374" t="s">
        <v>4680</v>
      </c>
      <c r="W1374" t="s">
        <v>58</v>
      </c>
      <c r="X1374">
        <v>19.488204281399899</v>
      </c>
      <c r="Y1374">
        <v>-70.751775158197006</v>
      </c>
      <c r="Z1374" t="s">
        <v>59</v>
      </c>
      <c r="AA1374" t="s">
        <v>59</v>
      </c>
      <c r="AB1374" t="s">
        <v>419</v>
      </c>
      <c r="AC1374" t="s">
        <v>169</v>
      </c>
      <c r="AD1374" t="s">
        <v>62</v>
      </c>
      <c r="AF1374" t="s">
        <v>170</v>
      </c>
      <c r="AG1374" t="s">
        <v>194</v>
      </c>
      <c r="AH1374" t="s">
        <v>65</v>
      </c>
      <c r="AI1374" t="s">
        <v>145</v>
      </c>
      <c r="AJ1374" t="s">
        <v>145</v>
      </c>
      <c r="AK1374" t="s">
        <v>4504</v>
      </c>
      <c r="AL1374">
        <v>2</v>
      </c>
      <c r="AM1374" t="s">
        <v>4719</v>
      </c>
      <c r="AN1374">
        <v>4</v>
      </c>
      <c r="AO1374">
        <v>0</v>
      </c>
      <c r="AP1374" t="s">
        <v>62</v>
      </c>
      <c r="AQ1374" t="s">
        <v>69</v>
      </c>
      <c r="AV1374" s="1">
        <v>44114</v>
      </c>
      <c r="AW1374" t="s">
        <v>15367</v>
      </c>
      <c r="AY1374" t="s">
        <v>73</v>
      </c>
      <c r="AZ1374" t="s">
        <v>74</v>
      </c>
    </row>
    <row r="1375" spans="1:52" x14ac:dyDescent="0.25">
      <c r="A1375" t="str">
        <f>INDEX('Community ID'!B:B,MATCH(O1375,'Community ID'!A:A,0))</f>
        <v>Cuidad de Dios</v>
      </c>
      <c r="B1375" t="str">
        <f>INDEX('Community ID'!$K:$K,MATCH('Environmental Data'!$P1375,'Community ID'!J:J,0))</f>
        <v>Santiago</v>
      </c>
      <c r="D1375" t="s">
        <v>5738</v>
      </c>
      <c r="E1375" t="s">
        <v>5739</v>
      </c>
      <c r="F1375" t="s">
        <v>5740</v>
      </c>
      <c r="I1375" t="s">
        <v>165</v>
      </c>
      <c r="J1375" t="s">
        <v>5741</v>
      </c>
      <c r="K1375">
        <v>58</v>
      </c>
      <c r="M1375" t="s">
        <v>142</v>
      </c>
      <c r="N1375" t="s">
        <v>5742</v>
      </c>
      <c r="O1375" t="s">
        <v>4679</v>
      </c>
      <c r="P1375" t="s">
        <v>444</v>
      </c>
      <c r="Q1375" t="s">
        <v>444</v>
      </c>
      <c r="S1375" t="s">
        <v>452</v>
      </c>
      <c r="V1375" t="s">
        <v>4208</v>
      </c>
      <c r="W1375" t="s">
        <v>58</v>
      </c>
      <c r="X1375">
        <v>19.487918315131001</v>
      </c>
      <c r="Y1375">
        <v>-70.750663804341798</v>
      </c>
      <c r="Z1375" t="s">
        <v>105</v>
      </c>
      <c r="AA1375" t="s">
        <v>105</v>
      </c>
      <c r="AB1375" t="s">
        <v>419</v>
      </c>
      <c r="AC1375" t="s">
        <v>169</v>
      </c>
      <c r="AD1375" t="s">
        <v>62</v>
      </c>
      <c r="AF1375" t="s">
        <v>170</v>
      </c>
      <c r="AG1375" t="s">
        <v>194</v>
      </c>
      <c r="AH1375" t="s">
        <v>65</v>
      </c>
      <c r="AI1375" t="s">
        <v>1382</v>
      </c>
      <c r="AJ1375" t="s">
        <v>1382</v>
      </c>
      <c r="AK1375" t="s">
        <v>368</v>
      </c>
      <c r="AL1375">
        <v>1</v>
      </c>
      <c r="AM1375" t="s">
        <v>755</v>
      </c>
      <c r="AN1375">
        <v>6</v>
      </c>
      <c r="AO1375">
        <v>1</v>
      </c>
      <c r="AP1375" t="s">
        <v>62</v>
      </c>
      <c r="AQ1375" t="s">
        <v>69</v>
      </c>
      <c r="AV1375" s="1">
        <v>44114</v>
      </c>
      <c r="AW1375" t="s">
        <v>15368</v>
      </c>
      <c r="AY1375" t="s">
        <v>73</v>
      </c>
      <c r="AZ1375" t="s">
        <v>74</v>
      </c>
    </row>
    <row r="1376" spans="1:52" hidden="1" x14ac:dyDescent="0.25">
      <c r="A1376" t="str">
        <f>INDEX('Community ID'!B:B,MATCH(O1376,'Community ID'!A:A,0))</f>
        <v>Cuidad de Dios</v>
      </c>
      <c r="B1376" t="str">
        <f>INDEX('Community ID'!$K:$K,MATCH('Environmental Data'!$P1376,'Community ID'!J:J,0))</f>
        <v>Santiago</v>
      </c>
      <c r="D1376" t="s">
        <v>5743</v>
      </c>
      <c r="E1376" t="s">
        <v>5744</v>
      </c>
      <c r="F1376" t="s">
        <v>2585</v>
      </c>
      <c r="H1376" t="s">
        <v>5745</v>
      </c>
      <c r="I1376" t="s">
        <v>191</v>
      </c>
      <c r="J1376" t="s">
        <v>5746</v>
      </c>
      <c r="K1376">
        <v>1937</v>
      </c>
      <c r="L1376">
        <v>8298678332</v>
      </c>
      <c r="M1376" t="s">
        <v>51</v>
      </c>
      <c r="N1376" t="s">
        <v>1619</v>
      </c>
      <c r="O1376" t="s">
        <v>4679</v>
      </c>
      <c r="P1376" t="s">
        <v>444</v>
      </c>
      <c r="Q1376" t="s">
        <v>5747</v>
      </c>
      <c r="S1376" t="s">
        <v>5748</v>
      </c>
      <c r="V1376" t="s">
        <v>4680</v>
      </c>
      <c r="W1376" t="s">
        <v>58</v>
      </c>
      <c r="X1376">
        <v>19.488204281399899</v>
      </c>
      <c r="Y1376">
        <v>-70.751775158197006</v>
      </c>
      <c r="Z1376" t="s">
        <v>59</v>
      </c>
      <c r="AA1376" t="s">
        <v>59</v>
      </c>
      <c r="AB1376" t="s">
        <v>419</v>
      </c>
      <c r="AC1376" t="s">
        <v>169</v>
      </c>
      <c r="AD1376" t="s">
        <v>62</v>
      </c>
      <c r="AF1376" t="s">
        <v>170</v>
      </c>
      <c r="AH1376" t="s">
        <v>65</v>
      </c>
      <c r="AI1376" t="s">
        <v>145</v>
      </c>
      <c r="AJ1376" t="s">
        <v>145</v>
      </c>
      <c r="AK1376" t="s">
        <v>4504</v>
      </c>
      <c r="AL1376">
        <v>2</v>
      </c>
      <c r="AM1376" t="s">
        <v>4719</v>
      </c>
      <c r="AN1376">
        <v>5</v>
      </c>
      <c r="AO1376">
        <v>0</v>
      </c>
      <c r="AP1376" t="s">
        <v>62</v>
      </c>
      <c r="AQ1376" t="s">
        <v>69</v>
      </c>
      <c r="AV1376" s="1">
        <v>44114</v>
      </c>
      <c r="AW1376" t="s">
        <v>15369</v>
      </c>
      <c r="AY1376" t="s">
        <v>73</v>
      </c>
      <c r="AZ1376" t="s">
        <v>74</v>
      </c>
    </row>
    <row r="1377" spans="1:52" hidden="1" x14ac:dyDescent="0.25">
      <c r="A1377" t="str">
        <f>INDEX('Community ID'!B:B,MATCH(O1377,'Community ID'!A:A,0))</f>
        <v>Cuidad de Dios</v>
      </c>
      <c r="B1377" t="str">
        <f>INDEX('Community ID'!$K:$K,MATCH('Environmental Data'!$P1377,'Community ID'!J:J,0))</f>
        <v>Santiago</v>
      </c>
      <c r="D1377" t="s">
        <v>5749</v>
      </c>
      <c r="E1377" t="s">
        <v>5750</v>
      </c>
      <c r="F1377" t="s">
        <v>5751</v>
      </c>
      <c r="I1377" t="s">
        <v>165</v>
      </c>
      <c r="J1377" t="s">
        <v>5752</v>
      </c>
      <c r="K1377">
        <v>15</v>
      </c>
      <c r="L1377">
        <v>8492163028</v>
      </c>
      <c r="M1377" t="s">
        <v>226</v>
      </c>
      <c r="N1377" t="s">
        <v>125</v>
      </c>
      <c r="O1377" t="s">
        <v>4679</v>
      </c>
      <c r="P1377" t="s">
        <v>444</v>
      </c>
      <c r="Q1377" t="s">
        <v>444</v>
      </c>
      <c r="S1377" t="s">
        <v>429</v>
      </c>
      <c r="V1377" t="s">
        <v>4680</v>
      </c>
      <c r="W1377" t="s">
        <v>58</v>
      </c>
      <c r="X1377">
        <v>19.488204281399899</v>
      </c>
      <c r="Y1377">
        <v>-70.751775158197006</v>
      </c>
      <c r="Z1377" t="s">
        <v>59</v>
      </c>
      <c r="AA1377" t="s">
        <v>59</v>
      </c>
      <c r="AB1377" t="s">
        <v>419</v>
      </c>
      <c r="AC1377" t="s">
        <v>169</v>
      </c>
      <c r="AD1377" t="s">
        <v>62</v>
      </c>
      <c r="AF1377" t="s">
        <v>170</v>
      </c>
      <c r="AG1377" t="s">
        <v>194</v>
      </c>
      <c r="AH1377" t="s">
        <v>65</v>
      </c>
      <c r="AI1377" t="s">
        <v>1382</v>
      </c>
      <c r="AJ1377" t="s">
        <v>1382</v>
      </c>
      <c r="AK1377" t="s">
        <v>4504</v>
      </c>
      <c r="AL1377">
        <v>2</v>
      </c>
      <c r="AM1377" t="s">
        <v>4719</v>
      </c>
      <c r="AN1377">
        <v>5</v>
      </c>
      <c r="AO1377">
        <v>1</v>
      </c>
      <c r="AP1377" t="s">
        <v>62</v>
      </c>
      <c r="AQ1377" t="s">
        <v>69</v>
      </c>
      <c r="AV1377" s="1">
        <v>44114</v>
      </c>
      <c r="AW1377" t="s">
        <v>15370</v>
      </c>
      <c r="AY1377" t="s">
        <v>73</v>
      </c>
      <c r="AZ1377" t="s">
        <v>74</v>
      </c>
    </row>
    <row r="1378" spans="1:52" hidden="1" x14ac:dyDescent="0.25">
      <c r="A1378" t="str">
        <f>INDEX('Community ID'!B:B,MATCH(O1378,'Community ID'!A:A,0))</f>
        <v>Cuidad de Dios</v>
      </c>
      <c r="B1378" t="str">
        <f>INDEX('Community ID'!$K:$K,MATCH('Environmental Data'!$P1378,'Community ID'!J:J,0))</f>
        <v>Santiago</v>
      </c>
      <c r="D1378" t="s">
        <v>5753</v>
      </c>
      <c r="E1378" t="s">
        <v>4194</v>
      </c>
      <c r="F1378" t="s">
        <v>1537</v>
      </c>
      <c r="H1378" t="s">
        <v>4653</v>
      </c>
      <c r="I1378" t="s">
        <v>191</v>
      </c>
      <c r="J1378" s="1">
        <v>32274</v>
      </c>
      <c r="K1378">
        <v>33</v>
      </c>
      <c r="L1378">
        <v>8296897328</v>
      </c>
      <c r="M1378" t="s">
        <v>142</v>
      </c>
      <c r="N1378" t="s">
        <v>114</v>
      </c>
      <c r="O1378" t="s">
        <v>4679</v>
      </c>
      <c r="P1378" t="s">
        <v>444</v>
      </c>
      <c r="Q1378" t="s">
        <v>444</v>
      </c>
      <c r="U1378">
        <v>3105107001</v>
      </c>
      <c r="V1378" t="s">
        <v>4208</v>
      </c>
      <c r="W1378" t="s">
        <v>58</v>
      </c>
      <c r="X1378">
        <v>19.4873390470547</v>
      </c>
      <c r="Y1378">
        <v>-70.750701397406303</v>
      </c>
      <c r="Z1378" t="s">
        <v>105</v>
      </c>
      <c r="AA1378" t="s">
        <v>105</v>
      </c>
      <c r="AB1378" t="s">
        <v>419</v>
      </c>
      <c r="AC1378" t="s">
        <v>169</v>
      </c>
      <c r="AD1378" t="s">
        <v>62</v>
      </c>
      <c r="AF1378" t="s">
        <v>170</v>
      </c>
      <c r="AG1378" t="s">
        <v>194</v>
      </c>
      <c r="AH1378" t="s">
        <v>65</v>
      </c>
      <c r="AI1378" t="s">
        <v>145</v>
      </c>
      <c r="AJ1378" t="s">
        <v>145</v>
      </c>
      <c r="AK1378" t="s">
        <v>5754</v>
      </c>
      <c r="AL1378">
        <v>1</v>
      </c>
      <c r="AM1378" t="s">
        <v>3178</v>
      </c>
      <c r="AN1378">
        <v>4</v>
      </c>
      <c r="AO1378">
        <v>2</v>
      </c>
      <c r="AP1378" t="s">
        <v>62</v>
      </c>
      <c r="AQ1378" t="s">
        <v>69</v>
      </c>
      <c r="AV1378" s="1">
        <v>44112</v>
      </c>
      <c r="AW1378" t="s">
        <v>15371</v>
      </c>
      <c r="AY1378" t="s">
        <v>73</v>
      </c>
      <c r="AZ1378" t="s">
        <v>74</v>
      </c>
    </row>
    <row r="1379" spans="1:52" x14ac:dyDescent="0.25">
      <c r="A1379" t="str">
        <f>INDEX('Community ID'!B:B,MATCH(O1379,'Community ID'!A:A,0))</f>
        <v>Cuidad de Dios</v>
      </c>
      <c r="B1379" t="str">
        <f>INDEX('Community ID'!$K:$K,MATCH('Environmental Data'!$P1379,'Community ID'!J:J,0))</f>
        <v>Santiago</v>
      </c>
      <c r="D1379" t="s">
        <v>5755</v>
      </c>
      <c r="E1379" t="s">
        <v>5756</v>
      </c>
      <c r="F1379" t="s">
        <v>1028</v>
      </c>
      <c r="H1379" t="s">
        <v>5736</v>
      </c>
      <c r="I1379" t="s">
        <v>165</v>
      </c>
      <c r="J1379" t="s">
        <v>5757</v>
      </c>
      <c r="K1379">
        <v>31</v>
      </c>
      <c r="L1379">
        <v>8292485418</v>
      </c>
      <c r="M1379" t="s">
        <v>124</v>
      </c>
      <c r="N1379" t="s">
        <v>5758</v>
      </c>
      <c r="O1379" t="s">
        <v>4679</v>
      </c>
      <c r="P1379" t="s">
        <v>444</v>
      </c>
      <c r="Q1379" t="s">
        <v>444</v>
      </c>
      <c r="S1379" t="s">
        <v>429</v>
      </c>
      <c r="V1379" t="s">
        <v>4208</v>
      </c>
      <c r="W1379" t="s">
        <v>58</v>
      </c>
      <c r="X1379">
        <v>19.487399880335602</v>
      </c>
      <c r="Y1379">
        <v>-70.751108858972501</v>
      </c>
      <c r="Z1379" t="s">
        <v>59</v>
      </c>
      <c r="AA1379" t="s">
        <v>59</v>
      </c>
      <c r="AB1379" t="s">
        <v>419</v>
      </c>
      <c r="AC1379" t="s">
        <v>169</v>
      </c>
      <c r="AD1379" t="s">
        <v>62</v>
      </c>
      <c r="AF1379" t="s">
        <v>170</v>
      </c>
      <c r="AG1379" t="s">
        <v>194</v>
      </c>
      <c r="AH1379" t="s">
        <v>65</v>
      </c>
      <c r="AI1379" t="s">
        <v>1382</v>
      </c>
      <c r="AJ1379" t="s">
        <v>1382</v>
      </c>
      <c r="AK1379" t="s">
        <v>479</v>
      </c>
      <c r="AL1379">
        <v>2</v>
      </c>
      <c r="AM1379" t="s">
        <v>2446</v>
      </c>
      <c r="AN1379">
        <v>4</v>
      </c>
      <c r="AO1379">
        <v>2</v>
      </c>
      <c r="AP1379" t="s">
        <v>62</v>
      </c>
      <c r="AQ1379" t="s">
        <v>69</v>
      </c>
      <c r="AV1379" s="1">
        <v>44112</v>
      </c>
      <c r="AW1379" t="s">
        <v>15372</v>
      </c>
      <c r="AY1379" t="s">
        <v>73</v>
      </c>
      <c r="AZ1379" t="s">
        <v>74</v>
      </c>
    </row>
    <row r="1380" spans="1:52" x14ac:dyDescent="0.25">
      <c r="A1380" t="str">
        <f>INDEX('Community ID'!B:B,MATCH(O1380,'Community ID'!A:A,0))</f>
        <v>Cuidad de Dios</v>
      </c>
      <c r="B1380" t="str">
        <f>INDEX('Community ID'!$K:$K,MATCH('Environmental Data'!$P1380,'Community ID'!J:J,0))</f>
        <v>Santiago</v>
      </c>
      <c r="D1380" t="s">
        <v>5759</v>
      </c>
      <c r="E1380" t="s">
        <v>5756</v>
      </c>
      <c r="F1380" t="s">
        <v>133</v>
      </c>
      <c r="I1380" t="s">
        <v>165</v>
      </c>
      <c r="J1380" s="1">
        <v>30751</v>
      </c>
      <c r="K1380">
        <v>37</v>
      </c>
      <c r="L1380">
        <v>8293030936</v>
      </c>
      <c r="M1380" t="s">
        <v>142</v>
      </c>
      <c r="N1380" t="s">
        <v>1812</v>
      </c>
      <c r="O1380" t="s">
        <v>4679</v>
      </c>
      <c r="P1380" t="s">
        <v>444</v>
      </c>
      <c r="Q1380" t="s">
        <v>604</v>
      </c>
      <c r="S1380" t="s">
        <v>144</v>
      </c>
      <c r="U1380">
        <v>4701750301</v>
      </c>
      <c r="V1380" t="s">
        <v>4208</v>
      </c>
      <c r="W1380" t="s">
        <v>58</v>
      </c>
      <c r="X1380">
        <v>19.487400718468699</v>
      </c>
      <c r="Y1380">
        <v>-70.751289094746596</v>
      </c>
      <c r="Z1380" t="s">
        <v>59</v>
      </c>
      <c r="AA1380" t="s">
        <v>325</v>
      </c>
      <c r="AB1380" t="s">
        <v>419</v>
      </c>
      <c r="AC1380" t="s">
        <v>169</v>
      </c>
      <c r="AD1380" t="s">
        <v>62</v>
      </c>
      <c r="AF1380" t="s">
        <v>170</v>
      </c>
      <c r="AG1380" t="s">
        <v>194</v>
      </c>
      <c r="AH1380" t="s">
        <v>65</v>
      </c>
      <c r="AI1380" t="s">
        <v>145</v>
      </c>
      <c r="AJ1380" t="s">
        <v>1382</v>
      </c>
      <c r="AK1380" t="s">
        <v>368</v>
      </c>
      <c r="AL1380">
        <v>1</v>
      </c>
      <c r="AM1380" t="s">
        <v>2446</v>
      </c>
      <c r="AN1380">
        <v>2</v>
      </c>
      <c r="AP1380" t="s">
        <v>63</v>
      </c>
      <c r="AQ1380" t="s">
        <v>69</v>
      </c>
      <c r="AV1380" s="1">
        <v>44112</v>
      </c>
      <c r="AW1380" t="s">
        <v>15373</v>
      </c>
      <c r="AY1380" t="s">
        <v>73</v>
      </c>
      <c r="AZ1380" t="s">
        <v>74</v>
      </c>
    </row>
    <row r="1381" spans="1:52" hidden="1" x14ac:dyDescent="0.25">
      <c r="A1381" t="str">
        <f>INDEX('Community ID'!B:B,MATCH(O1381,'Community ID'!A:A,0))</f>
        <v>Cuidad de Dios</v>
      </c>
      <c r="B1381" t="str">
        <f>INDEX('Community ID'!$K:$K,MATCH('Environmental Data'!$P1381,'Community ID'!J:J,0))</f>
        <v>Santiago</v>
      </c>
      <c r="D1381" t="s">
        <v>5760</v>
      </c>
      <c r="E1381" t="s">
        <v>5761</v>
      </c>
      <c r="F1381" t="s">
        <v>5762</v>
      </c>
      <c r="I1381" t="s">
        <v>191</v>
      </c>
      <c r="J1381" t="s">
        <v>5763</v>
      </c>
      <c r="K1381">
        <v>31</v>
      </c>
      <c r="L1381">
        <v>8299095977</v>
      </c>
      <c r="M1381" t="s">
        <v>124</v>
      </c>
      <c r="N1381" t="s">
        <v>745</v>
      </c>
      <c r="O1381" t="s">
        <v>4679</v>
      </c>
      <c r="P1381" t="s">
        <v>444</v>
      </c>
      <c r="Q1381" t="s">
        <v>444</v>
      </c>
      <c r="S1381" t="s">
        <v>436</v>
      </c>
      <c r="V1381" t="s">
        <v>4208</v>
      </c>
      <c r="W1381" t="s">
        <v>58</v>
      </c>
      <c r="X1381">
        <v>19.487138963451301</v>
      </c>
      <c r="Y1381">
        <v>-70.751237460599498</v>
      </c>
      <c r="Z1381" t="s">
        <v>59</v>
      </c>
      <c r="AA1381" t="s">
        <v>325</v>
      </c>
      <c r="AB1381" t="s">
        <v>419</v>
      </c>
      <c r="AC1381" t="s">
        <v>169</v>
      </c>
      <c r="AD1381" t="s">
        <v>62</v>
      </c>
      <c r="AF1381" t="s">
        <v>170</v>
      </c>
      <c r="AG1381" t="s">
        <v>194</v>
      </c>
      <c r="AH1381" t="s">
        <v>65</v>
      </c>
      <c r="AI1381" t="s">
        <v>145</v>
      </c>
      <c r="AJ1381" t="s">
        <v>1382</v>
      </c>
      <c r="AK1381" t="s">
        <v>5764</v>
      </c>
      <c r="AL1381">
        <v>1</v>
      </c>
      <c r="AM1381" t="s">
        <v>2446</v>
      </c>
      <c r="AN1381">
        <v>5</v>
      </c>
      <c r="AO1381">
        <v>1</v>
      </c>
      <c r="AP1381" t="s">
        <v>62</v>
      </c>
      <c r="AQ1381" t="s">
        <v>69</v>
      </c>
      <c r="AV1381" s="1">
        <v>44112</v>
      </c>
      <c r="AW1381" t="s">
        <v>15374</v>
      </c>
      <c r="AY1381" t="s">
        <v>73</v>
      </c>
      <c r="AZ1381" t="s">
        <v>74</v>
      </c>
    </row>
    <row r="1382" spans="1:52" x14ac:dyDescent="0.25">
      <c r="A1382" t="str">
        <f>INDEX('Community ID'!B:B,MATCH(O1382,'Community ID'!A:A,0))</f>
        <v>Cuidad de Dios</v>
      </c>
      <c r="B1382" t="str">
        <f>INDEX('Community ID'!$K:$K,MATCH('Environmental Data'!$P1382,'Community ID'!J:J,0))</f>
        <v>Santiago</v>
      </c>
      <c r="D1382" t="s">
        <v>5765</v>
      </c>
      <c r="E1382" t="s">
        <v>5425</v>
      </c>
      <c r="F1382" t="s">
        <v>5766</v>
      </c>
      <c r="I1382" t="s">
        <v>191</v>
      </c>
      <c r="J1382" t="s">
        <v>5767</v>
      </c>
      <c r="K1382">
        <v>17</v>
      </c>
      <c r="L1382">
        <v>8295338872</v>
      </c>
      <c r="M1382" t="s">
        <v>226</v>
      </c>
      <c r="N1382" t="s">
        <v>125</v>
      </c>
      <c r="O1382" t="s">
        <v>4679</v>
      </c>
      <c r="P1382" t="s">
        <v>444</v>
      </c>
      <c r="Q1382" t="s">
        <v>444</v>
      </c>
      <c r="V1382" t="s">
        <v>4208</v>
      </c>
      <c r="W1382" t="s">
        <v>58</v>
      </c>
      <c r="X1382">
        <v>19.486910858513799</v>
      </c>
      <c r="Y1382">
        <v>-70.750831289281507</v>
      </c>
      <c r="Z1382" t="s">
        <v>59</v>
      </c>
      <c r="AA1382" t="s">
        <v>59</v>
      </c>
      <c r="AB1382" t="s">
        <v>419</v>
      </c>
      <c r="AC1382" t="s">
        <v>169</v>
      </c>
      <c r="AD1382" t="s">
        <v>62</v>
      </c>
      <c r="AF1382" t="s">
        <v>170</v>
      </c>
      <c r="AG1382" t="s">
        <v>194</v>
      </c>
      <c r="AH1382" t="s">
        <v>65</v>
      </c>
      <c r="AI1382" t="s">
        <v>1382</v>
      </c>
      <c r="AJ1382" t="s">
        <v>1382</v>
      </c>
      <c r="AK1382" t="s">
        <v>479</v>
      </c>
      <c r="AL1382">
        <v>1</v>
      </c>
      <c r="AM1382" t="s">
        <v>1021</v>
      </c>
      <c r="AN1382">
        <v>3</v>
      </c>
      <c r="AP1382" t="s">
        <v>62</v>
      </c>
      <c r="AQ1382" t="s">
        <v>69</v>
      </c>
      <c r="AV1382" s="1">
        <v>44112</v>
      </c>
      <c r="AW1382" t="s">
        <v>15375</v>
      </c>
      <c r="AY1382" t="s">
        <v>73</v>
      </c>
      <c r="AZ1382" t="s">
        <v>74</v>
      </c>
    </row>
    <row r="1383" spans="1:52" hidden="1" x14ac:dyDescent="0.25">
      <c r="A1383" t="str">
        <f>INDEX('Community ID'!B:B,MATCH(O1383,'Community ID'!A:A,0))</f>
        <v>Cuidad de Dios</v>
      </c>
      <c r="B1383" t="str">
        <f>INDEX('Community ID'!$K:$K,MATCH('Environmental Data'!$P1383,'Community ID'!J:J,0))</f>
        <v>Santiago</v>
      </c>
      <c r="D1383" t="s">
        <v>5768</v>
      </c>
      <c r="E1383" t="s">
        <v>211</v>
      </c>
      <c r="F1383" t="s">
        <v>4667</v>
      </c>
      <c r="H1383" t="s">
        <v>5769</v>
      </c>
      <c r="I1383" t="s">
        <v>191</v>
      </c>
      <c r="J1383" s="1">
        <v>28621</v>
      </c>
      <c r="K1383">
        <v>43</v>
      </c>
      <c r="L1383">
        <v>8299326755</v>
      </c>
      <c r="M1383" t="s">
        <v>142</v>
      </c>
      <c r="N1383" t="s">
        <v>135</v>
      </c>
      <c r="O1383" t="s">
        <v>4679</v>
      </c>
      <c r="P1383" t="s">
        <v>444</v>
      </c>
      <c r="Q1383" t="s">
        <v>444</v>
      </c>
      <c r="S1383" t="s">
        <v>144</v>
      </c>
      <c r="U1383">
        <v>3103010843</v>
      </c>
      <c r="V1383" t="s">
        <v>4208</v>
      </c>
      <c r="W1383" t="s">
        <v>58</v>
      </c>
      <c r="X1383">
        <v>19.486795403955899</v>
      </c>
      <c r="Y1383">
        <v>-70.750808543763796</v>
      </c>
      <c r="Z1383" t="s">
        <v>59</v>
      </c>
      <c r="AA1383" t="s">
        <v>59</v>
      </c>
      <c r="AB1383" t="s">
        <v>419</v>
      </c>
      <c r="AC1383" t="s">
        <v>169</v>
      </c>
      <c r="AD1383" t="s">
        <v>62</v>
      </c>
      <c r="AF1383" t="s">
        <v>170</v>
      </c>
      <c r="AG1383" t="s">
        <v>194</v>
      </c>
      <c r="AH1383" t="s">
        <v>65</v>
      </c>
      <c r="AI1383" t="s">
        <v>145</v>
      </c>
      <c r="AJ1383" t="s">
        <v>145</v>
      </c>
      <c r="AK1383" t="s">
        <v>5770</v>
      </c>
      <c r="AL1383">
        <v>1</v>
      </c>
      <c r="AM1383" t="s">
        <v>2446</v>
      </c>
      <c r="AN1383">
        <v>2</v>
      </c>
      <c r="AP1383" t="s">
        <v>62</v>
      </c>
      <c r="AQ1383" t="s">
        <v>69</v>
      </c>
      <c r="AV1383" s="1">
        <v>44112</v>
      </c>
      <c r="AW1383" t="s">
        <v>15376</v>
      </c>
      <c r="AY1383" t="s">
        <v>73</v>
      </c>
      <c r="AZ1383" t="s">
        <v>74</v>
      </c>
    </row>
    <row r="1384" spans="1:52" hidden="1" x14ac:dyDescent="0.25">
      <c r="A1384" t="str">
        <f>INDEX('Community ID'!B:B,MATCH(O1384,'Community ID'!A:A,0))</f>
        <v>Cuidad de Dios</v>
      </c>
      <c r="B1384" t="str">
        <f>INDEX('Community ID'!$K:$K,MATCH('Environmental Data'!$P1384,'Community ID'!J:J,0))</f>
        <v>Santiago</v>
      </c>
      <c r="D1384" t="s">
        <v>5771</v>
      </c>
      <c r="E1384" t="s">
        <v>5772</v>
      </c>
      <c r="F1384" t="s">
        <v>5773</v>
      </c>
      <c r="I1384" t="s">
        <v>165</v>
      </c>
      <c r="J1384" t="s">
        <v>5774</v>
      </c>
      <c r="K1384">
        <v>37</v>
      </c>
      <c r="L1384">
        <v>8292869536</v>
      </c>
      <c r="M1384" t="s">
        <v>124</v>
      </c>
      <c r="N1384" t="s">
        <v>5775</v>
      </c>
      <c r="O1384" t="s">
        <v>4679</v>
      </c>
      <c r="P1384" t="s">
        <v>444</v>
      </c>
      <c r="Q1384" t="s">
        <v>444</v>
      </c>
      <c r="S1384" t="s">
        <v>144</v>
      </c>
      <c r="U1384">
        <v>3104364323</v>
      </c>
      <c r="V1384" t="s">
        <v>4208</v>
      </c>
      <c r="W1384" t="s">
        <v>58</v>
      </c>
      <c r="X1384">
        <v>19.487291724223599</v>
      </c>
      <c r="Y1384">
        <v>-70.751021732112406</v>
      </c>
      <c r="Z1384" t="s">
        <v>59</v>
      </c>
      <c r="AA1384" t="s">
        <v>59</v>
      </c>
      <c r="AB1384" t="s">
        <v>419</v>
      </c>
      <c r="AC1384" t="s">
        <v>169</v>
      </c>
      <c r="AD1384" t="s">
        <v>62</v>
      </c>
      <c r="AF1384" t="s">
        <v>170</v>
      </c>
      <c r="AG1384" t="s">
        <v>194</v>
      </c>
      <c r="AH1384" t="s">
        <v>65</v>
      </c>
      <c r="AI1384" t="s">
        <v>145</v>
      </c>
      <c r="AJ1384" t="s">
        <v>145</v>
      </c>
      <c r="AK1384" t="s">
        <v>5776</v>
      </c>
      <c r="AL1384">
        <v>2</v>
      </c>
      <c r="AM1384" t="s">
        <v>2446</v>
      </c>
      <c r="AN1384">
        <v>2</v>
      </c>
      <c r="AP1384" t="s">
        <v>62</v>
      </c>
      <c r="AQ1384" t="s">
        <v>69</v>
      </c>
      <c r="AV1384" s="1">
        <v>44112</v>
      </c>
      <c r="AW1384" t="s">
        <v>15377</v>
      </c>
      <c r="AY1384" t="s">
        <v>73</v>
      </c>
      <c r="AZ1384" t="s">
        <v>74</v>
      </c>
    </row>
    <row r="1385" spans="1:52" hidden="1" x14ac:dyDescent="0.25">
      <c r="A1385" t="str">
        <f>INDEX('Community ID'!B:B,MATCH(O1385,'Community ID'!A:A,0))</f>
        <v>Cuidad de Dios</v>
      </c>
      <c r="B1385" t="str">
        <f>INDEX('Community ID'!$K:$K,MATCH('Environmental Data'!$P1385,'Community ID'!J:J,0))</f>
        <v>Santiago</v>
      </c>
      <c r="D1385" t="s">
        <v>5777</v>
      </c>
      <c r="E1385" t="s">
        <v>5778</v>
      </c>
      <c r="F1385" t="s">
        <v>322</v>
      </c>
      <c r="H1385" t="s">
        <v>4626</v>
      </c>
      <c r="I1385" t="s">
        <v>165</v>
      </c>
      <c r="J1385" s="1">
        <v>28769</v>
      </c>
      <c r="K1385">
        <v>43</v>
      </c>
      <c r="L1385">
        <v>8492790455</v>
      </c>
      <c r="M1385" t="s">
        <v>142</v>
      </c>
      <c r="N1385" t="s">
        <v>5779</v>
      </c>
      <c r="O1385" t="s">
        <v>4679</v>
      </c>
      <c r="P1385" t="s">
        <v>444</v>
      </c>
      <c r="Q1385" t="s">
        <v>444</v>
      </c>
      <c r="U1385">
        <v>3101399032</v>
      </c>
      <c r="V1385" t="s">
        <v>4208</v>
      </c>
      <c r="W1385" t="s">
        <v>58</v>
      </c>
      <c r="X1385">
        <v>19.487160239995401</v>
      </c>
      <c r="Y1385">
        <v>-70.750948392247906</v>
      </c>
      <c r="Z1385" t="s">
        <v>59</v>
      </c>
      <c r="AA1385" t="s">
        <v>59</v>
      </c>
      <c r="AB1385" t="s">
        <v>419</v>
      </c>
      <c r="AC1385" t="s">
        <v>169</v>
      </c>
      <c r="AD1385" t="s">
        <v>62</v>
      </c>
      <c r="AF1385" t="s">
        <v>170</v>
      </c>
      <c r="AG1385" t="s">
        <v>194</v>
      </c>
      <c r="AH1385" t="s">
        <v>65</v>
      </c>
      <c r="AI1385" t="s">
        <v>145</v>
      </c>
      <c r="AJ1385" t="s">
        <v>145</v>
      </c>
      <c r="AK1385" t="s">
        <v>5780</v>
      </c>
      <c r="AL1385">
        <v>1</v>
      </c>
      <c r="AM1385" t="s">
        <v>2446</v>
      </c>
      <c r="AN1385">
        <v>1</v>
      </c>
      <c r="AP1385" t="s">
        <v>62</v>
      </c>
      <c r="AQ1385" t="s">
        <v>69</v>
      </c>
      <c r="AV1385" s="1">
        <v>44112</v>
      </c>
      <c r="AW1385" t="s">
        <v>15378</v>
      </c>
      <c r="AY1385" t="s">
        <v>73</v>
      </c>
      <c r="AZ1385" t="s">
        <v>74</v>
      </c>
    </row>
    <row r="1386" spans="1:52" hidden="1" x14ac:dyDescent="0.25">
      <c r="A1386" t="str">
        <f>INDEX('Community ID'!B:B,MATCH(O1386,'Community ID'!A:A,0))</f>
        <v>Cuidad de Dios</v>
      </c>
      <c r="B1386" t="str">
        <f>INDEX('Community ID'!$K:$K,MATCH('Environmental Data'!$P1386,'Community ID'!J:J,0))</f>
        <v>Santiago</v>
      </c>
      <c r="D1386" t="s">
        <v>5781</v>
      </c>
      <c r="E1386" t="s">
        <v>5782</v>
      </c>
      <c r="F1386" t="s">
        <v>2701</v>
      </c>
      <c r="I1386" t="s">
        <v>191</v>
      </c>
      <c r="J1386" t="s">
        <v>5783</v>
      </c>
      <c r="K1386">
        <v>49</v>
      </c>
      <c r="L1386">
        <v>8097803717</v>
      </c>
      <c r="M1386" t="s">
        <v>80</v>
      </c>
      <c r="N1386" t="s">
        <v>114</v>
      </c>
      <c r="O1386" t="s">
        <v>4732</v>
      </c>
      <c r="P1386" t="s">
        <v>604</v>
      </c>
      <c r="Q1386" t="s">
        <v>444</v>
      </c>
      <c r="S1386" t="s">
        <v>144</v>
      </c>
      <c r="U1386">
        <v>3101252918</v>
      </c>
      <c r="V1386" t="s">
        <v>4208</v>
      </c>
      <c r="W1386" t="s">
        <v>58</v>
      </c>
      <c r="X1386">
        <v>19.4869637830462</v>
      </c>
      <c r="Y1386">
        <v>-70.751099485408005</v>
      </c>
      <c r="Z1386" t="s">
        <v>59</v>
      </c>
      <c r="AA1386" t="s">
        <v>59</v>
      </c>
      <c r="AB1386" t="s">
        <v>419</v>
      </c>
      <c r="AC1386" t="s">
        <v>169</v>
      </c>
      <c r="AD1386" t="s">
        <v>62</v>
      </c>
      <c r="AF1386" t="s">
        <v>170</v>
      </c>
      <c r="AG1386" t="s">
        <v>194</v>
      </c>
      <c r="AH1386" t="s">
        <v>65</v>
      </c>
      <c r="AI1386" t="s">
        <v>145</v>
      </c>
      <c r="AJ1386" t="s">
        <v>145</v>
      </c>
      <c r="AK1386" t="s">
        <v>5784</v>
      </c>
      <c r="AL1386">
        <v>1</v>
      </c>
      <c r="AM1386" t="s">
        <v>2446</v>
      </c>
      <c r="AN1386">
        <v>2</v>
      </c>
      <c r="AP1386" t="s">
        <v>62</v>
      </c>
      <c r="AQ1386" t="s">
        <v>69</v>
      </c>
      <c r="AV1386" s="1">
        <v>44112</v>
      </c>
      <c r="AW1386" t="s">
        <v>15379</v>
      </c>
      <c r="AY1386" t="s">
        <v>73</v>
      </c>
      <c r="AZ1386" t="s">
        <v>74</v>
      </c>
    </row>
    <row r="1387" spans="1:52" x14ac:dyDescent="0.25">
      <c r="A1387" t="str">
        <f>INDEX('Community ID'!B:B,MATCH(O1387,'Community ID'!A:A,0))</f>
        <v>Cuidad de Dios</v>
      </c>
      <c r="B1387" t="str">
        <f>INDEX('Community ID'!$K:$K,MATCH('Environmental Data'!$P1387,'Community ID'!J:J,0))</f>
        <v>Santiago</v>
      </c>
      <c r="D1387" t="s">
        <v>5785</v>
      </c>
      <c r="E1387" t="s">
        <v>1956</v>
      </c>
      <c r="F1387" t="s">
        <v>885</v>
      </c>
      <c r="I1387" t="s">
        <v>191</v>
      </c>
      <c r="J1387" s="1">
        <v>33180</v>
      </c>
      <c r="K1387">
        <v>31</v>
      </c>
      <c r="L1387">
        <v>8299273473</v>
      </c>
      <c r="M1387" t="s">
        <v>142</v>
      </c>
      <c r="N1387" t="s">
        <v>114</v>
      </c>
      <c r="O1387" t="s">
        <v>4679</v>
      </c>
      <c r="P1387" t="s">
        <v>444</v>
      </c>
      <c r="Q1387" t="s">
        <v>444</v>
      </c>
      <c r="S1387" t="s">
        <v>429</v>
      </c>
      <c r="V1387" t="s">
        <v>4208</v>
      </c>
      <c r="W1387" t="s">
        <v>58</v>
      </c>
      <c r="X1387">
        <v>19.4870420253935</v>
      </c>
      <c r="Y1387">
        <v>-70.751003780669507</v>
      </c>
      <c r="Z1387" t="s">
        <v>59</v>
      </c>
      <c r="AA1387" t="s">
        <v>59</v>
      </c>
      <c r="AB1387" t="s">
        <v>419</v>
      </c>
      <c r="AC1387" t="s">
        <v>169</v>
      </c>
      <c r="AD1387" t="s">
        <v>62</v>
      </c>
      <c r="AF1387" t="s">
        <v>170</v>
      </c>
      <c r="AG1387" t="s">
        <v>194</v>
      </c>
      <c r="AH1387" t="s">
        <v>117</v>
      </c>
      <c r="AI1387" t="s">
        <v>145</v>
      </c>
      <c r="AJ1387" t="s">
        <v>145</v>
      </c>
      <c r="AK1387" t="s">
        <v>368</v>
      </c>
      <c r="AL1387">
        <v>1</v>
      </c>
      <c r="AM1387" t="s">
        <v>2446</v>
      </c>
      <c r="AN1387">
        <v>6</v>
      </c>
      <c r="AO1387">
        <v>1</v>
      </c>
      <c r="AP1387" t="s">
        <v>63</v>
      </c>
      <c r="AQ1387" t="s">
        <v>69</v>
      </c>
      <c r="AV1387" s="1">
        <v>44112</v>
      </c>
      <c r="AW1387" t="s">
        <v>15380</v>
      </c>
      <c r="AY1387" t="s">
        <v>73</v>
      </c>
      <c r="AZ1387" t="s">
        <v>74</v>
      </c>
    </row>
    <row r="1388" spans="1:52" hidden="1" x14ac:dyDescent="0.25">
      <c r="A1388" t="str">
        <f>INDEX('Community ID'!B:B,MATCH(O1388,'Community ID'!A:A,0))</f>
        <v>Cuidad de Dios</v>
      </c>
      <c r="B1388" t="str">
        <f>INDEX('Community ID'!$K:$K,MATCH('Environmental Data'!$P1388,'Community ID'!J:J,0))</f>
        <v>Santiago</v>
      </c>
      <c r="D1388" t="s">
        <v>5786</v>
      </c>
      <c r="E1388" t="s">
        <v>5787</v>
      </c>
      <c r="F1388" t="s">
        <v>3086</v>
      </c>
      <c r="H1388" t="s">
        <v>5788</v>
      </c>
      <c r="I1388" t="s">
        <v>191</v>
      </c>
      <c r="J1388" t="s">
        <v>5789</v>
      </c>
      <c r="K1388">
        <v>69</v>
      </c>
      <c r="L1388">
        <v>8297257076</v>
      </c>
      <c r="M1388" t="s">
        <v>80</v>
      </c>
      <c r="N1388" t="s">
        <v>114</v>
      </c>
      <c r="O1388" t="s">
        <v>4679</v>
      </c>
      <c r="P1388" t="s">
        <v>444</v>
      </c>
      <c r="Q1388" t="s">
        <v>444</v>
      </c>
      <c r="S1388" t="s">
        <v>144</v>
      </c>
      <c r="V1388" t="s">
        <v>4208</v>
      </c>
      <c r="W1388" t="s">
        <v>58</v>
      </c>
      <c r="X1388">
        <v>19.486888363965999</v>
      </c>
      <c r="Y1388">
        <v>-70.750277617311696</v>
      </c>
      <c r="Z1388" t="s">
        <v>59</v>
      </c>
      <c r="AA1388" t="s">
        <v>59</v>
      </c>
      <c r="AB1388" t="s">
        <v>419</v>
      </c>
      <c r="AC1388" t="s">
        <v>169</v>
      </c>
      <c r="AD1388" t="s">
        <v>62</v>
      </c>
      <c r="AF1388" t="s">
        <v>170</v>
      </c>
      <c r="AG1388" t="s">
        <v>194</v>
      </c>
      <c r="AH1388" t="s">
        <v>65</v>
      </c>
      <c r="AI1388" t="s">
        <v>145</v>
      </c>
      <c r="AJ1388" t="s">
        <v>145</v>
      </c>
      <c r="AK1388" t="s">
        <v>5790</v>
      </c>
      <c r="AL1388">
        <v>1</v>
      </c>
      <c r="AM1388" t="s">
        <v>2446</v>
      </c>
      <c r="AN1388">
        <v>3</v>
      </c>
      <c r="AP1388" t="s">
        <v>62</v>
      </c>
      <c r="AQ1388" t="s">
        <v>69</v>
      </c>
      <c r="AV1388" s="1">
        <v>44112</v>
      </c>
      <c r="AW1388" t="s">
        <v>15381</v>
      </c>
      <c r="AY1388" t="s">
        <v>73</v>
      </c>
      <c r="AZ1388" t="s">
        <v>74</v>
      </c>
    </row>
    <row r="1389" spans="1:52" hidden="1" x14ac:dyDescent="0.25">
      <c r="A1389" t="str">
        <f>INDEX('Community ID'!B:B,MATCH(O1389,'Community ID'!A:A,0))</f>
        <v>Cuidad de Dios</v>
      </c>
      <c r="B1389" t="str">
        <f>INDEX('Community ID'!$K:$K,MATCH('Environmental Data'!$P1389,'Community ID'!J:J,0))</f>
        <v>Santiago</v>
      </c>
      <c r="D1389" t="s">
        <v>5791</v>
      </c>
      <c r="E1389" t="s">
        <v>5792</v>
      </c>
      <c r="F1389" t="s">
        <v>5793</v>
      </c>
      <c r="H1389" t="s">
        <v>5794</v>
      </c>
      <c r="I1389" t="s">
        <v>165</v>
      </c>
      <c r="J1389" s="1">
        <v>16717</v>
      </c>
      <c r="K1389">
        <v>76</v>
      </c>
      <c r="L1389">
        <v>8294104121</v>
      </c>
      <c r="M1389" t="s">
        <v>80</v>
      </c>
      <c r="N1389" t="s">
        <v>5794</v>
      </c>
      <c r="O1389" t="s">
        <v>4679</v>
      </c>
      <c r="P1389" t="s">
        <v>444</v>
      </c>
      <c r="Q1389" t="s">
        <v>444</v>
      </c>
      <c r="V1389" t="s">
        <v>4208</v>
      </c>
      <c r="W1389" t="s">
        <v>58</v>
      </c>
      <c r="X1389">
        <v>19.4867589053909</v>
      </c>
      <c r="Y1389">
        <v>-70.750258267102694</v>
      </c>
      <c r="Z1389" t="s">
        <v>59</v>
      </c>
      <c r="AA1389" t="s">
        <v>59</v>
      </c>
      <c r="AB1389" t="s">
        <v>419</v>
      </c>
      <c r="AC1389" t="s">
        <v>169</v>
      </c>
      <c r="AD1389" t="s">
        <v>63</v>
      </c>
      <c r="AE1389" t="s">
        <v>63</v>
      </c>
      <c r="AF1389" t="s">
        <v>170</v>
      </c>
      <c r="AG1389" t="s">
        <v>194</v>
      </c>
      <c r="AH1389" t="s">
        <v>486</v>
      </c>
      <c r="AI1389" t="s">
        <v>145</v>
      </c>
      <c r="AJ1389" t="s">
        <v>145</v>
      </c>
      <c r="AK1389" t="s">
        <v>5795</v>
      </c>
      <c r="AL1389">
        <v>1</v>
      </c>
      <c r="AM1389" t="s">
        <v>2446</v>
      </c>
      <c r="AN1389">
        <v>1</v>
      </c>
      <c r="AP1389" t="s">
        <v>63</v>
      </c>
      <c r="AQ1389" t="s">
        <v>186</v>
      </c>
      <c r="AV1389" s="1">
        <v>44112</v>
      </c>
      <c r="AW1389" t="s">
        <v>15382</v>
      </c>
      <c r="AY1389" t="s">
        <v>73</v>
      </c>
      <c r="AZ1389" t="s">
        <v>74</v>
      </c>
    </row>
    <row r="1390" spans="1:52" x14ac:dyDescent="0.25">
      <c r="A1390" t="str">
        <f>INDEX('Community ID'!B:B,MATCH(O1390,'Community ID'!A:A,0))</f>
        <v>Cuidad de Dios</v>
      </c>
      <c r="B1390" t="str">
        <f>INDEX('Community ID'!$K:$K,MATCH('Environmental Data'!$P1390,'Community ID'!J:J,0))</f>
        <v>Santiago</v>
      </c>
      <c r="D1390" t="s">
        <v>5796</v>
      </c>
      <c r="E1390" t="s">
        <v>5797</v>
      </c>
      <c r="F1390" t="s">
        <v>5798</v>
      </c>
      <c r="I1390" t="s">
        <v>165</v>
      </c>
      <c r="J1390" t="s">
        <v>5799</v>
      </c>
      <c r="K1390">
        <v>47</v>
      </c>
      <c r="L1390">
        <v>8093586406</v>
      </c>
      <c r="M1390" t="s">
        <v>142</v>
      </c>
      <c r="N1390" t="s">
        <v>1812</v>
      </c>
      <c r="O1390" t="s">
        <v>4679</v>
      </c>
      <c r="P1390" t="s">
        <v>444</v>
      </c>
      <c r="Q1390" t="s">
        <v>444</v>
      </c>
      <c r="S1390" t="s">
        <v>429</v>
      </c>
      <c r="U1390">
        <v>4100010436</v>
      </c>
      <c r="V1390" t="s">
        <v>4208</v>
      </c>
      <c r="W1390" t="s">
        <v>58</v>
      </c>
      <c r="X1390">
        <v>19.486794360594001</v>
      </c>
      <c r="Y1390">
        <v>-70.750189963728999</v>
      </c>
      <c r="Z1390" t="s">
        <v>59</v>
      </c>
      <c r="AA1390" t="s">
        <v>59</v>
      </c>
      <c r="AB1390" t="s">
        <v>419</v>
      </c>
      <c r="AC1390" t="s">
        <v>169</v>
      </c>
      <c r="AD1390" t="s">
        <v>62</v>
      </c>
      <c r="AF1390" t="s">
        <v>170</v>
      </c>
      <c r="AG1390" t="s">
        <v>194</v>
      </c>
      <c r="AH1390" t="s">
        <v>117</v>
      </c>
      <c r="AI1390" t="s">
        <v>1382</v>
      </c>
      <c r="AJ1390" t="s">
        <v>1382</v>
      </c>
      <c r="AK1390" t="s">
        <v>368</v>
      </c>
      <c r="AL1390">
        <v>1</v>
      </c>
      <c r="AM1390" t="s">
        <v>2446</v>
      </c>
      <c r="AN1390">
        <v>4</v>
      </c>
      <c r="AP1390" t="s">
        <v>62</v>
      </c>
      <c r="AQ1390" t="s">
        <v>69</v>
      </c>
      <c r="AV1390" s="1">
        <v>44112</v>
      </c>
      <c r="AW1390" t="s">
        <v>15383</v>
      </c>
      <c r="AY1390" t="s">
        <v>73</v>
      </c>
      <c r="AZ1390" t="s">
        <v>74</v>
      </c>
    </row>
    <row r="1391" spans="1:52" x14ac:dyDescent="0.25">
      <c r="A1391" t="str">
        <f>INDEX('Community ID'!B:B,MATCH(O1391,'Community ID'!A:A,0))</f>
        <v>Cuidad de Dios</v>
      </c>
      <c r="B1391" t="str">
        <f>INDEX('Community ID'!$K:$K,MATCH('Environmental Data'!$P1391,'Community ID'!J:J,0))</f>
        <v>Santiago</v>
      </c>
      <c r="D1391" t="s">
        <v>5800</v>
      </c>
      <c r="E1391" t="s">
        <v>5665</v>
      </c>
      <c r="F1391" t="s">
        <v>5801</v>
      </c>
      <c r="I1391" t="s">
        <v>165</v>
      </c>
      <c r="J1391" s="1">
        <v>29161</v>
      </c>
      <c r="K1391">
        <v>42</v>
      </c>
      <c r="L1391">
        <v>8292476990</v>
      </c>
      <c r="M1391" t="s">
        <v>80</v>
      </c>
      <c r="N1391" t="s">
        <v>4386</v>
      </c>
      <c r="O1391" t="s">
        <v>4679</v>
      </c>
      <c r="P1391" t="s">
        <v>444</v>
      </c>
      <c r="Q1391" t="s">
        <v>444</v>
      </c>
      <c r="V1391" t="s">
        <v>4208</v>
      </c>
      <c r="W1391" t="s">
        <v>58</v>
      </c>
      <c r="X1391">
        <v>19.486736851443801</v>
      </c>
      <c r="Y1391">
        <v>-70.750121515671097</v>
      </c>
      <c r="Z1391" t="s">
        <v>59</v>
      </c>
      <c r="AA1391" t="s">
        <v>325</v>
      </c>
      <c r="AB1391" t="s">
        <v>419</v>
      </c>
      <c r="AC1391" t="s">
        <v>169</v>
      </c>
      <c r="AD1391" t="s">
        <v>62</v>
      </c>
      <c r="AF1391" t="s">
        <v>170</v>
      </c>
      <c r="AG1391" t="s">
        <v>194</v>
      </c>
      <c r="AH1391" t="s">
        <v>117</v>
      </c>
      <c r="AI1391" t="s">
        <v>145</v>
      </c>
      <c r="AJ1391" t="s">
        <v>145</v>
      </c>
      <c r="AK1391" t="s">
        <v>368</v>
      </c>
      <c r="AL1391">
        <v>1</v>
      </c>
      <c r="AM1391" t="s">
        <v>2446</v>
      </c>
      <c r="AN1391">
        <v>8</v>
      </c>
      <c r="AP1391" t="s">
        <v>63</v>
      </c>
      <c r="AQ1391" t="s">
        <v>69</v>
      </c>
      <c r="AV1391" s="1">
        <v>44112</v>
      </c>
      <c r="AW1391" t="s">
        <v>15384</v>
      </c>
      <c r="AY1391" t="s">
        <v>73</v>
      </c>
      <c r="AZ1391" t="s">
        <v>74</v>
      </c>
    </row>
    <row r="1392" spans="1:52" x14ac:dyDescent="0.25">
      <c r="A1392" t="str">
        <f>INDEX('Community ID'!B:B,MATCH(O1392,'Community ID'!A:A,0))</f>
        <v>Cuidad de Dios</v>
      </c>
      <c r="B1392" t="str">
        <f>INDEX('Community ID'!$K:$K,MATCH('Environmental Data'!$P1392,'Community ID'!J:J,0))</f>
        <v>Santiago</v>
      </c>
      <c r="D1392" t="s">
        <v>5802</v>
      </c>
      <c r="E1392" t="s">
        <v>5373</v>
      </c>
      <c r="F1392" t="s">
        <v>5803</v>
      </c>
      <c r="I1392" t="s">
        <v>191</v>
      </c>
      <c r="J1392" s="1">
        <v>28249</v>
      </c>
      <c r="K1392">
        <v>44</v>
      </c>
      <c r="L1392">
        <v>8098257547</v>
      </c>
      <c r="M1392" t="s">
        <v>80</v>
      </c>
      <c r="N1392" t="s">
        <v>5804</v>
      </c>
      <c r="O1392" t="s">
        <v>4732</v>
      </c>
      <c r="P1392" t="s">
        <v>444</v>
      </c>
      <c r="Q1392" t="s">
        <v>444</v>
      </c>
      <c r="S1392" t="s">
        <v>144</v>
      </c>
      <c r="V1392" t="s">
        <v>4208</v>
      </c>
      <c r="W1392" t="s">
        <v>58</v>
      </c>
      <c r="X1392">
        <v>19.4867450676212</v>
      </c>
      <c r="Y1392">
        <v>-70.7500268800665</v>
      </c>
      <c r="Z1392" t="s">
        <v>59</v>
      </c>
      <c r="AA1392" t="s">
        <v>220</v>
      </c>
      <c r="AB1392" t="s">
        <v>60</v>
      </c>
      <c r="AC1392" t="s">
        <v>169</v>
      </c>
      <c r="AD1392" t="s">
        <v>62</v>
      </c>
      <c r="AF1392" t="s">
        <v>170</v>
      </c>
      <c r="AG1392" t="s">
        <v>194</v>
      </c>
      <c r="AH1392" t="s">
        <v>65</v>
      </c>
      <c r="AI1392" t="s">
        <v>145</v>
      </c>
      <c r="AJ1392" t="s">
        <v>145</v>
      </c>
      <c r="AK1392" t="s">
        <v>368</v>
      </c>
      <c r="AL1392">
        <v>1</v>
      </c>
      <c r="AM1392" t="s">
        <v>2446</v>
      </c>
      <c r="AN1392">
        <v>5</v>
      </c>
      <c r="AO1392">
        <v>1</v>
      </c>
      <c r="AP1392" t="s">
        <v>62</v>
      </c>
      <c r="AQ1392" t="s">
        <v>69</v>
      </c>
      <c r="AV1392" s="1">
        <v>44112</v>
      </c>
      <c r="AW1392" t="s">
        <v>15385</v>
      </c>
      <c r="AY1392" t="s">
        <v>73</v>
      </c>
      <c r="AZ1392" t="s">
        <v>74</v>
      </c>
    </row>
    <row r="1393" spans="1:52" hidden="1" x14ac:dyDescent="0.25">
      <c r="A1393" t="str">
        <f>INDEX('Community ID'!B:B,MATCH(O1393,'Community ID'!A:A,0))</f>
        <v>Cuidad de Dios</v>
      </c>
      <c r="B1393" t="str">
        <f>INDEX('Community ID'!$K:$K,MATCH('Environmental Data'!$P1393,'Community ID'!J:J,0))</f>
        <v>Santiago</v>
      </c>
      <c r="D1393" t="s">
        <v>5805</v>
      </c>
      <c r="E1393" t="s">
        <v>5806</v>
      </c>
      <c r="F1393" t="s">
        <v>1788</v>
      </c>
      <c r="I1393" t="s">
        <v>165</v>
      </c>
      <c r="J1393" t="s">
        <v>5807</v>
      </c>
      <c r="K1393">
        <v>66</v>
      </c>
      <c r="M1393" t="s">
        <v>80</v>
      </c>
      <c r="N1393" t="s">
        <v>5808</v>
      </c>
      <c r="O1393" t="s">
        <v>4679</v>
      </c>
      <c r="P1393" t="s">
        <v>444</v>
      </c>
      <c r="Q1393" t="s">
        <v>444</v>
      </c>
      <c r="S1393" t="s">
        <v>144</v>
      </c>
      <c r="U1393">
        <v>3101260101</v>
      </c>
      <c r="V1393" t="s">
        <v>4208</v>
      </c>
      <c r="W1393" t="s">
        <v>58</v>
      </c>
      <c r="X1393">
        <v>19.486862763869699</v>
      </c>
      <c r="Y1393">
        <v>-70.750053517731402</v>
      </c>
      <c r="Z1393" t="s">
        <v>59</v>
      </c>
      <c r="AA1393" t="s">
        <v>59</v>
      </c>
      <c r="AB1393" t="s">
        <v>419</v>
      </c>
      <c r="AC1393" t="s">
        <v>169</v>
      </c>
      <c r="AD1393" t="s">
        <v>62</v>
      </c>
      <c r="AF1393" t="s">
        <v>170</v>
      </c>
      <c r="AG1393" t="s">
        <v>194</v>
      </c>
      <c r="AH1393" t="s">
        <v>486</v>
      </c>
      <c r="AI1393" t="s">
        <v>145</v>
      </c>
      <c r="AJ1393" t="s">
        <v>145</v>
      </c>
      <c r="AK1393" t="s">
        <v>5809</v>
      </c>
      <c r="AL1393">
        <v>2</v>
      </c>
      <c r="AM1393" t="s">
        <v>5810</v>
      </c>
      <c r="AN1393">
        <v>2</v>
      </c>
      <c r="AP1393" t="s">
        <v>62</v>
      </c>
      <c r="AQ1393" t="s">
        <v>69</v>
      </c>
      <c r="AV1393" s="1">
        <v>44111</v>
      </c>
      <c r="AW1393" t="s">
        <v>15386</v>
      </c>
      <c r="AY1393" t="s">
        <v>73</v>
      </c>
      <c r="AZ1393" t="s">
        <v>74</v>
      </c>
    </row>
    <row r="1394" spans="1:52" hidden="1" x14ac:dyDescent="0.25">
      <c r="A1394" t="str">
        <f>INDEX('Community ID'!B:B,MATCH(O1394,'Community ID'!A:A,0))</f>
        <v>Cuidad de Dios</v>
      </c>
      <c r="B1394" t="str">
        <f>INDEX('Community ID'!$K:$K,MATCH('Environmental Data'!$P1394,'Community ID'!J:J,0))</f>
        <v>Santiago</v>
      </c>
      <c r="D1394" t="s">
        <v>5811</v>
      </c>
      <c r="E1394" t="s">
        <v>5812</v>
      </c>
      <c r="F1394" t="s">
        <v>5813</v>
      </c>
      <c r="H1394" t="s">
        <v>4578</v>
      </c>
      <c r="I1394" t="s">
        <v>191</v>
      </c>
      <c r="J1394" t="s">
        <v>5814</v>
      </c>
      <c r="K1394">
        <v>30</v>
      </c>
      <c r="L1394">
        <v>8296917059</v>
      </c>
      <c r="M1394" t="s">
        <v>142</v>
      </c>
      <c r="N1394" t="s">
        <v>114</v>
      </c>
      <c r="O1394" t="s">
        <v>4679</v>
      </c>
      <c r="P1394" t="s">
        <v>444</v>
      </c>
      <c r="Q1394" t="s">
        <v>444</v>
      </c>
      <c r="S1394" t="s">
        <v>5815</v>
      </c>
      <c r="V1394" t="s">
        <v>4208</v>
      </c>
      <c r="W1394" t="s">
        <v>58</v>
      </c>
      <c r="X1394">
        <v>19.486361793485202</v>
      </c>
      <c r="Y1394">
        <v>-70.749821956538199</v>
      </c>
      <c r="Z1394" t="s">
        <v>59</v>
      </c>
      <c r="AA1394" t="s">
        <v>59</v>
      </c>
      <c r="AB1394" t="s">
        <v>182</v>
      </c>
      <c r="AC1394" t="s">
        <v>169</v>
      </c>
      <c r="AD1394" t="s">
        <v>62</v>
      </c>
      <c r="AF1394" t="s">
        <v>170</v>
      </c>
      <c r="AG1394" t="s">
        <v>194</v>
      </c>
      <c r="AH1394" t="s">
        <v>117</v>
      </c>
      <c r="AI1394" t="s">
        <v>1382</v>
      </c>
      <c r="AJ1394" t="s">
        <v>1382</v>
      </c>
      <c r="AK1394" t="s">
        <v>4328</v>
      </c>
      <c r="AL1394">
        <v>1</v>
      </c>
      <c r="AM1394" t="s">
        <v>1021</v>
      </c>
      <c r="AN1394">
        <v>5</v>
      </c>
      <c r="AO1394">
        <v>2</v>
      </c>
      <c r="AP1394" t="s">
        <v>63</v>
      </c>
      <c r="AQ1394" t="s">
        <v>69</v>
      </c>
      <c r="AV1394" s="1">
        <v>44111</v>
      </c>
      <c r="AW1394" t="s">
        <v>15387</v>
      </c>
      <c r="AY1394" t="s">
        <v>73</v>
      </c>
      <c r="AZ1394" t="s">
        <v>74</v>
      </c>
    </row>
    <row r="1395" spans="1:52" hidden="1" x14ac:dyDescent="0.25">
      <c r="A1395" t="str">
        <f>INDEX('Community ID'!B:B,MATCH(O1395,'Community ID'!A:A,0))</f>
        <v>Cuidad de Dios</v>
      </c>
      <c r="B1395" t="str">
        <f>INDEX('Community ID'!$K:$K,MATCH('Environmental Data'!$P1395,'Community ID'!J:J,0))</f>
        <v>Santiago</v>
      </c>
      <c r="D1395" t="s">
        <v>5816</v>
      </c>
      <c r="E1395" t="s">
        <v>5817</v>
      </c>
      <c r="F1395" t="s">
        <v>3735</v>
      </c>
      <c r="H1395" t="s">
        <v>2765</v>
      </c>
      <c r="I1395" t="s">
        <v>191</v>
      </c>
      <c r="J1395" t="s">
        <v>5818</v>
      </c>
      <c r="K1395">
        <v>38</v>
      </c>
      <c r="L1395">
        <v>8299669883</v>
      </c>
      <c r="M1395" t="s">
        <v>142</v>
      </c>
      <c r="N1395" t="s">
        <v>1818</v>
      </c>
      <c r="O1395" t="s">
        <v>5819</v>
      </c>
      <c r="P1395" t="s">
        <v>444</v>
      </c>
      <c r="Q1395" t="s">
        <v>444</v>
      </c>
      <c r="V1395" t="s">
        <v>5820</v>
      </c>
      <c r="W1395" t="s">
        <v>58</v>
      </c>
      <c r="X1395">
        <v>19.486780536965899</v>
      </c>
      <c r="Y1395">
        <v>-70.749690569531197</v>
      </c>
      <c r="Z1395" t="s">
        <v>59</v>
      </c>
      <c r="AA1395" t="s">
        <v>59</v>
      </c>
      <c r="AB1395" t="s">
        <v>116</v>
      </c>
      <c r="AC1395" t="s">
        <v>169</v>
      </c>
      <c r="AD1395" t="s">
        <v>62</v>
      </c>
      <c r="AF1395" t="s">
        <v>170</v>
      </c>
      <c r="AG1395" t="s">
        <v>194</v>
      </c>
      <c r="AH1395" t="s">
        <v>65</v>
      </c>
      <c r="AI1395" t="s">
        <v>66</v>
      </c>
      <c r="AJ1395" t="s">
        <v>1237</v>
      </c>
      <c r="AK1395" t="s">
        <v>5821</v>
      </c>
      <c r="AL1395">
        <v>1</v>
      </c>
      <c r="AM1395" t="s">
        <v>5822</v>
      </c>
      <c r="AN1395">
        <v>3</v>
      </c>
      <c r="AP1395" t="s">
        <v>62</v>
      </c>
      <c r="AQ1395" t="s">
        <v>69</v>
      </c>
      <c r="AV1395" s="1">
        <v>44111</v>
      </c>
      <c r="AW1395" t="s">
        <v>15388</v>
      </c>
      <c r="AY1395" t="s">
        <v>73</v>
      </c>
      <c r="AZ1395" t="s">
        <v>74</v>
      </c>
    </row>
    <row r="1396" spans="1:52" hidden="1" x14ac:dyDescent="0.25">
      <c r="A1396" t="str">
        <f>INDEX('Community ID'!B:B,MATCH(O1396,'Community ID'!A:A,0))</f>
        <v>Cuidad de Dios</v>
      </c>
      <c r="B1396" t="str">
        <f>INDEX('Community ID'!$K:$K,MATCH('Environmental Data'!$P1396,'Community ID'!J:J,0))</f>
        <v>Santiago</v>
      </c>
      <c r="D1396" t="s">
        <v>5823</v>
      </c>
      <c r="E1396" t="s">
        <v>5824</v>
      </c>
      <c r="F1396" t="s">
        <v>2701</v>
      </c>
      <c r="H1396" t="s">
        <v>1943</v>
      </c>
      <c r="I1396" t="s">
        <v>191</v>
      </c>
      <c r="J1396" s="1">
        <v>36536</v>
      </c>
      <c r="K1396">
        <v>21</v>
      </c>
      <c r="L1396">
        <v>8492750619</v>
      </c>
      <c r="M1396" t="s">
        <v>226</v>
      </c>
      <c r="N1396" t="s">
        <v>114</v>
      </c>
      <c r="O1396" t="s">
        <v>4679</v>
      </c>
      <c r="P1396" t="s">
        <v>444</v>
      </c>
      <c r="Q1396" t="s">
        <v>444</v>
      </c>
      <c r="U1396">
        <v>40243189434</v>
      </c>
      <c r="V1396" t="s">
        <v>4208</v>
      </c>
      <c r="W1396" t="s">
        <v>58</v>
      </c>
      <c r="X1396">
        <v>19.486547711331401</v>
      </c>
      <c r="Y1396">
        <v>-70.749656867331495</v>
      </c>
      <c r="Z1396" t="s">
        <v>59</v>
      </c>
      <c r="AA1396" t="s">
        <v>59</v>
      </c>
      <c r="AB1396" t="s">
        <v>1164</v>
      </c>
      <c r="AC1396" t="s">
        <v>169</v>
      </c>
      <c r="AD1396" t="s">
        <v>62</v>
      </c>
      <c r="AF1396" t="s">
        <v>170</v>
      </c>
      <c r="AG1396" t="s">
        <v>194</v>
      </c>
      <c r="AH1396" t="s">
        <v>65</v>
      </c>
      <c r="AI1396" t="s">
        <v>145</v>
      </c>
      <c r="AJ1396" t="s">
        <v>145</v>
      </c>
      <c r="AK1396" t="s">
        <v>5825</v>
      </c>
      <c r="AL1396">
        <v>1</v>
      </c>
      <c r="AM1396" t="s">
        <v>5826</v>
      </c>
      <c r="AN1396">
        <v>2</v>
      </c>
      <c r="AP1396" t="s">
        <v>63</v>
      </c>
      <c r="AQ1396" t="s">
        <v>69</v>
      </c>
      <c r="AV1396" s="1">
        <v>44111</v>
      </c>
      <c r="AW1396" t="s">
        <v>15389</v>
      </c>
      <c r="AY1396" t="s">
        <v>73</v>
      </c>
      <c r="AZ1396" t="s">
        <v>74</v>
      </c>
    </row>
    <row r="1397" spans="1:52" hidden="1" x14ac:dyDescent="0.25">
      <c r="A1397" t="str">
        <f>INDEX('Community ID'!B:B,MATCH(O1397,'Community ID'!A:A,0))</f>
        <v>Cuidad de Dios</v>
      </c>
      <c r="B1397" t="str">
        <f>INDEX('Community ID'!$K:$K,MATCH('Environmental Data'!$P1397,'Community ID'!J:J,0))</f>
        <v>Santiago</v>
      </c>
      <c r="D1397" t="s">
        <v>5827</v>
      </c>
      <c r="E1397" t="s">
        <v>5828</v>
      </c>
      <c r="F1397" t="s">
        <v>2701</v>
      </c>
      <c r="I1397" t="s">
        <v>191</v>
      </c>
      <c r="J1397" s="1">
        <v>21432</v>
      </c>
      <c r="K1397">
        <v>63</v>
      </c>
      <c r="L1397">
        <v>8297219766</v>
      </c>
      <c r="M1397" t="s">
        <v>80</v>
      </c>
      <c r="N1397" t="s">
        <v>114</v>
      </c>
      <c r="O1397" t="s">
        <v>4679</v>
      </c>
      <c r="P1397" t="s">
        <v>444</v>
      </c>
      <c r="Q1397" t="s">
        <v>444</v>
      </c>
      <c r="U1397">
        <v>8100071391</v>
      </c>
      <c r="V1397" t="s">
        <v>4208</v>
      </c>
      <c r="W1397" t="s">
        <v>58</v>
      </c>
      <c r="X1397">
        <v>19.4870135894089</v>
      </c>
      <c r="Y1397">
        <v>-70.749426677086902</v>
      </c>
      <c r="Z1397" t="s">
        <v>59</v>
      </c>
      <c r="AA1397" t="s">
        <v>59</v>
      </c>
      <c r="AB1397" t="s">
        <v>419</v>
      </c>
      <c r="AC1397" t="s">
        <v>169</v>
      </c>
      <c r="AD1397" t="s">
        <v>62</v>
      </c>
      <c r="AF1397" t="s">
        <v>170</v>
      </c>
      <c r="AG1397" t="s">
        <v>194</v>
      </c>
      <c r="AH1397" t="s">
        <v>65</v>
      </c>
      <c r="AI1397" t="s">
        <v>145</v>
      </c>
      <c r="AJ1397" t="s">
        <v>1382</v>
      </c>
      <c r="AK1397" t="s">
        <v>5829</v>
      </c>
      <c r="AL1397">
        <v>1</v>
      </c>
      <c r="AM1397" t="s">
        <v>108</v>
      </c>
      <c r="AN1397">
        <v>1</v>
      </c>
      <c r="AP1397" t="s">
        <v>62</v>
      </c>
      <c r="AQ1397" t="s">
        <v>69</v>
      </c>
      <c r="AV1397" s="1">
        <v>44111</v>
      </c>
      <c r="AW1397" t="s">
        <v>15390</v>
      </c>
      <c r="AY1397" t="s">
        <v>73</v>
      </c>
      <c r="AZ1397" t="s">
        <v>74</v>
      </c>
    </row>
    <row r="1398" spans="1:52" hidden="1" x14ac:dyDescent="0.25">
      <c r="A1398" t="str">
        <f>INDEX('Community ID'!B:B,MATCH(O1398,'Community ID'!A:A,0))</f>
        <v>Cuidad de Dios</v>
      </c>
      <c r="B1398" t="str">
        <f>INDEX('Community ID'!$K:$K,MATCH('Environmental Data'!$P1398,'Community ID'!J:J,0))</f>
        <v>Santiago</v>
      </c>
      <c r="D1398" t="s">
        <v>5830</v>
      </c>
      <c r="E1398" t="s">
        <v>1406</v>
      </c>
      <c r="F1398" t="s">
        <v>305</v>
      </c>
      <c r="I1398" t="s">
        <v>191</v>
      </c>
      <c r="J1398" t="s">
        <v>5831</v>
      </c>
      <c r="K1398">
        <v>41</v>
      </c>
      <c r="L1398">
        <v>8092530017</v>
      </c>
      <c r="N1398" t="s">
        <v>5832</v>
      </c>
      <c r="O1398" t="s">
        <v>5819</v>
      </c>
      <c r="P1398" t="s">
        <v>444</v>
      </c>
      <c r="Q1398" t="s">
        <v>444</v>
      </c>
      <c r="S1398" t="s">
        <v>104</v>
      </c>
      <c r="V1398" t="s">
        <v>5820</v>
      </c>
      <c r="W1398" t="s">
        <v>58</v>
      </c>
      <c r="X1398">
        <v>19.486896696710101</v>
      </c>
      <c r="Y1398">
        <v>-70.7498331268188</v>
      </c>
      <c r="Z1398" t="s">
        <v>59</v>
      </c>
      <c r="AA1398" t="s">
        <v>59</v>
      </c>
      <c r="AB1398" t="s">
        <v>60</v>
      </c>
      <c r="AC1398" t="s">
        <v>169</v>
      </c>
      <c r="AD1398" t="s">
        <v>62</v>
      </c>
      <c r="AF1398" t="s">
        <v>170</v>
      </c>
      <c r="AG1398" t="s">
        <v>194</v>
      </c>
      <c r="AH1398" t="s">
        <v>65</v>
      </c>
      <c r="AI1398" t="s">
        <v>66</v>
      </c>
      <c r="AJ1398" t="s">
        <v>66</v>
      </c>
      <c r="AK1398" t="s">
        <v>5833</v>
      </c>
      <c r="AL1398">
        <v>1</v>
      </c>
      <c r="AM1398" t="s">
        <v>5834</v>
      </c>
      <c r="AN1398">
        <v>8</v>
      </c>
      <c r="AP1398" t="s">
        <v>62</v>
      </c>
      <c r="AQ1398" t="s">
        <v>69</v>
      </c>
      <c r="AV1398" s="1">
        <v>44111</v>
      </c>
      <c r="AW1398" t="s">
        <v>15391</v>
      </c>
      <c r="AY1398" t="s">
        <v>73</v>
      </c>
      <c r="AZ1398" t="s">
        <v>74</v>
      </c>
    </row>
    <row r="1399" spans="1:52" x14ac:dyDescent="0.25">
      <c r="A1399" t="str">
        <f>INDEX('Community ID'!B:B,MATCH(O1399,'Community ID'!A:A,0))</f>
        <v>Cuidad de Dios</v>
      </c>
      <c r="B1399" t="str">
        <f>INDEX('Community ID'!$K:$K,MATCH('Environmental Data'!$P1399,'Community ID'!J:J,0))</f>
        <v>Santiago</v>
      </c>
      <c r="D1399" t="s">
        <v>5835</v>
      </c>
      <c r="E1399" t="s">
        <v>1488</v>
      </c>
      <c r="F1399" t="s">
        <v>770</v>
      </c>
      <c r="H1399" t="s">
        <v>5836</v>
      </c>
      <c r="I1399" t="s">
        <v>191</v>
      </c>
      <c r="J1399" t="s">
        <v>5837</v>
      </c>
      <c r="K1399">
        <v>45</v>
      </c>
      <c r="L1399">
        <v>8099937715</v>
      </c>
      <c r="M1399" t="s">
        <v>124</v>
      </c>
      <c r="N1399" t="s">
        <v>5838</v>
      </c>
      <c r="O1399" t="s">
        <v>4679</v>
      </c>
      <c r="P1399" t="s">
        <v>444</v>
      </c>
      <c r="Q1399" t="s">
        <v>444</v>
      </c>
      <c r="S1399" t="s">
        <v>144</v>
      </c>
      <c r="U1399">
        <v>31034200775</v>
      </c>
      <c r="V1399" t="s">
        <v>4208</v>
      </c>
      <c r="W1399" t="s">
        <v>58</v>
      </c>
      <c r="X1399">
        <v>19.486866776454399</v>
      </c>
      <c r="Y1399">
        <v>-70.749786177547605</v>
      </c>
      <c r="Z1399" t="s">
        <v>59</v>
      </c>
      <c r="AA1399" t="s">
        <v>59</v>
      </c>
      <c r="AB1399" t="s">
        <v>419</v>
      </c>
      <c r="AC1399" t="s">
        <v>169</v>
      </c>
      <c r="AD1399" t="s">
        <v>62</v>
      </c>
      <c r="AF1399" t="s">
        <v>170</v>
      </c>
      <c r="AG1399" t="s">
        <v>194</v>
      </c>
      <c r="AH1399" t="s">
        <v>65</v>
      </c>
      <c r="AI1399" t="s">
        <v>1382</v>
      </c>
      <c r="AJ1399" t="s">
        <v>1382</v>
      </c>
      <c r="AK1399" t="s">
        <v>368</v>
      </c>
      <c r="AL1399">
        <v>1</v>
      </c>
      <c r="AM1399" t="s">
        <v>755</v>
      </c>
      <c r="AN1399">
        <v>5</v>
      </c>
      <c r="AP1399" t="s">
        <v>62</v>
      </c>
      <c r="AQ1399" t="s">
        <v>69</v>
      </c>
      <c r="AV1399" s="1">
        <v>44111</v>
      </c>
      <c r="AW1399" t="s">
        <v>15392</v>
      </c>
      <c r="AY1399" t="s">
        <v>73</v>
      </c>
      <c r="AZ1399" t="s">
        <v>74</v>
      </c>
    </row>
    <row r="1400" spans="1:52" hidden="1" x14ac:dyDescent="0.25">
      <c r="A1400" t="str">
        <f>INDEX('Community ID'!B:B,MATCH(O1400,'Community ID'!A:A,0))</f>
        <v>Cuidad de Dios</v>
      </c>
      <c r="B1400" t="str">
        <f>INDEX('Community ID'!$K:$K,MATCH('Environmental Data'!$P1400,'Community ID'!J:J,0))</f>
        <v>Santiago</v>
      </c>
      <c r="D1400" t="s">
        <v>5839</v>
      </c>
      <c r="E1400" t="s">
        <v>211</v>
      </c>
      <c r="F1400" t="s">
        <v>133</v>
      </c>
      <c r="I1400" t="s">
        <v>191</v>
      </c>
      <c r="J1400" t="s">
        <v>5840</v>
      </c>
      <c r="K1400">
        <v>36</v>
      </c>
      <c r="L1400">
        <v>8294726463</v>
      </c>
      <c r="M1400" t="s">
        <v>226</v>
      </c>
      <c r="N1400" t="s">
        <v>5841</v>
      </c>
      <c r="O1400" t="s">
        <v>5819</v>
      </c>
      <c r="P1400" t="s">
        <v>444</v>
      </c>
      <c r="Q1400" t="s">
        <v>444</v>
      </c>
      <c r="V1400" t="s">
        <v>5820</v>
      </c>
      <c r="W1400" t="s">
        <v>58</v>
      </c>
      <c r="X1400">
        <v>19.486976879818901</v>
      </c>
      <c r="Y1400">
        <v>-70.749748112883694</v>
      </c>
      <c r="Z1400" t="s">
        <v>59</v>
      </c>
      <c r="AA1400" t="s">
        <v>59</v>
      </c>
      <c r="AB1400" t="s">
        <v>60</v>
      </c>
      <c r="AC1400" t="s">
        <v>169</v>
      </c>
      <c r="AD1400" t="s">
        <v>62</v>
      </c>
      <c r="AF1400" t="s">
        <v>170</v>
      </c>
      <c r="AG1400" t="s">
        <v>194</v>
      </c>
      <c r="AH1400" t="s">
        <v>117</v>
      </c>
      <c r="AI1400" t="s">
        <v>5842</v>
      </c>
      <c r="AJ1400" t="s">
        <v>66</v>
      </c>
      <c r="AK1400" t="s">
        <v>5833</v>
      </c>
      <c r="AL1400">
        <v>1</v>
      </c>
      <c r="AM1400" t="s">
        <v>5843</v>
      </c>
      <c r="AN1400">
        <v>5</v>
      </c>
      <c r="AO1400">
        <v>1</v>
      </c>
      <c r="AP1400" t="s">
        <v>62</v>
      </c>
      <c r="AQ1400" t="s">
        <v>69</v>
      </c>
      <c r="AV1400" s="1">
        <v>44111</v>
      </c>
      <c r="AW1400" t="s">
        <v>15393</v>
      </c>
      <c r="AY1400" t="s">
        <v>73</v>
      </c>
      <c r="AZ1400" t="s">
        <v>74</v>
      </c>
    </row>
    <row r="1401" spans="1:52" hidden="1" x14ac:dyDescent="0.25">
      <c r="A1401" t="str">
        <f>INDEX('Community ID'!B:B,MATCH(O1401,'Community ID'!A:A,0))</f>
        <v>Cuidad de Dios</v>
      </c>
      <c r="B1401" t="str">
        <f>INDEX('Community ID'!$K:$K,MATCH('Environmental Data'!$P1401,'Community ID'!J:J,0))</f>
        <v>Santiago</v>
      </c>
      <c r="D1401" t="s">
        <v>5844</v>
      </c>
      <c r="E1401" t="s">
        <v>4736</v>
      </c>
      <c r="F1401" t="s">
        <v>4926</v>
      </c>
      <c r="I1401" t="s">
        <v>191</v>
      </c>
      <c r="J1401" t="s">
        <v>5845</v>
      </c>
      <c r="K1401">
        <v>31</v>
      </c>
      <c r="M1401" t="s">
        <v>226</v>
      </c>
      <c r="N1401" t="s">
        <v>114</v>
      </c>
      <c r="O1401" t="s">
        <v>4679</v>
      </c>
      <c r="P1401" t="s">
        <v>444</v>
      </c>
      <c r="Q1401" t="s">
        <v>444</v>
      </c>
      <c r="S1401" t="s">
        <v>144</v>
      </c>
      <c r="V1401" t="s">
        <v>4208</v>
      </c>
      <c r="W1401" t="s">
        <v>58</v>
      </c>
      <c r="X1401">
        <v>19.487132966016699</v>
      </c>
      <c r="Y1401">
        <v>-70.749596273417097</v>
      </c>
      <c r="Z1401" t="s">
        <v>59</v>
      </c>
      <c r="AA1401" t="s">
        <v>325</v>
      </c>
      <c r="AB1401" t="s">
        <v>182</v>
      </c>
      <c r="AC1401" t="s">
        <v>169</v>
      </c>
      <c r="AD1401" t="s">
        <v>62</v>
      </c>
      <c r="AF1401" t="s">
        <v>170</v>
      </c>
      <c r="AG1401" t="s">
        <v>194</v>
      </c>
      <c r="AH1401" t="s">
        <v>65</v>
      </c>
      <c r="AI1401" t="s">
        <v>145</v>
      </c>
      <c r="AJ1401" t="s">
        <v>145</v>
      </c>
      <c r="AK1401" t="s">
        <v>5809</v>
      </c>
      <c r="AL1401">
        <v>1</v>
      </c>
      <c r="AM1401" t="s">
        <v>1021</v>
      </c>
      <c r="AN1401">
        <v>7</v>
      </c>
      <c r="AO1401">
        <v>2</v>
      </c>
      <c r="AP1401" t="s">
        <v>62</v>
      </c>
      <c r="AQ1401" t="s">
        <v>69</v>
      </c>
      <c r="AV1401" s="1">
        <v>44111</v>
      </c>
      <c r="AW1401" t="s">
        <v>15394</v>
      </c>
      <c r="AY1401" t="s">
        <v>73</v>
      </c>
      <c r="AZ1401" t="s">
        <v>74</v>
      </c>
    </row>
    <row r="1402" spans="1:52" hidden="1" x14ac:dyDescent="0.25">
      <c r="A1402" t="str">
        <f>INDEX('Community ID'!B:B,MATCH(O1402,'Community ID'!A:A,0))</f>
        <v>Cuidad de Dios</v>
      </c>
      <c r="B1402" t="str">
        <f>INDEX('Community ID'!$K:$K,MATCH('Environmental Data'!$P1402,'Community ID'!J:J,0))</f>
        <v>Santiago</v>
      </c>
      <c r="D1402" t="s">
        <v>5850</v>
      </c>
      <c r="E1402" t="s">
        <v>5851</v>
      </c>
      <c r="F1402" t="s">
        <v>5852</v>
      </c>
      <c r="H1402" t="s">
        <v>5853</v>
      </c>
      <c r="I1402" t="s">
        <v>191</v>
      </c>
      <c r="J1402" t="s">
        <v>5854</v>
      </c>
      <c r="K1402">
        <v>35</v>
      </c>
      <c r="L1402">
        <v>8093309040</v>
      </c>
      <c r="M1402" t="s">
        <v>80</v>
      </c>
      <c r="N1402" t="s">
        <v>1818</v>
      </c>
      <c r="O1402" t="s">
        <v>5855</v>
      </c>
      <c r="P1402" t="s">
        <v>444</v>
      </c>
      <c r="Q1402" t="s">
        <v>444</v>
      </c>
      <c r="V1402" t="s">
        <v>5820</v>
      </c>
      <c r="W1402" t="s">
        <v>58</v>
      </c>
      <c r="X1402">
        <v>19.487047436709101</v>
      </c>
      <c r="Y1402">
        <v>-70.749740324867304</v>
      </c>
      <c r="Z1402" t="s">
        <v>59</v>
      </c>
      <c r="AA1402" t="s">
        <v>59</v>
      </c>
      <c r="AB1402" t="s">
        <v>60</v>
      </c>
      <c r="AC1402" t="s">
        <v>169</v>
      </c>
      <c r="AD1402" t="s">
        <v>62</v>
      </c>
      <c r="AF1402" t="s">
        <v>170</v>
      </c>
      <c r="AG1402" t="s">
        <v>194</v>
      </c>
      <c r="AH1402" t="s">
        <v>117</v>
      </c>
      <c r="AI1402" t="s">
        <v>5856</v>
      </c>
      <c r="AJ1402" t="s">
        <v>145</v>
      </c>
      <c r="AK1402" t="s">
        <v>5833</v>
      </c>
      <c r="AL1402">
        <v>1</v>
      </c>
      <c r="AM1402" t="s">
        <v>5843</v>
      </c>
      <c r="AN1402">
        <v>5</v>
      </c>
      <c r="AP1402" t="s">
        <v>62</v>
      </c>
      <c r="AQ1402" t="s">
        <v>69</v>
      </c>
      <c r="AV1402" s="1">
        <v>44111</v>
      </c>
      <c r="AW1402" t="s">
        <v>15395</v>
      </c>
      <c r="AY1402" t="s">
        <v>73</v>
      </c>
      <c r="AZ1402" t="s">
        <v>74</v>
      </c>
    </row>
    <row r="1403" spans="1:52" hidden="1" x14ac:dyDescent="0.25">
      <c r="A1403" t="str">
        <f>INDEX('Community ID'!B:B,MATCH(O1403,'Community ID'!A:A,0))</f>
        <v>Cuidad de Dios</v>
      </c>
      <c r="B1403" t="str">
        <f>INDEX('Community ID'!$K:$K,MATCH('Environmental Data'!$P1403,'Community ID'!J:J,0))</f>
        <v>Santiago</v>
      </c>
      <c r="D1403" t="s">
        <v>5846</v>
      </c>
      <c r="E1403" t="s">
        <v>4986</v>
      </c>
      <c r="F1403" t="s">
        <v>5847</v>
      </c>
      <c r="I1403" t="s">
        <v>165</v>
      </c>
      <c r="J1403" s="1">
        <v>20312</v>
      </c>
      <c r="K1403">
        <v>66</v>
      </c>
      <c r="L1403">
        <v>8496523011</v>
      </c>
      <c r="M1403" t="s">
        <v>80</v>
      </c>
      <c r="N1403" t="s">
        <v>5848</v>
      </c>
      <c r="O1403" t="s">
        <v>4679</v>
      </c>
      <c r="P1403" t="s">
        <v>444</v>
      </c>
      <c r="Q1403" t="s">
        <v>444</v>
      </c>
      <c r="S1403" t="s">
        <v>144</v>
      </c>
      <c r="V1403" t="s">
        <v>4208</v>
      </c>
      <c r="W1403" t="s">
        <v>58</v>
      </c>
      <c r="X1403">
        <v>19.487169068738599</v>
      </c>
      <c r="Y1403">
        <v>-70.749559624650502</v>
      </c>
      <c r="Z1403" t="s">
        <v>105</v>
      </c>
      <c r="AA1403" t="s">
        <v>105</v>
      </c>
      <c r="AB1403" t="s">
        <v>419</v>
      </c>
      <c r="AC1403" t="s">
        <v>169</v>
      </c>
      <c r="AD1403" t="s">
        <v>62</v>
      </c>
      <c r="AF1403" t="s">
        <v>170</v>
      </c>
      <c r="AG1403" t="s">
        <v>194</v>
      </c>
      <c r="AH1403" t="s">
        <v>65</v>
      </c>
      <c r="AI1403" t="s">
        <v>145</v>
      </c>
      <c r="AJ1403" t="s">
        <v>145</v>
      </c>
      <c r="AK1403" t="s">
        <v>5849</v>
      </c>
      <c r="AL1403">
        <v>1</v>
      </c>
      <c r="AM1403" t="s">
        <v>5826</v>
      </c>
      <c r="AN1403">
        <v>2</v>
      </c>
      <c r="AP1403" t="s">
        <v>63</v>
      </c>
      <c r="AQ1403" t="s">
        <v>69</v>
      </c>
      <c r="AV1403" s="1">
        <v>44111</v>
      </c>
      <c r="AW1403" t="s">
        <v>15396</v>
      </c>
      <c r="AY1403" t="s">
        <v>73</v>
      </c>
      <c r="AZ1403" t="s">
        <v>74</v>
      </c>
    </row>
    <row r="1404" spans="1:52" hidden="1" x14ac:dyDescent="0.25">
      <c r="A1404" t="str">
        <f>INDEX('Community ID'!B:B,MATCH(O1404,'Community ID'!A:A,0))</f>
        <v>Cuidad de Dios</v>
      </c>
      <c r="B1404" t="str">
        <f>INDEX('Community ID'!$K:$K,MATCH('Environmental Data'!$P1404,'Community ID'!J:J,0))</f>
        <v>Santiago</v>
      </c>
      <c r="D1404" t="s">
        <v>5857</v>
      </c>
      <c r="E1404" t="s">
        <v>5858</v>
      </c>
      <c r="F1404" t="s">
        <v>5859</v>
      </c>
      <c r="I1404" t="s">
        <v>191</v>
      </c>
      <c r="J1404" s="1">
        <v>27406</v>
      </c>
      <c r="K1404">
        <v>46</v>
      </c>
      <c r="L1404">
        <v>8296990427</v>
      </c>
      <c r="M1404" t="s">
        <v>142</v>
      </c>
      <c r="N1404" t="s">
        <v>5860</v>
      </c>
      <c r="O1404" t="s">
        <v>5819</v>
      </c>
      <c r="P1404" t="s">
        <v>444</v>
      </c>
      <c r="Q1404" t="s">
        <v>444</v>
      </c>
      <c r="S1404" t="s">
        <v>1236</v>
      </c>
      <c r="V1404" t="s">
        <v>5820</v>
      </c>
      <c r="W1404" t="s">
        <v>58</v>
      </c>
      <c r="X1404">
        <v>19.487145195594</v>
      </c>
      <c r="Y1404">
        <v>-70.749583425098294</v>
      </c>
      <c r="Z1404" t="s">
        <v>86</v>
      </c>
      <c r="AA1404" t="s">
        <v>59</v>
      </c>
      <c r="AB1404" t="s">
        <v>60</v>
      </c>
      <c r="AC1404" t="s">
        <v>169</v>
      </c>
      <c r="AD1404" t="s">
        <v>62</v>
      </c>
      <c r="AF1404" t="s">
        <v>170</v>
      </c>
      <c r="AG1404" t="s">
        <v>194</v>
      </c>
      <c r="AH1404" t="s">
        <v>65</v>
      </c>
      <c r="AI1404" t="s">
        <v>5842</v>
      </c>
      <c r="AJ1404" t="s">
        <v>5861</v>
      </c>
      <c r="AK1404" t="s">
        <v>5833</v>
      </c>
      <c r="AL1404">
        <v>1</v>
      </c>
      <c r="AM1404" t="s">
        <v>5843</v>
      </c>
      <c r="AN1404">
        <v>4</v>
      </c>
      <c r="AP1404" t="s">
        <v>62</v>
      </c>
      <c r="AQ1404" t="s">
        <v>69</v>
      </c>
      <c r="AV1404" s="1">
        <v>44111</v>
      </c>
      <c r="AW1404" t="s">
        <v>15397</v>
      </c>
      <c r="AY1404" t="s">
        <v>73</v>
      </c>
      <c r="AZ1404" t="s">
        <v>74</v>
      </c>
    </row>
    <row r="1405" spans="1:52" x14ac:dyDescent="0.25">
      <c r="A1405" t="str">
        <f>INDEX('Community ID'!B:B,MATCH(O1405,'Community ID'!A:A,0))</f>
        <v>Cuidad de Dios</v>
      </c>
      <c r="B1405" t="str">
        <f>INDEX('Community ID'!$K:$K,MATCH('Environmental Data'!$P1405,'Community ID'!J:J,0))</f>
        <v>Santiago</v>
      </c>
      <c r="D1405" t="s">
        <v>5862</v>
      </c>
      <c r="E1405" t="s">
        <v>1105</v>
      </c>
      <c r="F1405" t="s">
        <v>5863</v>
      </c>
      <c r="H1405" t="s">
        <v>1692</v>
      </c>
      <c r="I1405" t="s">
        <v>165</v>
      </c>
      <c r="J1405" s="1">
        <v>22293</v>
      </c>
      <c r="K1405">
        <v>60</v>
      </c>
      <c r="L1405">
        <v>8292165971</v>
      </c>
      <c r="M1405" t="s">
        <v>80</v>
      </c>
      <c r="N1405" t="s">
        <v>5864</v>
      </c>
      <c r="O1405" t="s">
        <v>4679</v>
      </c>
      <c r="P1405" t="s">
        <v>444</v>
      </c>
      <c r="Q1405" t="s">
        <v>444</v>
      </c>
      <c r="U1405">
        <v>31077598</v>
      </c>
      <c r="V1405" t="s">
        <v>4208</v>
      </c>
      <c r="W1405" t="s">
        <v>58</v>
      </c>
      <c r="X1405">
        <v>19.487474158942899</v>
      </c>
      <c r="Y1405">
        <v>-70.749596762461593</v>
      </c>
      <c r="Z1405" t="s">
        <v>325</v>
      </c>
      <c r="AA1405" t="s">
        <v>325</v>
      </c>
      <c r="AB1405" t="s">
        <v>87</v>
      </c>
      <c r="AC1405" t="s">
        <v>61</v>
      </c>
      <c r="AD1405" t="s">
        <v>62</v>
      </c>
      <c r="AF1405" t="s">
        <v>170</v>
      </c>
      <c r="AG1405" t="s">
        <v>194</v>
      </c>
      <c r="AH1405" t="s">
        <v>65</v>
      </c>
      <c r="AI1405" t="s">
        <v>145</v>
      </c>
      <c r="AJ1405" t="s">
        <v>145</v>
      </c>
      <c r="AK1405" t="s">
        <v>368</v>
      </c>
      <c r="AL1405">
        <v>1</v>
      </c>
      <c r="AM1405" t="s">
        <v>108</v>
      </c>
      <c r="AN1405">
        <v>3</v>
      </c>
      <c r="AP1405" t="s">
        <v>63</v>
      </c>
      <c r="AQ1405" t="s">
        <v>69</v>
      </c>
      <c r="AV1405" s="1">
        <v>44111</v>
      </c>
      <c r="AW1405" t="s">
        <v>15398</v>
      </c>
      <c r="AY1405" t="s">
        <v>73</v>
      </c>
      <c r="AZ1405" t="s">
        <v>74</v>
      </c>
    </row>
    <row r="1406" spans="1:52" hidden="1" x14ac:dyDescent="0.25">
      <c r="A1406" t="str">
        <f>INDEX('Community ID'!B:B,MATCH(O1406,'Community ID'!A:A,0))</f>
        <v>Cuidad de Dios</v>
      </c>
      <c r="B1406" t="str">
        <f>INDEX('Community ID'!$K:$K,MATCH('Environmental Data'!$P1406,'Community ID'!J:J,0))</f>
        <v>Santiago</v>
      </c>
      <c r="D1406" t="s">
        <v>5865</v>
      </c>
      <c r="E1406" t="s">
        <v>5866</v>
      </c>
      <c r="F1406" t="s">
        <v>482</v>
      </c>
      <c r="H1406" t="s">
        <v>5867</v>
      </c>
      <c r="I1406" t="s">
        <v>165</v>
      </c>
      <c r="J1406" t="s">
        <v>5868</v>
      </c>
      <c r="K1406">
        <v>73</v>
      </c>
      <c r="L1406">
        <v>8098184410</v>
      </c>
      <c r="M1406" t="s">
        <v>80</v>
      </c>
      <c r="N1406" t="s">
        <v>2061</v>
      </c>
      <c r="O1406" t="s">
        <v>5819</v>
      </c>
      <c r="P1406" t="s">
        <v>444</v>
      </c>
      <c r="Q1406" t="s">
        <v>444</v>
      </c>
      <c r="V1406" t="s">
        <v>5820</v>
      </c>
      <c r="W1406" t="s">
        <v>58</v>
      </c>
      <c r="X1406">
        <v>19.487179598369</v>
      </c>
      <c r="Y1406">
        <v>-70.749934451378905</v>
      </c>
      <c r="Z1406" t="s">
        <v>220</v>
      </c>
      <c r="AA1406" t="s">
        <v>220</v>
      </c>
      <c r="AB1406" t="s">
        <v>87</v>
      </c>
      <c r="AC1406" t="s">
        <v>169</v>
      </c>
      <c r="AD1406" t="s">
        <v>62</v>
      </c>
      <c r="AF1406" t="s">
        <v>170</v>
      </c>
      <c r="AG1406" t="s">
        <v>194</v>
      </c>
      <c r="AH1406" t="s">
        <v>65</v>
      </c>
      <c r="AI1406" t="s">
        <v>5842</v>
      </c>
      <c r="AJ1406" t="s">
        <v>5842</v>
      </c>
      <c r="AK1406" t="s">
        <v>5869</v>
      </c>
      <c r="AL1406">
        <v>1</v>
      </c>
      <c r="AM1406" t="s">
        <v>5870</v>
      </c>
      <c r="AN1406">
        <v>1</v>
      </c>
      <c r="AP1406" t="s">
        <v>62</v>
      </c>
      <c r="AQ1406" t="s">
        <v>69</v>
      </c>
      <c r="AV1406" s="1">
        <v>44111</v>
      </c>
      <c r="AW1406" t="s">
        <v>15399</v>
      </c>
      <c r="AY1406" t="s">
        <v>73</v>
      </c>
      <c r="AZ1406" t="s">
        <v>74</v>
      </c>
    </row>
    <row r="1407" spans="1:52" hidden="1" x14ac:dyDescent="0.25">
      <c r="A1407" t="str">
        <f>INDEX('Community ID'!B:B,MATCH(O1407,'Community ID'!A:A,0))</f>
        <v>Cuidad de Dios</v>
      </c>
      <c r="B1407" t="str">
        <f>INDEX('Community ID'!$K:$K,MATCH('Environmental Data'!$P1407,'Community ID'!J:J,0))</f>
        <v>Santiago</v>
      </c>
      <c r="D1407" t="s">
        <v>5871</v>
      </c>
      <c r="E1407" t="s">
        <v>5872</v>
      </c>
      <c r="F1407" t="s">
        <v>5873</v>
      </c>
      <c r="H1407" t="s">
        <v>1220</v>
      </c>
      <c r="I1407" t="s">
        <v>191</v>
      </c>
      <c r="J1407" s="1">
        <v>23657</v>
      </c>
      <c r="K1407">
        <v>57</v>
      </c>
      <c r="M1407" t="s">
        <v>80</v>
      </c>
      <c r="N1407" t="s">
        <v>114</v>
      </c>
      <c r="O1407" t="s">
        <v>4679</v>
      </c>
      <c r="P1407" t="s">
        <v>444</v>
      </c>
      <c r="Q1407" t="s">
        <v>444</v>
      </c>
      <c r="U1407">
        <v>3200216210</v>
      </c>
      <c r="V1407" t="s">
        <v>4208</v>
      </c>
      <c r="W1407" t="s">
        <v>58</v>
      </c>
      <c r="X1407">
        <v>19.487486430331401</v>
      </c>
      <c r="Y1407">
        <v>-70.749611106875307</v>
      </c>
      <c r="Z1407" t="s">
        <v>220</v>
      </c>
      <c r="AA1407" t="s">
        <v>220</v>
      </c>
      <c r="AB1407" t="s">
        <v>419</v>
      </c>
      <c r="AC1407" t="s">
        <v>169</v>
      </c>
      <c r="AD1407" t="s">
        <v>62</v>
      </c>
      <c r="AF1407" t="s">
        <v>170</v>
      </c>
      <c r="AG1407" t="s">
        <v>194</v>
      </c>
      <c r="AH1407" t="s">
        <v>486</v>
      </c>
      <c r="AI1407" t="s">
        <v>145</v>
      </c>
      <c r="AJ1407" t="s">
        <v>145</v>
      </c>
      <c r="AK1407" t="s">
        <v>5874</v>
      </c>
      <c r="AL1407">
        <v>2</v>
      </c>
      <c r="AM1407" t="s">
        <v>1021</v>
      </c>
      <c r="AN1407">
        <v>2</v>
      </c>
      <c r="AP1407" t="s">
        <v>62</v>
      </c>
      <c r="AQ1407" t="s">
        <v>69</v>
      </c>
      <c r="AV1407" s="1">
        <v>44111</v>
      </c>
      <c r="AW1407" t="s">
        <v>15400</v>
      </c>
      <c r="AY1407" t="s">
        <v>73</v>
      </c>
      <c r="AZ1407" t="s">
        <v>74</v>
      </c>
    </row>
    <row r="1408" spans="1:52" hidden="1" x14ac:dyDescent="0.25">
      <c r="A1408" t="str">
        <f>INDEX('Community ID'!B:B,MATCH(O1408,'Community ID'!A:A,0))</f>
        <v>Cuidad de Dios</v>
      </c>
      <c r="B1408" t="str">
        <f>INDEX('Community ID'!$K:$K,MATCH('Environmental Data'!$P1408,'Community ID'!J:J,0))</f>
        <v>Santiago</v>
      </c>
      <c r="D1408" t="s">
        <v>5875</v>
      </c>
      <c r="E1408" t="s">
        <v>5876</v>
      </c>
      <c r="F1408" t="s">
        <v>5877</v>
      </c>
      <c r="I1408" t="s">
        <v>191</v>
      </c>
      <c r="J1408" t="s">
        <v>5878</v>
      </c>
      <c r="K1408">
        <v>37</v>
      </c>
      <c r="L1408">
        <v>8294980754</v>
      </c>
      <c r="M1408" t="s">
        <v>226</v>
      </c>
      <c r="N1408" t="s">
        <v>114</v>
      </c>
      <c r="O1408" t="s">
        <v>4679</v>
      </c>
      <c r="P1408" t="s">
        <v>444</v>
      </c>
      <c r="Q1408" t="s">
        <v>416</v>
      </c>
      <c r="U1408">
        <v>3104437250</v>
      </c>
      <c r="V1408" t="s">
        <v>4208</v>
      </c>
      <c r="W1408" t="s">
        <v>58</v>
      </c>
      <c r="X1408">
        <v>19.486877141686598</v>
      </c>
      <c r="Y1408">
        <v>-70.7497859995932</v>
      </c>
      <c r="Z1408" t="s">
        <v>59</v>
      </c>
      <c r="AA1408" t="s">
        <v>105</v>
      </c>
      <c r="AB1408" t="s">
        <v>419</v>
      </c>
      <c r="AC1408" t="s">
        <v>169</v>
      </c>
      <c r="AD1408" t="s">
        <v>62</v>
      </c>
      <c r="AF1408" t="s">
        <v>170</v>
      </c>
      <c r="AG1408" t="s">
        <v>194</v>
      </c>
      <c r="AH1408" t="s">
        <v>65</v>
      </c>
      <c r="AI1408" t="s">
        <v>145</v>
      </c>
      <c r="AJ1408" t="s">
        <v>145</v>
      </c>
      <c r="AK1408" t="s">
        <v>4328</v>
      </c>
      <c r="AL1408">
        <v>2</v>
      </c>
      <c r="AM1408" t="s">
        <v>1289</v>
      </c>
      <c r="AN1408">
        <v>4</v>
      </c>
      <c r="AP1408" t="s">
        <v>62</v>
      </c>
      <c r="AQ1408" t="s">
        <v>69</v>
      </c>
      <c r="AV1408" s="1">
        <v>44111</v>
      </c>
      <c r="AW1408" t="s">
        <v>15401</v>
      </c>
      <c r="AY1408" t="s">
        <v>73</v>
      </c>
      <c r="AZ1408" t="s">
        <v>74</v>
      </c>
    </row>
    <row r="1409" spans="1:52" hidden="1" x14ac:dyDescent="0.25">
      <c r="A1409" t="str">
        <f>INDEX('Community ID'!B:B,MATCH(O1409,'Community ID'!A:A,0))</f>
        <v>Cuidad de Dios</v>
      </c>
      <c r="B1409" t="str">
        <f>INDEX('Community ID'!$K:$K,MATCH('Environmental Data'!$P1409,'Community ID'!J:J,0))</f>
        <v>Santiago</v>
      </c>
      <c r="D1409" t="s">
        <v>5879</v>
      </c>
      <c r="E1409" t="s">
        <v>5880</v>
      </c>
      <c r="F1409" t="s">
        <v>322</v>
      </c>
      <c r="H1409" t="s">
        <v>5111</v>
      </c>
      <c r="I1409" t="s">
        <v>165</v>
      </c>
      <c r="J1409" t="s">
        <v>5881</v>
      </c>
      <c r="K1409">
        <v>32</v>
      </c>
      <c r="L1409">
        <v>8298021935</v>
      </c>
      <c r="M1409" t="s">
        <v>51</v>
      </c>
      <c r="N1409" t="s">
        <v>1812</v>
      </c>
      <c r="O1409" t="s">
        <v>5819</v>
      </c>
      <c r="P1409" t="s">
        <v>444</v>
      </c>
      <c r="Q1409" t="s">
        <v>444</v>
      </c>
      <c r="V1409" t="s">
        <v>5820</v>
      </c>
      <c r="W1409" t="s">
        <v>58</v>
      </c>
      <c r="X1409">
        <v>19.4869645108373</v>
      </c>
      <c r="Y1409">
        <v>-70.750044671744206</v>
      </c>
      <c r="Z1409" t="s">
        <v>86</v>
      </c>
      <c r="AA1409" t="s">
        <v>220</v>
      </c>
      <c r="AB1409" t="s">
        <v>60</v>
      </c>
      <c r="AC1409" t="s">
        <v>169</v>
      </c>
      <c r="AE1409" t="s">
        <v>62</v>
      </c>
      <c r="AF1409" t="s">
        <v>170</v>
      </c>
      <c r="AG1409" t="s">
        <v>171</v>
      </c>
      <c r="AH1409" t="s">
        <v>117</v>
      </c>
      <c r="AI1409" t="s">
        <v>66</v>
      </c>
      <c r="AJ1409" t="s">
        <v>66</v>
      </c>
      <c r="AK1409" t="s">
        <v>5833</v>
      </c>
      <c r="AL1409">
        <v>1</v>
      </c>
      <c r="AM1409" t="s">
        <v>5882</v>
      </c>
      <c r="AN1409">
        <v>5</v>
      </c>
      <c r="AO1409">
        <v>1</v>
      </c>
      <c r="AP1409" t="s">
        <v>63</v>
      </c>
      <c r="AQ1409" t="s">
        <v>69</v>
      </c>
      <c r="AV1409" s="1">
        <v>44111</v>
      </c>
      <c r="AW1409" t="s">
        <v>15402</v>
      </c>
      <c r="AY1409" t="s">
        <v>73</v>
      </c>
      <c r="AZ1409" t="s">
        <v>74</v>
      </c>
    </row>
    <row r="1410" spans="1:52" hidden="1" x14ac:dyDescent="0.25">
      <c r="A1410" t="str">
        <f>INDEX('Community ID'!B:B,MATCH(O1410,'Community ID'!A:A,0))</f>
        <v>Cuidad de Dios</v>
      </c>
      <c r="B1410" t="e">
        <f>INDEX('Community ID'!$K:$K,MATCH('Environmental Data'!$P1410,'Community ID'!J:J,0))</f>
        <v>#N/A</v>
      </c>
      <c r="D1410" t="s">
        <v>5883</v>
      </c>
      <c r="E1410" t="s">
        <v>5884</v>
      </c>
      <c r="F1410" t="s">
        <v>305</v>
      </c>
      <c r="H1410" t="s">
        <v>5885</v>
      </c>
      <c r="I1410" t="s">
        <v>191</v>
      </c>
      <c r="J1410" t="s">
        <v>5886</v>
      </c>
      <c r="K1410">
        <v>35</v>
      </c>
      <c r="L1410">
        <v>8093262426</v>
      </c>
      <c r="M1410" t="s">
        <v>51</v>
      </c>
      <c r="N1410" t="s">
        <v>135</v>
      </c>
      <c r="O1410" t="s">
        <v>5819</v>
      </c>
      <c r="Q1410" t="s">
        <v>444</v>
      </c>
      <c r="T1410" t="s">
        <v>104</v>
      </c>
      <c r="V1410" t="s">
        <v>5820</v>
      </c>
      <c r="W1410" t="s">
        <v>58</v>
      </c>
      <c r="X1410">
        <v>19.487018515541799</v>
      </c>
      <c r="Y1410">
        <v>-70.750127185172602</v>
      </c>
      <c r="Z1410" t="s">
        <v>59</v>
      </c>
      <c r="AA1410" t="s">
        <v>59</v>
      </c>
      <c r="AB1410" t="s">
        <v>60</v>
      </c>
      <c r="AC1410" t="s">
        <v>169</v>
      </c>
      <c r="AD1410" t="s">
        <v>62</v>
      </c>
      <c r="AF1410" t="s">
        <v>170</v>
      </c>
      <c r="AG1410" t="s">
        <v>194</v>
      </c>
      <c r="AH1410" t="s">
        <v>65</v>
      </c>
      <c r="AI1410" t="s">
        <v>5887</v>
      </c>
      <c r="AJ1410" t="s">
        <v>5887</v>
      </c>
      <c r="AK1410" t="s">
        <v>5833</v>
      </c>
      <c r="AL1410">
        <v>1</v>
      </c>
      <c r="AM1410" t="s">
        <v>5888</v>
      </c>
      <c r="AN1410">
        <v>5</v>
      </c>
      <c r="AP1410" t="s">
        <v>62</v>
      </c>
      <c r="AQ1410" t="s">
        <v>69</v>
      </c>
      <c r="AV1410" s="1">
        <v>44111</v>
      </c>
      <c r="AW1410" t="s">
        <v>15403</v>
      </c>
      <c r="AY1410" t="s">
        <v>73</v>
      </c>
      <c r="AZ1410" t="s">
        <v>74</v>
      </c>
    </row>
    <row r="1411" spans="1:52" hidden="1" x14ac:dyDescent="0.25">
      <c r="A1411" t="str">
        <f>INDEX('Community ID'!B:B,MATCH(O1411,'Community ID'!A:A,0))</f>
        <v>Cuidad de Dios</v>
      </c>
      <c r="B1411" t="str">
        <f>INDEX('Community ID'!$K:$K,MATCH('Environmental Data'!$P1411,'Community ID'!J:J,0))</f>
        <v>Santiago</v>
      </c>
      <c r="D1411" t="s">
        <v>5889</v>
      </c>
      <c r="E1411" t="s">
        <v>1485</v>
      </c>
      <c r="F1411" t="s">
        <v>885</v>
      </c>
      <c r="H1411" t="s">
        <v>5890</v>
      </c>
      <c r="I1411" t="s">
        <v>165</v>
      </c>
      <c r="J1411" s="1">
        <v>29284</v>
      </c>
      <c r="K1411">
        <v>41</v>
      </c>
      <c r="L1411">
        <v>8296546182</v>
      </c>
      <c r="M1411" t="s">
        <v>142</v>
      </c>
      <c r="N1411" t="s">
        <v>5804</v>
      </c>
      <c r="O1411" t="s">
        <v>4679</v>
      </c>
      <c r="P1411" t="s">
        <v>444</v>
      </c>
      <c r="Q1411" t="s">
        <v>444</v>
      </c>
      <c r="V1411" t="s">
        <v>4208</v>
      </c>
      <c r="W1411" t="s">
        <v>58</v>
      </c>
      <c r="X1411">
        <v>19.4873133414291</v>
      </c>
      <c r="Y1411">
        <v>-70.750126525402607</v>
      </c>
      <c r="Z1411" t="s">
        <v>325</v>
      </c>
      <c r="AA1411" t="s">
        <v>325</v>
      </c>
      <c r="AB1411" t="s">
        <v>419</v>
      </c>
      <c r="AC1411" t="s">
        <v>169</v>
      </c>
      <c r="AD1411" t="s">
        <v>62</v>
      </c>
      <c r="AF1411" t="s">
        <v>170</v>
      </c>
      <c r="AG1411" t="s">
        <v>194</v>
      </c>
      <c r="AH1411" t="s">
        <v>65</v>
      </c>
      <c r="AI1411" t="s">
        <v>145</v>
      </c>
      <c r="AJ1411" t="s">
        <v>145</v>
      </c>
      <c r="AK1411" t="s">
        <v>5891</v>
      </c>
      <c r="AL1411">
        <v>1</v>
      </c>
      <c r="AM1411" t="s">
        <v>1021</v>
      </c>
      <c r="AN1411">
        <v>4</v>
      </c>
      <c r="AP1411" t="s">
        <v>63</v>
      </c>
      <c r="AQ1411" t="s">
        <v>69</v>
      </c>
      <c r="AV1411" s="1">
        <v>44111</v>
      </c>
      <c r="AW1411" t="s">
        <v>15404</v>
      </c>
      <c r="AY1411" t="s">
        <v>73</v>
      </c>
      <c r="AZ1411" t="s">
        <v>74</v>
      </c>
    </row>
    <row r="1412" spans="1:52" x14ac:dyDescent="0.25">
      <c r="A1412" t="str">
        <f>INDEX('Community ID'!B:B,MATCH(O1412,'Community ID'!A:A,0))</f>
        <v>Cuidad de Dios</v>
      </c>
      <c r="B1412" t="str">
        <f>INDEX('Community ID'!$K:$K,MATCH('Environmental Data'!$P1412,'Community ID'!J:J,0))</f>
        <v>Santiago</v>
      </c>
      <c r="D1412" t="s">
        <v>5892</v>
      </c>
      <c r="E1412" t="s">
        <v>1119</v>
      </c>
      <c r="F1412" t="s">
        <v>5893</v>
      </c>
      <c r="I1412" t="s">
        <v>191</v>
      </c>
      <c r="J1412" t="s">
        <v>5894</v>
      </c>
      <c r="K1412">
        <v>29</v>
      </c>
      <c r="L1412">
        <v>8297270839</v>
      </c>
      <c r="M1412" t="s">
        <v>124</v>
      </c>
      <c r="N1412" t="s">
        <v>4474</v>
      </c>
      <c r="O1412" t="s">
        <v>4679</v>
      </c>
      <c r="P1412" t="s">
        <v>444</v>
      </c>
      <c r="Q1412" t="s">
        <v>444</v>
      </c>
      <c r="U1412">
        <v>22301225938</v>
      </c>
      <c r="V1412" t="s">
        <v>4208</v>
      </c>
      <c r="W1412" t="s">
        <v>58</v>
      </c>
      <c r="X1412">
        <v>19.488035973922099</v>
      </c>
      <c r="Y1412">
        <v>-70.750595866461893</v>
      </c>
      <c r="Z1412" t="s">
        <v>59</v>
      </c>
      <c r="AA1412" t="s">
        <v>59</v>
      </c>
      <c r="AB1412" t="s">
        <v>419</v>
      </c>
      <c r="AC1412" t="s">
        <v>169</v>
      </c>
      <c r="AD1412" t="s">
        <v>62</v>
      </c>
      <c r="AF1412" t="s">
        <v>170</v>
      </c>
      <c r="AG1412" t="s">
        <v>194</v>
      </c>
      <c r="AH1412" t="s">
        <v>65</v>
      </c>
      <c r="AI1412" t="s">
        <v>145</v>
      </c>
      <c r="AJ1412" t="s">
        <v>145</v>
      </c>
      <c r="AK1412" t="s">
        <v>479</v>
      </c>
      <c r="AL1412">
        <v>2</v>
      </c>
      <c r="AM1412" t="s">
        <v>1021</v>
      </c>
      <c r="AN1412">
        <v>3</v>
      </c>
      <c r="AP1412" t="s">
        <v>62</v>
      </c>
      <c r="AQ1412" t="s">
        <v>69</v>
      </c>
      <c r="AV1412" s="1">
        <v>44111</v>
      </c>
      <c r="AW1412" t="s">
        <v>15405</v>
      </c>
      <c r="AY1412" t="s">
        <v>73</v>
      </c>
      <c r="AZ1412" t="s">
        <v>74</v>
      </c>
    </row>
    <row r="1413" spans="1:52" hidden="1" x14ac:dyDescent="0.25">
      <c r="A1413" t="str">
        <f>INDEX('Community ID'!B:B,MATCH(O1413,'Community ID'!A:A,0))</f>
        <v>Cuidad de Dios</v>
      </c>
      <c r="B1413" t="str">
        <f>INDEX('Community ID'!$K:$K,MATCH('Environmental Data'!$P1413,'Community ID'!J:J,0))</f>
        <v>Santiago</v>
      </c>
      <c r="D1413" t="s">
        <v>5895</v>
      </c>
      <c r="E1413" t="s">
        <v>5896</v>
      </c>
      <c r="F1413" t="s">
        <v>3378</v>
      </c>
      <c r="I1413" t="s">
        <v>191</v>
      </c>
      <c r="J1413" t="s">
        <v>5897</v>
      </c>
      <c r="K1413">
        <v>26</v>
      </c>
      <c r="L1413">
        <v>8297534226</v>
      </c>
      <c r="M1413" t="s">
        <v>226</v>
      </c>
      <c r="N1413" t="s">
        <v>114</v>
      </c>
      <c r="O1413" t="s">
        <v>5819</v>
      </c>
      <c r="P1413" t="s">
        <v>444</v>
      </c>
      <c r="Q1413" t="s">
        <v>416</v>
      </c>
      <c r="S1413" t="s">
        <v>429</v>
      </c>
      <c r="V1413" t="s">
        <v>5820</v>
      </c>
      <c r="W1413" t="s">
        <v>58</v>
      </c>
      <c r="X1413">
        <v>19.487984635240299</v>
      </c>
      <c r="Y1413">
        <v>-70.750581766910301</v>
      </c>
      <c r="Z1413" t="s">
        <v>59</v>
      </c>
      <c r="AA1413" t="s">
        <v>86</v>
      </c>
      <c r="AB1413" t="s">
        <v>60</v>
      </c>
      <c r="AC1413" t="s">
        <v>169</v>
      </c>
      <c r="AD1413" t="s">
        <v>62</v>
      </c>
      <c r="AF1413" t="s">
        <v>170</v>
      </c>
      <c r="AG1413" t="s">
        <v>194</v>
      </c>
      <c r="AH1413" t="s">
        <v>117</v>
      </c>
      <c r="AI1413" t="s">
        <v>66</v>
      </c>
      <c r="AJ1413" t="s">
        <v>66</v>
      </c>
      <c r="AK1413" t="s">
        <v>5833</v>
      </c>
      <c r="AL1413">
        <v>1</v>
      </c>
      <c r="AM1413" t="s">
        <v>5898</v>
      </c>
      <c r="AN1413">
        <v>5</v>
      </c>
      <c r="AO1413">
        <v>1</v>
      </c>
      <c r="AP1413" t="s">
        <v>62</v>
      </c>
      <c r="AQ1413" t="s">
        <v>69</v>
      </c>
      <c r="AV1413" s="1">
        <v>44111</v>
      </c>
      <c r="AW1413" t="s">
        <v>15406</v>
      </c>
      <c r="AY1413" t="s">
        <v>73</v>
      </c>
      <c r="AZ1413" t="s">
        <v>74</v>
      </c>
    </row>
    <row r="1414" spans="1:52" x14ac:dyDescent="0.25">
      <c r="A1414" t="str">
        <f>INDEX('Community ID'!B:B,MATCH(O1414,'Community ID'!A:A,0))</f>
        <v>Cuidad de Dios</v>
      </c>
      <c r="B1414" t="e">
        <f>INDEX('Community ID'!$K:$K,MATCH('Environmental Data'!$P1414,'Community ID'!J:J,0))</f>
        <v>#N/A</v>
      </c>
      <c r="D1414" t="s">
        <v>5899</v>
      </c>
      <c r="E1414" t="s">
        <v>2486</v>
      </c>
      <c r="F1414" t="s">
        <v>1167</v>
      </c>
      <c r="I1414" t="s">
        <v>191</v>
      </c>
      <c r="J1414" s="1">
        <v>31321</v>
      </c>
      <c r="K1414">
        <v>36</v>
      </c>
      <c r="L1414">
        <v>8099727283</v>
      </c>
      <c r="M1414" t="s">
        <v>80</v>
      </c>
      <c r="N1414" t="s">
        <v>114</v>
      </c>
      <c r="O1414" t="s">
        <v>4679</v>
      </c>
      <c r="U1414">
        <v>3104740497</v>
      </c>
      <c r="V1414" t="s">
        <v>4208</v>
      </c>
      <c r="W1414" t="s">
        <v>58</v>
      </c>
      <c r="X1414">
        <v>19.487965539914999</v>
      </c>
      <c r="Y1414">
        <v>-70.750606690285395</v>
      </c>
      <c r="Z1414" t="s">
        <v>59</v>
      </c>
      <c r="AA1414" t="s">
        <v>59</v>
      </c>
      <c r="AB1414" t="s">
        <v>419</v>
      </c>
      <c r="AC1414" t="s">
        <v>169</v>
      </c>
      <c r="AD1414" t="s">
        <v>62</v>
      </c>
      <c r="AF1414" t="s">
        <v>170</v>
      </c>
      <c r="AG1414" t="s">
        <v>194</v>
      </c>
      <c r="AH1414" t="s">
        <v>486</v>
      </c>
      <c r="AI1414" t="s">
        <v>145</v>
      </c>
      <c r="AJ1414" t="s">
        <v>145</v>
      </c>
      <c r="AK1414" t="s">
        <v>368</v>
      </c>
      <c r="AL1414">
        <v>1</v>
      </c>
      <c r="AM1414" t="s">
        <v>5429</v>
      </c>
      <c r="AN1414">
        <v>5</v>
      </c>
      <c r="AO1414">
        <v>1</v>
      </c>
      <c r="AP1414" t="s">
        <v>62</v>
      </c>
      <c r="AV1414" s="1">
        <v>44111</v>
      </c>
      <c r="AW1414" t="s">
        <v>15407</v>
      </c>
      <c r="AY1414" t="s">
        <v>73</v>
      </c>
      <c r="AZ1414" t="s">
        <v>74</v>
      </c>
    </row>
    <row r="1415" spans="1:52" hidden="1" x14ac:dyDescent="0.25">
      <c r="A1415" t="str">
        <f>INDEX('Community ID'!B:B,MATCH(O1415,'Community ID'!A:A,0))</f>
        <v>Cuidad de Dios</v>
      </c>
      <c r="B1415" t="str">
        <f>INDEX('Community ID'!$K:$K,MATCH('Environmental Data'!$P1415,'Community ID'!J:J,0))</f>
        <v>Santiago</v>
      </c>
      <c r="D1415" t="s">
        <v>5900</v>
      </c>
      <c r="E1415" t="s">
        <v>5901</v>
      </c>
      <c r="F1415" t="s">
        <v>770</v>
      </c>
      <c r="H1415" t="s">
        <v>5902</v>
      </c>
      <c r="I1415" t="s">
        <v>191</v>
      </c>
      <c r="J1415" t="s">
        <v>5903</v>
      </c>
      <c r="K1415">
        <v>45</v>
      </c>
      <c r="L1415">
        <v>8296730570</v>
      </c>
      <c r="M1415" t="s">
        <v>51</v>
      </c>
      <c r="N1415" t="s">
        <v>5904</v>
      </c>
      <c r="O1415" t="s">
        <v>5819</v>
      </c>
      <c r="P1415" t="s">
        <v>444</v>
      </c>
      <c r="Q1415" t="s">
        <v>444</v>
      </c>
      <c r="S1415" t="s">
        <v>1236</v>
      </c>
      <c r="V1415" t="s">
        <v>5820</v>
      </c>
      <c r="W1415" t="s">
        <v>58</v>
      </c>
      <c r="X1415">
        <v>19.487873620076499</v>
      </c>
      <c r="Y1415">
        <v>-70.750659221444295</v>
      </c>
      <c r="Z1415" t="s">
        <v>59</v>
      </c>
      <c r="AA1415" t="s">
        <v>59</v>
      </c>
      <c r="AB1415" t="s">
        <v>60</v>
      </c>
      <c r="AC1415" t="s">
        <v>169</v>
      </c>
      <c r="AD1415" t="s">
        <v>62</v>
      </c>
      <c r="AF1415" t="s">
        <v>170</v>
      </c>
      <c r="AG1415" t="s">
        <v>194</v>
      </c>
      <c r="AH1415" t="s">
        <v>65</v>
      </c>
      <c r="AI1415" t="s">
        <v>66</v>
      </c>
      <c r="AJ1415" t="s">
        <v>66</v>
      </c>
      <c r="AK1415" t="s">
        <v>5905</v>
      </c>
      <c r="AL1415">
        <v>1</v>
      </c>
      <c r="AM1415" t="s">
        <v>5906</v>
      </c>
      <c r="AN1415">
        <v>4</v>
      </c>
      <c r="AP1415" t="s">
        <v>62</v>
      </c>
      <c r="AQ1415" t="s">
        <v>69</v>
      </c>
      <c r="AV1415" s="1">
        <v>44111</v>
      </c>
      <c r="AW1415" t="s">
        <v>15408</v>
      </c>
      <c r="AY1415" t="s">
        <v>73</v>
      </c>
      <c r="AZ1415" t="s">
        <v>74</v>
      </c>
    </row>
    <row r="1416" spans="1:52" hidden="1" x14ac:dyDescent="0.25">
      <c r="A1416" t="str">
        <f>INDEX('Community ID'!B:B,MATCH(O1416,'Community ID'!A:A,0))</f>
        <v>Cuidad de Dios</v>
      </c>
      <c r="B1416" t="str">
        <f>INDEX('Community ID'!$K:$K,MATCH('Environmental Data'!$P1416,'Community ID'!J:J,0))</f>
        <v>Santiago</v>
      </c>
      <c r="D1416" t="s">
        <v>5907</v>
      </c>
      <c r="E1416" t="s">
        <v>5908</v>
      </c>
      <c r="F1416" t="s">
        <v>133</v>
      </c>
      <c r="H1416" t="s">
        <v>5909</v>
      </c>
      <c r="I1416" t="s">
        <v>191</v>
      </c>
      <c r="J1416" t="s">
        <v>5910</v>
      </c>
      <c r="K1416">
        <v>44</v>
      </c>
      <c r="L1416">
        <v>8094203189</v>
      </c>
      <c r="M1416" t="s">
        <v>226</v>
      </c>
      <c r="N1416" t="s">
        <v>4937</v>
      </c>
      <c r="O1416" t="s">
        <v>4679</v>
      </c>
      <c r="P1416" t="s">
        <v>444</v>
      </c>
      <c r="Q1416" t="s">
        <v>444</v>
      </c>
      <c r="S1416" t="s">
        <v>5911</v>
      </c>
      <c r="U1416">
        <v>3102995275</v>
      </c>
      <c r="V1416" t="s">
        <v>4208</v>
      </c>
      <c r="W1416" t="s">
        <v>58</v>
      </c>
      <c r="X1416">
        <v>19.487987173007099</v>
      </c>
      <c r="Y1416">
        <v>-70.750633165537707</v>
      </c>
      <c r="Z1416" t="s">
        <v>59</v>
      </c>
      <c r="AA1416" t="s">
        <v>59</v>
      </c>
      <c r="AB1416" t="s">
        <v>419</v>
      </c>
      <c r="AC1416" t="s">
        <v>169</v>
      </c>
      <c r="AD1416" t="s">
        <v>62</v>
      </c>
      <c r="AF1416" t="s">
        <v>170</v>
      </c>
      <c r="AG1416" t="s">
        <v>194</v>
      </c>
      <c r="AH1416" t="s">
        <v>65</v>
      </c>
      <c r="AI1416" t="s">
        <v>1382</v>
      </c>
      <c r="AJ1416" t="s">
        <v>1382</v>
      </c>
      <c r="AK1416" t="s">
        <v>5912</v>
      </c>
      <c r="AL1416">
        <v>1</v>
      </c>
      <c r="AM1416" t="s">
        <v>5913</v>
      </c>
      <c r="AN1416">
        <v>2</v>
      </c>
      <c r="AP1416" t="s">
        <v>62</v>
      </c>
      <c r="AQ1416" t="s">
        <v>69</v>
      </c>
      <c r="AV1416" s="1">
        <v>44111</v>
      </c>
      <c r="AW1416" t="s">
        <v>15409</v>
      </c>
      <c r="AY1416" t="s">
        <v>73</v>
      </c>
      <c r="AZ1416" t="s">
        <v>74</v>
      </c>
    </row>
    <row r="1417" spans="1:52" hidden="1" x14ac:dyDescent="0.25">
      <c r="A1417" t="str">
        <f>INDEX('Community ID'!B:B,MATCH(O1417,'Community ID'!A:A,0))</f>
        <v>Cuidad de Dios</v>
      </c>
      <c r="B1417" t="str">
        <f>INDEX('Community ID'!$K:$K,MATCH('Environmental Data'!$P1417,'Community ID'!J:J,0))</f>
        <v>Santiago</v>
      </c>
      <c r="D1417" t="s">
        <v>5914</v>
      </c>
      <c r="E1417" t="s">
        <v>4516</v>
      </c>
      <c r="F1417" t="s">
        <v>5915</v>
      </c>
      <c r="H1417" t="s">
        <v>5407</v>
      </c>
      <c r="I1417" t="s">
        <v>191</v>
      </c>
      <c r="J1417" t="s">
        <v>5916</v>
      </c>
      <c r="K1417">
        <v>48</v>
      </c>
      <c r="L1417">
        <v>8298753162</v>
      </c>
      <c r="M1417" t="s">
        <v>80</v>
      </c>
      <c r="N1417" t="s">
        <v>5832</v>
      </c>
      <c r="O1417" t="s">
        <v>5917</v>
      </c>
      <c r="P1417" t="s">
        <v>444</v>
      </c>
      <c r="Q1417" t="s">
        <v>444</v>
      </c>
      <c r="S1417" t="s">
        <v>429</v>
      </c>
      <c r="V1417" t="s">
        <v>5820</v>
      </c>
      <c r="W1417" t="s">
        <v>58</v>
      </c>
      <c r="X1417">
        <v>19.488010241950199</v>
      </c>
      <c r="Y1417">
        <v>-70.750818553226694</v>
      </c>
      <c r="Z1417" t="s">
        <v>59</v>
      </c>
      <c r="AA1417" t="s">
        <v>59</v>
      </c>
      <c r="AB1417" t="s">
        <v>60</v>
      </c>
      <c r="AC1417" t="s">
        <v>169</v>
      </c>
      <c r="AD1417" t="s">
        <v>62</v>
      </c>
      <c r="AF1417" t="s">
        <v>170</v>
      </c>
      <c r="AG1417" t="s">
        <v>194</v>
      </c>
      <c r="AH1417" t="s">
        <v>65</v>
      </c>
      <c r="AI1417" t="s">
        <v>5861</v>
      </c>
      <c r="AJ1417" t="s">
        <v>5918</v>
      </c>
      <c r="AK1417" t="s">
        <v>5833</v>
      </c>
      <c r="AL1417">
        <v>1</v>
      </c>
      <c r="AM1417" t="s">
        <v>5919</v>
      </c>
      <c r="AN1417">
        <v>3</v>
      </c>
      <c r="AP1417" t="s">
        <v>62</v>
      </c>
      <c r="AQ1417" t="s">
        <v>69</v>
      </c>
      <c r="AV1417" s="1">
        <v>44111</v>
      </c>
      <c r="AW1417" t="s">
        <v>15410</v>
      </c>
      <c r="AY1417" t="s">
        <v>73</v>
      </c>
      <c r="AZ1417" t="s">
        <v>74</v>
      </c>
    </row>
    <row r="1418" spans="1:52" x14ac:dyDescent="0.25">
      <c r="A1418" t="str">
        <f>INDEX('Community ID'!B:B,MATCH(O1418,'Community ID'!A:A,0))</f>
        <v>Cuidad de Dios</v>
      </c>
      <c r="B1418" t="str">
        <f>INDEX('Community ID'!$K:$K,MATCH('Environmental Data'!$P1418,'Community ID'!J:J,0))</f>
        <v>Santiago</v>
      </c>
      <c r="D1418" t="s">
        <v>5920</v>
      </c>
      <c r="E1418" t="s">
        <v>5921</v>
      </c>
      <c r="F1418" t="s">
        <v>5922</v>
      </c>
      <c r="I1418" t="s">
        <v>191</v>
      </c>
      <c r="J1418" t="s">
        <v>5923</v>
      </c>
      <c r="K1418">
        <v>34</v>
      </c>
      <c r="L1418">
        <v>8299906052</v>
      </c>
      <c r="M1418" t="s">
        <v>51</v>
      </c>
      <c r="N1418" t="s">
        <v>114</v>
      </c>
      <c r="O1418" t="s">
        <v>4679</v>
      </c>
      <c r="P1418" t="s">
        <v>444</v>
      </c>
      <c r="Q1418" t="s">
        <v>444</v>
      </c>
      <c r="S1418" t="s">
        <v>452</v>
      </c>
      <c r="U1418">
        <v>3104817303</v>
      </c>
      <c r="V1418" t="s">
        <v>4208</v>
      </c>
      <c r="W1418" t="s">
        <v>58</v>
      </c>
      <c r="X1418">
        <v>19.488011373017301</v>
      </c>
      <c r="Y1418">
        <v>-70.750661867389695</v>
      </c>
      <c r="Z1418" t="s">
        <v>59</v>
      </c>
      <c r="AA1418" t="s">
        <v>59</v>
      </c>
      <c r="AB1418" t="s">
        <v>419</v>
      </c>
      <c r="AC1418" t="s">
        <v>169</v>
      </c>
      <c r="AD1418" t="s">
        <v>62</v>
      </c>
      <c r="AF1418" t="s">
        <v>170</v>
      </c>
      <c r="AG1418" t="s">
        <v>194</v>
      </c>
      <c r="AH1418" t="s">
        <v>117</v>
      </c>
      <c r="AI1418" t="s">
        <v>145</v>
      </c>
      <c r="AJ1418" t="s">
        <v>1382</v>
      </c>
      <c r="AK1418" t="s">
        <v>479</v>
      </c>
      <c r="AL1418">
        <v>1</v>
      </c>
      <c r="AM1418" t="s">
        <v>2446</v>
      </c>
      <c r="AN1418">
        <v>6</v>
      </c>
      <c r="AO1418">
        <v>1</v>
      </c>
      <c r="AP1418" t="s">
        <v>62</v>
      </c>
      <c r="AQ1418" t="s">
        <v>69</v>
      </c>
      <c r="AV1418" s="1">
        <v>44111</v>
      </c>
      <c r="AW1418" t="s">
        <v>15411</v>
      </c>
      <c r="AY1418" t="s">
        <v>73</v>
      </c>
      <c r="AZ1418" t="s">
        <v>74</v>
      </c>
    </row>
    <row r="1419" spans="1:52" x14ac:dyDescent="0.25">
      <c r="A1419" t="str">
        <f>INDEX('Community ID'!B:B,MATCH(O1419,'Community ID'!A:A,0))</f>
        <v>Cuidad de Dios</v>
      </c>
      <c r="B1419" t="str">
        <f>INDEX('Community ID'!$K:$K,MATCH('Environmental Data'!$P1419,'Community ID'!J:J,0))</f>
        <v>Santiago</v>
      </c>
      <c r="D1419" t="s">
        <v>5924</v>
      </c>
      <c r="E1419" t="s">
        <v>5925</v>
      </c>
      <c r="F1419" t="s">
        <v>5926</v>
      </c>
      <c r="I1419" t="s">
        <v>191</v>
      </c>
      <c r="J1419" t="s">
        <v>5927</v>
      </c>
      <c r="K1419">
        <v>26</v>
      </c>
      <c r="L1419">
        <v>8498512099</v>
      </c>
      <c r="M1419" t="s">
        <v>226</v>
      </c>
      <c r="N1419" t="s">
        <v>114</v>
      </c>
      <c r="O1419" t="s">
        <v>4679</v>
      </c>
      <c r="P1419" t="s">
        <v>444</v>
      </c>
      <c r="Q1419" t="s">
        <v>444</v>
      </c>
      <c r="S1419" t="s">
        <v>144</v>
      </c>
      <c r="U1419">
        <v>40227407885</v>
      </c>
      <c r="V1419" t="s">
        <v>4208</v>
      </c>
      <c r="W1419" t="s">
        <v>58</v>
      </c>
      <c r="X1419">
        <v>19.488291616355902</v>
      </c>
      <c r="Y1419">
        <v>-70.751045374973998</v>
      </c>
      <c r="Z1419" t="s">
        <v>105</v>
      </c>
      <c r="AA1419" t="s">
        <v>105</v>
      </c>
      <c r="AB1419" t="s">
        <v>419</v>
      </c>
      <c r="AC1419" t="s">
        <v>169</v>
      </c>
      <c r="AD1419" t="s">
        <v>62</v>
      </c>
      <c r="AF1419" t="s">
        <v>170</v>
      </c>
      <c r="AG1419" t="s">
        <v>194</v>
      </c>
      <c r="AH1419" t="s">
        <v>65</v>
      </c>
      <c r="AI1419" t="s">
        <v>3406</v>
      </c>
      <c r="AJ1419" t="s">
        <v>145</v>
      </c>
      <c r="AK1419" t="s">
        <v>368</v>
      </c>
      <c r="AL1419">
        <v>2</v>
      </c>
      <c r="AM1419" t="s">
        <v>1069</v>
      </c>
      <c r="AN1419">
        <v>5</v>
      </c>
      <c r="AO1419">
        <v>1</v>
      </c>
      <c r="AP1419" t="s">
        <v>63</v>
      </c>
      <c r="AQ1419" t="s">
        <v>69</v>
      </c>
      <c r="AV1419" s="1">
        <v>44111</v>
      </c>
      <c r="AW1419" t="s">
        <v>15412</v>
      </c>
      <c r="AY1419" t="s">
        <v>73</v>
      </c>
      <c r="AZ1419" t="s">
        <v>74</v>
      </c>
    </row>
    <row r="1420" spans="1:52" hidden="1" x14ac:dyDescent="0.25">
      <c r="A1420" t="str">
        <f>INDEX('Community ID'!B:B,MATCH(O1420,'Community ID'!A:A,0))</f>
        <v>Cuidad de Dios</v>
      </c>
      <c r="B1420" t="str">
        <f>INDEX('Community ID'!$K:$K,MATCH('Environmental Data'!$P1420,'Community ID'!J:J,0))</f>
        <v>Santiago</v>
      </c>
      <c r="D1420" t="s">
        <v>5928</v>
      </c>
      <c r="E1420" t="s">
        <v>5929</v>
      </c>
      <c r="F1420" t="s">
        <v>1534</v>
      </c>
      <c r="I1420" t="s">
        <v>191</v>
      </c>
      <c r="J1420" s="1">
        <v>29075</v>
      </c>
      <c r="K1420">
        <v>42</v>
      </c>
      <c r="L1420">
        <v>8295867591</v>
      </c>
      <c r="M1420" t="s">
        <v>124</v>
      </c>
      <c r="N1420" t="s">
        <v>5930</v>
      </c>
      <c r="O1420" t="s">
        <v>4707</v>
      </c>
      <c r="P1420" t="s">
        <v>444</v>
      </c>
      <c r="Q1420" t="s">
        <v>444</v>
      </c>
      <c r="S1420" t="s">
        <v>452</v>
      </c>
      <c r="V1420" t="s">
        <v>5820</v>
      </c>
      <c r="W1420" t="s">
        <v>58</v>
      </c>
      <c r="X1420">
        <v>19.4883576403024</v>
      </c>
      <c r="Y1420">
        <v>-70.7513777186483</v>
      </c>
      <c r="Z1420" t="s">
        <v>59</v>
      </c>
      <c r="AA1420" t="s">
        <v>59</v>
      </c>
      <c r="AB1420" t="s">
        <v>60</v>
      </c>
      <c r="AC1420" t="s">
        <v>169</v>
      </c>
      <c r="AD1420" t="s">
        <v>62</v>
      </c>
      <c r="AF1420" t="s">
        <v>170</v>
      </c>
      <c r="AG1420" t="s">
        <v>194</v>
      </c>
      <c r="AH1420" t="s">
        <v>65</v>
      </c>
      <c r="AI1420" t="s">
        <v>66</v>
      </c>
      <c r="AJ1420" t="s">
        <v>66</v>
      </c>
      <c r="AK1420" t="s">
        <v>5931</v>
      </c>
      <c r="AL1420">
        <v>1</v>
      </c>
      <c r="AM1420" t="s">
        <v>5932</v>
      </c>
      <c r="AN1420">
        <v>5</v>
      </c>
      <c r="AO1420">
        <v>1</v>
      </c>
      <c r="AP1420" t="s">
        <v>62</v>
      </c>
      <c r="AQ1420" t="s">
        <v>69</v>
      </c>
      <c r="AV1420" s="1">
        <v>44111</v>
      </c>
      <c r="AW1420" t="s">
        <v>15413</v>
      </c>
      <c r="AY1420" t="s">
        <v>73</v>
      </c>
      <c r="AZ1420" t="s">
        <v>74</v>
      </c>
    </row>
    <row r="1421" spans="1:52" hidden="1" x14ac:dyDescent="0.25">
      <c r="A1421" t="str">
        <f>INDEX('Community ID'!B:B,MATCH(O1421,'Community ID'!A:A,0))</f>
        <v>Cuidad de Dios</v>
      </c>
      <c r="B1421" t="str">
        <f>INDEX('Community ID'!$K:$K,MATCH('Environmental Data'!$P1421,'Community ID'!J:J,0))</f>
        <v>Santiago</v>
      </c>
      <c r="D1421" t="s">
        <v>5933</v>
      </c>
      <c r="E1421" t="s">
        <v>5934</v>
      </c>
      <c r="F1421" t="s">
        <v>737</v>
      </c>
      <c r="H1421" t="s">
        <v>2895</v>
      </c>
      <c r="I1421" t="s">
        <v>191</v>
      </c>
      <c r="J1421" s="1">
        <v>37388</v>
      </c>
      <c r="K1421">
        <v>19</v>
      </c>
      <c r="L1421">
        <v>8493511654</v>
      </c>
      <c r="M1421" t="s">
        <v>226</v>
      </c>
      <c r="N1421" t="s">
        <v>114</v>
      </c>
      <c r="O1421" t="s">
        <v>4732</v>
      </c>
      <c r="P1421" t="s">
        <v>444</v>
      </c>
      <c r="Q1421" t="s">
        <v>444</v>
      </c>
      <c r="V1421" t="s">
        <v>4208</v>
      </c>
      <c r="W1421" t="s">
        <v>58</v>
      </c>
      <c r="X1421">
        <v>19.4883004666674</v>
      </c>
      <c r="Y1421">
        <v>-70.751207322750901</v>
      </c>
      <c r="Z1421" t="s">
        <v>220</v>
      </c>
      <c r="AA1421" t="s">
        <v>59</v>
      </c>
      <c r="AB1421" t="s">
        <v>419</v>
      </c>
      <c r="AC1421" t="s">
        <v>169</v>
      </c>
      <c r="AD1421" t="s">
        <v>62</v>
      </c>
      <c r="AF1421" t="s">
        <v>170</v>
      </c>
      <c r="AG1421" t="s">
        <v>194</v>
      </c>
      <c r="AH1421" t="s">
        <v>65</v>
      </c>
      <c r="AI1421" t="s">
        <v>145</v>
      </c>
      <c r="AJ1421" t="s">
        <v>145</v>
      </c>
      <c r="AK1421" t="s">
        <v>4328</v>
      </c>
      <c r="AL1421">
        <v>2</v>
      </c>
      <c r="AM1421" t="s">
        <v>4910</v>
      </c>
      <c r="AN1421">
        <v>4</v>
      </c>
      <c r="AO1421">
        <v>1</v>
      </c>
      <c r="AP1421" t="s">
        <v>62</v>
      </c>
      <c r="AQ1421" t="s">
        <v>69</v>
      </c>
      <c r="AV1421" s="1">
        <v>44111</v>
      </c>
      <c r="AW1421" t="s">
        <v>15414</v>
      </c>
      <c r="AY1421" t="s">
        <v>73</v>
      </c>
      <c r="AZ1421" t="s">
        <v>74</v>
      </c>
    </row>
    <row r="1422" spans="1:52" hidden="1" x14ac:dyDescent="0.25">
      <c r="A1422" t="str">
        <f>INDEX('Community ID'!B:B,MATCH(O1422,'Community ID'!A:A,0))</f>
        <v>Cuidad de Dios</v>
      </c>
      <c r="B1422" t="str">
        <f>INDEX('Community ID'!$K:$K,MATCH('Environmental Data'!$P1422,'Community ID'!J:J,0))</f>
        <v>Santiago</v>
      </c>
      <c r="D1422" t="s">
        <v>5935</v>
      </c>
      <c r="E1422" t="s">
        <v>5936</v>
      </c>
      <c r="F1422" t="s">
        <v>2422</v>
      </c>
      <c r="H1422" t="s">
        <v>5937</v>
      </c>
      <c r="I1422" t="s">
        <v>165</v>
      </c>
      <c r="J1422" t="s">
        <v>5938</v>
      </c>
      <c r="K1422">
        <v>58</v>
      </c>
      <c r="L1422">
        <v>8297129365</v>
      </c>
      <c r="M1422" t="s">
        <v>51</v>
      </c>
      <c r="N1422" t="s">
        <v>4386</v>
      </c>
      <c r="O1422" t="s">
        <v>4707</v>
      </c>
      <c r="P1422" t="s">
        <v>444</v>
      </c>
      <c r="Q1422" t="s">
        <v>444</v>
      </c>
      <c r="S1422" t="s">
        <v>2828</v>
      </c>
      <c r="V1422" t="s">
        <v>5820</v>
      </c>
      <c r="W1422" t="s">
        <v>58</v>
      </c>
      <c r="X1422">
        <v>19.488206389553699</v>
      </c>
      <c r="Y1422">
        <v>-70.751423240239404</v>
      </c>
      <c r="Z1422" t="s">
        <v>59</v>
      </c>
      <c r="AA1422" t="s">
        <v>59</v>
      </c>
      <c r="AB1422" t="s">
        <v>60</v>
      </c>
      <c r="AC1422" t="s">
        <v>169</v>
      </c>
      <c r="AD1422" t="s">
        <v>62</v>
      </c>
      <c r="AF1422" t="s">
        <v>170</v>
      </c>
      <c r="AG1422" t="s">
        <v>194</v>
      </c>
      <c r="AH1422" t="s">
        <v>65</v>
      </c>
      <c r="AI1422" t="s">
        <v>66</v>
      </c>
      <c r="AJ1422" t="s">
        <v>1237</v>
      </c>
      <c r="AK1422" t="s">
        <v>5939</v>
      </c>
      <c r="AL1422">
        <v>1</v>
      </c>
      <c r="AM1422" t="s">
        <v>5940</v>
      </c>
      <c r="AN1422">
        <v>3</v>
      </c>
      <c r="AP1422" t="s">
        <v>62</v>
      </c>
      <c r="AQ1422" t="s">
        <v>69</v>
      </c>
      <c r="AV1422" s="1">
        <v>44111</v>
      </c>
      <c r="AW1422" t="s">
        <v>15415</v>
      </c>
      <c r="AY1422" t="s">
        <v>73</v>
      </c>
      <c r="AZ1422" t="s">
        <v>74</v>
      </c>
    </row>
    <row r="1423" spans="1:52" hidden="1" x14ac:dyDescent="0.25">
      <c r="A1423" t="str">
        <f>INDEX('Community ID'!B:B,MATCH(O1423,'Community ID'!A:A,0))</f>
        <v>Cuidad de Dios</v>
      </c>
      <c r="B1423" t="str">
        <f>INDEX('Community ID'!$K:$K,MATCH('Environmental Data'!$P1423,'Community ID'!J:J,0))</f>
        <v>Santiago</v>
      </c>
      <c r="D1423" t="s">
        <v>5941</v>
      </c>
      <c r="E1423" t="s">
        <v>5942</v>
      </c>
      <c r="F1423" t="s">
        <v>924</v>
      </c>
      <c r="I1423" t="s">
        <v>191</v>
      </c>
      <c r="J1423" s="1">
        <v>29682</v>
      </c>
      <c r="K1423">
        <v>40</v>
      </c>
      <c r="L1423">
        <v>8498647220</v>
      </c>
      <c r="M1423" t="s">
        <v>80</v>
      </c>
      <c r="N1423" t="s">
        <v>2900</v>
      </c>
      <c r="O1423" t="s">
        <v>4679</v>
      </c>
      <c r="P1423" t="s">
        <v>416</v>
      </c>
      <c r="Q1423" t="s">
        <v>444</v>
      </c>
      <c r="U1423">
        <v>3700886678</v>
      </c>
      <c r="V1423" t="s">
        <v>4208</v>
      </c>
      <c r="W1423" t="s">
        <v>58</v>
      </c>
      <c r="X1423">
        <v>19.488392185121999</v>
      </c>
      <c r="Y1423">
        <v>-70.751205615250896</v>
      </c>
      <c r="Z1423" t="s">
        <v>59</v>
      </c>
      <c r="AA1423" t="s">
        <v>325</v>
      </c>
      <c r="AB1423" t="s">
        <v>419</v>
      </c>
      <c r="AC1423" t="s">
        <v>169</v>
      </c>
      <c r="AD1423" t="s">
        <v>62</v>
      </c>
      <c r="AF1423" t="s">
        <v>170</v>
      </c>
      <c r="AG1423" t="s">
        <v>194</v>
      </c>
      <c r="AH1423" t="s">
        <v>65</v>
      </c>
      <c r="AI1423" t="s">
        <v>145</v>
      </c>
      <c r="AJ1423" t="s">
        <v>4086</v>
      </c>
      <c r="AK1423" t="s">
        <v>5943</v>
      </c>
      <c r="AL1423">
        <v>1</v>
      </c>
      <c r="AM1423" t="s">
        <v>5944</v>
      </c>
      <c r="AN1423">
        <v>5</v>
      </c>
      <c r="AO1423">
        <v>1</v>
      </c>
      <c r="AP1423" t="s">
        <v>63</v>
      </c>
      <c r="AQ1423" t="s">
        <v>69</v>
      </c>
      <c r="AV1423" s="1">
        <v>44111</v>
      </c>
      <c r="AW1423" t="s">
        <v>15416</v>
      </c>
      <c r="AY1423" t="s">
        <v>73</v>
      </c>
      <c r="AZ1423" t="s">
        <v>74</v>
      </c>
    </row>
    <row r="1424" spans="1:52" hidden="1" x14ac:dyDescent="0.25">
      <c r="A1424" t="str">
        <f>INDEX('Community ID'!B:B,MATCH(O1424,'Community ID'!A:A,0))</f>
        <v>Cuidad de Dios</v>
      </c>
      <c r="B1424" t="str">
        <f>INDEX('Community ID'!$K:$K,MATCH('Environmental Data'!$P1424,'Community ID'!J:J,0))</f>
        <v>Santiago</v>
      </c>
      <c r="D1424" t="s">
        <v>5945</v>
      </c>
      <c r="E1424" t="s">
        <v>5946</v>
      </c>
      <c r="F1424" t="s">
        <v>935</v>
      </c>
      <c r="I1424" t="s">
        <v>165</v>
      </c>
      <c r="J1424" s="1">
        <v>20404</v>
      </c>
      <c r="K1424">
        <v>66</v>
      </c>
      <c r="L1424">
        <v>8292173943</v>
      </c>
      <c r="M1424" t="s">
        <v>80</v>
      </c>
      <c r="N1424" t="s">
        <v>5947</v>
      </c>
      <c r="O1424" t="s">
        <v>4732</v>
      </c>
      <c r="P1424" t="s">
        <v>444</v>
      </c>
      <c r="Q1424" t="s">
        <v>444</v>
      </c>
      <c r="S1424" t="s">
        <v>144</v>
      </c>
      <c r="U1424">
        <v>3100688450</v>
      </c>
      <c r="V1424" t="s">
        <v>4208</v>
      </c>
      <c r="W1424" t="s">
        <v>58</v>
      </c>
      <c r="X1424">
        <v>19.488116839699501</v>
      </c>
      <c r="Y1424">
        <v>-70.751539118586905</v>
      </c>
      <c r="Z1424" t="s">
        <v>59</v>
      </c>
      <c r="AA1424" t="s">
        <v>59</v>
      </c>
      <c r="AB1424" t="s">
        <v>419</v>
      </c>
      <c r="AC1424" t="s">
        <v>169</v>
      </c>
      <c r="AD1424" t="s">
        <v>62</v>
      </c>
      <c r="AF1424" t="s">
        <v>170</v>
      </c>
      <c r="AG1424" t="s">
        <v>194</v>
      </c>
      <c r="AH1424" t="s">
        <v>65</v>
      </c>
      <c r="AI1424" t="s">
        <v>3406</v>
      </c>
      <c r="AJ1424" t="s">
        <v>145</v>
      </c>
      <c r="AK1424" t="s">
        <v>5948</v>
      </c>
      <c r="AL1424">
        <v>1</v>
      </c>
      <c r="AM1424" t="s">
        <v>108</v>
      </c>
      <c r="AN1424">
        <v>2</v>
      </c>
      <c r="AP1424" t="s">
        <v>62</v>
      </c>
      <c r="AQ1424" t="s">
        <v>69</v>
      </c>
      <c r="AV1424" s="1">
        <v>44111</v>
      </c>
      <c r="AW1424" t="s">
        <v>15417</v>
      </c>
      <c r="AY1424" t="s">
        <v>73</v>
      </c>
      <c r="AZ1424" t="s">
        <v>74</v>
      </c>
    </row>
    <row r="1425" spans="1:52" x14ac:dyDescent="0.25">
      <c r="A1425" t="str">
        <f>INDEX('Community ID'!B:B,MATCH(O1425,'Community ID'!A:A,0))</f>
        <v>Los Mangos</v>
      </c>
      <c r="B1425" t="str">
        <f>INDEX('Community ID'!$K:$K,MATCH('Environmental Data'!$P1425,'Community ID'!J:J,0))</f>
        <v>Santiago</v>
      </c>
      <c r="D1425" t="s">
        <v>5949</v>
      </c>
      <c r="E1425" t="s">
        <v>4857</v>
      </c>
      <c r="F1425" t="s">
        <v>885</v>
      </c>
      <c r="I1425" t="s">
        <v>191</v>
      </c>
      <c r="J1425" t="s">
        <v>5950</v>
      </c>
      <c r="K1425">
        <v>28</v>
      </c>
      <c r="L1425">
        <v>8097090829</v>
      </c>
      <c r="M1425" t="s">
        <v>80</v>
      </c>
      <c r="N1425" t="s">
        <v>1619</v>
      </c>
      <c r="O1425" t="s">
        <v>5951</v>
      </c>
      <c r="P1425" t="s">
        <v>444</v>
      </c>
      <c r="Q1425" t="s">
        <v>444</v>
      </c>
      <c r="V1425" t="s">
        <v>4553</v>
      </c>
      <c r="W1425" t="s">
        <v>58</v>
      </c>
      <c r="X1425">
        <v>19.488767684267899</v>
      </c>
      <c r="Y1425">
        <v>-70.749406605599603</v>
      </c>
      <c r="Z1425" t="s">
        <v>220</v>
      </c>
      <c r="AA1425" t="s">
        <v>220</v>
      </c>
      <c r="AB1425" t="s">
        <v>419</v>
      </c>
      <c r="AC1425" t="s">
        <v>169</v>
      </c>
      <c r="AD1425" t="s">
        <v>62</v>
      </c>
      <c r="AF1425" t="s">
        <v>201</v>
      </c>
      <c r="AG1425" t="s">
        <v>194</v>
      </c>
      <c r="AH1425" t="s">
        <v>117</v>
      </c>
      <c r="AI1425" t="s">
        <v>1382</v>
      </c>
      <c r="AJ1425" t="s">
        <v>1382</v>
      </c>
      <c r="AK1425" t="s">
        <v>479</v>
      </c>
      <c r="AL1425">
        <v>1</v>
      </c>
      <c r="AM1425" t="s">
        <v>5952</v>
      </c>
      <c r="AN1425">
        <v>4</v>
      </c>
      <c r="AP1425" t="s">
        <v>63</v>
      </c>
      <c r="AQ1425" t="s">
        <v>69</v>
      </c>
      <c r="AV1425" s="1">
        <v>44101</v>
      </c>
      <c r="AW1425" t="s">
        <v>15418</v>
      </c>
      <c r="AY1425" t="s">
        <v>73</v>
      </c>
      <c r="AZ1425" t="s">
        <v>74</v>
      </c>
    </row>
    <row r="1426" spans="1:52" x14ac:dyDescent="0.25">
      <c r="A1426" t="str">
        <f>INDEX('Community ID'!B:B,MATCH(O1426,'Community ID'!A:A,0))</f>
        <v>Los Mangos</v>
      </c>
      <c r="B1426" t="str">
        <f>INDEX('Community ID'!$K:$K,MATCH('Environmental Data'!$P1426,'Community ID'!J:J,0))</f>
        <v>Santiago</v>
      </c>
      <c r="D1426" t="s">
        <v>5953</v>
      </c>
      <c r="E1426" t="s">
        <v>5954</v>
      </c>
      <c r="F1426" t="s">
        <v>5955</v>
      </c>
      <c r="I1426" t="s">
        <v>191</v>
      </c>
      <c r="J1426" s="1">
        <v>26242</v>
      </c>
      <c r="K1426">
        <v>50</v>
      </c>
      <c r="L1426">
        <v>8092061585</v>
      </c>
      <c r="M1426" t="s">
        <v>80</v>
      </c>
      <c r="N1426" t="s">
        <v>135</v>
      </c>
      <c r="O1426" t="s">
        <v>5956</v>
      </c>
      <c r="P1426" t="s">
        <v>444</v>
      </c>
      <c r="Q1426" t="s">
        <v>444</v>
      </c>
      <c r="V1426" t="s">
        <v>4553</v>
      </c>
      <c r="W1426" t="s">
        <v>58</v>
      </c>
      <c r="X1426">
        <v>19.489439873863301</v>
      </c>
      <c r="Y1426">
        <v>-70.749369891559397</v>
      </c>
      <c r="Z1426" t="s">
        <v>325</v>
      </c>
      <c r="AA1426" t="s">
        <v>325</v>
      </c>
      <c r="AB1426" t="s">
        <v>419</v>
      </c>
      <c r="AC1426" t="s">
        <v>169</v>
      </c>
      <c r="AD1426" t="s">
        <v>62</v>
      </c>
      <c r="AF1426" t="s">
        <v>201</v>
      </c>
      <c r="AG1426" t="s">
        <v>194</v>
      </c>
      <c r="AH1426" t="s">
        <v>65</v>
      </c>
      <c r="AK1426" t="s">
        <v>368</v>
      </c>
      <c r="AL1426">
        <v>0</v>
      </c>
      <c r="AM1426" t="s">
        <v>5957</v>
      </c>
      <c r="AN1426">
        <v>2</v>
      </c>
      <c r="AP1426" t="s">
        <v>63</v>
      </c>
      <c r="AQ1426" t="s">
        <v>69</v>
      </c>
      <c r="AV1426" s="1">
        <v>44101</v>
      </c>
      <c r="AW1426" t="s">
        <v>15419</v>
      </c>
      <c r="AY1426" t="s">
        <v>73</v>
      </c>
      <c r="AZ1426" t="s">
        <v>74</v>
      </c>
    </row>
    <row r="1427" spans="1:52" hidden="1" x14ac:dyDescent="0.25">
      <c r="A1427" t="str">
        <f>INDEX('Community ID'!B:B,MATCH(O1427,'Community ID'!A:A,0))</f>
        <v>Los Mangos</v>
      </c>
      <c r="B1427" t="str">
        <f>INDEX('Community ID'!$K:$K,MATCH('Environmental Data'!$P1427,'Community ID'!J:J,0))</f>
        <v>Santiago</v>
      </c>
      <c r="D1427" t="s">
        <v>5958</v>
      </c>
      <c r="E1427" t="s">
        <v>4210</v>
      </c>
      <c r="F1427" t="s">
        <v>133</v>
      </c>
      <c r="H1427" t="s">
        <v>5959</v>
      </c>
      <c r="I1427" t="s">
        <v>165</v>
      </c>
      <c r="J1427" s="1">
        <v>37015</v>
      </c>
      <c r="K1427">
        <v>20</v>
      </c>
      <c r="L1427">
        <v>8294746940</v>
      </c>
      <c r="M1427" t="s">
        <v>142</v>
      </c>
      <c r="N1427" t="s">
        <v>993</v>
      </c>
      <c r="O1427" t="s">
        <v>5956</v>
      </c>
      <c r="P1427" t="s">
        <v>444</v>
      </c>
      <c r="Q1427" t="s">
        <v>444</v>
      </c>
      <c r="V1427" t="s">
        <v>4553</v>
      </c>
      <c r="W1427" t="s">
        <v>58</v>
      </c>
      <c r="X1427">
        <v>19.4903230629928</v>
      </c>
      <c r="Y1427">
        <v>-70.750329360011094</v>
      </c>
      <c r="Z1427" t="s">
        <v>59</v>
      </c>
      <c r="AA1427" t="s">
        <v>59</v>
      </c>
      <c r="AB1427" t="s">
        <v>419</v>
      </c>
      <c r="AC1427" t="s">
        <v>169</v>
      </c>
      <c r="AD1427" t="s">
        <v>62</v>
      </c>
      <c r="AF1427" t="s">
        <v>170</v>
      </c>
      <c r="AG1427" t="s">
        <v>194</v>
      </c>
      <c r="AH1427" t="s">
        <v>65</v>
      </c>
      <c r="AI1427" t="s">
        <v>145</v>
      </c>
      <c r="AK1427" t="s">
        <v>2630</v>
      </c>
      <c r="AL1427">
        <v>1</v>
      </c>
      <c r="AM1427" t="s">
        <v>814</v>
      </c>
      <c r="AN1427">
        <v>4</v>
      </c>
      <c r="AP1427" t="s">
        <v>62</v>
      </c>
      <c r="AQ1427" t="s">
        <v>69</v>
      </c>
      <c r="AV1427" s="1">
        <v>44101</v>
      </c>
      <c r="AW1427" t="s">
        <v>15420</v>
      </c>
      <c r="AY1427" t="s">
        <v>73</v>
      </c>
      <c r="AZ1427" t="s">
        <v>74</v>
      </c>
    </row>
    <row r="1428" spans="1:52" hidden="1" x14ac:dyDescent="0.25">
      <c r="A1428" t="str">
        <f>INDEX('Community ID'!B:B,MATCH(O1428,'Community ID'!A:A,0))</f>
        <v>Los Mangos</v>
      </c>
      <c r="B1428" t="str">
        <f>INDEX('Community ID'!$K:$K,MATCH('Environmental Data'!$P1428,'Community ID'!J:J,0))</f>
        <v>Santiago</v>
      </c>
      <c r="D1428" t="s">
        <v>5960</v>
      </c>
      <c r="E1428" t="s">
        <v>4581</v>
      </c>
      <c r="F1428" t="s">
        <v>5961</v>
      </c>
      <c r="I1428" t="s">
        <v>191</v>
      </c>
      <c r="J1428" s="1">
        <v>30961</v>
      </c>
      <c r="K1428">
        <v>37</v>
      </c>
      <c r="L1428">
        <v>8292190360</v>
      </c>
      <c r="M1428" t="s">
        <v>80</v>
      </c>
      <c r="N1428" t="s">
        <v>135</v>
      </c>
      <c r="O1428" t="s">
        <v>5956</v>
      </c>
      <c r="P1428" t="s">
        <v>444</v>
      </c>
      <c r="Q1428" t="s">
        <v>444</v>
      </c>
      <c r="V1428" t="s">
        <v>4553</v>
      </c>
      <c r="W1428" t="s">
        <v>58</v>
      </c>
      <c r="X1428">
        <v>19.490519028403899</v>
      </c>
      <c r="Y1428">
        <v>-70.750828032670597</v>
      </c>
      <c r="Z1428" t="s">
        <v>220</v>
      </c>
      <c r="AA1428" t="s">
        <v>220</v>
      </c>
      <c r="AB1428" t="s">
        <v>419</v>
      </c>
      <c r="AC1428" t="s">
        <v>169</v>
      </c>
      <c r="AD1428" t="s">
        <v>62</v>
      </c>
      <c r="AF1428" t="s">
        <v>170</v>
      </c>
      <c r="AG1428" t="s">
        <v>194</v>
      </c>
      <c r="AH1428" t="s">
        <v>117</v>
      </c>
      <c r="AI1428" t="s">
        <v>145</v>
      </c>
      <c r="AJ1428" t="s">
        <v>5962</v>
      </c>
      <c r="AK1428" t="s">
        <v>4565</v>
      </c>
      <c r="AL1428">
        <v>2</v>
      </c>
      <c r="AM1428" t="s">
        <v>2744</v>
      </c>
      <c r="AN1428">
        <v>3</v>
      </c>
      <c r="AP1428" t="s">
        <v>63</v>
      </c>
      <c r="AQ1428" t="s">
        <v>69</v>
      </c>
      <c r="AV1428" s="1">
        <v>44101</v>
      </c>
      <c r="AW1428" t="s">
        <v>15421</v>
      </c>
      <c r="AY1428" t="s">
        <v>73</v>
      </c>
      <c r="AZ1428" t="s">
        <v>74</v>
      </c>
    </row>
    <row r="1429" spans="1:52" hidden="1" x14ac:dyDescent="0.25">
      <c r="A1429" t="str">
        <f>INDEX('Community ID'!B:B,MATCH(O1429,'Community ID'!A:A,0))</f>
        <v>Los Mangos</v>
      </c>
      <c r="B1429" t="str">
        <f>INDEX('Community ID'!$K:$K,MATCH('Environmental Data'!$P1429,'Community ID'!J:J,0))</f>
        <v>Santiago</v>
      </c>
      <c r="D1429" t="s">
        <v>5960</v>
      </c>
      <c r="E1429" t="s">
        <v>4581</v>
      </c>
      <c r="F1429" t="s">
        <v>5961</v>
      </c>
      <c r="I1429" t="s">
        <v>191</v>
      </c>
      <c r="J1429" s="1">
        <v>30961</v>
      </c>
      <c r="K1429">
        <v>37</v>
      </c>
      <c r="L1429">
        <v>8292190360</v>
      </c>
      <c r="M1429" t="s">
        <v>80</v>
      </c>
      <c r="N1429" t="s">
        <v>135</v>
      </c>
      <c r="O1429" t="s">
        <v>5956</v>
      </c>
      <c r="P1429" t="s">
        <v>444</v>
      </c>
      <c r="Q1429" t="s">
        <v>444</v>
      </c>
      <c r="V1429" t="s">
        <v>4553</v>
      </c>
      <c r="W1429" t="s">
        <v>58</v>
      </c>
      <c r="X1429">
        <v>19.490519028403899</v>
      </c>
      <c r="Y1429">
        <v>-70.750828032670597</v>
      </c>
      <c r="Z1429" t="s">
        <v>105</v>
      </c>
      <c r="AA1429" t="s">
        <v>105</v>
      </c>
      <c r="AB1429" t="s">
        <v>419</v>
      </c>
      <c r="AC1429" t="s">
        <v>169</v>
      </c>
      <c r="AD1429" t="s">
        <v>62</v>
      </c>
      <c r="AF1429" t="s">
        <v>170</v>
      </c>
      <c r="AG1429" t="s">
        <v>194</v>
      </c>
      <c r="AH1429" t="s">
        <v>65</v>
      </c>
      <c r="AI1429" t="s">
        <v>145</v>
      </c>
      <c r="AK1429" t="s">
        <v>5963</v>
      </c>
      <c r="AL1429">
        <v>1</v>
      </c>
      <c r="AM1429" t="s">
        <v>5964</v>
      </c>
      <c r="AN1429">
        <v>3</v>
      </c>
      <c r="AP1429" t="s">
        <v>63</v>
      </c>
      <c r="AQ1429" t="s">
        <v>69</v>
      </c>
      <c r="AV1429" s="1">
        <v>44101</v>
      </c>
      <c r="AW1429" t="s">
        <v>15422</v>
      </c>
      <c r="AY1429" t="s">
        <v>73</v>
      </c>
      <c r="AZ1429" t="s">
        <v>74</v>
      </c>
    </row>
    <row r="1430" spans="1:52" hidden="1" x14ac:dyDescent="0.25">
      <c r="A1430" t="str">
        <f>INDEX('Community ID'!B:B,MATCH(O1430,'Community ID'!A:A,0))</f>
        <v>Los Mangos</v>
      </c>
      <c r="B1430" t="str">
        <f>INDEX('Community ID'!$K:$K,MATCH('Environmental Data'!$P1430,'Community ID'!J:J,0))</f>
        <v>Santiago</v>
      </c>
      <c r="D1430" t="s">
        <v>5965</v>
      </c>
      <c r="E1430" t="s">
        <v>5966</v>
      </c>
      <c r="F1430" t="s">
        <v>1224</v>
      </c>
      <c r="H1430" t="s">
        <v>264</v>
      </c>
      <c r="I1430" t="s">
        <v>191</v>
      </c>
      <c r="J1430" t="s">
        <v>4408</v>
      </c>
      <c r="K1430">
        <v>65</v>
      </c>
      <c r="L1430">
        <v>8096545809</v>
      </c>
      <c r="M1430" t="s">
        <v>80</v>
      </c>
      <c r="N1430" t="s">
        <v>135</v>
      </c>
      <c r="O1430" t="s">
        <v>5967</v>
      </c>
      <c r="P1430" t="s">
        <v>444</v>
      </c>
      <c r="Q1430" t="s">
        <v>444</v>
      </c>
      <c r="V1430" t="s">
        <v>4553</v>
      </c>
      <c r="W1430" t="s">
        <v>58</v>
      </c>
      <c r="X1430">
        <v>19.490791041141598</v>
      </c>
      <c r="Y1430">
        <v>-70.750864775375504</v>
      </c>
      <c r="Z1430" t="s">
        <v>86</v>
      </c>
      <c r="AA1430" t="s">
        <v>86</v>
      </c>
      <c r="AB1430" t="s">
        <v>419</v>
      </c>
      <c r="AC1430" t="s">
        <v>169</v>
      </c>
      <c r="AD1430" t="s">
        <v>62</v>
      </c>
      <c r="AF1430" t="s">
        <v>170</v>
      </c>
      <c r="AG1430" t="s">
        <v>194</v>
      </c>
      <c r="AH1430" t="s">
        <v>117</v>
      </c>
      <c r="AI1430" t="s">
        <v>1382</v>
      </c>
      <c r="AK1430" t="s">
        <v>5968</v>
      </c>
      <c r="AL1430">
        <v>1</v>
      </c>
      <c r="AM1430" t="s">
        <v>814</v>
      </c>
      <c r="AN1430">
        <v>2</v>
      </c>
      <c r="AP1430" t="s">
        <v>62</v>
      </c>
      <c r="AQ1430" t="s">
        <v>69</v>
      </c>
      <c r="AV1430" s="1">
        <v>44101</v>
      </c>
      <c r="AW1430" t="s">
        <v>15423</v>
      </c>
      <c r="AY1430" t="s">
        <v>73</v>
      </c>
      <c r="AZ1430" t="s">
        <v>74</v>
      </c>
    </row>
    <row r="1431" spans="1:52" x14ac:dyDescent="0.25">
      <c r="A1431" t="str">
        <f>INDEX('Community ID'!B:B,MATCH(O1431,'Community ID'!A:A,0))</f>
        <v>Los Mangos</v>
      </c>
      <c r="B1431" t="str">
        <f>INDEX('Community ID'!$K:$K,MATCH('Environmental Data'!$P1431,'Community ID'!J:J,0))</f>
        <v>Santiago</v>
      </c>
      <c r="D1431" t="s">
        <v>5969</v>
      </c>
      <c r="E1431" t="s">
        <v>5970</v>
      </c>
      <c r="F1431" t="s">
        <v>5971</v>
      </c>
      <c r="I1431" t="s">
        <v>165</v>
      </c>
      <c r="J1431" s="1">
        <v>33369</v>
      </c>
      <c r="K1431">
        <v>30</v>
      </c>
      <c r="L1431">
        <v>8098033516</v>
      </c>
      <c r="M1431" t="s">
        <v>80</v>
      </c>
      <c r="N1431" t="s">
        <v>1235</v>
      </c>
      <c r="O1431" t="s">
        <v>5967</v>
      </c>
      <c r="P1431" t="s">
        <v>444</v>
      </c>
      <c r="Q1431" t="s">
        <v>444</v>
      </c>
      <c r="V1431" t="s">
        <v>4553</v>
      </c>
      <c r="W1431" t="s">
        <v>58</v>
      </c>
      <c r="X1431">
        <v>19.490533380028399</v>
      </c>
      <c r="Y1431">
        <v>-70.750596469298898</v>
      </c>
      <c r="Z1431" t="s">
        <v>105</v>
      </c>
      <c r="AA1431" t="s">
        <v>105</v>
      </c>
      <c r="AB1431" t="s">
        <v>419</v>
      </c>
      <c r="AC1431" t="s">
        <v>169</v>
      </c>
      <c r="AD1431" t="s">
        <v>62</v>
      </c>
      <c r="AF1431" t="s">
        <v>170</v>
      </c>
      <c r="AG1431" t="s">
        <v>171</v>
      </c>
      <c r="AH1431" t="s">
        <v>117</v>
      </c>
      <c r="AI1431" t="s">
        <v>788</v>
      </c>
      <c r="AK1431" t="s">
        <v>479</v>
      </c>
      <c r="AL1431">
        <v>1</v>
      </c>
      <c r="AM1431" t="s">
        <v>814</v>
      </c>
      <c r="AN1431">
        <v>4</v>
      </c>
      <c r="AO1431">
        <v>1</v>
      </c>
      <c r="AP1431" t="s">
        <v>63</v>
      </c>
      <c r="AQ1431" t="s">
        <v>69</v>
      </c>
      <c r="AV1431" s="1">
        <v>44101</v>
      </c>
      <c r="AW1431" t="s">
        <v>15424</v>
      </c>
      <c r="AY1431" t="s">
        <v>73</v>
      </c>
      <c r="AZ1431" t="s">
        <v>74</v>
      </c>
    </row>
    <row r="1432" spans="1:52" hidden="1" x14ac:dyDescent="0.25">
      <c r="A1432" t="str">
        <f>INDEX('Community ID'!B:B,MATCH(O1432,'Community ID'!A:A,0))</f>
        <v>Los Mangos</v>
      </c>
      <c r="B1432" t="str">
        <f>INDEX('Community ID'!$K:$K,MATCH('Environmental Data'!$P1432,'Community ID'!J:J,0))</f>
        <v>Santiago</v>
      </c>
      <c r="D1432" t="s">
        <v>5972</v>
      </c>
      <c r="E1432" t="s">
        <v>2675</v>
      </c>
      <c r="F1432" t="s">
        <v>3144</v>
      </c>
      <c r="I1432" t="s">
        <v>165</v>
      </c>
      <c r="J1432" s="1">
        <v>29922</v>
      </c>
      <c r="K1432">
        <v>40</v>
      </c>
      <c r="L1432">
        <v>8092526458</v>
      </c>
      <c r="M1432" t="s">
        <v>142</v>
      </c>
      <c r="N1432" t="s">
        <v>5973</v>
      </c>
      <c r="O1432" t="s">
        <v>5951</v>
      </c>
      <c r="P1432" t="s">
        <v>444</v>
      </c>
      <c r="Q1432" t="s">
        <v>444</v>
      </c>
      <c r="V1432" t="s">
        <v>4553</v>
      </c>
      <c r="W1432" t="s">
        <v>58</v>
      </c>
      <c r="X1432">
        <v>19.490720123185302</v>
      </c>
      <c r="Y1432">
        <v>-70.750676439509107</v>
      </c>
      <c r="Z1432" t="s">
        <v>105</v>
      </c>
      <c r="AA1432" t="s">
        <v>105</v>
      </c>
      <c r="AB1432" t="s">
        <v>419</v>
      </c>
      <c r="AC1432" t="s">
        <v>169</v>
      </c>
      <c r="AD1432" t="s">
        <v>62</v>
      </c>
      <c r="AF1432" t="s">
        <v>170</v>
      </c>
      <c r="AG1432" t="s">
        <v>194</v>
      </c>
      <c r="AH1432" t="s">
        <v>65</v>
      </c>
      <c r="AJ1432" t="s">
        <v>931</v>
      </c>
      <c r="AK1432" t="s">
        <v>5141</v>
      </c>
      <c r="AL1432">
        <v>1</v>
      </c>
      <c r="AM1432" t="s">
        <v>717</v>
      </c>
      <c r="AN1432">
        <v>2</v>
      </c>
      <c r="AP1432" t="s">
        <v>62</v>
      </c>
      <c r="AQ1432" t="s">
        <v>69</v>
      </c>
      <c r="AV1432" s="1">
        <v>44101</v>
      </c>
      <c r="AW1432" t="s">
        <v>15425</v>
      </c>
      <c r="AY1432" t="s">
        <v>73</v>
      </c>
      <c r="AZ1432" t="s">
        <v>74</v>
      </c>
    </row>
    <row r="1433" spans="1:52" x14ac:dyDescent="0.25">
      <c r="A1433" t="str">
        <f>INDEX('Community ID'!B:B,MATCH(O1433,'Community ID'!A:A,0))</f>
        <v>Los Mangos</v>
      </c>
      <c r="B1433" t="str">
        <f>INDEX('Community ID'!$K:$K,MATCH('Environmental Data'!$P1433,'Community ID'!J:J,0))</f>
        <v>Santiago</v>
      </c>
      <c r="D1433" t="s">
        <v>5974</v>
      </c>
      <c r="E1433" t="s">
        <v>251</v>
      </c>
      <c r="F1433" t="s">
        <v>1440</v>
      </c>
      <c r="H1433" t="s">
        <v>5975</v>
      </c>
      <c r="I1433" t="s">
        <v>165</v>
      </c>
      <c r="J1433" t="s">
        <v>5976</v>
      </c>
      <c r="K1433">
        <v>41</v>
      </c>
      <c r="L1433">
        <v>8298818510</v>
      </c>
      <c r="M1433" t="s">
        <v>142</v>
      </c>
      <c r="N1433" t="s">
        <v>5977</v>
      </c>
      <c r="O1433" t="s">
        <v>5951</v>
      </c>
      <c r="P1433" t="s">
        <v>444</v>
      </c>
      <c r="Q1433" t="s">
        <v>444</v>
      </c>
      <c r="V1433" t="s">
        <v>4553</v>
      </c>
      <c r="W1433" t="s">
        <v>58</v>
      </c>
      <c r="X1433">
        <v>19.490515336479898</v>
      </c>
      <c r="Y1433">
        <v>-70.750947173834405</v>
      </c>
      <c r="Z1433" t="s">
        <v>59</v>
      </c>
      <c r="AA1433" t="s">
        <v>59</v>
      </c>
      <c r="AB1433" t="s">
        <v>419</v>
      </c>
      <c r="AC1433" t="s">
        <v>169</v>
      </c>
      <c r="AE1433" t="s">
        <v>62</v>
      </c>
      <c r="AF1433" t="s">
        <v>170</v>
      </c>
      <c r="AG1433" t="s">
        <v>194</v>
      </c>
      <c r="AH1433" t="s">
        <v>65</v>
      </c>
      <c r="AJ1433" t="s">
        <v>2629</v>
      </c>
      <c r="AK1433" t="s">
        <v>479</v>
      </c>
      <c r="AL1433">
        <v>0</v>
      </c>
      <c r="AM1433" t="s">
        <v>5978</v>
      </c>
      <c r="AN1433">
        <v>4</v>
      </c>
      <c r="AP1433" t="s">
        <v>62</v>
      </c>
      <c r="AQ1433" t="s">
        <v>69</v>
      </c>
      <c r="AV1433" s="1">
        <v>44101</v>
      </c>
      <c r="AW1433" t="s">
        <v>15426</v>
      </c>
      <c r="AY1433" t="s">
        <v>73</v>
      </c>
      <c r="AZ1433" t="s">
        <v>74</v>
      </c>
    </row>
    <row r="1434" spans="1:52" hidden="1" x14ac:dyDescent="0.25">
      <c r="A1434" t="str">
        <f>INDEX('Community ID'!B:B,MATCH(O1434,'Community ID'!A:A,0))</f>
        <v>Los Mangos</v>
      </c>
      <c r="B1434" t="str">
        <f>INDEX('Community ID'!$K:$K,MATCH('Environmental Data'!$P1434,'Community ID'!J:J,0))</f>
        <v>Santiago</v>
      </c>
      <c r="D1434" t="s">
        <v>5979</v>
      </c>
      <c r="E1434" t="s">
        <v>5980</v>
      </c>
      <c r="F1434" t="s">
        <v>743</v>
      </c>
      <c r="H1434" t="s">
        <v>5981</v>
      </c>
      <c r="I1434" t="s">
        <v>165</v>
      </c>
      <c r="J1434" t="s">
        <v>5982</v>
      </c>
      <c r="K1434">
        <v>77</v>
      </c>
      <c r="L1434">
        <v>8493408702</v>
      </c>
      <c r="M1434" t="s">
        <v>80</v>
      </c>
      <c r="N1434" t="s">
        <v>5983</v>
      </c>
      <c r="O1434" t="s">
        <v>5956</v>
      </c>
      <c r="P1434" t="s">
        <v>444</v>
      </c>
      <c r="Q1434" t="s">
        <v>444</v>
      </c>
      <c r="V1434" t="s">
        <v>4553</v>
      </c>
      <c r="W1434" t="s">
        <v>58</v>
      </c>
      <c r="X1434">
        <v>19.4905248680314</v>
      </c>
      <c r="Y1434">
        <v>-70.750834552292901</v>
      </c>
      <c r="Z1434" t="s">
        <v>220</v>
      </c>
      <c r="AA1434" t="s">
        <v>220</v>
      </c>
      <c r="AB1434" t="s">
        <v>419</v>
      </c>
      <c r="AC1434" t="s">
        <v>169</v>
      </c>
      <c r="AD1434" t="s">
        <v>62</v>
      </c>
      <c r="AF1434" t="s">
        <v>170</v>
      </c>
      <c r="AG1434" t="s">
        <v>194</v>
      </c>
      <c r="AH1434" t="s">
        <v>117</v>
      </c>
      <c r="AI1434" t="s">
        <v>788</v>
      </c>
      <c r="AK1434" t="s">
        <v>921</v>
      </c>
      <c r="AL1434">
        <v>1</v>
      </c>
      <c r="AM1434" t="s">
        <v>814</v>
      </c>
      <c r="AN1434">
        <v>6</v>
      </c>
      <c r="AO1434">
        <v>1</v>
      </c>
      <c r="AP1434" t="s">
        <v>63</v>
      </c>
      <c r="AQ1434" t="s">
        <v>69</v>
      </c>
      <c r="AV1434" s="1">
        <v>44101</v>
      </c>
      <c r="AW1434" t="s">
        <v>15427</v>
      </c>
      <c r="AY1434" t="s">
        <v>73</v>
      </c>
      <c r="AZ1434" t="s">
        <v>74</v>
      </c>
    </row>
    <row r="1435" spans="1:52" x14ac:dyDescent="0.25">
      <c r="A1435" t="str">
        <f>INDEX('Community ID'!B:B,MATCH(O1435,'Community ID'!A:A,0))</f>
        <v>Los Mangos</v>
      </c>
      <c r="B1435" t="str">
        <f>INDEX('Community ID'!$K:$K,MATCH('Environmental Data'!$P1435,'Community ID'!J:J,0))</f>
        <v>Santiago</v>
      </c>
      <c r="D1435" t="s">
        <v>5984</v>
      </c>
      <c r="E1435" t="s">
        <v>580</v>
      </c>
      <c r="F1435" t="s">
        <v>5985</v>
      </c>
      <c r="H1435" t="s">
        <v>5986</v>
      </c>
      <c r="I1435" t="s">
        <v>165</v>
      </c>
      <c r="J1435" s="1">
        <v>31414</v>
      </c>
      <c r="K1435">
        <v>35</v>
      </c>
      <c r="L1435">
        <v>8097529071</v>
      </c>
      <c r="M1435" t="s">
        <v>226</v>
      </c>
      <c r="N1435" t="s">
        <v>1235</v>
      </c>
      <c r="O1435" t="s">
        <v>5967</v>
      </c>
      <c r="P1435" t="s">
        <v>444</v>
      </c>
      <c r="Q1435" t="s">
        <v>444</v>
      </c>
      <c r="V1435" t="s">
        <v>4553</v>
      </c>
      <c r="W1435" t="s">
        <v>58</v>
      </c>
      <c r="X1435">
        <v>19.490563943185901</v>
      </c>
      <c r="Y1435">
        <v>-70.751020854806399</v>
      </c>
      <c r="Z1435" t="s">
        <v>86</v>
      </c>
      <c r="AA1435" t="s">
        <v>86</v>
      </c>
      <c r="AB1435" t="s">
        <v>419</v>
      </c>
      <c r="AC1435" t="s">
        <v>169</v>
      </c>
      <c r="AD1435" t="s">
        <v>62</v>
      </c>
      <c r="AF1435" t="s">
        <v>170</v>
      </c>
      <c r="AG1435" t="s">
        <v>194</v>
      </c>
      <c r="AH1435" t="s">
        <v>117</v>
      </c>
      <c r="AI1435" t="s">
        <v>145</v>
      </c>
      <c r="AK1435" t="s">
        <v>368</v>
      </c>
      <c r="AL1435">
        <v>2</v>
      </c>
      <c r="AM1435" t="s">
        <v>814</v>
      </c>
      <c r="AN1435">
        <v>1</v>
      </c>
      <c r="AP1435" t="s">
        <v>62</v>
      </c>
      <c r="AQ1435" t="s">
        <v>69</v>
      </c>
      <c r="AV1435" s="1">
        <v>44101</v>
      </c>
      <c r="AW1435" t="s">
        <v>15428</v>
      </c>
      <c r="AY1435" t="s">
        <v>73</v>
      </c>
      <c r="AZ1435" t="s">
        <v>74</v>
      </c>
    </row>
    <row r="1436" spans="1:52" x14ac:dyDescent="0.25">
      <c r="A1436" t="str">
        <f>INDEX('Community ID'!B:B,MATCH(O1436,'Community ID'!A:A,0))</f>
        <v>Los Mangos</v>
      </c>
      <c r="B1436" t="str">
        <f>INDEX('Community ID'!$K:$K,MATCH('Environmental Data'!$P1436,'Community ID'!J:J,0))</f>
        <v>Santiago</v>
      </c>
      <c r="D1436" t="s">
        <v>5987</v>
      </c>
      <c r="E1436" t="s">
        <v>5988</v>
      </c>
      <c r="F1436" t="s">
        <v>1114</v>
      </c>
      <c r="I1436" t="s">
        <v>191</v>
      </c>
      <c r="J1436" t="s">
        <v>4780</v>
      </c>
      <c r="K1436">
        <v>25</v>
      </c>
      <c r="L1436">
        <v>8297757844</v>
      </c>
      <c r="M1436" t="s">
        <v>51</v>
      </c>
      <c r="N1436" t="s">
        <v>135</v>
      </c>
      <c r="O1436" t="s">
        <v>5956</v>
      </c>
      <c r="P1436" t="s">
        <v>444</v>
      </c>
      <c r="Q1436" t="s">
        <v>444</v>
      </c>
      <c r="V1436" t="s">
        <v>4553</v>
      </c>
      <c r="W1436" t="s">
        <v>58</v>
      </c>
      <c r="X1436">
        <v>19.490566666550802</v>
      </c>
      <c r="Y1436">
        <v>-70.751012314083994</v>
      </c>
      <c r="Z1436" t="s">
        <v>325</v>
      </c>
      <c r="AA1436" t="s">
        <v>325</v>
      </c>
      <c r="AB1436" t="s">
        <v>419</v>
      </c>
      <c r="AC1436" t="s">
        <v>169</v>
      </c>
      <c r="AD1436" t="s">
        <v>62</v>
      </c>
      <c r="AF1436" t="s">
        <v>201</v>
      </c>
      <c r="AG1436" t="s">
        <v>194</v>
      </c>
      <c r="AH1436" t="s">
        <v>65</v>
      </c>
      <c r="AI1436" t="s">
        <v>145</v>
      </c>
      <c r="AK1436" t="s">
        <v>368</v>
      </c>
      <c r="AL1436">
        <v>1</v>
      </c>
      <c r="AM1436" t="s">
        <v>814</v>
      </c>
      <c r="AN1436">
        <v>3</v>
      </c>
      <c r="AO1436">
        <v>1</v>
      </c>
      <c r="AP1436" t="s">
        <v>63</v>
      </c>
      <c r="AQ1436" t="s">
        <v>69</v>
      </c>
      <c r="AV1436" s="1">
        <v>44101</v>
      </c>
      <c r="AW1436" t="s">
        <v>15429</v>
      </c>
      <c r="AY1436" t="s">
        <v>73</v>
      </c>
      <c r="AZ1436" t="s">
        <v>74</v>
      </c>
    </row>
    <row r="1437" spans="1:52" x14ac:dyDescent="0.25">
      <c r="A1437" t="str">
        <f>INDEX('Community ID'!B:B,MATCH(O1437,'Community ID'!A:A,0))</f>
        <v>Los Mangos</v>
      </c>
      <c r="B1437" t="str">
        <f>INDEX('Community ID'!$K:$K,MATCH('Environmental Data'!$P1437,'Community ID'!J:J,0))</f>
        <v>Santiago</v>
      </c>
      <c r="D1437" t="s">
        <v>5989</v>
      </c>
      <c r="E1437" t="s">
        <v>4404</v>
      </c>
      <c r="F1437" t="s">
        <v>1595</v>
      </c>
      <c r="I1437" t="s">
        <v>165</v>
      </c>
      <c r="J1437" s="1">
        <v>39026</v>
      </c>
      <c r="K1437">
        <v>15</v>
      </c>
      <c r="L1437">
        <v>8094073761</v>
      </c>
      <c r="M1437" t="s">
        <v>80</v>
      </c>
      <c r="N1437" t="s">
        <v>125</v>
      </c>
      <c r="O1437" t="s">
        <v>5967</v>
      </c>
      <c r="P1437" t="s">
        <v>444</v>
      </c>
      <c r="Q1437" t="s">
        <v>444</v>
      </c>
      <c r="V1437" t="s">
        <v>4553</v>
      </c>
      <c r="W1437" t="s">
        <v>58</v>
      </c>
      <c r="X1437">
        <v>19.490922950073301</v>
      </c>
      <c r="Y1437">
        <v>-70.751349153478998</v>
      </c>
      <c r="Z1437" t="s">
        <v>105</v>
      </c>
      <c r="AA1437" t="s">
        <v>105</v>
      </c>
      <c r="AB1437" t="s">
        <v>419</v>
      </c>
      <c r="AC1437" t="s">
        <v>169</v>
      </c>
      <c r="AD1437" t="s">
        <v>62</v>
      </c>
      <c r="AF1437" t="s">
        <v>170</v>
      </c>
      <c r="AG1437" t="s">
        <v>194</v>
      </c>
      <c r="AH1437" t="s">
        <v>117</v>
      </c>
      <c r="AI1437" t="s">
        <v>145</v>
      </c>
      <c r="AK1437" t="s">
        <v>368</v>
      </c>
      <c r="AL1437">
        <v>1</v>
      </c>
      <c r="AM1437" t="s">
        <v>814</v>
      </c>
      <c r="AN1437">
        <v>5</v>
      </c>
      <c r="AP1437" t="s">
        <v>62</v>
      </c>
      <c r="AQ1437" t="s">
        <v>69</v>
      </c>
      <c r="AV1437" s="1">
        <v>44101</v>
      </c>
      <c r="AW1437" t="s">
        <v>15430</v>
      </c>
      <c r="AY1437" t="s">
        <v>73</v>
      </c>
      <c r="AZ1437" t="s">
        <v>74</v>
      </c>
    </row>
    <row r="1438" spans="1:52" x14ac:dyDescent="0.25">
      <c r="A1438" t="str">
        <f>INDEX('Community ID'!B:B,MATCH(O1438,'Community ID'!A:A,0))</f>
        <v>Los Mangos</v>
      </c>
      <c r="B1438" t="str">
        <f>INDEX('Community ID'!$K:$K,MATCH('Environmental Data'!$P1438,'Community ID'!J:J,0))</f>
        <v>Santiago</v>
      </c>
      <c r="D1438" t="s">
        <v>5990</v>
      </c>
      <c r="E1438" t="s">
        <v>1276</v>
      </c>
      <c r="F1438" t="s">
        <v>1888</v>
      </c>
      <c r="H1438" t="s">
        <v>5991</v>
      </c>
      <c r="I1438" t="s">
        <v>165</v>
      </c>
      <c r="J1438" t="s">
        <v>5992</v>
      </c>
      <c r="K1438">
        <v>72</v>
      </c>
      <c r="L1438">
        <v>8094331549</v>
      </c>
      <c r="M1438" t="s">
        <v>80</v>
      </c>
      <c r="N1438" t="s">
        <v>4386</v>
      </c>
      <c r="O1438" t="s">
        <v>5951</v>
      </c>
      <c r="P1438" t="s">
        <v>444</v>
      </c>
      <c r="Q1438" t="s">
        <v>444</v>
      </c>
      <c r="V1438" t="s">
        <v>4553</v>
      </c>
      <c r="W1438" t="s">
        <v>58</v>
      </c>
      <c r="X1438">
        <v>19.490822727303598</v>
      </c>
      <c r="Y1438">
        <v>-70.751221641537498</v>
      </c>
      <c r="Z1438" t="s">
        <v>105</v>
      </c>
      <c r="AA1438" t="s">
        <v>105</v>
      </c>
      <c r="AB1438" t="s">
        <v>419</v>
      </c>
      <c r="AC1438" t="s">
        <v>169</v>
      </c>
      <c r="AD1438" t="s">
        <v>62</v>
      </c>
      <c r="AF1438" t="s">
        <v>170</v>
      </c>
      <c r="AG1438" t="s">
        <v>194</v>
      </c>
      <c r="AH1438" t="s">
        <v>117</v>
      </c>
      <c r="AI1438" t="s">
        <v>5993</v>
      </c>
      <c r="AK1438" t="s">
        <v>479</v>
      </c>
      <c r="AL1438">
        <v>1</v>
      </c>
      <c r="AM1438" t="s">
        <v>814</v>
      </c>
      <c r="AN1438">
        <v>4</v>
      </c>
      <c r="AP1438" t="s">
        <v>63</v>
      </c>
      <c r="AQ1438" t="s">
        <v>69</v>
      </c>
      <c r="AV1438" s="1">
        <v>44101</v>
      </c>
      <c r="AW1438" t="s">
        <v>15431</v>
      </c>
      <c r="AY1438" t="s">
        <v>73</v>
      </c>
      <c r="AZ1438" t="s">
        <v>74</v>
      </c>
    </row>
    <row r="1439" spans="1:52" x14ac:dyDescent="0.25">
      <c r="A1439" t="str">
        <f>INDEX('Community ID'!B:B,MATCH(O1439,'Community ID'!A:A,0))</f>
        <v>Los Mangos</v>
      </c>
      <c r="B1439" t="str">
        <f>INDEX('Community ID'!$K:$K,MATCH('Environmental Data'!$P1439,'Community ID'!J:J,0))</f>
        <v>Santiago</v>
      </c>
      <c r="D1439" t="s">
        <v>5994</v>
      </c>
      <c r="E1439" t="s">
        <v>5995</v>
      </c>
      <c r="F1439" t="s">
        <v>885</v>
      </c>
      <c r="I1439" t="s">
        <v>165</v>
      </c>
      <c r="J1439" t="s">
        <v>5996</v>
      </c>
      <c r="K1439">
        <v>18</v>
      </c>
      <c r="M1439" t="s">
        <v>142</v>
      </c>
      <c r="N1439" t="s">
        <v>125</v>
      </c>
      <c r="O1439" t="s">
        <v>5956</v>
      </c>
      <c r="P1439" t="s">
        <v>444</v>
      </c>
      <c r="Q1439" t="s">
        <v>444</v>
      </c>
      <c r="V1439" t="s">
        <v>4553</v>
      </c>
      <c r="W1439" t="s">
        <v>58</v>
      </c>
      <c r="X1439">
        <v>19.4909578253863</v>
      </c>
      <c r="Y1439">
        <v>-70.751650443254107</v>
      </c>
      <c r="Z1439" t="s">
        <v>220</v>
      </c>
      <c r="AA1439" t="s">
        <v>220</v>
      </c>
      <c r="AB1439" t="s">
        <v>419</v>
      </c>
      <c r="AC1439" t="s">
        <v>169</v>
      </c>
      <c r="AD1439" t="s">
        <v>62</v>
      </c>
      <c r="AE1439" t="s">
        <v>62</v>
      </c>
      <c r="AF1439" t="s">
        <v>170</v>
      </c>
      <c r="AG1439" t="s">
        <v>171</v>
      </c>
      <c r="AH1439" t="s">
        <v>65</v>
      </c>
      <c r="AI1439" t="s">
        <v>145</v>
      </c>
      <c r="AJ1439" t="s">
        <v>5997</v>
      </c>
      <c r="AK1439" t="s">
        <v>368</v>
      </c>
      <c r="AL1439">
        <v>1</v>
      </c>
      <c r="AM1439" t="s">
        <v>814</v>
      </c>
      <c r="AN1439">
        <v>6</v>
      </c>
      <c r="AP1439" t="s">
        <v>63</v>
      </c>
      <c r="AQ1439" t="s">
        <v>69</v>
      </c>
      <c r="AV1439" s="1">
        <v>44101</v>
      </c>
      <c r="AW1439" t="s">
        <v>15432</v>
      </c>
      <c r="AY1439" t="s">
        <v>73</v>
      </c>
      <c r="AZ1439" t="s">
        <v>74</v>
      </c>
    </row>
    <row r="1440" spans="1:52" hidden="1" x14ac:dyDescent="0.25">
      <c r="A1440" t="str">
        <f>INDEX('Community ID'!B:B,MATCH(O1440,'Community ID'!A:A,0))</f>
        <v>Los Mangos</v>
      </c>
      <c r="B1440" t="str">
        <f>INDEX('Community ID'!$K:$K,MATCH('Environmental Data'!$P1440,'Community ID'!J:J,0))</f>
        <v>Santiago</v>
      </c>
      <c r="D1440" t="s">
        <v>5998</v>
      </c>
      <c r="E1440" t="s">
        <v>5999</v>
      </c>
      <c r="F1440" t="s">
        <v>743</v>
      </c>
      <c r="H1440" t="s">
        <v>1842</v>
      </c>
      <c r="I1440" t="s">
        <v>165</v>
      </c>
      <c r="J1440" t="s">
        <v>6000</v>
      </c>
      <c r="K1440">
        <v>35</v>
      </c>
      <c r="L1440">
        <v>8295729922</v>
      </c>
      <c r="M1440" t="s">
        <v>80</v>
      </c>
      <c r="N1440" t="s">
        <v>1288</v>
      </c>
      <c r="O1440" t="s">
        <v>5967</v>
      </c>
      <c r="P1440" t="s">
        <v>444</v>
      </c>
      <c r="Q1440" t="s">
        <v>444</v>
      </c>
      <c r="V1440" t="s">
        <v>4553</v>
      </c>
      <c r="W1440" t="s">
        <v>58</v>
      </c>
      <c r="X1440">
        <v>19.491457679286999</v>
      </c>
      <c r="Y1440">
        <v>-70.751528917803</v>
      </c>
      <c r="Z1440" t="s">
        <v>105</v>
      </c>
      <c r="AA1440" t="s">
        <v>105</v>
      </c>
      <c r="AB1440" t="s">
        <v>419</v>
      </c>
      <c r="AC1440" t="s">
        <v>169</v>
      </c>
      <c r="AD1440" t="s">
        <v>62</v>
      </c>
      <c r="AF1440" t="s">
        <v>170</v>
      </c>
      <c r="AG1440" t="s">
        <v>194</v>
      </c>
      <c r="AH1440" t="s">
        <v>117</v>
      </c>
      <c r="AK1440" t="s">
        <v>921</v>
      </c>
      <c r="AL1440">
        <v>1</v>
      </c>
      <c r="AM1440" t="s">
        <v>717</v>
      </c>
      <c r="AN1440">
        <v>2</v>
      </c>
      <c r="AP1440" t="s">
        <v>63</v>
      </c>
      <c r="AQ1440" t="s">
        <v>69</v>
      </c>
      <c r="AV1440" s="1">
        <v>44101</v>
      </c>
      <c r="AW1440" t="s">
        <v>15433</v>
      </c>
      <c r="AY1440" t="s">
        <v>73</v>
      </c>
      <c r="AZ1440" t="s">
        <v>74</v>
      </c>
    </row>
    <row r="1441" spans="1:52" x14ac:dyDescent="0.25">
      <c r="A1441" t="str">
        <f>INDEX('Community ID'!B:B,MATCH(O1441,'Community ID'!A:A,0))</f>
        <v>Los Mangos</v>
      </c>
      <c r="B1441" t="str">
        <f>INDEX('Community ID'!$K:$K,MATCH('Environmental Data'!$P1441,'Community ID'!J:J,0))</f>
        <v>Santiago</v>
      </c>
      <c r="D1441" t="s">
        <v>6001</v>
      </c>
      <c r="E1441" t="s">
        <v>6002</v>
      </c>
      <c r="F1441" t="s">
        <v>6003</v>
      </c>
      <c r="H1441" t="s">
        <v>3755</v>
      </c>
      <c r="I1441" t="s">
        <v>165</v>
      </c>
      <c r="J1441" t="s">
        <v>6004</v>
      </c>
      <c r="K1441">
        <v>38</v>
      </c>
      <c r="L1441">
        <v>8297513928</v>
      </c>
      <c r="M1441" t="s">
        <v>80</v>
      </c>
      <c r="N1441" t="s">
        <v>5983</v>
      </c>
      <c r="O1441" t="s">
        <v>5956</v>
      </c>
      <c r="P1441" t="s">
        <v>444</v>
      </c>
      <c r="Q1441" t="s">
        <v>444</v>
      </c>
      <c r="V1441" t="s">
        <v>4553</v>
      </c>
      <c r="W1441" t="s">
        <v>58</v>
      </c>
      <c r="X1441">
        <v>19.4913273038465</v>
      </c>
      <c r="Y1441">
        <v>-70.751895791377194</v>
      </c>
      <c r="Z1441" t="s">
        <v>86</v>
      </c>
      <c r="AA1441" t="s">
        <v>86</v>
      </c>
      <c r="AB1441" t="s">
        <v>419</v>
      </c>
      <c r="AC1441" t="s">
        <v>169</v>
      </c>
      <c r="AD1441" t="s">
        <v>62</v>
      </c>
      <c r="AF1441" t="s">
        <v>170</v>
      </c>
      <c r="AG1441" t="s">
        <v>171</v>
      </c>
      <c r="AH1441" t="s">
        <v>117</v>
      </c>
      <c r="AI1441" t="s">
        <v>145</v>
      </c>
      <c r="AJ1441" t="s">
        <v>145</v>
      </c>
      <c r="AK1441" t="s">
        <v>479</v>
      </c>
      <c r="AL1441">
        <v>2</v>
      </c>
      <c r="AM1441" t="s">
        <v>814</v>
      </c>
      <c r="AN1441">
        <v>3</v>
      </c>
      <c r="AP1441" t="s">
        <v>63</v>
      </c>
      <c r="AQ1441" t="s">
        <v>69</v>
      </c>
      <c r="AV1441" s="1">
        <v>44101</v>
      </c>
      <c r="AW1441" t="s">
        <v>15434</v>
      </c>
      <c r="AY1441" t="s">
        <v>73</v>
      </c>
      <c r="AZ1441" t="s">
        <v>74</v>
      </c>
    </row>
    <row r="1442" spans="1:52" x14ac:dyDescent="0.25">
      <c r="A1442" t="str">
        <f>INDEX('Community ID'!B:B,MATCH(O1442,'Community ID'!A:A,0))</f>
        <v>Los Mangos</v>
      </c>
      <c r="B1442" t="str">
        <f>INDEX('Community ID'!$K:$K,MATCH('Environmental Data'!$P1442,'Community ID'!J:J,0))</f>
        <v>Santiago</v>
      </c>
      <c r="D1442" t="s">
        <v>6005</v>
      </c>
      <c r="E1442" t="s">
        <v>6006</v>
      </c>
      <c r="F1442" t="s">
        <v>2585</v>
      </c>
      <c r="I1442" t="s">
        <v>191</v>
      </c>
      <c r="J1442" t="s">
        <v>6007</v>
      </c>
      <c r="K1442">
        <v>27</v>
      </c>
      <c r="L1442">
        <v>8295340979</v>
      </c>
      <c r="M1442" t="s">
        <v>80</v>
      </c>
      <c r="N1442" t="s">
        <v>135</v>
      </c>
      <c r="O1442" t="s">
        <v>5956</v>
      </c>
      <c r="P1442" t="s">
        <v>444</v>
      </c>
      <c r="Q1442" t="s">
        <v>444</v>
      </c>
      <c r="V1442" t="s">
        <v>4553</v>
      </c>
      <c r="W1442" t="s">
        <v>58</v>
      </c>
      <c r="X1442">
        <v>19.491285350793401</v>
      </c>
      <c r="Y1442">
        <v>-70.751942320572397</v>
      </c>
      <c r="Z1442" t="s">
        <v>59</v>
      </c>
      <c r="AA1442" t="s">
        <v>59</v>
      </c>
      <c r="AB1442" t="s">
        <v>419</v>
      </c>
      <c r="AC1442" t="s">
        <v>169</v>
      </c>
      <c r="AD1442" t="s">
        <v>62</v>
      </c>
      <c r="AF1442" t="s">
        <v>170</v>
      </c>
      <c r="AG1442" t="s">
        <v>171</v>
      </c>
      <c r="AH1442" t="s">
        <v>117</v>
      </c>
      <c r="AI1442" t="s">
        <v>145</v>
      </c>
      <c r="AJ1442" t="s">
        <v>6008</v>
      </c>
      <c r="AK1442" t="s">
        <v>368</v>
      </c>
      <c r="AL1442">
        <v>1</v>
      </c>
      <c r="AM1442" t="s">
        <v>814</v>
      </c>
      <c r="AN1442">
        <v>5</v>
      </c>
      <c r="AO1442">
        <v>3</v>
      </c>
      <c r="AP1442" t="s">
        <v>62</v>
      </c>
      <c r="AQ1442" t="s">
        <v>69</v>
      </c>
      <c r="AV1442" s="1">
        <v>44101</v>
      </c>
      <c r="AW1442" t="s">
        <v>15435</v>
      </c>
      <c r="AY1442" t="s">
        <v>73</v>
      </c>
      <c r="AZ1442" t="s">
        <v>74</v>
      </c>
    </row>
    <row r="1443" spans="1:52" x14ac:dyDescent="0.25">
      <c r="A1443" t="str">
        <f>INDEX('Community ID'!B:B,MATCH(O1443,'Community ID'!A:A,0))</f>
        <v>Los Mangos</v>
      </c>
      <c r="B1443" t="str">
        <f>INDEX('Community ID'!$K:$K,MATCH('Environmental Data'!$P1443,'Community ID'!J:J,0))</f>
        <v>Santiago</v>
      </c>
      <c r="D1443" t="s">
        <v>6009</v>
      </c>
      <c r="E1443" t="s">
        <v>6010</v>
      </c>
      <c r="F1443" t="s">
        <v>4300</v>
      </c>
      <c r="I1443" t="s">
        <v>165</v>
      </c>
      <c r="J1443" s="1">
        <v>33363</v>
      </c>
      <c r="K1443">
        <v>30</v>
      </c>
      <c r="L1443">
        <v>8099190365</v>
      </c>
      <c r="M1443" t="s">
        <v>80</v>
      </c>
      <c r="N1443" t="s">
        <v>6011</v>
      </c>
      <c r="O1443" t="s">
        <v>5956</v>
      </c>
      <c r="P1443" t="s">
        <v>444</v>
      </c>
      <c r="Q1443" t="s">
        <v>444</v>
      </c>
      <c r="V1443" t="s">
        <v>4553</v>
      </c>
      <c r="W1443" t="s">
        <v>58</v>
      </c>
      <c r="X1443">
        <v>19.4909048499721</v>
      </c>
      <c r="Y1443">
        <v>-70.751484576678607</v>
      </c>
      <c r="Z1443" t="s">
        <v>105</v>
      </c>
      <c r="AA1443" t="s">
        <v>105</v>
      </c>
      <c r="AB1443" t="s">
        <v>419</v>
      </c>
      <c r="AC1443" t="s">
        <v>169</v>
      </c>
      <c r="AD1443" t="s">
        <v>62</v>
      </c>
      <c r="AF1443" t="s">
        <v>170</v>
      </c>
      <c r="AG1443" t="s">
        <v>194</v>
      </c>
      <c r="AH1443" t="s">
        <v>117</v>
      </c>
      <c r="AI1443" t="s">
        <v>145</v>
      </c>
      <c r="AJ1443" t="s">
        <v>145</v>
      </c>
      <c r="AK1443" t="s">
        <v>368</v>
      </c>
      <c r="AL1443">
        <v>1</v>
      </c>
      <c r="AM1443" t="s">
        <v>814</v>
      </c>
      <c r="AN1443">
        <v>3</v>
      </c>
      <c r="AP1443" t="s">
        <v>63</v>
      </c>
      <c r="AQ1443" t="s">
        <v>69</v>
      </c>
      <c r="AV1443" s="1">
        <v>44101</v>
      </c>
      <c r="AW1443" t="s">
        <v>15436</v>
      </c>
      <c r="AY1443" t="s">
        <v>73</v>
      </c>
      <c r="AZ1443" t="s">
        <v>74</v>
      </c>
    </row>
    <row r="1444" spans="1:52" x14ac:dyDescent="0.25">
      <c r="A1444" t="str">
        <f>INDEX('Community ID'!B:B,MATCH(O1444,'Community ID'!A:A,0))</f>
        <v>Los Mangos</v>
      </c>
      <c r="B1444" t="str">
        <f>INDEX('Community ID'!$K:$K,MATCH('Environmental Data'!$P1444,'Community ID'!J:J,0))</f>
        <v>Santiago</v>
      </c>
      <c r="D1444" t="s">
        <v>6012</v>
      </c>
      <c r="E1444" t="s">
        <v>1513</v>
      </c>
      <c r="F1444" t="s">
        <v>1028</v>
      </c>
      <c r="H1444" t="s">
        <v>6013</v>
      </c>
      <c r="I1444" t="s">
        <v>165</v>
      </c>
      <c r="J1444" t="s">
        <v>6014</v>
      </c>
      <c r="K1444">
        <v>46</v>
      </c>
      <c r="L1444">
        <v>8295370104</v>
      </c>
      <c r="M1444" t="s">
        <v>51</v>
      </c>
      <c r="N1444" t="s">
        <v>6015</v>
      </c>
      <c r="O1444" t="s">
        <v>5956</v>
      </c>
      <c r="P1444" t="s">
        <v>444</v>
      </c>
      <c r="Q1444" t="s">
        <v>444</v>
      </c>
      <c r="V1444" t="s">
        <v>4553</v>
      </c>
      <c r="W1444" t="s">
        <v>58</v>
      </c>
      <c r="X1444">
        <v>19.4905137340976</v>
      </c>
      <c r="Y1444">
        <v>-70.7511495913201</v>
      </c>
      <c r="Z1444" t="s">
        <v>59</v>
      </c>
      <c r="AA1444" t="s">
        <v>59</v>
      </c>
      <c r="AB1444" t="s">
        <v>419</v>
      </c>
      <c r="AC1444" t="s">
        <v>169</v>
      </c>
      <c r="AD1444" t="s">
        <v>62</v>
      </c>
      <c r="AF1444" t="s">
        <v>170</v>
      </c>
      <c r="AG1444" t="s">
        <v>171</v>
      </c>
      <c r="AH1444" t="s">
        <v>90</v>
      </c>
      <c r="AI1444" t="s">
        <v>788</v>
      </c>
      <c r="AJ1444" t="s">
        <v>145</v>
      </c>
      <c r="AK1444" t="s">
        <v>368</v>
      </c>
      <c r="AL1444">
        <v>1</v>
      </c>
      <c r="AM1444" t="s">
        <v>814</v>
      </c>
      <c r="AN1444">
        <v>5</v>
      </c>
      <c r="AO1444">
        <v>1</v>
      </c>
      <c r="AP1444" t="s">
        <v>62</v>
      </c>
      <c r="AQ1444" t="s">
        <v>69</v>
      </c>
      <c r="AV1444" s="1">
        <v>44101</v>
      </c>
      <c r="AW1444" t="s">
        <v>15437</v>
      </c>
      <c r="AY1444" t="s">
        <v>73</v>
      </c>
      <c r="AZ1444" t="s">
        <v>74</v>
      </c>
    </row>
    <row r="1445" spans="1:52" x14ac:dyDescent="0.25">
      <c r="A1445" t="str">
        <f>INDEX('Community ID'!B:B,MATCH(O1445,'Community ID'!A:A,0))</f>
        <v>Los Mangos</v>
      </c>
      <c r="B1445" t="str">
        <f>INDEX('Community ID'!$K:$K,MATCH('Environmental Data'!$P1445,'Community ID'!J:J,0))</f>
        <v>Santiago</v>
      </c>
      <c r="D1445" t="s">
        <v>6016</v>
      </c>
      <c r="E1445" t="s">
        <v>6017</v>
      </c>
      <c r="F1445" t="s">
        <v>5720</v>
      </c>
      <c r="H1445" t="s">
        <v>6017</v>
      </c>
      <c r="I1445" t="s">
        <v>191</v>
      </c>
      <c r="J1445" s="1">
        <v>28187</v>
      </c>
      <c r="K1445">
        <v>44</v>
      </c>
      <c r="L1445">
        <v>8298440337</v>
      </c>
      <c r="M1445" t="s">
        <v>51</v>
      </c>
      <c r="N1445" t="s">
        <v>1729</v>
      </c>
      <c r="O1445" t="s">
        <v>5956</v>
      </c>
      <c r="P1445" t="s">
        <v>444</v>
      </c>
      <c r="Q1445" t="s">
        <v>444</v>
      </c>
      <c r="V1445" t="s">
        <v>4553</v>
      </c>
      <c r="W1445" t="s">
        <v>58</v>
      </c>
      <c r="X1445">
        <v>19.490502099524701</v>
      </c>
      <c r="Y1445">
        <v>-70.751487929439804</v>
      </c>
      <c r="Z1445" t="s">
        <v>59</v>
      </c>
      <c r="AA1445" t="s">
        <v>59</v>
      </c>
      <c r="AB1445" t="s">
        <v>419</v>
      </c>
      <c r="AC1445" t="s">
        <v>169</v>
      </c>
      <c r="AD1445" t="s">
        <v>62</v>
      </c>
      <c r="AF1445" t="s">
        <v>170</v>
      </c>
      <c r="AG1445" t="s">
        <v>194</v>
      </c>
      <c r="AH1445" t="s">
        <v>65</v>
      </c>
      <c r="AI1445" t="s">
        <v>1382</v>
      </c>
      <c r="AK1445" t="s">
        <v>479</v>
      </c>
      <c r="AL1445">
        <v>1</v>
      </c>
      <c r="AM1445" t="s">
        <v>6018</v>
      </c>
      <c r="AN1445">
        <v>5</v>
      </c>
      <c r="AP1445" t="s">
        <v>62</v>
      </c>
      <c r="AQ1445" t="s">
        <v>69</v>
      </c>
      <c r="AV1445" s="1">
        <v>44101</v>
      </c>
      <c r="AW1445" t="s">
        <v>15438</v>
      </c>
      <c r="AY1445" t="s">
        <v>73</v>
      </c>
      <c r="AZ1445" t="s">
        <v>74</v>
      </c>
    </row>
    <row r="1446" spans="1:52" x14ac:dyDescent="0.25">
      <c r="A1446" t="str">
        <f>INDEX('Community ID'!B:B,MATCH(O1446,'Community ID'!A:A,0))</f>
        <v>Los Mangos</v>
      </c>
      <c r="B1446" t="str">
        <f>INDEX('Community ID'!$K:$K,MATCH('Environmental Data'!$P1446,'Community ID'!J:J,0))</f>
        <v>Santiago</v>
      </c>
      <c r="D1446" t="s">
        <v>6019</v>
      </c>
      <c r="E1446" t="s">
        <v>3383</v>
      </c>
      <c r="F1446" t="s">
        <v>1028</v>
      </c>
      <c r="H1446" t="s">
        <v>6020</v>
      </c>
      <c r="I1446" t="s">
        <v>191</v>
      </c>
      <c r="J1446" t="s">
        <v>6021</v>
      </c>
      <c r="K1446">
        <v>38</v>
      </c>
      <c r="L1446">
        <v>8094051705</v>
      </c>
      <c r="M1446" t="s">
        <v>80</v>
      </c>
      <c r="N1446" t="s">
        <v>1619</v>
      </c>
      <c r="O1446" t="s">
        <v>5967</v>
      </c>
      <c r="P1446" t="s">
        <v>444</v>
      </c>
      <c r="Q1446" t="s">
        <v>444</v>
      </c>
      <c r="V1446" t="s">
        <v>4553</v>
      </c>
      <c r="W1446" t="s">
        <v>58</v>
      </c>
      <c r="X1446">
        <v>19.490523237979399</v>
      </c>
      <c r="Y1446">
        <v>-70.751121792101898</v>
      </c>
      <c r="Z1446" t="s">
        <v>59</v>
      </c>
      <c r="AA1446" t="s">
        <v>59</v>
      </c>
      <c r="AB1446" t="s">
        <v>419</v>
      </c>
      <c r="AC1446" t="s">
        <v>169</v>
      </c>
      <c r="AD1446" t="s">
        <v>62</v>
      </c>
      <c r="AF1446" t="s">
        <v>170</v>
      </c>
      <c r="AG1446" t="s">
        <v>194</v>
      </c>
      <c r="AH1446" t="s">
        <v>117</v>
      </c>
      <c r="AI1446" t="s">
        <v>931</v>
      </c>
      <c r="AJ1446" t="s">
        <v>1382</v>
      </c>
      <c r="AK1446" t="s">
        <v>479</v>
      </c>
      <c r="AL1446">
        <v>1</v>
      </c>
      <c r="AM1446" t="s">
        <v>108</v>
      </c>
      <c r="AN1446">
        <v>3</v>
      </c>
      <c r="AP1446" t="s">
        <v>62</v>
      </c>
      <c r="AQ1446" t="s">
        <v>69</v>
      </c>
      <c r="AV1446" s="1">
        <v>44101</v>
      </c>
      <c r="AW1446" t="s">
        <v>15439</v>
      </c>
      <c r="AY1446" t="s">
        <v>73</v>
      </c>
      <c r="AZ1446" t="s">
        <v>74</v>
      </c>
    </row>
    <row r="1447" spans="1:52" x14ac:dyDescent="0.25">
      <c r="A1447" t="str">
        <f>INDEX('Community ID'!B:B,MATCH(O1447,'Community ID'!A:A,0))</f>
        <v>Los Mangos</v>
      </c>
      <c r="B1447" t="str">
        <f>INDEX('Community ID'!$K:$K,MATCH('Environmental Data'!$P1447,'Community ID'!J:J,0))</f>
        <v>Santiago</v>
      </c>
      <c r="D1447" t="s">
        <v>6022</v>
      </c>
      <c r="E1447" t="s">
        <v>956</v>
      </c>
      <c r="F1447" t="s">
        <v>1543</v>
      </c>
      <c r="I1447" t="s">
        <v>191</v>
      </c>
      <c r="J1447" t="s">
        <v>6023</v>
      </c>
      <c r="K1447">
        <v>23</v>
      </c>
      <c r="L1447">
        <v>8292868795</v>
      </c>
      <c r="M1447" t="s">
        <v>142</v>
      </c>
      <c r="N1447" t="s">
        <v>1619</v>
      </c>
      <c r="O1447" t="s">
        <v>5967</v>
      </c>
      <c r="P1447" t="s">
        <v>444</v>
      </c>
      <c r="Q1447" t="s">
        <v>444</v>
      </c>
      <c r="V1447" t="s">
        <v>4553</v>
      </c>
      <c r="W1447" t="s">
        <v>58</v>
      </c>
      <c r="X1447">
        <v>19.489813976890801</v>
      </c>
      <c r="Y1447">
        <v>-70.750510382176799</v>
      </c>
      <c r="Z1447" t="s">
        <v>325</v>
      </c>
      <c r="AA1447" t="s">
        <v>325</v>
      </c>
      <c r="AB1447" t="s">
        <v>419</v>
      </c>
      <c r="AC1447" t="s">
        <v>169</v>
      </c>
      <c r="AD1447" t="s">
        <v>62</v>
      </c>
      <c r="AF1447" t="s">
        <v>201</v>
      </c>
      <c r="AG1447" t="s">
        <v>194</v>
      </c>
      <c r="AH1447" t="s">
        <v>65</v>
      </c>
      <c r="AI1447" t="s">
        <v>5384</v>
      </c>
      <c r="AJ1447" t="s">
        <v>145</v>
      </c>
      <c r="AK1447" t="s">
        <v>479</v>
      </c>
      <c r="AL1447">
        <v>0</v>
      </c>
      <c r="AM1447" t="s">
        <v>717</v>
      </c>
      <c r="AN1447">
        <v>3</v>
      </c>
      <c r="AO1447">
        <v>1</v>
      </c>
      <c r="AP1447" t="s">
        <v>63</v>
      </c>
      <c r="AQ1447" t="s">
        <v>69</v>
      </c>
      <c r="AV1447" s="1">
        <v>44101</v>
      </c>
      <c r="AW1447" t="s">
        <v>15440</v>
      </c>
      <c r="AY1447" t="s">
        <v>73</v>
      </c>
      <c r="AZ1447" t="s">
        <v>74</v>
      </c>
    </row>
    <row r="1448" spans="1:52" hidden="1" x14ac:dyDescent="0.25">
      <c r="A1448" t="str">
        <f>INDEX('Community ID'!B:B,MATCH(O1448,'Community ID'!A:A,0))</f>
        <v>Los Mangos</v>
      </c>
      <c r="B1448" t="str">
        <f>INDEX('Community ID'!$K:$K,MATCH('Environmental Data'!$P1448,'Community ID'!J:J,0))</f>
        <v>Santiago</v>
      </c>
      <c r="D1448" t="s">
        <v>6024</v>
      </c>
      <c r="E1448" t="s">
        <v>6025</v>
      </c>
      <c r="F1448" t="s">
        <v>1427</v>
      </c>
      <c r="H1448" t="s">
        <v>6025</v>
      </c>
      <c r="I1448" t="s">
        <v>165</v>
      </c>
      <c r="J1448" s="1">
        <v>24235</v>
      </c>
      <c r="K1448">
        <v>55</v>
      </c>
      <c r="L1448">
        <v>8099161136</v>
      </c>
      <c r="M1448" t="s">
        <v>226</v>
      </c>
      <c r="N1448" t="s">
        <v>5983</v>
      </c>
      <c r="O1448" t="s">
        <v>5967</v>
      </c>
      <c r="P1448" t="s">
        <v>444</v>
      </c>
      <c r="Q1448" t="s">
        <v>444</v>
      </c>
      <c r="V1448" t="s">
        <v>4553</v>
      </c>
      <c r="W1448" t="s">
        <v>58</v>
      </c>
      <c r="X1448">
        <v>19.489829593347501</v>
      </c>
      <c r="Y1448">
        <v>-70.750370924203594</v>
      </c>
      <c r="Z1448" t="s">
        <v>220</v>
      </c>
      <c r="AA1448" t="s">
        <v>220</v>
      </c>
      <c r="AB1448" t="s">
        <v>419</v>
      </c>
      <c r="AC1448" t="s">
        <v>61</v>
      </c>
      <c r="AD1448" t="s">
        <v>62</v>
      </c>
      <c r="AF1448" t="s">
        <v>170</v>
      </c>
      <c r="AG1448" t="s">
        <v>171</v>
      </c>
      <c r="AH1448" t="s">
        <v>486</v>
      </c>
      <c r="AI1448" t="s">
        <v>145</v>
      </c>
      <c r="AJ1448" t="s">
        <v>145</v>
      </c>
      <c r="AK1448" t="s">
        <v>921</v>
      </c>
      <c r="AN1448">
        <v>2</v>
      </c>
      <c r="AP1448" t="s">
        <v>62</v>
      </c>
      <c r="AV1448" s="1">
        <v>44101</v>
      </c>
      <c r="AW1448" t="s">
        <v>15441</v>
      </c>
      <c r="AY1448" t="s">
        <v>73</v>
      </c>
      <c r="AZ1448" t="s">
        <v>74</v>
      </c>
    </row>
    <row r="1449" spans="1:52" hidden="1" x14ac:dyDescent="0.25">
      <c r="A1449" t="str">
        <f>INDEX('Community ID'!B:B,MATCH(O1449,'Community ID'!A:A,0))</f>
        <v>San Isidro</v>
      </c>
      <c r="B1449" t="str">
        <f>INDEX('Community ID'!$K:$K,MATCH('Environmental Data'!$P1449,'Community ID'!J:J,0))</f>
        <v>Constanza</v>
      </c>
      <c r="D1449" t="s">
        <v>6037</v>
      </c>
      <c r="E1449" t="s">
        <v>6038</v>
      </c>
      <c r="F1449" t="s">
        <v>6039</v>
      </c>
      <c r="H1449" t="s">
        <v>6040</v>
      </c>
      <c r="I1449" t="s">
        <v>191</v>
      </c>
      <c r="J1449" t="s">
        <v>6041</v>
      </c>
      <c r="K1449">
        <v>46</v>
      </c>
      <c r="L1449">
        <v>8096181519</v>
      </c>
      <c r="N1449" t="s">
        <v>6042</v>
      </c>
      <c r="O1449" t="s">
        <v>2771</v>
      </c>
      <c r="P1449" t="s">
        <v>102</v>
      </c>
      <c r="Q1449" t="s">
        <v>55</v>
      </c>
      <c r="S1449" t="s">
        <v>1685</v>
      </c>
      <c r="V1449" t="s">
        <v>2105</v>
      </c>
      <c r="W1449" t="s">
        <v>58</v>
      </c>
      <c r="X1449">
        <v>18.9148821</v>
      </c>
      <c r="Y1449">
        <v>-70.744640099999998</v>
      </c>
      <c r="Z1449" t="s">
        <v>86</v>
      </c>
      <c r="AA1449" t="s">
        <v>86</v>
      </c>
      <c r="AB1449" t="s">
        <v>116</v>
      </c>
      <c r="AC1449" t="s">
        <v>88</v>
      </c>
      <c r="AD1449" t="s">
        <v>62</v>
      </c>
      <c r="AF1449" t="s">
        <v>170</v>
      </c>
      <c r="AG1449" t="s">
        <v>171</v>
      </c>
      <c r="AH1449" t="s">
        <v>65</v>
      </c>
      <c r="AI1449" t="s">
        <v>66</v>
      </c>
      <c r="AJ1449" t="s">
        <v>127</v>
      </c>
      <c r="AK1449" t="s">
        <v>4135</v>
      </c>
      <c r="AL1449">
        <v>1</v>
      </c>
      <c r="AM1449" t="s">
        <v>767</v>
      </c>
      <c r="AN1449">
        <v>4</v>
      </c>
      <c r="AO1449">
        <v>1</v>
      </c>
      <c r="AP1449" t="s">
        <v>62</v>
      </c>
      <c r="AQ1449" t="s">
        <v>69</v>
      </c>
      <c r="AV1449" s="1">
        <v>44100</v>
      </c>
      <c r="AW1449" t="s">
        <v>15442</v>
      </c>
      <c r="AY1449" t="s">
        <v>73</v>
      </c>
      <c r="AZ1449" t="s">
        <v>74</v>
      </c>
    </row>
    <row r="1450" spans="1:52" hidden="1" x14ac:dyDescent="0.25">
      <c r="A1450" t="str">
        <f>INDEX('Community ID'!B:B,MATCH(O1450,'Community ID'!A:A,0))</f>
        <v>San Isidro</v>
      </c>
      <c r="B1450" t="str">
        <f>INDEX('Community ID'!$K:$K,MATCH('Environmental Data'!$P1450,'Community ID'!J:J,0))</f>
        <v>Constanza</v>
      </c>
      <c r="D1450" t="s">
        <v>6043</v>
      </c>
      <c r="E1450" t="s">
        <v>6044</v>
      </c>
      <c r="F1450" t="s">
        <v>6045</v>
      </c>
      <c r="H1450" t="s">
        <v>6046</v>
      </c>
      <c r="I1450" t="s">
        <v>191</v>
      </c>
      <c r="J1450" s="1">
        <v>30437</v>
      </c>
      <c r="K1450">
        <v>38</v>
      </c>
      <c r="L1450">
        <v>8498688701</v>
      </c>
      <c r="M1450" t="s">
        <v>124</v>
      </c>
      <c r="N1450" t="s">
        <v>135</v>
      </c>
      <c r="O1450" t="s">
        <v>5011</v>
      </c>
      <c r="P1450" t="s">
        <v>102</v>
      </c>
      <c r="Q1450" t="s">
        <v>55</v>
      </c>
      <c r="S1450" t="s">
        <v>63</v>
      </c>
      <c r="T1450" t="s">
        <v>63</v>
      </c>
      <c r="V1450" t="s">
        <v>2105</v>
      </c>
      <c r="W1450" t="s">
        <v>58</v>
      </c>
      <c r="X1450">
        <v>18.9161371</v>
      </c>
      <c r="Y1450">
        <v>-70.744532199999995</v>
      </c>
      <c r="Z1450" t="s">
        <v>86</v>
      </c>
      <c r="AA1450" t="s">
        <v>86</v>
      </c>
      <c r="AB1450" t="s">
        <v>419</v>
      </c>
      <c r="AC1450" t="s">
        <v>169</v>
      </c>
      <c r="AD1450" t="s">
        <v>62</v>
      </c>
      <c r="AF1450" t="s">
        <v>170</v>
      </c>
      <c r="AG1450" t="s">
        <v>194</v>
      </c>
      <c r="AH1450" t="s">
        <v>65</v>
      </c>
      <c r="AI1450" t="s">
        <v>66</v>
      </c>
      <c r="AJ1450" t="s">
        <v>66</v>
      </c>
      <c r="AK1450" t="s">
        <v>552</v>
      </c>
      <c r="AL1450">
        <v>1</v>
      </c>
      <c r="AM1450" t="s">
        <v>755</v>
      </c>
      <c r="AN1450">
        <v>3</v>
      </c>
      <c r="AO1450">
        <v>0</v>
      </c>
      <c r="AP1450" t="s">
        <v>62</v>
      </c>
      <c r="AQ1450" t="s">
        <v>69</v>
      </c>
      <c r="AV1450" s="1">
        <v>44100</v>
      </c>
      <c r="AW1450" t="s">
        <v>15443</v>
      </c>
      <c r="AY1450" t="s">
        <v>73</v>
      </c>
      <c r="AZ1450" t="s">
        <v>74</v>
      </c>
    </row>
    <row r="1451" spans="1:52" x14ac:dyDescent="0.25">
      <c r="A1451" t="str">
        <f>INDEX('Community ID'!B:B,MATCH(O1451,'Community ID'!A:A,0))</f>
        <v>San Isidro</v>
      </c>
      <c r="B1451" t="str">
        <f>INDEX('Community ID'!$K:$K,MATCH('Environmental Data'!$P1451,'Community ID'!J:J,0))</f>
        <v>Constanza</v>
      </c>
      <c r="D1451" t="s">
        <v>6047</v>
      </c>
      <c r="E1451" t="s">
        <v>6048</v>
      </c>
      <c r="F1451" t="s">
        <v>6049</v>
      </c>
      <c r="H1451" t="s">
        <v>6050</v>
      </c>
      <c r="I1451" t="s">
        <v>191</v>
      </c>
      <c r="J1451" t="s">
        <v>6051</v>
      </c>
      <c r="K1451">
        <v>68</v>
      </c>
      <c r="M1451" t="s">
        <v>80</v>
      </c>
      <c r="N1451" t="s">
        <v>6052</v>
      </c>
      <c r="O1451" t="s">
        <v>2771</v>
      </c>
      <c r="P1451" t="s">
        <v>102</v>
      </c>
      <c r="Q1451" t="s">
        <v>103</v>
      </c>
      <c r="S1451" t="s">
        <v>104</v>
      </c>
      <c r="V1451" t="s">
        <v>4074</v>
      </c>
      <c r="W1451" t="s">
        <v>58</v>
      </c>
      <c r="X1451">
        <v>18.9160763</v>
      </c>
      <c r="Y1451">
        <v>-70.744538300000002</v>
      </c>
      <c r="Z1451" t="s">
        <v>105</v>
      </c>
      <c r="AA1451" t="s">
        <v>105</v>
      </c>
      <c r="AB1451" t="s">
        <v>60</v>
      </c>
      <c r="AC1451" t="s">
        <v>169</v>
      </c>
      <c r="AD1451" t="s">
        <v>62</v>
      </c>
      <c r="AF1451" t="s">
        <v>170</v>
      </c>
      <c r="AG1451" t="s">
        <v>171</v>
      </c>
      <c r="AH1451" t="s">
        <v>65</v>
      </c>
      <c r="AI1451" t="s">
        <v>66</v>
      </c>
      <c r="AJ1451" t="s">
        <v>127</v>
      </c>
      <c r="AK1451" t="s">
        <v>368</v>
      </c>
      <c r="AL1451">
        <v>1</v>
      </c>
      <c r="AM1451" t="s">
        <v>767</v>
      </c>
      <c r="AN1451">
        <v>2</v>
      </c>
      <c r="AP1451" t="s">
        <v>62</v>
      </c>
      <c r="AQ1451" t="s">
        <v>69</v>
      </c>
      <c r="AV1451" s="1">
        <v>44100</v>
      </c>
      <c r="AW1451" t="s">
        <v>15444</v>
      </c>
      <c r="AY1451" t="s">
        <v>73</v>
      </c>
      <c r="AZ1451" t="s">
        <v>74</v>
      </c>
    </row>
    <row r="1452" spans="1:52" hidden="1" x14ac:dyDescent="0.25">
      <c r="A1452" t="str">
        <f>INDEX('Community ID'!B:B,MATCH(O1452,'Community ID'!A:A,0))</f>
        <v>San Isidro</v>
      </c>
      <c r="B1452" t="str">
        <f>INDEX('Community ID'!$K:$K,MATCH('Environmental Data'!$P1452,'Community ID'!J:J,0))</f>
        <v>Constanza</v>
      </c>
      <c r="D1452" t="s">
        <v>6053</v>
      </c>
      <c r="E1452" t="s">
        <v>6054</v>
      </c>
      <c r="F1452" t="s">
        <v>6055</v>
      </c>
      <c r="H1452" t="s">
        <v>6056</v>
      </c>
      <c r="I1452" t="s">
        <v>165</v>
      </c>
      <c r="J1452" t="s">
        <v>218</v>
      </c>
      <c r="K1452">
        <v>2021</v>
      </c>
      <c r="L1452">
        <v>8095164174</v>
      </c>
      <c r="M1452" t="s">
        <v>80</v>
      </c>
      <c r="N1452" t="s">
        <v>52</v>
      </c>
      <c r="O1452" t="s">
        <v>5011</v>
      </c>
      <c r="P1452" t="s">
        <v>102</v>
      </c>
      <c r="Q1452" t="s">
        <v>103</v>
      </c>
      <c r="S1452" t="s">
        <v>63</v>
      </c>
      <c r="T1452" t="s">
        <v>137</v>
      </c>
      <c r="V1452" t="s">
        <v>2105</v>
      </c>
      <c r="W1452" t="s">
        <v>58</v>
      </c>
      <c r="X1452">
        <v>18.916350600000001</v>
      </c>
      <c r="Y1452">
        <v>-70.743899499999998</v>
      </c>
      <c r="Z1452" t="s">
        <v>86</v>
      </c>
      <c r="AA1452" t="s">
        <v>86</v>
      </c>
      <c r="AB1452" t="s">
        <v>60</v>
      </c>
      <c r="AC1452" t="s">
        <v>169</v>
      </c>
      <c r="AD1452" t="s">
        <v>62</v>
      </c>
      <c r="AF1452" t="s">
        <v>170</v>
      </c>
      <c r="AG1452" t="s">
        <v>194</v>
      </c>
      <c r="AH1452" t="s">
        <v>65</v>
      </c>
      <c r="AI1452" t="s">
        <v>2606</v>
      </c>
      <c r="AJ1452" t="s">
        <v>127</v>
      </c>
      <c r="AK1452" t="s">
        <v>552</v>
      </c>
      <c r="AL1452">
        <v>1</v>
      </c>
      <c r="AM1452" t="s">
        <v>6036</v>
      </c>
      <c r="AN1452">
        <v>4</v>
      </c>
      <c r="AO1452">
        <v>0</v>
      </c>
      <c r="AP1452" t="s">
        <v>62</v>
      </c>
      <c r="AQ1452" t="s">
        <v>69</v>
      </c>
      <c r="AV1452" s="1">
        <v>44100</v>
      </c>
      <c r="AW1452" t="s">
        <v>15445</v>
      </c>
      <c r="AY1452" t="s">
        <v>73</v>
      </c>
      <c r="AZ1452" t="s">
        <v>74</v>
      </c>
    </row>
    <row r="1453" spans="1:52" x14ac:dyDescent="0.25">
      <c r="A1453" t="str">
        <f>INDEX('Community ID'!B:B,MATCH(O1453,'Community ID'!A:A,0))</f>
        <v>San Isidro</v>
      </c>
      <c r="B1453" t="str">
        <f>INDEX('Community ID'!$K:$K,MATCH('Environmental Data'!$P1453,'Community ID'!J:J,0))</f>
        <v>Constanza</v>
      </c>
      <c r="D1453" t="s">
        <v>6057</v>
      </c>
      <c r="E1453" t="s">
        <v>6058</v>
      </c>
      <c r="F1453" t="s">
        <v>6059</v>
      </c>
      <c r="H1453" t="s">
        <v>48</v>
      </c>
      <c r="I1453" t="s">
        <v>191</v>
      </c>
      <c r="J1453" t="s">
        <v>218</v>
      </c>
      <c r="K1453">
        <v>2021</v>
      </c>
      <c r="N1453" t="s">
        <v>135</v>
      </c>
      <c r="O1453" t="s">
        <v>2771</v>
      </c>
      <c r="P1453" t="s">
        <v>102</v>
      </c>
      <c r="Q1453" t="s">
        <v>103</v>
      </c>
      <c r="S1453" t="s">
        <v>104</v>
      </c>
      <c r="V1453" t="s">
        <v>4074</v>
      </c>
      <c r="W1453" t="s">
        <v>58</v>
      </c>
      <c r="X1453">
        <v>18.9165679</v>
      </c>
      <c r="Y1453">
        <v>-70.744329399999998</v>
      </c>
      <c r="Z1453" t="s">
        <v>105</v>
      </c>
      <c r="AA1453" t="s">
        <v>325</v>
      </c>
      <c r="AB1453" t="s">
        <v>60</v>
      </c>
      <c r="AC1453" t="s">
        <v>169</v>
      </c>
      <c r="AD1453" t="s">
        <v>62</v>
      </c>
      <c r="AF1453" t="s">
        <v>170</v>
      </c>
      <c r="AG1453" t="s">
        <v>194</v>
      </c>
      <c r="AH1453" t="s">
        <v>65</v>
      </c>
      <c r="AI1453" t="s">
        <v>66</v>
      </c>
      <c r="AJ1453" t="s">
        <v>127</v>
      </c>
      <c r="AK1453" t="s">
        <v>368</v>
      </c>
      <c r="AL1453">
        <v>1</v>
      </c>
      <c r="AM1453" t="s">
        <v>767</v>
      </c>
      <c r="AN1453">
        <v>5</v>
      </c>
      <c r="AO1453">
        <v>1</v>
      </c>
      <c r="AP1453" t="s">
        <v>63</v>
      </c>
      <c r="AQ1453" t="s">
        <v>69</v>
      </c>
      <c r="AV1453" s="1">
        <v>44100</v>
      </c>
      <c r="AW1453" t="s">
        <v>15446</v>
      </c>
      <c r="AY1453" t="s">
        <v>73</v>
      </c>
      <c r="AZ1453" t="s">
        <v>74</v>
      </c>
    </row>
    <row r="1454" spans="1:52" hidden="1" x14ac:dyDescent="0.25">
      <c r="A1454" t="str">
        <f>INDEX('Community ID'!B:B,MATCH(O1454,'Community ID'!A:A,0))</f>
        <v>San Isidro</v>
      </c>
      <c r="B1454" t="str">
        <f>INDEX('Community ID'!$K:$K,MATCH('Environmental Data'!$P1454,'Community ID'!J:J,0))</f>
        <v>Constanza</v>
      </c>
      <c r="D1454" t="s">
        <v>6060</v>
      </c>
      <c r="E1454" t="s">
        <v>4194</v>
      </c>
      <c r="F1454" t="s">
        <v>6061</v>
      </c>
      <c r="H1454" t="s">
        <v>6062</v>
      </c>
      <c r="I1454" t="s">
        <v>191</v>
      </c>
      <c r="J1454" t="s">
        <v>218</v>
      </c>
      <c r="K1454">
        <v>2021</v>
      </c>
      <c r="M1454" t="s">
        <v>124</v>
      </c>
      <c r="N1454" t="s">
        <v>4474</v>
      </c>
      <c r="O1454" t="s">
        <v>2771</v>
      </c>
      <c r="P1454" t="s">
        <v>102</v>
      </c>
      <c r="Q1454" t="s">
        <v>103</v>
      </c>
      <c r="S1454" t="s">
        <v>2360</v>
      </c>
      <c r="V1454" t="s">
        <v>4074</v>
      </c>
      <c r="W1454" t="s">
        <v>58</v>
      </c>
      <c r="X1454">
        <v>18.916228400000001</v>
      </c>
      <c r="Y1454">
        <v>-70.744354599999994</v>
      </c>
      <c r="Z1454" t="s">
        <v>59</v>
      </c>
      <c r="AA1454" t="s">
        <v>59</v>
      </c>
      <c r="AB1454" t="s">
        <v>116</v>
      </c>
      <c r="AC1454" t="s">
        <v>169</v>
      </c>
      <c r="AD1454" t="s">
        <v>62</v>
      </c>
      <c r="AF1454" t="s">
        <v>170</v>
      </c>
      <c r="AG1454" t="s">
        <v>194</v>
      </c>
      <c r="AH1454" t="s">
        <v>65</v>
      </c>
      <c r="AI1454" t="s">
        <v>375</v>
      </c>
      <c r="AJ1454" t="s">
        <v>127</v>
      </c>
      <c r="AK1454" t="s">
        <v>6063</v>
      </c>
      <c r="AL1454">
        <v>1</v>
      </c>
      <c r="AM1454" t="s">
        <v>767</v>
      </c>
      <c r="AN1454">
        <v>6</v>
      </c>
      <c r="AO1454">
        <v>1</v>
      </c>
      <c r="AP1454" t="s">
        <v>62</v>
      </c>
      <c r="AQ1454" t="s">
        <v>69</v>
      </c>
      <c r="AV1454" s="1">
        <v>44100</v>
      </c>
      <c r="AW1454" t="s">
        <v>15447</v>
      </c>
      <c r="AY1454" t="s">
        <v>73</v>
      </c>
      <c r="AZ1454" t="s">
        <v>74</v>
      </c>
    </row>
    <row r="1455" spans="1:52" x14ac:dyDescent="0.25">
      <c r="A1455" t="str">
        <f>INDEX('Community ID'!B:B,MATCH(O1455,'Community ID'!A:A,0))</f>
        <v>San Isidro</v>
      </c>
      <c r="B1455" t="str">
        <f>INDEX('Community ID'!$K:$K,MATCH('Environmental Data'!$P1455,'Community ID'!J:J,0))</f>
        <v>Constanza</v>
      </c>
      <c r="D1455" t="s">
        <v>6064</v>
      </c>
      <c r="E1455" t="s">
        <v>6065</v>
      </c>
      <c r="F1455" t="s">
        <v>6066</v>
      </c>
      <c r="J1455" t="s">
        <v>218</v>
      </c>
      <c r="K1455">
        <v>2021</v>
      </c>
      <c r="M1455" t="s">
        <v>124</v>
      </c>
      <c r="N1455" t="s">
        <v>6067</v>
      </c>
      <c r="O1455" t="s">
        <v>5011</v>
      </c>
      <c r="P1455" t="s">
        <v>102</v>
      </c>
      <c r="Q1455" t="s">
        <v>55</v>
      </c>
      <c r="T1455" t="s">
        <v>137</v>
      </c>
      <c r="V1455" t="s">
        <v>2105</v>
      </c>
      <c r="W1455" t="s">
        <v>58</v>
      </c>
      <c r="X1455">
        <v>18.916284099999999</v>
      </c>
      <c r="Y1455">
        <v>-70.744330199999993</v>
      </c>
      <c r="Z1455" t="s">
        <v>220</v>
      </c>
      <c r="AA1455" t="s">
        <v>220</v>
      </c>
      <c r="AB1455" t="s">
        <v>60</v>
      </c>
      <c r="AC1455" t="s">
        <v>169</v>
      </c>
      <c r="AD1455" t="s">
        <v>62</v>
      </c>
      <c r="AF1455" t="s">
        <v>170</v>
      </c>
      <c r="AG1455" t="s">
        <v>194</v>
      </c>
      <c r="AH1455" t="s">
        <v>117</v>
      </c>
      <c r="AI1455" t="s">
        <v>2606</v>
      </c>
      <c r="AJ1455" t="s">
        <v>127</v>
      </c>
      <c r="AK1455" t="s">
        <v>368</v>
      </c>
      <c r="AL1455">
        <v>1</v>
      </c>
      <c r="AM1455" t="s">
        <v>755</v>
      </c>
      <c r="AN1455">
        <v>2</v>
      </c>
      <c r="AO1455">
        <v>0</v>
      </c>
      <c r="AP1455" t="s">
        <v>62</v>
      </c>
      <c r="AQ1455" t="s">
        <v>69</v>
      </c>
      <c r="AV1455" s="1">
        <v>44100</v>
      </c>
      <c r="AW1455" t="s">
        <v>15448</v>
      </c>
      <c r="AY1455" t="s">
        <v>73</v>
      </c>
      <c r="AZ1455" t="s">
        <v>74</v>
      </c>
    </row>
    <row r="1456" spans="1:52" x14ac:dyDescent="0.25">
      <c r="A1456" t="str">
        <f>INDEX('Community ID'!B:B,MATCH(O1456,'Community ID'!A:A,0))</f>
        <v>San Isidro</v>
      </c>
      <c r="B1456" t="str">
        <f>INDEX('Community ID'!$K:$K,MATCH('Environmental Data'!$P1456,'Community ID'!J:J,0))</f>
        <v>Constanza</v>
      </c>
      <c r="D1456" t="s">
        <v>6068</v>
      </c>
      <c r="E1456" t="s">
        <v>6069</v>
      </c>
      <c r="F1456" t="s">
        <v>297</v>
      </c>
      <c r="H1456" t="s">
        <v>2969</v>
      </c>
      <c r="I1456" t="s">
        <v>191</v>
      </c>
      <c r="J1456" t="s">
        <v>218</v>
      </c>
      <c r="K1456">
        <v>2021</v>
      </c>
      <c r="M1456" t="s">
        <v>80</v>
      </c>
      <c r="N1456" t="s">
        <v>135</v>
      </c>
      <c r="O1456" t="s">
        <v>2771</v>
      </c>
      <c r="P1456" t="s">
        <v>102</v>
      </c>
      <c r="Q1456" t="s">
        <v>103</v>
      </c>
      <c r="S1456" t="s">
        <v>104</v>
      </c>
      <c r="V1456" t="s">
        <v>4074</v>
      </c>
      <c r="W1456" t="s">
        <v>58</v>
      </c>
      <c r="X1456">
        <v>18.916227899999999</v>
      </c>
      <c r="Y1456">
        <v>-70.744349600000007</v>
      </c>
      <c r="Z1456" t="s">
        <v>86</v>
      </c>
      <c r="AA1456" t="s">
        <v>105</v>
      </c>
      <c r="AB1456" t="s">
        <v>60</v>
      </c>
      <c r="AC1456" t="s">
        <v>169</v>
      </c>
      <c r="AD1456" t="s">
        <v>62</v>
      </c>
      <c r="AF1456" t="s">
        <v>170</v>
      </c>
      <c r="AG1456" t="s">
        <v>194</v>
      </c>
      <c r="AH1456" t="s">
        <v>65</v>
      </c>
      <c r="AI1456" t="s">
        <v>66</v>
      </c>
      <c r="AJ1456" t="s">
        <v>127</v>
      </c>
      <c r="AK1456" t="s">
        <v>368</v>
      </c>
      <c r="AL1456">
        <v>1</v>
      </c>
      <c r="AM1456" t="s">
        <v>767</v>
      </c>
      <c r="AN1456">
        <v>2</v>
      </c>
      <c r="AP1456" t="s">
        <v>63</v>
      </c>
      <c r="AQ1456" t="s">
        <v>69</v>
      </c>
      <c r="AV1456" s="1">
        <v>44100</v>
      </c>
      <c r="AW1456" t="s">
        <v>15449</v>
      </c>
      <c r="AY1456" t="s">
        <v>73</v>
      </c>
      <c r="AZ1456" t="s">
        <v>74</v>
      </c>
    </row>
    <row r="1457" spans="1:52" x14ac:dyDescent="0.25">
      <c r="A1457" t="str">
        <f>INDEX('Community ID'!B:B,MATCH(O1457,'Community ID'!A:A,0))</f>
        <v>San Isidro</v>
      </c>
      <c r="B1457" t="str">
        <f>INDEX('Community ID'!$K:$K,MATCH('Environmental Data'!$P1457,'Community ID'!J:J,0))</f>
        <v>Constanza</v>
      </c>
      <c r="D1457" t="s">
        <v>6070</v>
      </c>
      <c r="E1457" t="s">
        <v>6071</v>
      </c>
      <c r="F1457" t="s">
        <v>305</v>
      </c>
      <c r="I1457" t="s">
        <v>191</v>
      </c>
      <c r="J1457" s="1">
        <v>27642</v>
      </c>
      <c r="K1457">
        <v>46</v>
      </c>
      <c r="M1457" t="s">
        <v>142</v>
      </c>
      <c r="N1457" t="s">
        <v>135</v>
      </c>
      <c r="O1457" t="s">
        <v>5011</v>
      </c>
      <c r="P1457" t="s">
        <v>102</v>
      </c>
      <c r="Q1457" t="s">
        <v>103</v>
      </c>
      <c r="S1457" t="s">
        <v>429</v>
      </c>
      <c r="T1457" t="s">
        <v>137</v>
      </c>
      <c r="V1457" t="s">
        <v>2105</v>
      </c>
      <c r="W1457" t="s">
        <v>58</v>
      </c>
      <c r="X1457">
        <v>18.9162401</v>
      </c>
      <c r="Y1457">
        <v>-70.744378999999995</v>
      </c>
      <c r="Z1457" t="s">
        <v>220</v>
      </c>
      <c r="AA1457" t="s">
        <v>220</v>
      </c>
      <c r="AB1457" t="s">
        <v>60</v>
      </c>
      <c r="AC1457" t="s">
        <v>169</v>
      </c>
      <c r="AD1457" t="s">
        <v>62</v>
      </c>
      <c r="AF1457" t="s">
        <v>170</v>
      </c>
      <c r="AG1457" t="s">
        <v>194</v>
      </c>
      <c r="AH1457" t="s">
        <v>65</v>
      </c>
      <c r="AI1457" t="s">
        <v>375</v>
      </c>
      <c r="AJ1457" t="s">
        <v>127</v>
      </c>
      <c r="AK1457" t="s">
        <v>368</v>
      </c>
      <c r="AL1457">
        <v>1</v>
      </c>
      <c r="AM1457" t="s">
        <v>755</v>
      </c>
      <c r="AN1457">
        <v>5</v>
      </c>
      <c r="AO1457">
        <v>1</v>
      </c>
      <c r="AP1457" t="s">
        <v>62</v>
      </c>
      <c r="AQ1457" t="s">
        <v>69</v>
      </c>
      <c r="AV1457" s="1">
        <v>44100</v>
      </c>
      <c r="AW1457" t="s">
        <v>15450</v>
      </c>
      <c r="AY1457" t="s">
        <v>73</v>
      </c>
      <c r="AZ1457" t="s">
        <v>74</v>
      </c>
    </row>
    <row r="1458" spans="1:52" x14ac:dyDescent="0.25">
      <c r="A1458" t="str">
        <f>INDEX('Community ID'!B:B,MATCH(O1458,'Community ID'!A:A,0))</f>
        <v>San Isidro</v>
      </c>
      <c r="B1458" t="str">
        <f>INDEX('Community ID'!$K:$K,MATCH('Environmental Data'!$P1458,'Community ID'!J:J,0))</f>
        <v>Constanza</v>
      </c>
      <c r="D1458" t="s">
        <v>6075</v>
      </c>
      <c r="E1458" t="s">
        <v>5645</v>
      </c>
      <c r="F1458" t="s">
        <v>6076</v>
      </c>
      <c r="I1458" t="s">
        <v>191</v>
      </c>
      <c r="J1458" t="s">
        <v>4842</v>
      </c>
      <c r="K1458">
        <v>34</v>
      </c>
      <c r="M1458" t="s">
        <v>80</v>
      </c>
      <c r="N1458" t="s">
        <v>2224</v>
      </c>
      <c r="O1458" t="s">
        <v>5011</v>
      </c>
      <c r="P1458" t="s">
        <v>102</v>
      </c>
      <c r="Q1458" t="s">
        <v>55</v>
      </c>
      <c r="S1458" t="s">
        <v>63</v>
      </c>
      <c r="T1458" t="s">
        <v>63</v>
      </c>
      <c r="V1458" t="s">
        <v>2105</v>
      </c>
      <c r="W1458" t="s">
        <v>58</v>
      </c>
      <c r="X1458">
        <v>18.915801099999999</v>
      </c>
      <c r="Y1458">
        <v>-70.744298099999995</v>
      </c>
      <c r="Z1458" t="s">
        <v>105</v>
      </c>
      <c r="AA1458" t="s">
        <v>105</v>
      </c>
      <c r="AB1458" t="s">
        <v>1164</v>
      </c>
      <c r="AC1458" t="s">
        <v>169</v>
      </c>
      <c r="AD1458" t="s">
        <v>62</v>
      </c>
      <c r="AF1458" t="s">
        <v>170</v>
      </c>
      <c r="AG1458" t="s">
        <v>194</v>
      </c>
      <c r="AH1458" t="s">
        <v>65</v>
      </c>
      <c r="AI1458" t="s">
        <v>66</v>
      </c>
      <c r="AJ1458" t="s">
        <v>66</v>
      </c>
      <c r="AK1458" t="s">
        <v>368</v>
      </c>
      <c r="AL1458">
        <v>1</v>
      </c>
      <c r="AM1458" t="s">
        <v>755</v>
      </c>
      <c r="AN1458">
        <v>4</v>
      </c>
      <c r="AO1458">
        <v>2</v>
      </c>
      <c r="AP1458" t="s">
        <v>63</v>
      </c>
      <c r="AQ1458" t="s">
        <v>69</v>
      </c>
      <c r="AV1458" s="1">
        <v>44100</v>
      </c>
      <c r="AW1458" t="s">
        <v>15451</v>
      </c>
      <c r="AY1458" t="s">
        <v>73</v>
      </c>
      <c r="AZ1458" t="s">
        <v>74</v>
      </c>
    </row>
    <row r="1459" spans="1:52" x14ac:dyDescent="0.25">
      <c r="A1459" t="str">
        <f>INDEX('Community ID'!B:B,MATCH(O1459,'Community ID'!A:A,0))</f>
        <v>San Isidro</v>
      </c>
      <c r="B1459" t="str">
        <f>INDEX('Community ID'!$K:$K,MATCH('Environmental Data'!$P1459,'Community ID'!J:J,0))</f>
        <v>Constanza</v>
      </c>
      <c r="D1459" t="s">
        <v>6072</v>
      </c>
      <c r="E1459" t="s">
        <v>6073</v>
      </c>
      <c r="F1459" t="s">
        <v>6074</v>
      </c>
      <c r="I1459" t="s">
        <v>165</v>
      </c>
      <c r="J1459" t="s">
        <v>218</v>
      </c>
      <c r="K1459">
        <v>2021</v>
      </c>
      <c r="M1459" t="s">
        <v>80</v>
      </c>
      <c r="N1459" t="s">
        <v>2958</v>
      </c>
      <c r="O1459" t="s">
        <v>2771</v>
      </c>
      <c r="P1459" t="s">
        <v>102</v>
      </c>
      <c r="Q1459" t="s">
        <v>103</v>
      </c>
      <c r="V1459" t="s">
        <v>4074</v>
      </c>
      <c r="W1459" t="s">
        <v>58</v>
      </c>
      <c r="X1459">
        <v>18.916022999999999</v>
      </c>
      <c r="Y1459">
        <v>-70.744321999999997</v>
      </c>
      <c r="Z1459" t="s">
        <v>59</v>
      </c>
      <c r="AA1459" t="s">
        <v>105</v>
      </c>
      <c r="AB1459" t="s">
        <v>419</v>
      </c>
      <c r="AC1459" t="s">
        <v>169</v>
      </c>
      <c r="AD1459" t="s">
        <v>62</v>
      </c>
      <c r="AF1459" t="s">
        <v>170</v>
      </c>
      <c r="AG1459" t="s">
        <v>194</v>
      </c>
      <c r="AH1459" t="s">
        <v>117</v>
      </c>
      <c r="AI1459" t="s">
        <v>66</v>
      </c>
      <c r="AJ1459" t="s">
        <v>127</v>
      </c>
      <c r="AK1459" t="s">
        <v>368</v>
      </c>
      <c r="AL1459">
        <v>1</v>
      </c>
      <c r="AM1459" t="s">
        <v>767</v>
      </c>
      <c r="AN1459">
        <v>2</v>
      </c>
      <c r="AP1459" t="s">
        <v>63</v>
      </c>
      <c r="AQ1459" t="s">
        <v>69</v>
      </c>
      <c r="AV1459" s="1">
        <v>44100</v>
      </c>
      <c r="AW1459" t="s">
        <v>15452</v>
      </c>
      <c r="AY1459" t="s">
        <v>73</v>
      </c>
      <c r="AZ1459" t="s">
        <v>74</v>
      </c>
    </row>
    <row r="1460" spans="1:52" x14ac:dyDescent="0.25">
      <c r="A1460" t="str">
        <f>INDEX('Community ID'!B:B,MATCH(O1460,'Community ID'!A:A,0))</f>
        <v>San Isidro</v>
      </c>
      <c r="B1460" t="str">
        <f>INDEX('Community ID'!$K:$K,MATCH('Environmental Data'!$P1460,'Community ID'!J:J,0))</f>
        <v>Constanza</v>
      </c>
      <c r="D1460" t="s">
        <v>6077</v>
      </c>
      <c r="E1460" t="s">
        <v>6078</v>
      </c>
      <c r="F1460" t="s">
        <v>3495</v>
      </c>
      <c r="H1460" t="s">
        <v>6079</v>
      </c>
      <c r="I1460" t="s">
        <v>165</v>
      </c>
      <c r="J1460" s="1">
        <v>17654</v>
      </c>
      <c r="K1460">
        <v>73</v>
      </c>
      <c r="M1460" t="s">
        <v>80</v>
      </c>
      <c r="O1460" t="s">
        <v>2771</v>
      </c>
      <c r="P1460" t="s">
        <v>102</v>
      </c>
      <c r="Q1460" t="s">
        <v>103</v>
      </c>
      <c r="S1460" t="s">
        <v>104</v>
      </c>
      <c r="V1460" t="s">
        <v>4074</v>
      </c>
      <c r="W1460" t="s">
        <v>58</v>
      </c>
      <c r="X1460">
        <v>18.912110599999998</v>
      </c>
      <c r="Y1460">
        <v>-70.745437600000002</v>
      </c>
      <c r="Z1460" t="s">
        <v>86</v>
      </c>
      <c r="AA1460" t="s">
        <v>86</v>
      </c>
      <c r="AB1460" t="s">
        <v>60</v>
      </c>
      <c r="AC1460" t="s">
        <v>88</v>
      </c>
      <c r="AD1460" t="s">
        <v>63</v>
      </c>
      <c r="AE1460" t="s">
        <v>62</v>
      </c>
      <c r="AF1460" t="s">
        <v>170</v>
      </c>
      <c r="AG1460" t="s">
        <v>171</v>
      </c>
      <c r="AH1460" t="s">
        <v>65</v>
      </c>
      <c r="AI1460" t="s">
        <v>66</v>
      </c>
      <c r="AJ1460" t="s">
        <v>127</v>
      </c>
      <c r="AK1460" t="s">
        <v>368</v>
      </c>
      <c r="AL1460">
        <v>1</v>
      </c>
      <c r="AM1460" t="s">
        <v>767</v>
      </c>
      <c r="AN1460">
        <v>2</v>
      </c>
      <c r="AP1460" t="s">
        <v>62</v>
      </c>
      <c r="AQ1460" t="s">
        <v>69</v>
      </c>
      <c r="AV1460" s="1">
        <v>44100</v>
      </c>
      <c r="AW1460" t="s">
        <v>15453</v>
      </c>
      <c r="AY1460" t="s">
        <v>73</v>
      </c>
      <c r="AZ1460" t="s">
        <v>74</v>
      </c>
    </row>
    <row r="1461" spans="1:52" hidden="1" x14ac:dyDescent="0.25">
      <c r="A1461" t="str">
        <f>INDEX('Community ID'!B:B,MATCH(O1461,'Community ID'!A:A,0))</f>
        <v>San Isidro</v>
      </c>
      <c r="B1461" t="str">
        <f>INDEX('Community ID'!$K:$K,MATCH('Environmental Data'!$P1461,'Community ID'!J:J,0))</f>
        <v>Constanza</v>
      </c>
      <c r="D1461" t="s">
        <v>6080</v>
      </c>
      <c r="E1461" t="s">
        <v>4003</v>
      </c>
      <c r="F1461" t="s">
        <v>792</v>
      </c>
      <c r="I1461" t="s">
        <v>191</v>
      </c>
      <c r="J1461" t="s">
        <v>6081</v>
      </c>
      <c r="K1461">
        <v>37</v>
      </c>
      <c r="M1461" t="s">
        <v>124</v>
      </c>
      <c r="N1461" t="s">
        <v>4474</v>
      </c>
      <c r="O1461" t="s">
        <v>5011</v>
      </c>
      <c r="P1461" t="s">
        <v>102</v>
      </c>
      <c r="Q1461" t="s">
        <v>103</v>
      </c>
      <c r="S1461" t="s">
        <v>2360</v>
      </c>
      <c r="T1461" t="s">
        <v>137</v>
      </c>
      <c r="V1461" t="s">
        <v>2105</v>
      </c>
      <c r="W1461" t="s">
        <v>58</v>
      </c>
      <c r="X1461">
        <v>18.911293000000001</v>
      </c>
      <c r="Y1461">
        <v>-70.746099700000002</v>
      </c>
      <c r="Z1461" t="s">
        <v>86</v>
      </c>
      <c r="AA1461" t="s">
        <v>86</v>
      </c>
      <c r="AB1461" t="s">
        <v>60</v>
      </c>
      <c r="AC1461" t="s">
        <v>169</v>
      </c>
      <c r="AD1461" t="s">
        <v>62</v>
      </c>
      <c r="AF1461" t="s">
        <v>170</v>
      </c>
      <c r="AG1461" t="s">
        <v>194</v>
      </c>
      <c r="AH1461" t="s">
        <v>65</v>
      </c>
      <c r="AI1461" t="s">
        <v>66</v>
      </c>
      <c r="AJ1461" t="s">
        <v>127</v>
      </c>
      <c r="AK1461" t="s">
        <v>6082</v>
      </c>
      <c r="AL1461">
        <v>1</v>
      </c>
      <c r="AM1461" t="s">
        <v>755</v>
      </c>
      <c r="AN1461">
        <v>5</v>
      </c>
      <c r="AO1461">
        <v>1</v>
      </c>
      <c r="AP1461" t="s">
        <v>62</v>
      </c>
      <c r="AQ1461" t="s">
        <v>69</v>
      </c>
      <c r="AV1461" s="1">
        <v>44100</v>
      </c>
      <c r="AW1461" t="s">
        <v>15454</v>
      </c>
      <c r="AY1461" t="s">
        <v>73</v>
      </c>
      <c r="AZ1461" t="s">
        <v>74</v>
      </c>
    </row>
    <row r="1462" spans="1:52" x14ac:dyDescent="0.25">
      <c r="A1462" t="str">
        <f>INDEX('Community ID'!B:B,MATCH(O1462,'Community ID'!A:A,0))</f>
        <v>San Isidro</v>
      </c>
      <c r="B1462" t="str">
        <f>INDEX('Community ID'!$K:$K,MATCH('Environmental Data'!$P1462,'Community ID'!J:J,0))</f>
        <v>Constanza</v>
      </c>
      <c r="D1462" t="s">
        <v>6083</v>
      </c>
      <c r="E1462" t="s">
        <v>6084</v>
      </c>
      <c r="F1462" t="s">
        <v>1167</v>
      </c>
      <c r="H1462" t="s">
        <v>6085</v>
      </c>
      <c r="I1462" t="s">
        <v>191</v>
      </c>
      <c r="J1462" t="s">
        <v>218</v>
      </c>
      <c r="K1462">
        <v>2021</v>
      </c>
      <c r="M1462" t="s">
        <v>80</v>
      </c>
      <c r="N1462" t="s">
        <v>135</v>
      </c>
      <c r="O1462" t="s">
        <v>6086</v>
      </c>
      <c r="P1462" t="s">
        <v>102</v>
      </c>
      <c r="Q1462" t="s">
        <v>103</v>
      </c>
      <c r="S1462" t="s">
        <v>104</v>
      </c>
      <c r="V1462" t="s">
        <v>4074</v>
      </c>
      <c r="W1462" t="s">
        <v>58</v>
      </c>
      <c r="X1462">
        <v>18.908999999999999</v>
      </c>
      <c r="Y1462">
        <v>-70.744250800000003</v>
      </c>
      <c r="Z1462" t="s">
        <v>86</v>
      </c>
      <c r="AA1462" t="s">
        <v>86</v>
      </c>
      <c r="AB1462" t="s">
        <v>60</v>
      </c>
      <c r="AC1462" t="s">
        <v>169</v>
      </c>
      <c r="AD1462" t="s">
        <v>62</v>
      </c>
      <c r="AF1462" t="s">
        <v>170</v>
      </c>
      <c r="AG1462" t="s">
        <v>194</v>
      </c>
      <c r="AH1462" t="s">
        <v>117</v>
      </c>
      <c r="AI1462" t="s">
        <v>66</v>
      </c>
      <c r="AJ1462" t="s">
        <v>127</v>
      </c>
      <c r="AK1462" t="s">
        <v>368</v>
      </c>
      <c r="AL1462">
        <v>1</v>
      </c>
      <c r="AM1462" t="s">
        <v>767</v>
      </c>
      <c r="AN1462">
        <v>3</v>
      </c>
      <c r="AP1462" t="s">
        <v>62</v>
      </c>
      <c r="AQ1462" t="s">
        <v>69</v>
      </c>
      <c r="AV1462" s="1">
        <v>44100</v>
      </c>
      <c r="AW1462" t="s">
        <v>15455</v>
      </c>
      <c r="AY1462" t="s">
        <v>73</v>
      </c>
      <c r="AZ1462" t="s">
        <v>74</v>
      </c>
    </row>
    <row r="1463" spans="1:52" hidden="1" x14ac:dyDescent="0.25">
      <c r="A1463" t="str">
        <f>INDEX('Community ID'!B:B,MATCH(O1463,'Community ID'!A:A,0))</f>
        <v>San Isidro</v>
      </c>
      <c r="B1463" t="str">
        <f>INDEX('Community ID'!$K:$K,MATCH('Environmental Data'!$P1463,'Community ID'!J:J,0))</f>
        <v>Constanza</v>
      </c>
      <c r="D1463" t="s">
        <v>6087</v>
      </c>
      <c r="E1463" t="s">
        <v>293</v>
      </c>
      <c r="F1463" t="s">
        <v>5112</v>
      </c>
      <c r="I1463" t="s">
        <v>191</v>
      </c>
      <c r="J1463" t="s">
        <v>6088</v>
      </c>
      <c r="K1463">
        <v>31</v>
      </c>
      <c r="M1463" t="s">
        <v>226</v>
      </c>
      <c r="N1463" t="s">
        <v>135</v>
      </c>
      <c r="O1463" t="s">
        <v>2537</v>
      </c>
      <c r="P1463" t="s">
        <v>102</v>
      </c>
      <c r="Q1463" t="s">
        <v>103</v>
      </c>
      <c r="S1463" t="s">
        <v>104</v>
      </c>
      <c r="V1463" t="s">
        <v>4074</v>
      </c>
      <c r="W1463" t="s">
        <v>58</v>
      </c>
      <c r="X1463">
        <v>18.911354200000002</v>
      </c>
      <c r="Y1463">
        <v>-70.746201900000003</v>
      </c>
      <c r="Z1463" t="s">
        <v>86</v>
      </c>
      <c r="AA1463" t="s">
        <v>86</v>
      </c>
      <c r="AB1463" t="s">
        <v>60</v>
      </c>
      <c r="AC1463" t="s">
        <v>169</v>
      </c>
      <c r="AD1463" t="s">
        <v>62</v>
      </c>
      <c r="AF1463" t="s">
        <v>170</v>
      </c>
      <c r="AG1463" t="s">
        <v>194</v>
      </c>
      <c r="AH1463" t="s">
        <v>65</v>
      </c>
      <c r="AI1463" t="s">
        <v>66</v>
      </c>
      <c r="AJ1463" t="s">
        <v>127</v>
      </c>
      <c r="AK1463" t="s">
        <v>6089</v>
      </c>
      <c r="AL1463">
        <v>1</v>
      </c>
      <c r="AM1463" t="s">
        <v>767</v>
      </c>
      <c r="AN1463">
        <v>4</v>
      </c>
      <c r="AP1463" t="s">
        <v>62</v>
      </c>
      <c r="AQ1463" t="s">
        <v>69</v>
      </c>
      <c r="AV1463" s="1">
        <v>44100</v>
      </c>
      <c r="AW1463" t="s">
        <v>15456</v>
      </c>
      <c r="AY1463" t="s">
        <v>73</v>
      </c>
      <c r="AZ1463" t="s">
        <v>74</v>
      </c>
    </row>
    <row r="1464" spans="1:52" x14ac:dyDescent="0.25">
      <c r="A1464" t="str">
        <f>INDEX('Community ID'!B:B,MATCH(O1464,'Community ID'!A:A,0))</f>
        <v>San Isidro</v>
      </c>
      <c r="B1464" t="str">
        <f>INDEX('Community ID'!$K:$K,MATCH('Environmental Data'!$P1464,'Community ID'!J:J,0))</f>
        <v>Constanza</v>
      </c>
      <c r="D1464" t="s">
        <v>6090</v>
      </c>
      <c r="E1464" t="s">
        <v>6091</v>
      </c>
      <c r="F1464" t="s">
        <v>1167</v>
      </c>
      <c r="H1464" t="s">
        <v>6092</v>
      </c>
      <c r="I1464" t="s">
        <v>165</v>
      </c>
      <c r="J1464" s="1">
        <v>34308</v>
      </c>
      <c r="K1464">
        <v>28</v>
      </c>
      <c r="M1464" t="s">
        <v>124</v>
      </c>
      <c r="N1464" t="s">
        <v>287</v>
      </c>
      <c r="O1464" t="s">
        <v>2771</v>
      </c>
      <c r="P1464" t="s">
        <v>102</v>
      </c>
      <c r="Q1464" t="s">
        <v>103</v>
      </c>
      <c r="V1464" t="s">
        <v>4074</v>
      </c>
      <c r="W1464" t="s">
        <v>58</v>
      </c>
      <c r="X1464">
        <v>18.915847100000001</v>
      </c>
      <c r="Y1464">
        <v>-70.744332200000002</v>
      </c>
      <c r="Z1464" t="s">
        <v>86</v>
      </c>
      <c r="AA1464" t="s">
        <v>86</v>
      </c>
      <c r="AB1464" t="s">
        <v>60</v>
      </c>
      <c r="AC1464" t="s">
        <v>169</v>
      </c>
      <c r="AD1464" t="s">
        <v>62</v>
      </c>
      <c r="AF1464" t="s">
        <v>170</v>
      </c>
      <c r="AG1464" t="s">
        <v>194</v>
      </c>
      <c r="AH1464" t="s">
        <v>65</v>
      </c>
      <c r="AI1464" t="s">
        <v>66</v>
      </c>
      <c r="AJ1464" t="s">
        <v>127</v>
      </c>
      <c r="AK1464" t="s">
        <v>479</v>
      </c>
      <c r="AL1464">
        <v>1</v>
      </c>
      <c r="AM1464" t="s">
        <v>767</v>
      </c>
      <c r="AN1464">
        <v>2</v>
      </c>
      <c r="AP1464" t="s">
        <v>62</v>
      </c>
      <c r="AQ1464" t="s">
        <v>69</v>
      </c>
      <c r="AV1464" s="1">
        <v>44100</v>
      </c>
      <c r="AW1464" t="s">
        <v>15457</v>
      </c>
      <c r="AY1464" t="s">
        <v>73</v>
      </c>
      <c r="AZ1464" t="s">
        <v>74</v>
      </c>
    </row>
    <row r="1465" spans="1:52" x14ac:dyDescent="0.25">
      <c r="A1465" t="str">
        <f>INDEX('Community ID'!B:B,MATCH(O1465,'Community ID'!A:A,0))</f>
        <v>San Isidro</v>
      </c>
      <c r="B1465" t="str">
        <f>INDEX('Community ID'!$K:$K,MATCH('Environmental Data'!$P1465,'Community ID'!J:J,0))</f>
        <v>Constanza</v>
      </c>
      <c r="D1465" t="s">
        <v>6093</v>
      </c>
      <c r="E1465" t="s">
        <v>6094</v>
      </c>
      <c r="F1465" t="s">
        <v>6095</v>
      </c>
      <c r="I1465" t="s">
        <v>191</v>
      </c>
      <c r="J1465" s="1">
        <v>22501</v>
      </c>
      <c r="K1465">
        <v>60</v>
      </c>
      <c r="M1465" t="s">
        <v>80</v>
      </c>
      <c r="N1465" t="s">
        <v>135</v>
      </c>
      <c r="O1465" t="s">
        <v>5011</v>
      </c>
      <c r="P1465" t="s">
        <v>102</v>
      </c>
      <c r="Q1465" t="s">
        <v>55</v>
      </c>
      <c r="S1465" t="s">
        <v>1685</v>
      </c>
      <c r="T1465" t="s">
        <v>63</v>
      </c>
      <c r="V1465" t="s">
        <v>2105</v>
      </c>
      <c r="W1465" t="s">
        <v>58</v>
      </c>
      <c r="X1465">
        <v>18.911993200000001</v>
      </c>
      <c r="Y1465">
        <v>-70.734131099999999</v>
      </c>
      <c r="Z1465" t="s">
        <v>86</v>
      </c>
      <c r="AA1465" t="s">
        <v>86</v>
      </c>
      <c r="AB1465" t="s">
        <v>419</v>
      </c>
      <c r="AC1465" t="s">
        <v>169</v>
      </c>
      <c r="AD1465" t="s">
        <v>62</v>
      </c>
      <c r="AF1465" t="s">
        <v>170</v>
      </c>
      <c r="AG1465" t="s">
        <v>194</v>
      </c>
      <c r="AH1465" t="s">
        <v>117</v>
      </c>
      <c r="AI1465" t="s">
        <v>66</v>
      </c>
      <c r="AJ1465" t="s">
        <v>66</v>
      </c>
      <c r="AK1465" t="s">
        <v>479</v>
      </c>
      <c r="AL1465">
        <v>1</v>
      </c>
      <c r="AM1465" t="s">
        <v>755</v>
      </c>
      <c r="AN1465">
        <v>3</v>
      </c>
      <c r="AO1465">
        <v>0</v>
      </c>
      <c r="AP1465" t="s">
        <v>62</v>
      </c>
      <c r="AQ1465" t="s">
        <v>69</v>
      </c>
      <c r="AV1465" s="1">
        <v>44100</v>
      </c>
      <c r="AW1465" t="s">
        <v>15458</v>
      </c>
      <c r="AY1465" t="s">
        <v>73</v>
      </c>
      <c r="AZ1465" t="s">
        <v>74</v>
      </c>
    </row>
    <row r="1466" spans="1:52" x14ac:dyDescent="0.25">
      <c r="A1466" t="str">
        <f>INDEX('Community ID'!B:B,MATCH(O1466,'Community ID'!A:A,0))</f>
        <v>San Isidro</v>
      </c>
      <c r="B1466" t="str">
        <f>INDEX('Community ID'!$K:$K,MATCH('Environmental Data'!$P1466,'Community ID'!J:J,0))</f>
        <v>Constanza</v>
      </c>
      <c r="D1466" t="s">
        <v>6096</v>
      </c>
      <c r="E1466" t="s">
        <v>6097</v>
      </c>
      <c r="F1466" t="s">
        <v>6098</v>
      </c>
      <c r="I1466" t="s">
        <v>191</v>
      </c>
      <c r="J1466" t="s">
        <v>218</v>
      </c>
      <c r="K1466">
        <v>2021</v>
      </c>
      <c r="M1466" t="s">
        <v>80</v>
      </c>
      <c r="N1466" t="s">
        <v>135</v>
      </c>
      <c r="O1466" t="s">
        <v>5011</v>
      </c>
      <c r="P1466" t="s">
        <v>102</v>
      </c>
      <c r="Q1466" t="s">
        <v>55</v>
      </c>
      <c r="S1466" t="s">
        <v>1685</v>
      </c>
      <c r="T1466" t="s">
        <v>63</v>
      </c>
      <c r="V1466" t="s">
        <v>2105</v>
      </c>
      <c r="W1466" t="s">
        <v>58</v>
      </c>
      <c r="X1466">
        <v>18.915761700000001</v>
      </c>
      <c r="Y1466">
        <v>-70.744319599999997</v>
      </c>
      <c r="Z1466" t="s">
        <v>86</v>
      </c>
      <c r="AA1466" t="s">
        <v>86</v>
      </c>
      <c r="AB1466" t="s">
        <v>60</v>
      </c>
      <c r="AC1466" t="s">
        <v>169</v>
      </c>
      <c r="AD1466" t="s">
        <v>62</v>
      </c>
      <c r="AF1466" t="s">
        <v>170</v>
      </c>
      <c r="AG1466" t="s">
        <v>194</v>
      </c>
      <c r="AH1466" t="s">
        <v>65</v>
      </c>
      <c r="AI1466" t="s">
        <v>66</v>
      </c>
      <c r="AJ1466" t="s">
        <v>66</v>
      </c>
      <c r="AK1466" t="s">
        <v>368</v>
      </c>
      <c r="AL1466">
        <v>1</v>
      </c>
      <c r="AM1466" t="s">
        <v>6030</v>
      </c>
      <c r="AN1466">
        <v>2</v>
      </c>
      <c r="AO1466">
        <v>0</v>
      </c>
      <c r="AP1466" t="s">
        <v>63</v>
      </c>
      <c r="AQ1466" t="s">
        <v>69</v>
      </c>
      <c r="AV1466" s="1">
        <v>44100</v>
      </c>
      <c r="AW1466" t="s">
        <v>15459</v>
      </c>
      <c r="AY1466" t="s">
        <v>73</v>
      </c>
      <c r="AZ1466" t="s">
        <v>74</v>
      </c>
    </row>
    <row r="1467" spans="1:52" x14ac:dyDescent="0.25">
      <c r="A1467" t="str">
        <f>INDEX('Community ID'!B:B,MATCH(O1467,'Community ID'!A:A,0))</f>
        <v>San Isidro</v>
      </c>
      <c r="B1467" t="str">
        <f>INDEX('Community ID'!$K:$K,MATCH('Environmental Data'!$P1467,'Community ID'!J:J,0))</f>
        <v>Constanza</v>
      </c>
      <c r="D1467" t="s">
        <v>6099</v>
      </c>
      <c r="E1467" t="s">
        <v>1113</v>
      </c>
      <c r="F1467" t="s">
        <v>6100</v>
      </c>
      <c r="I1467" t="s">
        <v>165</v>
      </c>
      <c r="J1467" t="s">
        <v>6101</v>
      </c>
      <c r="K1467">
        <v>57</v>
      </c>
      <c r="M1467" t="s">
        <v>80</v>
      </c>
      <c r="N1467" t="s">
        <v>6102</v>
      </c>
      <c r="O1467" t="s">
        <v>5011</v>
      </c>
      <c r="P1467" t="s">
        <v>102</v>
      </c>
      <c r="Q1467" t="s">
        <v>55</v>
      </c>
      <c r="S1467" t="s">
        <v>63</v>
      </c>
      <c r="T1467" t="s">
        <v>63</v>
      </c>
      <c r="V1467" t="s">
        <v>2105</v>
      </c>
      <c r="W1467" t="s">
        <v>58</v>
      </c>
      <c r="X1467">
        <v>18.915880900000001</v>
      </c>
      <c r="Y1467">
        <v>-70.744326900000004</v>
      </c>
      <c r="Z1467" t="s">
        <v>86</v>
      </c>
      <c r="AA1467" t="s">
        <v>86</v>
      </c>
      <c r="AB1467" t="s">
        <v>60</v>
      </c>
      <c r="AC1467" t="s">
        <v>169</v>
      </c>
      <c r="AD1467" t="s">
        <v>62</v>
      </c>
      <c r="AF1467" t="s">
        <v>170</v>
      </c>
      <c r="AG1467" t="s">
        <v>194</v>
      </c>
      <c r="AH1467" t="s">
        <v>65</v>
      </c>
      <c r="AI1467" t="s">
        <v>66</v>
      </c>
      <c r="AJ1467" t="s">
        <v>66</v>
      </c>
      <c r="AK1467" t="s">
        <v>368</v>
      </c>
      <c r="AL1467">
        <v>1</v>
      </c>
      <c r="AM1467" t="s">
        <v>755</v>
      </c>
      <c r="AN1467">
        <v>1</v>
      </c>
      <c r="AO1467">
        <v>0</v>
      </c>
      <c r="AP1467" t="s">
        <v>63</v>
      </c>
      <c r="AQ1467" t="s">
        <v>69</v>
      </c>
      <c r="AV1467" s="1">
        <v>44100</v>
      </c>
      <c r="AW1467" t="s">
        <v>15460</v>
      </c>
      <c r="AY1467" t="s">
        <v>73</v>
      </c>
      <c r="AZ1467" t="s">
        <v>74</v>
      </c>
    </row>
    <row r="1468" spans="1:52" x14ac:dyDescent="0.25">
      <c r="A1468" t="str">
        <f>INDEX('Community ID'!B:B,MATCH(O1468,'Community ID'!A:A,0))</f>
        <v>San Isidro</v>
      </c>
      <c r="B1468" t="str">
        <f>INDEX('Community ID'!$K:$K,MATCH('Environmental Data'!$P1468,'Community ID'!J:J,0))</f>
        <v>Constanza</v>
      </c>
      <c r="D1468" t="s">
        <v>6103</v>
      </c>
      <c r="E1468" t="s">
        <v>6104</v>
      </c>
      <c r="F1468" t="s">
        <v>6105</v>
      </c>
      <c r="H1468" t="s">
        <v>6106</v>
      </c>
      <c r="I1468" t="s">
        <v>165</v>
      </c>
      <c r="J1468" s="1">
        <v>31173</v>
      </c>
      <c r="K1468">
        <v>36</v>
      </c>
      <c r="M1468" t="s">
        <v>124</v>
      </c>
      <c r="N1468" t="s">
        <v>738</v>
      </c>
      <c r="O1468" t="s">
        <v>2771</v>
      </c>
      <c r="P1468" t="s">
        <v>102</v>
      </c>
      <c r="Q1468" t="s">
        <v>103</v>
      </c>
      <c r="V1468" t="s">
        <v>4074</v>
      </c>
      <c r="W1468" t="s">
        <v>58</v>
      </c>
      <c r="X1468">
        <v>18.915840200000002</v>
      </c>
      <c r="Y1468">
        <v>-70.744313300000002</v>
      </c>
      <c r="Z1468" t="s">
        <v>86</v>
      </c>
      <c r="AA1468" t="s">
        <v>86</v>
      </c>
      <c r="AB1468" t="s">
        <v>60</v>
      </c>
      <c r="AC1468" t="s">
        <v>169</v>
      </c>
      <c r="AD1468" t="s">
        <v>62</v>
      </c>
      <c r="AF1468" t="s">
        <v>170</v>
      </c>
      <c r="AG1468" t="s">
        <v>194</v>
      </c>
      <c r="AH1468" t="s">
        <v>65</v>
      </c>
      <c r="AI1468" t="s">
        <v>66</v>
      </c>
      <c r="AJ1468" t="s">
        <v>127</v>
      </c>
      <c r="AK1468" t="s">
        <v>368</v>
      </c>
      <c r="AL1468">
        <v>1</v>
      </c>
      <c r="AM1468" t="s">
        <v>767</v>
      </c>
      <c r="AN1468">
        <v>3</v>
      </c>
      <c r="AP1468" t="s">
        <v>62</v>
      </c>
      <c r="AQ1468" t="s">
        <v>69</v>
      </c>
      <c r="AV1468" s="1">
        <v>44100</v>
      </c>
      <c r="AW1468" t="s">
        <v>15461</v>
      </c>
      <c r="AY1468" t="s">
        <v>73</v>
      </c>
      <c r="AZ1468" t="s">
        <v>74</v>
      </c>
    </row>
    <row r="1469" spans="1:52" hidden="1" x14ac:dyDescent="0.25">
      <c r="A1469" t="str">
        <f>INDEX('Community ID'!B:B,MATCH(O1469,'Community ID'!A:A,0))</f>
        <v>San Isidro</v>
      </c>
      <c r="B1469" t="str">
        <f>INDEX('Community ID'!$K:$K,MATCH('Environmental Data'!$P1469,'Community ID'!J:J,0))</f>
        <v>Constanza</v>
      </c>
      <c r="D1469" t="s">
        <v>6110</v>
      </c>
      <c r="E1469" t="s">
        <v>2772</v>
      </c>
      <c r="F1469" t="s">
        <v>743</v>
      </c>
      <c r="H1469" t="s">
        <v>942</v>
      </c>
      <c r="I1469" t="s">
        <v>191</v>
      </c>
      <c r="J1469" s="1">
        <v>32122</v>
      </c>
      <c r="K1469">
        <v>34</v>
      </c>
      <c r="M1469" t="s">
        <v>142</v>
      </c>
      <c r="N1469" t="s">
        <v>135</v>
      </c>
      <c r="O1469" t="s">
        <v>5011</v>
      </c>
      <c r="P1469" t="s">
        <v>102</v>
      </c>
      <c r="Q1469" t="s">
        <v>55</v>
      </c>
      <c r="S1469" t="s">
        <v>1685</v>
      </c>
      <c r="T1469" t="s">
        <v>63</v>
      </c>
      <c r="V1469" t="s">
        <v>2105</v>
      </c>
      <c r="W1469" t="s">
        <v>58</v>
      </c>
      <c r="X1469">
        <v>18.916514899999999</v>
      </c>
      <c r="Y1469">
        <v>-70.744373999999993</v>
      </c>
      <c r="Z1469" t="s">
        <v>325</v>
      </c>
      <c r="AA1469" t="s">
        <v>325</v>
      </c>
      <c r="AB1469" t="s">
        <v>60</v>
      </c>
      <c r="AC1469" t="s">
        <v>169</v>
      </c>
      <c r="AE1469" t="s">
        <v>62</v>
      </c>
      <c r="AF1469" t="s">
        <v>170</v>
      </c>
      <c r="AG1469" t="s">
        <v>194</v>
      </c>
      <c r="AH1469" t="s">
        <v>65</v>
      </c>
      <c r="AI1469" t="s">
        <v>66</v>
      </c>
      <c r="AJ1469" t="s">
        <v>66</v>
      </c>
      <c r="AK1469" t="s">
        <v>552</v>
      </c>
      <c r="AL1469">
        <v>1</v>
      </c>
      <c r="AM1469" t="s">
        <v>755</v>
      </c>
      <c r="AN1469">
        <v>4</v>
      </c>
      <c r="AO1469">
        <v>0</v>
      </c>
      <c r="AP1469" t="s">
        <v>63</v>
      </c>
      <c r="AQ1469" t="s">
        <v>69</v>
      </c>
      <c r="AV1469" s="1">
        <v>44100</v>
      </c>
      <c r="AW1469" t="s">
        <v>15462</v>
      </c>
      <c r="AY1469" t="s">
        <v>73</v>
      </c>
      <c r="AZ1469" t="s">
        <v>74</v>
      </c>
    </row>
    <row r="1470" spans="1:52" x14ac:dyDescent="0.25">
      <c r="A1470" t="str">
        <f>INDEX('Community ID'!B:B,MATCH(O1470,'Community ID'!A:A,0))</f>
        <v>San Isidro</v>
      </c>
      <c r="B1470" t="str">
        <f>INDEX('Community ID'!$K:$K,MATCH('Environmental Data'!$P1470,'Community ID'!J:J,0))</f>
        <v>Constanza</v>
      </c>
      <c r="D1470" t="s">
        <v>6107</v>
      </c>
      <c r="E1470" t="s">
        <v>6108</v>
      </c>
      <c r="F1470" t="s">
        <v>297</v>
      </c>
      <c r="I1470" t="s">
        <v>191</v>
      </c>
      <c r="J1470" s="1">
        <v>34459</v>
      </c>
      <c r="K1470">
        <v>27</v>
      </c>
      <c r="N1470" t="s">
        <v>6109</v>
      </c>
      <c r="O1470" t="s">
        <v>2771</v>
      </c>
      <c r="P1470" t="s">
        <v>102</v>
      </c>
      <c r="Q1470" t="s">
        <v>103</v>
      </c>
      <c r="V1470" t="s">
        <v>4074</v>
      </c>
      <c r="W1470" t="s">
        <v>58</v>
      </c>
      <c r="X1470">
        <v>18.916074800000001</v>
      </c>
      <c r="Y1470">
        <v>-70.744507400000003</v>
      </c>
      <c r="Z1470" t="s">
        <v>86</v>
      </c>
      <c r="AA1470" t="s">
        <v>86</v>
      </c>
      <c r="AB1470" t="s">
        <v>60</v>
      </c>
      <c r="AC1470" t="s">
        <v>169</v>
      </c>
      <c r="AD1470" t="s">
        <v>62</v>
      </c>
      <c r="AF1470" t="s">
        <v>170</v>
      </c>
      <c r="AG1470" t="s">
        <v>194</v>
      </c>
      <c r="AH1470" t="s">
        <v>65</v>
      </c>
      <c r="AI1470" t="s">
        <v>66</v>
      </c>
      <c r="AJ1470" t="s">
        <v>127</v>
      </c>
      <c r="AK1470" t="s">
        <v>368</v>
      </c>
      <c r="AL1470">
        <v>1</v>
      </c>
      <c r="AM1470" t="s">
        <v>767</v>
      </c>
      <c r="AN1470">
        <v>4</v>
      </c>
      <c r="AP1470" t="s">
        <v>62</v>
      </c>
      <c r="AQ1470" t="s">
        <v>69</v>
      </c>
      <c r="AV1470" s="1">
        <v>44100</v>
      </c>
      <c r="AW1470" t="s">
        <v>15463</v>
      </c>
      <c r="AY1470" t="s">
        <v>73</v>
      </c>
      <c r="AZ1470" t="s">
        <v>74</v>
      </c>
    </row>
    <row r="1471" spans="1:52" x14ac:dyDescent="0.25">
      <c r="A1471" t="str">
        <f>INDEX('Community ID'!B:B,MATCH(O1471,'Community ID'!A:A,0))</f>
        <v>San Isidro</v>
      </c>
      <c r="B1471" t="str">
        <f>INDEX('Community ID'!$K:$K,MATCH('Environmental Data'!$P1471,'Community ID'!J:J,0))</f>
        <v>Constanza</v>
      </c>
      <c r="D1471" t="s">
        <v>6111</v>
      </c>
      <c r="E1471" t="s">
        <v>317</v>
      </c>
      <c r="F1471" t="s">
        <v>141</v>
      </c>
      <c r="I1471" t="s">
        <v>191</v>
      </c>
      <c r="J1471" t="s">
        <v>6112</v>
      </c>
      <c r="K1471">
        <v>54</v>
      </c>
      <c r="M1471" t="s">
        <v>51</v>
      </c>
      <c r="N1471" t="s">
        <v>135</v>
      </c>
      <c r="O1471" t="s">
        <v>2771</v>
      </c>
      <c r="P1471" t="s">
        <v>102</v>
      </c>
      <c r="Q1471" t="s">
        <v>103</v>
      </c>
      <c r="V1471" t="s">
        <v>4074</v>
      </c>
      <c r="W1471" t="s">
        <v>58</v>
      </c>
      <c r="X1471">
        <v>18.916391099999998</v>
      </c>
      <c r="Y1471">
        <v>-70.744575900000001</v>
      </c>
      <c r="Z1471" t="s">
        <v>105</v>
      </c>
      <c r="AA1471" t="s">
        <v>105</v>
      </c>
      <c r="AB1471" t="s">
        <v>182</v>
      </c>
      <c r="AC1471" t="s">
        <v>169</v>
      </c>
      <c r="AD1471" t="s">
        <v>62</v>
      </c>
      <c r="AF1471" t="s">
        <v>170</v>
      </c>
      <c r="AG1471" t="s">
        <v>194</v>
      </c>
      <c r="AH1471" t="s">
        <v>65</v>
      </c>
      <c r="AI1471" t="s">
        <v>66</v>
      </c>
      <c r="AJ1471" t="s">
        <v>127</v>
      </c>
      <c r="AK1471" t="s">
        <v>368</v>
      </c>
      <c r="AL1471">
        <v>1</v>
      </c>
      <c r="AM1471" t="s">
        <v>767</v>
      </c>
      <c r="AN1471">
        <v>4</v>
      </c>
      <c r="AP1471" t="s">
        <v>63</v>
      </c>
      <c r="AQ1471" t="s">
        <v>69</v>
      </c>
      <c r="AV1471" s="1">
        <v>44100</v>
      </c>
      <c r="AW1471" t="s">
        <v>15464</v>
      </c>
      <c r="AY1471" t="s">
        <v>73</v>
      </c>
      <c r="AZ1471" t="s">
        <v>74</v>
      </c>
    </row>
    <row r="1472" spans="1:52" hidden="1" x14ac:dyDescent="0.25">
      <c r="A1472" t="str">
        <f>INDEX('Community ID'!B:B,MATCH(O1472,'Community ID'!A:A,0))</f>
        <v>San Isidro</v>
      </c>
      <c r="B1472" t="str">
        <f>INDEX('Community ID'!$K:$K,MATCH('Environmental Data'!$P1472,'Community ID'!J:J,0))</f>
        <v>Constanza</v>
      </c>
      <c r="D1472" t="s">
        <v>6113</v>
      </c>
      <c r="E1472" t="s">
        <v>6114</v>
      </c>
      <c r="F1472" t="s">
        <v>743</v>
      </c>
      <c r="H1472" t="s">
        <v>1321</v>
      </c>
      <c r="I1472" t="s">
        <v>191</v>
      </c>
      <c r="J1472" t="s">
        <v>4197</v>
      </c>
      <c r="K1472">
        <v>34</v>
      </c>
      <c r="L1472">
        <v>8293181479</v>
      </c>
      <c r="M1472" t="s">
        <v>51</v>
      </c>
      <c r="N1472" t="s">
        <v>135</v>
      </c>
      <c r="O1472" t="s">
        <v>5011</v>
      </c>
      <c r="P1472" t="s">
        <v>102</v>
      </c>
      <c r="Q1472" t="s">
        <v>55</v>
      </c>
      <c r="S1472" t="s">
        <v>1685</v>
      </c>
      <c r="T1472" t="s">
        <v>63</v>
      </c>
      <c r="V1472" t="s">
        <v>2105</v>
      </c>
      <c r="W1472" t="s">
        <v>58</v>
      </c>
      <c r="X1472">
        <v>18.916532199999999</v>
      </c>
      <c r="Y1472">
        <v>-70.744364000000004</v>
      </c>
      <c r="Z1472" t="s">
        <v>105</v>
      </c>
      <c r="AA1472" t="s">
        <v>105</v>
      </c>
      <c r="AB1472" t="s">
        <v>60</v>
      </c>
      <c r="AC1472" t="s">
        <v>169</v>
      </c>
      <c r="AD1472" t="s">
        <v>62</v>
      </c>
      <c r="AF1472" t="s">
        <v>170</v>
      </c>
      <c r="AG1472" t="s">
        <v>171</v>
      </c>
      <c r="AH1472" t="s">
        <v>65</v>
      </c>
      <c r="AI1472" t="s">
        <v>66</v>
      </c>
      <c r="AJ1472" t="s">
        <v>66</v>
      </c>
      <c r="AK1472" t="s">
        <v>6115</v>
      </c>
      <c r="AL1472">
        <v>1</v>
      </c>
      <c r="AM1472" t="s">
        <v>755</v>
      </c>
      <c r="AN1472">
        <v>3</v>
      </c>
      <c r="AO1472">
        <v>1</v>
      </c>
      <c r="AP1472" t="s">
        <v>63</v>
      </c>
      <c r="AQ1472" t="s">
        <v>69</v>
      </c>
      <c r="AV1472" s="1">
        <v>44100</v>
      </c>
      <c r="AW1472" t="s">
        <v>15465</v>
      </c>
      <c r="AY1472" t="s">
        <v>73</v>
      </c>
      <c r="AZ1472" t="s">
        <v>74</v>
      </c>
    </row>
    <row r="1473" spans="1:52" hidden="1" x14ac:dyDescent="0.25">
      <c r="A1473" t="str">
        <f>INDEX('Community ID'!B:B,MATCH(O1473,'Community ID'!A:A,0))</f>
        <v>San Isidro</v>
      </c>
      <c r="B1473" t="str">
        <f>INDEX('Community ID'!$K:$K,MATCH('Environmental Data'!$P1473,'Community ID'!J:J,0))</f>
        <v>Constanza</v>
      </c>
      <c r="D1473" t="s">
        <v>6116</v>
      </c>
      <c r="E1473" t="s">
        <v>6117</v>
      </c>
      <c r="F1473" t="s">
        <v>4667</v>
      </c>
      <c r="I1473" t="s">
        <v>165</v>
      </c>
      <c r="J1473" t="s">
        <v>218</v>
      </c>
      <c r="K1473">
        <v>2021</v>
      </c>
      <c r="L1473">
        <v>8498469367</v>
      </c>
      <c r="M1473" t="s">
        <v>80</v>
      </c>
      <c r="N1473" t="s">
        <v>324</v>
      </c>
      <c r="O1473" t="s">
        <v>2771</v>
      </c>
      <c r="P1473" t="s">
        <v>102</v>
      </c>
      <c r="Q1473" t="s">
        <v>103</v>
      </c>
      <c r="V1473" t="s">
        <v>4074</v>
      </c>
      <c r="W1473" t="s">
        <v>58</v>
      </c>
      <c r="X1473">
        <v>18.9165679</v>
      </c>
      <c r="Y1473">
        <v>-70.744331599999995</v>
      </c>
      <c r="Z1473" t="s">
        <v>86</v>
      </c>
      <c r="AA1473" t="s">
        <v>86</v>
      </c>
      <c r="AB1473" t="s">
        <v>419</v>
      </c>
      <c r="AC1473" t="s">
        <v>169</v>
      </c>
      <c r="AD1473" t="s">
        <v>62</v>
      </c>
      <c r="AF1473" t="s">
        <v>170</v>
      </c>
      <c r="AG1473" t="s">
        <v>194</v>
      </c>
      <c r="AH1473" t="s">
        <v>65</v>
      </c>
      <c r="AI1473" t="s">
        <v>66</v>
      </c>
      <c r="AJ1473" t="s">
        <v>127</v>
      </c>
      <c r="AK1473" t="s">
        <v>6118</v>
      </c>
      <c r="AL1473">
        <v>1</v>
      </c>
      <c r="AM1473" t="s">
        <v>767</v>
      </c>
      <c r="AN1473">
        <v>3</v>
      </c>
      <c r="AP1473" t="s">
        <v>62</v>
      </c>
      <c r="AQ1473" t="s">
        <v>69</v>
      </c>
      <c r="AV1473" s="1">
        <v>44100</v>
      </c>
      <c r="AW1473" t="s">
        <v>15466</v>
      </c>
      <c r="AY1473" t="s">
        <v>73</v>
      </c>
      <c r="AZ1473" t="s">
        <v>74</v>
      </c>
    </row>
    <row r="1474" spans="1:52" hidden="1" x14ac:dyDescent="0.25">
      <c r="A1474" t="str">
        <f>INDEX('Community ID'!B:B,MATCH(O1474,'Community ID'!A:A,0))</f>
        <v>San Isidro</v>
      </c>
      <c r="B1474" t="str">
        <f>INDEX('Community ID'!$K:$K,MATCH('Environmental Data'!$P1474,'Community ID'!J:J,0))</f>
        <v>Constanza</v>
      </c>
      <c r="D1474" t="s">
        <v>6119</v>
      </c>
      <c r="E1474" t="s">
        <v>4436</v>
      </c>
      <c r="F1474" t="s">
        <v>845</v>
      </c>
      <c r="I1474" t="s">
        <v>165</v>
      </c>
      <c r="J1474" s="1">
        <v>23012</v>
      </c>
      <c r="K1474">
        <v>58</v>
      </c>
      <c r="L1474">
        <v>8492762865</v>
      </c>
      <c r="M1474" t="s">
        <v>80</v>
      </c>
      <c r="N1474" t="s">
        <v>4386</v>
      </c>
      <c r="O1474" t="s">
        <v>5011</v>
      </c>
      <c r="P1474" t="s">
        <v>102</v>
      </c>
      <c r="Q1474" t="s">
        <v>103</v>
      </c>
      <c r="S1474" t="s">
        <v>63</v>
      </c>
      <c r="T1474" t="s">
        <v>63</v>
      </c>
      <c r="V1474" t="s">
        <v>2105</v>
      </c>
      <c r="W1474" t="s">
        <v>58</v>
      </c>
      <c r="X1474">
        <v>18.916549400000001</v>
      </c>
      <c r="Y1474">
        <v>-70.744573700000004</v>
      </c>
      <c r="Z1474" t="s">
        <v>86</v>
      </c>
      <c r="AA1474" t="s">
        <v>86</v>
      </c>
      <c r="AB1474" t="s">
        <v>60</v>
      </c>
      <c r="AC1474" t="s">
        <v>169</v>
      </c>
      <c r="AD1474" t="s">
        <v>62</v>
      </c>
      <c r="AF1474" t="s">
        <v>170</v>
      </c>
      <c r="AG1474" t="s">
        <v>171</v>
      </c>
      <c r="AH1474" t="s">
        <v>117</v>
      </c>
      <c r="AI1474" t="s">
        <v>66</v>
      </c>
      <c r="AJ1474" t="s">
        <v>66</v>
      </c>
      <c r="AK1474" t="s">
        <v>552</v>
      </c>
      <c r="AL1474">
        <v>1</v>
      </c>
      <c r="AM1474" t="s">
        <v>755</v>
      </c>
      <c r="AN1474">
        <v>4</v>
      </c>
      <c r="AO1474">
        <v>1</v>
      </c>
      <c r="AQ1474" t="s">
        <v>69</v>
      </c>
      <c r="AV1474" s="1">
        <v>44100</v>
      </c>
      <c r="AW1474" t="s">
        <v>15467</v>
      </c>
      <c r="AY1474" t="s">
        <v>73</v>
      </c>
      <c r="AZ1474" t="s">
        <v>74</v>
      </c>
    </row>
    <row r="1475" spans="1:52" x14ac:dyDescent="0.25">
      <c r="A1475" t="str">
        <f>INDEX('Community ID'!B:B,MATCH(O1475,'Community ID'!A:A,0))</f>
        <v>San Isidro</v>
      </c>
      <c r="B1475" t="str">
        <f>INDEX('Community ID'!$K:$K,MATCH('Environmental Data'!$P1475,'Community ID'!J:J,0))</f>
        <v>Constanza</v>
      </c>
      <c r="D1475" t="s">
        <v>6120</v>
      </c>
      <c r="E1475" t="s">
        <v>3393</v>
      </c>
      <c r="F1475" t="s">
        <v>3378</v>
      </c>
      <c r="H1475" t="s">
        <v>6121</v>
      </c>
      <c r="I1475" t="s">
        <v>165</v>
      </c>
      <c r="J1475" t="s">
        <v>6122</v>
      </c>
      <c r="K1475">
        <v>58</v>
      </c>
      <c r="M1475" t="s">
        <v>51</v>
      </c>
      <c r="N1475" t="s">
        <v>3105</v>
      </c>
      <c r="O1475" t="s">
        <v>2771</v>
      </c>
      <c r="P1475" t="s">
        <v>102</v>
      </c>
      <c r="Q1475" t="s">
        <v>103</v>
      </c>
      <c r="V1475" t="s">
        <v>4074</v>
      </c>
      <c r="W1475" t="s">
        <v>58</v>
      </c>
      <c r="X1475">
        <v>18.916570799999999</v>
      </c>
      <c r="Y1475">
        <v>-70.744325399999994</v>
      </c>
      <c r="Z1475" t="s">
        <v>86</v>
      </c>
      <c r="AA1475" t="s">
        <v>86</v>
      </c>
      <c r="AB1475" t="s">
        <v>419</v>
      </c>
      <c r="AC1475" t="s">
        <v>169</v>
      </c>
      <c r="AD1475" t="s">
        <v>62</v>
      </c>
      <c r="AF1475" t="s">
        <v>170</v>
      </c>
      <c r="AG1475" t="s">
        <v>194</v>
      </c>
      <c r="AH1475" t="s">
        <v>65</v>
      </c>
      <c r="AI1475" t="s">
        <v>66</v>
      </c>
      <c r="AJ1475" t="s">
        <v>127</v>
      </c>
      <c r="AK1475" t="s">
        <v>368</v>
      </c>
      <c r="AL1475">
        <v>1</v>
      </c>
      <c r="AM1475" t="s">
        <v>767</v>
      </c>
      <c r="AN1475">
        <v>3</v>
      </c>
      <c r="AP1475" t="s">
        <v>62</v>
      </c>
      <c r="AQ1475" t="s">
        <v>69</v>
      </c>
      <c r="AV1475" s="1">
        <v>44100</v>
      </c>
      <c r="AW1475" t="s">
        <v>15468</v>
      </c>
      <c r="AY1475" t="s">
        <v>73</v>
      </c>
      <c r="AZ1475" t="s">
        <v>74</v>
      </c>
    </row>
    <row r="1476" spans="1:52" hidden="1" x14ac:dyDescent="0.25">
      <c r="A1476" t="str">
        <f>INDEX('Community ID'!B:B,MATCH(O1476,'Community ID'!A:A,0))</f>
        <v>San Isidro</v>
      </c>
      <c r="B1476" t="str">
        <f>INDEX('Community ID'!$K:$K,MATCH('Environmental Data'!$P1476,'Community ID'!J:J,0))</f>
        <v>Constanza</v>
      </c>
      <c r="D1476" t="s">
        <v>6026</v>
      </c>
      <c r="E1476" t="s">
        <v>5075</v>
      </c>
      <c r="F1476" t="s">
        <v>6027</v>
      </c>
      <c r="I1476" t="s">
        <v>191</v>
      </c>
      <c r="J1476" s="1">
        <v>25842</v>
      </c>
      <c r="K1476">
        <v>51</v>
      </c>
      <c r="L1476">
        <v>8097717173</v>
      </c>
      <c r="M1476" t="s">
        <v>51</v>
      </c>
      <c r="N1476" t="s">
        <v>135</v>
      </c>
      <c r="O1476" t="s">
        <v>6028</v>
      </c>
      <c r="P1476" t="s">
        <v>102</v>
      </c>
      <c r="Q1476" t="s">
        <v>55</v>
      </c>
      <c r="S1476" t="s">
        <v>63</v>
      </c>
      <c r="T1476" t="s">
        <v>63</v>
      </c>
      <c r="V1476" t="s">
        <v>2105</v>
      </c>
      <c r="W1476" t="s">
        <v>58</v>
      </c>
      <c r="X1476">
        <v>18.916114799999999</v>
      </c>
      <c r="Y1476">
        <v>-70.744913999999994</v>
      </c>
      <c r="Z1476" t="s">
        <v>86</v>
      </c>
      <c r="AA1476" t="s">
        <v>86</v>
      </c>
      <c r="AB1476" t="s">
        <v>60</v>
      </c>
      <c r="AC1476" t="s">
        <v>169</v>
      </c>
      <c r="AD1476" t="s">
        <v>62</v>
      </c>
      <c r="AF1476" t="s">
        <v>170</v>
      </c>
      <c r="AG1476" t="s">
        <v>171</v>
      </c>
      <c r="AH1476" t="s">
        <v>65</v>
      </c>
      <c r="AI1476" t="s">
        <v>66</v>
      </c>
      <c r="AJ1476" t="s">
        <v>66</v>
      </c>
      <c r="AK1476" t="s">
        <v>6029</v>
      </c>
      <c r="AL1476">
        <v>1</v>
      </c>
      <c r="AM1476" t="s">
        <v>6030</v>
      </c>
      <c r="AN1476">
        <v>2</v>
      </c>
      <c r="AO1476">
        <v>0</v>
      </c>
      <c r="AP1476" t="s">
        <v>62</v>
      </c>
      <c r="AQ1476" t="s">
        <v>69</v>
      </c>
      <c r="AV1476" s="1">
        <v>44100</v>
      </c>
      <c r="AW1476" t="s">
        <v>15469</v>
      </c>
      <c r="AY1476" t="s">
        <v>73</v>
      </c>
      <c r="AZ1476" t="s">
        <v>74</v>
      </c>
    </row>
    <row r="1477" spans="1:52" x14ac:dyDescent="0.25">
      <c r="A1477" t="str">
        <f>INDEX('Community ID'!B:B,MATCH(O1477,'Community ID'!A:A,0))</f>
        <v>San Isidro</v>
      </c>
      <c r="B1477" t="str">
        <f>INDEX('Community ID'!$K:$K,MATCH('Environmental Data'!$P1477,'Community ID'!J:J,0))</f>
        <v>Constanza</v>
      </c>
      <c r="D1477" t="s">
        <v>6123</v>
      </c>
      <c r="E1477" t="s">
        <v>6124</v>
      </c>
      <c r="F1477" t="s">
        <v>3214</v>
      </c>
      <c r="H1477" t="s">
        <v>2387</v>
      </c>
      <c r="I1477" t="s">
        <v>165</v>
      </c>
      <c r="J1477" t="s">
        <v>6125</v>
      </c>
      <c r="K1477">
        <v>53</v>
      </c>
      <c r="M1477" t="s">
        <v>226</v>
      </c>
      <c r="N1477" t="s">
        <v>52</v>
      </c>
      <c r="O1477" t="s">
        <v>2771</v>
      </c>
      <c r="P1477" t="s">
        <v>102</v>
      </c>
      <c r="Q1477" t="s">
        <v>103</v>
      </c>
      <c r="V1477" t="s">
        <v>4074</v>
      </c>
      <c r="W1477" t="s">
        <v>58</v>
      </c>
      <c r="X1477">
        <v>18.916124499999999</v>
      </c>
      <c r="Y1477">
        <v>-70.744920399999998</v>
      </c>
      <c r="Z1477" t="s">
        <v>86</v>
      </c>
      <c r="AA1477" t="s">
        <v>86</v>
      </c>
      <c r="AB1477" t="s">
        <v>116</v>
      </c>
      <c r="AC1477" t="s">
        <v>169</v>
      </c>
      <c r="AD1477" t="s">
        <v>62</v>
      </c>
      <c r="AF1477" t="s">
        <v>170</v>
      </c>
      <c r="AG1477" t="s">
        <v>171</v>
      </c>
      <c r="AH1477" t="s">
        <v>65</v>
      </c>
      <c r="AI1477" t="s">
        <v>66</v>
      </c>
      <c r="AJ1477" t="s">
        <v>127</v>
      </c>
      <c r="AK1477" t="s">
        <v>368</v>
      </c>
      <c r="AL1477">
        <v>1</v>
      </c>
      <c r="AM1477" t="s">
        <v>767</v>
      </c>
      <c r="AN1477">
        <v>2</v>
      </c>
      <c r="AP1477" t="s">
        <v>62</v>
      </c>
      <c r="AQ1477" t="s">
        <v>69</v>
      </c>
      <c r="AV1477" s="1">
        <v>44100</v>
      </c>
      <c r="AW1477" t="s">
        <v>15470</v>
      </c>
      <c r="AY1477" t="s">
        <v>73</v>
      </c>
      <c r="AZ1477" t="s">
        <v>74</v>
      </c>
    </row>
    <row r="1478" spans="1:52" hidden="1" x14ac:dyDescent="0.25">
      <c r="A1478" t="str">
        <f>INDEX('Community ID'!B:B,MATCH(O1478,'Community ID'!A:A,0))</f>
        <v>San Isidro</v>
      </c>
      <c r="B1478" t="str">
        <f>INDEX('Community ID'!$K:$K,MATCH('Environmental Data'!$P1478,'Community ID'!J:J,0))</f>
        <v>Constanza</v>
      </c>
      <c r="D1478" t="s">
        <v>6126</v>
      </c>
      <c r="E1478" t="s">
        <v>6127</v>
      </c>
      <c r="F1478" t="s">
        <v>5112</v>
      </c>
      <c r="H1478" t="s">
        <v>2823</v>
      </c>
      <c r="I1478" t="s">
        <v>191</v>
      </c>
      <c r="J1478" t="s">
        <v>6128</v>
      </c>
      <c r="K1478">
        <v>53</v>
      </c>
      <c r="M1478" t="s">
        <v>51</v>
      </c>
      <c r="N1478" t="s">
        <v>135</v>
      </c>
      <c r="O1478" t="s">
        <v>5011</v>
      </c>
      <c r="P1478" t="s">
        <v>102</v>
      </c>
      <c r="Q1478" t="s">
        <v>55</v>
      </c>
      <c r="S1478" t="s">
        <v>144</v>
      </c>
      <c r="T1478" t="s">
        <v>63</v>
      </c>
      <c r="V1478" t="s">
        <v>2105</v>
      </c>
      <c r="W1478" t="s">
        <v>58</v>
      </c>
      <c r="X1478">
        <v>18.916118600000001</v>
      </c>
      <c r="Y1478">
        <v>-70.744921099999999</v>
      </c>
      <c r="Z1478" t="s">
        <v>86</v>
      </c>
      <c r="AA1478" t="s">
        <v>86</v>
      </c>
      <c r="AB1478" t="s">
        <v>419</v>
      </c>
      <c r="AC1478" t="s">
        <v>169</v>
      </c>
      <c r="AD1478" t="s">
        <v>62</v>
      </c>
      <c r="AF1478" t="s">
        <v>170</v>
      </c>
      <c r="AG1478" t="s">
        <v>171</v>
      </c>
      <c r="AH1478" t="s">
        <v>117</v>
      </c>
      <c r="AI1478" t="s">
        <v>66</v>
      </c>
      <c r="AJ1478" t="s">
        <v>66</v>
      </c>
      <c r="AK1478" t="s">
        <v>6129</v>
      </c>
      <c r="AL1478">
        <v>1</v>
      </c>
      <c r="AM1478" t="s">
        <v>6036</v>
      </c>
      <c r="AN1478">
        <v>2</v>
      </c>
      <c r="AO1478">
        <v>0</v>
      </c>
      <c r="AP1478" t="s">
        <v>62</v>
      </c>
      <c r="AQ1478" t="s">
        <v>69</v>
      </c>
      <c r="AV1478" s="1">
        <v>44100</v>
      </c>
      <c r="AW1478" t="s">
        <v>15471</v>
      </c>
      <c r="AY1478" t="s">
        <v>73</v>
      </c>
      <c r="AZ1478" t="s">
        <v>74</v>
      </c>
    </row>
    <row r="1479" spans="1:52" hidden="1" x14ac:dyDescent="0.25">
      <c r="A1479" t="str">
        <f>INDEX('Community ID'!B:B,MATCH(O1479,'Community ID'!A:A,0))</f>
        <v>San Isidro</v>
      </c>
      <c r="B1479" t="str">
        <f>INDEX('Community ID'!$K:$K,MATCH('Environmental Data'!$P1479,'Community ID'!J:J,0))</f>
        <v>Constanza</v>
      </c>
      <c r="D1479" t="s">
        <v>6130</v>
      </c>
      <c r="E1479" t="s">
        <v>1331</v>
      </c>
      <c r="F1479" t="s">
        <v>5859</v>
      </c>
      <c r="I1479" t="s">
        <v>165</v>
      </c>
      <c r="J1479" t="s">
        <v>218</v>
      </c>
      <c r="K1479">
        <v>2021</v>
      </c>
      <c r="M1479" t="s">
        <v>80</v>
      </c>
      <c r="N1479" t="s">
        <v>2224</v>
      </c>
      <c r="O1479" t="s">
        <v>5011</v>
      </c>
      <c r="P1479" t="s">
        <v>102</v>
      </c>
      <c r="Q1479" t="s">
        <v>55</v>
      </c>
      <c r="S1479" t="s">
        <v>63</v>
      </c>
      <c r="T1479" t="s">
        <v>63</v>
      </c>
      <c r="V1479" t="s">
        <v>2105</v>
      </c>
      <c r="W1479" t="s">
        <v>58</v>
      </c>
      <c r="X1479">
        <v>18.916155700000001</v>
      </c>
      <c r="Y1479">
        <v>-70.744883200000004</v>
      </c>
      <c r="Z1479" t="s">
        <v>86</v>
      </c>
      <c r="AA1479" t="s">
        <v>86</v>
      </c>
      <c r="AB1479" t="s">
        <v>419</v>
      </c>
      <c r="AC1479" t="s">
        <v>169</v>
      </c>
      <c r="AD1479" t="s">
        <v>62</v>
      </c>
      <c r="AF1479" t="s">
        <v>170</v>
      </c>
      <c r="AG1479" t="s">
        <v>171</v>
      </c>
      <c r="AH1479" t="s">
        <v>117</v>
      </c>
      <c r="AI1479" t="s">
        <v>66</v>
      </c>
      <c r="AJ1479" t="s">
        <v>66</v>
      </c>
      <c r="AK1479" t="s">
        <v>6115</v>
      </c>
      <c r="AL1479">
        <v>1</v>
      </c>
      <c r="AM1479" t="s">
        <v>755</v>
      </c>
      <c r="AN1479">
        <v>4</v>
      </c>
      <c r="AO1479">
        <v>1</v>
      </c>
      <c r="AQ1479" t="s">
        <v>69</v>
      </c>
      <c r="AV1479" s="1">
        <v>44098</v>
      </c>
      <c r="AW1479" t="s">
        <v>15472</v>
      </c>
      <c r="AY1479" t="s">
        <v>73</v>
      </c>
      <c r="AZ1479" t="s">
        <v>74</v>
      </c>
    </row>
    <row r="1480" spans="1:52" hidden="1" x14ac:dyDescent="0.25">
      <c r="A1480" t="str">
        <f>INDEX('Community ID'!B:B,MATCH(O1480,'Community ID'!A:A,0))</f>
        <v>San Isidro</v>
      </c>
      <c r="B1480" t="str">
        <f>INDEX('Community ID'!$K:$K,MATCH('Environmental Data'!$P1480,'Community ID'!J:J,0))</f>
        <v>Constanza</v>
      </c>
      <c r="D1480" t="s">
        <v>6031</v>
      </c>
      <c r="E1480" t="s">
        <v>1834</v>
      </c>
      <c r="F1480" t="s">
        <v>6032</v>
      </c>
      <c r="H1480" t="s">
        <v>6033</v>
      </c>
      <c r="I1480" t="s">
        <v>191</v>
      </c>
      <c r="J1480" t="s">
        <v>6034</v>
      </c>
      <c r="K1480">
        <v>44</v>
      </c>
      <c r="L1480">
        <v>8293273481</v>
      </c>
      <c r="M1480" t="s">
        <v>51</v>
      </c>
      <c r="N1480" t="s">
        <v>6035</v>
      </c>
      <c r="O1480" t="s">
        <v>6028</v>
      </c>
      <c r="P1480" t="s">
        <v>102</v>
      </c>
      <c r="Q1480" t="s">
        <v>55</v>
      </c>
      <c r="S1480" t="s">
        <v>1685</v>
      </c>
      <c r="T1480" t="s">
        <v>63</v>
      </c>
      <c r="V1480" t="s">
        <v>2105</v>
      </c>
      <c r="W1480" t="s">
        <v>58</v>
      </c>
      <c r="X1480">
        <v>18.916325100000002</v>
      </c>
      <c r="Y1480">
        <v>-70.744734199999996</v>
      </c>
      <c r="Z1480" t="s">
        <v>86</v>
      </c>
      <c r="AA1480" t="s">
        <v>86</v>
      </c>
      <c r="AB1480" t="s">
        <v>60</v>
      </c>
      <c r="AC1480" t="s">
        <v>169</v>
      </c>
      <c r="AD1480" t="s">
        <v>62</v>
      </c>
      <c r="AF1480" t="s">
        <v>170</v>
      </c>
      <c r="AG1480" t="s">
        <v>194</v>
      </c>
      <c r="AH1480" t="s">
        <v>65</v>
      </c>
      <c r="AI1480" t="s">
        <v>66</v>
      </c>
      <c r="AJ1480" t="s">
        <v>66</v>
      </c>
      <c r="AK1480" t="s">
        <v>6029</v>
      </c>
      <c r="AL1480">
        <v>1</v>
      </c>
      <c r="AM1480" t="s">
        <v>6036</v>
      </c>
      <c r="AN1480">
        <v>3</v>
      </c>
      <c r="AO1480">
        <v>0</v>
      </c>
      <c r="AP1480" t="s">
        <v>62</v>
      </c>
      <c r="AQ1480" t="s">
        <v>69</v>
      </c>
      <c r="AV1480" s="1">
        <v>44098</v>
      </c>
      <c r="AW1480" t="s">
        <v>15473</v>
      </c>
      <c r="AY1480" t="s">
        <v>73</v>
      </c>
      <c r="AZ1480" t="s">
        <v>74</v>
      </c>
    </row>
    <row r="1481" spans="1:52" x14ac:dyDescent="0.25">
      <c r="A1481" t="str">
        <f>INDEX('Community ID'!B:B,MATCH(O1481,'Community ID'!A:A,0))</f>
        <v>San Isidro</v>
      </c>
      <c r="B1481" t="str">
        <f>INDEX('Community ID'!$K:$K,MATCH('Environmental Data'!$P1481,'Community ID'!J:J,0))</f>
        <v>Constanza</v>
      </c>
      <c r="D1481" t="s">
        <v>6131</v>
      </c>
      <c r="E1481" t="s">
        <v>803</v>
      </c>
      <c r="F1481" t="s">
        <v>1167</v>
      </c>
      <c r="I1481" t="s">
        <v>191</v>
      </c>
      <c r="J1481" t="s">
        <v>218</v>
      </c>
      <c r="K1481">
        <v>2021</v>
      </c>
      <c r="M1481" t="s">
        <v>80</v>
      </c>
      <c r="N1481" t="s">
        <v>135</v>
      </c>
      <c r="O1481" t="s">
        <v>2771</v>
      </c>
      <c r="P1481" t="s">
        <v>102</v>
      </c>
      <c r="Q1481" t="s">
        <v>103</v>
      </c>
      <c r="V1481" t="s">
        <v>4074</v>
      </c>
      <c r="W1481" t="s">
        <v>58</v>
      </c>
      <c r="X1481">
        <v>18.916084699999999</v>
      </c>
      <c r="Y1481">
        <v>-70.744722499999995</v>
      </c>
      <c r="Z1481" t="s">
        <v>325</v>
      </c>
      <c r="AA1481" t="s">
        <v>325</v>
      </c>
      <c r="AB1481" t="s">
        <v>60</v>
      </c>
      <c r="AC1481" t="s">
        <v>169</v>
      </c>
      <c r="AD1481" t="s">
        <v>62</v>
      </c>
      <c r="AF1481" t="s">
        <v>170</v>
      </c>
      <c r="AG1481" t="s">
        <v>194</v>
      </c>
      <c r="AH1481" t="s">
        <v>65</v>
      </c>
      <c r="AI1481" t="s">
        <v>66</v>
      </c>
      <c r="AJ1481" t="s">
        <v>127</v>
      </c>
      <c r="AK1481" t="s">
        <v>368</v>
      </c>
      <c r="AL1481">
        <v>1</v>
      </c>
      <c r="AM1481" t="s">
        <v>767</v>
      </c>
      <c r="AN1481">
        <v>4</v>
      </c>
      <c r="AP1481" t="s">
        <v>62</v>
      </c>
      <c r="AQ1481" t="s">
        <v>69</v>
      </c>
      <c r="AV1481" s="1">
        <v>44098</v>
      </c>
      <c r="AW1481" t="s">
        <v>15474</v>
      </c>
      <c r="AY1481" t="s">
        <v>73</v>
      </c>
      <c r="AZ1481" t="s">
        <v>74</v>
      </c>
    </row>
    <row r="1482" spans="1:52" x14ac:dyDescent="0.25">
      <c r="A1482" t="str">
        <f>INDEX('Community ID'!B:B,MATCH(O1482,'Community ID'!A:A,0))</f>
        <v>San Isidro</v>
      </c>
      <c r="B1482" t="str">
        <f>INDEX('Community ID'!$K:$K,MATCH('Environmental Data'!$P1482,'Community ID'!J:J,0))</f>
        <v>Constanza</v>
      </c>
      <c r="D1482" t="s">
        <v>6132</v>
      </c>
      <c r="E1482" t="s">
        <v>3530</v>
      </c>
      <c r="F1482" t="s">
        <v>6133</v>
      </c>
      <c r="I1482" t="s">
        <v>191</v>
      </c>
      <c r="J1482" t="s">
        <v>218</v>
      </c>
      <c r="K1482">
        <v>2021</v>
      </c>
      <c r="N1482" t="s">
        <v>114</v>
      </c>
      <c r="O1482" t="s">
        <v>2771</v>
      </c>
      <c r="P1482" t="s">
        <v>102</v>
      </c>
      <c r="Q1482" t="s">
        <v>103</v>
      </c>
      <c r="V1482" t="s">
        <v>4074</v>
      </c>
      <c r="W1482" t="s">
        <v>58</v>
      </c>
      <c r="X1482">
        <v>18.916187900000001</v>
      </c>
      <c r="Y1482">
        <v>-70.744785199999995</v>
      </c>
      <c r="Z1482" t="s">
        <v>86</v>
      </c>
      <c r="AA1482" t="s">
        <v>86</v>
      </c>
      <c r="AB1482" t="s">
        <v>60</v>
      </c>
      <c r="AC1482" t="s">
        <v>88</v>
      </c>
      <c r="AD1482" t="s">
        <v>62</v>
      </c>
      <c r="AF1482" t="s">
        <v>170</v>
      </c>
      <c r="AG1482" t="s">
        <v>194</v>
      </c>
      <c r="AH1482" t="s">
        <v>65</v>
      </c>
      <c r="AI1482" t="s">
        <v>66</v>
      </c>
      <c r="AJ1482" t="s">
        <v>66</v>
      </c>
      <c r="AK1482" t="s">
        <v>2197</v>
      </c>
      <c r="AL1482">
        <v>1</v>
      </c>
      <c r="AM1482" t="s">
        <v>767</v>
      </c>
      <c r="AN1482">
        <v>4</v>
      </c>
      <c r="AP1482" t="s">
        <v>62</v>
      </c>
      <c r="AQ1482" t="s">
        <v>69</v>
      </c>
      <c r="AV1482" s="1">
        <v>44098</v>
      </c>
      <c r="AW1482" t="s">
        <v>15475</v>
      </c>
      <c r="AY1482" t="s">
        <v>73</v>
      </c>
      <c r="AZ1482" t="s">
        <v>74</v>
      </c>
    </row>
    <row r="1483" spans="1:52" hidden="1" x14ac:dyDescent="0.25">
      <c r="A1483" t="str">
        <f>INDEX('Community ID'!B:B,MATCH(O1483,'Community ID'!A:A,0))</f>
        <v>San Isidro</v>
      </c>
      <c r="B1483" t="str">
        <f>INDEX('Community ID'!$K:$K,MATCH('Environmental Data'!$P1483,'Community ID'!J:J,0))</f>
        <v>Constanza</v>
      </c>
      <c r="D1483" t="s">
        <v>6134</v>
      </c>
      <c r="E1483" t="s">
        <v>6135</v>
      </c>
      <c r="F1483" t="s">
        <v>6136</v>
      </c>
      <c r="H1483" t="s">
        <v>6137</v>
      </c>
      <c r="I1483" t="s">
        <v>191</v>
      </c>
      <c r="J1483" t="s">
        <v>6138</v>
      </c>
      <c r="K1483">
        <v>67</v>
      </c>
      <c r="M1483" t="s">
        <v>80</v>
      </c>
      <c r="N1483" t="s">
        <v>135</v>
      </c>
      <c r="O1483" t="s">
        <v>2771</v>
      </c>
      <c r="P1483" t="s">
        <v>102</v>
      </c>
      <c r="Q1483" t="s">
        <v>103</v>
      </c>
      <c r="S1483" t="s">
        <v>104</v>
      </c>
      <c r="V1483" t="s">
        <v>4074</v>
      </c>
      <c r="W1483" t="s">
        <v>58</v>
      </c>
      <c r="X1483">
        <v>18.916212000000002</v>
      </c>
      <c r="Y1483">
        <v>-70.744827200000003</v>
      </c>
      <c r="Z1483" t="s">
        <v>86</v>
      </c>
      <c r="AA1483" t="s">
        <v>86</v>
      </c>
      <c r="AB1483" t="s">
        <v>60</v>
      </c>
      <c r="AC1483" t="s">
        <v>169</v>
      </c>
      <c r="AD1483" t="s">
        <v>62</v>
      </c>
      <c r="AF1483" t="s">
        <v>170</v>
      </c>
      <c r="AG1483" t="s">
        <v>194</v>
      </c>
      <c r="AH1483" t="s">
        <v>117</v>
      </c>
      <c r="AI1483" t="s">
        <v>66</v>
      </c>
      <c r="AJ1483" t="s">
        <v>127</v>
      </c>
      <c r="AK1483" t="s">
        <v>6139</v>
      </c>
      <c r="AL1483">
        <v>1</v>
      </c>
      <c r="AM1483" t="s">
        <v>767</v>
      </c>
      <c r="AN1483">
        <v>6</v>
      </c>
      <c r="AP1483" t="s">
        <v>62</v>
      </c>
      <c r="AQ1483" t="s">
        <v>69</v>
      </c>
      <c r="AV1483" s="1">
        <v>44098</v>
      </c>
      <c r="AW1483" t="s">
        <v>15476</v>
      </c>
      <c r="AY1483" t="s">
        <v>73</v>
      </c>
      <c r="AZ1483" t="s">
        <v>74</v>
      </c>
    </row>
    <row r="1484" spans="1:52" hidden="1" x14ac:dyDescent="0.25">
      <c r="A1484" t="str">
        <f>INDEX('Community ID'!B:B,MATCH(O1484,'Community ID'!A:A,0))</f>
        <v>San Isidro</v>
      </c>
      <c r="B1484" t="str">
        <f>INDEX('Community ID'!$K:$K,MATCH('Environmental Data'!$P1484,'Community ID'!J:J,0))</f>
        <v>Constanza</v>
      </c>
      <c r="D1484" t="s">
        <v>6140</v>
      </c>
      <c r="E1484" t="s">
        <v>6141</v>
      </c>
      <c r="F1484" t="s">
        <v>217</v>
      </c>
      <c r="H1484" t="s">
        <v>6142</v>
      </c>
      <c r="I1484" t="s">
        <v>165</v>
      </c>
      <c r="J1484" s="1">
        <v>33304</v>
      </c>
      <c r="K1484">
        <v>30</v>
      </c>
      <c r="L1484">
        <v>8298851501</v>
      </c>
      <c r="M1484" t="s">
        <v>80</v>
      </c>
      <c r="N1484" t="s">
        <v>6143</v>
      </c>
      <c r="O1484" t="s">
        <v>5011</v>
      </c>
      <c r="P1484" t="s">
        <v>102</v>
      </c>
      <c r="Q1484" t="s">
        <v>55</v>
      </c>
      <c r="S1484" t="s">
        <v>63</v>
      </c>
      <c r="T1484" t="s">
        <v>63</v>
      </c>
      <c r="V1484" t="s">
        <v>2105</v>
      </c>
      <c r="W1484" t="s">
        <v>58</v>
      </c>
      <c r="X1484">
        <v>18.9164332</v>
      </c>
      <c r="Y1484">
        <v>-70.7444864</v>
      </c>
      <c r="Z1484" t="s">
        <v>220</v>
      </c>
      <c r="AA1484" t="s">
        <v>220</v>
      </c>
      <c r="AB1484" t="s">
        <v>60</v>
      </c>
      <c r="AC1484" t="s">
        <v>169</v>
      </c>
      <c r="AD1484" t="s">
        <v>62</v>
      </c>
      <c r="AF1484" t="s">
        <v>170</v>
      </c>
      <c r="AG1484" t="s">
        <v>171</v>
      </c>
      <c r="AH1484" t="s">
        <v>117</v>
      </c>
      <c r="AI1484" t="s">
        <v>66</v>
      </c>
      <c r="AJ1484" t="s">
        <v>66</v>
      </c>
      <c r="AK1484" t="s">
        <v>552</v>
      </c>
      <c r="AL1484">
        <v>1</v>
      </c>
      <c r="AM1484" t="s">
        <v>755</v>
      </c>
      <c r="AN1484">
        <v>5</v>
      </c>
      <c r="AO1484">
        <v>0</v>
      </c>
      <c r="AP1484" t="s">
        <v>63</v>
      </c>
      <c r="AQ1484" t="s">
        <v>69</v>
      </c>
      <c r="AV1484" s="1">
        <v>44098</v>
      </c>
      <c r="AW1484" t="s">
        <v>15477</v>
      </c>
      <c r="AY1484" t="s">
        <v>73</v>
      </c>
      <c r="AZ1484" t="s">
        <v>74</v>
      </c>
    </row>
    <row r="1485" spans="1:52" hidden="1" x14ac:dyDescent="0.25">
      <c r="A1485" t="str">
        <f>INDEX('Community ID'!B:B,MATCH(O1485,'Community ID'!A:A,0))</f>
        <v>San Isidro</v>
      </c>
      <c r="B1485" t="str">
        <f>INDEX('Community ID'!$K:$K,MATCH('Environmental Data'!$P1485,'Community ID'!J:J,0))</f>
        <v>Constanza</v>
      </c>
      <c r="D1485" t="s">
        <v>6144</v>
      </c>
      <c r="E1485" t="s">
        <v>6145</v>
      </c>
      <c r="F1485" t="s">
        <v>6146</v>
      </c>
      <c r="I1485" t="s">
        <v>191</v>
      </c>
      <c r="J1485" s="1">
        <v>36743</v>
      </c>
      <c r="K1485">
        <v>21</v>
      </c>
      <c r="M1485" t="s">
        <v>142</v>
      </c>
      <c r="N1485" t="s">
        <v>135</v>
      </c>
      <c r="O1485" t="s">
        <v>2771</v>
      </c>
      <c r="P1485" t="s">
        <v>102</v>
      </c>
      <c r="Q1485" t="s">
        <v>103</v>
      </c>
      <c r="S1485" t="s">
        <v>104</v>
      </c>
      <c r="V1485" t="s">
        <v>4074</v>
      </c>
      <c r="W1485" t="s">
        <v>58</v>
      </c>
      <c r="X1485">
        <v>18.916214100000001</v>
      </c>
      <c r="Y1485">
        <v>-70.744812400000001</v>
      </c>
      <c r="Z1485" t="s">
        <v>86</v>
      </c>
      <c r="AA1485" t="s">
        <v>105</v>
      </c>
      <c r="AB1485" t="s">
        <v>116</v>
      </c>
      <c r="AC1485" t="s">
        <v>169</v>
      </c>
      <c r="AD1485" t="s">
        <v>62</v>
      </c>
      <c r="AF1485" t="s">
        <v>170</v>
      </c>
      <c r="AG1485" t="s">
        <v>194</v>
      </c>
      <c r="AH1485" t="s">
        <v>65</v>
      </c>
      <c r="AI1485" t="s">
        <v>66</v>
      </c>
      <c r="AJ1485" t="s">
        <v>127</v>
      </c>
      <c r="AK1485" t="s">
        <v>1194</v>
      </c>
      <c r="AL1485">
        <v>1</v>
      </c>
      <c r="AM1485" t="s">
        <v>767</v>
      </c>
      <c r="AN1485">
        <v>3</v>
      </c>
      <c r="AQ1485" t="s">
        <v>69</v>
      </c>
      <c r="AV1485" s="1">
        <v>44098</v>
      </c>
      <c r="AW1485" t="s">
        <v>15478</v>
      </c>
      <c r="AY1485" t="s">
        <v>73</v>
      </c>
      <c r="AZ1485" t="s">
        <v>74</v>
      </c>
    </row>
    <row r="1486" spans="1:52" x14ac:dyDescent="0.25">
      <c r="A1486" t="str">
        <f>INDEX('Community ID'!B:B,MATCH(O1486,'Community ID'!A:A,0))</f>
        <v>San Isidro</v>
      </c>
      <c r="B1486" t="str">
        <f>INDEX('Community ID'!$K:$K,MATCH('Environmental Data'!$P1486,'Community ID'!J:J,0))</f>
        <v>Constanza</v>
      </c>
      <c r="D1486" t="s">
        <v>6147</v>
      </c>
      <c r="E1486" t="s">
        <v>5645</v>
      </c>
      <c r="F1486" t="s">
        <v>6148</v>
      </c>
      <c r="I1486" t="s">
        <v>165</v>
      </c>
      <c r="J1486" t="s">
        <v>6149</v>
      </c>
      <c r="K1486">
        <v>52</v>
      </c>
      <c r="L1486">
        <v>8099670969</v>
      </c>
      <c r="M1486" t="s">
        <v>80</v>
      </c>
      <c r="N1486" t="s">
        <v>2224</v>
      </c>
      <c r="O1486" t="s">
        <v>5011</v>
      </c>
      <c r="P1486" t="s">
        <v>102</v>
      </c>
      <c r="Q1486" t="s">
        <v>55</v>
      </c>
      <c r="S1486" t="s">
        <v>63</v>
      </c>
      <c r="T1486" t="s">
        <v>63</v>
      </c>
      <c r="V1486" t="s">
        <v>2105</v>
      </c>
      <c r="W1486" t="s">
        <v>58</v>
      </c>
      <c r="X1486">
        <v>18.916295300000002</v>
      </c>
      <c r="Y1486">
        <v>-70.744770900000006</v>
      </c>
      <c r="Z1486" t="s">
        <v>86</v>
      </c>
      <c r="AA1486" t="s">
        <v>86</v>
      </c>
      <c r="AB1486" t="s">
        <v>419</v>
      </c>
      <c r="AC1486" t="s">
        <v>169</v>
      </c>
      <c r="AD1486" t="s">
        <v>62</v>
      </c>
      <c r="AF1486" t="s">
        <v>170</v>
      </c>
      <c r="AG1486" t="s">
        <v>171</v>
      </c>
      <c r="AH1486" t="s">
        <v>117</v>
      </c>
      <c r="AI1486" t="s">
        <v>66</v>
      </c>
      <c r="AJ1486" t="s">
        <v>66</v>
      </c>
      <c r="AK1486" t="s">
        <v>368</v>
      </c>
      <c r="AL1486">
        <v>1</v>
      </c>
      <c r="AM1486" t="s">
        <v>6150</v>
      </c>
      <c r="AN1486">
        <v>1</v>
      </c>
      <c r="AO1486">
        <v>0</v>
      </c>
      <c r="AP1486" t="s">
        <v>62</v>
      </c>
      <c r="AQ1486" t="s">
        <v>69</v>
      </c>
      <c r="AV1486" s="1">
        <v>44098</v>
      </c>
      <c r="AW1486" t="s">
        <v>15479</v>
      </c>
      <c r="AY1486" t="s">
        <v>73</v>
      </c>
      <c r="AZ1486" t="s">
        <v>74</v>
      </c>
    </row>
    <row r="1487" spans="1:52" hidden="1" x14ac:dyDescent="0.25">
      <c r="A1487" t="str">
        <f>INDEX('Community ID'!B:B,MATCH(O1487,'Community ID'!A:A,0))</f>
        <v>San Isidro</v>
      </c>
      <c r="B1487" t="str">
        <f>INDEX('Community ID'!$K:$K,MATCH('Environmental Data'!$P1487,'Community ID'!J:J,0))</f>
        <v>Constanza</v>
      </c>
      <c r="D1487" t="s">
        <v>6151</v>
      </c>
      <c r="E1487" t="s">
        <v>6152</v>
      </c>
      <c r="F1487" t="s">
        <v>2585</v>
      </c>
      <c r="H1487" t="s">
        <v>6153</v>
      </c>
      <c r="I1487" t="s">
        <v>191</v>
      </c>
      <c r="J1487" s="1">
        <v>31261</v>
      </c>
      <c r="K1487">
        <v>36</v>
      </c>
      <c r="M1487" t="s">
        <v>124</v>
      </c>
      <c r="N1487" t="s">
        <v>52</v>
      </c>
      <c r="O1487" t="s">
        <v>2771</v>
      </c>
      <c r="P1487" t="s">
        <v>102</v>
      </c>
      <c r="Q1487" t="s">
        <v>160</v>
      </c>
      <c r="S1487" t="s">
        <v>104</v>
      </c>
      <c r="V1487" t="s">
        <v>4074</v>
      </c>
      <c r="W1487" t="s">
        <v>58</v>
      </c>
      <c r="X1487">
        <v>18.916326000000002</v>
      </c>
      <c r="Y1487">
        <v>-70.744729899999996</v>
      </c>
      <c r="Z1487" t="s">
        <v>86</v>
      </c>
      <c r="AA1487" t="s">
        <v>86</v>
      </c>
      <c r="AB1487" t="s">
        <v>419</v>
      </c>
      <c r="AC1487" t="s">
        <v>169</v>
      </c>
      <c r="AD1487" t="s">
        <v>62</v>
      </c>
      <c r="AF1487" t="s">
        <v>170</v>
      </c>
      <c r="AG1487" t="s">
        <v>194</v>
      </c>
      <c r="AH1487" t="s">
        <v>65</v>
      </c>
      <c r="AI1487" t="s">
        <v>66</v>
      </c>
      <c r="AJ1487" t="s">
        <v>127</v>
      </c>
      <c r="AK1487" t="s">
        <v>6154</v>
      </c>
      <c r="AL1487">
        <v>1</v>
      </c>
      <c r="AM1487" t="s">
        <v>767</v>
      </c>
      <c r="AN1487">
        <v>3</v>
      </c>
      <c r="AP1487" t="s">
        <v>62</v>
      </c>
      <c r="AQ1487" t="s">
        <v>69</v>
      </c>
      <c r="AV1487" s="1">
        <v>44098</v>
      </c>
      <c r="AW1487" t="s">
        <v>15480</v>
      </c>
      <c r="AY1487" t="s">
        <v>73</v>
      </c>
      <c r="AZ1487" t="s">
        <v>74</v>
      </c>
    </row>
    <row r="1488" spans="1:52" hidden="1" x14ac:dyDescent="0.25">
      <c r="A1488" t="str">
        <f>INDEX('Community ID'!B:B,MATCH(O1488,'Community ID'!A:A,0))</f>
        <v>San Isidro</v>
      </c>
      <c r="B1488" t="str">
        <f>INDEX('Community ID'!$K:$K,MATCH('Environmental Data'!$P1488,'Community ID'!J:J,0))</f>
        <v>Constanza</v>
      </c>
      <c r="D1488" t="s">
        <v>6155</v>
      </c>
      <c r="E1488" t="s">
        <v>1488</v>
      </c>
      <c r="F1488" t="s">
        <v>1391</v>
      </c>
      <c r="I1488" t="s">
        <v>191</v>
      </c>
      <c r="J1488" t="s">
        <v>6156</v>
      </c>
      <c r="K1488">
        <v>81</v>
      </c>
      <c r="M1488" t="s">
        <v>80</v>
      </c>
      <c r="N1488" t="s">
        <v>135</v>
      </c>
      <c r="O1488" t="s">
        <v>5011</v>
      </c>
      <c r="P1488" t="s">
        <v>102</v>
      </c>
      <c r="Q1488" t="s">
        <v>55</v>
      </c>
      <c r="S1488" t="s">
        <v>1685</v>
      </c>
      <c r="T1488" t="s">
        <v>63</v>
      </c>
      <c r="V1488" t="s">
        <v>2105</v>
      </c>
      <c r="W1488" t="s">
        <v>58</v>
      </c>
      <c r="X1488">
        <v>18.916295300000002</v>
      </c>
      <c r="Y1488">
        <v>-70.744770900000006</v>
      </c>
      <c r="Z1488" t="s">
        <v>86</v>
      </c>
      <c r="AA1488" t="s">
        <v>86</v>
      </c>
      <c r="AB1488" t="s">
        <v>419</v>
      </c>
      <c r="AC1488" t="s">
        <v>169</v>
      </c>
      <c r="AE1488" t="s">
        <v>62</v>
      </c>
      <c r="AF1488" t="s">
        <v>170</v>
      </c>
      <c r="AG1488" t="s">
        <v>194</v>
      </c>
      <c r="AH1488" t="s">
        <v>65</v>
      </c>
      <c r="AI1488" t="s">
        <v>66</v>
      </c>
      <c r="AJ1488" t="s">
        <v>66</v>
      </c>
      <c r="AK1488" t="s">
        <v>552</v>
      </c>
      <c r="AL1488">
        <v>1</v>
      </c>
      <c r="AM1488" t="s">
        <v>755</v>
      </c>
      <c r="AN1488">
        <v>2</v>
      </c>
      <c r="AO1488">
        <v>0</v>
      </c>
      <c r="AP1488" t="s">
        <v>62</v>
      </c>
      <c r="AQ1488" t="s">
        <v>69</v>
      </c>
      <c r="AV1488" s="1">
        <v>44098</v>
      </c>
      <c r="AW1488" t="s">
        <v>15481</v>
      </c>
      <c r="AY1488" t="s">
        <v>73</v>
      </c>
      <c r="AZ1488" t="s">
        <v>74</v>
      </c>
    </row>
    <row r="1489" spans="1:52" hidden="1" x14ac:dyDescent="0.25">
      <c r="A1489" t="str">
        <f>INDEX('Community ID'!B:B,MATCH(O1489,'Community ID'!A:A,0))</f>
        <v>San Isidro</v>
      </c>
      <c r="B1489" t="str">
        <f>INDEX('Community ID'!$K:$K,MATCH('Environmental Data'!$P1489,'Community ID'!J:J,0))</f>
        <v>Constanza</v>
      </c>
      <c r="D1489" t="s">
        <v>6157</v>
      </c>
      <c r="E1489" t="s">
        <v>6158</v>
      </c>
      <c r="F1489" t="s">
        <v>1876</v>
      </c>
      <c r="I1489" t="s">
        <v>191</v>
      </c>
      <c r="J1489" t="s">
        <v>6159</v>
      </c>
      <c r="K1489">
        <v>53</v>
      </c>
      <c r="M1489" t="s">
        <v>80</v>
      </c>
      <c r="N1489" t="s">
        <v>135</v>
      </c>
      <c r="O1489" t="s">
        <v>2771</v>
      </c>
      <c r="P1489" t="s">
        <v>102</v>
      </c>
      <c r="Q1489" t="s">
        <v>103</v>
      </c>
      <c r="S1489" t="s">
        <v>104</v>
      </c>
      <c r="V1489" t="s">
        <v>4074</v>
      </c>
      <c r="W1489" t="s">
        <v>58</v>
      </c>
      <c r="X1489">
        <v>18.915044300000002</v>
      </c>
      <c r="Y1489">
        <v>-70.742680100000001</v>
      </c>
      <c r="Z1489" t="s">
        <v>59</v>
      </c>
      <c r="AA1489" t="s">
        <v>59</v>
      </c>
      <c r="AB1489" t="s">
        <v>116</v>
      </c>
      <c r="AC1489" t="s">
        <v>169</v>
      </c>
      <c r="AD1489" t="s">
        <v>63</v>
      </c>
      <c r="AE1489" t="s">
        <v>63</v>
      </c>
      <c r="AF1489" t="s">
        <v>170</v>
      </c>
      <c r="AG1489" t="s">
        <v>171</v>
      </c>
      <c r="AH1489" t="s">
        <v>117</v>
      </c>
      <c r="AI1489" t="s">
        <v>66</v>
      </c>
      <c r="AJ1489" t="s">
        <v>127</v>
      </c>
      <c r="AK1489" t="s">
        <v>6160</v>
      </c>
      <c r="AL1489">
        <v>1</v>
      </c>
      <c r="AM1489" t="s">
        <v>767</v>
      </c>
      <c r="AN1489">
        <v>2</v>
      </c>
      <c r="AP1489" t="s">
        <v>62</v>
      </c>
      <c r="AQ1489" t="s">
        <v>69</v>
      </c>
      <c r="AV1489" s="1">
        <v>44098</v>
      </c>
      <c r="AW1489" t="s">
        <v>15482</v>
      </c>
      <c r="AY1489" t="s">
        <v>73</v>
      </c>
      <c r="AZ1489" t="s">
        <v>74</v>
      </c>
    </row>
    <row r="1490" spans="1:52" hidden="1" x14ac:dyDescent="0.25">
      <c r="A1490" t="str">
        <f>INDEX('Community ID'!B:B,MATCH(O1490,'Community ID'!A:A,0))</f>
        <v>San Isidro</v>
      </c>
      <c r="B1490" t="str">
        <f>INDEX('Community ID'!$K:$K,MATCH('Environmental Data'!$P1490,'Community ID'!J:J,0))</f>
        <v>Constanza</v>
      </c>
      <c r="D1490" t="s">
        <v>6161</v>
      </c>
      <c r="E1490" t="s">
        <v>6162</v>
      </c>
      <c r="F1490" t="s">
        <v>6163</v>
      </c>
      <c r="I1490" t="s">
        <v>191</v>
      </c>
      <c r="J1490" t="s">
        <v>218</v>
      </c>
      <c r="K1490">
        <v>2021</v>
      </c>
      <c r="N1490" t="s">
        <v>135</v>
      </c>
      <c r="O1490" t="s">
        <v>6086</v>
      </c>
      <c r="P1490" t="s">
        <v>102</v>
      </c>
      <c r="Q1490" t="s">
        <v>103</v>
      </c>
      <c r="S1490" t="s">
        <v>6164</v>
      </c>
      <c r="V1490" t="s">
        <v>4074</v>
      </c>
      <c r="W1490" t="s">
        <v>58</v>
      </c>
      <c r="X1490">
        <v>18.9165581</v>
      </c>
      <c r="Y1490">
        <v>-70.745154099999993</v>
      </c>
      <c r="Z1490" t="s">
        <v>86</v>
      </c>
      <c r="AA1490" t="s">
        <v>86</v>
      </c>
      <c r="AB1490" t="s">
        <v>116</v>
      </c>
      <c r="AC1490" t="s">
        <v>88</v>
      </c>
      <c r="AE1490" t="s">
        <v>62</v>
      </c>
      <c r="AF1490" t="s">
        <v>170</v>
      </c>
      <c r="AG1490" t="s">
        <v>171</v>
      </c>
      <c r="AH1490" t="s">
        <v>117</v>
      </c>
      <c r="AI1490" t="s">
        <v>66</v>
      </c>
      <c r="AJ1490" t="s">
        <v>127</v>
      </c>
      <c r="AK1490" t="s">
        <v>6165</v>
      </c>
      <c r="AL1490">
        <v>1</v>
      </c>
      <c r="AM1490" t="s">
        <v>767</v>
      </c>
      <c r="AN1490">
        <v>4</v>
      </c>
      <c r="AP1490" t="s">
        <v>62</v>
      </c>
      <c r="AQ1490" t="s">
        <v>69</v>
      </c>
      <c r="AV1490" s="1">
        <v>44098</v>
      </c>
      <c r="AW1490" t="s">
        <v>15483</v>
      </c>
      <c r="AY1490" t="s">
        <v>73</v>
      </c>
      <c r="AZ1490" t="s">
        <v>74</v>
      </c>
    </row>
    <row r="1491" spans="1:52" hidden="1" x14ac:dyDescent="0.25">
      <c r="A1491" t="str">
        <f>INDEX('Community ID'!B:B,MATCH(O1491,'Community ID'!A:A,0))</f>
        <v>San Isidro</v>
      </c>
      <c r="B1491" t="str">
        <f>INDEX('Community ID'!$K:$K,MATCH('Environmental Data'!$P1491,'Community ID'!J:J,0))</f>
        <v>Constanza</v>
      </c>
      <c r="D1491" t="s">
        <v>6166</v>
      </c>
      <c r="E1491" t="s">
        <v>6167</v>
      </c>
      <c r="F1491" t="s">
        <v>6168</v>
      </c>
      <c r="I1491" t="s">
        <v>191</v>
      </c>
      <c r="J1491" s="1">
        <v>20063</v>
      </c>
      <c r="K1491">
        <v>67</v>
      </c>
      <c r="L1491">
        <v>8292622468</v>
      </c>
      <c r="M1491" t="s">
        <v>80</v>
      </c>
      <c r="N1491" t="s">
        <v>135</v>
      </c>
      <c r="O1491" t="s">
        <v>5011</v>
      </c>
      <c r="P1491" t="s">
        <v>102</v>
      </c>
      <c r="Q1491" t="s">
        <v>55</v>
      </c>
      <c r="S1491" t="s">
        <v>1685</v>
      </c>
      <c r="T1491" t="s">
        <v>63</v>
      </c>
      <c r="V1491" t="s">
        <v>2105</v>
      </c>
      <c r="W1491" t="s">
        <v>58</v>
      </c>
      <c r="X1491">
        <v>18.916525100000001</v>
      </c>
      <c r="Y1491">
        <v>-70.745188499999998</v>
      </c>
      <c r="Z1491" t="s">
        <v>86</v>
      </c>
      <c r="AA1491" t="s">
        <v>86</v>
      </c>
      <c r="AB1491" t="s">
        <v>419</v>
      </c>
      <c r="AC1491" t="s">
        <v>169</v>
      </c>
      <c r="AE1491" t="s">
        <v>62</v>
      </c>
      <c r="AF1491" t="s">
        <v>170</v>
      </c>
      <c r="AG1491" t="s">
        <v>171</v>
      </c>
      <c r="AH1491" t="s">
        <v>117</v>
      </c>
      <c r="AI1491" t="s">
        <v>66</v>
      </c>
      <c r="AJ1491" t="s">
        <v>66</v>
      </c>
      <c r="AK1491" t="s">
        <v>6169</v>
      </c>
      <c r="AL1491">
        <v>1</v>
      </c>
      <c r="AM1491" t="s">
        <v>755</v>
      </c>
      <c r="AN1491">
        <v>1</v>
      </c>
      <c r="AO1491">
        <v>0</v>
      </c>
      <c r="AP1491" t="s">
        <v>63</v>
      </c>
      <c r="AQ1491" t="s">
        <v>69</v>
      </c>
      <c r="AV1491" s="1">
        <v>44098</v>
      </c>
      <c r="AW1491" t="s">
        <v>15484</v>
      </c>
      <c r="AY1491" t="s">
        <v>73</v>
      </c>
      <c r="AZ1491" t="s">
        <v>74</v>
      </c>
    </row>
    <row r="1492" spans="1:52" x14ac:dyDescent="0.25">
      <c r="A1492" t="str">
        <f>INDEX('Community ID'!B:B,MATCH(O1492,'Community ID'!A:A,0))</f>
        <v>San Isidro</v>
      </c>
      <c r="B1492" t="str">
        <f>INDEX('Community ID'!$K:$K,MATCH('Environmental Data'!$P1492,'Community ID'!J:J,0))</f>
        <v>Constanza</v>
      </c>
      <c r="D1492" t="s">
        <v>6170</v>
      </c>
      <c r="E1492" t="s">
        <v>6171</v>
      </c>
      <c r="F1492" t="s">
        <v>6172</v>
      </c>
      <c r="H1492" t="s">
        <v>4162</v>
      </c>
      <c r="I1492" t="s">
        <v>191</v>
      </c>
      <c r="J1492" t="s">
        <v>6173</v>
      </c>
      <c r="K1492">
        <v>60</v>
      </c>
      <c r="M1492" t="s">
        <v>80</v>
      </c>
      <c r="N1492" t="s">
        <v>135</v>
      </c>
      <c r="O1492" t="s">
        <v>2771</v>
      </c>
      <c r="P1492" t="s">
        <v>102</v>
      </c>
      <c r="Q1492" t="s">
        <v>103</v>
      </c>
      <c r="S1492" t="s">
        <v>104</v>
      </c>
      <c r="V1492" t="s">
        <v>4074</v>
      </c>
      <c r="W1492" t="s">
        <v>58</v>
      </c>
      <c r="X1492">
        <v>18.916576599999999</v>
      </c>
      <c r="Y1492">
        <v>-70.7451176</v>
      </c>
      <c r="Z1492" t="s">
        <v>86</v>
      </c>
      <c r="AA1492" t="s">
        <v>86</v>
      </c>
      <c r="AB1492" t="s">
        <v>419</v>
      </c>
      <c r="AC1492" t="s">
        <v>61</v>
      </c>
      <c r="AD1492" t="s">
        <v>63</v>
      </c>
      <c r="AE1492" t="s">
        <v>63</v>
      </c>
      <c r="AF1492" t="s">
        <v>170</v>
      </c>
      <c r="AG1492" t="s">
        <v>194</v>
      </c>
      <c r="AH1492" t="s">
        <v>65</v>
      </c>
      <c r="AI1492" t="s">
        <v>66</v>
      </c>
      <c r="AJ1492" t="s">
        <v>127</v>
      </c>
      <c r="AK1492" t="s">
        <v>368</v>
      </c>
      <c r="AL1492">
        <v>1</v>
      </c>
      <c r="AM1492" t="s">
        <v>767</v>
      </c>
      <c r="AN1492">
        <v>6</v>
      </c>
      <c r="AO1492">
        <v>1</v>
      </c>
      <c r="AP1492" t="s">
        <v>62</v>
      </c>
      <c r="AQ1492" t="s">
        <v>69</v>
      </c>
      <c r="AV1492" s="1">
        <v>44098</v>
      </c>
      <c r="AW1492" t="s">
        <v>15485</v>
      </c>
      <c r="AY1492" t="s">
        <v>73</v>
      </c>
      <c r="AZ1492" t="s">
        <v>74</v>
      </c>
    </row>
    <row r="1493" spans="1:52" hidden="1" x14ac:dyDescent="0.25">
      <c r="A1493" t="str">
        <f>INDEX('Community ID'!B:B,MATCH(O1493,'Community ID'!A:A,0))</f>
        <v>San Isidro</v>
      </c>
      <c r="B1493" t="str">
        <f>INDEX('Community ID'!$K:$K,MATCH('Environmental Data'!$P1493,'Community ID'!J:J,0))</f>
        <v>Constanza</v>
      </c>
      <c r="D1493" t="s">
        <v>6174</v>
      </c>
      <c r="E1493" t="s">
        <v>5009</v>
      </c>
      <c r="F1493" t="s">
        <v>1167</v>
      </c>
      <c r="H1493" t="s">
        <v>6175</v>
      </c>
      <c r="I1493" t="s">
        <v>165</v>
      </c>
      <c r="J1493" t="s">
        <v>6176</v>
      </c>
      <c r="K1493">
        <v>25</v>
      </c>
      <c r="L1493">
        <v>8093715901</v>
      </c>
      <c r="M1493" t="s">
        <v>80</v>
      </c>
      <c r="N1493" t="s">
        <v>2224</v>
      </c>
      <c r="O1493" t="s">
        <v>5011</v>
      </c>
      <c r="P1493" t="s">
        <v>102</v>
      </c>
      <c r="Q1493" t="s">
        <v>55</v>
      </c>
      <c r="S1493" t="s">
        <v>63</v>
      </c>
      <c r="T1493" t="s">
        <v>63</v>
      </c>
      <c r="V1493" t="s">
        <v>2105</v>
      </c>
      <c r="W1493" t="s">
        <v>58</v>
      </c>
      <c r="X1493">
        <v>18.916990599999998</v>
      </c>
      <c r="Y1493">
        <v>-70.745426800000004</v>
      </c>
      <c r="Z1493" t="s">
        <v>220</v>
      </c>
      <c r="AA1493" t="s">
        <v>220</v>
      </c>
      <c r="AB1493" t="s">
        <v>60</v>
      </c>
      <c r="AC1493" t="s">
        <v>169</v>
      </c>
      <c r="AE1493" t="s">
        <v>62</v>
      </c>
      <c r="AF1493" t="s">
        <v>170</v>
      </c>
      <c r="AG1493" t="s">
        <v>171</v>
      </c>
      <c r="AH1493" t="s">
        <v>117</v>
      </c>
      <c r="AI1493" t="s">
        <v>66</v>
      </c>
      <c r="AJ1493" t="s">
        <v>66</v>
      </c>
      <c r="AK1493" t="s">
        <v>6177</v>
      </c>
      <c r="AL1493">
        <v>1</v>
      </c>
      <c r="AM1493" t="s">
        <v>755</v>
      </c>
      <c r="AN1493">
        <v>5</v>
      </c>
      <c r="AO1493">
        <v>1</v>
      </c>
      <c r="AP1493" t="s">
        <v>63</v>
      </c>
      <c r="AQ1493" t="s">
        <v>69</v>
      </c>
      <c r="AV1493" s="1">
        <v>44098</v>
      </c>
      <c r="AW1493" t="s">
        <v>15486</v>
      </c>
      <c r="AY1493" t="s">
        <v>73</v>
      </c>
      <c r="AZ1493" t="s">
        <v>74</v>
      </c>
    </row>
    <row r="1494" spans="1:52" hidden="1" x14ac:dyDescent="0.25">
      <c r="A1494" t="str">
        <f>INDEX('Community ID'!B:B,MATCH(O1494,'Community ID'!A:A,0))</f>
        <v>San Isidro</v>
      </c>
      <c r="B1494" t="str">
        <f>INDEX('Community ID'!$K:$K,MATCH('Environmental Data'!$P1494,'Community ID'!J:J,0))</f>
        <v>Constanza</v>
      </c>
      <c r="D1494" t="s">
        <v>6178</v>
      </c>
      <c r="E1494" t="s">
        <v>3720</v>
      </c>
      <c r="F1494" t="s">
        <v>6179</v>
      </c>
      <c r="H1494" t="s">
        <v>6180</v>
      </c>
      <c r="I1494" t="s">
        <v>191</v>
      </c>
      <c r="J1494" t="s">
        <v>6181</v>
      </c>
      <c r="K1494">
        <v>2021</v>
      </c>
      <c r="M1494" t="s">
        <v>80</v>
      </c>
      <c r="N1494" t="s">
        <v>135</v>
      </c>
      <c r="O1494" t="s">
        <v>2771</v>
      </c>
      <c r="P1494" t="s">
        <v>102</v>
      </c>
      <c r="Q1494" t="s">
        <v>103</v>
      </c>
      <c r="V1494" t="s">
        <v>4074</v>
      </c>
      <c r="W1494" t="s">
        <v>58</v>
      </c>
      <c r="X1494">
        <v>18.916955000000002</v>
      </c>
      <c r="Y1494">
        <v>-70.745488100000003</v>
      </c>
      <c r="Z1494" t="s">
        <v>86</v>
      </c>
      <c r="AA1494" t="s">
        <v>86</v>
      </c>
      <c r="AB1494" t="s">
        <v>116</v>
      </c>
      <c r="AC1494" t="s">
        <v>88</v>
      </c>
      <c r="AD1494" t="s">
        <v>63</v>
      </c>
      <c r="AE1494" t="s">
        <v>63</v>
      </c>
      <c r="AF1494" t="s">
        <v>170</v>
      </c>
      <c r="AG1494" t="s">
        <v>171</v>
      </c>
      <c r="AH1494" t="s">
        <v>117</v>
      </c>
      <c r="AI1494" t="s">
        <v>66</v>
      </c>
      <c r="AJ1494" t="s">
        <v>127</v>
      </c>
      <c r="AK1494" t="s">
        <v>4703</v>
      </c>
      <c r="AL1494">
        <v>1</v>
      </c>
      <c r="AM1494" t="s">
        <v>767</v>
      </c>
      <c r="AN1494">
        <v>2</v>
      </c>
      <c r="AP1494" t="s">
        <v>62</v>
      </c>
      <c r="AQ1494" t="s">
        <v>69</v>
      </c>
      <c r="AV1494" s="1">
        <v>44098</v>
      </c>
      <c r="AW1494" t="s">
        <v>15487</v>
      </c>
      <c r="AY1494" t="s">
        <v>73</v>
      </c>
      <c r="AZ1494" t="s">
        <v>74</v>
      </c>
    </row>
    <row r="1495" spans="1:52" hidden="1" x14ac:dyDescent="0.25">
      <c r="A1495" t="str">
        <f>INDEX('Community ID'!B:B,MATCH(O1495,'Community ID'!A:A,0))</f>
        <v>San Isidro</v>
      </c>
      <c r="B1495" t="str">
        <f>INDEX('Community ID'!$K:$K,MATCH('Environmental Data'!$P1495,'Community ID'!J:J,0))</f>
        <v>Constanza</v>
      </c>
      <c r="D1495" t="s">
        <v>6182</v>
      </c>
      <c r="E1495" t="s">
        <v>1672</v>
      </c>
      <c r="F1495" t="s">
        <v>1427</v>
      </c>
      <c r="I1495" t="s">
        <v>191</v>
      </c>
      <c r="J1495" t="s">
        <v>6183</v>
      </c>
      <c r="K1495">
        <v>57</v>
      </c>
      <c r="L1495">
        <v>8095140930</v>
      </c>
      <c r="M1495" t="s">
        <v>80</v>
      </c>
      <c r="N1495" t="s">
        <v>6184</v>
      </c>
      <c r="O1495" t="s">
        <v>5011</v>
      </c>
      <c r="P1495" t="s">
        <v>102</v>
      </c>
      <c r="Q1495" t="s">
        <v>55</v>
      </c>
      <c r="S1495" t="s">
        <v>410</v>
      </c>
      <c r="T1495" t="s">
        <v>137</v>
      </c>
      <c r="V1495" t="s">
        <v>2105</v>
      </c>
      <c r="W1495" t="s">
        <v>58</v>
      </c>
      <c r="X1495">
        <v>18.911993200000001</v>
      </c>
      <c r="Y1495">
        <v>-70.734131099999999</v>
      </c>
      <c r="Z1495" t="s">
        <v>86</v>
      </c>
      <c r="AA1495" t="s">
        <v>86</v>
      </c>
      <c r="AB1495" t="s">
        <v>419</v>
      </c>
      <c r="AC1495" t="s">
        <v>169</v>
      </c>
      <c r="AD1495" t="s">
        <v>63</v>
      </c>
      <c r="AE1495" t="s">
        <v>63</v>
      </c>
      <c r="AF1495" t="s">
        <v>170</v>
      </c>
      <c r="AG1495" t="s">
        <v>171</v>
      </c>
      <c r="AH1495" t="s">
        <v>117</v>
      </c>
      <c r="AI1495" t="s">
        <v>375</v>
      </c>
      <c r="AJ1495" t="s">
        <v>127</v>
      </c>
      <c r="AK1495" t="s">
        <v>6185</v>
      </c>
      <c r="AL1495">
        <v>1</v>
      </c>
      <c r="AM1495" t="s">
        <v>755</v>
      </c>
      <c r="AN1495">
        <v>4</v>
      </c>
      <c r="AO1495">
        <v>1</v>
      </c>
      <c r="AP1495" t="s">
        <v>62</v>
      </c>
      <c r="AQ1495" t="s">
        <v>69</v>
      </c>
      <c r="AV1495" s="1">
        <v>44098</v>
      </c>
      <c r="AW1495" t="s">
        <v>15488</v>
      </c>
      <c r="AY1495" t="s">
        <v>73</v>
      </c>
      <c r="AZ1495" t="s">
        <v>74</v>
      </c>
    </row>
    <row r="1496" spans="1:52" hidden="1" x14ac:dyDescent="0.25">
      <c r="A1496" t="str">
        <f>INDEX('Community ID'!B:B,MATCH(O1496,'Community ID'!A:A,0))</f>
        <v>San Isidro</v>
      </c>
      <c r="B1496" t="str">
        <f>INDEX('Community ID'!$K:$K,MATCH('Environmental Data'!$P1496,'Community ID'!J:J,0))</f>
        <v>Constanza</v>
      </c>
      <c r="D1496" t="s">
        <v>6186</v>
      </c>
      <c r="E1496" t="s">
        <v>6187</v>
      </c>
      <c r="F1496" t="s">
        <v>1427</v>
      </c>
      <c r="H1496" t="s">
        <v>6188</v>
      </c>
      <c r="I1496" t="s">
        <v>191</v>
      </c>
      <c r="J1496" s="1">
        <v>24569</v>
      </c>
      <c r="K1496">
        <v>54</v>
      </c>
      <c r="N1496" t="s">
        <v>135</v>
      </c>
      <c r="O1496" t="s">
        <v>2771</v>
      </c>
      <c r="P1496" t="s">
        <v>102</v>
      </c>
      <c r="Q1496" t="s">
        <v>103</v>
      </c>
      <c r="S1496" t="s">
        <v>104</v>
      </c>
      <c r="V1496" t="s">
        <v>4074</v>
      </c>
      <c r="W1496" t="s">
        <v>58</v>
      </c>
      <c r="X1496">
        <v>18.915795800000001</v>
      </c>
      <c r="Y1496">
        <v>-70.743051800000003</v>
      </c>
      <c r="Z1496" t="s">
        <v>86</v>
      </c>
      <c r="AA1496" t="s">
        <v>86</v>
      </c>
      <c r="AB1496" t="s">
        <v>116</v>
      </c>
      <c r="AC1496" t="s">
        <v>169</v>
      </c>
      <c r="AE1496" t="s">
        <v>62</v>
      </c>
      <c r="AF1496" t="s">
        <v>170</v>
      </c>
      <c r="AG1496" t="s">
        <v>171</v>
      </c>
      <c r="AH1496" t="s">
        <v>117</v>
      </c>
      <c r="AI1496" t="s">
        <v>66</v>
      </c>
      <c r="AJ1496" t="s">
        <v>127</v>
      </c>
      <c r="AK1496" t="s">
        <v>6189</v>
      </c>
      <c r="AL1496">
        <v>1</v>
      </c>
      <c r="AM1496" t="s">
        <v>767</v>
      </c>
      <c r="AN1496">
        <v>3</v>
      </c>
      <c r="AP1496" t="s">
        <v>62</v>
      </c>
      <c r="AQ1496" t="s">
        <v>69</v>
      </c>
      <c r="AV1496" s="1">
        <v>44098</v>
      </c>
      <c r="AW1496" t="s">
        <v>15489</v>
      </c>
      <c r="AY1496" t="s">
        <v>73</v>
      </c>
      <c r="AZ1496" t="s">
        <v>74</v>
      </c>
    </row>
    <row r="1497" spans="1:52" hidden="1" x14ac:dyDescent="0.25">
      <c r="A1497" t="str">
        <f>INDEX('Community ID'!B:B,MATCH(O1497,'Community ID'!A:A,0))</f>
        <v>San Isidro</v>
      </c>
      <c r="B1497" t="str">
        <f>INDEX('Community ID'!$K:$K,MATCH('Environmental Data'!$P1497,'Community ID'!J:J,0))</f>
        <v>Constanza</v>
      </c>
      <c r="D1497" t="s">
        <v>6190</v>
      </c>
      <c r="E1497" t="s">
        <v>4054</v>
      </c>
      <c r="F1497" t="s">
        <v>764</v>
      </c>
      <c r="I1497" t="s">
        <v>191</v>
      </c>
      <c r="J1497" s="1">
        <v>22860</v>
      </c>
      <c r="K1497">
        <v>59</v>
      </c>
      <c r="M1497" t="s">
        <v>80</v>
      </c>
      <c r="N1497" t="s">
        <v>135</v>
      </c>
      <c r="O1497" t="s">
        <v>2771</v>
      </c>
      <c r="P1497" t="s">
        <v>102</v>
      </c>
      <c r="Q1497" t="s">
        <v>103</v>
      </c>
      <c r="S1497" t="s">
        <v>104</v>
      </c>
      <c r="V1497" t="s">
        <v>4074</v>
      </c>
      <c r="W1497" t="s">
        <v>58</v>
      </c>
      <c r="X1497">
        <v>18.915044300000002</v>
      </c>
      <c r="Y1497">
        <v>-70.742680100000001</v>
      </c>
      <c r="Z1497" t="s">
        <v>86</v>
      </c>
      <c r="AA1497" t="s">
        <v>86</v>
      </c>
      <c r="AB1497" t="s">
        <v>116</v>
      </c>
      <c r="AC1497" t="s">
        <v>88</v>
      </c>
      <c r="AE1497" t="s">
        <v>62</v>
      </c>
      <c r="AF1497" t="s">
        <v>170</v>
      </c>
      <c r="AG1497" t="s">
        <v>171</v>
      </c>
      <c r="AH1497" t="s">
        <v>117</v>
      </c>
      <c r="AI1497" t="s">
        <v>66</v>
      </c>
      <c r="AJ1497" t="s">
        <v>127</v>
      </c>
      <c r="AK1497" t="s">
        <v>6154</v>
      </c>
      <c r="AL1497">
        <v>1</v>
      </c>
      <c r="AM1497" t="s">
        <v>767</v>
      </c>
      <c r="AN1497">
        <v>4</v>
      </c>
      <c r="AP1497" t="s">
        <v>62</v>
      </c>
      <c r="AQ1497" t="s">
        <v>69</v>
      </c>
      <c r="AV1497" s="1">
        <v>44098</v>
      </c>
      <c r="AW1497" t="s">
        <v>15490</v>
      </c>
      <c r="AY1497" t="s">
        <v>73</v>
      </c>
      <c r="AZ1497" t="s">
        <v>74</v>
      </c>
    </row>
    <row r="1498" spans="1:52" x14ac:dyDescent="0.25">
      <c r="A1498" t="str">
        <f>INDEX('Community ID'!B:B,MATCH(O1498,'Community ID'!A:A,0))</f>
        <v>San Isidro</v>
      </c>
      <c r="B1498" t="str">
        <f>INDEX('Community ID'!$K:$K,MATCH('Environmental Data'!$P1498,'Community ID'!J:J,0))</f>
        <v>Constanza</v>
      </c>
      <c r="D1498" t="s">
        <v>6191</v>
      </c>
      <c r="E1498" t="s">
        <v>6192</v>
      </c>
      <c r="F1498" t="s">
        <v>3214</v>
      </c>
      <c r="H1498" t="s">
        <v>3848</v>
      </c>
      <c r="I1498" t="s">
        <v>191</v>
      </c>
      <c r="J1498" t="s">
        <v>6193</v>
      </c>
      <c r="K1498">
        <v>24</v>
      </c>
      <c r="L1498">
        <v>8298844142</v>
      </c>
      <c r="M1498" t="s">
        <v>80</v>
      </c>
      <c r="N1498" t="s">
        <v>135</v>
      </c>
      <c r="O1498" t="s">
        <v>5011</v>
      </c>
      <c r="P1498" t="s">
        <v>102</v>
      </c>
      <c r="Q1498" t="s">
        <v>55</v>
      </c>
      <c r="S1498" t="s">
        <v>63</v>
      </c>
      <c r="T1498" t="s">
        <v>63</v>
      </c>
      <c r="V1498" t="s">
        <v>2105</v>
      </c>
      <c r="W1498" t="s">
        <v>58</v>
      </c>
      <c r="X1498">
        <v>18.9146088</v>
      </c>
      <c r="Y1498">
        <v>-70.741936699999997</v>
      </c>
      <c r="Z1498" t="s">
        <v>220</v>
      </c>
      <c r="AA1498" t="s">
        <v>220</v>
      </c>
      <c r="AB1498" t="s">
        <v>419</v>
      </c>
      <c r="AC1498" t="s">
        <v>169</v>
      </c>
      <c r="AD1498" t="s">
        <v>62</v>
      </c>
      <c r="AF1498" t="s">
        <v>170</v>
      </c>
      <c r="AI1498" t="s">
        <v>66</v>
      </c>
      <c r="AJ1498" t="s">
        <v>66</v>
      </c>
      <c r="AK1498" t="s">
        <v>368</v>
      </c>
      <c r="AL1498">
        <v>1</v>
      </c>
      <c r="AM1498" t="s">
        <v>755</v>
      </c>
      <c r="AN1498">
        <v>3</v>
      </c>
      <c r="AO1498">
        <v>1</v>
      </c>
      <c r="AV1498" s="1">
        <v>44098</v>
      </c>
      <c r="AW1498" t="s">
        <v>15491</v>
      </c>
      <c r="AY1498" t="s">
        <v>73</v>
      </c>
      <c r="AZ1498" t="s">
        <v>74</v>
      </c>
    </row>
    <row r="1499" spans="1:52" hidden="1" x14ac:dyDescent="0.25">
      <c r="A1499" t="str">
        <f>INDEX('Community ID'!B:B,MATCH(O1499,'Community ID'!A:A,0))</f>
        <v>San Isidro</v>
      </c>
      <c r="B1499" t="str">
        <f>INDEX('Community ID'!$K:$K,MATCH('Environmental Data'!$P1499,'Community ID'!J:J,0))</f>
        <v>Constanza</v>
      </c>
      <c r="D1499" t="s">
        <v>6194</v>
      </c>
      <c r="E1499" t="s">
        <v>6195</v>
      </c>
      <c r="F1499" t="s">
        <v>3214</v>
      </c>
      <c r="H1499" t="s">
        <v>6196</v>
      </c>
      <c r="I1499" t="s">
        <v>191</v>
      </c>
      <c r="J1499" s="1">
        <v>25483</v>
      </c>
      <c r="K1499">
        <v>52</v>
      </c>
      <c r="N1499" t="s">
        <v>135</v>
      </c>
      <c r="O1499" t="s">
        <v>2771</v>
      </c>
      <c r="P1499" t="s">
        <v>102</v>
      </c>
      <c r="Q1499" t="s">
        <v>103</v>
      </c>
      <c r="S1499" t="s">
        <v>104</v>
      </c>
      <c r="V1499" t="s">
        <v>4074</v>
      </c>
      <c r="W1499" t="s">
        <v>58</v>
      </c>
      <c r="X1499">
        <v>18.915044300000002</v>
      </c>
      <c r="Y1499">
        <v>-70.742680100000001</v>
      </c>
      <c r="Z1499" t="s">
        <v>325</v>
      </c>
      <c r="AA1499" t="s">
        <v>325</v>
      </c>
      <c r="AB1499" t="s">
        <v>419</v>
      </c>
      <c r="AC1499" t="s">
        <v>169</v>
      </c>
      <c r="AD1499" t="s">
        <v>62</v>
      </c>
      <c r="AF1499" t="s">
        <v>170</v>
      </c>
      <c r="AG1499" t="s">
        <v>194</v>
      </c>
      <c r="AH1499" t="s">
        <v>486</v>
      </c>
      <c r="AI1499" t="s">
        <v>66</v>
      </c>
      <c r="AJ1499" t="s">
        <v>127</v>
      </c>
      <c r="AK1499" t="s">
        <v>6197</v>
      </c>
      <c r="AL1499">
        <v>1</v>
      </c>
      <c r="AM1499" t="s">
        <v>767</v>
      </c>
      <c r="AN1499">
        <v>2</v>
      </c>
      <c r="AP1499" t="s">
        <v>62</v>
      </c>
      <c r="AQ1499" t="s">
        <v>69</v>
      </c>
      <c r="AV1499" s="1">
        <v>44098</v>
      </c>
      <c r="AW1499" t="s">
        <v>15492</v>
      </c>
      <c r="AY1499" t="s">
        <v>73</v>
      </c>
      <c r="AZ1499" t="s">
        <v>74</v>
      </c>
    </row>
    <row r="1500" spans="1:52" hidden="1" x14ac:dyDescent="0.25">
      <c r="A1500" t="str">
        <f>INDEX('Community ID'!B:B,MATCH(O1500,'Community ID'!A:A,0))</f>
        <v>San Isidro</v>
      </c>
      <c r="B1500" t="str">
        <f>INDEX('Community ID'!$K:$K,MATCH('Environmental Data'!$P1500,'Community ID'!J:J,0))</f>
        <v>Constanza</v>
      </c>
      <c r="D1500" t="s">
        <v>6198</v>
      </c>
      <c r="E1500" t="s">
        <v>4563</v>
      </c>
      <c r="F1500" t="s">
        <v>817</v>
      </c>
      <c r="I1500" t="s">
        <v>191</v>
      </c>
      <c r="J1500" s="1">
        <v>34371</v>
      </c>
      <c r="K1500">
        <v>27</v>
      </c>
      <c r="L1500">
        <v>8297055493</v>
      </c>
      <c r="M1500" t="s">
        <v>142</v>
      </c>
      <c r="N1500" t="s">
        <v>135</v>
      </c>
      <c r="O1500" t="s">
        <v>5011</v>
      </c>
      <c r="P1500" t="s">
        <v>102</v>
      </c>
      <c r="Q1500" t="s">
        <v>55</v>
      </c>
      <c r="S1500" t="s">
        <v>63</v>
      </c>
      <c r="T1500" t="s">
        <v>63</v>
      </c>
      <c r="V1500" t="s">
        <v>2105</v>
      </c>
      <c r="W1500" t="s">
        <v>58</v>
      </c>
      <c r="X1500">
        <v>18.916554099999999</v>
      </c>
      <c r="Y1500">
        <v>-70.745154200000002</v>
      </c>
      <c r="Z1500" t="s">
        <v>86</v>
      </c>
      <c r="AA1500" t="s">
        <v>86</v>
      </c>
      <c r="AB1500" t="s">
        <v>419</v>
      </c>
      <c r="AC1500" t="s">
        <v>169</v>
      </c>
      <c r="AD1500" t="s">
        <v>62</v>
      </c>
      <c r="AF1500" t="s">
        <v>170</v>
      </c>
      <c r="AG1500" t="s">
        <v>194</v>
      </c>
      <c r="AH1500" t="s">
        <v>65</v>
      </c>
      <c r="AI1500" t="s">
        <v>66</v>
      </c>
      <c r="AJ1500" t="s">
        <v>127</v>
      </c>
      <c r="AK1500" t="s">
        <v>6199</v>
      </c>
      <c r="AL1500">
        <v>1</v>
      </c>
      <c r="AM1500" t="s">
        <v>755</v>
      </c>
      <c r="AN1500">
        <v>4</v>
      </c>
      <c r="AO1500">
        <v>0</v>
      </c>
      <c r="AP1500" t="s">
        <v>62</v>
      </c>
      <c r="AQ1500" t="s">
        <v>69</v>
      </c>
      <c r="AV1500" s="1">
        <v>44098</v>
      </c>
      <c r="AW1500" t="s">
        <v>15493</v>
      </c>
      <c r="AY1500" t="s">
        <v>73</v>
      </c>
      <c r="AZ1500" t="s">
        <v>74</v>
      </c>
    </row>
    <row r="1501" spans="1:52" hidden="1" x14ac:dyDescent="0.25">
      <c r="A1501" t="str">
        <f>INDEX('Community ID'!B:B,MATCH(O1501,'Community ID'!A:A,0))</f>
        <v>San Isidro</v>
      </c>
      <c r="B1501" t="str">
        <f>INDEX('Community ID'!$K:$K,MATCH('Environmental Data'!$P1501,'Community ID'!J:J,0))</f>
        <v>Constanza</v>
      </c>
      <c r="D1501" t="s">
        <v>6200</v>
      </c>
      <c r="E1501" t="s">
        <v>1390</v>
      </c>
      <c r="F1501" t="s">
        <v>1876</v>
      </c>
      <c r="H1501" t="s">
        <v>6201</v>
      </c>
      <c r="I1501" t="s">
        <v>191</v>
      </c>
      <c r="J1501" s="1">
        <v>31111</v>
      </c>
      <c r="K1501">
        <v>36</v>
      </c>
      <c r="M1501" t="s">
        <v>80</v>
      </c>
      <c r="N1501" t="s">
        <v>135</v>
      </c>
      <c r="O1501" t="s">
        <v>2771</v>
      </c>
      <c r="P1501" t="s">
        <v>102</v>
      </c>
      <c r="Q1501" t="s">
        <v>103</v>
      </c>
      <c r="V1501" t="s">
        <v>4074</v>
      </c>
      <c r="W1501" t="s">
        <v>58</v>
      </c>
      <c r="X1501">
        <v>18.915044300000002</v>
      </c>
      <c r="Y1501">
        <v>-70.742680100000001</v>
      </c>
      <c r="Z1501" t="s">
        <v>105</v>
      </c>
      <c r="AA1501" t="s">
        <v>105</v>
      </c>
      <c r="AB1501" t="s">
        <v>419</v>
      </c>
      <c r="AC1501" t="s">
        <v>61</v>
      </c>
      <c r="AD1501" t="s">
        <v>62</v>
      </c>
      <c r="AF1501" t="s">
        <v>170</v>
      </c>
      <c r="AG1501" t="s">
        <v>194</v>
      </c>
      <c r="AH1501" t="s">
        <v>117</v>
      </c>
      <c r="AI1501" t="s">
        <v>66</v>
      </c>
      <c r="AJ1501" t="s">
        <v>127</v>
      </c>
      <c r="AK1501" t="s">
        <v>6202</v>
      </c>
      <c r="AL1501">
        <v>1</v>
      </c>
      <c r="AM1501" t="s">
        <v>767</v>
      </c>
      <c r="AN1501">
        <v>2</v>
      </c>
      <c r="AP1501" t="s">
        <v>63</v>
      </c>
      <c r="AQ1501" t="s">
        <v>69</v>
      </c>
      <c r="AV1501" s="1">
        <v>44098</v>
      </c>
      <c r="AW1501" t="s">
        <v>15494</v>
      </c>
      <c r="AY1501" t="s">
        <v>73</v>
      </c>
      <c r="AZ1501" t="s">
        <v>74</v>
      </c>
    </row>
    <row r="1502" spans="1:52" x14ac:dyDescent="0.25">
      <c r="A1502" t="str">
        <f>INDEX('Community ID'!B:B,MATCH(O1502,'Community ID'!A:A,0))</f>
        <v>San Isidro</v>
      </c>
      <c r="B1502" t="str">
        <f>INDEX('Community ID'!$K:$K,MATCH('Environmental Data'!$P1502,'Community ID'!J:J,0))</f>
        <v>Constanza</v>
      </c>
      <c r="D1502" t="s">
        <v>6203</v>
      </c>
      <c r="E1502" t="s">
        <v>6204</v>
      </c>
      <c r="F1502" t="s">
        <v>6205</v>
      </c>
      <c r="H1502" t="s">
        <v>6206</v>
      </c>
      <c r="I1502" t="s">
        <v>165</v>
      </c>
      <c r="J1502" t="s">
        <v>6207</v>
      </c>
      <c r="K1502">
        <v>48</v>
      </c>
      <c r="M1502" t="s">
        <v>80</v>
      </c>
      <c r="N1502" t="s">
        <v>2388</v>
      </c>
      <c r="O1502" t="s">
        <v>2771</v>
      </c>
      <c r="P1502" t="s">
        <v>102</v>
      </c>
      <c r="Q1502" t="s">
        <v>103</v>
      </c>
      <c r="V1502" t="s">
        <v>4074</v>
      </c>
      <c r="W1502" t="s">
        <v>58</v>
      </c>
      <c r="X1502">
        <v>18.916559400000001</v>
      </c>
      <c r="Y1502">
        <v>-70.745148999999998</v>
      </c>
      <c r="Z1502" t="s">
        <v>59</v>
      </c>
      <c r="AA1502" t="s">
        <v>105</v>
      </c>
      <c r="AB1502" t="s">
        <v>419</v>
      </c>
      <c r="AC1502" t="s">
        <v>169</v>
      </c>
      <c r="AD1502" t="s">
        <v>62</v>
      </c>
      <c r="AF1502" t="s">
        <v>170</v>
      </c>
      <c r="AG1502" t="s">
        <v>171</v>
      </c>
      <c r="AH1502" t="s">
        <v>65</v>
      </c>
      <c r="AI1502" t="s">
        <v>66</v>
      </c>
      <c r="AJ1502" t="s">
        <v>127</v>
      </c>
      <c r="AK1502" t="s">
        <v>368</v>
      </c>
      <c r="AL1502">
        <v>1</v>
      </c>
      <c r="AM1502" t="s">
        <v>767</v>
      </c>
      <c r="AN1502">
        <v>1</v>
      </c>
      <c r="AP1502" t="s">
        <v>63</v>
      </c>
      <c r="AQ1502" t="s">
        <v>69</v>
      </c>
      <c r="AV1502" s="1">
        <v>44098</v>
      </c>
      <c r="AW1502" t="s">
        <v>15495</v>
      </c>
      <c r="AY1502" t="s">
        <v>73</v>
      </c>
      <c r="AZ1502" t="s">
        <v>74</v>
      </c>
    </row>
    <row r="1503" spans="1:52" hidden="1" x14ac:dyDescent="0.25">
      <c r="A1503" t="str">
        <f>INDEX('Community ID'!B:B,MATCH(O1503,'Community ID'!A:A,0))</f>
        <v>San Isidro</v>
      </c>
      <c r="B1503" t="str">
        <f>INDEX('Community ID'!$K:$K,MATCH('Environmental Data'!$P1503,'Community ID'!J:J,0))</f>
        <v>Constanza</v>
      </c>
      <c r="D1503" t="s">
        <v>6208</v>
      </c>
      <c r="E1503" t="s">
        <v>2344</v>
      </c>
      <c r="F1503" t="s">
        <v>1477</v>
      </c>
      <c r="I1503" t="s">
        <v>191</v>
      </c>
      <c r="J1503" t="s">
        <v>6209</v>
      </c>
      <c r="K1503">
        <v>65</v>
      </c>
      <c r="L1503">
        <v>8094229275</v>
      </c>
      <c r="M1503" t="s">
        <v>80</v>
      </c>
      <c r="N1503" t="s">
        <v>135</v>
      </c>
      <c r="O1503" t="s">
        <v>5011</v>
      </c>
      <c r="P1503" t="s">
        <v>102</v>
      </c>
      <c r="Q1503" t="s">
        <v>55</v>
      </c>
      <c r="S1503" t="s">
        <v>1685</v>
      </c>
      <c r="T1503" t="s">
        <v>137</v>
      </c>
      <c r="V1503" t="s">
        <v>2105</v>
      </c>
      <c r="W1503" t="s">
        <v>58</v>
      </c>
      <c r="X1503">
        <v>18.9165676</v>
      </c>
      <c r="Y1503">
        <v>-70.745098999999996</v>
      </c>
      <c r="Z1503" t="s">
        <v>86</v>
      </c>
      <c r="AA1503" t="s">
        <v>86</v>
      </c>
      <c r="AB1503" t="s">
        <v>419</v>
      </c>
      <c r="AC1503" t="s">
        <v>169</v>
      </c>
      <c r="AD1503" t="s">
        <v>62</v>
      </c>
      <c r="AF1503" t="s">
        <v>170</v>
      </c>
      <c r="AG1503" t="s">
        <v>194</v>
      </c>
      <c r="AH1503" t="s">
        <v>65</v>
      </c>
      <c r="AI1503" t="s">
        <v>6210</v>
      </c>
      <c r="AJ1503" t="s">
        <v>127</v>
      </c>
      <c r="AK1503" t="s">
        <v>6211</v>
      </c>
      <c r="AL1503">
        <v>1</v>
      </c>
      <c r="AM1503" t="s">
        <v>755</v>
      </c>
      <c r="AN1503">
        <v>2</v>
      </c>
      <c r="AO1503">
        <v>0</v>
      </c>
      <c r="AP1503" t="s">
        <v>62</v>
      </c>
      <c r="AQ1503" t="s">
        <v>69</v>
      </c>
      <c r="AV1503" s="1">
        <v>44098</v>
      </c>
      <c r="AW1503" t="s">
        <v>15496</v>
      </c>
      <c r="AY1503" t="s">
        <v>73</v>
      </c>
      <c r="AZ1503" t="s">
        <v>74</v>
      </c>
    </row>
    <row r="1504" spans="1:52" x14ac:dyDescent="0.25">
      <c r="A1504" t="str">
        <f>INDEX('Community ID'!B:B,MATCH(O1504,'Community ID'!A:A,0))</f>
        <v>San Isidro</v>
      </c>
      <c r="B1504" t="str">
        <f>INDEX('Community ID'!$K:$K,MATCH('Environmental Data'!$P1504,'Community ID'!J:J,0))</f>
        <v>Constanza</v>
      </c>
      <c r="D1504" t="s">
        <v>6212</v>
      </c>
      <c r="E1504" t="s">
        <v>2041</v>
      </c>
      <c r="F1504" t="s">
        <v>1167</v>
      </c>
      <c r="H1504" t="s">
        <v>2107</v>
      </c>
      <c r="I1504" t="s">
        <v>191</v>
      </c>
      <c r="J1504" s="1">
        <v>36437</v>
      </c>
      <c r="K1504">
        <v>22</v>
      </c>
      <c r="M1504" t="s">
        <v>142</v>
      </c>
      <c r="N1504" t="s">
        <v>135</v>
      </c>
      <c r="O1504" t="s">
        <v>2771</v>
      </c>
      <c r="P1504" t="s">
        <v>102</v>
      </c>
      <c r="Q1504" t="s">
        <v>103</v>
      </c>
      <c r="V1504" t="s">
        <v>4074</v>
      </c>
      <c r="W1504" t="s">
        <v>58</v>
      </c>
      <c r="X1504">
        <v>18.916559199999998</v>
      </c>
      <c r="Y1504">
        <v>-70.745148499999999</v>
      </c>
      <c r="Z1504" t="s">
        <v>220</v>
      </c>
      <c r="AA1504" t="s">
        <v>105</v>
      </c>
      <c r="AB1504" t="s">
        <v>419</v>
      </c>
      <c r="AC1504" t="s">
        <v>169</v>
      </c>
      <c r="AD1504" t="s">
        <v>62</v>
      </c>
      <c r="AF1504" t="s">
        <v>170</v>
      </c>
      <c r="AG1504" t="s">
        <v>194</v>
      </c>
      <c r="AH1504" t="s">
        <v>117</v>
      </c>
      <c r="AI1504" t="s">
        <v>66</v>
      </c>
      <c r="AJ1504" t="s">
        <v>127</v>
      </c>
      <c r="AK1504" t="s">
        <v>368</v>
      </c>
      <c r="AL1504">
        <v>1</v>
      </c>
      <c r="AM1504" t="s">
        <v>767</v>
      </c>
      <c r="AN1504">
        <v>2</v>
      </c>
      <c r="AP1504" t="s">
        <v>63</v>
      </c>
      <c r="AQ1504" t="s">
        <v>69</v>
      </c>
      <c r="AV1504" s="1">
        <v>44098</v>
      </c>
      <c r="AW1504" t="s">
        <v>15497</v>
      </c>
      <c r="AY1504" t="s">
        <v>73</v>
      </c>
      <c r="AZ1504" t="s">
        <v>74</v>
      </c>
    </row>
    <row r="1505" spans="1:52" hidden="1" x14ac:dyDescent="0.25">
      <c r="A1505" t="str">
        <f>INDEX('Community ID'!B:B,MATCH(O1505,'Community ID'!A:A,0))</f>
        <v>San Isidro</v>
      </c>
      <c r="B1505" t="str">
        <f>INDEX('Community ID'!$K:$K,MATCH('Environmental Data'!$P1505,'Community ID'!J:J,0))</f>
        <v>Constanza</v>
      </c>
      <c r="D1505" t="s">
        <v>6213</v>
      </c>
      <c r="E1505" t="s">
        <v>1830</v>
      </c>
      <c r="F1505" t="s">
        <v>4400</v>
      </c>
      <c r="H1505" t="s">
        <v>6214</v>
      </c>
      <c r="I1505" t="s">
        <v>165</v>
      </c>
      <c r="J1505" t="s">
        <v>218</v>
      </c>
      <c r="K1505">
        <v>2021</v>
      </c>
      <c r="L1505">
        <v>8299129446</v>
      </c>
      <c r="O1505" t="s">
        <v>2771</v>
      </c>
      <c r="P1505" t="s">
        <v>102</v>
      </c>
      <c r="Q1505" t="s">
        <v>103</v>
      </c>
      <c r="S1505" t="s">
        <v>104</v>
      </c>
      <c r="V1505" t="s">
        <v>4074</v>
      </c>
      <c r="W1505" t="s">
        <v>58</v>
      </c>
      <c r="X1505">
        <v>18.916559700000001</v>
      </c>
      <c r="Y1505">
        <v>-70.745148099999994</v>
      </c>
      <c r="Z1505" t="s">
        <v>86</v>
      </c>
      <c r="AA1505" t="s">
        <v>86</v>
      </c>
      <c r="AB1505" t="s">
        <v>419</v>
      </c>
      <c r="AC1505" t="s">
        <v>169</v>
      </c>
      <c r="AD1505" t="s">
        <v>62</v>
      </c>
      <c r="AF1505" t="s">
        <v>170</v>
      </c>
      <c r="AG1505" t="s">
        <v>194</v>
      </c>
      <c r="AH1505" t="s">
        <v>65</v>
      </c>
      <c r="AI1505" t="s">
        <v>66</v>
      </c>
      <c r="AJ1505" t="s">
        <v>127</v>
      </c>
      <c r="AK1505" t="s">
        <v>6215</v>
      </c>
      <c r="AL1505">
        <v>1</v>
      </c>
      <c r="AM1505" t="s">
        <v>767</v>
      </c>
      <c r="AN1505">
        <v>3</v>
      </c>
      <c r="AP1505" t="s">
        <v>62</v>
      </c>
      <c r="AQ1505" t="s">
        <v>69</v>
      </c>
      <c r="AV1505" s="1">
        <v>44098</v>
      </c>
      <c r="AW1505" t="s">
        <v>15498</v>
      </c>
      <c r="AY1505" t="s">
        <v>73</v>
      </c>
      <c r="AZ1505" t="s">
        <v>74</v>
      </c>
    </row>
    <row r="1506" spans="1:52" x14ac:dyDescent="0.25">
      <c r="A1506" t="str">
        <f>INDEX('Community ID'!B:B,MATCH(O1506,'Community ID'!A:A,0))</f>
        <v>San Isidro</v>
      </c>
      <c r="B1506" t="str">
        <f>INDEX('Community ID'!$K:$K,MATCH('Environmental Data'!$P1506,'Community ID'!J:J,0))</f>
        <v>Constanza</v>
      </c>
      <c r="D1506" t="s">
        <v>6216</v>
      </c>
      <c r="E1506" t="s">
        <v>2359</v>
      </c>
      <c r="F1506" t="s">
        <v>305</v>
      </c>
      <c r="I1506" t="s">
        <v>191</v>
      </c>
      <c r="J1506" t="s">
        <v>218</v>
      </c>
      <c r="K1506">
        <v>2021</v>
      </c>
      <c r="L1506">
        <v>8296135931</v>
      </c>
      <c r="M1506" t="s">
        <v>80</v>
      </c>
      <c r="N1506" t="s">
        <v>135</v>
      </c>
      <c r="O1506" t="s">
        <v>2771</v>
      </c>
      <c r="P1506" t="s">
        <v>102</v>
      </c>
      <c r="Q1506" t="s">
        <v>103</v>
      </c>
      <c r="S1506" t="s">
        <v>104</v>
      </c>
      <c r="V1506" t="s">
        <v>4074</v>
      </c>
      <c r="W1506" t="s">
        <v>58</v>
      </c>
      <c r="X1506">
        <v>18.916489299999999</v>
      </c>
      <c r="Y1506">
        <v>-70.745228600000004</v>
      </c>
      <c r="Z1506" t="s">
        <v>86</v>
      </c>
      <c r="AA1506" t="s">
        <v>86</v>
      </c>
      <c r="AB1506" t="s">
        <v>419</v>
      </c>
      <c r="AC1506" t="s">
        <v>169</v>
      </c>
      <c r="AD1506" t="s">
        <v>62</v>
      </c>
      <c r="AF1506" t="s">
        <v>170</v>
      </c>
      <c r="AG1506" t="s">
        <v>194</v>
      </c>
      <c r="AH1506" t="s">
        <v>65</v>
      </c>
      <c r="AI1506" t="s">
        <v>66</v>
      </c>
      <c r="AJ1506" t="s">
        <v>127</v>
      </c>
      <c r="AK1506" t="s">
        <v>368</v>
      </c>
      <c r="AL1506">
        <v>1</v>
      </c>
      <c r="AM1506" t="s">
        <v>767</v>
      </c>
      <c r="AN1506">
        <v>4</v>
      </c>
      <c r="AP1506" t="s">
        <v>62</v>
      </c>
      <c r="AQ1506" t="s">
        <v>69</v>
      </c>
      <c r="AV1506" s="1">
        <v>44098</v>
      </c>
      <c r="AW1506" t="s">
        <v>15499</v>
      </c>
      <c r="AY1506" t="s">
        <v>73</v>
      </c>
      <c r="AZ1506" t="s">
        <v>74</v>
      </c>
    </row>
    <row r="1507" spans="1:52" hidden="1" x14ac:dyDescent="0.25">
      <c r="A1507" t="str">
        <f>INDEX('Community ID'!B:B,MATCH(O1507,'Community ID'!A:A,0))</f>
        <v>San Isidro</v>
      </c>
      <c r="B1507" t="str">
        <f>INDEX('Community ID'!$K:$K,MATCH('Environmental Data'!$P1507,'Community ID'!J:J,0))</f>
        <v>Constanza</v>
      </c>
      <c r="D1507" t="s">
        <v>6217</v>
      </c>
      <c r="E1507" t="s">
        <v>6218</v>
      </c>
      <c r="F1507" t="s">
        <v>6219</v>
      </c>
      <c r="H1507" t="s">
        <v>6220</v>
      </c>
      <c r="I1507" t="s">
        <v>191</v>
      </c>
      <c r="J1507" t="s">
        <v>218</v>
      </c>
      <c r="K1507">
        <v>2021</v>
      </c>
      <c r="M1507" t="s">
        <v>80</v>
      </c>
      <c r="N1507" t="s">
        <v>135</v>
      </c>
      <c r="O1507" t="s">
        <v>5011</v>
      </c>
      <c r="P1507" t="s">
        <v>102</v>
      </c>
      <c r="Q1507" t="s">
        <v>55</v>
      </c>
      <c r="S1507" t="s">
        <v>63</v>
      </c>
      <c r="T1507" t="s">
        <v>63</v>
      </c>
      <c r="V1507" t="s">
        <v>2105</v>
      </c>
      <c r="W1507" t="s">
        <v>58</v>
      </c>
      <c r="X1507">
        <v>18.916108999999999</v>
      </c>
      <c r="Y1507">
        <v>-70.744888000000003</v>
      </c>
      <c r="Z1507" t="s">
        <v>59</v>
      </c>
      <c r="AA1507" t="s">
        <v>59</v>
      </c>
      <c r="AB1507" t="s">
        <v>60</v>
      </c>
      <c r="AC1507" t="s">
        <v>169</v>
      </c>
      <c r="AD1507" t="s">
        <v>62</v>
      </c>
      <c r="AF1507" t="s">
        <v>170</v>
      </c>
      <c r="AG1507" t="s">
        <v>194</v>
      </c>
      <c r="AH1507" t="s">
        <v>65</v>
      </c>
      <c r="AI1507" t="s">
        <v>66</v>
      </c>
      <c r="AJ1507" t="s">
        <v>66</v>
      </c>
      <c r="AK1507" t="s">
        <v>6221</v>
      </c>
      <c r="AL1507">
        <v>1</v>
      </c>
      <c r="AM1507" t="s">
        <v>755</v>
      </c>
      <c r="AN1507">
        <v>6</v>
      </c>
      <c r="AO1507">
        <v>2</v>
      </c>
      <c r="AQ1507" t="s">
        <v>69</v>
      </c>
      <c r="AV1507" s="1">
        <v>44098</v>
      </c>
      <c r="AW1507" t="s">
        <v>15500</v>
      </c>
      <c r="AY1507" t="s">
        <v>73</v>
      </c>
      <c r="AZ1507" t="s">
        <v>74</v>
      </c>
    </row>
    <row r="1508" spans="1:52" hidden="1" x14ac:dyDescent="0.25">
      <c r="A1508" t="str">
        <f>INDEX('Community ID'!B:B,MATCH(O1508,'Community ID'!A:A,0))</f>
        <v>Los Mangos</v>
      </c>
      <c r="B1508" t="str">
        <f>INDEX('Community ID'!$K:$K,MATCH('Environmental Data'!$P1508,'Community ID'!J:J,0))</f>
        <v>Santiago</v>
      </c>
      <c r="D1508" t="s">
        <v>6222</v>
      </c>
      <c r="E1508" t="s">
        <v>1029</v>
      </c>
      <c r="F1508" t="s">
        <v>3378</v>
      </c>
      <c r="I1508" t="s">
        <v>165</v>
      </c>
      <c r="J1508" s="1">
        <v>17565</v>
      </c>
      <c r="K1508">
        <v>73</v>
      </c>
      <c r="L1508">
        <v>8494028444</v>
      </c>
      <c r="M1508" t="s">
        <v>51</v>
      </c>
      <c r="N1508" t="s">
        <v>52</v>
      </c>
      <c r="O1508" t="s">
        <v>5956</v>
      </c>
      <c r="P1508" t="s">
        <v>444</v>
      </c>
      <c r="Q1508" t="s">
        <v>444</v>
      </c>
      <c r="S1508" t="s">
        <v>452</v>
      </c>
      <c r="U1508">
        <v>3100585078</v>
      </c>
      <c r="V1508" t="s">
        <v>4208</v>
      </c>
      <c r="W1508" t="s">
        <v>58</v>
      </c>
      <c r="X1508">
        <v>19.488322479981001</v>
      </c>
      <c r="Y1508">
        <v>-70.749377195747002</v>
      </c>
      <c r="Z1508" t="s">
        <v>59</v>
      </c>
      <c r="AA1508" t="s">
        <v>59</v>
      </c>
      <c r="AB1508" t="s">
        <v>419</v>
      </c>
      <c r="AC1508" t="s">
        <v>169</v>
      </c>
      <c r="AD1508" t="s">
        <v>62</v>
      </c>
      <c r="AF1508" t="s">
        <v>170</v>
      </c>
      <c r="AG1508" t="s">
        <v>194</v>
      </c>
      <c r="AH1508" t="s">
        <v>65</v>
      </c>
      <c r="AI1508" t="s">
        <v>1382</v>
      </c>
      <c r="AJ1508" t="s">
        <v>1382</v>
      </c>
      <c r="AK1508" t="s">
        <v>6223</v>
      </c>
      <c r="AL1508">
        <v>1</v>
      </c>
      <c r="AM1508" t="s">
        <v>108</v>
      </c>
      <c r="AN1508">
        <v>1</v>
      </c>
      <c r="AP1508" t="s">
        <v>62</v>
      </c>
      <c r="AQ1508" t="s">
        <v>69</v>
      </c>
      <c r="AV1508" s="1">
        <v>44097</v>
      </c>
      <c r="AW1508" t="s">
        <v>15501</v>
      </c>
      <c r="AY1508" t="s">
        <v>73</v>
      </c>
      <c r="AZ1508" t="s">
        <v>74</v>
      </c>
    </row>
    <row r="1509" spans="1:52" hidden="1" x14ac:dyDescent="0.25">
      <c r="A1509" t="str">
        <f>INDEX('Community ID'!B:B,MATCH(O1509,'Community ID'!A:A,0))</f>
        <v>Los Mangos</v>
      </c>
      <c r="B1509" t="str">
        <f>INDEX('Community ID'!$K:$K,MATCH('Environmental Data'!$P1509,'Community ID'!J:J,0))</f>
        <v>Santiago</v>
      </c>
      <c r="D1509" t="s">
        <v>6224</v>
      </c>
      <c r="E1509" t="s">
        <v>6225</v>
      </c>
      <c r="F1509" t="s">
        <v>4907</v>
      </c>
      <c r="H1509" t="s">
        <v>6226</v>
      </c>
      <c r="I1509" t="s">
        <v>191</v>
      </c>
      <c r="J1509" t="s">
        <v>6227</v>
      </c>
      <c r="K1509">
        <v>18</v>
      </c>
      <c r="L1509">
        <v>8294103759</v>
      </c>
      <c r="M1509" t="s">
        <v>226</v>
      </c>
      <c r="N1509" t="s">
        <v>125</v>
      </c>
      <c r="O1509" t="s">
        <v>5956</v>
      </c>
      <c r="P1509" t="s">
        <v>444</v>
      </c>
      <c r="Q1509" t="s">
        <v>444</v>
      </c>
      <c r="S1509" t="s">
        <v>429</v>
      </c>
      <c r="V1509" t="s">
        <v>4208</v>
      </c>
      <c r="W1509" t="s">
        <v>58</v>
      </c>
      <c r="X1509">
        <v>19.488322479981001</v>
      </c>
      <c r="Y1509">
        <v>-70.749377195747002</v>
      </c>
      <c r="Z1509" t="s">
        <v>105</v>
      </c>
      <c r="AA1509" t="s">
        <v>105</v>
      </c>
      <c r="AB1509" t="s">
        <v>419</v>
      </c>
      <c r="AC1509" t="s">
        <v>169</v>
      </c>
      <c r="AD1509" t="s">
        <v>62</v>
      </c>
      <c r="AF1509" t="s">
        <v>170</v>
      </c>
      <c r="AG1509" t="s">
        <v>194</v>
      </c>
      <c r="AH1509" t="s">
        <v>65</v>
      </c>
      <c r="AI1509" t="s">
        <v>145</v>
      </c>
      <c r="AJ1509" t="s">
        <v>145</v>
      </c>
      <c r="AK1509" t="s">
        <v>6228</v>
      </c>
      <c r="AL1509">
        <v>1</v>
      </c>
      <c r="AM1509" t="s">
        <v>755</v>
      </c>
      <c r="AN1509">
        <v>4</v>
      </c>
      <c r="AO1509">
        <v>3</v>
      </c>
      <c r="AP1509" t="s">
        <v>63</v>
      </c>
      <c r="AQ1509" t="s">
        <v>69</v>
      </c>
      <c r="AV1509" s="1">
        <v>44097</v>
      </c>
      <c r="AW1509" t="s">
        <v>15502</v>
      </c>
      <c r="AY1509" t="s">
        <v>73</v>
      </c>
      <c r="AZ1509" t="s">
        <v>74</v>
      </c>
    </row>
    <row r="1510" spans="1:52" x14ac:dyDescent="0.25">
      <c r="A1510" t="str">
        <f>INDEX('Community ID'!B:B,MATCH(O1510,'Community ID'!A:A,0))</f>
        <v>Los Mangos</v>
      </c>
      <c r="B1510" t="str">
        <f>INDEX('Community ID'!$K:$K,MATCH('Environmental Data'!$P1510,'Community ID'!J:J,0))</f>
        <v>Santiago</v>
      </c>
      <c r="D1510" t="s">
        <v>6229</v>
      </c>
      <c r="E1510" t="s">
        <v>6230</v>
      </c>
      <c r="F1510" t="s">
        <v>6231</v>
      </c>
      <c r="H1510" t="s">
        <v>2255</v>
      </c>
      <c r="I1510" t="s">
        <v>191</v>
      </c>
      <c r="J1510" s="1">
        <v>17992</v>
      </c>
      <c r="K1510">
        <v>72</v>
      </c>
      <c r="L1510">
        <v>8297260942</v>
      </c>
      <c r="M1510" t="s">
        <v>80</v>
      </c>
      <c r="N1510" t="s">
        <v>114</v>
      </c>
      <c r="O1510" t="s">
        <v>5956</v>
      </c>
      <c r="P1510" t="s">
        <v>444</v>
      </c>
      <c r="Q1510" t="s">
        <v>444</v>
      </c>
      <c r="S1510" t="s">
        <v>144</v>
      </c>
      <c r="U1510">
        <v>3900043708</v>
      </c>
      <c r="V1510" t="s">
        <v>4208</v>
      </c>
      <c r="W1510" t="s">
        <v>58</v>
      </c>
      <c r="X1510">
        <v>19.488251860645398</v>
      </c>
      <c r="Y1510">
        <v>-70.749500494219902</v>
      </c>
      <c r="Z1510" t="s">
        <v>59</v>
      </c>
      <c r="AA1510" t="s">
        <v>220</v>
      </c>
      <c r="AB1510" t="s">
        <v>419</v>
      </c>
      <c r="AC1510" t="s">
        <v>169</v>
      </c>
      <c r="AD1510" t="s">
        <v>62</v>
      </c>
      <c r="AF1510" t="s">
        <v>170</v>
      </c>
      <c r="AG1510" t="s">
        <v>194</v>
      </c>
      <c r="AH1510" t="s">
        <v>65</v>
      </c>
      <c r="AI1510" t="s">
        <v>145</v>
      </c>
      <c r="AJ1510" t="s">
        <v>145</v>
      </c>
      <c r="AK1510" t="s">
        <v>368</v>
      </c>
      <c r="AL1510">
        <v>2</v>
      </c>
      <c r="AM1510" t="s">
        <v>6232</v>
      </c>
      <c r="AN1510">
        <v>2</v>
      </c>
      <c r="AP1510" t="s">
        <v>62</v>
      </c>
      <c r="AQ1510" t="s">
        <v>69</v>
      </c>
      <c r="AV1510" s="1">
        <v>44097</v>
      </c>
      <c r="AW1510" t="s">
        <v>15503</v>
      </c>
      <c r="AY1510" t="s">
        <v>73</v>
      </c>
      <c r="AZ1510" t="s">
        <v>74</v>
      </c>
    </row>
    <row r="1511" spans="1:52" hidden="1" x14ac:dyDescent="0.25">
      <c r="A1511" t="str">
        <f>INDEX('Community ID'!B:B,MATCH(O1511,'Community ID'!A:A,0))</f>
        <v>Los Mangos</v>
      </c>
      <c r="B1511" t="str">
        <f>INDEX('Community ID'!$K:$K,MATCH('Environmental Data'!$P1511,'Community ID'!J:J,0))</f>
        <v>Santiago</v>
      </c>
      <c r="D1511" t="s">
        <v>6233</v>
      </c>
      <c r="E1511" t="s">
        <v>1303</v>
      </c>
      <c r="F1511" t="s">
        <v>3086</v>
      </c>
      <c r="H1511" t="s">
        <v>1309</v>
      </c>
      <c r="I1511" t="s">
        <v>191</v>
      </c>
      <c r="J1511" t="s">
        <v>6234</v>
      </c>
      <c r="K1511">
        <v>73</v>
      </c>
      <c r="L1511">
        <v>8297177377</v>
      </c>
      <c r="M1511" t="s">
        <v>80</v>
      </c>
      <c r="N1511" t="s">
        <v>6235</v>
      </c>
      <c r="O1511" t="s">
        <v>5956</v>
      </c>
      <c r="P1511" t="s">
        <v>444</v>
      </c>
      <c r="Q1511" t="s">
        <v>444</v>
      </c>
      <c r="S1511" t="s">
        <v>144</v>
      </c>
      <c r="U1511">
        <v>1500003734</v>
      </c>
      <c r="V1511" t="s">
        <v>4208</v>
      </c>
      <c r="W1511" t="s">
        <v>58</v>
      </c>
      <c r="X1511">
        <v>19.488251860645398</v>
      </c>
      <c r="Y1511">
        <v>-70.749500494219902</v>
      </c>
      <c r="Z1511" t="s">
        <v>59</v>
      </c>
      <c r="AA1511" t="s">
        <v>59</v>
      </c>
      <c r="AB1511" t="s">
        <v>419</v>
      </c>
      <c r="AC1511" t="s">
        <v>169</v>
      </c>
      <c r="AD1511" t="s">
        <v>62</v>
      </c>
      <c r="AF1511" t="s">
        <v>170</v>
      </c>
      <c r="AG1511" t="s">
        <v>194</v>
      </c>
      <c r="AH1511" t="s">
        <v>65</v>
      </c>
      <c r="AI1511" t="s">
        <v>145</v>
      </c>
      <c r="AJ1511" t="s">
        <v>145</v>
      </c>
      <c r="AK1511" t="s">
        <v>6236</v>
      </c>
      <c r="AL1511">
        <v>1</v>
      </c>
      <c r="AM1511" t="s">
        <v>2457</v>
      </c>
      <c r="AN1511">
        <v>2</v>
      </c>
      <c r="AP1511" t="s">
        <v>62</v>
      </c>
      <c r="AQ1511" t="s">
        <v>69</v>
      </c>
      <c r="AV1511" s="1">
        <v>44097</v>
      </c>
      <c r="AW1511" t="s">
        <v>15504</v>
      </c>
      <c r="AY1511" t="s">
        <v>73</v>
      </c>
      <c r="AZ1511" t="s">
        <v>74</v>
      </c>
    </row>
    <row r="1512" spans="1:52" hidden="1" x14ac:dyDescent="0.25">
      <c r="A1512" t="str">
        <f>INDEX('Community ID'!B:B,MATCH(O1512,'Community ID'!A:A,0))</f>
        <v>Los Mangos</v>
      </c>
      <c r="B1512" t="str">
        <f>INDEX('Community ID'!$K:$K,MATCH('Environmental Data'!$P1512,'Community ID'!J:J,0))</f>
        <v>Santiago</v>
      </c>
      <c r="D1512" t="s">
        <v>6237</v>
      </c>
      <c r="E1512" t="s">
        <v>6238</v>
      </c>
      <c r="F1512" t="s">
        <v>2112</v>
      </c>
      <c r="H1512" t="s">
        <v>6239</v>
      </c>
      <c r="I1512" t="s">
        <v>191</v>
      </c>
      <c r="J1512" t="s">
        <v>6240</v>
      </c>
      <c r="K1512">
        <v>40</v>
      </c>
      <c r="L1512">
        <v>8096262605</v>
      </c>
      <c r="M1512" t="s">
        <v>124</v>
      </c>
      <c r="N1512" t="s">
        <v>6241</v>
      </c>
      <c r="O1512" t="s">
        <v>5956</v>
      </c>
      <c r="P1512" t="s">
        <v>444</v>
      </c>
      <c r="Q1512" t="s">
        <v>444</v>
      </c>
      <c r="S1512" t="s">
        <v>429</v>
      </c>
      <c r="U1512">
        <v>310457441</v>
      </c>
      <c r="V1512" t="s">
        <v>4208</v>
      </c>
      <c r="W1512" t="s">
        <v>58</v>
      </c>
      <c r="X1512">
        <v>19.488251860645398</v>
      </c>
      <c r="Y1512">
        <v>-70.749500494219902</v>
      </c>
      <c r="Z1512" t="s">
        <v>59</v>
      </c>
      <c r="AA1512" t="s">
        <v>59</v>
      </c>
      <c r="AB1512" t="s">
        <v>419</v>
      </c>
      <c r="AC1512" t="s">
        <v>169</v>
      </c>
      <c r="AD1512" t="s">
        <v>62</v>
      </c>
      <c r="AF1512" t="s">
        <v>170</v>
      </c>
      <c r="AG1512" t="s">
        <v>194</v>
      </c>
      <c r="AH1512" t="s">
        <v>65</v>
      </c>
      <c r="AI1512" t="s">
        <v>145</v>
      </c>
      <c r="AJ1512" t="s">
        <v>4251</v>
      </c>
      <c r="AK1512" t="s">
        <v>6242</v>
      </c>
      <c r="AL1512">
        <v>2</v>
      </c>
      <c r="AM1512" t="s">
        <v>6243</v>
      </c>
      <c r="AN1512">
        <v>5</v>
      </c>
      <c r="AO1512">
        <v>2</v>
      </c>
      <c r="AP1512" t="s">
        <v>62</v>
      </c>
      <c r="AQ1512" t="s">
        <v>69</v>
      </c>
      <c r="AV1512" s="1">
        <v>44097</v>
      </c>
      <c r="AW1512" t="s">
        <v>15505</v>
      </c>
      <c r="AY1512" t="s">
        <v>73</v>
      </c>
      <c r="AZ1512" t="s">
        <v>74</v>
      </c>
    </row>
    <row r="1513" spans="1:52" x14ac:dyDescent="0.25">
      <c r="A1513" t="str">
        <f>INDEX('Community ID'!B:B,MATCH(O1513,'Community ID'!A:A,0))</f>
        <v>Los Mangos</v>
      </c>
      <c r="B1513" t="str">
        <f>INDEX('Community ID'!$K:$K,MATCH('Environmental Data'!$P1513,'Community ID'!J:J,0))</f>
        <v>Santiago</v>
      </c>
      <c r="D1513" t="s">
        <v>6244</v>
      </c>
      <c r="E1513" t="s">
        <v>6245</v>
      </c>
      <c r="F1513" t="s">
        <v>150</v>
      </c>
      <c r="H1513" t="s">
        <v>3891</v>
      </c>
      <c r="I1513" t="s">
        <v>191</v>
      </c>
      <c r="J1513" s="1">
        <v>31594</v>
      </c>
      <c r="K1513">
        <v>35</v>
      </c>
      <c r="L1513">
        <v>8295314804</v>
      </c>
      <c r="M1513" t="s">
        <v>142</v>
      </c>
      <c r="N1513" t="s">
        <v>114</v>
      </c>
      <c r="O1513" t="s">
        <v>5956</v>
      </c>
      <c r="P1513" t="s">
        <v>444</v>
      </c>
      <c r="Q1513" t="s">
        <v>444</v>
      </c>
      <c r="S1513" t="s">
        <v>144</v>
      </c>
      <c r="U1513">
        <v>463600414</v>
      </c>
      <c r="V1513" t="s">
        <v>4208</v>
      </c>
      <c r="W1513" t="s">
        <v>58</v>
      </c>
      <c r="X1513">
        <v>19.4881752434619</v>
      </c>
      <c r="Y1513">
        <v>-70.749288386556103</v>
      </c>
      <c r="Z1513" t="s">
        <v>59</v>
      </c>
      <c r="AA1513" t="s">
        <v>59</v>
      </c>
      <c r="AB1513" t="s">
        <v>419</v>
      </c>
      <c r="AC1513" t="s">
        <v>169</v>
      </c>
      <c r="AD1513" t="s">
        <v>62</v>
      </c>
      <c r="AF1513" t="s">
        <v>170</v>
      </c>
      <c r="AG1513" t="s">
        <v>194</v>
      </c>
      <c r="AH1513" t="s">
        <v>65</v>
      </c>
      <c r="AI1513" t="s">
        <v>4251</v>
      </c>
      <c r="AJ1513" t="s">
        <v>145</v>
      </c>
      <c r="AK1513" t="s">
        <v>368</v>
      </c>
      <c r="AL1513">
        <v>1</v>
      </c>
      <c r="AM1513" t="s">
        <v>755</v>
      </c>
      <c r="AN1513">
        <v>3</v>
      </c>
      <c r="AO1513">
        <v>1</v>
      </c>
      <c r="AP1513" t="s">
        <v>62</v>
      </c>
      <c r="AQ1513" t="s">
        <v>69</v>
      </c>
      <c r="AV1513" s="1">
        <v>44097</v>
      </c>
      <c r="AW1513" t="s">
        <v>15506</v>
      </c>
      <c r="AY1513" t="s">
        <v>73</v>
      </c>
      <c r="AZ1513" t="s">
        <v>74</v>
      </c>
    </row>
    <row r="1514" spans="1:52" hidden="1" x14ac:dyDescent="0.25">
      <c r="A1514" t="str">
        <f>INDEX('Community ID'!B:B,MATCH(O1514,'Community ID'!A:A,0))</f>
        <v>Los Mangos</v>
      </c>
      <c r="B1514" t="str">
        <f>INDEX('Community ID'!$K:$K,MATCH('Environmental Data'!$P1514,'Community ID'!J:J,0))</f>
        <v>Santiago</v>
      </c>
      <c r="D1514" t="s">
        <v>6246</v>
      </c>
      <c r="E1514" t="s">
        <v>1561</v>
      </c>
      <c r="F1514" t="s">
        <v>6247</v>
      </c>
      <c r="H1514" t="s">
        <v>199</v>
      </c>
      <c r="I1514" t="s">
        <v>191</v>
      </c>
      <c r="J1514" t="s">
        <v>6248</v>
      </c>
      <c r="K1514">
        <v>63</v>
      </c>
      <c r="L1514">
        <v>8295769538</v>
      </c>
      <c r="M1514" t="s">
        <v>51</v>
      </c>
      <c r="N1514" t="s">
        <v>6235</v>
      </c>
      <c r="O1514" t="s">
        <v>5956</v>
      </c>
      <c r="P1514" t="s">
        <v>444</v>
      </c>
      <c r="Q1514" t="s">
        <v>444</v>
      </c>
      <c r="S1514" t="s">
        <v>144</v>
      </c>
      <c r="U1514">
        <v>3100284367</v>
      </c>
      <c r="V1514" t="s">
        <v>4208</v>
      </c>
      <c r="W1514" t="s">
        <v>58</v>
      </c>
      <c r="X1514">
        <v>19.487536073989201</v>
      </c>
      <c r="Y1514">
        <v>-70.749184818512504</v>
      </c>
      <c r="Z1514" t="s">
        <v>59</v>
      </c>
      <c r="AA1514" t="s">
        <v>59</v>
      </c>
      <c r="AB1514" t="s">
        <v>419</v>
      </c>
      <c r="AC1514" t="s">
        <v>169</v>
      </c>
      <c r="AD1514" t="s">
        <v>62</v>
      </c>
      <c r="AF1514" t="s">
        <v>170</v>
      </c>
      <c r="AG1514" t="s">
        <v>194</v>
      </c>
      <c r="AH1514" t="s">
        <v>65</v>
      </c>
      <c r="AI1514" t="s">
        <v>145</v>
      </c>
      <c r="AJ1514" t="s">
        <v>145</v>
      </c>
      <c r="AK1514" t="s">
        <v>6249</v>
      </c>
      <c r="AL1514">
        <v>1</v>
      </c>
      <c r="AM1514" t="s">
        <v>755</v>
      </c>
      <c r="AN1514">
        <v>3</v>
      </c>
      <c r="AP1514" t="s">
        <v>62</v>
      </c>
      <c r="AQ1514" t="s">
        <v>69</v>
      </c>
      <c r="AV1514" s="1">
        <v>44097</v>
      </c>
      <c r="AW1514" t="s">
        <v>15507</v>
      </c>
      <c r="AY1514" t="s">
        <v>73</v>
      </c>
      <c r="AZ1514" t="s">
        <v>74</v>
      </c>
    </row>
    <row r="1515" spans="1:52" x14ac:dyDescent="0.25">
      <c r="A1515" t="str">
        <f>INDEX('Community ID'!B:B,MATCH(O1515,'Community ID'!A:A,0))</f>
        <v>Los Mangos</v>
      </c>
      <c r="B1515" t="str">
        <f>INDEX('Community ID'!$K:$K,MATCH('Environmental Data'!$P1515,'Community ID'!J:J,0))</f>
        <v>Santiago</v>
      </c>
      <c r="D1515" t="s">
        <v>6250</v>
      </c>
      <c r="E1515" t="s">
        <v>6251</v>
      </c>
      <c r="F1515" t="s">
        <v>4907</v>
      </c>
      <c r="H1515" t="s">
        <v>6252</v>
      </c>
      <c r="I1515" t="s">
        <v>165</v>
      </c>
      <c r="J1515" s="1">
        <v>11296</v>
      </c>
      <c r="K1515">
        <v>91</v>
      </c>
      <c r="L1515">
        <v>8292581405</v>
      </c>
      <c r="M1515" t="s">
        <v>142</v>
      </c>
      <c r="N1515" t="s">
        <v>1108</v>
      </c>
      <c r="O1515" t="s">
        <v>5956</v>
      </c>
      <c r="P1515" t="s">
        <v>444</v>
      </c>
      <c r="Q1515" t="s">
        <v>444</v>
      </c>
      <c r="U1515">
        <v>3102604893</v>
      </c>
      <c r="V1515" t="s">
        <v>4208</v>
      </c>
      <c r="W1515" t="s">
        <v>58</v>
      </c>
      <c r="X1515">
        <v>19.487536073989201</v>
      </c>
      <c r="Y1515">
        <v>-70.749184818512504</v>
      </c>
      <c r="Z1515" t="s">
        <v>59</v>
      </c>
      <c r="AA1515" t="s">
        <v>59</v>
      </c>
      <c r="AB1515" t="s">
        <v>419</v>
      </c>
      <c r="AC1515" t="s">
        <v>169</v>
      </c>
      <c r="AD1515" t="s">
        <v>62</v>
      </c>
      <c r="AF1515" t="s">
        <v>170</v>
      </c>
      <c r="AG1515" t="s">
        <v>194</v>
      </c>
      <c r="AH1515" t="s">
        <v>65</v>
      </c>
      <c r="AI1515" t="s">
        <v>145</v>
      </c>
      <c r="AJ1515" t="s">
        <v>145</v>
      </c>
      <c r="AK1515" t="s">
        <v>368</v>
      </c>
      <c r="AL1515">
        <v>1</v>
      </c>
      <c r="AM1515" t="s">
        <v>108</v>
      </c>
      <c r="AN1515">
        <v>4</v>
      </c>
      <c r="AP1515" t="s">
        <v>62</v>
      </c>
      <c r="AQ1515" t="s">
        <v>69</v>
      </c>
      <c r="AV1515" s="1">
        <v>44097</v>
      </c>
      <c r="AW1515" t="s">
        <v>15508</v>
      </c>
      <c r="AY1515" t="s">
        <v>73</v>
      </c>
      <c r="AZ1515" t="s">
        <v>74</v>
      </c>
    </row>
    <row r="1516" spans="1:52" hidden="1" x14ac:dyDescent="0.25">
      <c r="A1516" t="str">
        <f>INDEX('Community ID'!B:B,MATCH(O1516,'Community ID'!A:A,0))</f>
        <v>Los Mangos</v>
      </c>
      <c r="B1516" t="str">
        <f>INDEX('Community ID'!$K:$K,MATCH('Environmental Data'!$P1516,'Community ID'!J:J,0))</f>
        <v>Santiago</v>
      </c>
      <c r="D1516" t="s">
        <v>6253</v>
      </c>
      <c r="E1516" t="s">
        <v>6254</v>
      </c>
      <c r="F1516" t="s">
        <v>1114</v>
      </c>
      <c r="I1516" t="s">
        <v>191</v>
      </c>
      <c r="J1516" t="s">
        <v>6255</v>
      </c>
      <c r="K1516">
        <v>65</v>
      </c>
      <c r="L1516">
        <v>8292606429</v>
      </c>
      <c r="M1516" t="s">
        <v>80</v>
      </c>
      <c r="N1516" t="s">
        <v>135</v>
      </c>
      <c r="O1516" t="s">
        <v>5956</v>
      </c>
      <c r="P1516" t="s">
        <v>444</v>
      </c>
      <c r="Q1516" t="s">
        <v>444</v>
      </c>
      <c r="S1516" t="s">
        <v>144</v>
      </c>
      <c r="U1516">
        <v>3102590050</v>
      </c>
      <c r="V1516" t="s">
        <v>4208</v>
      </c>
      <c r="W1516" t="s">
        <v>58</v>
      </c>
      <c r="X1516">
        <v>19.487536073989201</v>
      </c>
      <c r="Y1516">
        <v>-70.749184818512504</v>
      </c>
      <c r="Z1516" t="s">
        <v>105</v>
      </c>
      <c r="AA1516" t="s">
        <v>105</v>
      </c>
      <c r="AB1516" t="s">
        <v>419</v>
      </c>
      <c r="AC1516" t="s">
        <v>169</v>
      </c>
      <c r="AD1516" t="s">
        <v>62</v>
      </c>
      <c r="AF1516" t="s">
        <v>170</v>
      </c>
      <c r="AG1516" t="s">
        <v>194</v>
      </c>
      <c r="AH1516" t="s">
        <v>117</v>
      </c>
      <c r="AI1516" t="s">
        <v>145</v>
      </c>
      <c r="AJ1516" t="s">
        <v>145</v>
      </c>
      <c r="AK1516" t="s">
        <v>6256</v>
      </c>
      <c r="AL1516">
        <v>1</v>
      </c>
      <c r="AM1516" t="s">
        <v>108</v>
      </c>
      <c r="AN1516">
        <v>1</v>
      </c>
      <c r="AP1516" t="s">
        <v>62</v>
      </c>
      <c r="AQ1516" t="s">
        <v>69</v>
      </c>
      <c r="AV1516" s="1">
        <v>44097</v>
      </c>
      <c r="AW1516" t="s">
        <v>15509</v>
      </c>
      <c r="AY1516" t="s">
        <v>73</v>
      </c>
      <c r="AZ1516" t="s">
        <v>74</v>
      </c>
    </row>
    <row r="1517" spans="1:52" hidden="1" x14ac:dyDescent="0.25">
      <c r="A1517" t="str">
        <f>INDEX('Community ID'!B:B,MATCH(O1517,'Community ID'!A:A,0))</f>
        <v>Los Mangos</v>
      </c>
      <c r="B1517" t="str">
        <f>INDEX('Community ID'!$K:$K,MATCH('Environmental Data'!$P1517,'Community ID'!J:J,0))</f>
        <v>Santiago</v>
      </c>
      <c r="D1517" t="s">
        <v>6257</v>
      </c>
      <c r="E1517" t="s">
        <v>4516</v>
      </c>
      <c r="F1517" t="s">
        <v>1888</v>
      </c>
      <c r="H1517" t="s">
        <v>6258</v>
      </c>
      <c r="I1517" t="s">
        <v>191</v>
      </c>
      <c r="J1517" s="1">
        <v>32874</v>
      </c>
      <c r="K1517">
        <v>31</v>
      </c>
      <c r="L1517">
        <v>8496354422</v>
      </c>
      <c r="M1517" t="s">
        <v>226</v>
      </c>
      <c r="N1517" t="s">
        <v>114</v>
      </c>
      <c r="O1517" t="s">
        <v>5956</v>
      </c>
      <c r="P1517" t="s">
        <v>444</v>
      </c>
      <c r="Q1517" t="s">
        <v>444</v>
      </c>
      <c r="U1517">
        <v>11600033895</v>
      </c>
      <c r="V1517" t="s">
        <v>4208</v>
      </c>
      <c r="W1517" t="s">
        <v>58</v>
      </c>
      <c r="X1517">
        <v>19.487592515615699</v>
      </c>
      <c r="Y1517">
        <v>-70.749165732403299</v>
      </c>
      <c r="Z1517" t="s">
        <v>220</v>
      </c>
      <c r="AA1517" t="s">
        <v>105</v>
      </c>
      <c r="AB1517" t="s">
        <v>419</v>
      </c>
      <c r="AC1517" t="s">
        <v>169</v>
      </c>
      <c r="AD1517" t="s">
        <v>62</v>
      </c>
      <c r="AF1517" t="s">
        <v>170</v>
      </c>
      <c r="AG1517" t="s">
        <v>194</v>
      </c>
      <c r="AH1517" t="s">
        <v>65</v>
      </c>
      <c r="AI1517" t="s">
        <v>1382</v>
      </c>
      <c r="AJ1517" t="s">
        <v>1382</v>
      </c>
      <c r="AK1517" t="s">
        <v>6259</v>
      </c>
      <c r="AL1517">
        <v>1</v>
      </c>
      <c r="AM1517" t="s">
        <v>755</v>
      </c>
      <c r="AN1517">
        <v>2</v>
      </c>
      <c r="AP1517" t="s">
        <v>62</v>
      </c>
      <c r="AQ1517" t="s">
        <v>69</v>
      </c>
      <c r="AV1517" s="1">
        <v>44097</v>
      </c>
      <c r="AW1517" t="s">
        <v>15510</v>
      </c>
      <c r="AY1517" t="s">
        <v>73</v>
      </c>
      <c r="AZ1517" t="s">
        <v>74</v>
      </c>
    </row>
    <row r="1518" spans="1:52" hidden="1" x14ac:dyDescent="0.25">
      <c r="A1518" t="str">
        <f>INDEX('Community ID'!B:B,MATCH(O1518,'Community ID'!A:A,0))</f>
        <v>Los Mangos</v>
      </c>
      <c r="B1518" t="str">
        <f>INDEX('Community ID'!$K:$K,MATCH('Environmental Data'!$P1518,'Community ID'!J:J,0))</f>
        <v>Santiago</v>
      </c>
      <c r="D1518" t="s">
        <v>6260</v>
      </c>
      <c r="E1518" t="s">
        <v>2292</v>
      </c>
      <c r="F1518" t="s">
        <v>1000</v>
      </c>
      <c r="I1518" t="s">
        <v>165</v>
      </c>
      <c r="J1518" t="s">
        <v>6261</v>
      </c>
      <c r="K1518">
        <v>31</v>
      </c>
      <c r="L1518">
        <v>8094541575</v>
      </c>
      <c r="M1518" t="s">
        <v>142</v>
      </c>
      <c r="N1518" t="s">
        <v>6262</v>
      </c>
      <c r="O1518" t="s">
        <v>5956</v>
      </c>
      <c r="P1518" t="s">
        <v>444</v>
      </c>
      <c r="Q1518" t="s">
        <v>444</v>
      </c>
      <c r="U1518">
        <v>3105375228</v>
      </c>
      <c r="V1518" t="s">
        <v>4208</v>
      </c>
      <c r="W1518" t="s">
        <v>58</v>
      </c>
      <c r="X1518">
        <v>19.4878959658027</v>
      </c>
      <c r="Y1518">
        <v>-70.749132802373495</v>
      </c>
      <c r="Z1518" t="s">
        <v>220</v>
      </c>
      <c r="AA1518" t="s">
        <v>220</v>
      </c>
      <c r="AB1518" t="s">
        <v>419</v>
      </c>
      <c r="AC1518" t="s">
        <v>169</v>
      </c>
      <c r="AD1518" t="s">
        <v>62</v>
      </c>
      <c r="AF1518" t="s">
        <v>170</v>
      </c>
      <c r="AG1518" t="s">
        <v>194</v>
      </c>
      <c r="AH1518" t="s">
        <v>65</v>
      </c>
      <c r="AI1518" t="s">
        <v>1382</v>
      </c>
      <c r="AJ1518" t="s">
        <v>1382</v>
      </c>
      <c r="AK1518" t="s">
        <v>5790</v>
      </c>
      <c r="AL1518">
        <v>0</v>
      </c>
      <c r="AM1518" t="s">
        <v>108</v>
      </c>
      <c r="AN1518">
        <v>5</v>
      </c>
      <c r="AP1518" t="s">
        <v>62</v>
      </c>
      <c r="AQ1518" t="s">
        <v>69</v>
      </c>
      <c r="AV1518" s="1">
        <v>44097</v>
      </c>
      <c r="AW1518" t="s">
        <v>15511</v>
      </c>
      <c r="AY1518" t="s">
        <v>73</v>
      </c>
      <c r="AZ1518" t="s">
        <v>74</v>
      </c>
    </row>
    <row r="1519" spans="1:52" hidden="1" x14ac:dyDescent="0.25">
      <c r="A1519" t="str">
        <f>INDEX('Community ID'!B:B,MATCH(O1519,'Community ID'!A:A,0))</f>
        <v>Los Mangos</v>
      </c>
      <c r="B1519" t="str">
        <f>INDEX('Community ID'!$K:$K,MATCH('Environmental Data'!$P1519,'Community ID'!J:J,0))</f>
        <v>Santiago</v>
      </c>
      <c r="D1519" t="s">
        <v>6263</v>
      </c>
      <c r="E1519" t="s">
        <v>1875</v>
      </c>
      <c r="F1519" t="s">
        <v>1595</v>
      </c>
      <c r="H1519" t="s">
        <v>6264</v>
      </c>
      <c r="I1519" t="s">
        <v>191</v>
      </c>
      <c r="J1519" s="1">
        <v>31636</v>
      </c>
      <c r="K1519">
        <v>35</v>
      </c>
      <c r="L1519">
        <v>8093523110</v>
      </c>
      <c r="M1519" t="s">
        <v>80</v>
      </c>
      <c r="N1519" t="s">
        <v>135</v>
      </c>
      <c r="O1519" t="s">
        <v>5956</v>
      </c>
      <c r="P1519" t="s">
        <v>444</v>
      </c>
      <c r="Q1519" t="s">
        <v>444</v>
      </c>
      <c r="S1519" t="s">
        <v>144</v>
      </c>
      <c r="U1519">
        <v>3104574391</v>
      </c>
      <c r="V1519" t="s">
        <v>4208</v>
      </c>
      <c r="W1519" t="s">
        <v>58</v>
      </c>
      <c r="X1519">
        <v>19.488705251616299</v>
      </c>
      <c r="Y1519">
        <v>-70.749232022199394</v>
      </c>
      <c r="Z1519" t="s">
        <v>105</v>
      </c>
      <c r="AA1519" t="s">
        <v>325</v>
      </c>
      <c r="AB1519" t="s">
        <v>419</v>
      </c>
      <c r="AC1519" t="s">
        <v>169</v>
      </c>
      <c r="AE1519" t="s">
        <v>62</v>
      </c>
      <c r="AF1519" t="s">
        <v>170</v>
      </c>
      <c r="AG1519" t="s">
        <v>194</v>
      </c>
      <c r="AH1519" t="s">
        <v>117</v>
      </c>
      <c r="AI1519" t="s">
        <v>145</v>
      </c>
      <c r="AJ1519" t="s">
        <v>145</v>
      </c>
      <c r="AK1519" t="s">
        <v>6265</v>
      </c>
      <c r="AL1519">
        <v>1</v>
      </c>
      <c r="AM1519" t="s">
        <v>108</v>
      </c>
      <c r="AN1519">
        <v>4</v>
      </c>
      <c r="AP1519" t="s">
        <v>63</v>
      </c>
      <c r="AQ1519" t="s">
        <v>69</v>
      </c>
      <c r="AV1519" s="1">
        <v>44097</v>
      </c>
      <c r="AW1519" t="s">
        <v>15512</v>
      </c>
      <c r="AY1519" t="s">
        <v>73</v>
      </c>
      <c r="AZ1519" t="s">
        <v>74</v>
      </c>
    </row>
    <row r="1520" spans="1:52" hidden="1" x14ac:dyDescent="0.25">
      <c r="A1520" t="str">
        <f>INDEX('Community ID'!B:B,MATCH(O1520,'Community ID'!A:A,0))</f>
        <v>Los Mangos</v>
      </c>
      <c r="B1520" t="str">
        <f>INDEX('Community ID'!$K:$K,MATCH('Environmental Data'!$P1520,'Community ID'!J:J,0))</f>
        <v>Santiago</v>
      </c>
      <c r="D1520" t="s">
        <v>6266</v>
      </c>
      <c r="E1520" t="s">
        <v>211</v>
      </c>
      <c r="F1520" t="s">
        <v>6267</v>
      </c>
      <c r="I1520" t="s">
        <v>191</v>
      </c>
      <c r="J1520" s="1">
        <v>25631</v>
      </c>
      <c r="K1520">
        <v>51</v>
      </c>
      <c r="L1520">
        <v>8099638838</v>
      </c>
      <c r="M1520" t="s">
        <v>142</v>
      </c>
      <c r="N1520" t="s">
        <v>6268</v>
      </c>
      <c r="O1520" t="s">
        <v>5956</v>
      </c>
      <c r="P1520" t="s">
        <v>444</v>
      </c>
      <c r="Q1520" t="s">
        <v>444</v>
      </c>
      <c r="S1520" t="s">
        <v>429</v>
      </c>
      <c r="V1520" t="s">
        <v>4208</v>
      </c>
      <c r="W1520" t="s">
        <v>58</v>
      </c>
      <c r="X1520">
        <v>19.489050137220001</v>
      </c>
      <c r="Y1520">
        <v>-70.749687539970395</v>
      </c>
      <c r="Z1520" t="s">
        <v>59</v>
      </c>
      <c r="AA1520" t="s">
        <v>59</v>
      </c>
      <c r="AB1520" t="s">
        <v>419</v>
      </c>
      <c r="AC1520" t="s">
        <v>169</v>
      </c>
      <c r="AD1520" t="s">
        <v>62</v>
      </c>
      <c r="AF1520" t="s">
        <v>170</v>
      </c>
      <c r="AG1520" t="s">
        <v>194</v>
      </c>
      <c r="AH1520" t="s">
        <v>65</v>
      </c>
      <c r="AI1520" t="s">
        <v>145</v>
      </c>
      <c r="AJ1520" t="s">
        <v>145</v>
      </c>
      <c r="AK1520" t="s">
        <v>6269</v>
      </c>
      <c r="AL1520">
        <v>1</v>
      </c>
      <c r="AM1520" t="s">
        <v>108</v>
      </c>
      <c r="AN1520">
        <v>2</v>
      </c>
      <c r="AP1520" t="s">
        <v>62</v>
      </c>
      <c r="AQ1520" t="s">
        <v>69</v>
      </c>
      <c r="AV1520" s="1">
        <v>44097</v>
      </c>
      <c r="AW1520" t="s">
        <v>15513</v>
      </c>
      <c r="AY1520" t="s">
        <v>73</v>
      </c>
      <c r="AZ1520" t="s">
        <v>74</v>
      </c>
    </row>
    <row r="1521" spans="1:52" x14ac:dyDescent="0.25">
      <c r="A1521" t="str">
        <f>INDEX('Community ID'!B:B,MATCH(O1521,'Community ID'!A:A,0))</f>
        <v>San Isidro</v>
      </c>
      <c r="B1521" t="str">
        <f>INDEX('Community ID'!$K:$K,MATCH('Environmental Data'!$P1521,'Community ID'!J:J,0))</f>
        <v>Constanza</v>
      </c>
      <c r="D1521" t="s">
        <v>6270</v>
      </c>
      <c r="E1521" t="s">
        <v>134</v>
      </c>
      <c r="F1521" t="s">
        <v>750</v>
      </c>
      <c r="I1521" t="s">
        <v>191</v>
      </c>
      <c r="J1521" t="s">
        <v>218</v>
      </c>
      <c r="K1521">
        <v>2021</v>
      </c>
      <c r="M1521" t="s">
        <v>80</v>
      </c>
      <c r="N1521" t="s">
        <v>52</v>
      </c>
      <c r="O1521" t="s">
        <v>2771</v>
      </c>
      <c r="P1521" t="s">
        <v>102</v>
      </c>
      <c r="Q1521" t="s">
        <v>103</v>
      </c>
      <c r="S1521" t="s">
        <v>1236</v>
      </c>
      <c r="T1521" t="s">
        <v>6271</v>
      </c>
      <c r="V1521" t="s">
        <v>2105</v>
      </c>
      <c r="W1521" t="s">
        <v>58</v>
      </c>
      <c r="X1521">
        <v>18.9163456</v>
      </c>
      <c r="Y1521">
        <v>-70.745202800000001</v>
      </c>
      <c r="Z1521" t="s">
        <v>86</v>
      </c>
      <c r="AA1521" t="s">
        <v>86</v>
      </c>
      <c r="AB1521" t="s">
        <v>116</v>
      </c>
      <c r="AC1521" t="s">
        <v>169</v>
      </c>
      <c r="AD1521" t="s">
        <v>62</v>
      </c>
      <c r="AF1521" t="s">
        <v>170</v>
      </c>
      <c r="AG1521" t="s">
        <v>194</v>
      </c>
      <c r="AH1521" t="s">
        <v>117</v>
      </c>
      <c r="AI1521" t="s">
        <v>6271</v>
      </c>
      <c r="AJ1521" t="s">
        <v>127</v>
      </c>
      <c r="AK1521" t="s">
        <v>368</v>
      </c>
      <c r="AL1521">
        <v>1</v>
      </c>
      <c r="AM1521" t="s">
        <v>767</v>
      </c>
      <c r="AN1521">
        <v>7</v>
      </c>
      <c r="AO1521">
        <v>1</v>
      </c>
      <c r="AP1521" t="s">
        <v>62</v>
      </c>
      <c r="AQ1521" t="s">
        <v>69</v>
      </c>
      <c r="AV1521" s="1">
        <v>44096</v>
      </c>
      <c r="AW1521" t="s">
        <v>15514</v>
      </c>
      <c r="AY1521" t="s">
        <v>73</v>
      </c>
      <c r="AZ1521" t="s">
        <v>74</v>
      </c>
    </row>
    <row r="1522" spans="1:52" hidden="1" x14ac:dyDescent="0.25">
      <c r="A1522" t="str">
        <f>INDEX('Community ID'!B:B,MATCH(O1522,'Community ID'!A:A,0))</f>
        <v>San Isidro</v>
      </c>
      <c r="B1522" t="str">
        <f>INDEX('Community ID'!$K:$K,MATCH('Environmental Data'!$P1522,'Community ID'!J:J,0))</f>
        <v>Constanza</v>
      </c>
      <c r="D1522" t="s">
        <v>6275</v>
      </c>
      <c r="E1522" t="s">
        <v>6276</v>
      </c>
      <c r="F1522" t="s">
        <v>6277</v>
      </c>
      <c r="H1522" t="s">
        <v>6278</v>
      </c>
      <c r="I1522" t="s">
        <v>165</v>
      </c>
      <c r="J1522" t="s">
        <v>6279</v>
      </c>
      <c r="K1522">
        <v>35</v>
      </c>
      <c r="L1522">
        <v>8097186628</v>
      </c>
      <c r="M1522" t="s">
        <v>80</v>
      </c>
      <c r="N1522" t="s">
        <v>2224</v>
      </c>
      <c r="O1522" t="s">
        <v>5011</v>
      </c>
      <c r="P1522" t="s">
        <v>102</v>
      </c>
      <c r="Q1522" t="s">
        <v>55</v>
      </c>
      <c r="S1522" t="s">
        <v>1685</v>
      </c>
      <c r="T1522" t="s">
        <v>63</v>
      </c>
      <c r="V1522" t="s">
        <v>4074</v>
      </c>
      <c r="W1522" t="s">
        <v>58</v>
      </c>
      <c r="X1522">
        <v>18.9159115</v>
      </c>
      <c r="Y1522">
        <v>-70.745393199999995</v>
      </c>
      <c r="Z1522" t="s">
        <v>86</v>
      </c>
      <c r="AA1522" t="s">
        <v>86</v>
      </c>
      <c r="AB1522" t="s">
        <v>116</v>
      </c>
      <c r="AC1522" t="s">
        <v>169</v>
      </c>
      <c r="AE1522" t="s">
        <v>62</v>
      </c>
      <c r="AF1522" t="s">
        <v>170</v>
      </c>
      <c r="AG1522" t="s">
        <v>171</v>
      </c>
      <c r="AH1522" t="s">
        <v>117</v>
      </c>
      <c r="AI1522" t="s">
        <v>66</v>
      </c>
      <c r="AJ1522" t="s">
        <v>145</v>
      </c>
      <c r="AK1522" t="s">
        <v>6280</v>
      </c>
      <c r="AL1522">
        <v>1</v>
      </c>
      <c r="AM1522" t="s">
        <v>755</v>
      </c>
      <c r="AN1522">
        <v>3</v>
      </c>
      <c r="AO1522">
        <v>1</v>
      </c>
      <c r="AP1522" t="s">
        <v>62</v>
      </c>
      <c r="AQ1522" t="s">
        <v>69</v>
      </c>
      <c r="AV1522" s="1">
        <v>44096</v>
      </c>
      <c r="AW1522" t="s">
        <v>15515</v>
      </c>
      <c r="AY1522" t="s">
        <v>73</v>
      </c>
      <c r="AZ1522" t="s">
        <v>74</v>
      </c>
    </row>
    <row r="1523" spans="1:52" x14ac:dyDescent="0.25">
      <c r="A1523" t="str">
        <f>INDEX('Community ID'!B:B,MATCH(O1523,'Community ID'!A:A,0))</f>
        <v>San Isidro</v>
      </c>
      <c r="B1523" t="str">
        <f>INDEX('Community ID'!$K:$K,MATCH('Environmental Data'!$P1523,'Community ID'!J:J,0))</f>
        <v>Constanza</v>
      </c>
      <c r="D1523" t="s">
        <v>6272</v>
      </c>
      <c r="E1523" t="s">
        <v>6273</v>
      </c>
      <c r="F1523" t="s">
        <v>280</v>
      </c>
      <c r="H1523" t="s">
        <v>6274</v>
      </c>
      <c r="I1523" t="s">
        <v>165</v>
      </c>
      <c r="J1523" t="s">
        <v>218</v>
      </c>
      <c r="K1523">
        <v>2021</v>
      </c>
      <c r="M1523" t="s">
        <v>51</v>
      </c>
      <c r="N1523" t="s">
        <v>52</v>
      </c>
      <c r="O1523" t="s">
        <v>2771</v>
      </c>
      <c r="P1523" t="s">
        <v>102</v>
      </c>
      <c r="Q1523" t="s">
        <v>103</v>
      </c>
      <c r="S1523" t="s">
        <v>104</v>
      </c>
      <c r="V1523" t="s">
        <v>2105</v>
      </c>
      <c r="W1523" t="s">
        <v>58</v>
      </c>
      <c r="X1523">
        <v>18.916345</v>
      </c>
      <c r="Y1523">
        <v>-70.7452009</v>
      </c>
      <c r="Z1523" t="s">
        <v>86</v>
      </c>
      <c r="AA1523" t="s">
        <v>86</v>
      </c>
      <c r="AB1523" t="s">
        <v>419</v>
      </c>
      <c r="AC1523" t="s">
        <v>169</v>
      </c>
      <c r="AD1523" t="s">
        <v>62</v>
      </c>
      <c r="AF1523" t="s">
        <v>170</v>
      </c>
      <c r="AG1523" t="s">
        <v>194</v>
      </c>
      <c r="AH1523" t="s">
        <v>65</v>
      </c>
      <c r="AI1523" t="s">
        <v>66</v>
      </c>
      <c r="AJ1523" t="s">
        <v>127</v>
      </c>
      <c r="AK1523" t="s">
        <v>479</v>
      </c>
      <c r="AL1523">
        <v>1</v>
      </c>
      <c r="AM1523" t="s">
        <v>767</v>
      </c>
      <c r="AN1523">
        <v>5</v>
      </c>
      <c r="AP1523" t="s">
        <v>62</v>
      </c>
      <c r="AQ1523" t="s">
        <v>69</v>
      </c>
      <c r="AV1523" s="1">
        <v>44096</v>
      </c>
      <c r="AW1523" t="s">
        <v>15516</v>
      </c>
      <c r="AY1523" t="s">
        <v>73</v>
      </c>
      <c r="AZ1523" t="s">
        <v>74</v>
      </c>
    </row>
    <row r="1524" spans="1:52" x14ac:dyDescent="0.25">
      <c r="A1524" t="str">
        <f>INDEX('Community ID'!B:B,MATCH(O1524,'Community ID'!A:A,0))</f>
        <v>San Isidro</v>
      </c>
      <c r="B1524" t="str">
        <f>INDEX('Community ID'!$K:$K,MATCH('Environmental Data'!$P1524,'Community ID'!J:J,0))</f>
        <v>Constanza</v>
      </c>
      <c r="D1524" t="s">
        <v>6281</v>
      </c>
      <c r="E1524" t="s">
        <v>3113</v>
      </c>
      <c r="F1524" t="s">
        <v>6282</v>
      </c>
      <c r="H1524" t="s">
        <v>6283</v>
      </c>
      <c r="I1524" t="s">
        <v>191</v>
      </c>
      <c r="J1524" t="s">
        <v>6284</v>
      </c>
      <c r="K1524">
        <v>62</v>
      </c>
      <c r="L1524">
        <v>8292526183</v>
      </c>
      <c r="M1524" t="s">
        <v>80</v>
      </c>
      <c r="N1524" t="s">
        <v>100</v>
      </c>
      <c r="O1524" t="s">
        <v>2771</v>
      </c>
      <c r="P1524" t="s">
        <v>102</v>
      </c>
      <c r="Q1524" t="s">
        <v>103</v>
      </c>
      <c r="S1524" t="s">
        <v>104</v>
      </c>
      <c r="V1524" t="s">
        <v>2105</v>
      </c>
      <c r="W1524" t="s">
        <v>58</v>
      </c>
      <c r="X1524">
        <v>18.916346399999998</v>
      </c>
      <c r="Y1524">
        <v>-70.745153299999998</v>
      </c>
      <c r="Z1524" t="s">
        <v>86</v>
      </c>
      <c r="AA1524" t="s">
        <v>86</v>
      </c>
      <c r="AB1524" t="s">
        <v>419</v>
      </c>
      <c r="AC1524" t="s">
        <v>169</v>
      </c>
      <c r="AD1524" t="s">
        <v>63</v>
      </c>
      <c r="AE1524" t="s">
        <v>63</v>
      </c>
      <c r="AF1524" t="s">
        <v>170</v>
      </c>
      <c r="AG1524" t="s">
        <v>171</v>
      </c>
      <c r="AH1524" t="s">
        <v>117</v>
      </c>
      <c r="AI1524" t="s">
        <v>66</v>
      </c>
      <c r="AJ1524" t="s">
        <v>127</v>
      </c>
      <c r="AK1524" t="s">
        <v>368</v>
      </c>
      <c r="AL1524">
        <v>1</v>
      </c>
      <c r="AM1524" t="s">
        <v>767</v>
      </c>
      <c r="AN1524">
        <v>1</v>
      </c>
      <c r="AP1524" t="s">
        <v>62</v>
      </c>
      <c r="AQ1524" t="s">
        <v>69</v>
      </c>
      <c r="AV1524" s="1">
        <v>44096</v>
      </c>
      <c r="AW1524" t="s">
        <v>15517</v>
      </c>
      <c r="AY1524" t="s">
        <v>73</v>
      </c>
      <c r="AZ1524" t="s">
        <v>74</v>
      </c>
    </row>
    <row r="1525" spans="1:52" ht="30" hidden="1" x14ac:dyDescent="0.25">
      <c r="A1525" t="str">
        <f>INDEX('Community ID'!B:B,MATCH(O1525,'Community ID'!A:A,0))</f>
        <v>San Isidro</v>
      </c>
      <c r="B1525" t="str">
        <f>INDEX('Community ID'!$K:$K,MATCH('Environmental Data'!$P1525,'Community ID'!J:J,0))</f>
        <v>Constanza</v>
      </c>
      <c r="D1525" t="s">
        <v>6285</v>
      </c>
      <c r="E1525" t="s">
        <v>317</v>
      </c>
      <c r="F1525" t="s">
        <v>6286</v>
      </c>
      <c r="H1525" t="s">
        <v>6287</v>
      </c>
      <c r="I1525" t="s">
        <v>191</v>
      </c>
      <c r="J1525" t="s">
        <v>6288</v>
      </c>
      <c r="K1525">
        <v>57</v>
      </c>
      <c r="L1525">
        <v>8293140948</v>
      </c>
      <c r="M1525" t="s">
        <v>80</v>
      </c>
      <c r="N1525" t="s">
        <v>135</v>
      </c>
      <c r="O1525" t="s">
        <v>5011</v>
      </c>
      <c r="P1525" t="s">
        <v>102</v>
      </c>
      <c r="Q1525" t="s">
        <v>55</v>
      </c>
      <c r="S1525" t="s">
        <v>1685</v>
      </c>
      <c r="T1525" t="s">
        <v>63</v>
      </c>
      <c r="V1525" t="s">
        <v>4074</v>
      </c>
      <c r="W1525" t="s">
        <v>58</v>
      </c>
      <c r="X1525">
        <v>18.915877900000002</v>
      </c>
      <c r="Y1525">
        <v>-70.745475200000001</v>
      </c>
      <c r="Z1525" t="s">
        <v>86</v>
      </c>
      <c r="AA1525" t="s">
        <v>86</v>
      </c>
      <c r="AB1525" t="s">
        <v>419</v>
      </c>
      <c r="AC1525" t="s">
        <v>169</v>
      </c>
      <c r="AD1525" t="s">
        <v>62</v>
      </c>
      <c r="AF1525" t="s">
        <v>170</v>
      </c>
      <c r="AG1525" t="s">
        <v>194</v>
      </c>
      <c r="AH1525" t="s">
        <v>65</v>
      </c>
      <c r="AI1525" t="s">
        <v>66</v>
      </c>
      <c r="AJ1525" t="s">
        <v>66</v>
      </c>
      <c r="AK1525" s="2" t="s">
        <v>6289</v>
      </c>
      <c r="AL1525">
        <v>1</v>
      </c>
      <c r="AM1525" t="s">
        <v>755</v>
      </c>
      <c r="AN1525">
        <v>6</v>
      </c>
      <c r="AO1525">
        <v>1</v>
      </c>
      <c r="AP1525" t="s">
        <v>62</v>
      </c>
      <c r="AQ1525" t="s">
        <v>69</v>
      </c>
      <c r="AV1525" s="1">
        <v>44096</v>
      </c>
      <c r="AW1525" t="s">
        <v>15518</v>
      </c>
      <c r="AY1525" t="s">
        <v>73</v>
      </c>
      <c r="AZ1525" t="s">
        <v>74</v>
      </c>
    </row>
    <row r="1526" spans="1:52" hidden="1" x14ac:dyDescent="0.25">
      <c r="A1526" t="str">
        <f>INDEX('Community ID'!B:B,MATCH(O1526,'Community ID'!A:A,0))</f>
        <v>San Isidro</v>
      </c>
      <c r="B1526" t="str">
        <f>INDEX('Community ID'!$K:$K,MATCH('Environmental Data'!$P1526,'Community ID'!J:J,0))</f>
        <v>Constanza</v>
      </c>
      <c r="D1526" t="s">
        <v>6290</v>
      </c>
      <c r="E1526" t="s">
        <v>6291</v>
      </c>
      <c r="F1526" t="s">
        <v>6292</v>
      </c>
      <c r="H1526" t="s">
        <v>6293</v>
      </c>
      <c r="I1526" t="s">
        <v>191</v>
      </c>
      <c r="J1526" s="1">
        <v>35950</v>
      </c>
      <c r="K1526">
        <v>23</v>
      </c>
      <c r="L1526">
        <v>8295701895</v>
      </c>
      <c r="M1526" t="s">
        <v>226</v>
      </c>
      <c r="N1526" t="s">
        <v>135</v>
      </c>
      <c r="O1526" t="s">
        <v>5011</v>
      </c>
      <c r="P1526" t="s">
        <v>102</v>
      </c>
      <c r="Q1526" t="s">
        <v>55</v>
      </c>
      <c r="S1526" t="s">
        <v>1685</v>
      </c>
      <c r="T1526" t="s">
        <v>63</v>
      </c>
      <c r="V1526" t="s">
        <v>4074</v>
      </c>
      <c r="W1526" t="s">
        <v>58</v>
      </c>
      <c r="X1526">
        <v>18.916090000000001</v>
      </c>
      <c r="Y1526">
        <v>-70.744832099999996</v>
      </c>
      <c r="Z1526" t="s">
        <v>86</v>
      </c>
      <c r="AA1526" t="s">
        <v>86</v>
      </c>
      <c r="AB1526" t="s">
        <v>419</v>
      </c>
      <c r="AC1526" t="s">
        <v>169</v>
      </c>
      <c r="AD1526" t="s">
        <v>62</v>
      </c>
      <c r="AG1526" t="s">
        <v>194</v>
      </c>
      <c r="AH1526" t="s">
        <v>65</v>
      </c>
      <c r="AI1526" t="s">
        <v>66</v>
      </c>
      <c r="AJ1526" t="s">
        <v>66</v>
      </c>
      <c r="AK1526" t="s">
        <v>6294</v>
      </c>
      <c r="AL1526">
        <v>1</v>
      </c>
      <c r="AM1526" t="s">
        <v>755</v>
      </c>
      <c r="AN1526">
        <v>4</v>
      </c>
      <c r="AO1526">
        <v>2</v>
      </c>
      <c r="AP1526" t="s">
        <v>62</v>
      </c>
      <c r="AQ1526" t="s">
        <v>69</v>
      </c>
      <c r="AV1526" s="1">
        <v>44096</v>
      </c>
      <c r="AW1526" t="s">
        <v>15519</v>
      </c>
      <c r="AY1526" t="s">
        <v>73</v>
      </c>
      <c r="AZ1526" t="s">
        <v>74</v>
      </c>
    </row>
    <row r="1527" spans="1:52" x14ac:dyDescent="0.25">
      <c r="A1527" t="str">
        <f>INDEX('Community ID'!B:B,MATCH(O1527,'Community ID'!A:A,0))</f>
        <v>San Isidro</v>
      </c>
      <c r="B1527" t="str">
        <f>INDEX('Community ID'!$K:$K,MATCH('Environmental Data'!$P1527,'Community ID'!J:J,0))</f>
        <v>Constanza</v>
      </c>
      <c r="D1527" t="s">
        <v>6295</v>
      </c>
      <c r="E1527" t="s">
        <v>444</v>
      </c>
      <c r="F1527" t="s">
        <v>6296</v>
      </c>
      <c r="H1527" t="s">
        <v>6297</v>
      </c>
      <c r="I1527" t="s">
        <v>165</v>
      </c>
      <c r="J1527" t="s">
        <v>218</v>
      </c>
      <c r="K1527">
        <v>2021</v>
      </c>
      <c r="M1527" t="s">
        <v>226</v>
      </c>
      <c r="N1527" t="s">
        <v>2388</v>
      </c>
      <c r="O1527" t="s">
        <v>2771</v>
      </c>
      <c r="P1527" t="s">
        <v>102</v>
      </c>
      <c r="Q1527" t="s">
        <v>103</v>
      </c>
      <c r="V1527" t="s">
        <v>2105</v>
      </c>
      <c r="W1527" t="s">
        <v>58</v>
      </c>
      <c r="X1527">
        <v>18.9161103</v>
      </c>
      <c r="Y1527">
        <v>-70.744905799999998</v>
      </c>
      <c r="Z1527" t="s">
        <v>105</v>
      </c>
      <c r="AA1527" t="s">
        <v>105</v>
      </c>
      <c r="AB1527" t="s">
        <v>419</v>
      </c>
      <c r="AC1527" t="s">
        <v>169</v>
      </c>
      <c r="AD1527" t="s">
        <v>62</v>
      </c>
      <c r="AF1527" t="s">
        <v>170</v>
      </c>
      <c r="AG1527" t="s">
        <v>171</v>
      </c>
      <c r="AH1527" t="s">
        <v>117</v>
      </c>
      <c r="AI1527" t="s">
        <v>66</v>
      </c>
      <c r="AJ1527" t="s">
        <v>127</v>
      </c>
      <c r="AK1527" t="s">
        <v>368</v>
      </c>
      <c r="AL1527">
        <v>1</v>
      </c>
      <c r="AM1527" t="s">
        <v>767</v>
      </c>
      <c r="AN1527">
        <v>5</v>
      </c>
      <c r="AO1527">
        <v>1</v>
      </c>
      <c r="AP1527" t="s">
        <v>63</v>
      </c>
      <c r="AQ1527" t="s">
        <v>69</v>
      </c>
      <c r="AV1527" s="1">
        <v>44096</v>
      </c>
      <c r="AW1527" t="s">
        <v>15520</v>
      </c>
      <c r="AY1527" t="s">
        <v>73</v>
      </c>
      <c r="AZ1527" t="s">
        <v>74</v>
      </c>
    </row>
    <row r="1528" spans="1:52" x14ac:dyDescent="0.25">
      <c r="A1528" t="str">
        <f>INDEX('Community ID'!B:B,MATCH(O1528,'Community ID'!A:A,0))</f>
        <v>San Isidro</v>
      </c>
      <c r="B1528" t="str">
        <f>INDEX('Community ID'!$K:$K,MATCH('Environmental Data'!$P1528,'Community ID'!J:J,0))</f>
        <v>Constanza</v>
      </c>
      <c r="D1528" t="s">
        <v>6298</v>
      </c>
      <c r="E1528" t="s">
        <v>6299</v>
      </c>
      <c r="F1528" t="s">
        <v>750</v>
      </c>
      <c r="H1528" t="s">
        <v>2675</v>
      </c>
      <c r="I1528" t="s">
        <v>165</v>
      </c>
      <c r="J1528" s="1">
        <v>18688</v>
      </c>
      <c r="K1528">
        <v>70</v>
      </c>
      <c r="L1528">
        <v>8298744390</v>
      </c>
      <c r="M1528" t="s">
        <v>80</v>
      </c>
      <c r="N1528" t="s">
        <v>6300</v>
      </c>
      <c r="O1528" t="s">
        <v>5011</v>
      </c>
      <c r="P1528" t="s">
        <v>102</v>
      </c>
      <c r="Q1528" t="s">
        <v>103</v>
      </c>
      <c r="S1528" t="s">
        <v>1685</v>
      </c>
      <c r="T1528" t="s">
        <v>63</v>
      </c>
      <c r="V1528" t="s">
        <v>4074</v>
      </c>
      <c r="W1528" t="s">
        <v>58</v>
      </c>
      <c r="X1528">
        <v>18.916109800000001</v>
      </c>
      <c r="Y1528">
        <v>-70.744906499999999</v>
      </c>
      <c r="Z1528" t="s">
        <v>86</v>
      </c>
      <c r="AA1528" t="s">
        <v>86</v>
      </c>
      <c r="AB1528" t="s">
        <v>419</v>
      </c>
      <c r="AC1528" t="s">
        <v>88</v>
      </c>
      <c r="AD1528" t="s">
        <v>62</v>
      </c>
      <c r="AF1528" t="s">
        <v>170</v>
      </c>
      <c r="AG1528" t="s">
        <v>194</v>
      </c>
      <c r="AH1528" t="s">
        <v>65</v>
      </c>
      <c r="AI1528" t="s">
        <v>66</v>
      </c>
      <c r="AJ1528" t="s">
        <v>66</v>
      </c>
      <c r="AK1528" t="s">
        <v>368</v>
      </c>
      <c r="AL1528">
        <v>1</v>
      </c>
      <c r="AM1528" t="s">
        <v>755</v>
      </c>
      <c r="AN1528">
        <v>3</v>
      </c>
      <c r="AO1528">
        <v>0</v>
      </c>
      <c r="AV1528" s="1">
        <v>44096</v>
      </c>
      <c r="AW1528" t="s">
        <v>15521</v>
      </c>
      <c r="AY1528" t="s">
        <v>73</v>
      </c>
      <c r="AZ1528" t="s">
        <v>74</v>
      </c>
    </row>
    <row r="1529" spans="1:52" x14ac:dyDescent="0.25">
      <c r="A1529" t="str">
        <f>INDEX('Community ID'!B:B,MATCH(O1529,'Community ID'!A:A,0))</f>
        <v>San Isidro</v>
      </c>
      <c r="B1529" t="str">
        <f>INDEX('Community ID'!$K:$K,MATCH('Environmental Data'!$P1529,'Community ID'!J:J,0))</f>
        <v>Constanza</v>
      </c>
      <c r="D1529" t="s">
        <v>6301</v>
      </c>
      <c r="E1529" t="s">
        <v>6302</v>
      </c>
      <c r="F1529" t="s">
        <v>5231</v>
      </c>
      <c r="I1529" t="s">
        <v>191</v>
      </c>
      <c r="J1529" t="s">
        <v>218</v>
      </c>
      <c r="K1529">
        <v>2021</v>
      </c>
      <c r="M1529" t="s">
        <v>51</v>
      </c>
      <c r="N1529" t="s">
        <v>135</v>
      </c>
      <c r="O1529" t="s">
        <v>2771</v>
      </c>
      <c r="P1529" t="s">
        <v>102</v>
      </c>
      <c r="Q1529" t="s">
        <v>103</v>
      </c>
      <c r="V1529" t="s">
        <v>2105</v>
      </c>
      <c r="W1529" t="s">
        <v>58</v>
      </c>
      <c r="X1529">
        <v>18.916110199999999</v>
      </c>
      <c r="Y1529">
        <v>-70.744908699999996</v>
      </c>
      <c r="Z1529" t="s">
        <v>86</v>
      </c>
      <c r="AA1529" t="s">
        <v>86</v>
      </c>
      <c r="AB1529" t="s">
        <v>60</v>
      </c>
      <c r="AC1529" t="s">
        <v>169</v>
      </c>
      <c r="AD1529" t="s">
        <v>62</v>
      </c>
      <c r="AF1529" t="s">
        <v>170</v>
      </c>
      <c r="AG1529" t="s">
        <v>194</v>
      </c>
      <c r="AH1529" t="s">
        <v>117</v>
      </c>
      <c r="AI1529" t="s">
        <v>66</v>
      </c>
      <c r="AJ1529" t="s">
        <v>127</v>
      </c>
      <c r="AK1529" t="s">
        <v>368</v>
      </c>
      <c r="AL1529">
        <v>1</v>
      </c>
      <c r="AM1529" t="s">
        <v>767</v>
      </c>
      <c r="AN1529">
        <v>5</v>
      </c>
      <c r="AP1529" t="s">
        <v>62</v>
      </c>
      <c r="AQ1529" t="s">
        <v>69</v>
      </c>
      <c r="AV1529" s="1">
        <v>44096</v>
      </c>
      <c r="AW1529" t="s">
        <v>15522</v>
      </c>
      <c r="AY1529" t="s">
        <v>73</v>
      </c>
      <c r="AZ1529" t="s">
        <v>74</v>
      </c>
    </row>
    <row r="1530" spans="1:52" hidden="1" x14ac:dyDescent="0.25">
      <c r="A1530" t="str">
        <f>INDEX('Community ID'!B:B,MATCH(O1530,'Community ID'!A:A,0))</f>
        <v>San Isidro</v>
      </c>
      <c r="B1530" t="str">
        <f>INDEX('Community ID'!$K:$K,MATCH('Environmental Data'!$P1530,'Community ID'!J:J,0))</f>
        <v>Constanza</v>
      </c>
      <c r="D1530" t="s">
        <v>6303</v>
      </c>
      <c r="E1530" t="s">
        <v>6304</v>
      </c>
      <c r="F1530" t="s">
        <v>3241</v>
      </c>
      <c r="H1530" t="s">
        <v>6305</v>
      </c>
      <c r="I1530" t="s">
        <v>191</v>
      </c>
      <c r="J1530" s="1">
        <v>21528</v>
      </c>
      <c r="K1530">
        <v>63</v>
      </c>
      <c r="L1530">
        <v>8099037413</v>
      </c>
      <c r="M1530" t="s">
        <v>80</v>
      </c>
      <c r="N1530" t="s">
        <v>114</v>
      </c>
      <c r="O1530" t="s">
        <v>5011</v>
      </c>
      <c r="P1530" t="s">
        <v>102</v>
      </c>
      <c r="Q1530" t="s">
        <v>55</v>
      </c>
      <c r="S1530" t="s">
        <v>1685</v>
      </c>
      <c r="T1530" t="s">
        <v>63</v>
      </c>
      <c r="U1530">
        <v>5300109336</v>
      </c>
      <c r="V1530" t="s">
        <v>4074</v>
      </c>
      <c r="W1530" t="s">
        <v>58</v>
      </c>
      <c r="X1530">
        <v>18.916101099999999</v>
      </c>
      <c r="Y1530">
        <v>-70.744907100000006</v>
      </c>
      <c r="Z1530" t="s">
        <v>86</v>
      </c>
      <c r="AA1530" t="s">
        <v>86</v>
      </c>
      <c r="AB1530" t="s">
        <v>419</v>
      </c>
      <c r="AC1530" t="s">
        <v>169</v>
      </c>
      <c r="AD1530" t="s">
        <v>62</v>
      </c>
      <c r="AF1530" t="s">
        <v>170</v>
      </c>
      <c r="AG1530" t="s">
        <v>171</v>
      </c>
      <c r="AH1530" t="s">
        <v>65</v>
      </c>
      <c r="AI1530" t="s">
        <v>66</v>
      </c>
      <c r="AJ1530" t="s">
        <v>66</v>
      </c>
      <c r="AK1530" t="s">
        <v>552</v>
      </c>
      <c r="AL1530">
        <v>1</v>
      </c>
      <c r="AM1530" t="s">
        <v>755</v>
      </c>
      <c r="AN1530">
        <v>1</v>
      </c>
      <c r="AO1530">
        <v>0</v>
      </c>
      <c r="AP1530" t="s">
        <v>62</v>
      </c>
      <c r="AQ1530" t="s">
        <v>69</v>
      </c>
      <c r="AV1530" s="1">
        <v>44096</v>
      </c>
      <c r="AW1530" t="s">
        <v>15523</v>
      </c>
      <c r="AY1530" t="s">
        <v>73</v>
      </c>
      <c r="AZ1530" t="s">
        <v>74</v>
      </c>
    </row>
    <row r="1531" spans="1:52" x14ac:dyDescent="0.25">
      <c r="A1531" t="str">
        <f>INDEX('Community ID'!B:B,MATCH(O1531,'Community ID'!A:A,0))</f>
        <v>San Isidro</v>
      </c>
      <c r="B1531" t="str">
        <f>INDEX('Community ID'!$K:$K,MATCH('Environmental Data'!$P1531,'Community ID'!J:J,0))</f>
        <v>Constanza</v>
      </c>
      <c r="D1531" t="s">
        <v>6306</v>
      </c>
      <c r="E1531" t="s">
        <v>6307</v>
      </c>
      <c r="F1531" t="s">
        <v>392</v>
      </c>
      <c r="H1531" t="s">
        <v>6308</v>
      </c>
      <c r="I1531" t="s">
        <v>191</v>
      </c>
      <c r="J1531" t="s">
        <v>218</v>
      </c>
      <c r="K1531">
        <v>2021</v>
      </c>
      <c r="M1531" t="s">
        <v>80</v>
      </c>
      <c r="N1531" t="s">
        <v>135</v>
      </c>
      <c r="O1531" t="s">
        <v>2771</v>
      </c>
      <c r="P1531" t="s">
        <v>102</v>
      </c>
      <c r="Q1531" t="s">
        <v>103</v>
      </c>
      <c r="S1531" t="s">
        <v>104</v>
      </c>
      <c r="V1531" t="s">
        <v>2105</v>
      </c>
      <c r="W1531" t="s">
        <v>58</v>
      </c>
      <c r="X1531">
        <v>18.9161091</v>
      </c>
      <c r="Y1531">
        <v>-70.744910399999995</v>
      </c>
      <c r="Z1531" t="s">
        <v>86</v>
      </c>
      <c r="AA1531" t="s">
        <v>86</v>
      </c>
      <c r="AB1531" t="s">
        <v>419</v>
      </c>
      <c r="AC1531" t="s">
        <v>169</v>
      </c>
      <c r="AD1531" t="s">
        <v>62</v>
      </c>
      <c r="AF1531" t="s">
        <v>170</v>
      </c>
      <c r="AG1531" t="s">
        <v>171</v>
      </c>
      <c r="AH1531" t="s">
        <v>117</v>
      </c>
      <c r="AI1531" t="s">
        <v>66</v>
      </c>
      <c r="AJ1531" t="s">
        <v>127</v>
      </c>
      <c r="AK1531" t="s">
        <v>368</v>
      </c>
      <c r="AL1531">
        <v>1</v>
      </c>
      <c r="AM1531" t="s">
        <v>767</v>
      </c>
      <c r="AN1531">
        <v>3</v>
      </c>
      <c r="AO1531">
        <v>1</v>
      </c>
      <c r="AP1531" t="s">
        <v>62</v>
      </c>
      <c r="AQ1531" t="s">
        <v>69</v>
      </c>
      <c r="AV1531" s="1">
        <v>44096</v>
      </c>
      <c r="AW1531" t="s">
        <v>15524</v>
      </c>
      <c r="AY1531" t="s">
        <v>73</v>
      </c>
      <c r="AZ1531" t="s">
        <v>74</v>
      </c>
    </row>
    <row r="1532" spans="1:52" hidden="1" x14ac:dyDescent="0.25">
      <c r="A1532" t="str">
        <f>INDEX('Community ID'!B:B,MATCH(O1532,'Community ID'!A:A,0))</f>
        <v>San Isidro</v>
      </c>
      <c r="B1532" t="str">
        <f>INDEX('Community ID'!$K:$K,MATCH('Environmental Data'!$P1532,'Community ID'!J:J,0))</f>
        <v>Constanza</v>
      </c>
      <c r="D1532" t="s">
        <v>6309</v>
      </c>
      <c r="E1532" t="s">
        <v>6310</v>
      </c>
      <c r="F1532" t="s">
        <v>6311</v>
      </c>
      <c r="H1532" t="s">
        <v>6312</v>
      </c>
      <c r="I1532" t="s">
        <v>191</v>
      </c>
      <c r="J1532" t="s">
        <v>6313</v>
      </c>
      <c r="K1532">
        <v>37</v>
      </c>
      <c r="L1532">
        <v>8098905797</v>
      </c>
      <c r="M1532" t="s">
        <v>142</v>
      </c>
      <c r="N1532" t="s">
        <v>135</v>
      </c>
      <c r="O1532" t="s">
        <v>5011</v>
      </c>
      <c r="P1532" t="s">
        <v>102</v>
      </c>
      <c r="Q1532" t="s">
        <v>55</v>
      </c>
      <c r="S1532" t="s">
        <v>3467</v>
      </c>
      <c r="T1532" t="s">
        <v>137</v>
      </c>
      <c r="U1532">
        <v>530038660</v>
      </c>
      <c r="V1532" t="s">
        <v>4074</v>
      </c>
      <c r="W1532" t="s">
        <v>58</v>
      </c>
      <c r="X1532">
        <v>18.9159191</v>
      </c>
      <c r="Y1532">
        <v>-70.744876599999998</v>
      </c>
      <c r="Z1532" t="s">
        <v>220</v>
      </c>
      <c r="AA1532" t="s">
        <v>220</v>
      </c>
      <c r="AB1532" t="s">
        <v>419</v>
      </c>
      <c r="AC1532" t="s">
        <v>169</v>
      </c>
      <c r="AD1532" t="s">
        <v>62</v>
      </c>
      <c r="AF1532" t="s">
        <v>170</v>
      </c>
      <c r="AG1532" t="s">
        <v>194</v>
      </c>
      <c r="AH1532" t="s">
        <v>65</v>
      </c>
      <c r="AI1532" t="s">
        <v>2606</v>
      </c>
      <c r="AJ1532" t="s">
        <v>127</v>
      </c>
      <c r="AK1532" t="s">
        <v>1194</v>
      </c>
      <c r="AL1532">
        <v>1</v>
      </c>
      <c r="AM1532" t="s">
        <v>755</v>
      </c>
      <c r="AN1532">
        <v>3</v>
      </c>
      <c r="AO1532">
        <v>0</v>
      </c>
      <c r="AP1532" t="s">
        <v>63</v>
      </c>
      <c r="AQ1532" t="s">
        <v>69</v>
      </c>
      <c r="AV1532" s="1">
        <v>44096</v>
      </c>
      <c r="AW1532" t="s">
        <v>15525</v>
      </c>
      <c r="AY1532" t="s">
        <v>73</v>
      </c>
      <c r="AZ1532" t="s">
        <v>74</v>
      </c>
    </row>
    <row r="1533" spans="1:52" hidden="1" x14ac:dyDescent="0.25">
      <c r="A1533" t="str">
        <f>INDEX('Community ID'!B:B,MATCH(O1533,'Community ID'!A:A,0))</f>
        <v>San Isidro</v>
      </c>
      <c r="B1533" t="str">
        <f>INDEX('Community ID'!$K:$K,MATCH('Environmental Data'!$P1533,'Community ID'!J:J,0))</f>
        <v>Constanza</v>
      </c>
      <c r="D1533" t="s">
        <v>6314</v>
      </c>
      <c r="E1533" t="s">
        <v>6315</v>
      </c>
      <c r="F1533" t="s">
        <v>177</v>
      </c>
      <c r="H1533" t="s">
        <v>6316</v>
      </c>
      <c r="I1533" t="s">
        <v>191</v>
      </c>
      <c r="J1533" s="1">
        <v>22713</v>
      </c>
      <c r="K1533">
        <v>59</v>
      </c>
      <c r="M1533" t="s">
        <v>80</v>
      </c>
      <c r="N1533" t="s">
        <v>100</v>
      </c>
      <c r="O1533" t="s">
        <v>2771</v>
      </c>
      <c r="P1533" t="s">
        <v>102</v>
      </c>
      <c r="Q1533" t="s">
        <v>103</v>
      </c>
      <c r="S1533" t="s">
        <v>104</v>
      </c>
      <c r="T1533" t="s">
        <v>4938</v>
      </c>
      <c r="V1533" t="s">
        <v>2105</v>
      </c>
      <c r="W1533" t="s">
        <v>58</v>
      </c>
      <c r="X1533">
        <v>18.9160991</v>
      </c>
      <c r="Y1533">
        <v>-70.744867999999997</v>
      </c>
      <c r="Z1533" t="s">
        <v>86</v>
      </c>
      <c r="AA1533" t="s">
        <v>86</v>
      </c>
      <c r="AB1533" t="s">
        <v>419</v>
      </c>
      <c r="AC1533" t="s">
        <v>169</v>
      </c>
      <c r="AD1533" t="s">
        <v>62</v>
      </c>
      <c r="AF1533" t="s">
        <v>170</v>
      </c>
      <c r="AG1533" t="s">
        <v>171</v>
      </c>
      <c r="AH1533" t="s">
        <v>65</v>
      </c>
      <c r="AI1533" t="s">
        <v>66</v>
      </c>
      <c r="AJ1533" t="s">
        <v>127</v>
      </c>
      <c r="AK1533" t="s">
        <v>6317</v>
      </c>
      <c r="AL1533">
        <v>1</v>
      </c>
      <c r="AM1533" t="s">
        <v>767</v>
      </c>
      <c r="AN1533">
        <v>2</v>
      </c>
      <c r="AP1533" t="s">
        <v>62</v>
      </c>
      <c r="AQ1533" t="s">
        <v>69</v>
      </c>
      <c r="AV1533" s="1">
        <v>44096</v>
      </c>
      <c r="AW1533" t="s">
        <v>15526</v>
      </c>
      <c r="AY1533" t="s">
        <v>73</v>
      </c>
      <c r="AZ1533" t="s">
        <v>74</v>
      </c>
    </row>
    <row r="1534" spans="1:52" x14ac:dyDescent="0.25">
      <c r="A1534" t="str">
        <f>INDEX('Community ID'!B:B,MATCH(O1534,'Community ID'!A:A,0))</f>
        <v>San Isidro</v>
      </c>
      <c r="B1534" t="str">
        <f>INDEX('Community ID'!$K:$K,MATCH('Environmental Data'!$P1534,'Community ID'!J:J,0))</f>
        <v>Constanza</v>
      </c>
      <c r="D1534" t="s">
        <v>6318</v>
      </c>
      <c r="E1534" t="s">
        <v>6319</v>
      </c>
      <c r="F1534" t="s">
        <v>1391</v>
      </c>
      <c r="H1534" t="s">
        <v>2289</v>
      </c>
      <c r="I1534" t="s">
        <v>191</v>
      </c>
      <c r="J1534" t="s">
        <v>6320</v>
      </c>
      <c r="K1534">
        <v>21</v>
      </c>
      <c r="L1534">
        <v>8295692096</v>
      </c>
      <c r="M1534" t="s">
        <v>142</v>
      </c>
      <c r="N1534" t="s">
        <v>135</v>
      </c>
      <c r="O1534" t="s">
        <v>5011</v>
      </c>
      <c r="P1534" t="s">
        <v>102</v>
      </c>
      <c r="Q1534" t="s">
        <v>103</v>
      </c>
      <c r="S1534" t="s">
        <v>410</v>
      </c>
      <c r="T1534" t="s">
        <v>137</v>
      </c>
      <c r="U1534">
        <v>40212556522</v>
      </c>
      <c r="V1534" t="s">
        <v>4074</v>
      </c>
      <c r="W1534" t="s">
        <v>58</v>
      </c>
      <c r="X1534">
        <v>18.914847699999999</v>
      </c>
      <c r="Y1534">
        <v>-70.744166899999996</v>
      </c>
      <c r="Z1534" t="s">
        <v>59</v>
      </c>
      <c r="AA1534" t="s">
        <v>59</v>
      </c>
      <c r="AB1534" t="s">
        <v>1164</v>
      </c>
      <c r="AC1534" t="s">
        <v>169</v>
      </c>
      <c r="AD1534" t="s">
        <v>62</v>
      </c>
      <c r="AF1534" t="s">
        <v>170</v>
      </c>
      <c r="AG1534" t="s">
        <v>194</v>
      </c>
      <c r="AH1534" t="s">
        <v>65</v>
      </c>
      <c r="AI1534" t="s">
        <v>375</v>
      </c>
      <c r="AJ1534" t="s">
        <v>127</v>
      </c>
      <c r="AK1534" t="s">
        <v>368</v>
      </c>
      <c r="AL1534">
        <v>1</v>
      </c>
      <c r="AM1534" t="s">
        <v>755</v>
      </c>
      <c r="AN1534">
        <v>7</v>
      </c>
      <c r="AO1534">
        <v>5</v>
      </c>
      <c r="AP1534" t="s">
        <v>62</v>
      </c>
      <c r="AQ1534" t="s">
        <v>69</v>
      </c>
      <c r="AV1534" s="1">
        <v>44096</v>
      </c>
      <c r="AW1534" t="s">
        <v>15527</v>
      </c>
      <c r="AY1534" t="s">
        <v>73</v>
      </c>
      <c r="AZ1534" t="s">
        <v>74</v>
      </c>
    </row>
    <row r="1535" spans="1:52" x14ac:dyDescent="0.25">
      <c r="A1535" t="str">
        <f>INDEX('Community ID'!B:B,MATCH(O1535,'Community ID'!A:A,0))</f>
        <v>San Isidro</v>
      </c>
      <c r="B1535" t="str">
        <f>INDEX('Community ID'!$K:$K,MATCH('Environmental Data'!$P1535,'Community ID'!J:J,0))</f>
        <v>Constanza</v>
      </c>
      <c r="D1535" t="s">
        <v>6321</v>
      </c>
      <c r="E1535" t="s">
        <v>6322</v>
      </c>
      <c r="F1535" t="s">
        <v>297</v>
      </c>
      <c r="I1535" t="s">
        <v>191</v>
      </c>
      <c r="J1535" t="s">
        <v>6323</v>
      </c>
      <c r="K1535">
        <v>24</v>
      </c>
      <c r="L1535">
        <v>8098141885</v>
      </c>
      <c r="M1535" t="s">
        <v>142</v>
      </c>
      <c r="N1535" t="s">
        <v>100</v>
      </c>
      <c r="O1535" t="s">
        <v>2771</v>
      </c>
      <c r="P1535" t="s">
        <v>102</v>
      </c>
      <c r="Q1535" t="s">
        <v>103</v>
      </c>
      <c r="V1535" t="s">
        <v>2105</v>
      </c>
      <c r="W1535" t="s">
        <v>58</v>
      </c>
      <c r="X1535">
        <v>18.915472900000001</v>
      </c>
      <c r="Y1535">
        <v>-70.744644899999997</v>
      </c>
      <c r="Z1535" t="s">
        <v>86</v>
      </c>
      <c r="AA1535" t="s">
        <v>86</v>
      </c>
      <c r="AB1535" t="s">
        <v>419</v>
      </c>
      <c r="AC1535" t="s">
        <v>169</v>
      </c>
      <c r="AD1535" t="s">
        <v>62</v>
      </c>
      <c r="AF1535" t="s">
        <v>170</v>
      </c>
      <c r="AG1535" t="s">
        <v>171</v>
      </c>
      <c r="AH1535" t="s">
        <v>117</v>
      </c>
      <c r="AI1535" t="s">
        <v>66</v>
      </c>
      <c r="AJ1535" t="s">
        <v>127</v>
      </c>
      <c r="AK1535" t="s">
        <v>368</v>
      </c>
      <c r="AL1535">
        <v>1</v>
      </c>
      <c r="AM1535" t="s">
        <v>767</v>
      </c>
      <c r="AN1535">
        <v>5</v>
      </c>
      <c r="AO1535">
        <v>2</v>
      </c>
      <c r="AP1535" t="s">
        <v>62</v>
      </c>
      <c r="AQ1535" t="s">
        <v>69</v>
      </c>
      <c r="AV1535" s="1">
        <v>44096</v>
      </c>
      <c r="AW1535" t="s">
        <v>15528</v>
      </c>
      <c r="AY1535" t="s">
        <v>73</v>
      </c>
      <c r="AZ1535" t="s">
        <v>74</v>
      </c>
    </row>
    <row r="1536" spans="1:52" hidden="1" x14ac:dyDescent="0.25">
      <c r="A1536" t="str">
        <f>INDEX('Community ID'!B:B,MATCH(O1536,'Community ID'!A:A,0))</f>
        <v>Los Mangos</v>
      </c>
      <c r="B1536" t="str">
        <f>INDEX('Community ID'!$K:$K,MATCH('Environmental Data'!$P1536,'Community ID'!J:J,0))</f>
        <v>Santiago</v>
      </c>
      <c r="D1536" t="s">
        <v>6324</v>
      </c>
      <c r="E1536" t="s">
        <v>6325</v>
      </c>
      <c r="F1536" t="s">
        <v>6326</v>
      </c>
      <c r="I1536" t="s">
        <v>191</v>
      </c>
      <c r="J1536" t="s">
        <v>6327</v>
      </c>
      <c r="K1536">
        <v>22</v>
      </c>
      <c r="L1536">
        <v>8294804007</v>
      </c>
      <c r="M1536" t="s">
        <v>51</v>
      </c>
      <c r="N1536" t="s">
        <v>6328</v>
      </c>
      <c r="O1536" t="s">
        <v>5956</v>
      </c>
      <c r="P1536" t="s">
        <v>444</v>
      </c>
      <c r="Q1536" t="s">
        <v>444</v>
      </c>
      <c r="V1536" t="s">
        <v>4208</v>
      </c>
      <c r="W1536" t="s">
        <v>58</v>
      </c>
      <c r="X1536">
        <v>19.4903959212429</v>
      </c>
      <c r="Y1536">
        <v>-70.750687255784996</v>
      </c>
      <c r="Z1536" t="s">
        <v>59</v>
      </c>
      <c r="AA1536" t="s">
        <v>105</v>
      </c>
      <c r="AB1536" t="s">
        <v>419</v>
      </c>
      <c r="AC1536" t="s">
        <v>169</v>
      </c>
      <c r="AD1536" t="s">
        <v>62</v>
      </c>
      <c r="AF1536" t="s">
        <v>170</v>
      </c>
      <c r="AG1536" t="s">
        <v>194</v>
      </c>
      <c r="AH1536" t="s">
        <v>65</v>
      </c>
      <c r="AI1536" t="s">
        <v>145</v>
      </c>
      <c r="AJ1536" t="s">
        <v>145</v>
      </c>
      <c r="AK1536" t="s">
        <v>6249</v>
      </c>
      <c r="AL1536">
        <v>2</v>
      </c>
      <c r="AM1536" t="s">
        <v>108</v>
      </c>
      <c r="AN1536">
        <v>3</v>
      </c>
      <c r="AO1536">
        <v>1</v>
      </c>
      <c r="AP1536" t="s">
        <v>63</v>
      </c>
      <c r="AQ1536" t="s">
        <v>69</v>
      </c>
      <c r="AV1536" s="1">
        <v>44096</v>
      </c>
      <c r="AW1536" t="s">
        <v>15529</v>
      </c>
      <c r="AY1536" t="s">
        <v>73</v>
      </c>
      <c r="AZ1536" t="s">
        <v>74</v>
      </c>
    </row>
    <row r="1537" spans="1:52" hidden="1" x14ac:dyDescent="0.25">
      <c r="A1537" t="str">
        <f>INDEX('Community ID'!B:B,MATCH(O1537,'Community ID'!A:A,0))</f>
        <v>Los Mangos</v>
      </c>
      <c r="B1537" t="str">
        <f>INDEX('Community ID'!$K:$K,MATCH('Environmental Data'!$P1537,'Community ID'!J:J,0))</f>
        <v>Santiago</v>
      </c>
      <c r="D1537" t="s">
        <v>6329</v>
      </c>
      <c r="E1537" t="s">
        <v>3591</v>
      </c>
      <c r="F1537" t="s">
        <v>6330</v>
      </c>
      <c r="I1537" t="s">
        <v>191</v>
      </c>
      <c r="J1537" t="s">
        <v>6331</v>
      </c>
      <c r="K1537">
        <v>25</v>
      </c>
      <c r="L1537">
        <v>8298282427</v>
      </c>
      <c r="M1537" t="s">
        <v>51</v>
      </c>
      <c r="N1537" t="s">
        <v>135</v>
      </c>
      <c r="O1537" t="s">
        <v>5956</v>
      </c>
      <c r="P1537" t="s">
        <v>444</v>
      </c>
      <c r="Q1537" t="s">
        <v>444</v>
      </c>
      <c r="S1537" t="s">
        <v>144</v>
      </c>
      <c r="U1537">
        <v>40236767709</v>
      </c>
      <c r="V1537" t="s">
        <v>4208</v>
      </c>
      <c r="W1537" t="s">
        <v>58</v>
      </c>
      <c r="X1537">
        <v>19.4903959212429</v>
      </c>
      <c r="Y1537">
        <v>-70.750687255784996</v>
      </c>
      <c r="Z1537" t="s">
        <v>105</v>
      </c>
      <c r="AA1537" t="s">
        <v>105</v>
      </c>
      <c r="AB1537" t="s">
        <v>419</v>
      </c>
      <c r="AC1537" t="s">
        <v>169</v>
      </c>
      <c r="AD1537" t="s">
        <v>62</v>
      </c>
      <c r="AF1537" t="s">
        <v>170</v>
      </c>
      <c r="AG1537" t="s">
        <v>194</v>
      </c>
      <c r="AH1537" t="s">
        <v>65</v>
      </c>
      <c r="AI1537" t="s">
        <v>145</v>
      </c>
      <c r="AJ1537" t="s">
        <v>145</v>
      </c>
      <c r="AK1537" t="s">
        <v>6332</v>
      </c>
      <c r="AL1537">
        <v>1</v>
      </c>
      <c r="AM1537" t="s">
        <v>108</v>
      </c>
      <c r="AN1537">
        <v>4</v>
      </c>
      <c r="AO1537">
        <v>2</v>
      </c>
      <c r="AP1537" t="s">
        <v>63</v>
      </c>
      <c r="AQ1537" t="s">
        <v>69</v>
      </c>
      <c r="AV1537" s="1">
        <v>44096</v>
      </c>
      <c r="AW1537" t="s">
        <v>15530</v>
      </c>
      <c r="AY1537" t="s">
        <v>73</v>
      </c>
      <c r="AZ1537" t="s">
        <v>74</v>
      </c>
    </row>
    <row r="1538" spans="1:52" hidden="1" x14ac:dyDescent="0.25">
      <c r="A1538" t="str">
        <f>INDEX('Community ID'!B:B,MATCH(O1538,'Community ID'!A:A,0))</f>
        <v>Los Mangos</v>
      </c>
      <c r="B1538" t="str">
        <f>INDEX('Community ID'!$K:$K,MATCH('Environmental Data'!$P1538,'Community ID'!J:J,0))</f>
        <v>Santiago</v>
      </c>
      <c r="D1538" t="s">
        <v>6333</v>
      </c>
      <c r="E1538" t="s">
        <v>6334</v>
      </c>
      <c r="F1538" t="s">
        <v>5922</v>
      </c>
      <c r="I1538" t="s">
        <v>165</v>
      </c>
      <c r="J1538" t="s">
        <v>6335</v>
      </c>
      <c r="K1538">
        <v>68</v>
      </c>
      <c r="L1538">
        <v>8292656232</v>
      </c>
      <c r="M1538" t="s">
        <v>80</v>
      </c>
      <c r="N1538" t="s">
        <v>6336</v>
      </c>
      <c r="O1538" t="s">
        <v>5956</v>
      </c>
      <c r="P1538" t="s">
        <v>416</v>
      </c>
      <c r="Q1538" t="s">
        <v>6337</v>
      </c>
      <c r="S1538" t="s">
        <v>144</v>
      </c>
      <c r="U1538">
        <v>3100447790</v>
      </c>
      <c r="V1538" t="s">
        <v>4208</v>
      </c>
      <c r="W1538" t="s">
        <v>58</v>
      </c>
      <c r="X1538">
        <v>19.4903959212429</v>
      </c>
      <c r="Y1538">
        <v>-70.750687255784996</v>
      </c>
      <c r="Z1538" t="s">
        <v>105</v>
      </c>
      <c r="AA1538" t="s">
        <v>105</v>
      </c>
      <c r="AB1538" t="s">
        <v>419</v>
      </c>
      <c r="AC1538" t="s">
        <v>169</v>
      </c>
      <c r="AE1538" t="s">
        <v>62</v>
      </c>
      <c r="AF1538" t="s">
        <v>170</v>
      </c>
      <c r="AG1538" t="s">
        <v>194</v>
      </c>
      <c r="AH1538" t="s">
        <v>65</v>
      </c>
      <c r="AI1538" t="s">
        <v>6338</v>
      </c>
      <c r="AJ1538" t="s">
        <v>1382</v>
      </c>
      <c r="AK1538" t="s">
        <v>6339</v>
      </c>
      <c r="AL1538">
        <v>2</v>
      </c>
      <c r="AM1538" t="s">
        <v>108</v>
      </c>
      <c r="AN1538">
        <v>2</v>
      </c>
      <c r="AP1538" t="s">
        <v>63</v>
      </c>
      <c r="AQ1538" t="s">
        <v>69</v>
      </c>
      <c r="AV1538" s="1">
        <v>44096</v>
      </c>
      <c r="AW1538" t="s">
        <v>15531</v>
      </c>
      <c r="AY1538" t="s">
        <v>73</v>
      </c>
      <c r="AZ1538" t="s">
        <v>74</v>
      </c>
    </row>
    <row r="1539" spans="1:52" hidden="1" x14ac:dyDescent="0.25">
      <c r="A1539" t="str">
        <f>INDEX('Community ID'!B:B,MATCH(O1539,'Community ID'!A:A,0))</f>
        <v>Los Mangos</v>
      </c>
      <c r="B1539" t="str">
        <f>INDEX('Community ID'!$K:$K,MATCH('Environmental Data'!$P1539,'Community ID'!J:J,0))</f>
        <v>Santiago</v>
      </c>
      <c r="D1539" t="s">
        <v>6340</v>
      </c>
      <c r="E1539" t="s">
        <v>6341</v>
      </c>
      <c r="F1539" t="s">
        <v>2701</v>
      </c>
      <c r="H1539" t="s">
        <v>6342</v>
      </c>
      <c r="I1539" t="s">
        <v>165</v>
      </c>
      <c r="J1539" t="s">
        <v>6343</v>
      </c>
      <c r="K1539">
        <v>48</v>
      </c>
      <c r="M1539" t="s">
        <v>80</v>
      </c>
      <c r="N1539" t="s">
        <v>6344</v>
      </c>
      <c r="O1539" t="s">
        <v>5956</v>
      </c>
      <c r="P1539" t="s">
        <v>444</v>
      </c>
      <c r="Q1539" t="s">
        <v>444</v>
      </c>
      <c r="S1539" t="s">
        <v>2947</v>
      </c>
      <c r="V1539" t="s">
        <v>4208</v>
      </c>
      <c r="W1539" t="s">
        <v>58</v>
      </c>
      <c r="X1539">
        <v>19.4903568499846</v>
      </c>
      <c r="Y1539">
        <v>-70.750751826548196</v>
      </c>
      <c r="Z1539" t="s">
        <v>59</v>
      </c>
      <c r="AA1539" t="s">
        <v>59</v>
      </c>
      <c r="AB1539" t="s">
        <v>419</v>
      </c>
      <c r="AC1539" t="s">
        <v>169</v>
      </c>
      <c r="AD1539" t="s">
        <v>62</v>
      </c>
      <c r="AF1539" t="s">
        <v>170</v>
      </c>
      <c r="AG1539" t="s">
        <v>194</v>
      </c>
      <c r="AH1539" t="s">
        <v>65</v>
      </c>
      <c r="AI1539" t="s">
        <v>145</v>
      </c>
      <c r="AJ1539" t="s">
        <v>145</v>
      </c>
      <c r="AK1539" t="s">
        <v>6345</v>
      </c>
      <c r="AL1539">
        <v>2</v>
      </c>
      <c r="AM1539" t="s">
        <v>108</v>
      </c>
      <c r="AN1539">
        <v>2</v>
      </c>
      <c r="AP1539" t="s">
        <v>62</v>
      </c>
      <c r="AQ1539" t="s">
        <v>69</v>
      </c>
      <c r="AV1539" s="1">
        <v>44096</v>
      </c>
      <c r="AW1539" t="s">
        <v>15532</v>
      </c>
      <c r="AY1539" t="s">
        <v>73</v>
      </c>
      <c r="AZ1539" t="s">
        <v>74</v>
      </c>
    </row>
    <row r="1540" spans="1:52" hidden="1" x14ac:dyDescent="0.25">
      <c r="A1540" t="str">
        <f>INDEX('Community ID'!B:B,MATCH(O1540,'Community ID'!A:A,0))</f>
        <v>Los Mangos</v>
      </c>
      <c r="B1540" t="str">
        <f>INDEX('Community ID'!$K:$K,MATCH('Environmental Data'!$P1540,'Community ID'!J:J,0))</f>
        <v>Santiago</v>
      </c>
      <c r="D1540" t="s">
        <v>6346</v>
      </c>
      <c r="E1540" t="s">
        <v>6347</v>
      </c>
      <c r="F1540" t="s">
        <v>1519</v>
      </c>
      <c r="I1540" t="s">
        <v>191</v>
      </c>
      <c r="J1540" s="1">
        <v>30233</v>
      </c>
      <c r="K1540">
        <v>39</v>
      </c>
      <c r="L1540">
        <v>8097832577</v>
      </c>
      <c r="M1540" t="s">
        <v>226</v>
      </c>
      <c r="N1540" t="s">
        <v>5804</v>
      </c>
      <c r="O1540" t="s">
        <v>5956</v>
      </c>
      <c r="P1540" t="s">
        <v>444</v>
      </c>
      <c r="Q1540" t="s">
        <v>444</v>
      </c>
      <c r="S1540" t="s">
        <v>410</v>
      </c>
      <c r="V1540" t="s">
        <v>4208</v>
      </c>
      <c r="W1540" t="s">
        <v>58</v>
      </c>
      <c r="X1540">
        <v>19.490148866015399</v>
      </c>
      <c r="Y1540">
        <v>-70.750492602254596</v>
      </c>
      <c r="Z1540" t="s">
        <v>105</v>
      </c>
      <c r="AA1540" t="s">
        <v>105</v>
      </c>
      <c r="AB1540" t="s">
        <v>419</v>
      </c>
      <c r="AC1540" t="s">
        <v>169</v>
      </c>
      <c r="AD1540" t="s">
        <v>62</v>
      </c>
      <c r="AF1540" t="s">
        <v>170</v>
      </c>
      <c r="AG1540" t="s">
        <v>194</v>
      </c>
      <c r="AH1540" t="s">
        <v>65</v>
      </c>
      <c r="AI1540" t="s">
        <v>5415</v>
      </c>
      <c r="AJ1540" t="s">
        <v>1382</v>
      </c>
      <c r="AK1540" t="s">
        <v>6249</v>
      </c>
      <c r="AL1540">
        <v>2</v>
      </c>
      <c r="AM1540" t="s">
        <v>755</v>
      </c>
      <c r="AN1540">
        <v>3</v>
      </c>
      <c r="AP1540" t="s">
        <v>63</v>
      </c>
      <c r="AQ1540" t="s">
        <v>69</v>
      </c>
      <c r="AV1540" s="1">
        <v>44096</v>
      </c>
      <c r="AW1540" t="s">
        <v>15533</v>
      </c>
      <c r="AY1540" t="s">
        <v>73</v>
      </c>
      <c r="AZ1540" t="s">
        <v>74</v>
      </c>
    </row>
    <row r="1541" spans="1:52" hidden="1" x14ac:dyDescent="0.25">
      <c r="A1541" t="str">
        <f>INDEX('Community ID'!B:B,MATCH(O1541,'Community ID'!A:A,0))</f>
        <v>Los Mangos</v>
      </c>
      <c r="B1541" t="str">
        <f>INDEX('Community ID'!$K:$K,MATCH('Environmental Data'!$P1541,'Community ID'!J:J,0))</f>
        <v>Santiago</v>
      </c>
      <c r="D1541" t="s">
        <v>6348</v>
      </c>
      <c r="E1541" t="s">
        <v>2486</v>
      </c>
      <c r="F1541" t="s">
        <v>6349</v>
      </c>
      <c r="I1541" t="s">
        <v>191</v>
      </c>
      <c r="J1541" t="s">
        <v>6350</v>
      </c>
      <c r="K1541">
        <v>25</v>
      </c>
      <c r="L1541">
        <v>8295024345</v>
      </c>
      <c r="M1541" t="s">
        <v>142</v>
      </c>
      <c r="N1541" t="s">
        <v>114</v>
      </c>
      <c r="O1541" t="s">
        <v>5956</v>
      </c>
      <c r="P1541" t="s">
        <v>444</v>
      </c>
      <c r="Q1541" t="s">
        <v>444</v>
      </c>
      <c r="S1541" t="s">
        <v>144</v>
      </c>
      <c r="V1541" t="s">
        <v>4208</v>
      </c>
      <c r="W1541" t="s">
        <v>58</v>
      </c>
      <c r="X1541">
        <v>19.490146041195999</v>
      </c>
      <c r="Y1541">
        <v>-70.750419369466897</v>
      </c>
      <c r="Z1541" t="s">
        <v>325</v>
      </c>
      <c r="AA1541" t="s">
        <v>325</v>
      </c>
      <c r="AB1541" t="s">
        <v>419</v>
      </c>
      <c r="AC1541" t="s">
        <v>169</v>
      </c>
      <c r="AD1541" t="s">
        <v>62</v>
      </c>
      <c r="AF1541" t="s">
        <v>170</v>
      </c>
      <c r="AG1541" t="s">
        <v>194</v>
      </c>
      <c r="AH1541" t="s">
        <v>65</v>
      </c>
      <c r="AI1541" t="s">
        <v>145</v>
      </c>
      <c r="AJ1541" t="s">
        <v>145</v>
      </c>
      <c r="AK1541" t="s">
        <v>4328</v>
      </c>
      <c r="AL1541">
        <v>2</v>
      </c>
      <c r="AM1541" t="s">
        <v>108</v>
      </c>
      <c r="AN1541">
        <v>3</v>
      </c>
      <c r="AO1541">
        <v>1</v>
      </c>
      <c r="AP1541" t="s">
        <v>63</v>
      </c>
      <c r="AQ1541" t="s">
        <v>69</v>
      </c>
      <c r="AV1541" s="1">
        <v>44096</v>
      </c>
      <c r="AW1541" t="s">
        <v>15534</v>
      </c>
      <c r="AY1541" t="s">
        <v>73</v>
      </c>
      <c r="AZ1541" t="s">
        <v>74</v>
      </c>
    </row>
    <row r="1542" spans="1:52" x14ac:dyDescent="0.25">
      <c r="A1542" t="str">
        <f>INDEX('Community ID'!B:B,MATCH(O1542,'Community ID'!A:A,0))</f>
        <v>Los Mangos</v>
      </c>
      <c r="B1542" t="str">
        <f>INDEX('Community ID'!$K:$K,MATCH('Environmental Data'!$P1542,'Community ID'!J:J,0))</f>
        <v>Santiago</v>
      </c>
      <c r="D1542" t="s">
        <v>6351</v>
      </c>
      <c r="E1542" t="s">
        <v>6352</v>
      </c>
      <c r="F1542" t="s">
        <v>1763</v>
      </c>
      <c r="I1542" t="s">
        <v>191</v>
      </c>
      <c r="J1542" s="1">
        <v>33552</v>
      </c>
      <c r="K1542">
        <v>30</v>
      </c>
      <c r="L1542">
        <v>8496420975</v>
      </c>
      <c r="M1542" t="s">
        <v>226</v>
      </c>
      <c r="N1542" t="s">
        <v>114</v>
      </c>
      <c r="O1542" t="s">
        <v>5956</v>
      </c>
      <c r="P1542" t="s">
        <v>444</v>
      </c>
      <c r="Q1542" t="s">
        <v>6337</v>
      </c>
      <c r="S1542" t="s">
        <v>144</v>
      </c>
      <c r="V1542" t="s">
        <v>4208</v>
      </c>
      <c r="W1542" t="s">
        <v>58</v>
      </c>
      <c r="X1542">
        <v>19.489792263943599</v>
      </c>
      <c r="Y1542">
        <v>-70.750045503049904</v>
      </c>
      <c r="Z1542" t="s">
        <v>59</v>
      </c>
      <c r="AA1542" t="s">
        <v>220</v>
      </c>
      <c r="AB1542" t="s">
        <v>419</v>
      </c>
      <c r="AC1542" t="s">
        <v>169</v>
      </c>
      <c r="AD1542" t="s">
        <v>62</v>
      </c>
      <c r="AF1542" t="s">
        <v>170</v>
      </c>
      <c r="AG1542" t="s">
        <v>194</v>
      </c>
      <c r="AH1542" t="s">
        <v>117</v>
      </c>
      <c r="AI1542" t="s">
        <v>145</v>
      </c>
      <c r="AJ1542" t="s">
        <v>145</v>
      </c>
      <c r="AK1542" t="s">
        <v>479</v>
      </c>
      <c r="AL1542">
        <v>2</v>
      </c>
      <c r="AM1542" t="s">
        <v>755</v>
      </c>
      <c r="AN1542">
        <v>5</v>
      </c>
      <c r="AO1542">
        <v>1</v>
      </c>
      <c r="AP1542" t="s">
        <v>63</v>
      </c>
      <c r="AQ1542" t="s">
        <v>69</v>
      </c>
      <c r="AV1542" s="1">
        <v>44096</v>
      </c>
      <c r="AW1542" t="s">
        <v>15535</v>
      </c>
      <c r="AY1542" t="s">
        <v>73</v>
      </c>
      <c r="AZ1542" t="s">
        <v>74</v>
      </c>
    </row>
    <row r="1543" spans="1:52" hidden="1" x14ac:dyDescent="0.25">
      <c r="A1543" t="str">
        <f>INDEX('Community ID'!B:B,MATCH(O1543,'Community ID'!A:A,0))</f>
        <v>Los Mangos</v>
      </c>
      <c r="B1543" t="str">
        <f>INDEX('Community ID'!$K:$K,MATCH('Environmental Data'!$P1543,'Community ID'!J:J,0))</f>
        <v>Santiago</v>
      </c>
      <c r="D1543" t="s">
        <v>6353</v>
      </c>
      <c r="E1543" t="s">
        <v>4194</v>
      </c>
      <c r="F1543" t="s">
        <v>1087</v>
      </c>
      <c r="I1543" t="s">
        <v>191</v>
      </c>
      <c r="J1543" t="s">
        <v>6354</v>
      </c>
      <c r="K1543">
        <v>41</v>
      </c>
      <c r="L1543">
        <v>8494571488</v>
      </c>
      <c r="M1543" t="s">
        <v>142</v>
      </c>
      <c r="N1543" t="s">
        <v>1921</v>
      </c>
      <c r="O1543" t="s">
        <v>5956</v>
      </c>
      <c r="P1543" t="s">
        <v>444</v>
      </c>
      <c r="Q1543" t="s">
        <v>444</v>
      </c>
      <c r="S1543" t="s">
        <v>429</v>
      </c>
      <c r="U1543">
        <v>5400990544</v>
      </c>
      <c r="V1543" t="s">
        <v>4208</v>
      </c>
      <c r="W1543" t="s">
        <v>58</v>
      </c>
      <c r="X1543">
        <v>19.489357506628298</v>
      </c>
      <c r="Y1543">
        <v>-70.745430715936493</v>
      </c>
      <c r="Z1543" t="s">
        <v>105</v>
      </c>
      <c r="AA1543" t="s">
        <v>105</v>
      </c>
      <c r="AB1543" t="s">
        <v>419</v>
      </c>
      <c r="AC1543" t="s">
        <v>169</v>
      </c>
      <c r="AD1543" t="s">
        <v>62</v>
      </c>
      <c r="AF1543" t="s">
        <v>170</v>
      </c>
      <c r="AG1543" t="s">
        <v>194</v>
      </c>
      <c r="AH1543" t="s">
        <v>65</v>
      </c>
      <c r="AI1543" t="s">
        <v>1382</v>
      </c>
      <c r="AJ1543" t="s">
        <v>1382</v>
      </c>
      <c r="AK1543" t="s">
        <v>6355</v>
      </c>
      <c r="AL1543">
        <v>1</v>
      </c>
      <c r="AM1543" t="s">
        <v>108</v>
      </c>
      <c r="AN1543">
        <v>1</v>
      </c>
      <c r="AP1543" t="s">
        <v>63</v>
      </c>
      <c r="AQ1543" t="s">
        <v>69</v>
      </c>
      <c r="AV1543" s="1">
        <v>44096</v>
      </c>
      <c r="AW1543" t="s">
        <v>15536</v>
      </c>
      <c r="AY1543" t="s">
        <v>73</v>
      </c>
      <c r="AZ1543" t="s">
        <v>74</v>
      </c>
    </row>
    <row r="1544" spans="1:52" x14ac:dyDescent="0.25">
      <c r="A1544" t="str">
        <f>INDEX('Community ID'!B:B,MATCH(O1544,'Community ID'!A:A,0))</f>
        <v>San Isidro</v>
      </c>
      <c r="B1544" t="str">
        <f>INDEX('Community ID'!$K:$K,MATCH('Environmental Data'!$P1544,'Community ID'!J:J,0))</f>
        <v>Constanza</v>
      </c>
      <c r="D1544" t="s">
        <v>6356</v>
      </c>
      <c r="E1544" t="s">
        <v>6357</v>
      </c>
      <c r="F1544" t="s">
        <v>6358</v>
      </c>
      <c r="H1544" t="s">
        <v>6359</v>
      </c>
      <c r="I1544" t="s">
        <v>165</v>
      </c>
      <c r="J1544" t="s">
        <v>6360</v>
      </c>
      <c r="K1544">
        <v>18</v>
      </c>
      <c r="L1544">
        <v>8293815942</v>
      </c>
      <c r="M1544" t="s">
        <v>80</v>
      </c>
      <c r="O1544" t="s">
        <v>2771</v>
      </c>
      <c r="P1544" t="s">
        <v>102</v>
      </c>
      <c r="Q1544" t="s">
        <v>103</v>
      </c>
      <c r="V1544" t="s">
        <v>2105</v>
      </c>
      <c r="W1544" t="s">
        <v>58</v>
      </c>
      <c r="X1544">
        <v>18.9145881</v>
      </c>
      <c r="Y1544">
        <v>-70.744155000000006</v>
      </c>
      <c r="Z1544" t="s">
        <v>105</v>
      </c>
      <c r="AA1544" t="s">
        <v>105</v>
      </c>
      <c r="AB1544" t="s">
        <v>60</v>
      </c>
      <c r="AC1544" t="s">
        <v>169</v>
      </c>
      <c r="AD1544" t="s">
        <v>62</v>
      </c>
      <c r="AF1544" t="s">
        <v>170</v>
      </c>
      <c r="AG1544" t="s">
        <v>194</v>
      </c>
      <c r="AH1544" t="s">
        <v>117</v>
      </c>
      <c r="AI1544" t="s">
        <v>66</v>
      </c>
      <c r="AJ1544" t="s">
        <v>127</v>
      </c>
      <c r="AK1544" t="s">
        <v>368</v>
      </c>
      <c r="AL1544">
        <v>1</v>
      </c>
      <c r="AM1544" t="s">
        <v>767</v>
      </c>
      <c r="AN1544">
        <v>2</v>
      </c>
      <c r="AP1544" t="s">
        <v>63</v>
      </c>
      <c r="AQ1544" t="s">
        <v>69</v>
      </c>
      <c r="AV1544" s="1">
        <v>44095</v>
      </c>
      <c r="AW1544" t="s">
        <v>15537</v>
      </c>
      <c r="AY1544" t="s">
        <v>73</v>
      </c>
      <c r="AZ1544" t="s">
        <v>74</v>
      </c>
    </row>
    <row r="1545" spans="1:52" x14ac:dyDescent="0.25">
      <c r="A1545" t="str">
        <f>INDEX('Community ID'!B:B,MATCH(O1545,'Community ID'!A:A,0))</f>
        <v>San Isidro</v>
      </c>
      <c r="B1545" t="str">
        <f>INDEX('Community ID'!$K:$K,MATCH('Environmental Data'!$P1545,'Community ID'!J:J,0))</f>
        <v>Constanza</v>
      </c>
      <c r="D1545" t="s">
        <v>6361</v>
      </c>
      <c r="E1545" t="s">
        <v>6362</v>
      </c>
      <c r="F1545" t="s">
        <v>1534</v>
      </c>
      <c r="I1545" t="s">
        <v>165</v>
      </c>
      <c r="J1545" t="s">
        <v>218</v>
      </c>
      <c r="K1545">
        <v>2021</v>
      </c>
      <c r="M1545" t="s">
        <v>226</v>
      </c>
      <c r="N1545" t="s">
        <v>6363</v>
      </c>
      <c r="O1545" t="s">
        <v>2771</v>
      </c>
      <c r="P1545" t="s">
        <v>102</v>
      </c>
      <c r="Q1545" t="s">
        <v>103</v>
      </c>
      <c r="V1545" t="s">
        <v>2105</v>
      </c>
      <c r="W1545" t="s">
        <v>58</v>
      </c>
      <c r="X1545">
        <v>18.914580099999998</v>
      </c>
      <c r="Y1545">
        <v>-70.744147600000005</v>
      </c>
      <c r="Z1545" t="s">
        <v>105</v>
      </c>
      <c r="AA1545" t="s">
        <v>105</v>
      </c>
      <c r="AB1545" t="s">
        <v>60</v>
      </c>
      <c r="AC1545" t="s">
        <v>169</v>
      </c>
      <c r="AD1545" t="s">
        <v>62</v>
      </c>
      <c r="AF1545" t="s">
        <v>170</v>
      </c>
      <c r="AG1545" t="s">
        <v>194</v>
      </c>
      <c r="AH1545" t="s">
        <v>65</v>
      </c>
      <c r="AI1545" t="s">
        <v>66</v>
      </c>
      <c r="AJ1545" t="s">
        <v>127</v>
      </c>
      <c r="AK1545" t="s">
        <v>368</v>
      </c>
      <c r="AL1545">
        <v>1</v>
      </c>
      <c r="AM1545" t="s">
        <v>767</v>
      </c>
      <c r="AN1545">
        <v>1</v>
      </c>
      <c r="AP1545" t="s">
        <v>63</v>
      </c>
      <c r="AQ1545" t="s">
        <v>69</v>
      </c>
      <c r="AV1545" s="1">
        <v>44095</v>
      </c>
      <c r="AW1545" t="s">
        <v>15538</v>
      </c>
      <c r="AY1545" t="s">
        <v>73</v>
      </c>
      <c r="AZ1545" t="s">
        <v>74</v>
      </c>
    </row>
    <row r="1546" spans="1:52" x14ac:dyDescent="0.25">
      <c r="A1546" t="str">
        <f>INDEX('Community ID'!B:B,MATCH(O1546,'Community ID'!A:A,0))</f>
        <v>San Isidro</v>
      </c>
      <c r="B1546" t="str">
        <f>INDEX('Community ID'!$K:$K,MATCH('Environmental Data'!$P1546,'Community ID'!J:J,0))</f>
        <v>Constanza</v>
      </c>
      <c r="D1546" t="s">
        <v>6364</v>
      </c>
      <c r="E1546" t="s">
        <v>6365</v>
      </c>
      <c r="F1546" t="s">
        <v>1477</v>
      </c>
      <c r="I1546" t="s">
        <v>191</v>
      </c>
      <c r="J1546" t="s">
        <v>218</v>
      </c>
      <c r="K1546">
        <v>2021</v>
      </c>
      <c r="N1546" t="s">
        <v>135</v>
      </c>
      <c r="O1546" t="s">
        <v>2771</v>
      </c>
      <c r="P1546" t="s">
        <v>102</v>
      </c>
      <c r="Q1546" t="s">
        <v>103</v>
      </c>
      <c r="V1546" t="s">
        <v>2105</v>
      </c>
      <c r="W1546" t="s">
        <v>58</v>
      </c>
      <c r="X1546">
        <v>18.916011999999998</v>
      </c>
      <c r="Y1546">
        <v>-70.744817699999999</v>
      </c>
      <c r="Z1546" t="s">
        <v>105</v>
      </c>
      <c r="AA1546" t="s">
        <v>105</v>
      </c>
      <c r="AB1546" t="s">
        <v>419</v>
      </c>
      <c r="AC1546" t="s">
        <v>169</v>
      </c>
      <c r="AD1546" t="s">
        <v>62</v>
      </c>
      <c r="AF1546" t="s">
        <v>170</v>
      </c>
      <c r="AG1546" t="s">
        <v>171</v>
      </c>
      <c r="AH1546" t="s">
        <v>117</v>
      </c>
      <c r="AI1546" t="s">
        <v>66</v>
      </c>
      <c r="AJ1546" t="s">
        <v>127</v>
      </c>
      <c r="AK1546" t="s">
        <v>368</v>
      </c>
      <c r="AL1546">
        <v>1</v>
      </c>
      <c r="AM1546" t="s">
        <v>767</v>
      </c>
      <c r="AN1546">
        <v>2</v>
      </c>
      <c r="AP1546" t="s">
        <v>63</v>
      </c>
      <c r="AQ1546" t="s">
        <v>69</v>
      </c>
      <c r="AV1546" s="1">
        <v>44095</v>
      </c>
      <c r="AW1546" t="s">
        <v>15539</v>
      </c>
      <c r="AY1546" t="s">
        <v>73</v>
      </c>
      <c r="AZ1546" t="s">
        <v>74</v>
      </c>
    </row>
    <row r="1547" spans="1:52" x14ac:dyDescent="0.25">
      <c r="A1547" t="str">
        <f>INDEX('Community ID'!B:B,MATCH(O1547,'Community ID'!A:A,0))</f>
        <v>San Isidro</v>
      </c>
      <c r="B1547" t="str">
        <f>INDEX('Community ID'!$K:$K,MATCH('Environmental Data'!$P1547,'Community ID'!J:J,0))</f>
        <v>Constanza</v>
      </c>
      <c r="D1547" t="s">
        <v>6366</v>
      </c>
      <c r="E1547" t="s">
        <v>1390</v>
      </c>
      <c r="F1547" t="s">
        <v>6367</v>
      </c>
      <c r="H1547" t="s">
        <v>1895</v>
      </c>
      <c r="I1547" t="s">
        <v>191</v>
      </c>
      <c r="J1547" t="s">
        <v>6368</v>
      </c>
      <c r="M1547" t="s">
        <v>80</v>
      </c>
      <c r="N1547" t="s">
        <v>135</v>
      </c>
      <c r="O1547" t="s">
        <v>2771</v>
      </c>
      <c r="P1547" t="s">
        <v>102</v>
      </c>
      <c r="Q1547" t="s">
        <v>103</v>
      </c>
      <c r="V1547" t="s">
        <v>2105</v>
      </c>
      <c r="W1547" t="s">
        <v>58</v>
      </c>
      <c r="X1547">
        <v>18.915611599999998</v>
      </c>
      <c r="Y1547">
        <v>-70.744757000000007</v>
      </c>
      <c r="Z1547" t="s">
        <v>86</v>
      </c>
      <c r="AA1547" t="s">
        <v>86</v>
      </c>
      <c r="AB1547" t="s">
        <v>419</v>
      </c>
      <c r="AC1547" t="s">
        <v>169</v>
      </c>
      <c r="AD1547" t="s">
        <v>62</v>
      </c>
      <c r="AF1547" t="s">
        <v>170</v>
      </c>
      <c r="AG1547" t="s">
        <v>171</v>
      </c>
      <c r="AH1547" t="s">
        <v>117</v>
      </c>
      <c r="AI1547" t="s">
        <v>66</v>
      </c>
      <c r="AJ1547" t="s">
        <v>127</v>
      </c>
      <c r="AK1547" t="s">
        <v>368</v>
      </c>
      <c r="AL1547">
        <v>1</v>
      </c>
      <c r="AM1547" t="s">
        <v>767</v>
      </c>
      <c r="AN1547">
        <v>2</v>
      </c>
      <c r="AP1547" t="s">
        <v>62</v>
      </c>
      <c r="AQ1547" t="s">
        <v>69</v>
      </c>
      <c r="AV1547" s="1">
        <v>44095</v>
      </c>
      <c r="AW1547" t="s">
        <v>15540</v>
      </c>
      <c r="AY1547" t="s">
        <v>73</v>
      </c>
      <c r="AZ1547" t="s">
        <v>74</v>
      </c>
    </row>
    <row r="1548" spans="1:52" x14ac:dyDescent="0.25">
      <c r="A1548" t="str">
        <f>INDEX('Community ID'!B:B,MATCH(O1548,'Community ID'!A:A,0))</f>
        <v>San Isidro</v>
      </c>
      <c r="B1548" t="str">
        <f>INDEX('Community ID'!$K:$K,MATCH('Environmental Data'!$P1548,'Community ID'!J:J,0))</f>
        <v>Constanza</v>
      </c>
      <c r="D1548" t="s">
        <v>6369</v>
      </c>
      <c r="E1548" t="s">
        <v>6370</v>
      </c>
      <c r="F1548" t="s">
        <v>490</v>
      </c>
      <c r="H1548" t="s">
        <v>3383</v>
      </c>
      <c r="I1548" t="s">
        <v>191</v>
      </c>
      <c r="J1548" t="s">
        <v>6371</v>
      </c>
      <c r="K1548">
        <v>26</v>
      </c>
      <c r="M1548" t="s">
        <v>51</v>
      </c>
      <c r="N1548" t="s">
        <v>135</v>
      </c>
      <c r="O1548" t="s">
        <v>2771</v>
      </c>
      <c r="P1548" t="s">
        <v>102</v>
      </c>
      <c r="Q1548" t="s">
        <v>103</v>
      </c>
      <c r="V1548" t="s">
        <v>2105</v>
      </c>
      <c r="W1548" t="s">
        <v>58</v>
      </c>
      <c r="X1548">
        <v>18.915629200000001</v>
      </c>
      <c r="Y1548">
        <v>-70.744717300000005</v>
      </c>
      <c r="Z1548" t="s">
        <v>86</v>
      </c>
      <c r="AA1548" t="s">
        <v>86</v>
      </c>
      <c r="AB1548" t="s">
        <v>60</v>
      </c>
      <c r="AC1548" t="s">
        <v>169</v>
      </c>
      <c r="AD1548" t="s">
        <v>63</v>
      </c>
      <c r="AE1548" t="s">
        <v>62</v>
      </c>
      <c r="AF1548" t="s">
        <v>170</v>
      </c>
      <c r="AG1548" t="s">
        <v>194</v>
      </c>
      <c r="AH1548" t="s">
        <v>117</v>
      </c>
      <c r="AI1548" t="s">
        <v>66</v>
      </c>
      <c r="AJ1548" t="s">
        <v>127</v>
      </c>
      <c r="AK1548" t="s">
        <v>368</v>
      </c>
      <c r="AL1548">
        <v>1</v>
      </c>
      <c r="AM1548" t="s">
        <v>767</v>
      </c>
      <c r="AN1548">
        <v>5</v>
      </c>
      <c r="AO1548">
        <v>1</v>
      </c>
      <c r="AP1548" t="s">
        <v>62</v>
      </c>
      <c r="AQ1548" t="s">
        <v>69</v>
      </c>
      <c r="AV1548" s="1">
        <v>44095</v>
      </c>
      <c r="AW1548" t="s">
        <v>15541</v>
      </c>
      <c r="AY1548" t="s">
        <v>73</v>
      </c>
      <c r="AZ1548" t="s">
        <v>74</v>
      </c>
    </row>
    <row r="1549" spans="1:52" x14ac:dyDescent="0.25">
      <c r="A1549" t="str">
        <f>INDEX('Community ID'!B:B,MATCH(O1549,'Community ID'!A:A,0))</f>
        <v>San Isidro</v>
      </c>
      <c r="B1549" t="str">
        <f>INDEX('Community ID'!$K:$K,MATCH('Environmental Data'!$P1549,'Community ID'!J:J,0))</f>
        <v>Constanza</v>
      </c>
      <c r="D1549" t="s">
        <v>6372</v>
      </c>
      <c r="E1549" t="s">
        <v>6373</v>
      </c>
      <c r="F1549" t="s">
        <v>6374</v>
      </c>
      <c r="H1549" t="s">
        <v>1329</v>
      </c>
      <c r="I1549" t="s">
        <v>191</v>
      </c>
      <c r="J1549" t="s">
        <v>218</v>
      </c>
      <c r="K1549">
        <v>2021</v>
      </c>
      <c r="M1549" t="s">
        <v>80</v>
      </c>
      <c r="N1549" t="s">
        <v>135</v>
      </c>
      <c r="O1549" t="s">
        <v>2771</v>
      </c>
      <c r="P1549" t="s">
        <v>102</v>
      </c>
      <c r="V1549" t="s">
        <v>2105</v>
      </c>
      <c r="W1549" t="s">
        <v>58</v>
      </c>
      <c r="X1549">
        <v>18.914652</v>
      </c>
      <c r="Y1549">
        <v>-70.7441453</v>
      </c>
      <c r="Z1549" t="s">
        <v>86</v>
      </c>
      <c r="AA1549" t="s">
        <v>86</v>
      </c>
      <c r="AB1549" t="s">
        <v>419</v>
      </c>
      <c r="AC1549" t="s">
        <v>169</v>
      </c>
      <c r="AD1549" t="s">
        <v>62</v>
      </c>
      <c r="AF1549" t="s">
        <v>170</v>
      </c>
      <c r="AG1549" t="s">
        <v>194</v>
      </c>
      <c r="AH1549" t="s">
        <v>65</v>
      </c>
      <c r="AI1549" t="s">
        <v>66</v>
      </c>
      <c r="AJ1549" t="s">
        <v>127</v>
      </c>
      <c r="AK1549" t="s">
        <v>368</v>
      </c>
      <c r="AL1549">
        <v>1</v>
      </c>
      <c r="AM1549" t="s">
        <v>1627</v>
      </c>
      <c r="AN1549">
        <v>7</v>
      </c>
      <c r="AP1549" t="s">
        <v>62</v>
      </c>
      <c r="AQ1549" t="s">
        <v>69</v>
      </c>
      <c r="AV1549" s="1">
        <v>44095</v>
      </c>
      <c r="AW1549" t="s">
        <v>15542</v>
      </c>
      <c r="AY1549" t="s">
        <v>73</v>
      </c>
      <c r="AZ1549" t="s">
        <v>74</v>
      </c>
    </row>
    <row r="1550" spans="1:52" hidden="1" x14ac:dyDescent="0.25">
      <c r="A1550" t="str">
        <f>INDEX('Community ID'!B:B,MATCH(O1550,'Community ID'!A:A,0))</f>
        <v>Los Mangos</v>
      </c>
      <c r="B1550" t="str">
        <f>INDEX('Community ID'!$K:$K,MATCH('Environmental Data'!$P1550,'Community ID'!J:J,0))</f>
        <v>Santiago</v>
      </c>
      <c r="D1550" t="s">
        <v>6375</v>
      </c>
      <c r="E1550" t="s">
        <v>2041</v>
      </c>
      <c r="F1550" t="s">
        <v>2701</v>
      </c>
      <c r="I1550" t="s">
        <v>191</v>
      </c>
      <c r="J1550" t="s">
        <v>6376</v>
      </c>
      <c r="K1550">
        <v>33</v>
      </c>
      <c r="L1550">
        <v>8094643093</v>
      </c>
      <c r="M1550" t="s">
        <v>226</v>
      </c>
      <c r="N1550" t="s">
        <v>1619</v>
      </c>
      <c r="O1550" t="s">
        <v>5956</v>
      </c>
      <c r="P1550" t="s">
        <v>444</v>
      </c>
      <c r="Q1550" t="s">
        <v>444</v>
      </c>
      <c r="V1550" t="s">
        <v>4553</v>
      </c>
      <c r="W1550" t="s">
        <v>58</v>
      </c>
      <c r="X1550">
        <v>19.487984528224299</v>
      </c>
      <c r="Y1550">
        <v>-70.750005098845094</v>
      </c>
      <c r="Z1550" t="s">
        <v>220</v>
      </c>
      <c r="AA1550" t="s">
        <v>220</v>
      </c>
      <c r="AB1550" t="s">
        <v>419</v>
      </c>
      <c r="AC1550" t="s">
        <v>169</v>
      </c>
      <c r="AD1550" t="s">
        <v>62</v>
      </c>
      <c r="AF1550" t="s">
        <v>170</v>
      </c>
      <c r="AG1550" t="s">
        <v>171</v>
      </c>
      <c r="AH1550" t="s">
        <v>117</v>
      </c>
      <c r="AI1550" t="s">
        <v>1382</v>
      </c>
      <c r="AJ1550" t="s">
        <v>1382</v>
      </c>
      <c r="AK1550" t="s">
        <v>2630</v>
      </c>
      <c r="AL1550">
        <v>1</v>
      </c>
      <c r="AM1550" t="s">
        <v>814</v>
      </c>
      <c r="AN1550">
        <v>5</v>
      </c>
      <c r="AO1550">
        <v>1</v>
      </c>
      <c r="AP1550" t="s">
        <v>63</v>
      </c>
      <c r="AQ1550" t="s">
        <v>69</v>
      </c>
      <c r="AV1550" s="1">
        <v>44094</v>
      </c>
      <c r="AW1550" t="s">
        <v>15543</v>
      </c>
      <c r="AY1550" t="s">
        <v>73</v>
      </c>
      <c r="AZ1550" t="s">
        <v>74</v>
      </c>
    </row>
    <row r="1551" spans="1:52" x14ac:dyDescent="0.25">
      <c r="A1551" t="str">
        <f>INDEX('Community ID'!B:B,MATCH(O1551,'Community ID'!A:A,0))</f>
        <v>Los Mangos</v>
      </c>
      <c r="B1551" t="str">
        <f>INDEX('Community ID'!$K:$K,MATCH('Environmental Data'!$P1551,'Community ID'!J:J,0))</f>
        <v>Santiago</v>
      </c>
      <c r="D1551" t="s">
        <v>6377</v>
      </c>
      <c r="E1551" t="s">
        <v>6378</v>
      </c>
      <c r="F1551" t="s">
        <v>5961</v>
      </c>
      <c r="H1551" t="s">
        <v>6379</v>
      </c>
      <c r="I1551" t="s">
        <v>191</v>
      </c>
      <c r="J1551" t="s">
        <v>6380</v>
      </c>
      <c r="K1551">
        <v>47</v>
      </c>
      <c r="L1551">
        <v>8296055149</v>
      </c>
      <c r="M1551" t="s">
        <v>80</v>
      </c>
      <c r="N1551" t="s">
        <v>1482</v>
      </c>
      <c r="O1551" t="s">
        <v>5956</v>
      </c>
      <c r="P1551" t="s">
        <v>444</v>
      </c>
      <c r="Q1551" t="s">
        <v>444</v>
      </c>
      <c r="V1551" t="s">
        <v>4553</v>
      </c>
      <c r="W1551" t="s">
        <v>58</v>
      </c>
      <c r="X1551">
        <v>19.487992625879802</v>
      </c>
      <c r="Y1551">
        <v>-70.749858341591406</v>
      </c>
      <c r="Z1551" t="s">
        <v>59</v>
      </c>
      <c r="AA1551" t="s">
        <v>59</v>
      </c>
      <c r="AB1551" t="s">
        <v>419</v>
      </c>
      <c r="AC1551" t="s">
        <v>169</v>
      </c>
      <c r="AD1551" t="s">
        <v>62</v>
      </c>
      <c r="AF1551" t="s">
        <v>170</v>
      </c>
      <c r="AG1551" t="s">
        <v>194</v>
      </c>
      <c r="AH1551" t="s">
        <v>65</v>
      </c>
      <c r="AI1551" t="s">
        <v>145</v>
      </c>
      <c r="AJ1551" t="s">
        <v>145</v>
      </c>
      <c r="AK1551" t="s">
        <v>368</v>
      </c>
      <c r="AL1551">
        <v>1</v>
      </c>
      <c r="AM1551" t="s">
        <v>4628</v>
      </c>
      <c r="AN1551">
        <v>2</v>
      </c>
      <c r="AP1551" t="s">
        <v>62</v>
      </c>
      <c r="AQ1551" t="s">
        <v>69</v>
      </c>
      <c r="AV1551" s="1">
        <v>44094</v>
      </c>
      <c r="AW1551" t="s">
        <v>15544</v>
      </c>
      <c r="AY1551" t="s">
        <v>73</v>
      </c>
      <c r="AZ1551" t="s">
        <v>74</v>
      </c>
    </row>
    <row r="1552" spans="1:52" hidden="1" x14ac:dyDescent="0.25">
      <c r="A1552" t="str">
        <f>INDEX('Community ID'!B:B,MATCH(O1552,'Community ID'!A:A,0))</f>
        <v>Los Mangos</v>
      </c>
      <c r="B1552" t="str">
        <f>INDEX('Community ID'!$K:$K,MATCH('Environmental Data'!$P1552,'Community ID'!J:J,0))</f>
        <v>Santiago</v>
      </c>
      <c r="D1552" t="s">
        <v>6381</v>
      </c>
      <c r="E1552" t="s">
        <v>6382</v>
      </c>
      <c r="F1552" t="s">
        <v>6383</v>
      </c>
      <c r="I1552" t="s">
        <v>165</v>
      </c>
      <c r="J1552" t="s">
        <v>6384</v>
      </c>
      <c r="K1552">
        <v>31</v>
      </c>
      <c r="L1552">
        <v>8292837890</v>
      </c>
      <c r="M1552" t="s">
        <v>80</v>
      </c>
      <c r="N1552" t="s">
        <v>5973</v>
      </c>
      <c r="O1552" t="s">
        <v>5951</v>
      </c>
      <c r="P1552" t="s">
        <v>444</v>
      </c>
      <c r="Q1552" t="s">
        <v>444</v>
      </c>
      <c r="V1552" t="s">
        <v>4553</v>
      </c>
      <c r="W1552" t="s">
        <v>58</v>
      </c>
      <c r="X1552">
        <v>19.487676671872201</v>
      </c>
      <c r="Y1552">
        <v>-70.749586404077803</v>
      </c>
      <c r="Z1552" t="s">
        <v>325</v>
      </c>
      <c r="AA1552" t="s">
        <v>325</v>
      </c>
      <c r="AB1552" t="s">
        <v>419</v>
      </c>
      <c r="AC1552" t="s">
        <v>169</v>
      </c>
      <c r="AD1552" t="s">
        <v>62</v>
      </c>
      <c r="AF1552" t="s">
        <v>170</v>
      </c>
      <c r="AG1552" t="s">
        <v>194</v>
      </c>
      <c r="AH1552" t="s">
        <v>117</v>
      </c>
      <c r="AI1552" t="s">
        <v>145</v>
      </c>
      <c r="AJ1552" t="s">
        <v>145</v>
      </c>
      <c r="AK1552" t="s">
        <v>3263</v>
      </c>
      <c r="AL1552">
        <v>1</v>
      </c>
      <c r="AM1552" t="s">
        <v>814</v>
      </c>
      <c r="AN1552">
        <v>5</v>
      </c>
      <c r="AO1552">
        <v>2</v>
      </c>
      <c r="AP1552" t="s">
        <v>63</v>
      </c>
      <c r="AQ1552" t="s">
        <v>69</v>
      </c>
      <c r="AV1552" s="1">
        <v>44094</v>
      </c>
      <c r="AW1552" t="s">
        <v>15545</v>
      </c>
      <c r="AY1552" t="s">
        <v>73</v>
      </c>
      <c r="AZ1552" t="s">
        <v>74</v>
      </c>
    </row>
    <row r="1553" spans="1:52" x14ac:dyDescent="0.25">
      <c r="A1553" t="str">
        <f>INDEX('Community ID'!B:B,MATCH(O1553,'Community ID'!A:A,0))</f>
        <v>Los Mangos</v>
      </c>
      <c r="B1553" t="str">
        <f>INDEX('Community ID'!$K:$K,MATCH('Environmental Data'!$P1553,'Community ID'!J:J,0))</f>
        <v>Santiago</v>
      </c>
      <c r="D1553" t="s">
        <v>6385</v>
      </c>
      <c r="E1553" t="s">
        <v>6386</v>
      </c>
      <c r="F1553" t="s">
        <v>150</v>
      </c>
      <c r="I1553" t="s">
        <v>191</v>
      </c>
      <c r="J1553" t="s">
        <v>6387</v>
      </c>
      <c r="K1553">
        <v>70</v>
      </c>
      <c r="L1553">
        <v>8099849503</v>
      </c>
      <c r="M1553" t="s">
        <v>80</v>
      </c>
      <c r="N1553" t="s">
        <v>114</v>
      </c>
      <c r="O1553" t="s">
        <v>5956</v>
      </c>
      <c r="P1553" t="s">
        <v>444</v>
      </c>
      <c r="Q1553" t="s">
        <v>444</v>
      </c>
      <c r="V1553" t="s">
        <v>4553</v>
      </c>
      <c r="W1553" t="s">
        <v>58</v>
      </c>
      <c r="X1553">
        <v>19.4878358730348</v>
      </c>
      <c r="Y1553">
        <v>-70.749693764194603</v>
      </c>
      <c r="Z1553" t="s">
        <v>59</v>
      </c>
      <c r="AA1553" t="s">
        <v>59</v>
      </c>
      <c r="AB1553" t="s">
        <v>419</v>
      </c>
      <c r="AC1553" t="s">
        <v>169</v>
      </c>
      <c r="AD1553" t="s">
        <v>62</v>
      </c>
      <c r="AF1553" t="s">
        <v>170</v>
      </c>
      <c r="AG1553" t="s">
        <v>194</v>
      </c>
      <c r="AH1553" t="s">
        <v>117</v>
      </c>
      <c r="AI1553" t="s">
        <v>66</v>
      </c>
      <c r="AJ1553" t="s">
        <v>145</v>
      </c>
      <c r="AK1553" t="s">
        <v>368</v>
      </c>
      <c r="AL1553">
        <v>0</v>
      </c>
      <c r="AM1553" t="s">
        <v>6388</v>
      </c>
      <c r="AN1553">
        <v>2</v>
      </c>
      <c r="AO1553">
        <v>0</v>
      </c>
      <c r="AP1553" t="s">
        <v>62</v>
      </c>
      <c r="AQ1553" t="s">
        <v>69</v>
      </c>
      <c r="AV1553" s="1">
        <v>44094</v>
      </c>
      <c r="AW1553" t="s">
        <v>15546</v>
      </c>
      <c r="AY1553" t="s">
        <v>73</v>
      </c>
      <c r="AZ1553" t="s">
        <v>74</v>
      </c>
    </row>
    <row r="1554" spans="1:52" x14ac:dyDescent="0.25">
      <c r="A1554" t="str">
        <f>INDEX('Community ID'!B:B,MATCH(O1554,'Community ID'!A:A,0))</f>
        <v>Los Mangos</v>
      </c>
      <c r="B1554" t="str">
        <f>INDEX('Community ID'!$K:$K,MATCH('Environmental Data'!$P1554,'Community ID'!J:J,0))</f>
        <v>Santiago</v>
      </c>
      <c r="D1554" t="s">
        <v>6385</v>
      </c>
      <c r="E1554" t="s">
        <v>6386</v>
      </c>
      <c r="F1554" t="s">
        <v>150</v>
      </c>
      <c r="I1554" t="s">
        <v>191</v>
      </c>
      <c r="J1554" t="s">
        <v>6387</v>
      </c>
      <c r="K1554">
        <v>70</v>
      </c>
      <c r="L1554">
        <v>8099849503</v>
      </c>
      <c r="M1554" t="s">
        <v>80</v>
      </c>
      <c r="N1554" t="s">
        <v>114</v>
      </c>
      <c r="O1554" t="s">
        <v>5956</v>
      </c>
      <c r="P1554" t="s">
        <v>444</v>
      </c>
      <c r="Q1554" t="s">
        <v>444</v>
      </c>
      <c r="V1554" t="s">
        <v>4553</v>
      </c>
      <c r="W1554" t="s">
        <v>58</v>
      </c>
      <c r="X1554">
        <v>19.4878358730348</v>
      </c>
      <c r="Y1554">
        <v>-70.749693764194603</v>
      </c>
      <c r="Z1554" t="s">
        <v>59</v>
      </c>
      <c r="AA1554" t="s">
        <v>59</v>
      </c>
      <c r="AB1554" t="s">
        <v>419</v>
      </c>
      <c r="AC1554" t="s">
        <v>169</v>
      </c>
      <c r="AD1554" t="s">
        <v>62</v>
      </c>
      <c r="AF1554" t="s">
        <v>170</v>
      </c>
      <c r="AG1554" t="s">
        <v>194</v>
      </c>
      <c r="AH1554" t="s">
        <v>117</v>
      </c>
      <c r="AI1554" t="s">
        <v>66</v>
      </c>
      <c r="AJ1554" t="s">
        <v>145</v>
      </c>
      <c r="AK1554" t="s">
        <v>368</v>
      </c>
      <c r="AL1554">
        <v>0</v>
      </c>
      <c r="AM1554" t="s">
        <v>6388</v>
      </c>
      <c r="AN1554">
        <v>2</v>
      </c>
      <c r="AP1554" t="s">
        <v>62</v>
      </c>
      <c r="AQ1554" t="s">
        <v>69</v>
      </c>
      <c r="AV1554" s="1">
        <v>44094</v>
      </c>
      <c r="AW1554" t="s">
        <v>15547</v>
      </c>
      <c r="AY1554" t="s">
        <v>73</v>
      </c>
      <c r="AZ1554" t="s">
        <v>74</v>
      </c>
    </row>
    <row r="1555" spans="1:52" hidden="1" x14ac:dyDescent="0.25">
      <c r="A1555" t="str">
        <f>INDEX('Community ID'!B:B,MATCH(O1555,'Community ID'!A:A,0))</f>
        <v>Los Mangos</v>
      </c>
      <c r="B1555" t="str">
        <f>INDEX('Community ID'!$K:$K,MATCH('Environmental Data'!$P1555,'Community ID'!J:J,0))</f>
        <v>Santiago</v>
      </c>
      <c r="D1555" t="s">
        <v>6389</v>
      </c>
      <c r="E1555" t="s">
        <v>1337</v>
      </c>
      <c r="F1555" t="s">
        <v>885</v>
      </c>
      <c r="H1555" t="s">
        <v>6390</v>
      </c>
      <c r="I1555" t="s">
        <v>165</v>
      </c>
      <c r="J1555" t="s">
        <v>6391</v>
      </c>
      <c r="K1555">
        <v>62</v>
      </c>
      <c r="L1555">
        <v>8292899963</v>
      </c>
      <c r="M1555" t="s">
        <v>80</v>
      </c>
      <c r="N1555" t="s">
        <v>5983</v>
      </c>
      <c r="O1555" t="s">
        <v>5956</v>
      </c>
      <c r="P1555" t="s">
        <v>444</v>
      </c>
      <c r="Q1555" t="s">
        <v>6392</v>
      </c>
      <c r="V1555" t="s">
        <v>4553</v>
      </c>
      <c r="W1555" t="s">
        <v>58</v>
      </c>
      <c r="X1555">
        <v>19.487899873694001</v>
      </c>
      <c r="Y1555">
        <v>-70.749515879140503</v>
      </c>
      <c r="Z1555" t="s">
        <v>220</v>
      </c>
      <c r="AA1555" t="s">
        <v>220</v>
      </c>
      <c r="AB1555" t="s">
        <v>419</v>
      </c>
      <c r="AC1555" t="s">
        <v>169</v>
      </c>
      <c r="AD1555" t="s">
        <v>62</v>
      </c>
      <c r="AF1555" t="s">
        <v>170</v>
      </c>
      <c r="AG1555" t="s">
        <v>194</v>
      </c>
      <c r="AH1555" t="s">
        <v>486</v>
      </c>
      <c r="AI1555" t="s">
        <v>145</v>
      </c>
      <c r="AJ1555" t="s">
        <v>145</v>
      </c>
      <c r="AK1555" t="s">
        <v>6393</v>
      </c>
      <c r="AL1555">
        <v>1</v>
      </c>
      <c r="AM1555" t="s">
        <v>814</v>
      </c>
      <c r="AN1555">
        <v>2</v>
      </c>
      <c r="AP1555" t="s">
        <v>63</v>
      </c>
      <c r="AQ1555" t="s">
        <v>69</v>
      </c>
      <c r="AV1555" s="1">
        <v>44094</v>
      </c>
      <c r="AW1555" t="s">
        <v>15548</v>
      </c>
      <c r="AY1555" t="s">
        <v>73</v>
      </c>
      <c r="AZ1555" t="s">
        <v>74</v>
      </c>
    </row>
    <row r="1556" spans="1:52" hidden="1" x14ac:dyDescent="0.25">
      <c r="A1556" t="str">
        <f>INDEX('Community ID'!B:B,MATCH(O1556,'Community ID'!A:A,0))</f>
        <v>Los Mangos</v>
      </c>
      <c r="B1556" t="str">
        <f>INDEX('Community ID'!$K:$K,MATCH('Environmental Data'!$P1556,'Community ID'!J:J,0))</f>
        <v>Santiago</v>
      </c>
      <c r="D1556" t="s">
        <v>6394</v>
      </c>
      <c r="E1556" t="s">
        <v>6395</v>
      </c>
      <c r="F1556" t="s">
        <v>770</v>
      </c>
      <c r="H1556" t="s">
        <v>199</v>
      </c>
      <c r="I1556" t="s">
        <v>191</v>
      </c>
      <c r="J1556" s="1">
        <v>23132</v>
      </c>
      <c r="K1556">
        <v>58</v>
      </c>
      <c r="L1556">
        <v>8494021862</v>
      </c>
      <c r="M1556" t="s">
        <v>142</v>
      </c>
      <c r="N1556" t="s">
        <v>6396</v>
      </c>
      <c r="O1556" t="s">
        <v>5967</v>
      </c>
      <c r="P1556" t="s">
        <v>444</v>
      </c>
      <c r="Q1556" t="s">
        <v>444</v>
      </c>
      <c r="V1556" t="s">
        <v>4553</v>
      </c>
      <c r="W1556" t="s">
        <v>58</v>
      </c>
      <c r="X1556">
        <v>19.4879974203774</v>
      </c>
      <c r="Y1556">
        <v>-70.749429185780599</v>
      </c>
      <c r="Z1556" t="s">
        <v>220</v>
      </c>
      <c r="AA1556" t="s">
        <v>220</v>
      </c>
      <c r="AB1556" t="s">
        <v>419</v>
      </c>
      <c r="AC1556" t="s">
        <v>169</v>
      </c>
      <c r="AE1556" t="s">
        <v>62</v>
      </c>
      <c r="AF1556" t="s">
        <v>170</v>
      </c>
      <c r="AG1556" t="s">
        <v>194</v>
      </c>
      <c r="AH1556" t="s">
        <v>117</v>
      </c>
      <c r="AI1556" t="s">
        <v>145</v>
      </c>
      <c r="AJ1556" t="s">
        <v>1382</v>
      </c>
      <c r="AK1556" t="s">
        <v>4565</v>
      </c>
      <c r="AL1556">
        <v>1</v>
      </c>
      <c r="AM1556" t="s">
        <v>6397</v>
      </c>
      <c r="AN1556">
        <v>3</v>
      </c>
      <c r="AP1556" t="s">
        <v>62</v>
      </c>
      <c r="AQ1556" t="s">
        <v>69</v>
      </c>
      <c r="AV1556" s="1">
        <v>44094</v>
      </c>
      <c r="AW1556" t="s">
        <v>15549</v>
      </c>
      <c r="AY1556" t="s">
        <v>73</v>
      </c>
      <c r="AZ1556" t="s">
        <v>74</v>
      </c>
    </row>
    <row r="1557" spans="1:52" hidden="1" x14ac:dyDescent="0.25">
      <c r="A1557" t="str">
        <f>INDEX('Community ID'!B:B,MATCH(O1557,'Community ID'!A:A,0))</f>
        <v>Los Mangos</v>
      </c>
      <c r="B1557" t="str">
        <f>INDEX('Community ID'!$K:$K,MATCH('Environmental Data'!$P1557,'Community ID'!J:J,0))</f>
        <v>Santiago</v>
      </c>
      <c r="D1557" t="s">
        <v>6398</v>
      </c>
      <c r="E1557" t="s">
        <v>6399</v>
      </c>
      <c r="F1557" t="s">
        <v>2701</v>
      </c>
      <c r="H1557" t="s">
        <v>2523</v>
      </c>
      <c r="I1557" t="s">
        <v>191</v>
      </c>
      <c r="J1557" t="s">
        <v>6400</v>
      </c>
      <c r="K1557">
        <v>51</v>
      </c>
      <c r="L1557">
        <v>8293205327</v>
      </c>
      <c r="M1557" t="s">
        <v>80</v>
      </c>
      <c r="N1557" t="s">
        <v>114</v>
      </c>
      <c r="O1557" t="s">
        <v>5967</v>
      </c>
      <c r="P1557" t="s">
        <v>444</v>
      </c>
      <c r="Q1557" t="s">
        <v>444</v>
      </c>
      <c r="V1557" t="s">
        <v>4553</v>
      </c>
      <c r="W1557" t="s">
        <v>58</v>
      </c>
      <c r="X1557">
        <v>19.4880194720281</v>
      </c>
      <c r="Y1557">
        <v>-70.749574945384296</v>
      </c>
      <c r="Z1557" t="s">
        <v>59</v>
      </c>
      <c r="AA1557" t="s">
        <v>59</v>
      </c>
      <c r="AB1557" t="s">
        <v>419</v>
      </c>
      <c r="AC1557" t="s">
        <v>169</v>
      </c>
      <c r="AD1557" t="s">
        <v>62</v>
      </c>
      <c r="AF1557" t="s">
        <v>170</v>
      </c>
      <c r="AG1557" t="s">
        <v>171</v>
      </c>
      <c r="AH1557" t="s">
        <v>90</v>
      </c>
      <c r="AI1557" t="s">
        <v>145</v>
      </c>
      <c r="AK1557" t="s">
        <v>6401</v>
      </c>
      <c r="AL1557">
        <v>0</v>
      </c>
      <c r="AM1557" t="s">
        <v>108</v>
      </c>
      <c r="AN1557">
        <v>3</v>
      </c>
      <c r="AP1557" t="s">
        <v>62</v>
      </c>
      <c r="AQ1557" t="s">
        <v>69</v>
      </c>
      <c r="AV1557" s="1">
        <v>44094</v>
      </c>
      <c r="AW1557" t="s">
        <v>15550</v>
      </c>
      <c r="AY1557" t="s">
        <v>73</v>
      </c>
      <c r="AZ1557" t="s">
        <v>74</v>
      </c>
    </row>
    <row r="1558" spans="1:52" hidden="1" x14ac:dyDescent="0.25">
      <c r="A1558" t="str">
        <f>INDEX('Community ID'!B:B,MATCH(O1558,'Community ID'!A:A,0))</f>
        <v>Los Mangos</v>
      </c>
      <c r="B1558" t="str">
        <f>INDEX('Community ID'!$K:$K,MATCH('Environmental Data'!$P1558,'Community ID'!J:J,0))</f>
        <v>Santiago</v>
      </c>
      <c r="D1558" t="s">
        <v>6402</v>
      </c>
      <c r="E1558" t="s">
        <v>6403</v>
      </c>
      <c r="F1558" t="s">
        <v>6404</v>
      </c>
      <c r="H1558" t="s">
        <v>6405</v>
      </c>
      <c r="I1558" t="s">
        <v>191</v>
      </c>
      <c r="J1558" t="s">
        <v>6406</v>
      </c>
      <c r="K1558">
        <v>27</v>
      </c>
      <c r="L1558">
        <v>8097721676</v>
      </c>
      <c r="M1558" t="s">
        <v>142</v>
      </c>
      <c r="N1558" t="s">
        <v>135</v>
      </c>
      <c r="O1558" t="s">
        <v>5967</v>
      </c>
      <c r="P1558" t="s">
        <v>444</v>
      </c>
      <c r="Q1558" t="s">
        <v>444</v>
      </c>
      <c r="V1558" t="s">
        <v>4553</v>
      </c>
      <c r="W1558" t="s">
        <v>58</v>
      </c>
      <c r="X1558">
        <v>19.488017656512</v>
      </c>
      <c r="Y1558">
        <v>-70.749563608343294</v>
      </c>
      <c r="Z1558" t="s">
        <v>325</v>
      </c>
      <c r="AA1558" t="s">
        <v>325</v>
      </c>
      <c r="AB1558" t="s">
        <v>419</v>
      </c>
      <c r="AC1558" t="s">
        <v>61</v>
      </c>
      <c r="AD1558" t="s">
        <v>62</v>
      </c>
      <c r="AF1558" t="s">
        <v>170</v>
      </c>
      <c r="AG1558" t="s">
        <v>194</v>
      </c>
      <c r="AH1558" t="s">
        <v>65</v>
      </c>
      <c r="AI1558" t="s">
        <v>145</v>
      </c>
      <c r="AJ1558" t="s">
        <v>145</v>
      </c>
      <c r="AK1558" t="s">
        <v>6408</v>
      </c>
      <c r="AL1558">
        <v>0</v>
      </c>
      <c r="AM1558" t="s">
        <v>1280</v>
      </c>
      <c r="AN1558">
        <v>2</v>
      </c>
      <c r="AO1558">
        <v>1</v>
      </c>
      <c r="AP1558" t="s">
        <v>63</v>
      </c>
      <c r="AQ1558" t="s">
        <v>69</v>
      </c>
      <c r="AV1558" s="1">
        <v>44094</v>
      </c>
      <c r="AW1558" t="s">
        <v>15551</v>
      </c>
      <c r="AY1558" t="s">
        <v>73</v>
      </c>
      <c r="AZ1558" t="s">
        <v>74</v>
      </c>
    </row>
    <row r="1559" spans="1:52" hidden="1" x14ac:dyDescent="0.25">
      <c r="A1559" t="str">
        <f>INDEX('Community ID'!B:B,MATCH(O1559,'Community ID'!A:A,0))</f>
        <v>Los Mangos</v>
      </c>
      <c r="B1559" t="str">
        <f>INDEX('Community ID'!$K:$K,MATCH('Environmental Data'!$P1559,'Community ID'!J:J,0))</f>
        <v>Santiago</v>
      </c>
      <c r="D1559" t="s">
        <v>6409</v>
      </c>
      <c r="E1559" t="s">
        <v>134</v>
      </c>
      <c r="F1559" t="s">
        <v>770</v>
      </c>
      <c r="H1559" t="s">
        <v>4508</v>
      </c>
      <c r="I1559" t="s">
        <v>191</v>
      </c>
      <c r="J1559" t="s">
        <v>6410</v>
      </c>
      <c r="K1559">
        <v>56</v>
      </c>
      <c r="L1559">
        <v>8299412879</v>
      </c>
      <c r="M1559" t="s">
        <v>226</v>
      </c>
      <c r="N1559" t="s">
        <v>6411</v>
      </c>
      <c r="O1559" t="s">
        <v>5967</v>
      </c>
      <c r="P1559" t="s">
        <v>444</v>
      </c>
      <c r="Q1559" t="s">
        <v>444</v>
      </c>
      <c r="V1559" t="s">
        <v>4553</v>
      </c>
      <c r="W1559" t="s">
        <v>58</v>
      </c>
      <c r="X1559">
        <v>19.488218114729399</v>
      </c>
      <c r="Y1559">
        <v>-70.749986060029499</v>
      </c>
      <c r="Z1559" t="s">
        <v>59</v>
      </c>
      <c r="AA1559" t="s">
        <v>59</v>
      </c>
      <c r="AB1559" t="s">
        <v>419</v>
      </c>
      <c r="AC1559" t="s">
        <v>169</v>
      </c>
      <c r="AD1559" t="s">
        <v>62</v>
      </c>
      <c r="AF1559" t="s">
        <v>170</v>
      </c>
      <c r="AG1559" t="s">
        <v>194</v>
      </c>
      <c r="AH1559" t="s">
        <v>486</v>
      </c>
      <c r="AI1559" t="s">
        <v>1382</v>
      </c>
      <c r="AJ1559" t="s">
        <v>145</v>
      </c>
      <c r="AK1559" t="s">
        <v>4565</v>
      </c>
      <c r="AL1559">
        <v>0</v>
      </c>
      <c r="AM1559" t="s">
        <v>6412</v>
      </c>
      <c r="AN1559">
        <v>1</v>
      </c>
      <c r="AP1559" t="s">
        <v>62</v>
      </c>
      <c r="AQ1559" t="s">
        <v>69</v>
      </c>
      <c r="AV1559" s="1">
        <v>44094</v>
      </c>
      <c r="AW1559" t="s">
        <v>15552</v>
      </c>
      <c r="AY1559" t="s">
        <v>73</v>
      </c>
      <c r="AZ1559" t="s">
        <v>74</v>
      </c>
    </row>
    <row r="1560" spans="1:52" x14ac:dyDescent="0.25">
      <c r="A1560" t="str">
        <f>INDEX('Community ID'!B:B,MATCH(O1560,'Community ID'!A:A,0))</f>
        <v>Los Mangos</v>
      </c>
      <c r="B1560" t="str">
        <f>INDEX('Community ID'!$K:$K,MATCH('Environmental Data'!$P1560,'Community ID'!J:J,0))</f>
        <v>Santiago</v>
      </c>
      <c r="D1560" t="s">
        <v>6413</v>
      </c>
      <c r="E1560" t="s">
        <v>3257</v>
      </c>
      <c r="F1560" t="s">
        <v>4433</v>
      </c>
      <c r="H1560" t="s">
        <v>6414</v>
      </c>
      <c r="I1560" t="s">
        <v>165</v>
      </c>
      <c r="J1560" t="s">
        <v>6415</v>
      </c>
      <c r="K1560">
        <v>49</v>
      </c>
      <c r="L1560">
        <v>8297297150</v>
      </c>
      <c r="M1560" t="s">
        <v>80</v>
      </c>
      <c r="N1560" t="s">
        <v>1235</v>
      </c>
      <c r="O1560" t="s">
        <v>5956</v>
      </c>
      <c r="P1560" t="s">
        <v>444</v>
      </c>
      <c r="Q1560" t="s">
        <v>444</v>
      </c>
      <c r="V1560" t="s">
        <v>4553</v>
      </c>
      <c r="W1560" t="s">
        <v>58</v>
      </c>
      <c r="X1560">
        <v>19.4882146913193</v>
      </c>
      <c r="Y1560">
        <v>-70.749876686006999</v>
      </c>
      <c r="Z1560" t="s">
        <v>59</v>
      </c>
      <c r="AA1560" t="s">
        <v>105</v>
      </c>
      <c r="AB1560" t="s">
        <v>419</v>
      </c>
      <c r="AC1560" t="s">
        <v>169</v>
      </c>
      <c r="AD1560" t="s">
        <v>62</v>
      </c>
      <c r="AF1560" t="s">
        <v>170</v>
      </c>
      <c r="AG1560" t="s">
        <v>194</v>
      </c>
      <c r="AH1560" t="s">
        <v>65</v>
      </c>
      <c r="AI1560" t="s">
        <v>2150</v>
      </c>
      <c r="AJ1560" t="s">
        <v>6416</v>
      </c>
      <c r="AK1560" t="s">
        <v>2197</v>
      </c>
      <c r="AL1560">
        <v>1</v>
      </c>
      <c r="AM1560" t="s">
        <v>1280</v>
      </c>
      <c r="AN1560">
        <v>3</v>
      </c>
      <c r="AP1560" t="s">
        <v>63</v>
      </c>
      <c r="AQ1560" t="s">
        <v>69</v>
      </c>
      <c r="AV1560" s="1">
        <v>44094</v>
      </c>
      <c r="AW1560" t="s">
        <v>15553</v>
      </c>
      <c r="AY1560" t="s">
        <v>73</v>
      </c>
      <c r="AZ1560" t="s">
        <v>74</v>
      </c>
    </row>
    <row r="1561" spans="1:52" hidden="1" x14ac:dyDescent="0.25">
      <c r="A1561" t="str">
        <f>INDEX('Community ID'!B:B,MATCH(O1561,'Community ID'!A:A,0))</f>
        <v>Los Mangos</v>
      </c>
      <c r="B1561" t="str">
        <f>INDEX('Community ID'!$K:$K,MATCH('Environmental Data'!$P1561,'Community ID'!J:J,0))</f>
        <v>Santiago</v>
      </c>
      <c r="D1561" t="s">
        <v>6417</v>
      </c>
      <c r="E1561" t="s">
        <v>4785</v>
      </c>
      <c r="F1561" t="s">
        <v>6418</v>
      </c>
      <c r="I1561" t="s">
        <v>191</v>
      </c>
      <c r="J1561" t="s">
        <v>6419</v>
      </c>
      <c r="K1561">
        <v>38</v>
      </c>
      <c r="L1561">
        <v>8492131526</v>
      </c>
      <c r="M1561" t="s">
        <v>80</v>
      </c>
      <c r="N1561" t="s">
        <v>6420</v>
      </c>
      <c r="O1561" t="s">
        <v>5967</v>
      </c>
      <c r="P1561" t="s">
        <v>444</v>
      </c>
      <c r="Q1561" t="s">
        <v>444</v>
      </c>
      <c r="V1561" t="s">
        <v>4553</v>
      </c>
      <c r="W1561" t="s">
        <v>58</v>
      </c>
      <c r="X1561">
        <v>19.4882145036282</v>
      </c>
      <c r="Y1561">
        <v>-70.7499144736787</v>
      </c>
      <c r="Z1561" t="s">
        <v>59</v>
      </c>
      <c r="AA1561" t="s">
        <v>59</v>
      </c>
      <c r="AB1561" t="s">
        <v>419</v>
      </c>
      <c r="AC1561" t="s">
        <v>169</v>
      </c>
      <c r="AD1561" t="s">
        <v>62</v>
      </c>
      <c r="AF1561" t="s">
        <v>170</v>
      </c>
      <c r="AG1561" t="s">
        <v>194</v>
      </c>
      <c r="AH1561" t="s">
        <v>65</v>
      </c>
      <c r="AI1561" t="s">
        <v>2684</v>
      </c>
      <c r="AJ1561" t="s">
        <v>106</v>
      </c>
      <c r="AK1561" t="s">
        <v>6421</v>
      </c>
      <c r="AL1561">
        <v>2</v>
      </c>
      <c r="AM1561" t="s">
        <v>2545</v>
      </c>
      <c r="AN1561">
        <v>3</v>
      </c>
      <c r="AP1561" t="s">
        <v>63</v>
      </c>
      <c r="AQ1561" t="s">
        <v>69</v>
      </c>
      <c r="AV1561" s="1">
        <v>44094</v>
      </c>
      <c r="AW1561" t="s">
        <v>15554</v>
      </c>
      <c r="AY1561" t="s">
        <v>73</v>
      </c>
      <c r="AZ1561" t="s">
        <v>74</v>
      </c>
    </row>
    <row r="1562" spans="1:52" hidden="1" x14ac:dyDescent="0.25">
      <c r="A1562" t="str">
        <f>INDEX('Community ID'!B:B,MATCH(O1562,'Community ID'!A:A,0))</f>
        <v>Los Mangos</v>
      </c>
      <c r="B1562" t="str">
        <f>INDEX('Community ID'!$K:$K,MATCH('Environmental Data'!$P1562,'Community ID'!J:J,0))</f>
        <v>Santiago</v>
      </c>
      <c r="D1562" t="s">
        <v>6422</v>
      </c>
      <c r="E1562" t="s">
        <v>5959</v>
      </c>
      <c r="F1562" t="s">
        <v>4220</v>
      </c>
      <c r="H1562" t="s">
        <v>4944</v>
      </c>
      <c r="I1562" t="s">
        <v>165</v>
      </c>
      <c r="J1562" t="s">
        <v>6423</v>
      </c>
      <c r="K1562">
        <v>26</v>
      </c>
      <c r="L1562">
        <v>8293650535</v>
      </c>
      <c r="M1562" t="s">
        <v>142</v>
      </c>
      <c r="N1562" t="s">
        <v>6424</v>
      </c>
      <c r="O1562" t="s">
        <v>5967</v>
      </c>
      <c r="P1562" t="s">
        <v>444</v>
      </c>
      <c r="Q1562" t="s">
        <v>6392</v>
      </c>
      <c r="V1562" t="s">
        <v>4553</v>
      </c>
      <c r="W1562" t="s">
        <v>58</v>
      </c>
      <c r="X1562">
        <v>19.488434242102699</v>
      </c>
      <c r="Y1562">
        <v>-70.750159230149094</v>
      </c>
      <c r="Z1562" t="s">
        <v>86</v>
      </c>
      <c r="AA1562" t="s">
        <v>105</v>
      </c>
      <c r="AB1562" t="s">
        <v>419</v>
      </c>
      <c r="AC1562" t="s">
        <v>61</v>
      </c>
      <c r="AE1562" t="s">
        <v>62</v>
      </c>
      <c r="AF1562" t="s">
        <v>170</v>
      </c>
      <c r="AG1562" t="s">
        <v>194</v>
      </c>
      <c r="AH1562" t="s">
        <v>65</v>
      </c>
      <c r="AI1562" t="s">
        <v>6425</v>
      </c>
      <c r="AK1562" t="s">
        <v>6426</v>
      </c>
      <c r="AL1562">
        <v>2</v>
      </c>
      <c r="AM1562" t="s">
        <v>755</v>
      </c>
      <c r="AN1562">
        <v>3</v>
      </c>
      <c r="AP1562" t="s">
        <v>62</v>
      </c>
      <c r="AQ1562" t="s">
        <v>69</v>
      </c>
      <c r="AV1562" s="1">
        <v>44094</v>
      </c>
      <c r="AW1562" t="s">
        <v>15555</v>
      </c>
      <c r="AY1562" t="s">
        <v>73</v>
      </c>
      <c r="AZ1562" t="s">
        <v>74</v>
      </c>
    </row>
    <row r="1563" spans="1:52" x14ac:dyDescent="0.25">
      <c r="A1563" t="str">
        <f>INDEX('Community ID'!B:B,MATCH(O1563,'Community ID'!A:A,0))</f>
        <v>Los Mangos</v>
      </c>
      <c r="B1563" t="str">
        <f>INDEX('Community ID'!$K:$K,MATCH('Environmental Data'!$P1563,'Community ID'!J:J,0))</f>
        <v>Santiago</v>
      </c>
      <c r="D1563" t="s">
        <v>6427</v>
      </c>
      <c r="E1563" t="s">
        <v>3351</v>
      </c>
      <c r="F1563" t="s">
        <v>1149</v>
      </c>
      <c r="I1563" t="s">
        <v>191</v>
      </c>
      <c r="J1563" t="s">
        <v>6428</v>
      </c>
      <c r="K1563">
        <v>61</v>
      </c>
      <c r="L1563">
        <v>8293057171</v>
      </c>
      <c r="M1563" t="s">
        <v>80</v>
      </c>
      <c r="N1563" t="s">
        <v>6429</v>
      </c>
      <c r="O1563" t="s">
        <v>6407</v>
      </c>
      <c r="P1563" t="s">
        <v>444</v>
      </c>
      <c r="Q1563" t="s">
        <v>444</v>
      </c>
      <c r="V1563" t="s">
        <v>4553</v>
      </c>
      <c r="W1563" t="s">
        <v>58</v>
      </c>
      <c r="X1563">
        <v>19.488799315895399</v>
      </c>
      <c r="Y1563">
        <v>-70.750243971190102</v>
      </c>
      <c r="Z1563" t="s">
        <v>325</v>
      </c>
      <c r="AA1563" t="s">
        <v>325</v>
      </c>
      <c r="AB1563" t="s">
        <v>419</v>
      </c>
      <c r="AC1563" t="s">
        <v>169</v>
      </c>
      <c r="AD1563" t="s">
        <v>62</v>
      </c>
      <c r="AF1563" t="s">
        <v>201</v>
      </c>
      <c r="AG1563" t="s">
        <v>194</v>
      </c>
      <c r="AH1563" t="s">
        <v>486</v>
      </c>
      <c r="AJ1563" t="s">
        <v>1382</v>
      </c>
      <c r="AK1563" t="s">
        <v>368</v>
      </c>
      <c r="AL1563">
        <v>1</v>
      </c>
      <c r="AM1563" t="s">
        <v>4628</v>
      </c>
      <c r="AN1563">
        <v>3</v>
      </c>
      <c r="AP1563" t="s">
        <v>63</v>
      </c>
      <c r="AQ1563" t="s">
        <v>186</v>
      </c>
      <c r="AV1563" s="1">
        <v>44094</v>
      </c>
      <c r="AW1563" t="s">
        <v>15556</v>
      </c>
      <c r="AY1563" t="s">
        <v>73</v>
      </c>
      <c r="AZ1563" t="s">
        <v>74</v>
      </c>
    </row>
    <row r="1564" spans="1:52" x14ac:dyDescent="0.25">
      <c r="A1564" t="str">
        <f>INDEX('Community ID'!B:B,MATCH(O1564,'Community ID'!A:A,0))</f>
        <v>Los Mangos</v>
      </c>
      <c r="B1564" t="str">
        <f>INDEX('Community ID'!$K:$K,MATCH('Environmental Data'!$P1564,'Community ID'!J:J,0))</f>
        <v>Santiago</v>
      </c>
      <c r="D1564" t="s">
        <v>6430</v>
      </c>
      <c r="E1564" t="s">
        <v>6431</v>
      </c>
      <c r="F1564" t="s">
        <v>6432</v>
      </c>
      <c r="I1564" t="s">
        <v>165</v>
      </c>
      <c r="J1564" s="1">
        <v>18908</v>
      </c>
      <c r="K1564">
        <v>70</v>
      </c>
      <c r="L1564">
        <v>8092491460</v>
      </c>
      <c r="M1564" t="s">
        <v>142</v>
      </c>
      <c r="N1564" t="s">
        <v>6433</v>
      </c>
      <c r="O1564" t="s">
        <v>5956</v>
      </c>
      <c r="P1564" t="s">
        <v>416</v>
      </c>
      <c r="Q1564" t="s">
        <v>444</v>
      </c>
      <c r="V1564" t="s">
        <v>4553</v>
      </c>
      <c r="W1564" t="s">
        <v>58</v>
      </c>
      <c r="X1564">
        <v>19.488883386384199</v>
      </c>
      <c r="Y1564">
        <v>-70.749947922370097</v>
      </c>
      <c r="Z1564" t="s">
        <v>59</v>
      </c>
      <c r="AA1564" t="s">
        <v>59</v>
      </c>
      <c r="AB1564" t="s">
        <v>419</v>
      </c>
      <c r="AC1564" t="s">
        <v>61</v>
      </c>
      <c r="AD1564" t="s">
        <v>62</v>
      </c>
      <c r="AF1564" t="s">
        <v>170</v>
      </c>
      <c r="AG1564" t="s">
        <v>171</v>
      </c>
      <c r="AH1564" t="s">
        <v>65</v>
      </c>
      <c r="AI1564" t="s">
        <v>145</v>
      </c>
      <c r="AJ1564" t="s">
        <v>1382</v>
      </c>
      <c r="AK1564" t="s">
        <v>479</v>
      </c>
      <c r="AL1564">
        <v>1</v>
      </c>
      <c r="AM1564" t="s">
        <v>1069</v>
      </c>
      <c r="AN1564">
        <v>2</v>
      </c>
      <c r="AP1564" t="s">
        <v>62</v>
      </c>
      <c r="AQ1564" t="s">
        <v>69</v>
      </c>
      <c r="AV1564" s="1">
        <v>44094</v>
      </c>
      <c r="AW1564" t="s">
        <v>15557</v>
      </c>
      <c r="AY1564" t="s">
        <v>73</v>
      </c>
      <c r="AZ1564" t="s">
        <v>74</v>
      </c>
    </row>
    <row r="1565" spans="1:52" hidden="1" x14ac:dyDescent="0.25">
      <c r="A1565" t="str">
        <f>INDEX('Community ID'!B:B,MATCH(O1565,'Community ID'!A:A,0))</f>
        <v>Los Mangos</v>
      </c>
      <c r="B1565" t="str">
        <f>INDEX('Community ID'!$K:$K,MATCH('Environmental Data'!$P1565,'Community ID'!J:J,0))</f>
        <v>Santiago</v>
      </c>
      <c r="D1565" t="s">
        <v>6434</v>
      </c>
      <c r="E1565" t="s">
        <v>6435</v>
      </c>
      <c r="F1565" t="s">
        <v>6436</v>
      </c>
      <c r="H1565" t="s">
        <v>1640</v>
      </c>
      <c r="I1565" t="s">
        <v>191</v>
      </c>
      <c r="J1565" s="1">
        <v>31932</v>
      </c>
      <c r="K1565">
        <v>34</v>
      </c>
      <c r="L1565">
        <v>8296789595</v>
      </c>
      <c r="M1565" t="s">
        <v>124</v>
      </c>
      <c r="N1565" t="s">
        <v>135</v>
      </c>
      <c r="O1565" t="s">
        <v>6407</v>
      </c>
      <c r="P1565" t="s">
        <v>416</v>
      </c>
      <c r="Q1565" t="s">
        <v>444</v>
      </c>
      <c r="V1565" t="s">
        <v>4553</v>
      </c>
      <c r="W1565" t="s">
        <v>58</v>
      </c>
      <c r="X1565">
        <v>19.488954842108701</v>
      </c>
      <c r="Y1565">
        <v>-70.749906515768402</v>
      </c>
      <c r="Z1565" t="s">
        <v>220</v>
      </c>
      <c r="AA1565" t="s">
        <v>220</v>
      </c>
      <c r="AB1565" t="s">
        <v>419</v>
      </c>
      <c r="AC1565" t="s">
        <v>169</v>
      </c>
      <c r="AD1565" t="s">
        <v>62</v>
      </c>
      <c r="AF1565" t="s">
        <v>170</v>
      </c>
      <c r="AG1565" t="s">
        <v>194</v>
      </c>
      <c r="AH1565" t="s">
        <v>65</v>
      </c>
      <c r="AI1565" t="s">
        <v>145</v>
      </c>
      <c r="AJ1565" t="s">
        <v>145</v>
      </c>
      <c r="AK1565" t="s">
        <v>6437</v>
      </c>
      <c r="AL1565">
        <v>1</v>
      </c>
      <c r="AM1565" t="s">
        <v>4628</v>
      </c>
      <c r="AN1565">
        <v>6</v>
      </c>
      <c r="AO1565">
        <v>1</v>
      </c>
      <c r="AP1565" t="s">
        <v>63</v>
      </c>
      <c r="AQ1565" t="s">
        <v>69</v>
      </c>
      <c r="AV1565" s="1">
        <v>44094</v>
      </c>
      <c r="AW1565" t="s">
        <v>15558</v>
      </c>
      <c r="AY1565" t="s">
        <v>73</v>
      </c>
      <c r="AZ1565" t="s">
        <v>74</v>
      </c>
    </row>
    <row r="1566" spans="1:52" x14ac:dyDescent="0.25">
      <c r="A1566" t="str">
        <f>INDEX('Community ID'!B:B,MATCH(O1566,'Community ID'!A:A,0))</f>
        <v>Los Mangos</v>
      </c>
      <c r="B1566" t="str">
        <f>INDEX('Community ID'!$K:$K,MATCH('Environmental Data'!$P1566,'Community ID'!J:J,0))</f>
        <v>Santiago</v>
      </c>
      <c r="D1566" t="s">
        <v>6438</v>
      </c>
      <c r="E1566" t="s">
        <v>1418</v>
      </c>
      <c r="F1566" t="s">
        <v>5445</v>
      </c>
      <c r="I1566" t="s">
        <v>191</v>
      </c>
      <c r="J1566" t="s">
        <v>6439</v>
      </c>
      <c r="K1566">
        <v>46</v>
      </c>
      <c r="L1566">
        <v>8496522438</v>
      </c>
      <c r="M1566" t="s">
        <v>80</v>
      </c>
      <c r="N1566" t="s">
        <v>135</v>
      </c>
      <c r="O1566" t="s">
        <v>5967</v>
      </c>
      <c r="P1566" t="s">
        <v>416</v>
      </c>
      <c r="Q1566" t="s">
        <v>6440</v>
      </c>
      <c r="V1566" t="s">
        <v>4553</v>
      </c>
      <c r="W1566" t="s">
        <v>58</v>
      </c>
      <c r="X1566">
        <v>19.4888237072336</v>
      </c>
      <c r="Y1566">
        <v>-70.749769304013498</v>
      </c>
      <c r="Z1566" t="s">
        <v>220</v>
      </c>
      <c r="AA1566" t="s">
        <v>220</v>
      </c>
      <c r="AB1566" t="s">
        <v>419</v>
      </c>
      <c r="AC1566" t="s">
        <v>61</v>
      </c>
      <c r="AD1566" t="s">
        <v>62</v>
      </c>
      <c r="AF1566" t="s">
        <v>170</v>
      </c>
      <c r="AG1566" t="s">
        <v>194</v>
      </c>
      <c r="AH1566" t="s">
        <v>65</v>
      </c>
      <c r="AI1566" t="s">
        <v>6441</v>
      </c>
      <c r="AJ1566" t="s">
        <v>6442</v>
      </c>
      <c r="AK1566" t="s">
        <v>368</v>
      </c>
      <c r="AL1566">
        <v>1</v>
      </c>
      <c r="AM1566" t="s">
        <v>1280</v>
      </c>
      <c r="AN1566">
        <v>4</v>
      </c>
      <c r="AP1566" t="s">
        <v>62</v>
      </c>
      <c r="AQ1566" t="s">
        <v>69</v>
      </c>
      <c r="AV1566" s="1">
        <v>44094</v>
      </c>
      <c r="AW1566" t="s">
        <v>15559</v>
      </c>
      <c r="AY1566" t="s">
        <v>73</v>
      </c>
      <c r="AZ1566" t="s">
        <v>74</v>
      </c>
    </row>
    <row r="1567" spans="1:52" x14ac:dyDescent="0.25">
      <c r="A1567" t="str">
        <f>INDEX('Community ID'!B:B,MATCH(O1567,'Community ID'!A:A,0))</f>
        <v>Ojo de Agua</v>
      </c>
      <c r="B1567" t="str">
        <f>INDEX('Community ID'!$K:$K,MATCH('Environmental Data'!$P1567,'Community ID'!J:J,0))</f>
        <v>Constanza</v>
      </c>
      <c r="D1567" t="s">
        <v>6443</v>
      </c>
      <c r="E1567" t="s">
        <v>1122</v>
      </c>
      <c r="F1567" t="s">
        <v>6444</v>
      </c>
      <c r="I1567" t="s">
        <v>191</v>
      </c>
      <c r="J1567" s="1">
        <v>26699</v>
      </c>
      <c r="K1567">
        <v>48</v>
      </c>
      <c r="M1567" t="s">
        <v>142</v>
      </c>
      <c r="O1567" t="s">
        <v>6445</v>
      </c>
      <c r="P1567" t="s">
        <v>102</v>
      </c>
      <c r="Q1567" t="s">
        <v>103</v>
      </c>
      <c r="V1567" t="s">
        <v>4074</v>
      </c>
      <c r="W1567" t="s">
        <v>58</v>
      </c>
      <c r="X1567">
        <v>18.912846099999999</v>
      </c>
      <c r="Y1567">
        <v>-70.733836699999998</v>
      </c>
      <c r="Z1567" t="s">
        <v>86</v>
      </c>
      <c r="AA1567" t="s">
        <v>86</v>
      </c>
      <c r="AB1567" t="s">
        <v>60</v>
      </c>
      <c r="AC1567" t="s">
        <v>169</v>
      </c>
      <c r="AD1567" t="s">
        <v>62</v>
      </c>
      <c r="AF1567" t="s">
        <v>170</v>
      </c>
      <c r="AG1567" t="s">
        <v>194</v>
      </c>
      <c r="AH1567" t="s">
        <v>117</v>
      </c>
      <c r="AI1567" t="s">
        <v>66</v>
      </c>
      <c r="AJ1567" t="s">
        <v>127</v>
      </c>
      <c r="AK1567" t="s">
        <v>368</v>
      </c>
      <c r="AL1567">
        <v>1</v>
      </c>
      <c r="AM1567" t="s">
        <v>767</v>
      </c>
      <c r="AN1567">
        <v>4</v>
      </c>
      <c r="AO1567">
        <v>2</v>
      </c>
      <c r="AP1567" t="s">
        <v>62</v>
      </c>
      <c r="AQ1567" t="s">
        <v>69</v>
      </c>
      <c r="AV1567" s="1">
        <v>44093</v>
      </c>
      <c r="AW1567" t="s">
        <v>15560</v>
      </c>
      <c r="AY1567" t="s">
        <v>73</v>
      </c>
      <c r="AZ1567" t="s">
        <v>74</v>
      </c>
    </row>
    <row r="1568" spans="1:52" x14ac:dyDescent="0.25">
      <c r="A1568" t="str">
        <f>INDEX('Community ID'!B:B,MATCH(O1568,'Community ID'!A:A,0))</f>
        <v>Ojo de Agua</v>
      </c>
      <c r="B1568" t="str">
        <f>INDEX('Community ID'!$K:$K,MATCH('Environmental Data'!$P1568,'Community ID'!J:J,0))</f>
        <v>Constanza</v>
      </c>
      <c r="D1568" t="s">
        <v>6446</v>
      </c>
      <c r="E1568" t="s">
        <v>6447</v>
      </c>
      <c r="F1568" t="s">
        <v>1514</v>
      </c>
      <c r="I1568" t="s">
        <v>191</v>
      </c>
      <c r="J1568" t="s">
        <v>6448</v>
      </c>
      <c r="K1568">
        <v>28</v>
      </c>
      <c r="M1568" t="s">
        <v>124</v>
      </c>
      <c r="N1568" t="s">
        <v>6449</v>
      </c>
      <c r="O1568" t="s">
        <v>6445</v>
      </c>
      <c r="P1568" t="s">
        <v>102</v>
      </c>
      <c r="Q1568" t="s">
        <v>103</v>
      </c>
      <c r="V1568" t="s">
        <v>2105</v>
      </c>
      <c r="W1568" t="s">
        <v>58</v>
      </c>
      <c r="X1568">
        <v>18.912917499999999</v>
      </c>
      <c r="Y1568">
        <v>-70.733900599999998</v>
      </c>
      <c r="Z1568" t="s">
        <v>220</v>
      </c>
      <c r="AA1568" t="s">
        <v>220</v>
      </c>
      <c r="AB1568" t="s">
        <v>60</v>
      </c>
      <c r="AC1568" t="s">
        <v>169</v>
      </c>
      <c r="AD1568" t="s">
        <v>63</v>
      </c>
      <c r="AE1568" t="s">
        <v>63</v>
      </c>
      <c r="AF1568" t="s">
        <v>170</v>
      </c>
      <c r="AG1568" t="s">
        <v>194</v>
      </c>
      <c r="AH1568" t="s">
        <v>65</v>
      </c>
      <c r="AI1568" t="s">
        <v>66</v>
      </c>
      <c r="AJ1568" t="s">
        <v>127</v>
      </c>
      <c r="AK1568" t="s">
        <v>368</v>
      </c>
      <c r="AL1568">
        <v>1</v>
      </c>
      <c r="AM1568" t="s">
        <v>767</v>
      </c>
      <c r="AN1568">
        <v>3</v>
      </c>
      <c r="AO1568">
        <v>1</v>
      </c>
      <c r="AP1568" t="s">
        <v>63</v>
      </c>
      <c r="AQ1568" t="s">
        <v>69</v>
      </c>
      <c r="AV1568" s="1">
        <v>44093</v>
      </c>
      <c r="AW1568" t="s">
        <v>15561</v>
      </c>
      <c r="AY1568" t="s">
        <v>73</v>
      </c>
      <c r="AZ1568" t="s">
        <v>74</v>
      </c>
    </row>
    <row r="1569" spans="1:52" hidden="1" x14ac:dyDescent="0.25">
      <c r="A1569" t="str">
        <f>INDEX('Community ID'!B:B,MATCH(O1569,'Community ID'!A:A,0))</f>
        <v>Ojo de Agua</v>
      </c>
      <c r="B1569" t="str">
        <f>INDEX('Community ID'!$K:$K,MATCH('Environmental Data'!$P1569,'Community ID'!J:J,0))</f>
        <v>Constanza</v>
      </c>
      <c r="D1569" t="s">
        <v>6454</v>
      </c>
      <c r="E1569" t="s">
        <v>1196</v>
      </c>
      <c r="F1569" t="s">
        <v>3809</v>
      </c>
      <c r="H1569" t="s">
        <v>6046</v>
      </c>
      <c r="I1569" t="s">
        <v>191</v>
      </c>
      <c r="J1569" t="s">
        <v>5910</v>
      </c>
      <c r="K1569">
        <v>44</v>
      </c>
      <c r="M1569" t="s">
        <v>80</v>
      </c>
      <c r="N1569" t="s">
        <v>135</v>
      </c>
      <c r="O1569" t="s">
        <v>6455</v>
      </c>
      <c r="P1569" t="s">
        <v>102</v>
      </c>
      <c r="Q1569" t="s">
        <v>103</v>
      </c>
      <c r="S1569" t="s">
        <v>1685</v>
      </c>
      <c r="T1569" t="s">
        <v>63</v>
      </c>
      <c r="U1569">
        <v>5300327763</v>
      </c>
      <c r="V1569" t="s">
        <v>4074</v>
      </c>
      <c r="W1569" t="s">
        <v>58</v>
      </c>
      <c r="X1569">
        <v>18.909778599999999</v>
      </c>
      <c r="Y1569">
        <v>-70.733387699999994</v>
      </c>
      <c r="Z1569" t="s">
        <v>86</v>
      </c>
      <c r="AA1569" t="s">
        <v>86</v>
      </c>
      <c r="AB1569" t="s">
        <v>60</v>
      </c>
      <c r="AC1569" t="s">
        <v>169</v>
      </c>
      <c r="AD1569" t="s">
        <v>62</v>
      </c>
      <c r="AF1569" t="s">
        <v>170</v>
      </c>
      <c r="AG1569" t="s">
        <v>194</v>
      </c>
      <c r="AH1569" t="s">
        <v>65</v>
      </c>
      <c r="AI1569" t="s">
        <v>66</v>
      </c>
      <c r="AJ1569" t="s">
        <v>66</v>
      </c>
      <c r="AK1569" t="s">
        <v>552</v>
      </c>
      <c r="AL1569">
        <v>1</v>
      </c>
      <c r="AM1569" t="s">
        <v>755</v>
      </c>
      <c r="AN1569">
        <v>2</v>
      </c>
      <c r="AO1569">
        <v>0</v>
      </c>
      <c r="AP1569" t="s">
        <v>62</v>
      </c>
      <c r="AQ1569" t="s">
        <v>69</v>
      </c>
      <c r="AV1569" s="1">
        <v>44093</v>
      </c>
      <c r="AW1569" t="s">
        <v>15562</v>
      </c>
      <c r="AY1569" t="s">
        <v>73</v>
      </c>
      <c r="AZ1569" t="s">
        <v>74</v>
      </c>
    </row>
    <row r="1570" spans="1:52" x14ac:dyDescent="0.25">
      <c r="A1570" t="str">
        <f>INDEX('Community ID'!B:B,MATCH(O1570,'Community ID'!A:A,0))</f>
        <v>Ojo de Agua</v>
      </c>
      <c r="B1570" t="str">
        <f>INDEX('Community ID'!$K:$K,MATCH('Environmental Data'!$P1570,'Community ID'!J:J,0))</f>
        <v>Constanza</v>
      </c>
      <c r="D1570" t="s">
        <v>6450</v>
      </c>
      <c r="E1570" t="s">
        <v>6451</v>
      </c>
      <c r="F1570" t="s">
        <v>3809</v>
      </c>
      <c r="H1570" t="s">
        <v>6452</v>
      </c>
      <c r="I1570" t="s">
        <v>165</v>
      </c>
      <c r="J1570" s="1">
        <v>27582</v>
      </c>
      <c r="K1570">
        <v>46</v>
      </c>
      <c r="M1570" t="s">
        <v>80</v>
      </c>
      <c r="N1570" t="s">
        <v>52</v>
      </c>
      <c r="O1570" t="s">
        <v>6453</v>
      </c>
      <c r="P1570" t="s">
        <v>102</v>
      </c>
      <c r="Q1570" t="s">
        <v>103</v>
      </c>
      <c r="S1570" t="s">
        <v>104</v>
      </c>
      <c r="U1570">
        <v>5300211900</v>
      </c>
      <c r="V1570" t="s">
        <v>2105</v>
      </c>
      <c r="W1570" t="s">
        <v>58</v>
      </c>
      <c r="X1570">
        <v>18.912917</v>
      </c>
      <c r="Y1570">
        <v>-70.733901000000003</v>
      </c>
      <c r="Z1570" t="s">
        <v>86</v>
      </c>
      <c r="AA1570" t="s">
        <v>86</v>
      </c>
      <c r="AB1570" t="s">
        <v>60</v>
      </c>
      <c r="AC1570" t="s">
        <v>169</v>
      </c>
      <c r="AD1570" t="s">
        <v>62</v>
      </c>
      <c r="AF1570" t="s">
        <v>170</v>
      </c>
      <c r="AG1570" t="s">
        <v>194</v>
      </c>
      <c r="AH1570" t="s">
        <v>65</v>
      </c>
      <c r="AI1570" t="s">
        <v>91</v>
      </c>
      <c r="AJ1570" t="s">
        <v>127</v>
      </c>
      <c r="AK1570" t="s">
        <v>368</v>
      </c>
      <c r="AL1570">
        <v>1</v>
      </c>
      <c r="AM1570" t="s">
        <v>767</v>
      </c>
      <c r="AN1570">
        <v>1</v>
      </c>
      <c r="AP1570" t="s">
        <v>62</v>
      </c>
      <c r="AQ1570" t="s">
        <v>69</v>
      </c>
      <c r="AV1570" s="1">
        <v>44093</v>
      </c>
      <c r="AW1570" t="s">
        <v>15563</v>
      </c>
      <c r="AY1570" t="s">
        <v>73</v>
      </c>
      <c r="AZ1570" t="s">
        <v>74</v>
      </c>
    </row>
    <row r="1571" spans="1:52" x14ac:dyDescent="0.25">
      <c r="A1571" t="str">
        <f>INDEX('Community ID'!B:B,MATCH(O1571,'Community ID'!A:A,0))</f>
        <v>Ojo de Agua</v>
      </c>
      <c r="B1571" t="str">
        <f>INDEX('Community ID'!$K:$K,MATCH('Environmental Data'!$P1571,'Community ID'!J:J,0))</f>
        <v>Constanza</v>
      </c>
      <c r="D1571" t="s">
        <v>6456</v>
      </c>
      <c r="E1571" t="s">
        <v>6457</v>
      </c>
      <c r="F1571" t="s">
        <v>490</v>
      </c>
      <c r="I1571" t="s">
        <v>191</v>
      </c>
      <c r="J1571" s="1">
        <v>36530</v>
      </c>
      <c r="K1571">
        <v>21</v>
      </c>
      <c r="M1571" t="s">
        <v>142</v>
      </c>
      <c r="N1571" t="s">
        <v>135</v>
      </c>
      <c r="O1571" t="s">
        <v>6445</v>
      </c>
      <c r="P1571" t="s">
        <v>83</v>
      </c>
      <c r="Q1571" t="s">
        <v>103</v>
      </c>
      <c r="V1571" t="s">
        <v>2105</v>
      </c>
      <c r="W1571" t="s">
        <v>58</v>
      </c>
      <c r="X1571">
        <v>18.912917</v>
      </c>
      <c r="Y1571">
        <v>-70.733901000000003</v>
      </c>
      <c r="Z1571" t="s">
        <v>59</v>
      </c>
      <c r="AA1571" t="s">
        <v>59</v>
      </c>
      <c r="AB1571" t="s">
        <v>60</v>
      </c>
      <c r="AC1571" t="s">
        <v>169</v>
      </c>
      <c r="AD1571" t="s">
        <v>62</v>
      </c>
      <c r="AF1571" t="s">
        <v>170</v>
      </c>
      <c r="AG1571" t="s">
        <v>194</v>
      </c>
      <c r="AH1571" t="s">
        <v>65</v>
      </c>
      <c r="AI1571" t="s">
        <v>66</v>
      </c>
      <c r="AJ1571" t="s">
        <v>127</v>
      </c>
      <c r="AK1571" t="s">
        <v>368</v>
      </c>
      <c r="AL1571">
        <v>1</v>
      </c>
      <c r="AM1571" t="s">
        <v>1627</v>
      </c>
      <c r="AN1571">
        <v>3</v>
      </c>
      <c r="AO1571">
        <v>1</v>
      </c>
      <c r="AP1571" t="s">
        <v>62</v>
      </c>
      <c r="AQ1571" t="s">
        <v>69</v>
      </c>
      <c r="AV1571" s="1">
        <v>44093</v>
      </c>
      <c r="AW1571" t="s">
        <v>15564</v>
      </c>
      <c r="AY1571" t="s">
        <v>73</v>
      </c>
      <c r="AZ1571" t="s">
        <v>74</v>
      </c>
    </row>
    <row r="1572" spans="1:52" x14ac:dyDescent="0.25">
      <c r="A1572" t="str">
        <f>INDEX('Community ID'!B:B,MATCH(O1572,'Community ID'!A:A,0))</f>
        <v>Ojo de Agua</v>
      </c>
      <c r="B1572" t="str">
        <f>INDEX('Community ID'!$K:$K,MATCH('Environmental Data'!$P1572,'Community ID'!J:J,0))</f>
        <v>Constanza</v>
      </c>
      <c r="D1572" t="s">
        <v>6458</v>
      </c>
      <c r="E1572" t="s">
        <v>456</v>
      </c>
      <c r="F1572" t="s">
        <v>6459</v>
      </c>
      <c r="I1572" t="s">
        <v>165</v>
      </c>
      <c r="J1572" s="1">
        <v>34914</v>
      </c>
      <c r="K1572">
        <v>26</v>
      </c>
      <c r="M1572" t="s">
        <v>142</v>
      </c>
      <c r="N1572" t="s">
        <v>1288</v>
      </c>
      <c r="O1572" t="s">
        <v>6445</v>
      </c>
      <c r="P1572" t="s">
        <v>102</v>
      </c>
      <c r="Q1572" t="s">
        <v>103</v>
      </c>
      <c r="V1572" t="s">
        <v>4074</v>
      </c>
      <c r="W1572" t="s">
        <v>58</v>
      </c>
      <c r="X1572">
        <v>18.912337699999998</v>
      </c>
      <c r="Y1572">
        <v>-70.720749799999993</v>
      </c>
      <c r="Z1572" t="s">
        <v>59</v>
      </c>
      <c r="AA1572" t="s">
        <v>59</v>
      </c>
      <c r="AB1572" t="s">
        <v>60</v>
      </c>
      <c r="AC1572" t="s">
        <v>169</v>
      </c>
      <c r="AD1572" t="s">
        <v>62</v>
      </c>
      <c r="AF1572" t="s">
        <v>170</v>
      </c>
      <c r="AG1572" t="s">
        <v>194</v>
      </c>
      <c r="AH1572" t="s">
        <v>65</v>
      </c>
      <c r="AI1572" t="s">
        <v>66</v>
      </c>
      <c r="AJ1572" t="s">
        <v>127</v>
      </c>
      <c r="AK1572" t="s">
        <v>368</v>
      </c>
      <c r="AL1572">
        <v>1</v>
      </c>
      <c r="AM1572" t="s">
        <v>767</v>
      </c>
      <c r="AN1572">
        <v>5</v>
      </c>
      <c r="AP1572" t="s">
        <v>62</v>
      </c>
      <c r="AQ1572" t="s">
        <v>69</v>
      </c>
      <c r="AV1572" s="1">
        <v>44093</v>
      </c>
      <c r="AW1572" t="s">
        <v>15565</v>
      </c>
      <c r="AY1572" t="s">
        <v>73</v>
      </c>
      <c r="AZ1572" t="s">
        <v>74</v>
      </c>
    </row>
    <row r="1573" spans="1:52" x14ac:dyDescent="0.25">
      <c r="A1573" t="str">
        <f>INDEX('Community ID'!B:B,MATCH(O1573,'Community ID'!A:A,0))</f>
        <v>Ojo de Agua</v>
      </c>
      <c r="B1573" t="str">
        <f>INDEX('Community ID'!$K:$K,MATCH('Environmental Data'!$P1573,'Community ID'!J:J,0))</f>
        <v>Constanza</v>
      </c>
      <c r="D1573" t="s">
        <v>6460</v>
      </c>
      <c r="E1573" t="s">
        <v>4771</v>
      </c>
      <c r="F1573" t="s">
        <v>6461</v>
      </c>
      <c r="I1573" t="s">
        <v>165</v>
      </c>
      <c r="J1573" t="s">
        <v>218</v>
      </c>
      <c r="K1573">
        <v>2021</v>
      </c>
      <c r="M1573" t="s">
        <v>80</v>
      </c>
      <c r="N1573" t="s">
        <v>287</v>
      </c>
      <c r="O1573" t="s">
        <v>6445</v>
      </c>
      <c r="P1573" t="s">
        <v>102</v>
      </c>
      <c r="Q1573" t="s">
        <v>103</v>
      </c>
      <c r="V1573" t="s">
        <v>2105</v>
      </c>
      <c r="W1573" t="s">
        <v>58</v>
      </c>
      <c r="X1573">
        <v>18.912633100000001</v>
      </c>
      <c r="Y1573">
        <v>-70.732266699999997</v>
      </c>
      <c r="Z1573" t="s">
        <v>105</v>
      </c>
      <c r="AA1573" t="s">
        <v>325</v>
      </c>
      <c r="AB1573" t="s">
        <v>116</v>
      </c>
      <c r="AC1573" t="s">
        <v>169</v>
      </c>
      <c r="AD1573" t="s">
        <v>63</v>
      </c>
      <c r="AE1573" t="s">
        <v>63</v>
      </c>
      <c r="AF1573" t="s">
        <v>170</v>
      </c>
      <c r="AG1573" t="s">
        <v>194</v>
      </c>
      <c r="AH1573" t="s">
        <v>117</v>
      </c>
      <c r="AI1573" t="s">
        <v>66</v>
      </c>
      <c r="AJ1573" t="s">
        <v>127</v>
      </c>
      <c r="AK1573" t="s">
        <v>368</v>
      </c>
      <c r="AL1573">
        <v>1</v>
      </c>
      <c r="AM1573" t="s">
        <v>767</v>
      </c>
      <c r="AN1573">
        <v>3</v>
      </c>
      <c r="AO1573">
        <v>1</v>
      </c>
      <c r="AP1573" t="s">
        <v>63</v>
      </c>
      <c r="AQ1573" t="s">
        <v>69</v>
      </c>
      <c r="AV1573" s="1">
        <v>44093</v>
      </c>
      <c r="AW1573" t="s">
        <v>15566</v>
      </c>
      <c r="AY1573" t="s">
        <v>73</v>
      </c>
      <c r="AZ1573" t="s">
        <v>74</v>
      </c>
    </row>
    <row r="1574" spans="1:52" hidden="1" x14ac:dyDescent="0.25">
      <c r="A1574" t="str">
        <f>INDEX('Community ID'!B:B,MATCH(O1574,'Community ID'!A:A,0))</f>
        <v>Ojo de Agua</v>
      </c>
      <c r="B1574" t="str">
        <f>INDEX('Community ID'!$K:$K,MATCH('Environmental Data'!$P1574,'Community ID'!J:J,0))</f>
        <v>Constanza</v>
      </c>
      <c r="D1574" t="s">
        <v>6462</v>
      </c>
      <c r="E1574" t="s">
        <v>6322</v>
      </c>
      <c r="F1574" t="s">
        <v>6463</v>
      </c>
      <c r="H1574" t="s">
        <v>2257</v>
      </c>
      <c r="I1574" t="s">
        <v>191</v>
      </c>
      <c r="J1574" s="1">
        <v>34497</v>
      </c>
      <c r="K1574">
        <v>27</v>
      </c>
      <c r="L1574">
        <v>8094383520</v>
      </c>
      <c r="M1574" t="s">
        <v>124</v>
      </c>
      <c r="N1574" t="s">
        <v>135</v>
      </c>
      <c r="O1574" t="s">
        <v>6455</v>
      </c>
      <c r="P1574" t="s">
        <v>102</v>
      </c>
      <c r="Q1574" t="s">
        <v>55</v>
      </c>
      <c r="S1574" t="s">
        <v>63</v>
      </c>
      <c r="T1574" t="s">
        <v>63</v>
      </c>
      <c r="U1574">
        <v>40222958338</v>
      </c>
      <c r="V1574" t="s">
        <v>4074</v>
      </c>
      <c r="W1574" t="s">
        <v>58</v>
      </c>
      <c r="X1574">
        <v>18.912337699999998</v>
      </c>
      <c r="Y1574">
        <v>-70.720749799999993</v>
      </c>
      <c r="Z1574" t="s">
        <v>325</v>
      </c>
      <c r="AA1574" t="s">
        <v>325</v>
      </c>
      <c r="AB1574" t="s">
        <v>60</v>
      </c>
      <c r="AC1574" t="s">
        <v>169</v>
      </c>
      <c r="AD1574" t="s">
        <v>62</v>
      </c>
      <c r="AF1574" t="s">
        <v>170</v>
      </c>
      <c r="AG1574" t="s">
        <v>194</v>
      </c>
      <c r="AI1574" t="s">
        <v>66</v>
      </c>
      <c r="AJ1574" t="s">
        <v>145</v>
      </c>
      <c r="AK1574" t="s">
        <v>6464</v>
      </c>
      <c r="AL1574">
        <v>1</v>
      </c>
      <c r="AM1574" t="s">
        <v>6036</v>
      </c>
      <c r="AN1574">
        <v>5</v>
      </c>
      <c r="AO1574">
        <v>3</v>
      </c>
      <c r="AP1574" t="s">
        <v>62</v>
      </c>
      <c r="AQ1574" t="s">
        <v>69</v>
      </c>
      <c r="AV1574" s="1">
        <v>44093</v>
      </c>
      <c r="AW1574" t="s">
        <v>15567</v>
      </c>
      <c r="AY1574" t="s">
        <v>73</v>
      </c>
      <c r="AZ1574" t="s">
        <v>74</v>
      </c>
    </row>
    <row r="1575" spans="1:52" hidden="1" x14ac:dyDescent="0.25">
      <c r="A1575" t="str">
        <f>INDEX('Community ID'!B:B,MATCH(O1575,'Community ID'!A:A,0))</f>
        <v>Ojo de Agua</v>
      </c>
      <c r="B1575" t="str">
        <f>INDEX('Community ID'!$K:$K,MATCH('Environmental Data'!$P1575,'Community ID'!J:J,0))</f>
        <v>Constanza</v>
      </c>
      <c r="D1575" t="s">
        <v>6465</v>
      </c>
      <c r="E1575" t="s">
        <v>783</v>
      </c>
      <c r="F1575" t="s">
        <v>98</v>
      </c>
      <c r="H1575" t="s">
        <v>6466</v>
      </c>
      <c r="I1575" t="s">
        <v>165</v>
      </c>
      <c r="J1575" t="s">
        <v>6467</v>
      </c>
      <c r="K1575">
        <v>43</v>
      </c>
      <c r="M1575" t="s">
        <v>80</v>
      </c>
      <c r="N1575" t="s">
        <v>6468</v>
      </c>
      <c r="O1575" t="s">
        <v>6445</v>
      </c>
      <c r="P1575" t="s">
        <v>102</v>
      </c>
      <c r="Q1575" t="s">
        <v>103</v>
      </c>
      <c r="V1575" t="s">
        <v>2105</v>
      </c>
      <c r="W1575" t="s">
        <v>58</v>
      </c>
      <c r="X1575">
        <v>18.912516199999999</v>
      </c>
      <c r="Y1575">
        <v>-70.732612900000007</v>
      </c>
      <c r="Z1575" t="s">
        <v>86</v>
      </c>
      <c r="AA1575" t="s">
        <v>220</v>
      </c>
      <c r="AB1575" t="s">
        <v>60</v>
      </c>
      <c r="AC1575" t="s">
        <v>169</v>
      </c>
      <c r="AD1575" t="s">
        <v>62</v>
      </c>
      <c r="AF1575" t="s">
        <v>170</v>
      </c>
      <c r="AG1575" t="s">
        <v>194</v>
      </c>
      <c r="AH1575" t="s">
        <v>117</v>
      </c>
      <c r="AI1575" t="s">
        <v>66</v>
      </c>
      <c r="AJ1575" t="s">
        <v>127</v>
      </c>
      <c r="AK1575" t="s">
        <v>6469</v>
      </c>
      <c r="AL1575">
        <v>1</v>
      </c>
      <c r="AM1575" t="s">
        <v>767</v>
      </c>
      <c r="AN1575">
        <v>4</v>
      </c>
      <c r="AP1575" t="s">
        <v>62</v>
      </c>
      <c r="AQ1575" t="s">
        <v>69</v>
      </c>
      <c r="AV1575" s="1">
        <v>44093</v>
      </c>
      <c r="AW1575" t="s">
        <v>15568</v>
      </c>
      <c r="AY1575" t="s">
        <v>73</v>
      </c>
      <c r="AZ1575" t="s">
        <v>74</v>
      </c>
    </row>
    <row r="1576" spans="1:52" hidden="1" x14ac:dyDescent="0.25">
      <c r="A1576" t="str">
        <f>INDEX('Community ID'!B:B,MATCH(O1576,'Community ID'!A:A,0))</f>
        <v>Ojo de Agua</v>
      </c>
      <c r="B1576" t="str">
        <f>INDEX('Community ID'!$K:$K,MATCH('Environmental Data'!$P1576,'Community ID'!J:J,0))</f>
        <v>Constanza</v>
      </c>
      <c r="D1576" t="s">
        <v>6482</v>
      </c>
      <c r="E1576" t="s">
        <v>6483</v>
      </c>
      <c r="F1576" t="s">
        <v>4920</v>
      </c>
      <c r="I1576" t="s">
        <v>191</v>
      </c>
      <c r="J1576" s="1">
        <v>32177</v>
      </c>
      <c r="K1576">
        <v>1933</v>
      </c>
      <c r="M1576" t="s">
        <v>80</v>
      </c>
      <c r="N1576" t="s">
        <v>745</v>
      </c>
      <c r="O1576" t="s">
        <v>6455</v>
      </c>
      <c r="P1576" t="s">
        <v>102</v>
      </c>
      <c r="Q1576" t="s">
        <v>55</v>
      </c>
      <c r="S1576" t="s">
        <v>63</v>
      </c>
      <c r="T1576" t="s">
        <v>63</v>
      </c>
      <c r="V1576" t="s">
        <v>4074</v>
      </c>
      <c r="W1576" t="s">
        <v>58</v>
      </c>
      <c r="X1576">
        <v>18.912337699999998</v>
      </c>
      <c r="Y1576">
        <v>-70.720749799999993</v>
      </c>
      <c r="Z1576" t="s">
        <v>86</v>
      </c>
      <c r="AA1576" t="s">
        <v>86</v>
      </c>
      <c r="AB1576" t="s">
        <v>60</v>
      </c>
      <c r="AC1576" t="s">
        <v>169</v>
      </c>
      <c r="AD1576" t="s">
        <v>62</v>
      </c>
      <c r="AG1576" t="s">
        <v>194</v>
      </c>
      <c r="AH1576" t="s">
        <v>65</v>
      </c>
      <c r="AI1576" t="s">
        <v>66</v>
      </c>
      <c r="AJ1576" t="s">
        <v>66</v>
      </c>
      <c r="AK1576" t="s">
        <v>6484</v>
      </c>
      <c r="AL1576">
        <v>1</v>
      </c>
      <c r="AM1576" t="s">
        <v>755</v>
      </c>
      <c r="AN1576">
        <v>3</v>
      </c>
      <c r="AO1576">
        <v>0</v>
      </c>
      <c r="AP1576" t="s">
        <v>62</v>
      </c>
      <c r="AQ1576" t="s">
        <v>69</v>
      </c>
      <c r="AV1576" s="1">
        <v>44093</v>
      </c>
      <c r="AW1576" t="s">
        <v>15569</v>
      </c>
      <c r="AY1576" t="s">
        <v>73</v>
      </c>
      <c r="AZ1576" t="s">
        <v>74</v>
      </c>
    </row>
    <row r="1577" spans="1:52" x14ac:dyDescent="0.25">
      <c r="A1577" t="str">
        <f>INDEX('Community ID'!B:B,MATCH(O1577,'Community ID'!A:A,0))</f>
        <v>Ojo de Agua</v>
      </c>
      <c r="B1577" t="str">
        <f>INDEX('Community ID'!$K:$K,MATCH('Environmental Data'!$P1577,'Community ID'!J:J,0))</f>
        <v>Constanza</v>
      </c>
      <c r="D1577" t="s">
        <v>6470</v>
      </c>
      <c r="E1577" t="s">
        <v>317</v>
      </c>
      <c r="F1577" t="s">
        <v>764</v>
      </c>
      <c r="I1577" t="s">
        <v>191</v>
      </c>
      <c r="J1577" t="s">
        <v>6471</v>
      </c>
      <c r="K1577">
        <v>23</v>
      </c>
      <c r="L1577">
        <v>8099889178</v>
      </c>
      <c r="M1577" t="s">
        <v>80</v>
      </c>
      <c r="N1577" t="s">
        <v>135</v>
      </c>
      <c r="O1577" t="s">
        <v>6455</v>
      </c>
      <c r="P1577" t="s">
        <v>102</v>
      </c>
      <c r="Q1577" t="s">
        <v>55</v>
      </c>
      <c r="S1577" t="s">
        <v>63</v>
      </c>
      <c r="T1577" t="s">
        <v>63</v>
      </c>
      <c r="U1577">
        <v>40227656408</v>
      </c>
      <c r="V1577" t="s">
        <v>4074</v>
      </c>
      <c r="W1577" t="s">
        <v>58</v>
      </c>
      <c r="X1577">
        <v>18.9125826</v>
      </c>
      <c r="Y1577">
        <v>-70.7296707</v>
      </c>
      <c r="Z1577" t="s">
        <v>59</v>
      </c>
      <c r="AA1577" t="s">
        <v>59</v>
      </c>
      <c r="AB1577" t="s">
        <v>60</v>
      </c>
      <c r="AC1577" t="s">
        <v>169</v>
      </c>
      <c r="AD1577" t="s">
        <v>62</v>
      </c>
      <c r="AF1577" t="s">
        <v>170</v>
      </c>
      <c r="AG1577" t="s">
        <v>194</v>
      </c>
      <c r="AH1577" t="s">
        <v>65</v>
      </c>
      <c r="AI1577" t="s">
        <v>66</v>
      </c>
      <c r="AJ1577" t="s">
        <v>145</v>
      </c>
      <c r="AK1577" t="s">
        <v>479</v>
      </c>
      <c r="AL1577">
        <v>1</v>
      </c>
      <c r="AM1577" t="s">
        <v>755</v>
      </c>
      <c r="AN1577">
        <v>5</v>
      </c>
      <c r="AO1577">
        <v>1</v>
      </c>
      <c r="AP1577" t="s">
        <v>62</v>
      </c>
      <c r="AQ1577" t="s">
        <v>69</v>
      </c>
      <c r="AV1577" s="1">
        <v>44093</v>
      </c>
      <c r="AW1577" t="s">
        <v>15570</v>
      </c>
      <c r="AY1577" t="s">
        <v>73</v>
      </c>
      <c r="AZ1577" t="s">
        <v>74</v>
      </c>
    </row>
    <row r="1578" spans="1:52" hidden="1" x14ac:dyDescent="0.25">
      <c r="A1578" t="str">
        <f>INDEX('Community ID'!B:B,MATCH(O1578,'Community ID'!A:A,0))</f>
        <v>Ojo de Agua</v>
      </c>
      <c r="B1578" t="str">
        <f>INDEX('Community ID'!$K:$K,MATCH('Environmental Data'!$P1578,'Community ID'!J:J,0))</f>
        <v>Constanza</v>
      </c>
      <c r="D1578" t="s">
        <v>6472</v>
      </c>
      <c r="E1578" t="s">
        <v>6473</v>
      </c>
      <c r="F1578" t="s">
        <v>6474</v>
      </c>
      <c r="I1578" t="s">
        <v>191</v>
      </c>
      <c r="J1578" s="1">
        <v>25184</v>
      </c>
      <c r="K1578">
        <v>53</v>
      </c>
      <c r="L1578">
        <v>8294699931</v>
      </c>
      <c r="M1578" t="s">
        <v>80</v>
      </c>
      <c r="N1578" t="s">
        <v>135</v>
      </c>
      <c r="O1578" t="s">
        <v>6445</v>
      </c>
      <c r="P1578" t="s">
        <v>102</v>
      </c>
      <c r="Q1578" t="s">
        <v>103</v>
      </c>
      <c r="S1578" t="s">
        <v>104</v>
      </c>
      <c r="V1578" t="s">
        <v>2105</v>
      </c>
      <c r="W1578" t="s">
        <v>58</v>
      </c>
      <c r="X1578">
        <v>18.912623499999999</v>
      </c>
      <c r="Y1578">
        <v>-70.733264500000004</v>
      </c>
      <c r="Z1578" t="s">
        <v>86</v>
      </c>
      <c r="AA1578" t="s">
        <v>59</v>
      </c>
      <c r="AB1578" t="s">
        <v>116</v>
      </c>
      <c r="AC1578" t="s">
        <v>169</v>
      </c>
      <c r="AD1578" t="s">
        <v>62</v>
      </c>
      <c r="AF1578" t="s">
        <v>170</v>
      </c>
      <c r="AG1578" t="s">
        <v>194</v>
      </c>
      <c r="AH1578" t="s">
        <v>65</v>
      </c>
      <c r="AI1578" t="s">
        <v>66</v>
      </c>
      <c r="AJ1578" t="s">
        <v>127</v>
      </c>
      <c r="AK1578" t="s">
        <v>6475</v>
      </c>
      <c r="AL1578">
        <v>1</v>
      </c>
      <c r="AM1578" t="s">
        <v>767</v>
      </c>
      <c r="AN1578">
        <v>5</v>
      </c>
      <c r="AP1578" t="s">
        <v>62</v>
      </c>
      <c r="AQ1578" t="s">
        <v>69</v>
      </c>
      <c r="AV1578" s="1">
        <v>44093</v>
      </c>
      <c r="AW1578" t="s">
        <v>15571</v>
      </c>
      <c r="AY1578" t="s">
        <v>73</v>
      </c>
      <c r="AZ1578" t="s">
        <v>74</v>
      </c>
    </row>
    <row r="1579" spans="1:52" x14ac:dyDescent="0.25">
      <c r="A1579" t="str">
        <f>INDEX('Community ID'!B:B,MATCH(O1579,'Community ID'!A:A,0))</f>
        <v>Ojo de Agua</v>
      </c>
      <c r="B1579" t="str">
        <f>INDEX('Community ID'!$K:$K,MATCH('Environmental Data'!$P1579,'Community ID'!J:J,0))</f>
        <v>Constanza</v>
      </c>
      <c r="D1579" t="s">
        <v>6476</v>
      </c>
      <c r="E1579" t="s">
        <v>134</v>
      </c>
      <c r="F1579" t="s">
        <v>3214</v>
      </c>
      <c r="H1579" t="s">
        <v>6477</v>
      </c>
      <c r="I1579" t="s">
        <v>191</v>
      </c>
      <c r="J1579" t="s">
        <v>6478</v>
      </c>
      <c r="K1579">
        <v>1948</v>
      </c>
      <c r="L1579">
        <v>8098503931</v>
      </c>
      <c r="M1579" t="s">
        <v>142</v>
      </c>
      <c r="N1579" t="s">
        <v>135</v>
      </c>
      <c r="O1579" t="s">
        <v>6455</v>
      </c>
      <c r="P1579" t="s">
        <v>102</v>
      </c>
      <c r="Q1579" t="s">
        <v>55</v>
      </c>
      <c r="S1579" t="s">
        <v>63</v>
      </c>
      <c r="T1579" t="s">
        <v>63</v>
      </c>
      <c r="V1579" t="s">
        <v>4074</v>
      </c>
      <c r="W1579" t="s">
        <v>58</v>
      </c>
      <c r="X1579">
        <v>18.912938499999999</v>
      </c>
      <c r="Y1579">
        <v>-70.733442600000004</v>
      </c>
      <c r="Z1579" t="s">
        <v>86</v>
      </c>
      <c r="AA1579" t="s">
        <v>86</v>
      </c>
      <c r="AB1579" t="s">
        <v>60</v>
      </c>
      <c r="AC1579" t="s">
        <v>169</v>
      </c>
      <c r="AD1579" t="s">
        <v>62</v>
      </c>
      <c r="AF1579" t="s">
        <v>170</v>
      </c>
      <c r="AG1579" t="s">
        <v>194</v>
      </c>
      <c r="AH1579" t="s">
        <v>117</v>
      </c>
      <c r="AI1579" t="s">
        <v>66</v>
      </c>
      <c r="AJ1579" t="s">
        <v>66</v>
      </c>
      <c r="AK1579" t="s">
        <v>479</v>
      </c>
      <c r="AL1579">
        <v>1</v>
      </c>
      <c r="AM1579" t="s">
        <v>6036</v>
      </c>
      <c r="AN1579">
        <v>3</v>
      </c>
      <c r="AO1579">
        <v>1</v>
      </c>
      <c r="AP1579" t="s">
        <v>62</v>
      </c>
      <c r="AQ1579" t="s">
        <v>69</v>
      </c>
      <c r="AV1579" s="1">
        <v>44093</v>
      </c>
      <c r="AW1579" t="s">
        <v>15572</v>
      </c>
      <c r="AY1579" t="s">
        <v>73</v>
      </c>
      <c r="AZ1579" t="s">
        <v>74</v>
      </c>
    </row>
    <row r="1580" spans="1:52" hidden="1" x14ac:dyDescent="0.25">
      <c r="A1580" t="str">
        <f>INDEX('Community ID'!B:B,MATCH(O1580,'Community ID'!A:A,0))</f>
        <v>Ojo de Agua</v>
      </c>
      <c r="B1580" t="str">
        <f>INDEX('Community ID'!$K:$K,MATCH('Environmental Data'!$P1580,'Community ID'!J:J,0))</f>
        <v>Constanza</v>
      </c>
      <c r="D1580" t="s">
        <v>6479</v>
      </c>
      <c r="E1580" t="s">
        <v>6480</v>
      </c>
      <c r="F1580" t="s">
        <v>743</v>
      </c>
      <c r="I1580" t="s">
        <v>191</v>
      </c>
      <c r="J1580" t="s">
        <v>218</v>
      </c>
      <c r="K1580">
        <v>2021</v>
      </c>
      <c r="N1580" t="s">
        <v>135</v>
      </c>
      <c r="O1580" t="s">
        <v>6445</v>
      </c>
      <c r="P1580" t="s">
        <v>102</v>
      </c>
      <c r="Q1580" t="s">
        <v>103</v>
      </c>
      <c r="V1580" t="s">
        <v>2105</v>
      </c>
      <c r="W1580" t="s">
        <v>58</v>
      </c>
      <c r="X1580">
        <v>18.912928600000001</v>
      </c>
      <c r="Y1580">
        <v>-70.733365800000001</v>
      </c>
      <c r="Z1580" t="s">
        <v>86</v>
      </c>
      <c r="AA1580" t="s">
        <v>86</v>
      </c>
      <c r="AB1580" t="s">
        <v>116</v>
      </c>
      <c r="AC1580" t="s">
        <v>169</v>
      </c>
      <c r="AD1580" t="s">
        <v>62</v>
      </c>
      <c r="AF1580" t="s">
        <v>170</v>
      </c>
      <c r="AG1580" t="s">
        <v>171</v>
      </c>
      <c r="AH1580" t="s">
        <v>65</v>
      </c>
      <c r="AI1580" t="s">
        <v>66</v>
      </c>
      <c r="AJ1580" t="s">
        <v>127</v>
      </c>
      <c r="AK1580" t="s">
        <v>6481</v>
      </c>
      <c r="AL1580">
        <v>1</v>
      </c>
      <c r="AM1580" t="s">
        <v>767</v>
      </c>
      <c r="AN1580">
        <v>6</v>
      </c>
      <c r="AP1580" t="s">
        <v>62</v>
      </c>
      <c r="AQ1580" t="s">
        <v>69</v>
      </c>
      <c r="AV1580" s="1">
        <v>44093</v>
      </c>
      <c r="AW1580" t="s">
        <v>15573</v>
      </c>
      <c r="AY1580" t="s">
        <v>73</v>
      </c>
      <c r="AZ1580" t="s">
        <v>74</v>
      </c>
    </row>
    <row r="1581" spans="1:52" hidden="1" x14ac:dyDescent="0.25">
      <c r="A1581" t="str">
        <f>INDEX('Community ID'!B:B,MATCH(O1581,'Community ID'!A:A,0))</f>
        <v>Ojo de Agua</v>
      </c>
      <c r="B1581" t="str">
        <f>INDEX('Community ID'!$K:$K,MATCH('Environmental Data'!$P1581,'Community ID'!J:J,0))</f>
        <v>Constanza</v>
      </c>
      <c r="D1581" t="s">
        <v>6485</v>
      </c>
      <c r="E1581" t="s">
        <v>6486</v>
      </c>
      <c r="F1581" t="s">
        <v>6487</v>
      </c>
      <c r="H1581" t="s">
        <v>6488</v>
      </c>
      <c r="I1581" t="s">
        <v>191</v>
      </c>
      <c r="J1581" s="1">
        <v>35470</v>
      </c>
      <c r="K1581">
        <v>24</v>
      </c>
      <c r="L1581">
        <v>8096963010</v>
      </c>
      <c r="M1581" t="s">
        <v>226</v>
      </c>
      <c r="N1581" t="s">
        <v>6489</v>
      </c>
      <c r="O1581" t="s">
        <v>6445</v>
      </c>
      <c r="P1581" t="s">
        <v>102</v>
      </c>
      <c r="Q1581" t="s">
        <v>103</v>
      </c>
      <c r="V1581" t="s">
        <v>2105</v>
      </c>
      <c r="W1581" t="s">
        <v>58</v>
      </c>
      <c r="X1581">
        <v>18.9129231</v>
      </c>
      <c r="Y1581">
        <v>-70.733285300000006</v>
      </c>
      <c r="Z1581" t="s">
        <v>86</v>
      </c>
      <c r="AA1581" t="s">
        <v>59</v>
      </c>
      <c r="AB1581" t="s">
        <v>116</v>
      </c>
      <c r="AC1581" t="s">
        <v>169</v>
      </c>
      <c r="AE1581" t="s">
        <v>62</v>
      </c>
      <c r="AF1581" t="s">
        <v>170</v>
      </c>
      <c r="AG1581" t="s">
        <v>171</v>
      </c>
      <c r="AH1581" t="s">
        <v>117</v>
      </c>
      <c r="AI1581" t="s">
        <v>66</v>
      </c>
      <c r="AJ1581" t="s">
        <v>127</v>
      </c>
      <c r="AK1581" t="s">
        <v>6490</v>
      </c>
      <c r="AL1581">
        <v>1</v>
      </c>
      <c r="AM1581" t="s">
        <v>767</v>
      </c>
      <c r="AN1581">
        <v>4</v>
      </c>
      <c r="AO1581">
        <v>2</v>
      </c>
      <c r="AP1581" t="s">
        <v>62</v>
      </c>
      <c r="AQ1581" t="s">
        <v>69</v>
      </c>
      <c r="AV1581" s="1">
        <v>44093</v>
      </c>
      <c r="AW1581" t="s">
        <v>15574</v>
      </c>
      <c r="AY1581" t="s">
        <v>73</v>
      </c>
      <c r="AZ1581" t="s">
        <v>74</v>
      </c>
    </row>
    <row r="1582" spans="1:52" hidden="1" x14ac:dyDescent="0.25">
      <c r="A1582" t="str">
        <f>INDEX('Community ID'!B:B,MATCH(O1582,'Community ID'!A:A,0))</f>
        <v>Ojo de Agua</v>
      </c>
      <c r="B1582" t="str">
        <f>INDEX('Community ID'!$K:$K,MATCH('Environmental Data'!$P1582,'Community ID'!J:J,0))</f>
        <v>Constanza</v>
      </c>
      <c r="D1582" t="s">
        <v>6491</v>
      </c>
      <c r="E1582" t="s">
        <v>6492</v>
      </c>
      <c r="F1582" t="s">
        <v>6493</v>
      </c>
      <c r="H1582" t="s">
        <v>4690</v>
      </c>
      <c r="I1582" t="s">
        <v>191</v>
      </c>
      <c r="J1582" s="1">
        <v>22747</v>
      </c>
      <c r="K1582">
        <v>59</v>
      </c>
      <c r="L1582">
        <v>8293389070</v>
      </c>
      <c r="M1582" t="s">
        <v>80</v>
      </c>
      <c r="N1582" t="s">
        <v>135</v>
      </c>
      <c r="O1582" t="s">
        <v>6455</v>
      </c>
      <c r="P1582" t="s">
        <v>102</v>
      </c>
      <c r="Q1582" t="s">
        <v>55</v>
      </c>
      <c r="S1582" t="s">
        <v>144</v>
      </c>
      <c r="T1582" t="s">
        <v>63</v>
      </c>
      <c r="U1582">
        <v>4800361067</v>
      </c>
      <c r="V1582" t="s">
        <v>4074</v>
      </c>
      <c r="W1582" t="s">
        <v>58</v>
      </c>
      <c r="X1582">
        <v>18.912337699999998</v>
      </c>
      <c r="Y1582">
        <v>-70.720749799999993</v>
      </c>
      <c r="Z1582" t="s">
        <v>86</v>
      </c>
      <c r="AA1582" t="s">
        <v>86</v>
      </c>
      <c r="AB1582" t="s">
        <v>60</v>
      </c>
      <c r="AC1582" t="s">
        <v>169</v>
      </c>
      <c r="AF1582" t="s">
        <v>170</v>
      </c>
      <c r="AG1582" t="s">
        <v>171</v>
      </c>
      <c r="AH1582" t="s">
        <v>117</v>
      </c>
      <c r="AI1582" t="s">
        <v>66</v>
      </c>
      <c r="AJ1582" t="s">
        <v>66</v>
      </c>
      <c r="AK1582" t="s">
        <v>6494</v>
      </c>
      <c r="AL1582">
        <v>1</v>
      </c>
      <c r="AM1582" t="s">
        <v>755</v>
      </c>
      <c r="AN1582">
        <v>3</v>
      </c>
      <c r="AO1582">
        <v>0</v>
      </c>
      <c r="AP1582" t="s">
        <v>62</v>
      </c>
      <c r="AQ1582" t="s">
        <v>186</v>
      </c>
      <c r="AV1582" s="1">
        <v>44093</v>
      </c>
      <c r="AW1582" t="s">
        <v>15575</v>
      </c>
      <c r="AY1582" t="s">
        <v>73</v>
      </c>
      <c r="AZ1582" t="s">
        <v>74</v>
      </c>
    </row>
    <row r="1583" spans="1:52" hidden="1" x14ac:dyDescent="0.25">
      <c r="A1583" t="str">
        <f>INDEX('Community ID'!B:B,MATCH(O1583,'Community ID'!A:A,0))</f>
        <v>Ojo de Agua</v>
      </c>
      <c r="B1583" t="str">
        <f>INDEX('Community ID'!$K:$K,MATCH('Environmental Data'!$P1583,'Community ID'!J:J,0))</f>
        <v>Constanza</v>
      </c>
      <c r="D1583" t="s">
        <v>6594</v>
      </c>
      <c r="E1583" t="s">
        <v>6595</v>
      </c>
      <c r="F1583" t="s">
        <v>1111</v>
      </c>
      <c r="I1583" t="s">
        <v>191</v>
      </c>
      <c r="J1583" t="s">
        <v>218</v>
      </c>
      <c r="K1583">
        <v>2021</v>
      </c>
      <c r="L1583">
        <v>8492745205</v>
      </c>
      <c r="M1583" t="s">
        <v>142</v>
      </c>
      <c r="N1583" t="s">
        <v>135</v>
      </c>
      <c r="O1583" t="s">
        <v>6445</v>
      </c>
      <c r="P1583" t="s">
        <v>102</v>
      </c>
      <c r="Q1583" t="s">
        <v>103</v>
      </c>
      <c r="V1583" t="s">
        <v>2105</v>
      </c>
      <c r="W1583" t="s">
        <v>58</v>
      </c>
      <c r="X1583">
        <v>18.911742700000001</v>
      </c>
      <c r="Y1583">
        <v>-70.718519599999993</v>
      </c>
      <c r="Z1583" t="s">
        <v>220</v>
      </c>
      <c r="AA1583" t="s">
        <v>325</v>
      </c>
      <c r="AB1583" t="s">
        <v>116</v>
      </c>
      <c r="AC1583" t="s">
        <v>169</v>
      </c>
      <c r="AD1583" t="s">
        <v>62</v>
      </c>
      <c r="AG1583" t="s">
        <v>194</v>
      </c>
      <c r="AH1583" t="s">
        <v>117</v>
      </c>
      <c r="AI1583" t="s">
        <v>66</v>
      </c>
      <c r="AJ1583" t="s">
        <v>127</v>
      </c>
      <c r="AK1583" t="s">
        <v>6596</v>
      </c>
      <c r="AL1583">
        <v>1</v>
      </c>
      <c r="AM1583" t="s">
        <v>767</v>
      </c>
      <c r="AN1583">
        <v>4</v>
      </c>
      <c r="AO1583">
        <v>2</v>
      </c>
      <c r="AP1583" t="s">
        <v>63</v>
      </c>
      <c r="AQ1583" t="s">
        <v>69</v>
      </c>
      <c r="AV1583" s="1">
        <v>44093</v>
      </c>
      <c r="AW1583" t="s">
        <v>15576</v>
      </c>
      <c r="AY1583" t="s">
        <v>73</v>
      </c>
      <c r="AZ1583" t="s">
        <v>74</v>
      </c>
    </row>
    <row r="1584" spans="1:52" hidden="1" x14ac:dyDescent="0.25">
      <c r="A1584" t="str">
        <f>INDEX('Community ID'!B:B,MATCH(O1584,'Community ID'!A:A,0))</f>
        <v>Ojo de Agua</v>
      </c>
      <c r="B1584" t="str">
        <f>INDEX('Community ID'!$K:$K,MATCH('Environmental Data'!$P1584,'Community ID'!J:J,0))</f>
        <v>Constanza</v>
      </c>
      <c r="D1584" t="s">
        <v>6495</v>
      </c>
      <c r="E1584" t="s">
        <v>305</v>
      </c>
      <c r="F1584" t="s">
        <v>6496</v>
      </c>
      <c r="I1584" t="s">
        <v>191</v>
      </c>
      <c r="J1584" s="1">
        <v>25636</v>
      </c>
      <c r="K1584">
        <v>51</v>
      </c>
      <c r="M1584" t="s">
        <v>80</v>
      </c>
      <c r="N1584" t="s">
        <v>1619</v>
      </c>
      <c r="O1584" t="s">
        <v>6445</v>
      </c>
      <c r="P1584" t="s">
        <v>102</v>
      </c>
      <c r="Q1584" t="s">
        <v>55</v>
      </c>
      <c r="V1584" t="s">
        <v>4074</v>
      </c>
      <c r="W1584" t="s">
        <v>58</v>
      </c>
      <c r="X1584">
        <v>18.911677300000001</v>
      </c>
      <c r="Y1584">
        <v>-70.734502800000001</v>
      </c>
      <c r="Z1584" t="s">
        <v>86</v>
      </c>
      <c r="AA1584" t="s">
        <v>86</v>
      </c>
      <c r="AB1584" t="s">
        <v>116</v>
      </c>
      <c r="AC1584" t="s">
        <v>169</v>
      </c>
      <c r="AD1584" t="s">
        <v>62</v>
      </c>
      <c r="AF1584" t="s">
        <v>170</v>
      </c>
      <c r="AG1584" t="s">
        <v>194</v>
      </c>
      <c r="AH1584" t="s">
        <v>117</v>
      </c>
      <c r="AI1584" t="s">
        <v>66</v>
      </c>
      <c r="AJ1584" t="s">
        <v>127</v>
      </c>
      <c r="AK1584" t="s">
        <v>6497</v>
      </c>
      <c r="AL1584">
        <v>1</v>
      </c>
      <c r="AM1584" t="s">
        <v>1627</v>
      </c>
      <c r="AN1584">
        <v>3</v>
      </c>
      <c r="AP1584" t="s">
        <v>62</v>
      </c>
      <c r="AQ1584" t="s">
        <v>69</v>
      </c>
      <c r="AV1584" s="1">
        <v>44093</v>
      </c>
      <c r="AW1584" t="s">
        <v>15577</v>
      </c>
      <c r="AY1584" t="s">
        <v>73</v>
      </c>
      <c r="AZ1584" t="s">
        <v>74</v>
      </c>
    </row>
    <row r="1585" spans="1:52" hidden="1" x14ac:dyDescent="0.25">
      <c r="A1585" t="str">
        <f>INDEX('Community ID'!B:B,MATCH(O1585,'Community ID'!A:A,0))</f>
        <v>Ojo de Agua</v>
      </c>
      <c r="B1585" t="str">
        <f>INDEX('Community ID'!$K:$K,MATCH('Environmental Data'!$P1585,'Community ID'!J:J,0))</f>
        <v>Constanza</v>
      </c>
      <c r="D1585" t="s">
        <v>6498</v>
      </c>
      <c r="E1585" t="s">
        <v>6499</v>
      </c>
      <c r="F1585" t="s">
        <v>2640</v>
      </c>
      <c r="I1585" t="s">
        <v>165</v>
      </c>
      <c r="J1585" t="s">
        <v>6500</v>
      </c>
      <c r="K1585">
        <v>42</v>
      </c>
      <c r="L1585">
        <v>8295046378</v>
      </c>
      <c r="M1585" t="s">
        <v>142</v>
      </c>
      <c r="N1585" t="s">
        <v>52</v>
      </c>
      <c r="O1585" t="s">
        <v>6455</v>
      </c>
      <c r="P1585" t="s">
        <v>102</v>
      </c>
      <c r="Q1585" t="s">
        <v>55</v>
      </c>
      <c r="S1585" t="s">
        <v>1685</v>
      </c>
      <c r="T1585" t="s">
        <v>63</v>
      </c>
      <c r="U1585">
        <v>5300295135</v>
      </c>
      <c r="V1585" t="s">
        <v>4074</v>
      </c>
      <c r="W1585" t="s">
        <v>58</v>
      </c>
      <c r="X1585">
        <v>18.910572599999998</v>
      </c>
      <c r="Y1585">
        <v>-70.737476400000006</v>
      </c>
      <c r="Z1585" t="s">
        <v>86</v>
      </c>
      <c r="AA1585" t="s">
        <v>86</v>
      </c>
      <c r="AB1585" t="s">
        <v>116</v>
      </c>
      <c r="AC1585" t="s">
        <v>169</v>
      </c>
      <c r="AD1585" t="s">
        <v>62</v>
      </c>
      <c r="AF1585" t="s">
        <v>170</v>
      </c>
      <c r="AG1585" t="s">
        <v>171</v>
      </c>
      <c r="AH1585" t="s">
        <v>65</v>
      </c>
      <c r="AI1585" t="s">
        <v>91</v>
      </c>
      <c r="AJ1585" t="s">
        <v>127</v>
      </c>
      <c r="AK1585" t="s">
        <v>6501</v>
      </c>
      <c r="AL1585">
        <v>1</v>
      </c>
      <c r="AM1585" t="s">
        <v>767</v>
      </c>
      <c r="AN1585">
        <v>3</v>
      </c>
      <c r="AP1585" t="s">
        <v>63</v>
      </c>
      <c r="AQ1585" t="s">
        <v>69</v>
      </c>
      <c r="AV1585" s="1">
        <v>44093</v>
      </c>
      <c r="AW1585" t="s">
        <v>15578</v>
      </c>
      <c r="AY1585" t="s">
        <v>73</v>
      </c>
      <c r="AZ1585" t="s">
        <v>74</v>
      </c>
    </row>
    <row r="1586" spans="1:52" hidden="1" x14ac:dyDescent="0.25">
      <c r="A1586" t="str">
        <f>INDEX('Community ID'!B:B,MATCH(O1586,'Community ID'!A:A,0))</f>
        <v>Los Mangos</v>
      </c>
      <c r="B1586" t="str">
        <f>INDEX('Community ID'!$K:$K,MATCH('Environmental Data'!$P1586,'Community ID'!J:J,0))</f>
        <v>Santiago</v>
      </c>
      <c r="D1586" t="s">
        <v>6502</v>
      </c>
      <c r="E1586" t="s">
        <v>6503</v>
      </c>
      <c r="I1586" t="s">
        <v>165</v>
      </c>
      <c r="J1586" s="1">
        <v>38786</v>
      </c>
      <c r="K1586">
        <v>15</v>
      </c>
      <c r="L1586">
        <v>8295548913</v>
      </c>
      <c r="M1586" t="s">
        <v>80</v>
      </c>
      <c r="N1586" t="s">
        <v>993</v>
      </c>
      <c r="O1586" t="s">
        <v>5956</v>
      </c>
      <c r="P1586" t="s">
        <v>444</v>
      </c>
      <c r="Q1586" t="s">
        <v>444</v>
      </c>
      <c r="V1586" t="s">
        <v>4208</v>
      </c>
      <c r="W1586" t="s">
        <v>58</v>
      </c>
      <c r="X1586">
        <v>19.4891010804735</v>
      </c>
      <c r="Y1586">
        <v>-70.749784911302299</v>
      </c>
      <c r="Z1586" t="s">
        <v>59</v>
      </c>
      <c r="AA1586" t="s">
        <v>220</v>
      </c>
      <c r="AB1586" t="s">
        <v>419</v>
      </c>
      <c r="AC1586" t="s">
        <v>88</v>
      </c>
      <c r="AE1586" t="s">
        <v>62</v>
      </c>
      <c r="AF1586" t="s">
        <v>170</v>
      </c>
      <c r="AG1586" t="s">
        <v>194</v>
      </c>
      <c r="AH1586" t="s">
        <v>65</v>
      </c>
      <c r="AI1586" t="s">
        <v>2150</v>
      </c>
      <c r="AJ1586" t="s">
        <v>6504</v>
      </c>
      <c r="AK1586" t="s">
        <v>6505</v>
      </c>
      <c r="AL1586">
        <v>1</v>
      </c>
      <c r="AM1586" t="s">
        <v>108</v>
      </c>
      <c r="AN1586">
        <v>4</v>
      </c>
      <c r="AO1586">
        <v>1</v>
      </c>
      <c r="AP1586" t="s">
        <v>63</v>
      </c>
      <c r="AQ1586" t="s">
        <v>69</v>
      </c>
      <c r="AV1586" s="1">
        <v>44092</v>
      </c>
      <c r="AW1586" t="s">
        <v>15579</v>
      </c>
      <c r="AY1586" t="s">
        <v>73</v>
      </c>
      <c r="AZ1586" t="s">
        <v>74</v>
      </c>
    </row>
    <row r="1587" spans="1:52" hidden="1" x14ac:dyDescent="0.25">
      <c r="A1587" t="str">
        <f>INDEX('Community ID'!B:B,MATCH(O1587,'Community ID'!A:A,0))</f>
        <v>Los Mangos</v>
      </c>
      <c r="B1587" t="str">
        <f>INDEX('Community ID'!$K:$K,MATCH('Environmental Data'!$P1587,'Community ID'!J:J,0))</f>
        <v>Santiago</v>
      </c>
      <c r="D1587" t="s">
        <v>6506</v>
      </c>
      <c r="E1587" t="s">
        <v>803</v>
      </c>
      <c r="F1587" t="s">
        <v>2585</v>
      </c>
      <c r="H1587" t="s">
        <v>4745</v>
      </c>
      <c r="I1587" t="s">
        <v>191</v>
      </c>
      <c r="J1587" t="s">
        <v>6507</v>
      </c>
      <c r="K1587">
        <v>43</v>
      </c>
      <c r="L1587">
        <v>8299192753</v>
      </c>
      <c r="M1587" t="s">
        <v>226</v>
      </c>
      <c r="N1587" t="s">
        <v>114</v>
      </c>
      <c r="O1587" t="s">
        <v>5956</v>
      </c>
      <c r="P1587" t="s">
        <v>444</v>
      </c>
      <c r="Q1587" t="s">
        <v>444</v>
      </c>
      <c r="S1587" t="s">
        <v>144</v>
      </c>
      <c r="U1587">
        <v>3103185512</v>
      </c>
      <c r="V1587" t="s">
        <v>4208</v>
      </c>
      <c r="W1587" t="s">
        <v>58</v>
      </c>
      <c r="X1587">
        <v>19.489809826034399</v>
      </c>
      <c r="Y1587">
        <v>-70.750298422117595</v>
      </c>
      <c r="Z1587" t="s">
        <v>105</v>
      </c>
      <c r="AA1587" t="s">
        <v>105</v>
      </c>
      <c r="AB1587" t="s">
        <v>419</v>
      </c>
      <c r="AC1587" t="s">
        <v>169</v>
      </c>
      <c r="AD1587" t="s">
        <v>62</v>
      </c>
      <c r="AF1587" t="s">
        <v>170</v>
      </c>
      <c r="AG1587" t="s">
        <v>194</v>
      </c>
      <c r="AH1587" t="s">
        <v>65</v>
      </c>
      <c r="AI1587" t="s">
        <v>1382</v>
      </c>
      <c r="AJ1587" t="s">
        <v>145</v>
      </c>
      <c r="AK1587" t="s">
        <v>6508</v>
      </c>
      <c r="AL1587">
        <v>1</v>
      </c>
      <c r="AM1587" t="s">
        <v>108</v>
      </c>
      <c r="AN1587">
        <v>3</v>
      </c>
      <c r="AP1587" t="s">
        <v>63</v>
      </c>
      <c r="AQ1587" t="s">
        <v>69</v>
      </c>
      <c r="AV1587" s="1">
        <v>44092</v>
      </c>
      <c r="AW1587" t="s">
        <v>15580</v>
      </c>
      <c r="AY1587" t="s">
        <v>73</v>
      </c>
      <c r="AZ1587" t="s">
        <v>74</v>
      </c>
    </row>
    <row r="1588" spans="1:52" x14ac:dyDescent="0.25">
      <c r="A1588" t="str">
        <f>INDEX('Community ID'!B:B,MATCH(O1588,'Community ID'!A:A,0))</f>
        <v>Los Mangos</v>
      </c>
      <c r="B1588" t="str">
        <f>INDEX('Community ID'!$K:$K,MATCH('Environmental Data'!$P1588,'Community ID'!J:J,0))</f>
        <v>Santiago</v>
      </c>
      <c r="D1588" t="s">
        <v>6509</v>
      </c>
      <c r="E1588" t="s">
        <v>6510</v>
      </c>
      <c r="F1588" t="s">
        <v>1557</v>
      </c>
      <c r="H1588" t="s">
        <v>745</v>
      </c>
      <c r="I1588" t="s">
        <v>191</v>
      </c>
      <c r="J1588" s="1">
        <v>36501</v>
      </c>
      <c r="K1588">
        <v>22</v>
      </c>
      <c r="L1588">
        <v>8293243607</v>
      </c>
      <c r="M1588" t="s">
        <v>51</v>
      </c>
      <c r="N1588" t="s">
        <v>745</v>
      </c>
      <c r="O1588" t="s">
        <v>5956</v>
      </c>
      <c r="P1588" t="s">
        <v>444</v>
      </c>
      <c r="Q1588" t="s">
        <v>444</v>
      </c>
      <c r="V1588" t="s">
        <v>4208</v>
      </c>
      <c r="W1588" t="s">
        <v>58</v>
      </c>
      <c r="X1588">
        <v>19.489419765353102</v>
      </c>
      <c r="Y1588">
        <v>-70.750087498258196</v>
      </c>
      <c r="Z1588" t="s">
        <v>220</v>
      </c>
      <c r="AA1588" t="s">
        <v>220</v>
      </c>
      <c r="AB1588" t="s">
        <v>419</v>
      </c>
      <c r="AC1588" t="s">
        <v>169</v>
      </c>
      <c r="AD1588" t="s">
        <v>62</v>
      </c>
      <c r="AF1588" t="s">
        <v>170</v>
      </c>
      <c r="AG1588" t="s">
        <v>194</v>
      </c>
      <c r="AH1588" t="s">
        <v>117</v>
      </c>
      <c r="AI1588" t="s">
        <v>145</v>
      </c>
      <c r="AJ1588" t="s">
        <v>145</v>
      </c>
      <c r="AK1588" t="s">
        <v>368</v>
      </c>
      <c r="AL1588">
        <v>2</v>
      </c>
      <c r="AM1588" t="s">
        <v>108</v>
      </c>
      <c r="AN1588">
        <v>15</v>
      </c>
      <c r="AO1588">
        <v>5</v>
      </c>
      <c r="AP1588" t="s">
        <v>63</v>
      </c>
      <c r="AQ1588" t="s">
        <v>69</v>
      </c>
      <c r="AV1588" s="1">
        <v>44092</v>
      </c>
      <c r="AW1588" t="s">
        <v>15581</v>
      </c>
      <c r="AY1588" t="s">
        <v>73</v>
      </c>
      <c r="AZ1588" t="s">
        <v>74</v>
      </c>
    </row>
    <row r="1589" spans="1:52" hidden="1" x14ac:dyDescent="0.25">
      <c r="A1589" t="str">
        <f>INDEX('Community ID'!B:B,MATCH(O1589,'Community ID'!A:A,0))</f>
        <v>Los Mangos</v>
      </c>
      <c r="B1589" t="str">
        <f>INDEX('Community ID'!$K:$K,MATCH('Environmental Data'!$P1589,'Community ID'!J:J,0))</f>
        <v>Santiago</v>
      </c>
      <c r="D1589" t="s">
        <v>6511</v>
      </c>
      <c r="E1589" t="s">
        <v>6512</v>
      </c>
      <c r="F1589" t="s">
        <v>6513</v>
      </c>
      <c r="I1589" t="s">
        <v>165</v>
      </c>
      <c r="J1589" t="s">
        <v>6514</v>
      </c>
      <c r="K1589">
        <v>45</v>
      </c>
      <c r="L1589">
        <v>8296161369</v>
      </c>
      <c r="M1589" t="s">
        <v>142</v>
      </c>
      <c r="N1589" t="s">
        <v>6515</v>
      </c>
      <c r="O1589" t="s">
        <v>5956</v>
      </c>
      <c r="P1589" t="s">
        <v>444</v>
      </c>
      <c r="Q1589" t="s">
        <v>444</v>
      </c>
      <c r="S1589" t="s">
        <v>429</v>
      </c>
      <c r="U1589">
        <v>105220272</v>
      </c>
      <c r="V1589" t="s">
        <v>4208</v>
      </c>
      <c r="W1589" t="s">
        <v>58</v>
      </c>
      <c r="X1589">
        <v>19.489438061644101</v>
      </c>
      <c r="Y1589">
        <v>-70.749994328015006</v>
      </c>
      <c r="Z1589" t="s">
        <v>59</v>
      </c>
      <c r="AA1589" t="s">
        <v>220</v>
      </c>
      <c r="AB1589" t="s">
        <v>419</v>
      </c>
      <c r="AC1589" t="s">
        <v>169</v>
      </c>
      <c r="AE1589" t="s">
        <v>62</v>
      </c>
      <c r="AF1589" t="s">
        <v>170</v>
      </c>
      <c r="AG1589" t="s">
        <v>194</v>
      </c>
      <c r="AH1589" t="s">
        <v>117</v>
      </c>
      <c r="AI1589" t="s">
        <v>1382</v>
      </c>
      <c r="AJ1589" t="s">
        <v>1382</v>
      </c>
      <c r="AK1589" t="s">
        <v>6516</v>
      </c>
      <c r="AL1589">
        <v>1</v>
      </c>
      <c r="AM1589" t="s">
        <v>755</v>
      </c>
      <c r="AN1589">
        <v>1</v>
      </c>
      <c r="AP1589" t="s">
        <v>63</v>
      </c>
      <c r="AQ1589" t="s">
        <v>69</v>
      </c>
      <c r="AV1589" s="1">
        <v>44092</v>
      </c>
      <c r="AW1589" t="s">
        <v>15582</v>
      </c>
      <c r="AY1589" t="s">
        <v>73</v>
      </c>
      <c r="AZ1589" t="s">
        <v>74</v>
      </c>
    </row>
    <row r="1590" spans="1:52" hidden="1" x14ac:dyDescent="0.25">
      <c r="A1590" t="str">
        <f>INDEX('Community ID'!B:B,MATCH(O1590,'Community ID'!A:A,0))</f>
        <v>Los Mangos</v>
      </c>
      <c r="B1590" t="str">
        <f>INDEX('Community ID'!$K:$K,MATCH('Environmental Data'!$P1590,'Community ID'!J:J,0))</f>
        <v>Santiago</v>
      </c>
      <c r="D1590" t="s">
        <v>6517</v>
      </c>
      <c r="E1590" t="s">
        <v>190</v>
      </c>
      <c r="F1590" t="s">
        <v>4336</v>
      </c>
      <c r="H1590" t="s">
        <v>2765</v>
      </c>
      <c r="I1590" t="s">
        <v>191</v>
      </c>
      <c r="J1590" t="s">
        <v>6518</v>
      </c>
      <c r="K1590">
        <v>34</v>
      </c>
      <c r="L1590">
        <v>8494049126</v>
      </c>
      <c r="M1590" t="s">
        <v>142</v>
      </c>
      <c r="N1590" t="s">
        <v>745</v>
      </c>
      <c r="O1590" t="s">
        <v>5956</v>
      </c>
      <c r="P1590" t="s">
        <v>444</v>
      </c>
      <c r="Q1590" t="s">
        <v>444</v>
      </c>
      <c r="S1590" t="s">
        <v>410</v>
      </c>
      <c r="U1590">
        <v>10200121506</v>
      </c>
      <c r="V1590" t="s">
        <v>4208</v>
      </c>
      <c r="W1590" t="s">
        <v>58</v>
      </c>
      <c r="X1590">
        <v>19.489042171121401</v>
      </c>
      <c r="Y1590">
        <v>-70.749681656739298</v>
      </c>
      <c r="Z1590" t="s">
        <v>59</v>
      </c>
      <c r="AA1590" t="s">
        <v>105</v>
      </c>
      <c r="AB1590" t="s">
        <v>419</v>
      </c>
      <c r="AC1590" t="s">
        <v>169</v>
      </c>
      <c r="AD1590" t="s">
        <v>62</v>
      </c>
      <c r="AF1590" t="s">
        <v>170</v>
      </c>
      <c r="AG1590" t="s">
        <v>194</v>
      </c>
      <c r="AH1590" t="s">
        <v>486</v>
      </c>
      <c r="AI1590" t="s">
        <v>2150</v>
      </c>
      <c r="AJ1590" t="s">
        <v>1382</v>
      </c>
      <c r="AK1590" t="s">
        <v>6519</v>
      </c>
      <c r="AL1590">
        <v>1</v>
      </c>
      <c r="AM1590" t="s">
        <v>755</v>
      </c>
      <c r="AN1590">
        <v>4</v>
      </c>
      <c r="AP1590" t="s">
        <v>63</v>
      </c>
      <c r="AQ1590" t="s">
        <v>69</v>
      </c>
      <c r="AV1590" s="1">
        <v>44092</v>
      </c>
      <c r="AW1590" t="s">
        <v>15583</v>
      </c>
      <c r="AY1590" t="s">
        <v>73</v>
      </c>
      <c r="AZ1590" t="s">
        <v>74</v>
      </c>
    </row>
    <row r="1591" spans="1:52" hidden="1" x14ac:dyDescent="0.25">
      <c r="A1591" t="str">
        <f>INDEX('Community ID'!B:B,MATCH(O1591,'Community ID'!A:A,0))</f>
        <v>Los Mangos</v>
      </c>
      <c r="B1591" t="str">
        <f>INDEX('Community ID'!$K:$K,MATCH('Environmental Data'!$P1591,'Community ID'!J:J,0))</f>
        <v>Santiago</v>
      </c>
      <c r="D1591" t="s">
        <v>6520</v>
      </c>
      <c r="E1591" t="s">
        <v>6521</v>
      </c>
      <c r="F1591" t="s">
        <v>6522</v>
      </c>
      <c r="H1591" t="s">
        <v>6523</v>
      </c>
      <c r="I1591" t="s">
        <v>165</v>
      </c>
      <c r="J1591" t="s">
        <v>6524</v>
      </c>
      <c r="K1591">
        <v>42</v>
      </c>
      <c r="L1591">
        <v>8296298947</v>
      </c>
      <c r="M1591" t="s">
        <v>226</v>
      </c>
      <c r="N1591" t="s">
        <v>52</v>
      </c>
      <c r="O1591" t="s">
        <v>5956</v>
      </c>
      <c r="P1591" t="s">
        <v>444</v>
      </c>
      <c r="Q1591" t="s">
        <v>444</v>
      </c>
      <c r="S1591" t="s">
        <v>144</v>
      </c>
      <c r="U1591">
        <v>8300021873</v>
      </c>
      <c r="V1591" t="s">
        <v>4208</v>
      </c>
      <c r="W1591" t="s">
        <v>58</v>
      </c>
      <c r="X1591">
        <v>19.487974352612898</v>
      </c>
      <c r="Y1591">
        <v>-70.749968842279003</v>
      </c>
      <c r="Z1591" t="s">
        <v>105</v>
      </c>
      <c r="AA1591" t="s">
        <v>105</v>
      </c>
      <c r="AB1591" t="s">
        <v>419</v>
      </c>
      <c r="AC1591" t="s">
        <v>169</v>
      </c>
      <c r="AD1591" t="s">
        <v>62</v>
      </c>
      <c r="AF1591" t="s">
        <v>170</v>
      </c>
      <c r="AG1591" t="s">
        <v>194</v>
      </c>
      <c r="AH1591" t="s">
        <v>65</v>
      </c>
      <c r="AI1591" t="s">
        <v>145</v>
      </c>
      <c r="AJ1591" t="s">
        <v>4086</v>
      </c>
      <c r="AK1591" t="s">
        <v>4328</v>
      </c>
      <c r="AL1591">
        <v>2</v>
      </c>
      <c r="AM1591" t="s">
        <v>3178</v>
      </c>
      <c r="AN1591">
        <v>1</v>
      </c>
      <c r="AP1591" t="s">
        <v>63</v>
      </c>
      <c r="AQ1591" t="s">
        <v>69</v>
      </c>
      <c r="AV1591" s="1">
        <v>44092</v>
      </c>
      <c r="AW1591" t="s">
        <v>15584</v>
      </c>
      <c r="AY1591" t="s">
        <v>73</v>
      </c>
      <c r="AZ1591" t="s">
        <v>74</v>
      </c>
    </row>
    <row r="1592" spans="1:52" hidden="1" x14ac:dyDescent="0.25">
      <c r="A1592" t="str">
        <f>INDEX('Community ID'!B:B,MATCH(O1592,'Community ID'!A:A,0))</f>
        <v>Los Mangos</v>
      </c>
      <c r="B1592" t="str">
        <f>INDEX('Community ID'!$K:$K,MATCH('Environmental Data'!$P1592,'Community ID'!J:J,0))</f>
        <v>Santiago</v>
      </c>
      <c r="D1592" t="s">
        <v>6525</v>
      </c>
      <c r="E1592" t="s">
        <v>6526</v>
      </c>
      <c r="F1592" t="s">
        <v>6527</v>
      </c>
      <c r="H1592" t="s">
        <v>6528</v>
      </c>
      <c r="I1592" t="s">
        <v>191</v>
      </c>
      <c r="J1592" s="1">
        <v>21313</v>
      </c>
      <c r="K1592">
        <v>63</v>
      </c>
      <c r="L1592">
        <v>8092520025</v>
      </c>
      <c r="M1592" t="s">
        <v>80</v>
      </c>
      <c r="N1592" t="s">
        <v>114</v>
      </c>
      <c r="O1592" t="s">
        <v>5956</v>
      </c>
      <c r="P1592" t="s">
        <v>444</v>
      </c>
      <c r="Q1592" t="s">
        <v>6337</v>
      </c>
      <c r="S1592" t="s">
        <v>144</v>
      </c>
      <c r="U1592">
        <v>5300175949</v>
      </c>
      <c r="V1592" t="s">
        <v>4208</v>
      </c>
      <c r="W1592" t="s">
        <v>58</v>
      </c>
      <c r="X1592">
        <v>19.487974352612898</v>
      </c>
      <c r="Y1592">
        <v>-70.749968842279003</v>
      </c>
      <c r="Z1592" t="s">
        <v>59</v>
      </c>
      <c r="AA1592" t="s">
        <v>59</v>
      </c>
      <c r="AB1592" t="s">
        <v>419</v>
      </c>
      <c r="AC1592" t="s">
        <v>169</v>
      </c>
      <c r="AD1592" t="s">
        <v>62</v>
      </c>
      <c r="AF1592" t="s">
        <v>170</v>
      </c>
      <c r="AG1592" t="s">
        <v>194</v>
      </c>
      <c r="AH1592" t="s">
        <v>65</v>
      </c>
      <c r="AI1592" t="s">
        <v>145</v>
      </c>
      <c r="AJ1592" t="s">
        <v>145</v>
      </c>
      <c r="AK1592" t="s">
        <v>6529</v>
      </c>
      <c r="AL1592">
        <v>1</v>
      </c>
      <c r="AM1592" t="s">
        <v>6530</v>
      </c>
      <c r="AN1592">
        <v>2</v>
      </c>
      <c r="AP1592" t="s">
        <v>62</v>
      </c>
      <c r="AQ1592" t="s">
        <v>69</v>
      </c>
      <c r="AV1592" s="1">
        <v>44092</v>
      </c>
      <c r="AW1592" t="s">
        <v>15585</v>
      </c>
      <c r="AY1592" t="s">
        <v>73</v>
      </c>
      <c r="AZ1592" t="s">
        <v>74</v>
      </c>
    </row>
    <row r="1593" spans="1:52" hidden="1" x14ac:dyDescent="0.25">
      <c r="A1593" t="str">
        <f>INDEX('Community ID'!B:B,MATCH(O1593,'Community ID'!A:A,0))</f>
        <v>Ojo de Agua</v>
      </c>
      <c r="B1593" t="str">
        <f>INDEX('Community ID'!$K:$K,MATCH('Environmental Data'!$P1593,'Community ID'!J:J,0))</f>
        <v>Constanza</v>
      </c>
      <c r="D1593" t="s">
        <v>6531</v>
      </c>
      <c r="E1593" t="s">
        <v>5101</v>
      </c>
      <c r="F1593" t="s">
        <v>1540</v>
      </c>
      <c r="I1593" t="s">
        <v>191</v>
      </c>
      <c r="J1593" t="s">
        <v>6532</v>
      </c>
      <c r="K1593">
        <v>37</v>
      </c>
      <c r="M1593" t="s">
        <v>226</v>
      </c>
      <c r="N1593" t="s">
        <v>114</v>
      </c>
      <c r="O1593" t="s">
        <v>6533</v>
      </c>
      <c r="P1593" t="s">
        <v>83</v>
      </c>
      <c r="Q1593" t="s">
        <v>160</v>
      </c>
      <c r="V1593" t="s">
        <v>4102</v>
      </c>
      <c r="W1593" t="s">
        <v>58</v>
      </c>
      <c r="X1593">
        <v>18.912820199999999</v>
      </c>
      <c r="Y1593">
        <v>-70.732847300000003</v>
      </c>
      <c r="Z1593" t="s">
        <v>86</v>
      </c>
      <c r="AA1593" t="s">
        <v>86</v>
      </c>
      <c r="AB1593" t="s">
        <v>60</v>
      </c>
      <c r="AC1593" t="s">
        <v>88</v>
      </c>
      <c r="AD1593" t="s">
        <v>62</v>
      </c>
      <c r="AF1593" t="s">
        <v>170</v>
      </c>
      <c r="AG1593" t="s">
        <v>194</v>
      </c>
      <c r="AH1593" t="s">
        <v>90</v>
      </c>
      <c r="AK1593" t="s">
        <v>6534</v>
      </c>
      <c r="AN1593">
        <v>5</v>
      </c>
      <c r="AO1593">
        <v>0</v>
      </c>
      <c r="AP1593" t="s">
        <v>62</v>
      </c>
      <c r="AQ1593" t="s">
        <v>69</v>
      </c>
      <c r="AV1593" s="1">
        <v>44092</v>
      </c>
      <c r="AW1593" t="s">
        <v>15586</v>
      </c>
      <c r="AY1593" t="s">
        <v>73</v>
      </c>
      <c r="AZ1593" t="s">
        <v>74</v>
      </c>
    </row>
    <row r="1594" spans="1:52" hidden="1" x14ac:dyDescent="0.25">
      <c r="A1594" t="str">
        <f>INDEX('Community ID'!B:B,MATCH(O1594,'Community ID'!A:A,0))</f>
        <v>Los Mangos</v>
      </c>
      <c r="B1594" t="str">
        <f>INDEX('Community ID'!$K:$K,MATCH('Environmental Data'!$P1594,'Community ID'!J:J,0))</f>
        <v>Santiago</v>
      </c>
      <c r="D1594" t="s">
        <v>6535</v>
      </c>
      <c r="E1594" t="s">
        <v>2312</v>
      </c>
      <c r="F1594" t="s">
        <v>2585</v>
      </c>
      <c r="H1594" t="s">
        <v>6536</v>
      </c>
      <c r="I1594" t="s">
        <v>191</v>
      </c>
      <c r="J1594" t="s">
        <v>6537</v>
      </c>
      <c r="K1594">
        <v>58</v>
      </c>
      <c r="L1594">
        <v>8295543660</v>
      </c>
      <c r="M1594" t="s">
        <v>226</v>
      </c>
      <c r="N1594" t="s">
        <v>6538</v>
      </c>
      <c r="O1594" t="s">
        <v>5956</v>
      </c>
      <c r="P1594" t="s">
        <v>444</v>
      </c>
      <c r="Q1594" t="s">
        <v>444</v>
      </c>
      <c r="S1594" t="s">
        <v>452</v>
      </c>
      <c r="V1594" t="s">
        <v>4208</v>
      </c>
      <c r="W1594" t="s">
        <v>58</v>
      </c>
      <c r="X1594">
        <v>19.487974352612898</v>
      </c>
      <c r="Y1594">
        <v>-70.749968842279003</v>
      </c>
      <c r="Z1594" t="s">
        <v>59</v>
      </c>
      <c r="AA1594" t="s">
        <v>59</v>
      </c>
      <c r="AB1594" t="s">
        <v>419</v>
      </c>
      <c r="AC1594" t="s">
        <v>169</v>
      </c>
      <c r="AD1594" t="s">
        <v>62</v>
      </c>
      <c r="AF1594" t="s">
        <v>170</v>
      </c>
      <c r="AG1594" t="s">
        <v>194</v>
      </c>
      <c r="AH1594" t="s">
        <v>65</v>
      </c>
      <c r="AI1594" t="s">
        <v>1382</v>
      </c>
      <c r="AJ1594" t="s">
        <v>1382</v>
      </c>
      <c r="AK1594" t="s">
        <v>6539</v>
      </c>
      <c r="AL1594">
        <v>1</v>
      </c>
      <c r="AM1594" t="s">
        <v>6397</v>
      </c>
      <c r="AN1594">
        <v>2</v>
      </c>
      <c r="AP1594" t="s">
        <v>63</v>
      </c>
      <c r="AQ1594" t="s">
        <v>69</v>
      </c>
      <c r="AV1594" s="1">
        <v>44092</v>
      </c>
      <c r="AW1594" t="s">
        <v>15587</v>
      </c>
      <c r="AY1594" t="s">
        <v>73</v>
      </c>
      <c r="AZ1594" t="s">
        <v>74</v>
      </c>
    </row>
    <row r="1595" spans="1:52" hidden="1" x14ac:dyDescent="0.25">
      <c r="A1595" t="str">
        <f>INDEX('Community ID'!B:B,MATCH(O1595,'Community ID'!A:A,0))</f>
        <v>Ojo de Agua</v>
      </c>
      <c r="B1595" t="str">
        <f>INDEX('Community ID'!$K:$K,MATCH('Environmental Data'!$P1595,'Community ID'!J:J,0))</f>
        <v>Constanza</v>
      </c>
      <c r="D1595" t="s">
        <v>6540</v>
      </c>
      <c r="E1595" t="s">
        <v>1854</v>
      </c>
      <c r="F1595" t="s">
        <v>6541</v>
      </c>
      <c r="I1595" t="s">
        <v>191</v>
      </c>
      <c r="J1595" t="s">
        <v>6542</v>
      </c>
      <c r="K1595">
        <v>53</v>
      </c>
      <c r="N1595" t="s">
        <v>135</v>
      </c>
      <c r="O1595" t="s">
        <v>6455</v>
      </c>
      <c r="P1595" t="s">
        <v>102</v>
      </c>
      <c r="Q1595" t="s">
        <v>103</v>
      </c>
      <c r="S1595" t="s">
        <v>4664</v>
      </c>
      <c r="V1595" t="s">
        <v>4074</v>
      </c>
      <c r="W1595" t="s">
        <v>58</v>
      </c>
      <c r="X1595">
        <v>18.9173185</v>
      </c>
      <c r="Y1595">
        <v>-70.735777499999998</v>
      </c>
      <c r="Z1595" t="s">
        <v>86</v>
      </c>
      <c r="AA1595" t="s">
        <v>86</v>
      </c>
      <c r="AB1595" t="s">
        <v>116</v>
      </c>
      <c r="AC1595" t="s">
        <v>169</v>
      </c>
      <c r="AD1595" t="s">
        <v>62</v>
      </c>
      <c r="AF1595" t="s">
        <v>170</v>
      </c>
      <c r="AG1595" t="s">
        <v>194</v>
      </c>
      <c r="AH1595" t="s">
        <v>65</v>
      </c>
      <c r="AI1595" t="s">
        <v>66</v>
      </c>
      <c r="AJ1595" t="s">
        <v>127</v>
      </c>
      <c r="AK1595" t="s">
        <v>6543</v>
      </c>
      <c r="AL1595">
        <v>1</v>
      </c>
      <c r="AM1595" t="s">
        <v>767</v>
      </c>
      <c r="AN1595">
        <v>2</v>
      </c>
      <c r="AP1595" t="s">
        <v>62</v>
      </c>
      <c r="AQ1595" t="s">
        <v>69</v>
      </c>
      <c r="AV1595" s="1">
        <v>44092</v>
      </c>
      <c r="AW1595" t="s">
        <v>15588</v>
      </c>
      <c r="AY1595" t="s">
        <v>73</v>
      </c>
      <c r="AZ1595" t="s">
        <v>74</v>
      </c>
    </row>
    <row r="1596" spans="1:52" hidden="1" x14ac:dyDescent="0.25">
      <c r="A1596" t="str">
        <f>INDEX('Community ID'!B:B,MATCH(O1596,'Community ID'!A:A,0))</f>
        <v>Los Mangos</v>
      </c>
      <c r="B1596" t="str">
        <f>INDEX('Community ID'!$K:$K,MATCH('Environmental Data'!$P1596,'Community ID'!J:J,0))</f>
        <v>Santiago</v>
      </c>
      <c r="D1596" t="s">
        <v>6544</v>
      </c>
      <c r="E1596" t="s">
        <v>6545</v>
      </c>
      <c r="F1596" t="s">
        <v>6546</v>
      </c>
      <c r="H1596" t="s">
        <v>6547</v>
      </c>
      <c r="I1596" t="s">
        <v>191</v>
      </c>
      <c r="J1596" s="1">
        <v>31687</v>
      </c>
      <c r="K1596">
        <v>35</v>
      </c>
      <c r="L1596">
        <v>8498489466</v>
      </c>
      <c r="M1596" t="s">
        <v>142</v>
      </c>
      <c r="N1596" t="s">
        <v>5804</v>
      </c>
      <c r="O1596" t="s">
        <v>5956</v>
      </c>
      <c r="P1596" t="s">
        <v>444</v>
      </c>
      <c r="Q1596" t="s">
        <v>444</v>
      </c>
      <c r="V1596" t="s">
        <v>4208</v>
      </c>
      <c r="W1596" t="s">
        <v>58</v>
      </c>
      <c r="X1596">
        <v>19.487974352612898</v>
      </c>
      <c r="Y1596">
        <v>-70.749968842279003</v>
      </c>
      <c r="Z1596" t="s">
        <v>220</v>
      </c>
      <c r="AA1596" t="s">
        <v>105</v>
      </c>
      <c r="AB1596" t="s">
        <v>419</v>
      </c>
      <c r="AC1596" t="s">
        <v>169</v>
      </c>
      <c r="AD1596" t="s">
        <v>62</v>
      </c>
      <c r="AF1596" t="s">
        <v>170</v>
      </c>
      <c r="AG1596" t="s">
        <v>194</v>
      </c>
      <c r="AH1596" t="s">
        <v>65</v>
      </c>
      <c r="AI1596" t="s">
        <v>145</v>
      </c>
      <c r="AJ1596" t="s">
        <v>1382</v>
      </c>
      <c r="AK1596" t="s">
        <v>5770</v>
      </c>
      <c r="AL1596">
        <v>1</v>
      </c>
      <c r="AM1596" t="s">
        <v>6548</v>
      </c>
      <c r="AN1596">
        <v>4</v>
      </c>
      <c r="AP1596" t="s">
        <v>63</v>
      </c>
      <c r="AQ1596" t="s">
        <v>69</v>
      </c>
      <c r="AV1596" s="1">
        <v>44092</v>
      </c>
      <c r="AW1596" t="s">
        <v>15589</v>
      </c>
      <c r="AY1596" t="s">
        <v>73</v>
      </c>
      <c r="AZ1596" t="s">
        <v>74</v>
      </c>
    </row>
    <row r="1597" spans="1:52" hidden="1" x14ac:dyDescent="0.25">
      <c r="A1597" t="str">
        <f>INDEX('Community ID'!B:B,MATCH(O1597,'Community ID'!A:A,0))</f>
        <v>Ojo de Agua</v>
      </c>
      <c r="B1597" t="str">
        <f>INDEX('Community ID'!$K:$K,MATCH('Environmental Data'!$P1597,'Community ID'!J:J,0))</f>
        <v>Constanza</v>
      </c>
      <c r="D1597" t="s">
        <v>6549</v>
      </c>
      <c r="E1597" t="s">
        <v>6550</v>
      </c>
      <c r="F1597" t="s">
        <v>6551</v>
      </c>
      <c r="I1597" t="s">
        <v>165</v>
      </c>
      <c r="J1597" t="s">
        <v>218</v>
      </c>
      <c r="K1597">
        <v>2021</v>
      </c>
      <c r="M1597" t="s">
        <v>80</v>
      </c>
      <c r="N1597" t="s">
        <v>287</v>
      </c>
      <c r="O1597" t="s">
        <v>6455</v>
      </c>
      <c r="P1597" t="s">
        <v>102</v>
      </c>
      <c r="Q1597" t="s">
        <v>103</v>
      </c>
      <c r="V1597" t="s">
        <v>4074</v>
      </c>
      <c r="W1597" t="s">
        <v>58</v>
      </c>
      <c r="X1597">
        <v>18.912871500000001</v>
      </c>
      <c r="Y1597">
        <v>-70.733161999999993</v>
      </c>
      <c r="Z1597" t="s">
        <v>325</v>
      </c>
      <c r="AA1597" t="s">
        <v>325</v>
      </c>
      <c r="AB1597" t="s">
        <v>116</v>
      </c>
      <c r="AC1597" t="s">
        <v>169</v>
      </c>
      <c r="AD1597" t="s">
        <v>62</v>
      </c>
      <c r="AF1597" t="s">
        <v>170</v>
      </c>
      <c r="AG1597" t="s">
        <v>194</v>
      </c>
      <c r="AH1597" t="s">
        <v>65</v>
      </c>
      <c r="AI1597" t="s">
        <v>66</v>
      </c>
      <c r="AJ1597" t="s">
        <v>127</v>
      </c>
      <c r="AK1597" t="s">
        <v>394</v>
      </c>
      <c r="AL1597">
        <v>1</v>
      </c>
      <c r="AM1597" t="s">
        <v>767</v>
      </c>
      <c r="AN1597">
        <v>2</v>
      </c>
      <c r="AP1597" t="s">
        <v>63</v>
      </c>
      <c r="AQ1597" t="s">
        <v>69</v>
      </c>
      <c r="AV1597" s="1">
        <v>44092</v>
      </c>
      <c r="AW1597" t="s">
        <v>15590</v>
      </c>
      <c r="AY1597" t="s">
        <v>73</v>
      </c>
      <c r="AZ1597" t="s">
        <v>74</v>
      </c>
    </row>
    <row r="1598" spans="1:52" hidden="1" x14ac:dyDescent="0.25">
      <c r="A1598" t="str">
        <f>INDEX('Community ID'!B:B,MATCH(O1598,'Community ID'!A:A,0))</f>
        <v>Los Mangos</v>
      </c>
      <c r="B1598" t="str">
        <f>INDEX('Community ID'!$K:$K,MATCH('Environmental Data'!$P1598,'Community ID'!J:J,0))</f>
        <v>Santiago</v>
      </c>
      <c r="D1598" t="s">
        <v>6552</v>
      </c>
      <c r="E1598" t="s">
        <v>6553</v>
      </c>
      <c r="F1598" t="s">
        <v>1028</v>
      </c>
      <c r="H1598" t="s">
        <v>1767</v>
      </c>
      <c r="I1598" t="s">
        <v>191</v>
      </c>
      <c r="J1598" t="s">
        <v>6554</v>
      </c>
      <c r="K1598">
        <v>52</v>
      </c>
      <c r="L1598">
        <v>8299382195</v>
      </c>
      <c r="M1598" t="s">
        <v>51</v>
      </c>
      <c r="N1598" t="s">
        <v>114</v>
      </c>
      <c r="O1598" t="s">
        <v>5956</v>
      </c>
      <c r="P1598" t="s">
        <v>444</v>
      </c>
      <c r="Q1598" t="s">
        <v>444</v>
      </c>
      <c r="S1598" t="s">
        <v>144</v>
      </c>
      <c r="U1598">
        <v>3100205131</v>
      </c>
      <c r="V1598" t="s">
        <v>4208</v>
      </c>
      <c r="W1598" t="s">
        <v>58</v>
      </c>
      <c r="X1598">
        <v>19.487810263538499</v>
      </c>
      <c r="Y1598">
        <v>-70.750225040996398</v>
      </c>
      <c r="Z1598" t="s">
        <v>59</v>
      </c>
      <c r="AA1598" t="s">
        <v>59</v>
      </c>
      <c r="AB1598" t="s">
        <v>419</v>
      </c>
      <c r="AC1598" t="s">
        <v>169</v>
      </c>
      <c r="AD1598" t="s">
        <v>62</v>
      </c>
      <c r="AF1598" t="s">
        <v>170</v>
      </c>
      <c r="AG1598" t="s">
        <v>194</v>
      </c>
      <c r="AH1598" t="s">
        <v>117</v>
      </c>
      <c r="AI1598" t="s">
        <v>145</v>
      </c>
      <c r="AJ1598" t="s">
        <v>145</v>
      </c>
      <c r="AK1598" t="s">
        <v>6555</v>
      </c>
      <c r="AL1598">
        <v>1</v>
      </c>
      <c r="AM1598" t="s">
        <v>755</v>
      </c>
      <c r="AN1598">
        <v>4</v>
      </c>
      <c r="AO1598">
        <v>1</v>
      </c>
      <c r="AP1598" t="s">
        <v>62</v>
      </c>
      <c r="AQ1598" t="s">
        <v>69</v>
      </c>
      <c r="AV1598" s="1">
        <v>44092</v>
      </c>
      <c r="AW1598" t="s">
        <v>15591</v>
      </c>
      <c r="AY1598" t="s">
        <v>73</v>
      </c>
      <c r="AZ1598" t="s">
        <v>74</v>
      </c>
    </row>
    <row r="1599" spans="1:52" hidden="1" x14ac:dyDescent="0.25">
      <c r="A1599" t="str">
        <f>INDEX('Community ID'!B:B,MATCH(O1599,'Community ID'!A:A,0))</f>
        <v>Ojo de Agua</v>
      </c>
      <c r="B1599" t="str">
        <f>INDEX('Community ID'!$K:$K,MATCH('Environmental Data'!$P1599,'Community ID'!J:J,0))</f>
        <v>Constanza</v>
      </c>
      <c r="D1599" t="s">
        <v>6556</v>
      </c>
      <c r="E1599" t="s">
        <v>6557</v>
      </c>
      <c r="F1599" t="s">
        <v>6558</v>
      </c>
      <c r="I1599" t="s">
        <v>165</v>
      </c>
      <c r="J1599" t="s">
        <v>218</v>
      </c>
      <c r="K1599">
        <v>2021</v>
      </c>
      <c r="M1599" t="s">
        <v>80</v>
      </c>
      <c r="N1599" t="s">
        <v>287</v>
      </c>
      <c r="O1599" t="s">
        <v>6455</v>
      </c>
      <c r="P1599" t="s">
        <v>102</v>
      </c>
      <c r="Q1599" t="s">
        <v>103</v>
      </c>
      <c r="V1599" t="s">
        <v>4074</v>
      </c>
      <c r="W1599" t="s">
        <v>58</v>
      </c>
      <c r="X1599">
        <v>18.9171774</v>
      </c>
      <c r="Y1599">
        <v>-70.735651300000001</v>
      </c>
      <c r="Z1599" t="s">
        <v>59</v>
      </c>
      <c r="AA1599" t="s">
        <v>105</v>
      </c>
      <c r="AB1599" t="s">
        <v>116</v>
      </c>
      <c r="AC1599" t="s">
        <v>169</v>
      </c>
      <c r="AD1599" t="s">
        <v>62</v>
      </c>
      <c r="AF1599" t="s">
        <v>170</v>
      </c>
      <c r="AG1599" t="s">
        <v>194</v>
      </c>
      <c r="AH1599" t="s">
        <v>65</v>
      </c>
      <c r="AI1599" t="s">
        <v>66</v>
      </c>
      <c r="AJ1599" t="s">
        <v>127</v>
      </c>
      <c r="AK1599" t="s">
        <v>394</v>
      </c>
      <c r="AL1599">
        <v>1</v>
      </c>
      <c r="AM1599" t="s">
        <v>767</v>
      </c>
      <c r="AN1599">
        <v>1</v>
      </c>
      <c r="AP1599" t="s">
        <v>63</v>
      </c>
      <c r="AQ1599" t="s">
        <v>69</v>
      </c>
      <c r="AV1599" s="1">
        <v>44092</v>
      </c>
      <c r="AW1599" t="s">
        <v>15592</v>
      </c>
      <c r="AY1599" t="s">
        <v>73</v>
      </c>
      <c r="AZ1599" t="s">
        <v>74</v>
      </c>
    </row>
    <row r="1600" spans="1:52" hidden="1" x14ac:dyDescent="0.25">
      <c r="A1600" t="str">
        <f>INDEX('Community ID'!B:B,MATCH(O1600,'Community ID'!A:A,0))</f>
        <v>Ojo de Agua</v>
      </c>
      <c r="B1600" t="str">
        <f>INDEX('Community ID'!$K:$K,MATCH('Environmental Data'!$P1600,'Community ID'!J:J,0))</f>
        <v>Constanza</v>
      </c>
      <c r="D1600" t="s">
        <v>6559</v>
      </c>
      <c r="E1600" t="s">
        <v>6560</v>
      </c>
      <c r="F1600" t="s">
        <v>1617</v>
      </c>
      <c r="H1600" t="s">
        <v>6561</v>
      </c>
      <c r="I1600" t="s">
        <v>191</v>
      </c>
      <c r="J1600" t="s">
        <v>6562</v>
      </c>
      <c r="K1600">
        <v>66</v>
      </c>
      <c r="M1600" t="s">
        <v>80</v>
      </c>
      <c r="N1600" t="s">
        <v>135</v>
      </c>
      <c r="O1600" t="s">
        <v>6455</v>
      </c>
      <c r="P1600" t="s">
        <v>102</v>
      </c>
      <c r="Q1600" t="s">
        <v>103</v>
      </c>
      <c r="S1600" t="s">
        <v>104</v>
      </c>
      <c r="V1600" t="s">
        <v>4074</v>
      </c>
      <c r="W1600" t="s">
        <v>58</v>
      </c>
      <c r="X1600">
        <v>18.911677300000001</v>
      </c>
      <c r="Y1600">
        <v>-70.734502800000001</v>
      </c>
      <c r="Z1600" t="s">
        <v>86</v>
      </c>
      <c r="AA1600" t="s">
        <v>86</v>
      </c>
      <c r="AB1600" t="s">
        <v>60</v>
      </c>
      <c r="AC1600" t="s">
        <v>169</v>
      </c>
      <c r="AD1600" t="s">
        <v>62</v>
      </c>
      <c r="AF1600" t="s">
        <v>170</v>
      </c>
      <c r="AG1600" t="s">
        <v>194</v>
      </c>
      <c r="AH1600" t="s">
        <v>65</v>
      </c>
      <c r="AI1600" t="s">
        <v>66</v>
      </c>
      <c r="AJ1600" t="s">
        <v>127</v>
      </c>
      <c r="AK1600" t="s">
        <v>394</v>
      </c>
      <c r="AL1600">
        <v>1</v>
      </c>
      <c r="AM1600" t="s">
        <v>767</v>
      </c>
      <c r="AN1600">
        <v>5</v>
      </c>
      <c r="AP1600" t="s">
        <v>62</v>
      </c>
      <c r="AQ1600" t="s">
        <v>69</v>
      </c>
      <c r="AV1600" s="1">
        <v>44092</v>
      </c>
      <c r="AW1600" t="s">
        <v>15593</v>
      </c>
      <c r="AY1600" t="s">
        <v>73</v>
      </c>
      <c r="AZ1600" t="s">
        <v>74</v>
      </c>
    </row>
    <row r="1601" spans="1:52" hidden="1" x14ac:dyDescent="0.25">
      <c r="A1601" t="str">
        <f>INDEX('Community ID'!B:B,MATCH(O1601,'Community ID'!A:A,0))</f>
        <v>Los Mangos</v>
      </c>
      <c r="B1601" t="str">
        <f>INDEX('Community ID'!$K:$K,MATCH('Environmental Data'!$P1601,'Community ID'!J:J,0))</f>
        <v>Santiago</v>
      </c>
      <c r="D1601" t="s">
        <v>6563</v>
      </c>
      <c r="E1601" t="s">
        <v>6564</v>
      </c>
      <c r="F1601" t="s">
        <v>6565</v>
      </c>
      <c r="H1601" t="s">
        <v>6566</v>
      </c>
      <c r="I1601" t="s">
        <v>191</v>
      </c>
      <c r="J1601" s="1">
        <v>22046</v>
      </c>
      <c r="K1601">
        <v>61</v>
      </c>
      <c r="L1601">
        <v>8297544055</v>
      </c>
      <c r="M1601" t="s">
        <v>51</v>
      </c>
      <c r="N1601" t="s">
        <v>114</v>
      </c>
      <c r="O1601" t="s">
        <v>5956</v>
      </c>
      <c r="P1601" t="s">
        <v>444</v>
      </c>
      <c r="Q1601" t="s">
        <v>444</v>
      </c>
      <c r="S1601" t="s">
        <v>144</v>
      </c>
      <c r="V1601" t="s">
        <v>4208</v>
      </c>
      <c r="W1601" t="s">
        <v>58</v>
      </c>
      <c r="X1601">
        <v>19.487810263538499</v>
      </c>
      <c r="Y1601">
        <v>-70.750225040996398</v>
      </c>
      <c r="Z1601" t="s">
        <v>59</v>
      </c>
      <c r="AA1601" t="s">
        <v>59</v>
      </c>
      <c r="AB1601" t="s">
        <v>419</v>
      </c>
      <c r="AC1601" t="s">
        <v>169</v>
      </c>
      <c r="AD1601" t="s">
        <v>62</v>
      </c>
      <c r="AF1601" t="s">
        <v>170</v>
      </c>
      <c r="AG1601" t="s">
        <v>194</v>
      </c>
      <c r="AH1601" t="s">
        <v>65</v>
      </c>
      <c r="AI1601" t="s">
        <v>145</v>
      </c>
      <c r="AJ1601" t="s">
        <v>145</v>
      </c>
      <c r="AK1601" t="s">
        <v>6567</v>
      </c>
      <c r="AL1601">
        <v>2</v>
      </c>
      <c r="AM1601" t="s">
        <v>755</v>
      </c>
      <c r="AN1601">
        <v>5</v>
      </c>
      <c r="AO1601">
        <v>2</v>
      </c>
      <c r="AP1601" t="s">
        <v>62</v>
      </c>
      <c r="AQ1601" t="s">
        <v>69</v>
      </c>
      <c r="AV1601" s="1">
        <v>44092</v>
      </c>
      <c r="AW1601" t="s">
        <v>15594</v>
      </c>
      <c r="AY1601" t="s">
        <v>73</v>
      </c>
      <c r="AZ1601" t="s">
        <v>74</v>
      </c>
    </row>
    <row r="1602" spans="1:52" hidden="1" x14ac:dyDescent="0.25">
      <c r="A1602" t="str">
        <f>INDEX('Community ID'!B:B,MATCH(O1602,'Community ID'!A:A,0))</f>
        <v>Los Mangos</v>
      </c>
      <c r="B1602" t="str">
        <f>INDEX('Community ID'!$K:$K,MATCH('Environmental Data'!$P1602,'Community ID'!J:J,0))</f>
        <v>Santiago</v>
      </c>
      <c r="D1602" t="s">
        <v>6568</v>
      </c>
      <c r="E1602" t="s">
        <v>1312</v>
      </c>
      <c r="F1602" t="s">
        <v>1028</v>
      </c>
      <c r="I1602" t="s">
        <v>191</v>
      </c>
      <c r="J1602" t="s">
        <v>6569</v>
      </c>
      <c r="L1602">
        <v>8299125891</v>
      </c>
      <c r="M1602" t="s">
        <v>226</v>
      </c>
      <c r="N1602" t="s">
        <v>5804</v>
      </c>
      <c r="O1602" t="s">
        <v>5956</v>
      </c>
      <c r="P1602" t="s">
        <v>444</v>
      </c>
      <c r="Q1602" t="s">
        <v>444</v>
      </c>
      <c r="V1602" t="s">
        <v>4208</v>
      </c>
      <c r="W1602" t="s">
        <v>58</v>
      </c>
      <c r="X1602">
        <v>19.4881739109161</v>
      </c>
      <c r="Y1602">
        <v>-70.750432647091998</v>
      </c>
      <c r="Z1602" t="s">
        <v>59</v>
      </c>
      <c r="AA1602" t="s">
        <v>59</v>
      </c>
      <c r="AB1602" t="s">
        <v>419</v>
      </c>
      <c r="AC1602" t="s">
        <v>169</v>
      </c>
      <c r="AD1602" t="s">
        <v>62</v>
      </c>
      <c r="AF1602" t="s">
        <v>170</v>
      </c>
      <c r="AG1602" t="s">
        <v>194</v>
      </c>
      <c r="AH1602" t="s">
        <v>65</v>
      </c>
      <c r="AI1602" t="s">
        <v>1382</v>
      </c>
      <c r="AJ1602" t="s">
        <v>1382</v>
      </c>
      <c r="AK1602" t="s">
        <v>4540</v>
      </c>
      <c r="AL1602">
        <v>1</v>
      </c>
      <c r="AM1602" t="s">
        <v>6530</v>
      </c>
      <c r="AN1602">
        <v>2</v>
      </c>
      <c r="AP1602" t="s">
        <v>62</v>
      </c>
      <c r="AQ1602" t="s">
        <v>69</v>
      </c>
      <c r="AV1602" s="1">
        <v>44092</v>
      </c>
      <c r="AW1602" t="s">
        <v>15595</v>
      </c>
      <c r="AY1602" t="s">
        <v>73</v>
      </c>
      <c r="AZ1602" t="s">
        <v>74</v>
      </c>
    </row>
    <row r="1603" spans="1:52" hidden="1" x14ac:dyDescent="0.25">
      <c r="A1603" t="str">
        <f>INDEX('Community ID'!B:B,MATCH(O1603,'Community ID'!A:A,0))</f>
        <v>Ojo de Agua</v>
      </c>
      <c r="B1603" t="str">
        <f>INDEX('Community ID'!$K:$K,MATCH('Environmental Data'!$P1603,'Community ID'!J:J,0))</f>
        <v>Constanza</v>
      </c>
      <c r="D1603" t="s">
        <v>6570</v>
      </c>
      <c r="E1603" t="s">
        <v>293</v>
      </c>
      <c r="F1603" t="s">
        <v>764</v>
      </c>
      <c r="H1603" t="s">
        <v>5975</v>
      </c>
      <c r="I1603" t="s">
        <v>191</v>
      </c>
      <c r="J1603" s="1">
        <v>35832</v>
      </c>
      <c r="K1603">
        <v>23</v>
      </c>
      <c r="L1603">
        <v>8297447842</v>
      </c>
      <c r="M1603" t="s">
        <v>124</v>
      </c>
      <c r="N1603" t="s">
        <v>135</v>
      </c>
      <c r="O1603" t="s">
        <v>6445</v>
      </c>
      <c r="P1603" t="s">
        <v>102</v>
      </c>
      <c r="Q1603" t="s">
        <v>55</v>
      </c>
      <c r="V1603" t="s">
        <v>4074</v>
      </c>
      <c r="W1603" t="s">
        <v>58</v>
      </c>
      <c r="X1603">
        <v>18.912503600000001</v>
      </c>
      <c r="Y1603">
        <v>-70.731785599999995</v>
      </c>
      <c r="Z1603" t="s">
        <v>86</v>
      </c>
      <c r="AA1603" t="s">
        <v>220</v>
      </c>
      <c r="AB1603" t="s">
        <v>60</v>
      </c>
      <c r="AC1603" t="s">
        <v>169</v>
      </c>
      <c r="AD1603" t="s">
        <v>62</v>
      </c>
      <c r="AF1603" t="s">
        <v>170</v>
      </c>
      <c r="AG1603" t="s">
        <v>194</v>
      </c>
      <c r="AH1603" t="s">
        <v>65</v>
      </c>
      <c r="AI1603" t="s">
        <v>66</v>
      </c>
      <c r="AJ1603" t="s">
        <v>127</v>
      </c>
      <c r="AK1603" t="s">
        <v>394</v>
      </c>
      <c r="AL1603">
        <v>1</v>
      </c>
      <c r="AM1603" t="s">
        <v>767</v>
      </c>
      <c r="AN1603">
        <v>4</v>
      </c>
      <c r="AO1603">
        <v>2</v>
      </c>
      <c r="AP1603" t="s">
        <v>63</v>
      </c>
      <c r="AQ1603" t="s">
        <v>69</v>
      </c>
      <c r="AV1603" s="1">
        <v>44092</v>
      </c>
      <c r="AW1603" t="s">
        <v>15596</v>
      </c>
      <c r="AY1603" t="s">
        <v>73</v>
      </c>
      <c r="AZ1603" t="s">
        <v>74</v>
      </c>
    </row>
    <row r="1604" spans="1:52" x14ac:dyDescent="0.25">
      <c r="A1604" t="str">
        <f>INDEX('Community ID'!B:B,MATCH(O1604,'Community ID'!A:A,0))</f>
        <v>Los Mangos</v>
      </c>
      <c r="B1604" t="str">
        <f>INDEX('Community ID'!$K:$K,MATCH('Environmental Data'!$P1604,'Community ID'!J:J,0))</f>
        <v>Santiago</v>
      </c>
      <c r="D1604" t="s">
        <v>6571</v>
      </c>
      <c r="E1604" t="s">
        <v>6572</v>
      </c>
      <c r="F1604" t="s">
        <v>2934</v>
      </c>
      <c r="I1604" t="s">
        <v>191</v>
      </c>
      <c r="J1604" t="s">
        <v>6573</v>
      </c>
      <c r="K1604">
        <v>41</v>
      </c>
      <c r="L1604">
        <v>8492730654</v>
      </c>
      <c r="M1604" t="s">
        <v>226</v>
      </c>
      <c r="N1604" t="s">
        <v>114</v>
      </c>
      <c r="O1604" t="s">
        <v>5956</v>
      </c>
      <c r="P1604" t="s">
        <v>444</v>
      </c>
      <c r="Q1604" t="s">
        <v>444</v>
      </c>
      <c r="S1604" t="s">
        <v>144</v>
      </c>
      <c r="U1604">
        <v>310441732</v>
      </c>
      <c r="V1604" t="s">
        <v>4208</v>
      </c>
      <c r="W1604" t="s">
        <v>58</v>
      </c>
      <c r="X1604">
        <v>19.4881739109161</v>
      </c>
      <c r="Y1604">
        <v>-70.750432647091998</v>
      </c>
      <c r="Z1604" t="s">
        <v>220</v>
      </c>
      <c r="AA1604" t="s">
        <v>220</v>
      </c>
      <c r="AB1604" t="s">
        <v>419</v>
      </c>
      <c r="AC1604" t="s">
        <v>169</v>
      </c>
      <c r="AD1604" t="s">
        <v>62</v>
      </c>
      <c r="AF1604" t="s">
        <v>170</v>
      </c>
      <c r="AG1604" t="s">
        <v>194</v>
      </c>
      <c r="AH1604" t="s">
        <v>65</v>
      </c>
      <c r="AI1604" t="s">
        <v>145</v>
      </c>
      <c r="AJ1604" t="s">
        <v>145</v>
      </c>
      <c r="AK1604" t="s">
        <v>479</v>
      </c>
      <c r="AL1604">
        <v>1</v>
      </c>
      <c r="AM1604" t="s">
        <v>108</v>
      </c>
      <c r="AN1604">
        <v>4</v>
      </c>
      <c r="AO1604">
        <v>1</v>
      </c>
      <c r="AP1604" t="s">
        <v>62</v>
      </c>
      <c r="AQ1604" t="s">
        <v>69</v>
      </c>
      <c r="AV1604" s="1">
        <v>44092</v>
      </c>
      <c r="AW1604" t="s">
        <v>15597</v>
      </c>
      <c r="AY1604" t="s">
        <v>73</v>
      </c>
      <c r="AZ1604" t="s">
        <v>74</v>
      </c>
    </row>
    <row r="1605" spans="1:52" hidden="1" x14ac:dyDescent="0.25">
      <c r="A1605" t="str">
        <f>INDEX('Community ID'!B:B,MATCH(O1605,'Community ID'!A:A,0))</f>
        <v>Ojo de Agua</v>
      </c>
      <c r="B1605" t="str">
        <f>INDEX('Community ID'!$K:$K,MATCH('Environmental Data'!$P1605,'Community ID'!J:J,0))</f>
        <v>Constanza</v>
      </c>
      <c r="D1605" t="s">
        <v>6574</v>
      </c>
      <c r="E1605" t="s">
        <v>134</v>
      </c>
      <c r="F1605" t="s">
        <v>6575</v>
      </c>
      <c r="H1605" t="s">
        <v>6576</v>
      </c>
      <c r="I1605" t="s">
        <v>191</v>
      </c>
      <c r="J1605" t="s">
        <v>218</v>
      </c>
      <c r="K1605">
        <v>2021</v>
      </c>
      <c r="M1605" t="s">
        <v>80</v>
      </c>
      <c r="N1605" t="s">
        <v>135</v>
      </c>
      <c r="O1605" t="s">
        <v>6445</v>
      </c>
      <c r="P1605" t="s">
        <v>102</v>
      </c>
      <c r="Q1605" t="s">
        <v>103</v>
      </c>
      <c r="S1605" t="s">
        <v>104</v>
      </c>
      <c r="V1605" t="s">
        <v>4074</v>
      </c>
      <c r="W1605" t="s">
        <v>58</v>
      </c>
      <c r="X1605">
        <v>18.9126349</v>
      </c>
      <c r="Y1605">
        <v>-70.732251599999998</v>
      </c>
      <c r="Z1605" t="s">
        <v>86</v>
      </c>
      <c r="AA1605" t="s">
        <v>86</v>
      </c>
      <c r="AB1605" t="s">
        <v>60</v>
      </c>
      <c r="AC1605" t="s">
        <v>169</v>
      </c>
      <c r="AD1605" t="s">
        <v>62</v>
      </c>
      <c r="AF1605" t="s">
        <v>170</v>
      </c>
      <c r="AG1605" t="s">
        <v>194</v>
      </c>
      <c r="AH1605" t="s">
        <v>117</v>
      </c>
      <c r="AI1605" t="s">
        <v>66</v>
      </c>
      <c r="AJ1605" t="s">
        <v>127</v>
      </c>
      <c r="AK1605" t="s">
        <v>2630</v>
      </c>
      <c r="AL1605">
        <v>1</v>
      </c>
      <c r="AM1605" t="s">
        <v>767</v>
      </c>
      <c r="AN1605">
        <v>3</v>
      </c>
      <c r="AP1605" t="s">
        <v>62</v>
      </c>
      <c r="AQ1605" t="s">
        <v>69</v>
      </c>
      <c r="AV1605" s="1">
        <v>44092</v>
      </c>
      <c r="AW1605" t="s">
        <v>15598</v>
      </c>
      <c r="AY1605" t="s">
        <v>73</v>
      </c>
      <c r="AZ1605" t="s">
        <v>74</v>
      </c>
    </row>
    <row r="1606" spans="1:52" hidden="1" x14ac:dyDescent="0.25">
      <c r="A1606" t="str">
        <f>INDEX('Community ID'!B:B,MATCH(O1606,'Community ID'!A:A,0))</f>
        <v>Ojo de Agua</v>
      </c>
      <c r="B1606" t="str">
        <f>INDEX('Community ID'!$K:$K,MATCH('Environmental Data'!$P1606,'Community ID'!J:J,0))</f>
        <v>Constanza</v>
      </c>
      <c r="D1606" t="s">
        <v>6577</v>
      </c>
      <c r="E1606" t="s">
        <v>3972</v>
      </c>
      <c r="F1606" t="s">
        <v>1583</v>
      </c>
      <c r="H1606" t="s">
        <v>1451</v>
      </c>
      <c r="I1606" t="s">
        <v>191</v>
      </c>
      <c r="J1606" s="1">
        <v>27309</v>
      </c>
      <c r="K1606">
        <v>47</v>
      </c>
      <c r="L1606">
        <v>8297834234</v>
      </c>
      <c r="M1606" t="s">
        <v>80</v>
      </c>
      <c r="N1606" t="s">
        <v>6578</v>
      </c>
      <c r="O1606" t="s">
        <v>6455</v>
      </c>
      <c r="P1606" t="s">
        <v>102</v>
      </c>
      <c r="Q1606" t="s">
        <v>55</v>
      </c>
      <c r="S1606" t="s">
        <v>1685</v>
      </c>
      <c r="V1606" t="s">
        <v>4074</v>
      </c>
      <c r="W1606" t="s">
        <v>58</v>
      </c>
      <c r="X1606">
        <v>18.912632599999998</v>
      </c>
      <c r="Y1606">
        <v>-70.732255800000004</v>
      </c>
      <c r="Z1606" t="s">
        <v>86</v>
      </c>
      <c r="AA1606" t="s">
        <v>86</v>
      </c>
      <c r="AB1606" t="s">
        <v>60</v>
      </c>
      <c r="AC1606" t="s">
        <v>169</v>
      </c>
      <c r="AD1606" t="s">
        <v>62</v>
      </c>
      <c r="AF1606" t="s">
        <v>170</v>
      </c>
      <c r="AG1606" t="s">
        <v>194</v>
      </c>
      <c r="AH1606" t="s">
        <v>65</v>
      </c>
      <c r="AI1606" t="s">
        <v>66</v>
      </c>
      <c r="AJ1606" t="s">
        <v>127</v>
      </c>
      <c r="AK1606" t="s">
        <v>394</v>
      </c>
      <c r="AL1606">
        <v>1</v>
      </c>
      <c r="AM1606" t="s">
        <v>1627</v>
      </c>
      <c r="AN1606">
        <v>4</v>
      </c>
      <c r="AP1606" t="s">
        <v>63</v>
      </c>
      <c r="AQ1606" t="s">
        <v>69</v>
      </c>
      <c r="AV1606" s="1">
        <v>44092</v>
      </c>
      <c r="AW1606" t="s">
        <v>15599</v>
      </c>
      <c r="AY1606" t="s">
        <v>73</v>
      </c>
      <c r="AZ1606" t="s">
        <v>74</v>
      </c>
    </row>
    <row r="1607" spans="1:52" hidden="1" x14ac:dyDescent="0.25">
      <c r="A1607" t="str">
        <f>INDEX('Community ID'!B:B,MATCH(O1607,'Community ID'!A:A,0))</f>
        <v>Los Mangos</v>
      </c>
      <c r="B1607" t="str">
        <f>INDEX('Community ID'!$K:$K,MATCH('Environmental Data'!$P1607,'Community ID'!J:J,0))</f>
        <v>Santiago</v>
      </c>
      <c r="D1607" t="s">
        <v>6579</v>
      </c>
      <c r="E1607" t="s">
        <v>799</v>
      </c>
      <c r="F1607" t="s">
        <v>2548</v>
      </c>
      <c r="I1607" t="s">
        <v>191</v>
      </c>
      <c r="J1607" t="s">
        <v>6580</v>
      </c>
      <c r="K1607">
        <v>29</v>
      </c>
      <c r="L1607">
        <v>8299222810</v>
      </c>
      <c r="M1607" t="s">
        <v>226</v>
      </c>
      <c r="N1607" t="s">
        <v>2900</v>
      </c>
      <c r="O1607" t="s">
        <v>5956</v>
      </c>
      <c r="P1607" t="s">
        <v>444</v>
      </c>
      <c r="Q1607" t="s">
        <v>444</v>
      </c>
      <c r="U1607">
        <v>3105540862</v>
      </c>
      <c r="V1607" t="s">
        <v>4208</v>
      </c>
      <c r="W1607" t="s">
        <v>58</v>
      </c>
      <c r="X1607">
        <v>19.4881739109161</v>
      </c>
      <c r="Y1607">
        <v>-70.750432647091998</v>
      </c>
      <c r="Z1607" t="s">
        <v>59</v>
      </c>
      <c r="AA1607" t="s">
        <v>59</v>
      </c>
      <c r="AB1607" t="s">
        <v>419</v>
      </c>
      <c r="AC1607" t="s">
        <v>169</v>
      </c>
      <c r="AD1607" t="s">
        <v>62</v>
      </c>
      <c r="AF1607" t="s">
        <v>170</v>
      </c>
      <c r="AG1607" t="s">
        <v>194</v>
      </c>
      <c r="AH1607" t="s">
        <v>65</v>
      </c>
      <c r="AI1607" t="s">
        <v>145</v>
      </c>
      <c r="AJ1607" t="s">
        <v>145</v>
      </c>
      <c r="AK1607" t="s">
        <v>6581</v>
      </c>
      <c r="AL1607">
        <v>1</v>
      </c>
      <c r="AM1607" t="s">
        <v>755</v>
      </c>
      <c r="AN1607">
        <v>4</v>
      </c>
      <c r="AP1607" t="s">
        <v>62</v>
      </c>
      <c r="AQ1607" t="s">
        <v>69</v>
      </c>
      <c r="AV1607" s="1">
        <v>44092</v>
      </c>
      <c r="AW1607" t="s">
        <v>15600</v>
      </c>
      <c r="AY1607" t="s">
        <v>73</v>
      </c>
      <c r="AZ1607" t="s">
        <v>74</v>
      </c>
    </row>
    <row r="1608" spans="1:52" hidden="1" x14ac:dyDescent="0.25">
      <c r="A1608" t="str">
        <f>INDEX('Community ID'!B:B,MATCH(O1608,'Community ID'!A:A,0))</f>
        <v>Los Mangos</v>
      </c>
      <c r="B1608" t="str">
        <f>INDEX('Community ID'!$K:$K,MATCH('Environmental Data'!$P1608,'Community ID'!J:J,0))</f>
        <v>Santiago</v>
      </c>
      <c r="D1608" t="s">
        <v>6582</v>
      </c>
      <c r="E1608" t="s">
        <v>6583</v>
      </c>
      <c r="F1608" t="s">
        <v>4907</v>
      </c>
      <c r="I1608" t="s">
        <v>191</v>
      </c>
      <c r="J1608" s="1">
        <v>32448</v>
      </c>
      <c r="K1608">
        <v>33</v>
      </c>
      <c r="L1608">
        <v>8298510316</v>
      </c>
      <c r="M1608" t="s">
        <v>142</v>
      </c>
      <c r="N1608" t="s">
        <v>135</v>
      </c>
      <c r="O1608" t="s">
        <v>5956</v>
      </c>
      <c r="P1608" t="s">
        <v>444</v>
      </c>
      <c r="Q1608" t="s">
        <v>444</v>
      </c>
      <c r="S1608" t="s">
        <v>144</v>
      </c>
      <c r="U1608">
        <v>3104917988</v>
      </c>
      <c r="V1608" t="s">
        <v>4208</v>
      </c>
      <c r="W1608" t="s">
        <v>58</v>
      </c>
      <c r="X1608">
        <v>19.4881739109161</v>
      </c>
      <c r="Y1608">
        <v>-70.750432647091998</v>
      </c>
      <c r="Z1608" t="s">
        <v>220</v>
      </c>
      <c r="AA1608" t="s">
        <v>220</v>
      </c>
      <c r="AB1608" t="s">
        <v>419</v>
      </c>
      <c r="AC1608" t="s">
        <v>169</v>
      </c>
      <c r="AD1608" t="s">
        <v>62</v>
      </c>
      <c r="AF1608" t="s">
        <v>170</v>
      </c>
      <c r="AG1608" t="s">
        <v>194</v>
      </c>
      <c r="AH1608" t="s">
        <v>65</v>
      </c>
      <c r="AI1608" t="s">
        <v>145</v>
      </c>
      <c r="AJ1608" t="s">
        <v>145</v>
      </c>
      <c r="AK1608" t="s">
        <v>6584</v>
      </c>
      <c r="AL1608">
        <v>1</v>
      </c>
      <c r="AM1608" t="s">
        <v>755</v>
      </c>
      <c r="AN1608">
        <v>5</v>
      </c>
      <c r="AO1608">
        <v>1</v>
      </c>
      <c r="AP1608" t="s">
        <v>62</v>
      </c>
      <c r="AQ1608" t="s">
        <v>69</v>
      </c>
      <c r="AV1608" s="1">
        <v>44092</v>
      </c>
      <c r="AW1608" t="s">
        <v>15601</v>
      </c>
      <c r="AY1608" t="s">
        <v>73</v>
      </c>
      <c r="AZ1608" t="s">
        <v>74</v>
      </c>
    </row>
    <row r="1609" spans="1:52" hidden="1" x14ac:dyDescent="0.25">
      <c r="A1609" t="str">
        <f>INDEX('Community ID'!B:B,MATCH(O1609,'Community ID'!A:A,0))</f>
        <v>Los Mangos</v>
      </c>
      <c r="B1609" t="str">
        <f>INDEX('Community ID'!$K:$K,MATCH('Environmental Data'!$P1609,'Community ID'!J:J,0))</f>
        <v>Santiago</v>
      </c>
      <c r="D1609" t="s">
        <v>6585</v>
      </c>
      <c r="E1609" t="s">
        <v>1433</v>
      </c>
      <c r="F1609" t="s">
        <v>2556</v>
      </c>
      <c r="H1609" t="s">
        <v>2556</v>
      </c>
      <c r="I1609" t="s">
        <v>165</v>
      </c>
      <c r="J1609" t="s">
        <v>6586</v>
      </c>
      <c r="K1609">
        <v>54</v>
      </c>
      <c r="L1609">
        <v>8093107670</v>
      </c>
      <c r="M1609" t="s">
        <v>124</v>
      </c>
      <c r="N1609" t="s">
        <v>6587</v>
      </c>
      <c r="O1609" t="s">
        <v>5956</v>
      </c>
      <c r="P1609" t="s">
        <v>444</v>
      </c>
      <c r="Q1609" t="s">
        <v>444</v>
      </c>
      <c r="U1609">
        <v>9400029923</v>
      </c>
      <c r="V1609" t="s">
        <v>4208</v>
      </c>
      <c r="W1609" t="s">
        <v>58</v>
      </c>
      <c r="X1609">
        <v>19.4881739109161</v>
      </c>
      <c r="Y1609">
        <v>-70.750432647091998</v>
      </c>
      <c r="Z1609" t="s">
        <v>220</v>
      </c>
      <c r="AA1609" t="s">
        <v>220</v>
      </c>
      <c r="AB1609" t="s">
        <v>419</v>
      </c>
      <c r="AC1609" t="s">
        <v>169</v>
      </c>
      <c r="AD1609" t="s">
        <v>62</v>
      </c>
      <c r="AF1609" t="s">
        <v>170</v>
      </c>
      <c r="AG1609" t="s">
        <v>194</v>
      </c>
      <c r="AH1609" t="s">
        <v>65</v>
      </c>
      <c r="AI1609" t="s">
        <v>145</v>
      </c>
      <c r="AJ1609" t="s">
        <v>1382</v>
      </c>
      <c r="AK1609" t="s">
        <v>6588</v>
      </c>
      <c r="AL1609">
        <v>1</v>
      </c>
      <c r="AM1609" t="s">
        <v>6232</v>
      </c>
      <c r="AN1609">
        <v>4</v>
      </c>
      <c r="AO1609">
        <v>2</v>
      </c>
      <c r="AP1609" t="s">
        <v>62</v>
      </c>
      <c r="AQ1609" t="s">
        <v>69</v>
      </c>
      <c r="AV1609" s="1">
        <v>44092</v>
      </c>
      <c r="AW1609" t="s">
        <v>15602</v>
      </c>
      <c r="AY1609" t="s">
        <v>73</v>
      </c>
      <c r="AZ1609" t="s">
        <v>74</v>
      </c>
    </row>
    <row r="1610" spans="1:52" hidden="1" x14ac:dyDescent="0.25">
      <c r="A1610" t="str">
        <f>INDEX('Community ID'!B:B,MATCH(O1610,'Community ID'!A:A,0))</f>
        <v>Los Mangos</v>
      </c>
      <c r="B1610" t="str">
        <f>INDEX('Community ID'!$K:$K,MATCH('Environmental Data'!$P1610,'Community ID'!J:J,0))</f>
        <v>Santiago</v>
      </c>
      <c r="D1610" t="s">
        <v>6589</v>
      </c>
      <c r="E1610" t="s">
        <v>6414</v>
      </c>
      <c r="F1610" t="s">
        <v>6590</v>
      </c>
      <c r="I1610" t="s">
        <v>165</v>
      </c>
      <c r="J1610" t="s">
        <v>6591</v>
      </c>
      <c r="K1610">
        <v>19</v>
      </c>
      <c r="L1610">
        <v>8293997554</v>
      </c>
      <c r="M1610" t="s">
        <v>226</v>
      </c>
      <c r="N1610" t="s">
        <v>6592</v>
      </c>
      <c r="O1610" t="s">
        <v>5956</v>
      </c>
      <c r="P1610" t="s">
        <v>444</v>
      </c>
      <c r="Q1610" t="s">
        <v>444</v>
      </c>
      <c r="V1610" t="s">
        <v>4208</v>
      </c>
      <c r="W1610" t="s">
        <v>58</v>
      </c>
      <c r="X1610">
        <v>19.488250809276401</v>
      </c>
      <c r="Y1610">
        <v>-70.750372525550006</v>
      </c>
      <c r="Z1610" t="s">
        <v>325</v>
      </c>
      <c r="AA1610" t="s">
        <v>325</v>
      </c>
      <c r="AB1610" t="s">
        <v>419</v>
      </c>
      <c r="AC1610" t="s">
        <v>169</v>
      </c>
      <c r="AD1610" t="s">
        <v>62</v>
      </c>
      <c r="AF1610" t="s">
        <v>170</v>
      </c>
      <c r="AG1610" t="s">
        <v>194</v>
      </c>
      <c r="AH1610" t="s">
        <v>117</v>
      </c>
      <c r="AI1610" t="s">
        <v>145</v>
      </c>
      <c r="AJ1610" t="s">
        <v>145</v>
      </c>
      <c r="AK1610" t="s">
        <v>6593</v>
      </c>
      <c r="AL1610">
        <v>1</v>
      </c>
      <c r="AM1610" t="s">
        <v>6530</v>
      </c>
      <c r="AN1610">
        <v>2</v>
      </c>
      <c r="AP1610" t="s">
        <v>63</v>
      </c>
      <c r="AQ1610" t="s">
        <v>69</v>
      </c>
      <c r="AV1610" s="1">
        <v>44092</v>
      </c>
      <c r="AW1610" t="s">
        <v>15603</v>
      </c>
      <c r="AY1610" t="s">
        <v>73</v>
      </c>
      <c r="AZ1610" t="s">
        <v>74</v>
      </c>
    </row>
    <row r="1611" spans="1:52" hidden="1" x14ac:dyDescent="0.25">
      <c r="A1611" t="str">
        <f>INDEX('Community ID'!B:B,MATCH(O1611,'Community ID'!A:A,0))</f>
        <v>Ojo de Agua</v>
      </c>
      <c r="B1611" t="str">
        <f>INDEX('Community ID'!$K:$K,MATCH('Environmental Data'!$P1611,'Community ID'!J:J,0))</f>
        <v>Constanza</v>
      </c>
      <c r="D1611" t="s">
        <v>6597</v>
      </c>
      <c r="E1611" t="s">
        <v>224</v>
      </c>
      <c r="F1611" t="s">
        <v>6598</v>
      </c>
      <c r="H1611" t="s">
        <v>6599</v>
      </c>
      <c r="I1611" t="s">
        <v>165</v>
      </c>
      <c r="J1611" s="1">
        <v>35677</v>
      </c>
      <c r="K1611">
        <v>24</v>
      </c>
      <c r="L1611">
        <v>8298710867</v>
      </c>
      <c r="M1611" t="s">
        <v>124</v>
      </c>
      <c r="N1611" t="s">
        <v>125</v>
      </c>
      <c r="O1611" t="s">
        <v>6455</v>
      </c>
      <c r="P1611" t="s">
        <v>102</v>
      </c>
      <c r="Q1611" t="s">
        <v>55</v>
      </c>
      <c r="S1611" t="s">
        <v>63</v>
      </c>
      <c r="T1611" t="s">
        <v>63</v>
      </c>
      <c r="U1611">
        <v>40214689651</v>
      </c>
      <c r="V1611" t="s">
        <v>4074</v>
      </c>
      <c r="W1611" t="s">
        <v>58</v>
      </c>
      <c r="X1611">
        <v>18.915308</v>
      </c>
      <c r="Y1611">
        <v>-70.732267800000002</v>
      </c>
      <c r="Z1611" t="s">
        <v>86</v>
      </c>
      <c r="AA1611" t="s">
        <v>86</v>
      </c>
      <c r="AB1611" t="s">
        <v>60</v>
      </c>
      <c r="AC1611" t="s">
        <v>169</v>
      </c>
      <c r="AE1611" t="s">
        <v>62</v>
      </c>
      <c r="AF1611" t="s">
        <v>170</v>
      </c>
      <c r="AG1611" t="s">
        <v>194</v>
      </c>
      <c r="AH1611" t="s">
        <v>65</v>
      </c>
      <c r="AI1611" t="s">
        <v>2606</v>
      </c>
      <c r="AJ1611" t="s">
        <v>6600</v>
      </c>
      <c r="AK1611" t="s">
        <v>6601</v>
      </c>
      <c r="AL1611">
        <v>1</v>
      </c>
      <c r="AM1611" t="s">
        <v>755</v>
      </c>
      <c r="AN1611">
        <v>6</v>
      </c>
      <c r="AO1611">
        <v>3</v>
      </c>
      <c r="AP1611" t="s">
        <v>63</v>
      </c>
      <c r="AQ1611" t="s">
        <v>186</v>
      </c>
      <c r="AV1611" s="1">
        <v>44092</v>
      </c>
      <c r="AW1611" t="s">
        <v>15604</v>
      </c>
      <c r="AY1611" t="s">
        <v>73</v>
      </c>
      <c r="AZ1611" t="s">
        <v>74</v>
      </c>
    </row>
    <row r="1612" spans="1:52" hidden="1" x14ac:dyDescent="0.25">
      <c r="A1612" t="str">
        <f>INDEX('Community ID'!B:B,MATCH(O1612,'Community ID'!A:A,0))</f>
        <v>Ojo de Agua</v>
      </c>
      <c r="B1612" t="str">
        <f>INDEX('Community ID'!$K:$K,MATCH('Environmental Data'!$P1612,'Community ID'!J:J,0))</f>
        <v>Constanza</v>
      </c>
      <c r="D1612" t="s">
        <v>6602</v>
      </c>
      <c r="E1612" t="s">
        <v>1672</v>
      </c>
      <c r="F1612" t="s">
        <v>885</v>
      </c>
      <c r="I1612" t="s">
        <v>191</v>
      </c>
      <c r="J1612" t="s">
        <v>6603</v>
      </c>
      <c r="K1612">
        <v>51</v>
      </c>
      <c r="M1612" t="s">
        <v>51</v>
      </c>
      <c r="N1612" t="s">
        <v>135</v>
      </c>
      <c r="O1612" t="s">
        <v>6533</v>
      </c>
      <c r="P1612" t="s">
        <v>102</v>
      </c>
      <c r="Q1612" t="s">
        <v>103</v>
      </c>
      <c r="V1612" t="s">
        <v>2105</v>
      </c>
      <c r="W1612" t="s">
        <v>58</v>
      </c>
      <c r="X1612">
        <v>18.911742700000001</v>
      </c>
      <c r="Y1612">
        <v>-70.718519599999993</v>
      </c>
      <c r="Z1612" t="s">
        <v>86</v>
      </c>
      <c r="AA1612" t="s">
        <v>59</v>
      </c>
      <c r="AB1612" t="s">
        <v>87</v>
      </c>
      <c r="AC1612" t="s">
        <v>169</v>
      </c>
      <c r="AD1612" t="s">
        <v>62</v>
      </c>
      <c r="AF1612" t="s">
        <v>170</v>
      </c>
      <c r="AG1612" t="s">
        <v>194</v>
      </c>
      <c r="AH1612" t="s">
        <v>65</v>
      </c>
      <c r="AI1612" t="s">
        <v>91</v>
      </c>
      <c r="AJ1612" t="s">
        <v>127</v>
      </c>
      <c r="AK1612" t="s">
        <v>6604</v>
      </c>
      <c r="AL1612">
        <v>1</v>
      </c>
      <c r="AM1612" t="s">
        <v>767</v>
      </c>
      <c r="AN1612">
        <v>3</v>
      </c>
      <c r="AP1612" t="s">
        <v>62</v>
      </c>
      <c r="AQ1612" t="s">
        <v>69</v>
      </c>
      <c r="AV1612" s="1">
        <v>44092</v>
      </c>
      <c r="AW1612" t="s">
        <v>15605</v>
      </c>
      <c r="AY1612" t="s">
        <v>73</v>
      </c>
      <c r="AZ1612" t="s">
        <v>74</v>
      </c>
    </row>
    <row r="1613" spans="1:52" hidden="1" x14ac:dyDescent="0.25">
      <c r="A1613" t="str">
        <f>INDEX('Community ID'!B:B,MATCH(O1613,'Community ID'!A:A,0))</f>
        <v>Los Mangos</v>
      </c>
      <c r="B1613" t="str">
        <f>INDEX('Community ID'!$K:$K,MATCH('Environmental Data'!$P1613,'Community ID'!J:J,0))</f>
        <v>Santiago</v>
      </c>
      <c r="D1613" t="s">
        <v>6605</v>
      </c>
      <c r="E1613" t="s">
        <v>2027</v>
      </c>
      <c r="F1613" t="s">
        <v>918</v>
      </c>
      <c r="I1613" t="s">
        <v>191</v>
      </c>
      <c r="J1613" t="s">
        <v>6606</v>
      </c>
      <c r="K1613">
        <v>65</v>
      </c>
      <c r="L1613">
        <v>8298437690</v>
      </c>
      <c r="M1613" t="s">
        <v>80</v>
      </c>
      <c r="N1613" t="s">
        <v>6607</v>
      </c>
      <c r="O1613" t="s">
        <v>5956</v>
      </c>
      <c r="P1613" t="s">
        <v>444</v>
      </c>
      <c r="Q1613" t="s">
        <v>444</v>
      </c>
      <c r="S1613" t="s">
        <v>144</v>
      </c>
      <c r="U1613">
        <v>3101975948</v>
      </c>
      <c r="V1613" t="s">
        <v>4208</v>
      </c>
      <c r="W1613" t="s">
        <v>58</v>
      </c>
      <c r="X1613">
        <v>19.4893764051183</v>
      </c>
      <c r="Y1613">
        <v>-70.750178273051205</v>
      </c>
      <c r="Z1613" t="s">
        <v>59</v>
      </c>
      <c r="AA1613" t="s">
        <v>59</v>
      </c>
      <c r="AB1613" t="s">
        <v>419</v>
      </c>
      <c r="AC1613" t="s">
        <v>169</v>
      </c>
      <c r="AD1613" t="s">
        <v>62</v>
      </c>
      <c r="AF1613" t="s">
        <v>170</v>
      </c>
      <c r="AG1613" t="s">
        <v>194</v>
      </c>
      <c r="AH1613" t="s">
        <v>65</v>
      </c>
      <c r="AI1613" t="s">
        <v>145</v>
      </c>
      <c r="AJ1613" t="s">
        <v>145</v>
      </c>
      <c r="AK1613" t="s">
        <v>6608</v>
      </c>
      <c r="AL1613">
        <v>1</v>
      </c>
      <c r="AM1613" t="s">
        <v>755</v>
      </c>
      <c r="AN1613">
        <v>4</v>
      </c>
      <c r="AP1613" t="s">
        <v>62</v>
      </c>
      <c r="AQ1613" t="s">
        <v>69</v>
      </c>
      <c r="AV1613" s="1">
        <v>44092</v>
      </c>
      <c r="AW1613" t="s">
        <v>15606</v>
      </c>
      <c r="AY1613" t="s">
        <v>73</v>
      </c>
      <c r="AZ1613" t="s">
        <v>74</v>
      </c>
    </row>
    <row r="1614" spans="1:52" hidden="1" x14ac:dyDescent="0.25">
      <c r="A1614" t="str">
        <f>INDEX('Community ID'!B:B,MATCH(O1614,'Community ID'!A:A,0))</f>
        <v>Ojo de Agua</v>
      </c>
      <c r="B1614" t="str">
        <f>INDEX('Community ID'!$K:$K,MATCH('Environmental Data'!$P1614,'Community ID'!J:J,0))</f>
        <v>Constanza</v>
      </c>
      <c r="D1614" t="s">
        <v>6609</v>
      </c>
      <c r="E1614" t="s">
        <v>1141</v>
      </c>
      <c r="F1614" t="s">
        <v>6610</v>
      </c>
      <c r="I1614" t="s">
        <v>165</v>
      </c>
      <c r="J1614" s="1">
        <v>19735</v>
      </c>
      <c r="K1614">
        <v>67</v>
      </c>
      <c r="M1614" t="s">
        <v>80</v>
      </c>
      <c r="N1614" t="s">
        <v>63</v>
      </c>
      <c r="O1614" t="s">
        <v>6455</v>
      </c>
      <c r="P1614" t="s">
        <v>102</v>
      </c>
      <c r="Q1614" t="s">
        <v>55</v>
      </c>
      <c r="S1614" t="s">
        <v>1685</v>
      </c>
      <c r="T1614" t="s">
        <v>63</v>
      </c>
      <c r="U1614">
        <v>5300252185</v>
      </c>
      <c r="V1614" t="s">
        <v>4074</v>
      </c>
      <c r="W1614" t="s">
        <v>58</v>
      </c>
      <c r="X1614">
        <v>18.912583099999999</v>
      </c>
      <c r="Y1614">
        <v>-70.732033400000006</v>
      </c>
      <c r="Z1614" t="s">
        <v>86</v>
      </c>
      <c r="AA1614" t="s">
        <v>86</v>
      </c>
      <c r="AB1614" t="s">
        <v>60</v>
      </c>
      <c r="AC1614" t="s">
        <v>169</v>
      </c>
      <c r="AD1614" t="s">
        <v>62</v>
      </c>
      <c r="AF1614" t="s">
        <v>170</v>
      </c>
      <c r="AG1614" t="s">
        <v>194</v>
      </c>
      <c r="AI1614" t="s">
        <v>145</v>
      </c>
      <c r="AJ1614" t="s">
        <v>145</v>
      </c>
      <c r="AK1614" t="s">
        <v>6611</v>
      </c>
      <c r="AL1614">
        <v>1</v>
      </c>
      <c r="AM1614" t="s">
        <v>755</v>
      </c>
      <c r="AN1614">
        <v>3</v>
      </c>
      <c r="AO1614">
        <v>0</v>
      </c>
      <c r="AQ1614" t="s">
        <v>186</v>
      </c>
      <c r="AV1614" s="1">
        <v>44092</v>
      </c>
      <c r="AW1614" t="s">
        <v>15607</v>
      </c>
      <c r="AY1614" t="s">
        <v>73</v>
      </c>
      <c r="AZ1614" t="s">
        <v>74</v>
      </c>
    </row>
    <row r="1615" spans="1:52" hidden="1" x14ac:dyDescent="0.25">
      <c r="A1615" t="str">
        <f>INDEX('Community ID'!B:B,MATCH(O1615,'Community ID'!A:A,0))</f>
        <v>Ojo de Agua</v>
      </c>
      <c r="B1615" t="str">
        <f>INDEX('Community ID'!$K:$K,MATCH('Environmental Data'!$P1615,'Community ID'!J:J,0))</f>
        <v>Constanza</v>
      </c>
      <c r="D1615" t="s">
        <v>6612</v>
      </c>
      <c r="E1615" t="s">
        <v>6613</v>
      </c>
      <c r="F1615" t="s">
        <v>6614</v>
      </c>
      <c r="H1615" t="s">
        <v>6615</v>
      </c>
      <c r="I1615" t="s">
        <v>191</v>
      </c>
      <c r="J1615" s="1">
        <v>33643</v>
      </c>
      <c r="K1615">
        <v>29</v>
      </c>
      <c r="L1615">
        <v>8299334249</v>
      </c>
      <c r="N1615" t="s">
        <v>745</v>
      </c>
      <c r="O1615" t="s">
        <v>6445</v>
      </c>
      <c r="P1615" t="s">
        <v>83</v>
      </c>
      <c r="Q1615" t="s">
        <v>103</v>
      </c>
      <c r="V1615" t="s">
        <v>2105</v>
      </c>
      <c r="W1615" t="s">
        <v>58</v>
      </c>
      <c r="X1615">
        <v>18.912573900000002</v>
      </c>
      <c r="Y1615">
        <v>-70.7196347</v>
      </c>
      <c r="Z1615" t="s">
        <v>220</v>
      </c>
      <c r="AA1615" t="s">
        <v>220</v>
      </c>
      <c r="AB1615" t="s">
        <v>87</v>
      </c>
      <c r="AC1615" t="s">
        <v>169</v>
      </c>
      <c r="AD1615" t="s">
        <v>62</v>
      </c>
      <c r="AF1615" t="s">
        <v>170</v>
      </c>
      <c r="AG1615" t="s">
        <v>194</v>
      </c>
      <c r="AH1615" t="s">
        <v>65</v>
      </c>
      <c r="AI1615" t="s">
        <v>66</v>
      </c>
      <c r="AJ1615" t="s">
        <v>127</v>
      </c>
      <c r="AK1615" t="s">
        <v>394</v>
      </c>
      <c r="AL1615">
        <v>1</v>
      </c>
      <c r="AM1615" t="s">
        <v>767</v>
      </c>
      <c r="AN1615">
        <v>3</v>
      </c>
      <c r="AO1615">
        <v>1</v>
      </c>
      <c r="AP1615" t="s">
        <v>62</v>
      </c>
      <c r="AQ1615" t="s">
        <v>69</v>
      </c>
      <c r="AV1615" s="1">
        <v>44092</v>
      </c>
      <c r="AW1615" t="s">
        <v>15608</v>
      </c>
      <c r="AY1615" t="s">
        <v>73</v>
      </c>
      <c r="AZ1615" t="s">
        <v>74</v>
      </c>
    </row>
    <row r="1616" spans="1:52" hidden="1" x14ac:dyDescent="0.25">
      <c r="A1616" t="str">
        <f>INDEX('Community ID'!B:B,MATCH(O1616,'Community ID'!A:A,0))</f>
        <v>Ojo de Agua</v>
      </c>
      <c r="B1616" t="str">
        <f>INDEX('Community ID'!$K:$K,MATCH('Environmental Data'!$P1616,'Community ID'!J:J,0))</f>
        <v>Constanza</v>
      </c>
      <c r="D1616" t="s">
        <v>6622</v>
      </c>
      <c r="E1616" t="s">
        <v>6623</v>
      </c>
      <c r="F1616" t="s">
        <v>6541</v>
      </c>
      <c r="I1616" t="s">
        <v>165</v>
      </c>
      <c r="J1616" s="1">
        <v>24020</v>
      </c>
      <c r="K1616">
        <v>56</v>
      </c>
      <c r="M1616" t="s">
        <v>80</v>
      </c>
      <c r="N1616" t="s">
        <v>287</v>
      </c>
      <c r="O1616" t="s">
        <v>6455</v>
      </c>
      <c r="P1616" t="s">
        <v>102</v>
      </c>
      <c r="Q1616" t="s">
        <v>55</v>
      </c>
      <c r="S1616" t="s">
        <v>63</v>
      </c>
      <c r="T1616" t="s">
        <v>63</v>
      </c>
      <c r="U1616">
        <v>5300252193</v>
      </c>
      <c r="V1616" t="s">
        <v>4074</v>
      </c>
      <c r="W1616" t="s">
        <v>58</v>
      </c>
      <c r="X1616">
        <v>18.9153585</v>
      </c>
      <c r="Y1616">
        <v>-70.744324000000006</v>
      </c>
      <c r="Z1616" t="s">
        <v>86</v>
      </c>
      <c r="AA1616" t="s">
        <v>86</v>
      </c>
      <c r="AB1616" t="s">
        <v>60</v>
      </c>
      <c r="AC1616" t="s">
        <v>169</v>
      </c>
      <c r="AD1616" t="s">
        <v>62</v>
      </c>
      <c r="AF1616" t="s">
        <v>170</v>
      </c>
      <c r="AG1616" t="s">
        <v>194</v>
      </c>
      <c r="AH1616" t="s">
        <v>117</v>
      </c>
      <c r="AI1616" t="s">
        <v>145</v>
      </c>
      <c r="AJ1616" t="s">
        <v>145</v>
      </c>
      <c r="AK1616" t="s">
        <v>6624</v>
      </c>
      <c r="AL1616">
        <v>1</v>
      </c>
      <c r="AM1616" t="s">
        <v>755</v>
      </c>
      <c r="AN1616">
        <v>7</v>
      </c>
      <c r="AO1616">
        <v>5</v>
      </c>
      <c r="AP1616" t="s">
        <v>62</v>
      </c>
      <c r="AQ1616" t="s">
        <v>69</v>
      </c>
      <c r="AV1616" s="1">
        <v>44092</v>
      </c>
      <c r="AW1616" t="s">
        <v>15609</v>
      </c>
      <c r="AY1616" t="s">
        <v>73</v>
      </c>
      <c r="AZ1616" t="s">
        <v>74</v>
      </c>
    </row>
    <row r="1617" spans="1:52" hidden="1" x14ac:dyDescent="0.25">
      <c r="A1617" t="str">
        <f>INDEX('Community ID'!B:B,MATCH(O1617,'Community ID'!A:A,0))</f>
        <v>Ojo de Agua</v>
      </c>
      <c r="B1617" t="str">
        <f>INDEX('Community ID'!$K:$K,MATCH('Environmental Data'!$P1617,'Community ID'!J:J,0))</f>
        <v>Constanza</v>
      </c>
      <c r="D1617" t="s">
        <v>6619</v>
      </c>
      <c r="E1617" t="s">
        <v>6620</v>
      </c>
      <c r="F1617" t="s">
        <v>3708</v>
      </c>
      <c r="H1617" t="s">
        <v>6621</v>
      </c>
      <c r="I1617" t="s">
        <v>191</v>
      </c>
      <c r="J1617" s="1">
        <v>34700</v>
      </c>
      <c r="K1617">
        <v>26</v>
      </c>
      <c r="L1617">
        <v>8492729350</v>
      </c>
      <c r="M1617" t="s">
        <v>51</v>
      </c>
      <c r="N1617" t="s">
        <v>135</v>
      </c>
      <c r="O1617" t="s">
        <v>6445</v>
      </c>
      <c r="P1617" t="s">
        <v>102</v>
      </c>
      <c r="Q1617" t="s">
        <v>103</v>
      </c>
      <c r="S1617" t="s">
        <v>104</v>
      </c>
      <c r="V1617" t="s">
        <v>2105</v>
      </c>
      <c r="W1617" t="s">
        <v>58</v>
      </c>
      <c r="X1617">
        <v>18.912573900000002</v>
      </c>
      <c r="Y1617">
        <v>-70.7196347</v>
      </c>
      <c r="Z1617" t="s">
        <v>59</v>
      </c>
      <c r="AA1617" t="s">
        <v>59</v>
      </c>
      <c r="AB1617" t="s">
        <v>60</v>
      </c>
      <c r="AC1617" t="s">
        <v>169</v>
      </c>
      <c r="AD1617" t="s">
        <v>62</v>
      </c>
      <c r="AF1617" t="s">
        <v>170</v>
      </c>
      <c r="AG1617" t="s">
        <v>194</v>
      </c>
      <c r="AH1617" t="s">
        <v>65</v>
      </c>
      <c r="AI1617" t="s">
        <v>66</v>
      </c>
      <c r="AJ1617" t="s">
        <v>127</v>
      </c>
      <c r="AK1617" t="s">
        <v>394</v>
      </c>
      <c r="AL1617">
        <v>1</v>
      </c>
      <c r="AM1617" t="s">
        <v>767</v>
      </c>
      <c r="AN1617">
        <v>7</v>
      </c>
      <c r="AO1617">
        <v>1</v>
      </c>
      <c r="AP1617" t="s">
        <v>62</v>
      </c>
      <c r="AQ1617" t="s">
        <v>69</v>
      </c>
      <c r="AV1617" s="1">
        <v>44092</v>
      </c>
      <c r="AW1617" t="s">
        <v>15610</v>
      </c>
      <c r="AY1617" t="s">
        <v>73</v>
      </c>
      <c r="AZ1617" t="s">
        <v>74</v>
      </c>
    </row>
    <row r="1618" spans="1:52" hidden="1" x14ac:dyDescent="0.25">
      <c r="A1618" t="str">
        <f>INDEX('Community ID'!B:B,MATCH(O1618,'Community ID'!A:A,0))</f>
        <v>Los Mangos</v>
      </c>
      <c r="B1618" t="str">
        <f>INDEX('Community ID'!$K:$K,MATCH('Environmental Data'!$P1618,'Community ID'!J:J,0))</f>
        <v>Santiago</v>
      </c>
      <c r="D1618" t="s">
        <v>6616</v>
      </c>
      <c r="E1618" t="s">
        <v>123</v>
      </c>
      <c r="F1618" t="s">
        <v>5337</v>
      </c>
      <c r="H1618" t="s">
        <v>1220</v>
      </c>
      <c r="I1618" t="s">
        <v>191</v>
      </c>
      <c r="J1618" t="s">
        <v>6617</v>
      </c>
      <c r="K1618">
        <v>56</v>
      </c>
      <c r="L1618">
        <v>8299853891</v>
      </c>
      <c r="M1618" t="s">
        <v>80</v>
      </c>
      <c r="N1618" t="s">
        <v>5804</v>
      </c>
      <c r="O1618" t="s">
        <v>5956</v>
      </c>
      <c r="P1618" t="s">
        <v>444</v>
      </c>
      <c r="Q1618" t="s">
        <v>444</v>
      </c>
      <c r="U1618">
        <v>3103012468</v>
      </c>
      <c r="V1618" t="s">
        <v>4208</v>
      </c>
      <c r="W1618" t="s">
        <v>58</v>
      </c>
      <c r="X1618">
        <v>19.4893764051183</v>
      </c>
      <c r="Y1618">
        <v>-70.750178273051205</v>
      </c>
      <c r="Z1618" t="s">
        <v>59</v>
      </c>
      <c r="AA1618" t="s">
        <v>220</v>
      </c>
      <c r="AB1618" t="s">
        <v>419</v>
      </c>
      <c r="AC1618" t="s">
        <v>169</v>
      </c>
      <c r="AD1618" t="s">
        <v>62</v>
      </c>
      <c r="AF1618" t="s">
        <v>170</v>
      </c>
      <c r="AG1618" t="s">
        <v>194</v>
      </c>
      <c r="AH1618" t="s">
        <v>65</v>
      </c>
      <c r="AI1618" t="s">
        <v>145</v>
      </c>
      <c r="AJ1618" t="s">
        <v>145</v>
      </c>
      <c r="AK1618" t="s">
        <v>6618</v>
      </c>
      <c r="AL1618">
        <v>2</v>
      </c>
      <c r="AM1618" t="s">
        <v>755</v>
      </c>
      <c r="AN1618">
        <v>1</v>
      </c>
      <c r="AP1618" t="s">
        <v>63</v>
      </c>
      <c r="AQ1618" t="s">
        <v>69</v>
      </c>
      <c r="AV1618" s="1">
        <v>44092</v>
      </c>
      <c r="AW1618" t="s">
        <v>15611</v>
      </c>
      <c r="AY1618" t="s">
        <v>73</v>
      </c>
      <c r="AZ1618" t="s">
        <v>74</v>
      </c>
    </row>
    <row r="1619" spans="1:52" hidden="1" x14ac:dyDescent="0.25">
      <c r="A1619" t="str">
        <f>INDEX('Community ID'!B:B,MATCH(O1619,'Community ID'!A:A,0))</f>
        <v>Los Mangos</v>
      </c>
      <c r="B1619" t="str">
        <f>INDEX('Community ID'!$K:$K,MATCH('Environmental Data'!$P1619,'Community ID'!J:J,0))</f>
        <v>Santiago</v>
      </c>
      <c r="D1619" t="s">
        <v>6625</v>
      </c>
      <c r="E1619" t="s">
        <v>6626</v>
      </c>
      <c r="F1619" t="s">
        <v>1519</v>
      </c>
      <c r="H1619" t="s">
        <v>6206</v>
      </c>
      <c r="I1619" t="s">
        <v>165</v>
      </c>
      <c r="J1619" t="s">
        <v>6627</v>
      </c>
      <c r="K1619">
        <v>60</v>
      </c>
      <c r="M1619" t="s">
        <v>51</v>
      </c>
      <c r="N1619" t="s">
        <v>403</v>
      </c>
      <c r="O1619" t="s">
        <v>5956</v>
      </c>
      <c r="P1619" t="s">
        <v>444</v>
      </c>
      <c r="Q1619" t="s">
        <v>444</v>
      </c>
      <c r="U1619">
        <v>3100437973</v>
      </c>
      <c r="V1619" t="s">
        <v>4208</v>
      </c>
      <c r="W1619" t="s">
        <v>58</v>
      </c>
      <c r="X1619">
        <v>19.489474147657798</v>
      </c>
      <c r="Y1619">
        <v>-70.750863957799993</v>
      </c>
      <c r="Z1619" t="s">
        <v>59</v>
      </c>
      <c r="AA1619" t="s">
        <v>59</v>
      </c>
      <c r="AB1619" t="s">
        <v>419</v>
      </c>
      <c r="AC1619" t="s">
        <v>169</v>
      </c>
      <c r="AD1619" t="s">
        <v>62</v>
      </c>
      <c r="AF1619" t="s">
        <v>170</v>
      </c>
      <c r="AG1619" t="s">
        <v>194</v>
      </c>
      <c r="AH1619" t="s">
        <v>117</v>
      </c>
      <c r="AI1619" t="s">
        <v>145</v>
      </c>
      <c r="AJ1619" t="s">
        <v>145</v>
      </c>
      <c r="AK1619" t="s">
        <v>6628</v>
      </c>
      <c r="AL1619">
        <v>1</v>
      </c>
      <c r="AM1619" t="s">
        <v>755</v>
      </c>
      <c r="AN1619">
        <v>1</v>
      </c>
      <c r="AP1619" t="s">
        <v>62</v>
      </c>
      <c r="AQ1619" t="s">
        <v>69</v>
      </c>
      <c r="AV1619" s="1">
        <v>44092</v>
      </c>
      <c r="AW1619" t="s">
        <v>15612</v>
      </c>
      <c r="AY1619" t="s">
        <v>73</v>
      </c>
      <c r="AZ1619" t="s">
        <v>74</v>
      </c>
    </row>
    <row r="1620" spans="1:52" hidden="1" x14ac:dyDescent="0.25">
      <c r="A1620" t="str">
        <f>INDEX('Community ID'!B:B,MATCH(O1620,'Community ID'!A:A,0))</f>
        <v>Ojo de Agua</v>
      </c>
      <c r="B1620" t="str">
        <f>INDEX('Community ID'!$K:$K,MATCH('Environmental Data'!$P1620,'Community ID'!J:J,0))</f>
        <v>Constanza</v>
      </c>
      <c r="D1620" t="s">
        <v>6629</v>
      </c>
      <c r="E1620" t="s">
        <v>305</v>
      </c>
      <c r="F1620" t="s">
        <v>3378</v>
      </c>
      <c r="H1620" t="s">
        <v>3187</v>
      </c>
      <c r="I1620" t="s">
        <v>191</v>
      </c>
      <c r="J1620" t="s">
        <v>6630</v>
      </c>
      <c r="K1620">
        <v>50</v>
      </c>
      <c r="L1620">
        <v>8093585913</v>
      </c>
      <c r="N1620" t="s">
        <v>135</v>
      </c>
      <c r="O1620" t="s">
        <v>6445</v>
      </c>
      <c r="P1620" t="s">
        <v>102</v>
      </c>
      <c r="Q1620" t="s">
        <v>103</v>
      </c>
      <c r="S1620" t="s">
        <v>104</v>
      </c>
      <c r="V1620" t="s">
        <v>2105</v>
      </c>
      <c r="W1620" t="s">
        <v>58</v>
      </c>
      <c r="X1620">
        <v>18.911742700000001</v>
      </c>
      <c r="Y1620">
        <v>-70.718519599999993</v>
      </c>
      <c r="Z1620" t="s">
        <v>86</v>
      </c>
      <c r="AA1620" t="s">
        <v>220</v>
      </c>
      <c r="AB1620" t="s">
        <v>116</v>
      </c>
      <c r="AC1620" t="s">
        <v>169</v>
      </c>
      <c r="AD1620" t="s">
        <v>63</v>
      </c>
      <c r="AE1620" t="s">
        <v>63</v>
      </c>
      <c r="AF1620" t="s">
        <v>170</v>
      </c>
      <c r="AG1620" t="s">
        <v>194</v>
      </c>
      <c r="AH1620" t="s">
        <v>117</v>
      </c>
      <c r="AI1620" t="s">
        <v>66</v>
      </c>
      <c r="AJ1620" t="s">
        <v>127</v>
      </c>
      <c r="AK1620" t="s">
        <v>394</v>
      </c>
      <c r="AL1620">
        <v>1</v>
      </c>
      <c r="AM1620" t="s">
        <v>767</v>
      </c>
      <c r="AN1620">
        <v>4</v>
      </c>
      <c r="AP1620" t="s">
        <v>62</v>
      </c>
      <c r="AQ1620" t="s">
        <v>69</v>
      </c>
      <c r="AV1620" s="1">
        <v>44092</v>
      </c>
      <c r="AW1620" t="s">
        <v>15613</v>
      </c>
      <c r="AY1620" t="s">
        <v>73</v>
      </c>
      <c r="AZ1620" t="s">
        <v>74</v>
      </c>
    </row>
    <row r="1621" spans="1:52" hidden="1" x14ac:dyDescent="0.25">
      <c r="A1621" t="str">
        <f>INDEX('Community ID'!B:B,MATCH(O1621,'Community ID'!A:A,0))</f>
        <v>Los Mangos</v>
      </c>
      <c r="B1621" t="str">
        <f>INDEX('Community ID'!$K:$K,MATCH('Environmental Data'!$P1621,'Community ID'!J:J,0))</f>
        <v>Santiago</v>
      </c>
      <c r="D1621" t="s">
        <v>6631</v>
      </c>
      <c r="E1621" t="s">
        <v>6632</v>
      </c>
      <c r="F1621" t="s">
        <v>5793</v>
      </c>
      <c r="H1621" t="s">
        <v>6633</v>
      </c>
      <c r="I1621" t="s">
        <v>165</v>
      </c>
      <c r="J1621" t="s">
        <v>6634</v>
      </c>
      <c r="K1621">
        <v>46</v>
      </c>
      <c r="L1621">
        <v>8298870384</v>
      </c>
      <c r="M1621" t="s">
        <v>80</v>
      </c>
      <c r="N1621" t="s">
        <v>6635</v>
      </c>
      <c r="O1621" t="s">
        <v>5956</v>
      </c>
      <c r="P1621" t="s">
        <v>444</v>
      </c>
      <c r="Q1621" t="s">
        <v>444</v>
      </c>
      <c r="U1621">
        <v>4400122653</v>
      </c>
      <c r="V1621" t="s">
        <v>4208</v>
      </c>
      <c r="W1621" t="s">
        <v>58</v>
      </c>
      <c r="X1621">
        <v>19.489474147657798</v>
      </c>
      <c r="Y1621">
        <v>-70.750863957799993</v>
      </c>
      <c r="Z1621" t="s">
        <v>59</v>
      </c>
      <c r="AA1621" t="s">
        <v>59</v>
      </c>
      <c r="AB1621" t="s">
        <v>419</v>
      </c>
      <c r="AC1621" t="s">
        <v>169</v>
      </c>
      <c r="AD1621" t="s">
        <v>62</v>
      </c>
      <c r="AF1621" t="s">
        <v>170</v>
      </c>
      <c r="AG1621" t="s">
        <v>194</v>
      </c>
      <c r="AH1621" t="s">
        <v>65</v>
      </c>
      <c r="AI1621" t="s">
        <v>145</v>
      </c>
      <c r="AJ1621" t="s">
        <v>145</v>
      </c>
      <c r="AK1621" t="s">
        <v>6636</v>
      </c>
      <c r="AL1621">
        <v>1</v>
      </c>
      <c r="AM1621" t="s">
        <v>755</v>
      </c>
      <c r="AN1621">
        <v>1</v>
      </c>
      <c r="AP1621" t="s">
        <v>62</v>
      </c>
      <c r="AQ1621" t="s">
        <v>69</v>
      </c>
      <c r="AV1621" s="1">
        <v>44092</v>
      </c>
      <c r="AW1621" t="s">
        <v>15614</v>
      </c>
      <c r="AY1621" t="s">
        <v>73</v>
      </c>
      <c r="AZ1621" t="s">
        <v>74</v>
      </c>
    </row>
    <row r="1622" spans="1:52" hidden="1" x14ac:dyDescent="0.25">
      <c r="A1622" t="str">
        <f>INDEX('Community ID'!B:B,MATCH(O1622,'Community ID'!A:A,0))</f>
        <v>Ojo de Agua</v>
      </c>
      <c r="B1622" t="str">
        <f>INDEX('Community ID'!$K:$K,MATCH('Environmental Data'!$P1622,'Community ID'!J:J,0))</f>
        <v>Constanza</v>
      </c>
      <c r="D1622" t="s">
        <v>6637</v>
      </c>
      <c r="E1622" t="s">
        <v>6638</v>
      </c>
      <c r="F1622" t="s">
        <v>98</v>
      </c>
      <c r="H1622" t="s">
        <v>6056</v>
      </c>
      <c r="I1622" t="s">
        <v>165</v>
      </c>
      <c r="J1622" t="s">
        <v>218</v>
      </c>
      <c r="K1622">
        <v>2021</v>
      </c>
      <c r="N1622" t="s">
        <v>287</v>
      </c>
      <c r="O1622" t="s">
        <v>6445</v>
      </c>
      <c r="P1622" t="s">
        <v>102</v>
      </c>
      <c r="Q1622" t="s">
        <v>103</v>
      </c>
      <c r="V1622" t="s">
        <v>2105</v>
      </c>
      <c r="W1622" t="s">
        <v>58</v>
      </c>
      <c r="X1622">
        <v>18.908758599999999</v>
      </c>
      <c r="Y1622">
        <v>-70.743795199999994</v>
      </c>
      <c r="Z1622" t="s">
        <v>86</v>
      </c>
      <c r="AA1622" t="s">
        <v>86</v>
      </c>
      <c r="AB1622" t="s">
        <v>116</v>
      </c>
      <c r="AC1622" t="s">
        <v>88</v>
      </c>
      <c r="AE1622" t="s">
        <v>62</v>
      </c>
      <c r="AF1622" t="s">
        <v>170</v>
      </c>
      <c r="AG1622" t="s">
        <v>171</v>
      </c>
      <c r="AH1622" t="s">
        <v>117</v>
      </c>
      <c r="AI1622" t="s">
        <v>66</v>
      </c>
      <c r="AJ1622" t="s">
        <v>127</v>
      </c>
      <c r="AK1622" t="s">
        <v>394</v>
      </c>
      <c r="AL1622">
        <v>1</v>
      </c>
      <c r="AM1622" t="s">
        <v>767</v>
      </c>
      <c r="AN1622">
        <v>1</v>
      </c>
      <c r="AP1622" t="s">
        <v>62</v>
      </c>
      <c r="AQ1622" t="s">
        <v>69</v>
      </c>
      <c r="AV1622" s="1">
        <v>44092</v>
      </c>
      <c r="AW1622" t="s">
        <v>15615</v>
      </c>
      <c r="AY1622" t="s">
        <v>73</v>
      </c>
      <c r="AZ1622" t="s">
        <v>74</v>
      </c>
    </row>
    <row r="1623" spans="1:52" hidden="1" x14ac:dyDescent="0.25">
      <c r="A1623" t="str">
        <f>INDEX('Community ID'!B:B,MATCH(O1623,'Community ID'!A:A,0))</f>
        <v>Ojo de Agua</v>
      </c>
      <c r="B1623" t="str">
        <f>INDEX('Community ID'!$K:$K,MATCH('Environmental Data'!$P1623,'Community ID'!J:J,0))</f>
        <v>Constanza</v>
      </c>
      <c r="D1623" t="s">
        <v>6639</v>
      </c>
      <c r="E1623" t="s">
        <v>1141</v>
      </c>
      <c r="F1623" t="s">
        <v>3408</v>
      </c>
      <c r="I1623" t="s">
        <v>165</v>
      </c>
      <c r="J1623" t="s">
        <v>6640</v>
      </c>
      <c r="K1623">
        <v>31</v>
      </c>
      <c r="L1623">
        <v>8093585913</v>
      </c>
      <c r="M1623" t="s">
        <v>80</v>
      </c>
      <c r="N1623" t="s">
        <v>2224</v>
      </c>
      <c r="O1623" t="s">
        <v>6455</v>
      </c>
      <c r="P1623" t="s">
        <v>102</v>
      </c>
      <c r="Q1623" t="s">
        <v>55</v>
      </c>
      <c r="S1623" t="s">
        <v>1685</v>
      </c>
      <c r="T1623" t="s">
        <v>63</v>
      </c>
      <c r="V1623" t="s">
        <v>4074</v>
      </c>
      <c r="W1623" t="s">
        <v>58</v>
      </c>
      <c r="X1623">
        <v>18.915308</v>
      </c>
      <c r="Y1623">
        <v>-70.731780000000001</v>
      </c>
      <c r="Z1623" t="s">
        <v>86</v>
      </c>
      <c r="AA1623" t="s">
        <v>86</v>
      </c>
      <c r="AB1623" t="s">
        <v>60</v>
      </c>
      <c r="AC1623" t="s">
        <v>169</v>
      </c>
      <c r="AD1623" t="s">
        <v>62</v>
      </c>
      <c r="AF1623" t="s">
        <v>170</v>
      </c>
      <c r="AG1623" t="s">
        <v>171</v>
      </c>
      <c r="AH1623" t="s">
        <v>117</v>
      </c>
      <c r="AI1623" t="s">
        <v>145</v>
      </c>
      <c r="AJ1623" t="s">
        <v>145</v>
      </c>
      <c r="AK1623" t="s">
        <v>6641</v>
      </c>
      <c r="AL1623">
        <v>1</v>
      </c>
      <c r="AM1623" t="s">
        <v>6642</v>
      </c>
      <c r="AN1623">
        <v>3</v>
      </c>
      <c r="AO1623">
        <v>0</v>
      </c>
      <c r="AP1623" t="s">
        <v>63</v>
      </c>
      <c r="AQ1623" t="s">
        <v>186</v>
      </c>
      <c r="AV1623" s="1">
        <v>44092</v>
      </c>
      <c r="AW1623" t="s">
        <v>15616</v>
      </c>
      <c r="AY1623" t="s">
        <v>73</v>
      </c>
      <c r="AZ1623" t="s">
        <v>74</v>
      </c>
    </row>
    <row r="1624" spans="1:52" hidden="1" x14ac:dyDescent="0.25">
      <c r="A1624" t="str">
        <f>INDEX('Community ID'!B:B,MATCH(O1624,'Community ID'!A:A,0))</f>
        <v>Ojo de Agua</v>
      </c>
      <c r="B1624" t="str">
        <f>INDEX('Community ID'!$K:$K,MATCH('Environmental Data'!$P1624,'Community ID'!J:J,0))</f>
        <v>Constanza</v>
      </c>
      <c r="D1624" t="s">
        <v>6643</v>
      </c>
      <c r="E1624" t="s">
        <v>1390</v>
      </c>
      <c r="F1624" t="s">
        <v>6105</v>
      </c>
      <c r="H1624" t="s">
        <v>149</v>
      </c>
      <c r="I1624" t="s">
        <v>191</v>
      </c>
      <c r="J1624" s="1">
        <v>30721</v>
      </c>
      <c r="K1624">
        <v>37</v>
      </c>
      <c r="M1624" t="s">
        <v>51</v>
      </c>
      <c r="N1624" t="s">
        <v>135</v>
      </c>
      <c r="O1624" t="s">
        <v>6445</v>
      </c>
      <c r="P1624" t="s">
        <v>102</v>
      </c>
      <c r="Q1624" t="s">
        <v>103</v>
      </c>
      <c r="S1624" t="s">
        <v>104</v>
      </c>
      <c r="V1624" t="s">
        <v>2105</v>
      </c>
      <c r="W1624" t="s">
        <v>58</v>
      </c>
      <c r="X1624">
        <v>18.912573900000002</v>
      </c>
      <c r="Y1624">
        <v>-70.7196347</v>
      </c>
      <c r="Z1624" t="s">
        <v>325</v>
      </c>
      <c r="AA1624" t="s">
        <v>325</v>
      </c>
      <c r="AB1624" t="s">
        <v>60</v>
      </c>
      <c r="AC1624" t="s">
        <v>169</v>
      </c>
      <c r="AD1624" t="s">
        <v>62</v>
      </c>
      <c r="AF1624" t="s">
        <v>170</v>
      </c>
      <c r="AG1624" t="s">
        <v>194</v>
      </c>
      <c r="AH1624" t="s">
        <v>65</v>
      </c>
      <c r="AI1624" t="s">
        <v>66</v>
      </c>
      <c r="AJ1624" t="s">
        <v>127</v>
      </c>
      <c r="AK1624" t="s">
        <v>394</v>
      </c>
      <c r="AL1624">
        <v>1</v>
      </c>
      <c r="AM1624" t="s">
        <v>767</v>
      </c>
      <c r="AN1624">
        <v>4</v>
      </c>
      <c r="AO1624">
        <v>2</v>
      </c>
      <c r="AP1624" t="s">
        <v>63</v>
      </c>
      <c r="AQ1624" t="s">
        <v>69</v>
      </c>
      <c r="AV1624" s="1">
        <v>44092</v>
      </c>
      <c r="AW1624" t="s">
        <v>15617</v>
      </c>
      <c r="AY1624" t="s">
        <v>73</v>
      </c>
      <c r="AZ1624" t="s">
        <v>74</v>
      </c>
    </row>
    <row r="1625" spans="1:52" hidden="1" x14ac:dyDescent="0.25">
      <c r="A1625" t="str">
        <f>INDEX('Community ID'!B:B,MATCH(O1625,'Community ID'!A:A,0))</f>
        <v>Los Mangos</v>
      </c>
      <c r="B1625" t="str">
        <f>INDEX('Community ID'!$K:$K,MATCH('Environmental Data'!$P1625,'Community ID'!J:J,0))</f>
        <v>Santiago</v>
      </c>
      <c r="D1625" t="s">
        <v>6644</v>
      </c>
      <c r="E1625" t="s">
        <v>6645</v>
      </c>
      <c r="F1625" t="s">
        <v>482</v>
      </c>
      <c r="I1625" t="s">
        <v>191</v>
      </c>
      <c r="J1625" t="s">
        <v>6646</v>
      </c>
      <c r="K1625">
        <v>24</v>
      </c>
      <c r="L1625">
        <v>8498678992</v>
      </c>
      <c r="M1625" t="s">
        <v>142</v>
      </c>
      <c r="N1625" t="s">
        <v>5804</v>
      </c>
      <c r="O1625" t="s">
        <v>5956</v>
      </c>
      <c r="P1625" t="s">
        <v>444</v>
      </c>
      <c r="Q1625" t="s">
        <v>444</v>
      </c>
      <c r="S1625" t="s">
        <v>410</v>
      </c>
      <c r="U1625">
        <v>40235463805</v>
      </c>
      <c r="V1625" t="s">
        <v>4208</v>
      </c>
      <c r="W1625" t="s">
        <v>58</v>
      </c>
      <c r="X1625">
        <v>19.489474147657798</v>
      </c>
      <c r="Y1625">
        <v>-70.750863957799993</v>
      </c>
      <c r="Z1625" t="s">
        <v>220</v>
      </c>
      <c r="AA1625" t="s">
        <v>220</v>
      </c>
      <c r="AB1625" t="s">
        <v>419</v>
      </c>
      <c r="AC1625" t="s">
        <v>169</v>
      </c>
      <c r="AD1625" t="s">
        <v>62</v>
      </c>
      <c r="AF1625" t="s">
        <v>170</v>
      </c>
      <c r="AG1625" t="s">
        <v>194</v>
      </c>
      <c r="AH1625" t="s">
        <v>65</v>
      </c>
      <c r="AI1625" t="s">
        <v>1382</v>
      </c>
      <c r="AJ1625" t="s">
        <v>1382</v>
      </c>
      <c r="AK1625" t="s">
        <v>6647</v>
      </c>
      <c r="AL1625">
        <v>1</v>
      </c>
      <c r="AM1625" t="s">
        <v>108</v>
      </c>
      <c r="AN1625">
        <v>3</v>
      </c>
      <c r="AO1625">
        <v>1</v>
      </c>
      <c r="AP1625" t="s">
        <v>62</v>
      </c>
      <c r="AQ1625" t="s">
        <v>69</v>
      </c>
      <c r="AV1625" s="1">
        <v>44092</v>
      </c>
      <c r="AW1625" t="s">
        <v>15618</v>
      </c>
      <c r="AY1625" t="s">
        <v>73</v>
      </c>
      <c r="AZ1625" t="s">
        <v>74</v>
      </c>
    </row>
    <row r="1626" spans="1:52" hidden="1" x14ac:dyDescent="0.25">
      <c r="A1626" t="str">
        <f>INDEX('Community ID'!B:B,MATCH(O1626,'Community ID'!A:A,0))</f>
        <v>Ojo de Agua</v>
      </c>
      <c r="B1626" t="str">
        <f>INDEX('Community ID'!$K:$K,MATCH('Environmental Data'!$P1626,'Community ID'!J:J,0))</f>
        <v>Constanza</v>
      </c>
      <c r="D1626" t="s">
        <v>6648</v>
      </c>
      <c r="E1626" t="s">
        <v>6649</v>
      </c>
      <c r="F1626" t="s">
        <v>141</v>
      </c>
      <c r="H1626" t="s">
        <v>1530</v>
      </c>
      <c r="I1626" t="s">
        <v>165</v>
      </c>
      <c r="J1626" t="s">
        <v>6650</v>
      </c>
      <c r="K1626">
        <v>51</v>
      </c>
      <c r="L1626">
        <v>8094384809</v>
      </c>
      <c r="M1626" t="s">
        <v>80</v>
      </c>
      <c r="O1626" t="s">
        <v>6445</v>
      </c>
      <c r="P1626" t="s">
        <v>102</v>
      </c>
      <c r="Q1626" t="s">
        <v>103</v>
      </c>
      <c r="V1626" t="s">
        <v>2105</v>
      </c>
      <c r="W1626" t="s">
        <v>58</v>
      </c>
      <c r="X1626">
        <v>18.911742700000001</v>
      </c>
      <c r="Y1626">
        <v>-70.718519599999993</v>
      </c>
      <c r="Z1626" t="s">
        <v>59</v>
      </c>
      <c r="AA1626" t="s">
        <v>59</v>
      </c>
      <c r="AB1626" t="s">
        <v>87</v>
      </c>
      <c r="AC1626" t="s">
        <v>169</v>
      </c>
      <c r="AD1626" t="s">
        <v>62</v>
      </c>
      <c r="AF1626" t="s">
        <v>170</v>
      </c>
      <c r="AG1626" t="s">
        <v>194</v>
      </c>
      <c r="AH1626" t="s">
        <v>65</v>
      </c>
      <c r="AI1626" t="s">
        <v>66</v>
      </c>
      <c r="AJ1626" t="s">
        <v>127</v>
      </c>
      <c r="AK1626" t="s">
        <v>6651</v>
      </c>
      <c r="AL1626">
        <v>1</v>
      </c>
      <c r="AM1626" t="s">
        <v>767</v>
      </c>
      <c r="AN1626">
        <v>4</v>
      </c>
      <c r="AP1626" t="s">
        <v>63</v>
      </c>
      <c r="AQ1626" t="s">
        <v>69</v>
      </c>
      <c r="AV1626" s="1">
        <v>44092</v>
      </c>
      <c r="AW1626" t="s">
        <v>15619</v>
      </c>
      <c r="AY1626" t="s">
        <v>73</v>
      </c>
      <c r="AZ1626" t="s">
        <v>74</v>
      </c>
    </row>
    <row r="1627" spans="1:52" hidden="1" x14ac:dyDescent="0.25">
      <c r="A1627" t="str">
        <f>INDEX('Community ID'!B:B,MATCH(O1627,'Community ID'!A:A,0))</f>
        <v>Ojo de Agua</v>
      </c>
      <c r="B1627" t="str">
        <f>INDEX('Community ID'!$K:$K,MATCH('Environmental Data'!$P1627,'Community ID'!J:J,0))</f>
        <v>Constanza</v>
      </c>
      <c r="D1627" t="s">
        <v>6657</v>
      </c>
      <c r="E1627" t="s">
        <v>5501</v>
      </c>
      <c r="F1627" t="s">
        <v>98</v>
      </c>
      <c r="I1627" t="s">
        <v>165</v>
      </c>
      <c r="J1627" s="1">
        <v>30381</v>
      </c>
      <c r="K1627">
        <v>38</v>
      </c>
      <c r="L1627">
        <v>8099129335</v>
      </c>
      <c r="M1627" t="s">
        <v>226</v>
      </c>
      <c r="N1627" t="s">
        <v>6658</v>
      </c>
      <c r="O1627" t="s">
        <v>6455</v>
      </c>
      <c r="P1627" t="s">
        <v>102</v>
      </c>
      <c r="Q1627" t="s">
        <v>55</v>
      </c>
      <c r="S1627" t="s">
        <v>429</v>
      </c>
      <c r="T1627" t="s">
        <v>137</v>
      </c>
      <c r="V1627" t="s">
        <v>4074</v>
      </c>
      <c r="W1627" t="s">
        <v>58</v>
      </c>
      <c r="X1627">
        <v>18.912337699999998</v>
      </c>
      <c r="Y1627">
        <v>-70.720749799999993</v>
      </c>
      <c r="Z1627" t="s">
        <v>86</v>
      </c>
      <c r="AA1627" t="s">
        <v>59</v>
      </c>
      <c r="AB1627" t="s">
        <v>87</v>
      </c>
      <c r="AC1627" t="s">
        <v>169</v>
      </c>
      <c r="AD1627" t="s">
        <v>62</v>
      </c>
      <c r="AF1627" t="s">
        <v>170</v>
      </c>
      <c r="AG1627" t="s">
        <v>194</v>
      </c>
      <c r="AH1627" t="s">
        <v>65</v>
      </c>
      <c r="AI1627" t="s">
        <v>375</v>
      </c>
      <c r="AJ1627" t="s">
        <v>4623</v>
      </c>
      <c r="AK1627" t="s">
        <v>6659</v>
      </c>
      <c r="AL1627">
        <v>1</v>
      </c>
      <c r="AM1627" t="s">
        <v>755</v>
      </c>
      <c r="AN1627">
        <v>3</v>
      </c>
      <c r="AO1627">
        <v>1</v>
      </c>
      <c r="AP1627" t="s">
        <v>62</v>
      </c>
      <c r="AV1627" s="1">
        <v>44092</v>
      </c>
      <c r="AW1627" t="s">
        <v>15620</v>
      </c>
      <c r="AY1627" t="s">
        <v>73</v>
      </c>
      <c r="AZ1627" t="s">
        <v>74</v>
      </c>
    </row>
    <row r="1628" spans="1:52" hidden="1" x14ac:dyDescent="0.25">
      <c r="A1628" t="str">
        <f>INDEX('Community ID'!B:B,MATCH(O1628,'Community ID'!A:A,0))</f>
        <v>Ojo de Agua</v>
      </c>
      <c r="B1628" t="str">
        <f>INDEX('Community ID'!$K:$K,MATCH('Environmental Data'!$P1628,'Community ID'!J:J,0))</f>
        <v>Constanza</v>
      </c>
      <c r="D1628" t="s">
        <v>6652</v>
      </c>
      <c r="E1628" t="s">
        <v>6653</v>
      </c>
      <c r="F1628" t="s">
        <v>6654</v>
      </c>
      <c r="I1628" t="s">
        <v>165</v>
      </c>
      <c r="J1628" t="s">
        <v>6655</v>
      </c>
      <c r="K1628">
        <v>39</v>
      </c>
      <c r="M1628" t="s">
        <v>80</v>
      </c>
      <c r="N1628" t="s">
        <v>287</v>
      </c>
      <c r="O1628" t="s">
        <v>6445</v>
      </c>
      <c r="P1628" t="s">
        <v>102</v>
      </c>
      <c r="Q1628" t="s">
        <v>103</v>
      </c>
      <c r="V1628" t="s">
        <v>2105</v>
      </c>
      <c r="W1628" t="s">
        <v>58</v>
      </c>
      <c r="X1628">
        <v>18.912573900000002</v>
      </c>
      <c r="Y1628">
        <v>-70.7196347</v>
      </c>
      <c r="Z1628" t="s">
        <v>86</v>
      </c>
      <c r="AA1628" t="s">
        <v>220</v>
      </c>
      <c r="AB1628" t="s">
        <v>116</v>
      </c>
      <c r="AC1628" t="s">
        <v>169</v>
      </c>
      <c r="AD1628" t="s">
        <v>62</v>
      </c>
      <c r="AF1628" t="s">
        <v>170</v>
      </c>
      <c r="AG1628" t="s">
        <v>171</v>
      </c>
      <c r="AH1628" t="s">
        <v>65</v>
      </c>
      <c r="AI1628" t="s">
        <v>66</v>
      </c>
      <c r="AJ1628" t="s">
        <v>127</v>
      </c>
      <c r="AK1628" t="s">
        <v>6656</v>
      </c>
      <c r="AL1628">
        <v>1</v>
      </c>
      <c r="AM1628" t="s">
        <v>767</v>
      </c>
      <c r="AN1628">
        <v>1</v>
      </c>
      <c r="AP1628" t="s">
        <v>63</v>
      </c>
      <c r="AV1628" s="1">
        <v>44092</v>
      </c>
      <c r="AW1628" t="s">
        <v>15621</v>
      </c>
      <c r="AY1628" t="s">
        <v>73</v>
      </c>
      <c r="AZ1628" t="s">
        <v>74</v>
      </c>
    </row>
    <row r="1629" spans="1:52" hidden="1" x14ac:dyDescent="0.25">
      <c r="A1629" t="str">
        <f>INDEX('Community ID'!B:B,MATCH(O1629,'Community ID'!A:A,0))</f>
        <v>Ojo de Agua</v>
      </c>
      <c r="B1629" t="str">
        <f>INDEX('Community ID'!$K:$K,MATCH('Environmental Data'!$P1629,'Community ID'!J:J,0))</f>
        <v>Constanza</v>
      </c>
      <c r="D1629" t="s">
        <v>6660</v>
      </c>
      <c r="E1629" t="s">
        <v>4827</v>
      </c>
      <c r="F1629" t="s">
        <v>764</v>
      </c>
      <c r="I1629" t="s">
        <v>165</v>
      </c>
      <c r="J1629" t="s">
        <v>6661</v>
      </c>
      <c r="K1629">
        <v>56</v>
      </c>
      <c r="M1629" t="s">
        <v>80</v>
      </c>
      <c r="N1629" t="s">
        <v>52</v>
      </c>
      <c r="O1629" t="s">
        <v>6445</v>
      </c>
      <c r="P1629" t="s">
        <v>102</v>
      </c>
      <c r="Q1629" t="s">
        <v>103</v>
      </c>
      <c r="V1629" t="s">
        <v>2105</v>
      </c>
      <c r="W1629" t="s">
        <v>58</v>
      </c>
      <c r="X1629">
        <v>18.912573900000002</v>
      </c>
      <c r="Y1629">
        <v>-70.7196347</v>
      </c>
      <c r="Z1629" t="s">
        <v>325</v>
      </c>
      <c r="AA1629" t="s">
        <v>325</v>
      </c>
      <c r="AB1629" t="s">
        <v>60</v>
      </c>
      <c r="AC1629" t="s">
        <v>169</v>
      </c>
      <c r="AD1629" t="s">
        <v>62</v>
      </c>
      <c r="AF1629" t="s">
        <v>170</v>
      </c>
      <c r="AG1629" t="s">
        <v>194</v>
      </c>
      <c r="AH1629" t="s">
        <v>65</v>
      </c>
      <c r="AI1629" t="s">
        <v>66</v>
      </c>
      <c r="AJ1629" t="s">
        <v>127</v>
      </c>
      <c r="AK1629" t="s">
        <v>1194</v>
      </c>
      <c r="AL1629">
        <v>1</v>
      </c>
      <c r="AM1629" t="s">
        <v>767</v>
      </c>
      <c r="AN1629">
        <v>3</v>
      </c>
      <c r="AP1629" t="s">
        <v>63</v>
      </c>
      <c r="AQ1629" t="s">
        <v>69</v>
      </c>
      <c r="AV1629" s="1">
        <v>44092</v>
      </c>
      <c r="AW1629" t="s">
        <v>15622</v>
      </c>
      <c r="AY1629" t="s">
        <v>73</v>
      </c>
      <c r="AZ1629" t="s">
        <v>74</v>
      </c>
    </row>
    <row r="1630" spans="1:52" hidden="1" x14ac:dyDescent="0.25">
      <c r="A1630" t="str">
        <f>INDEX('Community ID'!B:B,MATCH(O1630,'Community ID'!A:A,0))</f>
        <v>Ojo de Agua</v>
      </c>
      <c r="B1630" t="str">
        <f>INDEX('Community ID'!$K:$K,MATCH('Environmental Data'!$P1630,'Community ID'!J:J,0))</f>
        <v>Constanza</v>
      </c>
      <c r="D1630" t="s">
        <v>6662</v>
      </c>
      <c r="E1630" t="s">
        <v>6473</v>
      </c>
      <c r="F1630" t="s">
        <v>6663</v>
      </c>
      <c r="I1630" t="s">
        <v>191</v>
      </c>
      <c r="J1630" s="1">
        <v>19511</v>
      </c>
      <c r="K1630">
        <v>68</v>
      </c>
      <c r="M1630" t="s">
        <v>80</v>
      </c>
      <c r="N1630" t="s">
        <v>135</v>
      </c>
      <c r="O1630" t="s">
        <v>6445</v>
      </c>
      <c r="P1630" t="s">
        <v>102</v>
      </c>
      <c r="Q1630" t="s">
        <v>103</v>
      </c>
      <c r="V1630" t="s">
        <v>2105</v>
      </c>
      <c r="W1630" t="s">
        <v>58</v>
      </c>
      <c r="X1630">
        <v>18.912573900000002</v>
      </c>
      <c r="Y1630">
        <v>-70.7196347</v>
      </c>
      <c r="Z1630" t="s">
        <v>86</v>
      </c>
      <c r="AA1630" t="s">
        <v>86</v>
      </c>
      <c r="AB1630" t="s">
        <v>116</v>
      </c>
      <c r="AC1630" t="s">
        <v>169</v>
      </c>
      <c r="AD1630" t="s">
        <v>62</v>
      </c>
      <c r="AF1630" t="s">
        <v>170</v>
      </c>
      <c r="AG1630" t="s">
        <v>194</v>
      </c>
      <c r="AH1630" t="s">
        <v>65</v>
      </c>
      <c r="AI1630" t="s">
        <v>66</v>
      </c>
      <c r="AJ1630" t="s">
        <v>127</v>
      </c>
      <c r="AK1630" t="s">
        <v>6664</v>
      </c>
      <c r="AL1630">
        <v>1</v>
      </c>
      <c r="AM1630" t="s">
        <v>767</v>
      </c>
      <c r="AN1630">
        <v>2</v>
      </c>
      <c r="AP1630" t="s">
        <v>62</v>
      </c>
      <c r="AQ1630" t="s">
        <v>69</v>
      </c>
      <c r="AV1630" s="1">
        <v>44092</v>
      </c>
      <c r="AW1630" t="s">
        <v>15623</v>
      </c>
      <c r="AY1630" t="s">
        <v>73</v>
      </c>
      <c r="AZ1630" t="s">
        <v>74</v>
      </c>
    </row>
    <row r="1631" spans="1:52" hidden="1" x14ac:dyDescent="0.25">
      <c r="A1631" t="str">
        <f>INDEX('Community ID'!B:B,MATCH(O1631,'Community ID'!A:A,0))</f>
        <v>Ojo de Agua</v>
      </c>
      <c r="B1631" t="str">
        <f>INDEX('Community ID'!$K:$K,MATCH('Environmental Data'!$P1631,'Community ID'!J:J,0))</f>
        <v>Constanza</v>
      </c>
      <c r="D1631" t="s">
        <v>6667</v>
      </c>
      <c r="E1631" t="s">
        <v>6668</v>
      </c>
      <c r="F1631" t="s">
        <v>6669</v>
      </c>
      <c r="I1631" t="s">
        <v>191</v>
      </c>
      <c r="J1631" s="1">
        <v>37748</v>
      </c>
      <c r="K1631">
        <v>18</v>
      </c>
      <c r="M1631" t="s">
        <v>226</v>
      </c>
      <c r="N1631" t="s">
        <v>6670</v>
      </c>
      <c r="O1631" t="s">
        <v>6455</v>
      </c>
      <c r="P1631" t="s">
        <v>102</v>
      </c>
      <c r="Q1631" t="s">
        <v>55</v>
      </c>
      <c r="S1631" t="s">
        <v>429</v>
      </c>
      <c r="T1631" t="s">
        <v>137</v>
      </c>
      <c r="V1631" t="s">
        <v>4074</v>
      </c>
      <c r="W1631" t="s">
        <v>58</v>
      </c>
      <c r="X1631">
        <v>18.9153631</v>
      </c>
      <c r="Y1631">
        <v>-70.741459300000002</v>
      </c>
      <c r="Z1631" t="s">
        <v>325</v>
      </c>
      <c r="AA1631" t="s">
        <v>325</v>
      </c>
      <c r="AB1631" t="s">
        <v>60</v>
      </c>
      <c r="AC1631" t="s">
        <v>169</v>
      </c>
      <c r="AD1631" t="s">
        <v>62</v>
      </c>
      <c r="AF1631" t="s">
        <v>170</v>
      </c>
      <c r="AG1631" t="s">
        <v>194</v>
      </c>
      <c r="AI1631" t="s">
        <v>63</v>
      </c>
      <c r="AJ1631" t="s">
        <v>66</v>
      </c>
      <c r="AK1631" t="s">
        <v>6671</v>
      </c>
      <c r="AL1631">
        <v>1</v>
      </c>
      <c r="AM1631" t="s">
        <v>755</v>
      </c>
      <c r="AN1631">
        <v>7</v>
      </c>
      <c r="AO1631">
        <v>1</v>
      </c>
      <c r="AP1631" t="s">
        <v>63</v>
      </c>
      <c r="AQ1631" t="s">
        <v>186</v>
      </c>
      <c r="AV1631" s="1">
        <v>44092</v>
      </c>
      <c r="AW1631" t="s">
        <v>15624</v>
      </c>
      <c r="AY1631" t="s">
        <v>73</v>
      </c>
      <c r="AZ1631" t="s">
        <v>74</v>
      </c>
    </row>
    <row r="1632" spans="1:52" hidden="1" x14ac:dyDescent="0.25">
      <c r="A1632" t="str">
        <f>INDEX('Community ID'!B:B,MATCH(O1632,'Community ID'!A:A,0))</f>
        <v>Ojo de Agua</v>
      </c>
      <c r="B1632" t="str">
        <f>INDEX('Community ID'!$K:$K,MATCH('Environmental Data'!$P1632,'Community ID'!J:J,0))</f>
        <v>Constanza</v>
      </c>
      <c r="D1632" t="s">
        <v>6665</v>
      </c>
      <c r="E1632" t="s">
        <v>6666</v>
      </c>
      <c r="F1632" t="s">
        <v>743</v>
      </c>
      <c r="I1632" t="s">
        <v>191</v>
      </c>
      <c r="J1632" t="s">
        <v>218</v>
      </c>
      <c r="K1632">
        <v>2021</v>
      </c>
      <c r="N1632" t="s">
        <v>135</v>
      </c>
      <c r="O1632" t="s">
        <v>6445</v>
      </c>
      <c r="P1632" t="s">
        <v>102</v>
      </c>
      <c r="Q1632" t="s">
        <v>103</v>
      </c>
      <c r="V1632" t="s">
        <v>2105</v>
      </c>
      <c r="W1632" t="s">
        <v>58</v>
      </c>
      <c r="X1632">
        <v>18.911742700000001</v>
      </c>
      <c r="Y1632">
        <v>-70.718519599999993</v>
      </c>
      <c r="Z1632" t="s">
        <v>86</v>
      </c>
      <c r="AA1632" t="s">
        <v>86</v>
      </c>
      <c r="AB1632" t="s">
        <v>116</v>
      </c>
      <c r="AC1632" t="s">
        <v>169</v>
      </c>
      <c r="AD1632" t="s">
        <v>62</v>
      </c>
      <c r="AF1632" t="s">
        <v>170</v>
      </c>
      <c r="AG1632" t="s">
        <v>194</v>
      </c>
      <c r="AH1632" t="s">
        <v>65</v>
      </c>
      <c r="AI1632" t="s">
        <v>66</v>
      </c>
      <c r="AJ1632" t="s">
        <v>127</v>
      </c>
      <c r="AK1632" t="s">
        <v>394</v>
      </c>
      <c r="AL1632">
        <v>1</v>
      </c>
      <c r="AM1632" t="s">
        <v>1627</v>
      </c>
      <c r="AN1632">
        <v>2</v>
      </c>
      <c r="AP1632" t="s">
        <v>62</v>
      </c>
      <c r="AQ1632" t="s">
        <v>69</v>
      </c>
      <c r="AV1632" s="1">
        <v>44092</v>
      </c>
      <c r="AW1632" t="s">
        <v>15625</v>
      </c>
      <c r="AY1632" t="s">
        <v>73</v>
      </c>
      <c r="AZ1632" t="s">
        <v>74</v>
      </c>
    </row>
    <row r="1633" spans="1:52" hidden="1" x14ac:dyDescent="0.25">
      <c r="A1633" t="str">
        <f>INDEX('Community ID'!B:B,MATCH(O1633,'Community ID'!A:A,0))</f>
        <v>Ojo de Agua</v>
      </c>
      <c r="B1633" t="str">
        <f>INDEX('Community ID'!$K:$K,MATCH('Environmental Data'!$P1633,'Community ID'!J:J,0))</f>
        <v>Constanza</v>
      </c>
      <c r="D1633" t="s">
        <v>6672</v>
      </c>
      <c r="E1633" t="s">
        <v>211</v>
      </c>
      <c r="F1633" t="s">
        <v>6673</v>
      </c>
      <c r="H1633" t="s">
        <v>2506</v>
      </c>
      <c r="I1633" t="s">
        <v>191</v>
      </c>
      <c r="J1633" s="1">
        <v>16136</v>
      </c>
      <c r="K1633">
        <v>77</v>
      </c>
      <c r="M1633" t="s">
        <v>80</v>
      </c>
      <c r="N1633" t="s">
        <v>135</v>
      </c>
      <c r="O1633" t="s">
        <v>6445</v>
      </c>
      <c r="P1633" t="s">
        <v>102</v>
      </c>
      <c r="Q1633" t="s">
        <v>103</v>
      </c>
      <c r="V1633" t="s">
        <v>2105</v>
      </c>
      <c r="W1633" t="s">
        <v>58</v>
      </c>
      <c r="X1633">
        <v>18.912573900000002</v>
      </c>
      <c r="Y1633">
        <v>-70.7196347</v>
      </c>
      <c r="Z1633" t="s">
        <v>86</v>
      </c>
      <c r="AA1633" t="s">
        <v>86</v>
      </c>
      <c r="AB1633" t="s">
        <v>116</v>
      </c>
      <c r="AC1633" t="s">
        <v>169</v>
      </c>
      <c r="AD1633" t="s">
        <v>62</v>
      </c>
      <c r="AF1633" t="s">
        <v>170</v>
      </c>
      <c r="AG1633" t="s">
        <v>171</v>
      </c>
      <c r="AH1633" t="s">
        <v>117</v>
      </c>
      <c r="AI1633" t="s">
        <v>66</v>
      </c>
      <c r="AJ1633" t="s">
        <v>127</v>
      </c>
      <c r="AK1633" t="s">
        <v>6674</v>
      </c>
      <c r="AL1633">
        <v>1</v>
      </c>
      <c r="AM1633" t="s">
        <v>767</v>
      </c>
      <c r="AN1633">
        <v>4</v>
      </c>
      <c r="AO1633">
        <v>1</v>
      </c>
      <c r="AP1633" t="s">
        <v>62</v>
      </c>
      <c r="AQ1633" t="s">
        <v>69</v>
      </c>
      <c r="AV1633" s="1">
        <v>44092</v>
      </c>
      <c r="AW1633" t="s">
        <v>15626</v>
      </c>
      <c r="AY1633" t="s">
        <v>73</v>
      </c>
      <c r="AZ1633" t="s">
        <v>74</v>
      </c>
    </row>
    <row r="1634" spans="1:52" hidden="1" x14ac:dyDescent="0.25">
      <c r="A1634" t="str">
        <f>INDEX('Community ID'!B:B,MATCH(O1634,'Community ID'!A:A,0))</f>
        <v>Ojo de Agua</v>
      </c>
      <c r="B1634" t="str">
        <f>INDEX('Community ID'!$K:$K,MATCH('Environmental Data'!$P1634,'Community ID'!J:J,0))</f>
        <v>Constanza</v>
      </c>
      <c r="D1634" t="s">
        <v>6675</v>
      </c>
      <c r="E1634" t="s">
        <v>6676</v>
      </c>
      <c r="F1634" t="s">
        <v>1788</v>
      </c>
      <c r="I1634" t="s">
        <v>165</v>
      </c>
      <c r="J1634" s="1">
        <v>33454</v>
      </c>
      <c r="K1634">
        <v>30</v>
      </c>
      <c r="L1634">
        <v>8497392131</v>
      </c>
      <c r="M1634" t="s">
        <v>142</v>
      </c>
      <c r="N1634" t="s">
        <v>403</v>
      </c>
      <c r="O1634" t="s">
        <v>6445</v>
      </c>
      <c r="P1634" t="s">
        <v>102</v>
      </c>
      <c r="Q1634" t="s">
        <v>103</v>
      </c>
      <c r="S1634" t="s">
        <v>104</v>
      </c>
      <c r="V1634" t="s">
        <v>2105</v>
      </c>
      <c r="W1634" t="s">
        <v>58</v>
      </c>
      <c r="X1634">
        <v>18.902730999999999</v>
      </c>
      <c r="Y1634">
        <v>-70.744451900000001</v>
      </c>
      <c r="Z1634" t="s">
        <v>86</v>
      </c>
      <c r="AA1634" t="s">
        <v>86</v>
      </c>
      <c r="AB1634" t="s">
        <v>116</v>
      </c>
      <c r="AC1634" t="s">
        <v>169</v>
      </c>
      <c r="AD1634" t="s">
        <v>62</v>
      </c>
      <c r="AF1634" t="s">
        <v>170</v>
      </c>
      <c r="AG1634" t="s">
        <v>171</v>
      </c>
      <c r="AH1634" t="s">
        <v>65</v>
      </c>
      <c r="AI1634" t="s">
        <v>66</v>
      </c>
      <c r="AJ1634" t="s">
        <v>127</v>
      </c>
      <c r="AK1634" t="s">
        <v>6677</v>
      </c>
      <c r="AL1634">
        <v>1</v>
      </c>
      <c r="AM1634" t="s">
        <v>767</v>
      </c>
      <c r="AN1634">
        <v>4</v>
      </c>
      <c r="AO1634">
        <v>1</v>
      </c>
      <c r="AP1634" t="s">
        <v>62</v>
      </c>
      <c r="AQ1634" t="s">
        <v>69</v>
      </c>
      <c r="AV1634" s="1">
        <v>44092</v>
      </c>
      <c r="AW1634" t="s">
        <v>15627</v>
      </c>
      <c r="AY1634" t="s">
        <v>73</v>
      </c>
      <c r="AZ1634" t="s">
        <v>74</v>
      </c>
    </row>
    <row r="1635" spans="1:52" hidden="1" x14ac:dyDescent="0.25">
      <c r="A1635" t="str">
        <f>INDEX('Community ID'!B:B,MATCH(O1635,'Community ID'!A:A,0))</f>
        <v>Los Mangos</v>
      </c>
      <c r="B1635" t="str">
        <f>INDEX('Community ID'!$K:$K,MATCH('Environmental Data'!$P1635,'Community ID'!J:J,0))</f>
        <v>Santiago</v>
      </c>
      <c r="D1635" t="s">
        <v>6678</v>
      </c>
      <c r="E1635" t="s">
        <v>6679</v>
      </c>
      <c r="F1635" t="s">
        <v>297</v>
      </c>
      <c r="H1635" t="s">
        <v>5425</v>
      </c>
      <c r="I1635" t="s">
        <v>191</v>
      </c>
      <c r="J1635" t="s">
        <v>6680</v>
      </c>
      <c r="K1635">
        <v>26</v>
      </c>
      <c r="L1635">
        <v>8299402391</v>
      </c>
      <c r="M1635" t="s">
        <v>226</v>
      </c>
      <c r="N1635" t="s">
        <v>1619</v>
      </c>
      <c r="O1635" t="s">
        <v>5956</v>
      </c>
      <c r="P1635" t="s">
        <v>444</v>
      </c>
      <c r="Q1635" t="s">
        <v>444</v>
      </c>
      <c r="S1635" t="s">
        <v>144</v>
      </c>
      <c r="U1635">
        <v>40225078373</v>
      </c>
      <c r="V1635" t="s">
        <v>4208</v>
      </c>
      <c r="W1635" t="s">
        <v>58</v>
      </c>
      <c r="X1635">
        <v>19.489516676268199</v>
      </c>
      <c r="Y1635">
        <v>-70.750609135455704</v>
      </c>
      <c r="Z1635" t="s">
        <v>325</v>
      </c>
      <c r="AA1635" t="s">
        <v>325</v>
      </c>
      <c r="AB1635" t="s">
        <v>419</v>
      </c>
      <c r="AC1635" t="s">
        <v>169</v>
      </c>
      <c r="AD1635" t="s">
        <v>62</v>
      </c>
      <c r="AF1635" t="s">
        <v>170</v>
      </c>
      <c r="AG1635" t="s">
        <v>194</v>
      </c>
      <c r="AH1635" t="s">
        <v>65</v>
      </c>
      <c r="AI1635" t="s">
        <v>145</v>
      </c>
      <c r="AJ1635" t="s">
        <v>145</v>
      </c>
      <c r="AK1635" t="s">
        <v>6681</v>
      </c>
      <c r="AL1635">
        <v>1</v>
      </c>
      <c r="AM1635" t="s">
        <v>3178</v>
      </c>
      <c r="AN1635">
        <v>4</v>
      </c>
      <c r="AP1635" t="s">
        <v>63</v>
      </c>
      <c r="AQ1635" t="s">
        <v>69</v>
      </c>
      <c r="AV1635" s="1">
        <v>44091</v>
      </c>
      <c r="AW1635" t="s">
        <v>15628</v>
      </c>
      <c r="AY1635" t="s">
        <v>73</v>
      </c>
      <c r="AZ1635" t="s">
        <v>74</v>
      </c>
    </row>
    <row r="1636" spans="1:52" hidden="1" x14ac:dyDescent="0.25">
      <c r="A1636" t="str">
        <f>INDEX('Community ID'!B:B,MATCH(O1636,'Community ID'!A:A,0))</f>
        <v>Los Mangos</v>
      </c>
      <c r="B1636" t="str">
        <f>INDEX('Community ID'!$K:$K,MATCH('Environmental Data'!$P1636,'Community ID'!J:J,0))</f>
        <v>Santiago</v>
      </c>
      <c r="D1636" t="s">
        <v>6682</v>
      </c>
      <c r="E1636" t="s">
        <v>6683</v>
      </c>
      <c r="F1636" t="s">
        <v>6684</v>
      </c>
      <c r="H1636" t="s">
        <v>6685</v>
      </c>
      <c r="I1636" t="s">
        <v>165</v>
      </c>
      <c r="J1636" s="1">
        <v>24509</v>
      </c>
      <c r="K1636">
        <v>54</v>
      </c>
      <c r="L1636">
        <v>8296044423</v>
      </c>
      <c r="M1636" t="s">
        <v>142</v>
      </c>
      <c r="N1636" t="s">
        <v>2061</v>
      </c>
      <c r="O1636" t="s">
        <v>5956</v>
      </c>
      <c r="P1636" t="s">
        <v>444</v>
      </c>
      <c r="Q1636" t="s">
        <v>444</v>
      </c>
      <c r="U1636">
        <v>101925428</v>
      </c>
      <c r="V1636" t="s">
        <v>4208</v>
      </c>
      <c r="W1636" t="s">
        <v>58</v>
      </c>
      <c r="X1636">
        <v>19.489539119469001</v>
      </c>
      <c r="Y1636">
        <v>-70.750679793550702</v>
      </c>
      <c r="Z1636" t="s">
        <v>59</v>
      </c>
      <c r="AA1636" t="s">
        <v>59</v>
      </c>
      <c r="AB1636" t="s">
        <v>419</v>
      </c>
      <c r="AC1636" t="s">
        <v>169</v>
      </c>
      <c r="AD1636" t="s">
        <v>62</v>
      </c>
      <c r="AF1636" t="s">
        <v>170</v>
      </c>
      <c r="AG1636" t="s">
        <v>194</v>
      </c>
      <c r="AH1636" t="s">
        <v>486</v>
      </c>
      <c r="AI1636" t="s">
        <v>145</v>
      </c>
      <c r="AJ1636" t="s">
        <v>1382</v>
      </c>
      <c r="AK1636" t="s">
        <v>6686</v>
      </c>
      <c r="AL1636">
        <v>1</v>
      </c>
      <c r="AM1636" t="s">
        <v>6687</v>
      </c>
      <c r="AN1636">
        <v>1</v>
      </c>
      <c r="AP1636" t="s">
        <v>62</v>
      </c>
      <c r="AQ1636" t="s">
        <v>69</v>
      </c>
      <c r="AV1636" s="1">
        <v>44091</v>
      </c>
      <c r="AW1636" t="s">
        <v>15629</v>
      </c>
      <c r="AY1636" t="s">
        <v>73</v>
      </c>
      <c r="AZ1636" t="s">
        <v>74</v>
      </c>
    </row>
    <row r="1637" spans="1:52" hidden="1" x14ac:dyDescent="0.25">
      <c r="A1637" t="str">
        <f>INDEX('Community ID'!B:B,MATCH(O1637,'Community ID'!A:A,0))</f>
        <v>Los Mangos</v>
      </c>
      <c r="B1637" t="str">
        <f>INDEX('Community ID'!$K:$K,MATCH('Environmental Data'!$P1637,'Community ID'!J:J,0))</f>
        <v>Santiago</v>
      </c>
      <c r="D1637" t="s">
        <v>6688</v>
      </c>
      <c r="E1637" t="s">
        <v>1206</v>
      </c>
      <c r="F1637" t="s">
        <v>470</v>
      </c>
      <c r="I1637" t="s">
        <v>165</v>
      </c>
      <c r="J1637" t="s">
        <v>6689</v>
      </c>
      <c r="K1637">
        <v>57</v>
      </c>
      <c r="L1637">
        <v>8297305708</v>
      </c>
      <c r="M1637" t="s">
        <v>226</v>
      </c>
      <c r="N1637" t="s">
        <v>6690</v>
      </c>
      <c r="O1637" t="s">
        <v>5956</v>
      </c>
      <c r="P1637" t="s">
        <v>444</v>
      </c>
      <c r="Q1637" t="s">
        <v>444</v>
      </c>
      <c r="S1637" t="s">
        <v>144</v>
      </c>
      <c r="U1637">
        <v>3102065723</v>
      </c>
      <c r="V1637" t="s">
        <v>4208</v>
      </c>
      <c r="W1637" t="s">
        <v>58</v>
      </c>
      <c r="X1637">
        <v>19.488675964798599</v>
      </c>
      <c r="Y1637">
        <v>-70.749155486682895</v>
      </c>
      <c r="Z1637" t="s">
        <v>59</v>
      </c>
      <c r="AA1637" t="s">
        <v>59</v>
      </c>
      <c r="AB1637" t="s">
        <v>419</v>
      </c>
      <c r="AC1637" t="s">
        <v>169</v>
      </c>
      <c r="AD1637" t="s">
        <v>62</v>
      </c>
      <c r="AF1637" t="s">
        <v>170</v>
      </c>
      <c r="AG1637" t="s">
        <v>194</v>
      </c>
      <c r="AH1637" t="s">
        <v>65</v>
      </c>
      <c r="AI1637" t="s">
        <v>1382</v>
      </c>
      <c r="AJ1637" t="s">
        <v>1382</v>
      </c>
      <c r="AK1637" t="s">
        <v>6691</v>
      </c>
      <c r="AL1637">
        <v>2</v>
      </c>
      <c r="AM1637" t="s">
        <v>6692</v>
      </c>
      <c r="AN1637">
        <v>2</v>
      </c>
      <c r="AP1637" t="s">
        <v>62</v>
      </c>
      <c r="AQ1637" t="s">
        <v>69</v>
      </c>
      <c r="AV1637" s="1">
        <v>44091</v>
      </c>
      <c r="AW1637" t="s">
        <v>15630</v>
      </c>
      <c r="AY1637" t="s">
        <v>73</v>
      </c>
      <c r="AZ1637" t="s">
        <v>74</v>
      </c>
    </row>
    <row r="1638" spans="1:52" hidden="1" x14ac:dyDescent="0.25">
      <c r="A1638" t="str">
        <f>INDEX('Community ID'!B:B,MATCH(O1638,'Community ID'!A:A,0))</f>
        <v>Los Mangos</v>
      </c>
      <c r="B1638" t="str">
        <f>INDEX('Community ID'!$K:$K,MATCH('Environmental Data'!$P1638,'Community ID'!J:J,0))</f>
        <v>Santiago</v>
      </c>
      <c r="D1638" t="s">
        <v>6693</v>
      </c>
      <c r="E1638" t="s">
        <v>6694</v>
      </c>
      <c r="F1638" t="s">
        <v>770</v>
      </c>
      <c r="I1638" t="s">
        <v>191</v>
      </c>
      <c r="J1638" s="1">
        <v>35166</v>
      </c>
      <c r="K1638">
        <v>25</v>
      </c>
      <c r="L1638">
        <v>8294941768</v>
      </c>
      <c r="M1638" t="s">
        <v>226</v>
      </c>
      <c r="N1638" t="s">
        <v>745</v>
      </c>
      <c r="O1638" t="s">
        <v>5956</v>
      </c>
      <c r="P1638" t="s">
        <v>444</v>
      </c>
      <c r="Q1638" t="s">
        <v>444</v>
      </c>
      <c r="U1638">
        <v>40228162422</v>
      </c>
      <c r="V1638" t="s">
        <v>4208</v>
      </c>
      <c r="W1638" t="s">
        <v>58</v>
      </c>
      <c r="X1638">
        <v>19.488686354784299</v>
      </c>
      <c r="Y1638">
        <v>-70.749410620971801</v>
      </c>
      <c r="Z1638" t="s">
        <v>220</v>
      </c>
      <c r="AA1638" t="s">
        <v>325</v>
      </c>
      <c r="AB1638" t="s">
        <v>419</v>
      </c>
      <c r="AC1638" t="s">
        <v>169</v>
      </c>
      <c r="AD1638" t="s">
        <v>62</v>
      </c>
      <c r="AF1638" t="s">
        <v>170</v>
      </c>
      <c r="AG1638" t="s">
        <v>194</v>
      </c>
      <c r="AH1638" t="s">
        <v>65</v>
      </c>
      <c r="AI1638" t="s">
        <v>145</v>
      </c>
      <c r="AJ1638" t="s">
        <v>145</v>
      </c>
      <c r="AK1638" t="s">
        <v>6695</v>
      </c>
      <c r="AL1638">
        <v>1</v>
      </c>
      <c r="AM1638" t="s">
        <v>755</v>
      </c>
      <c r="AN1638">
        <v>5</v>
      </c>
      <c r="AO1638">
        <v>3</v>
      </c>
      <c r="AP1638" t="s">
        <v>63</v>
      </c>
      <c r="AQ1638" t="s">
        <v>69</v>
      </c>
      <c r="AV1638" s="1">
        <v>44091</v>
      </c>
      <c r="AW1638" t="s">
        <v>15631</v>
      </c>
      <c r="AY1638" t="s">
        <v>73</v>
      </c>
      <c r="AZ1638" t="s">
        <v>74</v>
      </c>
    </row>
    <row r="1639" spans="1:52" hidden="1" x14ac:dyDescent="0.25">
      <c r="A1639" t="str">
        <f>INDEX('Community ID'!B:B,MATCH(O1639,'Community ID'!A:A,0))</f>
        <v>Los Mangos</v>
      </c>
      <c r="B1639" t="str">
        <f>INDEX('Community ID'!$K:$K,MATCH('Environmental Data'!$P1639,'Community ID'!J:J,0))</f>
        <v>Santiago</v>
      </c>
      <c r="D1639" t="s">
        <v>6696</v>
      </c>
      <c r="E1639" t="s">
        <v>6697</v>
      </c>
      <c r="F1639" t="s">
        <v>297</v>
      </c>
      <c r="I1639" t="s">
        <v>191</v>
      </c>
      <c r="J1639" s="1">
        <v>32693</v>
      </c>
      <c r="K1639">
        <v>32</v>
      </c>
      <c r="L1639">
        <v>8494042373</v>
      </c>
      <c r="M1639" t="s">
        <v>51</v>
      </c>
      <c r="N1639" t="s">
        <v>4257</v>
      </c>
      <c r="O1639" t="s">
        <v>5956</v>
      </c>
      <c r="P1639" t="s">
        <v>444</v>
      </c>
      <c r="Q1639" t="s">
        <v>444</v>
      </c>
      <c r="U1639">
        <v>3105444859</v>
      </c>
      <c r="V1639" t="s">
        <v>4208</v>
      </c>
      <c r="W1639" t="s">
        <v>58</v>
      </c>
      <c r="X1639">
        <v>19.4886750292046</v>
      </c>
      <c r="Y1639">
        <v>-70.749316198686103</v>
      </c>
      <c r="Z1639" t="s">
        <v>59</v>
      </c>
      <c r="AA1639" t="s">
        <v>59</v>
      </c>
      <c r="AB1639" t="s">
        <v>419</v>
      </c>
      <c r="AC1639" t="s">
        <v>169</v>
      </c>
      <c r="AD1639" t="s">
        <v>62</v>
      </c>
      <c r="AF1639" t="s">
        <v>170</v>
      </c>
      <c r="AG1639" t="s">
        <v>194</v>
      </c>
      <c r="AH1639" t="s">
        <v>117</v>
      </c>
      <c r="AI1639" t="s">
        <v>145</v>
      </c>
      <c r="AJ1639" t="s">
        <v>145</v>
      </c>
      <c r="AK1639" t="s">
        <v>4328</v>
      </c>
      <c r="AL1639">
        <v>1</v>
      </c>
      <c r="AM1639" t="s">
        <v>755</v>
      </c>
      <c r="AN1639">
        <v>4</v>
      </c>
      <c r="AP1639" t="s">
        <v>62</v>
      </c>
      <c r="AQ1639" t="s">
        <v>69</v>
      </c>
      <c r="AV1639" s="1">
        <v>44091</v>
      </c>
      <c r="AW1639" t="s">
        <v>15632</v>
      </c>
      <c r="AY1639" t="s">
        <v>73</v>
      </c>
      <c r="AZ1639" t="s">
        <v>74</v>
      </c>
    </row>
    <row r="1640" spans="1:52" hidden="1" x14ac:dyDescent="0.25">
      <c r="A1640" t="str">
        <f>INDEX('Community ID'!B:B,MATCH(O1640,'Community ID'!A:A,0))</f>
        <v>Los Mangos</v>
      </c>
      <c r="B1640" t="str">
        <f>INDEX('Community ID'!$K:$K,MATCH('Environmental Data'!$P1640,'Community ID'!J:J,0))</f>
        <v>Santiago</v>
      </c>
      <c r="D1640" t="s">
        <v>6698</v>
      </c>
      <c r="E1640" t="s">
        <v>4694</v>
      </c>
      <c r="F1640" t="s">
        <v>6699</v>
      </c>
      <c r="I1640" t="s">
        <v>165</v>
      </c>
      <c r="J1640" s="1">
        <v>29709</v>
      </c>
      <c r="K1640">
        <v>40</v>
      </c>
      <c r="L1640">
        <v>8293339826</v>
      </c>
      <c r="M1640" t="s">
        <v>51</v>
      </c>
      <c r="N1640" t="s">
        <v>6700</v>
      </c>
      <c r="O1640" t="s">
        <v>5956</v>
      </c>
      <c r="P1640" t="s">
        <v>444</v>
      </c>
      <c r="Q1640" t="s">
        <v>444</v>
      </c>
      <c r="S1640" t="s">
        <v>452</v>
      </c>
      <c r="U1640">
        <v>11600003468</v>
      </c>
      <c r="V1640" t="s">
        <v>4208</v>
      </c>
      <c r="W1640" t="s">
        <v>58</v>
      </c>
      <c r="X1640">
        <v>19.4889271837066</v>
      </c>
      <c r="Y1640">
        <v>-70.749357148936795</v>
      </c>
      <c r="Z1640" t="s">
        <v>59</v>
      </c>
      <c r="AA1640" t="s">
        <v>59</v>
      </c>
      <c r="AB1640" t="s">
        <v>419</v>
      </c>
      <c r="AC1640" t="s">
        <v>169</v>
      </c>
      <c r="AD1640" t="s">
        <v>62</v>
      </c>
      <c r="AF1640" t="s">
        <v>170</v>
      </c>
      <c r="AG1640" t="s">
        <v>194</v>
      </c>
      <c r="AH1640" t="s">
        <v>65</v>
      </c>
      <c r="AI1640" t="s">
        <v>145</v>
      </c>
      <c r="AJ1640" t="s">
        <v>1382</v>
      </c>
      <c r="AK1640" t="s">
        <v>6701</v>
      </c>
      <c r="AL1640">
        <v>0</v>
      </c>
      <c r="AM1640" t="s">
        <v>108</v>
      </c>
      <c r="AN1640">
        <v>4</v>
      </c>
      <c r="AO1640">
        <v>2</v>
      </c>
      <c r="AP1640" t="s">
        <v>63</v>
      </c>
      <c r="AQ1640" t="s">
        <v>69</v>
      </c>
      <c r="AV1640" s="1">
        <v>44091</v>
      </c>
      <c r="AW1640" t="s">
        <v>15633</v>
      </c>
      <c r="AY1640" t="s">
        <v>73</v>
      </c>
      <c r="AZ1640" t="s">
        <v>74</v>
      </c>
    </row>
    <row r="1641" spans="1:52" hidden="1" x14ac:dyDescent="0.25">
      <c r="A1641" t="str">
        <f>INDEX('Community ID'!B:B,MATCH(O1641,'Community ID'!A:A,0))</f>
        <v>Los Mangos</v>
      </c>
      <c r="B1641" t="str">
        <f>INDEX('Community ID'!$K:$K,MATCH('Environmental Data'!$P1641,'Community ID'!J:J,0))</f>
        <v>Santiago</v>
      </c>
      <c r="D1641" t="s">
        <v>6702</v>
      </c>
      <c r="E1641" t="s">
        <v>6703</v>
      </c>
      <c r="F1641" t="s">
        <v>280</v>
      </c>
      <c r="H1641" t="s">
        <v>6704</v>
      </c>
      <c r="I1641" t="s">
        <v>165</v>
      </c>
      <c r="J1641" s="1">
        <v>16807</v>
      </c>
      <c r="K1641">
        <v>75</v>
      </c>
      <c r="L1641">
        <v>8493300970</v>
      </c>
      <c r="M1641" t="s">
        <v>80</v>
      </c>
      <c r="N1641" t="s">
        <v>6705</v>
      </c>
      <c r="O1641" t="s">
        <v>5956</v>
      </c>
      <c r="P1641" t="s">
        <v>444</v>
      </c>
      <c r="Q1641" t="s">
        <v>444</v>
      </c>
      <c r="S1641" t="s">
        <v>144</v>
      </c>
      <c r="U1641">
        <v>3101416059</v>
      </c>
      <c r="V1641" t="s">
        <v>4208</v>
      </c>
      <c r="W1641" t="s">
        <v>58</v>
      </c>
      <c r="X1641">
        <v>19.4889271837066</v>
      </c>
      <c r="Y1641">
        <v>-70.749357148936795</v>
      </c>
      <c r="Z1641" t="s">
        <v>220</v>
      </c>
      <c r="AA1641" t="s">
        <v>220</v>
      </c>
      <c r="AB1641" t="s">
        <v>419</v>
      </c>
      <c r="AC1641" t="s">
        <v>169</v>
      </c>
      <c r="AD1641" t="s">
        <v>62</v>
      </c>
      <c r="AF1641" t="s">
        <v>170</v>
      </c>
      <c r="AG1641" t="s">
        <v>194</v>
      </c>
      <c r="AH1641" t="s">
        <v>65</v>
      </c>
      <c r="AI1641" t="s">
        <v>145</v>
      </c>
      <c r="AJ1641" t="s">
        <v>1382</v>
      </c>
      <c r="AK1641" t="s">
        <v>6706</v>
      </c>
      <c r="AL1641">
        <v>1</v>
      </c>
      <c r="AM1641" t="s">
        <v>108</v>
      </c>
      <c r="AN1641">
        <v>1</v>
      </c>
      <c r="AP1641" t="s">
        <v>62</v>
      </c>
      <c r="AQ1641" t="s">
        <v>69</v>
      </c>
      <c r="AV1641" s="1">
        <v>44091</v>
      </c>
      <c r="AW1641" t="s">
        <v>15634</v>
      </c>
      <c r="AY1641" t="s">
        <v>73</v>
      </c>
      <c r="AZ1641" t="s">
        <v>74</v>
      </c>
    </row>
    <row r="1642" spans="1:52" hidden="1" x14ac:dyDescent="0.25">
      <c r="A1642" t="str">
        <f>INDEX('Community ID'!B:B,MATCH(O1642,'Community ID'!A:A,0))</f>
        <v>Los Mangos</v>
      </c>
      <c r="B1642" t="str">
        <f>INDEX('Community ID'!$K:$K,MATCH('Environmental Data'!$P1642,'Community ID'!J:J,0))</f>
        <v>Santiago</v>
      </c>
      <c r="D1642" t="s">
        <v>6707</v>
      </c>
      <c r="E1642" t="s">
        <v>5623</v>
      </c>
      <c r="F1642" t="s">
        <v>1514</v>
      </c>
      <c r="I1642" t="s">
        <v>191</v>
      </c>
      <c r="J1642" t="s">
        <v>6708</v>
      </c>
      <c r="K1642">
        <v>37</v>
      </c>
      <c r="L1642">
        <v>8498519175</v>
      </c>
      <c r="M1642" t="s">
        <v>142</v>
      </c>
      <c r="N1642" t="s">
        <v>6709</v>
      </c>
      <c r="O1642" t="s">
        <v>5956</v>
      </c>
      <c r="P1642" t="s">
        <v>444</v>
      </c>
      <c r="Q1642" t="s">
        <v>444</v>
      </c>
      <c r="S1642" t="s">
        <v>452</v>
      </c>
      <c r="U1642">
        <v>4701735641</v>
      </c>
      <c r="V1642" t="s">
        <v>4208</v>
      </c>
      <c r="W1642" t="s">
        <v>58</v>
      </c>
      <c r="X1642">
        <v>19.488969008544299</v>
      </c>
      <c r="Y1642">
        <v>-70.749991995991905</v>
      </c>
      <c r="Z1642" t="s">
        <v>220</v>
      </c>
      <c r="AA1642" t="s">
        <v>220</v>
      </c>
      <c r="AB1642" t="s">
        <v>419</v>
      </c>
      <c r="AC1642" t="s">
        <v>169</v>
      </c>
      <c r="AD1642" t="s">
        <v>62</v>
      </c>
      <c r="AF1642" t="s">
        <v>170</v>
      </c>
      <c r="AG1642" t="s">
        <v>194</v>
      </c>
      <c r="AH1642" t="s">
        <v>117</v>
      </c>
      <c r="AI1642" t="s">
        <v>1382</v>
      </c>
      <c r="AJ1642" t="s">
        <v>1382</v>
      </c>
      <c r="AK1642" t="s">
        <v>6710</v>
      </c>
      <c r="AL1642">
        <v>1</v>
      </c>
      <c r="AM1642" t="s">
        <v>755</v>
      </c>
      <c r="AN1642">
        <v>5</v>
      </c>
      <c r="AO1642">
        <v>2</v>
      </c>
      <c r="AP1642" t="s">
        <v>63</v>
      </c>
      <c r="AQ1642" t="s">
        <v>69</v>
      </c>
      <c r="AV1642" s="1">
        <v>44091</v>
      </c>
      <c r="AW1642" t="s">
        <v>15635</v>
      </c>
      <c r="AY1642" t="s">
        <v>73</v>
      </c>
      <c r="AZ1642" t="s">
        <v>74</v>
      </c>
    </row>
    <row r="1643" spans="1:52" hidden="1" x14ac:dyDescent="0.25">
      <c r="A1643" t="str">
        <f>INDEX('Community ID'!B:B,MATCH(O1643,'Community ID'!A:A,0))</f>
        <v>Los Mangos</v>
      </c>
      <c r="B1643" t="str">
        <f>INDEX('Community ID'!$K:$K,MATCH('Environmental Data'!$P1643,'Community ID'!J:J,0))</f>
        <v>Santiago</v>
      </c>
      <c r="D1643" t="s">
        <v>6711</v>
      </c>
      <c r="E1643" t="s">
        <v>134</v>
      </c>
      <c r="F1643" t="s">
        <v>1595</v>
      </c>
      <c r="I1643" t="s">
        <v>191</v>
      </c>
      <c r="J1643" s="1">
        <v>24777</v>
      </c>
      <c r="K1643">
        <v>54</v>
      </c>
      <c r="L1643">
        <v>8098859976</v>
      </c>
      <c r="M1643" t="s">
        <v>80</v>
      </c>
      <c r="N1643" t="s">
        <v>6709</v>
      </c>
      <c r="O1643" t="s">
        <v>5956</v>
      </c>
      <c r="P1643" t="s">
        <v>444</v>
      </c>
      <c r="Q1643" t="s">
        <v>444</v>
      </c>
      <c r="S1643" t="s">
        <v>144</v>
      </c>
      <c r="V1643" t="s">
        <v>4208</v>
      </c>
      <c r="W1643" t="s">
        <v>58</v>
      </c>
      <c r="X1643">
        <v>19.488559669629399</v>
      </c>
      <c r="Y1643">
        <v>-70.750156046489295</v>
      </c>
      <c r="Z1643" t="s">
        <v>220</v>
      </c>
      <c r="AA1643" t="s">
        <v>220</v>
      </c>
      <c r="AB1643" t="s">
        <v>87</v>
      </c>
      <c r="AC1643" t="s">
        <v>169</v>
      </c>
      <c r="AD1643" t="s">
        <v>62</v>
      </c>
      <c r="AF1643" t="s">
        <v>170</v>
      </c>
      <c r="AG1643" t="s">
        <v>194</v>
      </c>
      <c r="AH1643" t="s">
        <v>117</v>
      </c>
      <c r="AI1643" t="s">
        <v>145</v>
      </c>
      <c r="AJ1643" t="s">
        <v>145</v>
      </c>
      <c r="AK1643" t="s">
        <v>6712</v>
      </c>
      <c r="AL1643">
        <v>2</v>
      </c>
      <c r="AM1643" t="s">
        <v>755</v>
      </c>
      <c r="AN1643">
        <v>5</v>
      </c>
      <c r="AO1643">
        <v>1</v>
      </c>
      <c r="AP1643" t="s">
        <v>62</v>
      </c>
      <c r="AQ1643" t="s">
        <v>69</v>
      </c>
      <c r="AV1643" s="1">
        <v>44091</v>
      </c>
      <c r="AW1643" t="s">
        <v>15636</v>
      </c>
      <c r="AY1643" t="s">
        <v>73</v>
      </c>
      <c r="AZ1643" t="s">
        <v>74</v>
      </c>
    </row>
    <row r="1644" spans="1:52" hidden="1" x14ac:dyDescent="0.25">
      <c r="A1644" t="str">
        <f>INDEX('Community ID'!B:B,MATCH(O1644,'Community ID'!A:A,0))</f>
        <v>Los Mangos</v>
      </c>
      <c r="B1644" t="str">
        <f>INDEX('Community ID'!$K:$K,MATCH('Environmental Data'!$P1644,'Community ID'!J:J,0))</f>
        <v>Santiago</v>
      </c>
      <c r="D1644" t="s">
        <v>6713</v>
      </c>
      <c r="E1644" t="s">
        <v>6714</v>
      </c>
      <c r="F1644" t="s">
        <v>6715</v>
      </c>
      <c r="I1644" t="s">
        <v>165</v>
      </c>
      <c r="J1644" t="s">
        <v>6716</v>
      </c>
      <c r="K1644">
        <v>17</v>
      </c>
      <c r="L1644">
        <v>8296789595</v>
      </c>
      <c r="M1644" t="s">
        <v>226</v>
      </c>
      <c r="N1644" t="s">
        <v>125</v>
      </c>
      <c r="O1644" t="s">
        <v>5956</v>
      </c>
      <c r="P1644" t="s">
        <v>444</v>
      </c>
      <c r="Q1644" t="s">
        <v>444</v>
      </c>
      <c r="S1644" t="s">
        <v>429</v>
      </c>
      <c r="V1644" t="s">
        <v>4208</v>
      </c>
      <c r="W1644" t="s">
        <v>58</v>
      </c>
      <c r="X1644">
        <v>19.488559669629399</v>
      </c>
      <c r="Y1644">
        <v>-70.750156046489295</v>
      </c>
      <c r="Z1644" t="s">
        <v>59</v>
      </c>
      <c r="AA1644" t="s">
        <v>105</v>
      </c>
      <c r="AB1644" t="s">
        <v>87</v>
      </c>
      <c r="AC1644" t="s">
        <v>169</v>
      </c>
      <c r="AD1644" t="s">
        <v>62</v>
      </c>
      <c r="AF1644" t="s">
        <v>170</v>
      </c>
      <c r="AG1644" t="s">
        <v>194</v>
      </c>
      <c r="AH1644" t="s">
        <v>65</v>
      </c>
      <c r="AI1644" t="s">
        <v>1382</v>
      </c>
      <c r="AJ1644" t="s">
        <v>1382</v>
      </c>
      <c r="AK1644" t="s">
        <v>6717</v>
      </c>
      <c r="AL1644">
        <v>1</v>
      </c>
      <c r="AM1644" t="s">
        <v>108</v>
      </c>
      <c r="AN1644">
        <v>6</v>
      </c>
      <c r="AO1644">
        <v>2</v>
      </c>
      <c r="AP1644" t="s">
        <v>63</v>
      </c>
      <c r="AQ1644" t="s">
        <v>69</v>
      </c>
      <c r="AV1644" s="1">
        <v>44091</v>
      </c>
      <c r="AW1644" t="s">
        <v>15637</v>
      </c>
      <c r="AY1644" t="s">
        <v>73</v>
      </c>
      <c r="AZ1644" t="s">
        <v>74</v>
      </c>
    </row>
    <row r="1645" spans="1:52" hidden="1" x14ac:dyDescent="0.25">
      <c r="A1645" t="str">
        <f>INDEX('Community ID'!B:B,MATCH(O1645,'Community ID'!A:A,0))</f>
        <v>Los Mangos</v>
      </c>
      <c r="B1645" t="str">
        <f>INDEX('Community ID'!$K:$K,MATCH('Environmental Data'!$P1645,'Community ID'!J:J,0))</f>
        <v>Santiago</v>
      </c>
      <c r="D1645" t="s">
        <v>6718</v>
      </c>
      <c r="E1645" t="s">
        <v>6719</v>
      </c>
      <c r="F1645" t="s">
        <v>6720</v>
      </c>
      <c r="H1645" t="s">
        <v>6721</v>
      </c>
      <c r="I1645" t="s">
        <v>165</v>
      </c>
      <c r="J1645" t="s">
        <v>6722</v>
      </c>
      <c r="K1645">
        <v>32</v>
      </c>
      <c r="L1645">
        <v>8295232155</v>
      </c>
      <c r="M1645" t="s">
        <v>80</v>
      </c>
      <c r="N1645" t="s">
        <v>1812</v>
      </c>
      <c r="O1645" t="s">
        <v>5956</v>
      </c>
      <c r="P1645" t="s">
        <v>444</v>
      </c>
      <c r="Q1645" t="s">
        <v>444</v>
      </c>
      <c r="U1645">
        <v>40220807180</v>
      </c>
      <c r="V1645" t="s">
        <v>4208</v>
      </c>
      <c r="W1645" t="s">
        <v>58</v>
      </c>
      <c r="X1645">
        <v>19.488558557747002</v>
      </c>
      <c r="Y1645">
        <v>-70.750121518137604</v>
      </c>
      <c r="Z1645" t="s">
        <v>59</v>
      </c>
      <c r="AA1645" t="s">
        <v>59</v>
      </c>
      <c r="AB1645" t="s">
        <v>419</v>
      </c>
      <c r="AC1645" t="s">
        <v>169</v>
      </c>
      <c r="AD1645" t="s">
        <v>62</v>
      </c>
      <c r="AF1645" t="s">
        <v>170</v>
      </c>
      <c r="AG1645" t="s">
        <v>194</v>
      </c>
      <c r="AH1645" t="s">
        <v>117</v>
      </c>
      <c r="AI1645" t="s">
        <v>145</v>
      </c>
      <c r="AJ1645" t="s">
        <v>145</v>
      </c>
      <c r="AK1645" t="s">
        <v>6723</v>
      </c>
      <c r="AL1645">
        <v>1</v>
      </c>
      <c r="AM1645" t="s">
        <v>6724</v>
      </c>
      <c r="AN1645">
        <v>4</v>
      </c>
      <c r="AO1645">
        <v>1</v>
      </c>
      <c r="AP1645" t="s">
        <v>63</v>
      </c>
      <c r="AQ1645" t="s">
        <v>69</v>
      </c>
      <c r="AV1645" s="1">
        <v>44091</v>
      </c>
      <c r="AW1645" t="s">
        <v>15638</v>
      </c>
      <c r="AY1645" t="s">
        <v>73</v>
      </c>
      <c r="AZ1645" t="s">
        <v>74</v>
      </c>
    </row>
    <row r="1646" spans="1:52" hidden="1" x14ac:dyDescent="0.25">
      <c r="A1646" t="str">
        <f>INDEX('Community ID'!B:B,MATCH(O1646,'Community ID'!A:A,0))</f>
        <v>Los Mangos</v>
      </c>
      <c r="B1646" t="str">
        <f>INDEX('Community ID'!$K:$K,MATCH('Environmental Data'!$P1646,'Community ID'!J:J,0))</f>
        <v>Santiago</v>
      </c>
      <c r="D1646" t="s">
        <v>6725</v>
      </c>
      <c r="E1646" t="s">
        <v>4694</v>
      </c>
      <c r="F1646" t="s">
        <v>770</v>
      </c>
      <c r="I1646" t="s">
        <v>165</v>
      </c>
      <c r="J1646" t="s">
        <v>6726</v>
      </c>
      <c r="K1646">
        <v>42</v>
      </c>
      <c r="L1646">
        <v>8492560388</v>
      </c>
      <c r="M1646" t="s">
        <v>51</v>
      </c>
      <c r="N1646" t="s">
        <v>6727</v>
      </c>
      <c r="O1646" t="s">
        <v>5956</v>
      </c>
      <c r="P1646" t="s">
        <v>444</v>
      </c>
      <c r="Q1646" t="s">
        <v>444</v>
      </c>
      <c r="S1646" t="s">
        <v>144</v>
      </c>
      <c r="U1646">
        <v>201105111</v>
      </c>
      <c r="V1646" t="s">
        <v>4208</v>
      </c>
      <c r="W1646" t="s">
        <v>58</v>
      </c>
      <c r="X1646">
        <v>19.4885514352619</v>
      </c>
      <c r="Y1646">
        <v>-70.750524541318001</v>
      </c>
      <c r="Z1646" t="s">
        <v>59</v>
      </c>
      <c r="AA1646" t="s">
        <v>59</v>
      </c>
      <c r="AB1646" t="s">
        <v>419</v>
      </c>
      <c r="AC1646" t="s">
        <v>169</v>
      </c>
      <c r="AD1646" t="s">
        <v>62</v>
      </c>
      <c r="AF1646" t="s">
        <v>170</v>
      </c>
      <c r="AG1646" t="s">
        <v>194</v>
      </c>
      <c r="AH1646" t="s">
        <v>117</v>
      </c>
      <c r="AI1646" t="s">
        <v>145</v>
      </c>
      <c r="AJ1646" t="s">
        <v>145</v>
      </c>
      <c r="AK1646" t="s">
        <v>6728</v>
      </c>
      <c r="AL1646">
        <v>1</v>
      </c>
      <c r="AM1646" t="s">
        <v>6729</v>
      </c>
      <c r="AN1646">
        <v>2</v>
      </c>
      <c r="AP1646" t="s">
        <v>62</v>
      </c>
      <c r="AQ1646" t="s">
        <v>69</v>
      </c>
      <c r="AV1646" s="1">
        <v>44091</v>
      </c>
      <c r="AW1646" t="s">
        <v>15639</v>
      </c>
      <c r="AY1646" t="s">
        <v>73</v>
      </c>
      <c r="AZ1646" t="s">
        <v>74</v>
      </c>
    </row>
    <row r="1647" spans="1:52" hidden="1" x14ac:dyDescent="0.25">
      <c r="A1647" t="str">
        <f>INDEX('Community ID'!B:B,MATCH(O1647,'Community ID'!A:A,0))</f>
        <v>Los Mangos</v>
      </c>
      <c r="B1647" t="str">
        <f>INDEX('Community ID'!$K:$K,MATCH('Environmental Data'!$P1647,'Community ID'!J:J,0))</f>
        <v>Santiago</v>
      </c>
      <c r="D1647" t="s">
        <v>6730</v>
      </c>
      <c r="E1647" t="s">
        <v>6731</v>
      </c>
      <c r="F1647" t="s">
        <v>2112</v>
      </c>
      <c r="H1647" t="s">
        <v>5736</v>
      </c>
      <c r="I1647" t="s">
        <v>191</v>
      </c>
      <c r="J1647" t="s">
        <v>6732</v>
      </c>
      <c r="K1647">
        <v>34</v>
      </c>
      <c r="L1647">
        <v>8299290566</v>
      </c>
      <c r="M1647" t="s">
        <v>51</v>
      </c>
      <c r="N1647" t="s">
        <v>114</v>
      </c>
      <c r="O1647" t="s">
        <v>5956</v>
      </c>
      <c r="P1647" t="s">
        <v>444</v>
      </c>
      <c r="Q1647" t="s">
        <v>444</v>
      </c>
      <c r="S1647" t="s">
        <v>144</v>
      </c>
      <c r="U1647">
        <v>40238913582</v>
      </c>
      <c r="V1647" t="s">
        <v>4208</v>
      </c>
      <c r="W1647" t="s">
        <v>58</v>
      </c>
      <c r="X1647">
        <v>19.4885514352619</v>
      </c>
      <c r="Y1647">
        <v>-70.750524541318001</v>
      </c>
      <c r="Z1647" t="s">
        <v>59</v>
      </c>
      <c r="AA1647" t="s">
        <v>59</v>
      </c>
      <c r="AB1647" t="s">
        <v>419</v>
      </c>
      <c r="AC1647" t="s">
        <v>169</v>
      </c>
      <c r="AD1647" t="s">
        <v>62</v>
      </c>
      <c r="AF1647" t="s">
        <v>170</v>
      </c>
      <c r="AG1647" t="s">
        <v>194</v>
      </c>
      <c r="AH1647" t="s">
        <v>117</v>
      </c>
      <c r="AI1647" t="s">
        <v>145</v>
      </c>
      <c r="AJ1647" t="s">
        <v>145</v>
      </c>
      <c r="AK1647" t="s">
        <v>6733</v>
      </c>
      <c r="AL1647">
        <v>1</v>
      </c>
      <c r="AM1647" t="s">
        <v>108</v>
      </c>
      <c r="AN1647">
        <v>3</v>
      </c>
      <c r="AP1647" t="s">
        <v>62</v>
      </c>
      <c r="AQ1647" t="s">
        <v>69</v>
      </c>
      <c r="AV1647" s="1">
        <v>44091</v>
      </c>
      <c r="AW1647" t="s">
        <v>15640</v>
      </c>
      <c r="AY1647" t="s">
        <v>73</v>
      </c>
      <c r="AZ1647" t="s">
        <v>74</v>
      </c>
    </row>
    <row r="1648" spans="1:52" x14ac:dyDescent="0.25">
      <c r="A1648" t="str">
        <f>INDEX('Community ID'!B:B,MATCH(O1648,'Community ID'!A:A,0))</f>
        <v>Los Mangos</v>
      </c>
      <c r="B1648" t="str">
        <f>INDEX('Community ID'!$K:$K,MATCH('Environmental Data'!$P1648,'Community ID'!J:J,0))</f>
        <v>Santiago</v>
      </c>
      <c r="D1648" t="s">
        <v>6734</v>
      </c>
      <c r="E1648" t="s">
        <v>134</v>
      </c>
      <c r="F1648" t="s">
        <v>1876</v>
      </c>
      <c r="I1648" t="s">
        <v>191</v>
      </c>
      <c r="J1648" s="1">
        <v>32883</v>
      </c>
      <c r="K1648">
        <v>31</v>
      </c>
      <c r="L1648">
        <v>8097569988</v>
      </c>
      <c r="M1648" t="s">
        <v>124</v>
      </c>
      <c r="N1648" t="s">
        <v>114</v>
      </c>
      <c r="O1648" t="s">
        <v>5956</v>
      </c>
      <c r="P1648" t="s">
        <v>444</v>
      </c>
      <c r="Q1648" t="s">
        <v>444</v>
      </c>
      <c r="U1648">
        <v>201668860</v>
      </c>
      <c r="V1648" t="s">
        <v>4208</v>
      </c>
      <c r="W1648" t="s">
        <v>58</v>
      </c>
      <c r="X1648">
        <v>19.4885514352619</v>
      </c>
      <c r="Y1648">
        <v>-70.750524541318001</v>
      </c>
      <c r="Z1648" t="s">
        <v>220</v>
      </c>
      <c r="AA1648" t="s">
        <v>220</v>
      </c>
      <c r="AB1648" t="s">
        <v>419</v>
      </c>
      <c r="AC1648" t="s">
        <v>169</v>
      </c>
      <c r="AD1648" t="s">
        <v>62</v>
      </c>
      <c r="AF1648" t="s">
        <v>170</v>
      </c>
      <c r="AG1648" t="s">
        <v>194</v>
      </c>
      <c r="AH1648" t="s">
        <v>65</v>
      </c>
      <c r="AI1648" t="s">
        <v>145</v>
      </c>
      <c r="AJ1648" t="s">
        <v>6735</v>
      </c>
      <c r="AK1648" t="s">
        <v>368</v>
      </c>
      <c r="AL1648">
        <v>1</v>
      </c>
      <c r="AM1648" t="s">
        <v>6724</v>
      </c>
      <c r="AN1648">
        <v>4</v>
      </c>
      <c r="AO1648">
        <v>1</v>
      </c>
      <c r="AP1648" t="s">
        <v>62</v>
      </c>
      <c r="AQ1648" t="s">
        <v>69</v>
      </c>
      <c r="AV1648" s="1">
        <v>44091</v>
      </c>
      <c r="AW1648" t="s">
        <v>15641</v>
      </c>
      <c r="AY1648" t="s">
        <v>73</v>
      </c>
      <c r="AZ1648" t="s">
        <v>74</v>
      </c>
    </row>
    <row r="1649" spans="1:52" hidden="1" x14ac:dyDescent="0.25">
      <c r="A1649" t="str">
        <f>INDEX('Community ID'!B:B,MATCH(O1649,'Community ID'!A:A,0))</f>
        <v>Los Mangos</v>
      </c>
      <c r="B1649" t="str">
        <f>INDEX('Community ID'!$K:$K,MATCH('Environmental Data'!$P1649,'Community ID'!J:J,0))</f>
        <v>Santiago</v>
      </c>
      <c r="D1649" t="s">
        <v>6736</v>
      </c>
      <c r="E1649" t="s">
        <v>6737</v>
      </c>
      <c r="F1649" t="s">
        <v>1149</v>
      </c>
      <c r="H1649" t="s">
        <v>6738</v>
      </c>
      <c r="I1649" t="s">
        <v>165</v>
      </c>
      <c r="J1649" s="1">
        <v>38969</v>
      </c>
      <c r="K1649">
        <v>15</v>
      </c>
      <c r="L1649">
        <v>8293287091</v>
      </c>
      <c r="M1649" t="s">
        <v>226</v>
      </c>
      <c r="N1649" t="s">
        <v>125</v>
      </c>
      <c r="O1649" t="s">
        <v>5956</v>
      </c>
      <c r="P1649" t="s">
        <v>444</v>
      </c>
      <c r="Q1649" t="s">
        <v>444</v>
      </c>
      <c r="V1649" t="s">
        <v>4208</v>
      </c>
      <c r="W1649" t="s">
        <v>58</v>
      </c>
      <c r="X1649">
        <v>19.4885514352619</v>
      </c>
      <c r="Y1649">
        <v>-70.750524541318001</v>
      </c>
      <c r="Z1649" t="s">
        <v>105</v>
      </c>
      <c r="AA1649" t="s">
        <v>105</v>
      </c>
      <c r="AB1649" t="s">
        <v>87</v>
      </c>
      <c r="AC1649" t="s">
        <v>169</v>
      </c>
      <c r="AD1649" t="s">
        <v>62</v>
      </c>
      <c r="AF1649" t="s">
        <v>170</v>
      </c>
      <c r="AG1649" t="s">
        <v>194</v>
      </c>
      <c r="AH1649" t="s">
        <v>65</v>
      </c>
      <c r="AI1649" t="s">
        <v>145</v>
      </c>
      <c r="AJ1649" t="s">
        <v>145</v>
      </c>
      <c r="AK1649" t="s">
        <v>6739</v>
      </c>
      <c r="AL1649">
        <v>1</v>
      </c>
      <c r="AM1649" t="s">
        <v>108</v>
      </c>
      <c r="AN1649">
        <v>4</v>
      </c>
      <c r="AO1649">
        <v>1</v>
      </c>
      <c r="AP1649" t="s">
        <v>62</v>
      </c>
      <c r="AQ1649" t="s">
        <v>69</v>
      </c>
      <c r="AV1649" s="1">
        <v>44091</v>
      </c>
      <c r="AW1649" t="s">
        <v>15642</v>
      </c>
      <c r="AY1649" t="s">
        <v>73</v>
      </c>
      <c r="AZ1649" t="s">
        <v>74</v>
      </c>
    </row>
    <row r="1650" spans="1:52" hidden="1" x14ac:dyDescent="0.25">
      <c r="A1650" t="str">
        <f>INDEX('Community ID'!B:B,MATCH(O1650,'Community ID'!A:A,0))</f>
        <v>Los Mangos</v>
      </c>
      <c r="B1650" t="str">
        <f>INDEX('Community ID'!$K:$K,MATCH('Environmental Data'!$P1650,'Community ID'!J:J,0))</f>
        <v>Santiago</v>
      </c>
      <c r="D1650" t="s">
        <v>6740</v>
      </c>
      <c r="E1650" t="s">
        <v>6741</v>
      </c>
      <c r="F1650" t="s">
        <v>6742</v>
      </c>
      <c r="I1650" t="s">
        <v>191</v>
      </c>
      <c r="J1650" s="1">
        <v>34857</v>
      </c>
      <c r="K1650">
        <v>26</v>
      </c>
      <c r="M1650" t="s">
        <v>226</v>
      </c>
      <c r="N1650" t="s">
        <v>135</v>
      </c>
      <c r="O1650" t="s">
        <v>5956</v>
      </c>
      <c r="P1650" t="s">
        <v>444</v>
      </c>
      <c r="Q1650" t="s">
        <v>444</v>
      </c>
      <c r="V1650" t="s">
        <v>4208</v>
      </c>
      <c r="W1650" t="s">
        <v>58</v>
      </c>
      <c r="X1650">
        <v>19.488599924915601</v>
      </c>
      <c r="Y1650">
        <v>-70.750663831320907</v>
      </c>
      <c r="Z1650" t="s">
        <v>325</v>
      </c>
      <c r="AA1650" t="s">
        <v>325</v>
      </c>
      <c r="AB1650" t="s">
        <v>419</v>
      </c>
      <c r="AC1650" t="s">
        <v>169</v>
      </c>
      <c r="AD1650" t="s">
        <v>62</v>
      </c>
      <c r="AF1650" t="s">
        <v>170</v>
      </c>
      <c r="AG1650" t="s">
        <v>194</v>
      </c>
      <c r="AH1650" t="s">
        <v>65</v>
      </c>
      <c r="AI1650" t="s">
        <v>145</v>
      </c>
      <c r="AJ1650" t="s">
        <v>1382</v>
      </c>
      <c r="AK1650" t="s">
        <v>6743</v>
      </c>
      <c r="AL1650">
        <v>1</v>
      </c>
      <c r="AM1650" t="s">
        <v>6744</v>
      </c>
      <c r="AN1650">
        <v>4</v>
      </c>
      <c r="AP1650" t="s">
        <v>63</v>
      </c>
      <c r="AQ1650" t="s">
        <v>69</v>
      </c>
      <c r="AV1650" s="1">
        <v>44091</v>
      </c>
      <c r="AW1650" t="s">
        <v>15643</v>
      </c>
      <c r="AY1650" t="s">
        <v>73</v>
      </c>
      <c r="AZ1650" t="s">
        <v>74</v>
      </c>
    </row>
    <row r="1651" spans="1:52" hidden="1" x14ac:dyDescent="0.25">
      <c r="A1651" t="str">
        <f>INDEX('Community ID'!B:B,MATCH(O1651,'Community ID'!A:A,0))</f>
        <v>Los Mangos</v>
      </c>
      <c r="B1651" t="str">
        <f>INDEX('Community ID'!$K:$K,MATCH('Environmental Data'!$P1651,'Community ID'!J:J,0))</f>
        <v>Santiago</v>
      </c>
      <c r="D1651" t="s">
        <v>6745</v>
      </c>
      <c r="E1651" t="s">
        <v>6746</v>
      </c>
      <c r="F1651" t="s">
        <v>6747</v>
      </c>
      <c r="H1651" t="s">
        <v>6748</v>
      </c>
      <c r="I1651" t="s">
        <v>165</v>
      </c>
      <c r="J1651" s="1">
        <v>33612</v>
      </c>
      <c r="K1651">
        <v>29</v>
      </c>
      <c r="M1651" t="s">
        <v>226</v>
      </c>
      <c r="N1651" t="s">
        <v>4378</v>
      </c>
      <c r="O1651" t="s">
        <v>5956</v>
      </c>
      <c r="P1651" t="s">
        <v>444</v>
      </c>
      <c r="Q1651" t="s">
        <v>444</v>
      </c>
      <c r="V1651" t="s">
        <v>4208</v>
      </c>
      <c r="W1651" t="s">
        <v>58</v>
      </c>
      <c r="X1651">
        <v>19.488510467588299</v>
      </c>
      <c r="Y1651">
        <v>-70.750710595403106</v>
      </c>
      <c r="Z1651" t="s">
        <v>325</v>
      </c>
      <c r="AA1651" t="s">
        <v>325</v>
      </c>
      <c r="AB1651" t="s">
        <v>419</v>
      </c>
      <c r="AC1651" t="s">
        <v>169</v>
      </c>
      <c r="AD1651" t="s">
        <v>62</v>
      </c>
      <c r="AF1651" t="s">
        <v>170</v>
      </c>
      <c r="AG1651" t="s">
        <v>194</v>
      </c>
      <c r="AH1651" t="s">
        <v>65</v>
      </c>
      <c r="AI1651" t="s">
        <v>145</v>
      </c>
      <c r="AJ1651" t="s">
        <v>145</v>
      </c>
      <c r="AK1651" t="s">
        <v>6749</v>
      </c>
      <c r="AL1651">
        <v>1</v>
      </c>
      <c r="AM1651" t="s">
        <v>108</v>
      </c>
      <c r="AN1651">
        <v>4</v>
      </c>
      <c r="AO1651">
        <v>1</v>
      </c>
      <c r="AP1651" t="s">
        <v>63</v>
      </c>
      <c r="AQ1651" t="s">
        <v>69</v>
      </c>
      <c r="AV1651" s="1">
        <v>44091</v>
      </c>
      <c r="AW1651" t="s">
        <v>15644</v>
      </c>
      <c r="AY1651" t="s">
        <v>73</v>
      </c>
      <c r="AZ1651" t="s">
        <v>74</v>
      </c>
    </row>
    <row r="1652" spans="1:52" hidden="1" x14ac:dyDescent="0.25">
      <c r="A1652" t="str">
        <f>INDEX('Community ID'!B:B,MATCH(O1652,'Community ID'!A:A,0))</f>
        <v>Los Mangos</v>
      </c>
      <c r="B1652" t="str">
        <f>INDEX('Community ID'!$K:$K,MATCH('Environmental Data'!$P1652,'Community ID'!J:J,0))</f>
        <v>Santiago</v>
      </c>
      <c r="D1652" t="s">
        <v>6750</v>
      </c>
      <c r="E1652" t="s">
        <v>6751</v>
      </c>
      <c r="F1652" t="s">
        <v>770</v>
      </c>
      <c r="H1652" t="s">
        <v>6752</v>
      </c>
      <c r="I1652" t="s">
        <v>165</v>
      </c>
      <c r="J1652" t="s">
        <v>6753</v>
      </c>
      <c r="K1652">
        <v>36</v>
      </c>
      <c r="L1652">
        <v>8297552325</v>
      </c>
      <c r="M1652" t="s">
        <v>226</v>
      </c>
      <c r="N1652" t="s">
        <v>3105</v>
      </c>
      <c r="O1652" t="s">
        <v>5956</v>
      </c>
      <c r="P1652" t="s">
        <v>444</v>
      </c>
      <c r="Q1652" t="s">
        <v>444</v>
      </c>
      <c r="S1652" t="s">
        <v>144</v>
      </c>
      <c r="U1652">
        <v>3104421684</v>
      </c>
      <c r="V1652" t="s">
        <v>4208</v>
      </c>
      <c r="W1652" t="s">
        <v>58</v>
      </c>
      <c r="X1652">
        <v>19.488580491734801</v>
      </c>
      <c r="Y1652">
        <v>-70.750862455145594</v>
      </c>
      <c r="Z1652" t="s">
        <v>220</v>
      </c>
      <c r="AA1652" t="s">
        <v>220</v>
      </c>
      <c r="AB1652" t="s">
        <v>419</v>
      </c>
      <c r="AC1652" t="s">
        <v>169</v>
      </c>
      <c r="AD1652" t="s">
        <v>62</v>
      </c>
      <c r="AF1652" t="s">
        <v>170</v>
      </c>
      <c r="AG1652" t="s">
        <v>194</v>
      </c>
      <c r="AH1652" t="s">
        <v>117</v>
      </c>
      <c r="AI1652" t="s">
        <v>145</v>
      </c>
      <c r="AJ1652" t="s">
        <v>145</v>
      </c>
      <c r="AK1652" t="s">
        <v>6733</v>
      </c>
      <c r="AL1652">
        <v>1</v>
      </c>
      <c r="AM1652" t="s">
        <v>755</v>
      </c>
      <c r="AN1652">
        <v>1</v>
      </c>
      <c r="AP1652" t="s">
        <v>62</v>
      </c>
      <c r="AQ1652" t="s">
        <v>69</v>
      </c>
      <c r="AV1652" s="1">
        <v>44091</v>
      </c>
      <c r="AW1652" t="s">
        <v>15645</v>
      </c>
      <c r="AY1652" t="s">
        <v>73</v>
      </c>
      <c r="AZ1652" t="s">
        <v>74</v>
      </c>
    </row>
    <row r="1653" spans="1:52" hidden="1" x14ac:dyDescent="0.25">
      <c r="A1653" t="str">
        <f>INDEX('Community ID'!B:B,MATCH(O1653,'Community ID'!A:A,0))</f>
        <v>Los Mangos</v>
      </c>
      <c r="B1653" t="str">
        <f>INDEX('Community ID'!$K:$K,MATCH('Environmental Data'!$P1653,'Community ID'!J:J,0))</f>
        <v>Santiago</v>
      </c>
      <c r="D1653" t="s">
        <v>6754</v>
      </c>
      <c r="E1653" t="s">
        <v>6755</v>
      </c>
      <c r="F1653" t="s">
        <v>6756</v>
      </c>
      <c r="I1653" t="s">
        <v>191</v>
      </c>
      <c r="J1653" s="1">
        <v>30384</v>
      </c>
      <c r="K1653">
        <v>38</v>
      </c>
      <c r="L1653">
        <v>8292998831</v>
      </c>
      <c r="M1653" t="s">
        <v>124</v>
      </c>
      <c r="N1653" t="s">
        <v>5838</v>
      </c>
      <c r="O1653" t="s">
        <v>5956</v>
      </c>
      <c r="P1653" t="s">
        <v>444</v>
      </c>
      <c r="Q1653" t="s">
        <v>444</v>
      </c>
      <c r="S1653" t="s">
        <v>584</v>
      </c>
      <c r="U1653">
        <v>3104359363</v>
      </c>
      <c r="V1653" t="s">
        <v>4208</v>
      </c>
      <c r="W1653" t="s">
        <v>58</v>
      </c>
      <c r="X1653">
        <v>19.488605025130099</v>
      </c>
      <c r="Y1653">
        <v>-70.750842037704501</v>
      </c>
      <c r="Z1653" t="s">
        <v>59</v>
      </c>
      <c r="AA1653" t="s">
        <v>59</v>
      </c>
      <c r="AB1653" t="s">
        <v>419</v>
      </c>
      <c r="AC1653" t="s">
        <v>61</v>
      </c>
      <c r="AD1653" t="s">
        <v>62</v>
      </c>
      <c r="AF1653" t="s">
        <v>170</v>
      </c>
      <c r="AG1653" t="s">
        <v>194</v>
      </c>
      <c r="AH1653" t="s">
        <v>117</v>
      </c>
      <c r="AI1653" t="s">
        <v>1382</v>
      </c>
      <c r="AJ1653" t="s">
        <v>1382</v>
      </c>
      <c r="AK1653" t="s">
        <v>6757</v>
      </c>
      <c r="AL1653">
        <v>1</v>
      </c>
      <c r="AM1653" t="s">
        <v>755</v>
      </c>
      <c r="AN1653">
        <v>2</v>
      </c>
      <c r="AP1653" t="s">
        <v>62</v>
      </c>
      <c r="AQ1653" t="s">
        <v>69</v>
      </c>
      <c r="AV1653" s="1">
        <v>44091</v>
      </c>
      <c r="AW1653" t="s">
        <v>15646</v>
      </c>
      <c r="AY1653" t="s">
        <v>73</v>
      </c>
      <c r="AZ1653" t="s">
        <v>74</v>
      </c>
    </row>
    <row r="1654" spans="1:52" hidden="1" x14ac:dyDescent="0.25">
      <c r="A1654" t="str">
        <f>INDEX('Community ID'!B:B,MATCH(O1654,'Community ID'!A:A,0))</f>
        <v>Los Mangos</v>
      </c>
      <c r="B1654" t="str">
        <f>INDEX('Community ID'!$K:$K,MATCH('Environmental Data'!$P1654,'Community ID'!J:J,0))</f>
        <v>Santiago</v>
      </c>
      <c r="D1654" t="s">
        <v>6758</v>
      </c>
      <c r="E1654" t="s">
        <v>6759</v>
      </c>
      <c r="F1654" t="s">
        <v>6760</v>
      </c>
      <c r="H1654" t="s">
        <v>3639</v>
      </c>
      <c r="I1654" t="s">
        <v>191</v>
      </c>
      <c r="J1654" t="s">
        <v>6761</v>
      </c>
      <c r="K1654">
        <v>54</v>
      </c>
      <c r="L1654">
        <v>8098696493</v>
      </c>
      <c r="M1654" t="s">
        <v>80</v>
      </c>
      <c r="N1654" t="s">
        <v>114</v>
      </c>
      <c r="O1654" t="s">
        <v>5956</v>
      </c>
      <c r="P1654" t="s">
        <v>444</v>
      </c>
      <c r="Q1654" t="s">
        <v>444</v>
      </c>
      <c r="S1654" t="s">
        <v>144</v>
      </c>
      <c r="U1654">
        <v>1000214104</v>
      </c>
      <c r="V1654" t="s">
        <v>4208</v>
      </c>
      <c r="W1654" t="s">
        <v>58</v>
      </c>
      <c r="X1654">
        <v>19.488866882861</v>
      </c>
      <c r="Y1654">
        <v>-70.750918185699504</v>
      </c>
      <c r="Z1654" t="s">
        <v>220</v>
      </c>
      <c r="AA1654" t="s">
        <v>220</v>
      </c>
      <c r="AB1654" t="s">
        <v>419</v>
      </c>
      <c r="AC1654" t="s">
        <v>169</v>
      </c>
      <c r="AD1654" t="s">
        <v>62</v>
      </c>
      <c r="AF1654" t="s">
        <v>170</v>
      </c>
      <c r="AG1654" t="s">
        <v>194</v>
      </c>
      <c r="AH1654" t="s">
        <v>65</v>
      </c>
      <c r="AI1654" t="s">
        <v>145</v>
      </c>
      <c r="AJ1654" t="s">
        <v>1382</v>
      </c>
      <c r="AK1654" t="s">
        <v>6762</v>
      </c>
      <c r="AL1654">
        <v>1</v>
      </c>
      <c r="AM1654" t="s">
        <v>6530</v>
      </c>
      <c r="AN1654">
        <v>1</v>
      </c>
      <c r="AP1654" t="s">
        <v>62</v>
      </c>
      <c r="AQ1654" t="s">
        <v>69</v>
      </c>
      <c r="AV1654" s="1">
        <v>44091</v>
      </c>
      <c r="AW1654" t="s">
        <v>15647</v>
      </c>
      <c r="AY1654" t="s">
        <v>73</v>
      </c>
      <c r="AZ1654" t="s">
        <v>74</v>
      </c>
    </row>
    <row r="1655" spans="1:52" hidden="1" x14ac:dyDescent="0.25">
      <c r="A1655" t="str">
        <f>INDEX('Community ID'!B:B,MATCH(O1655,'Community ID'!A:A,0))</f>
        <v>Los Mangos</v>
      </c>
      <c r="B1655" t="str">
        <f>INDEX('Community ID'!$K:$K,MATCH('Environmental Data'!$P1655,'Community ID'!J:J,0))</f>
        <v>Santiago</v>
      </c>
      <c r="D1655" t="s">
        <v>6763</v>
      </c>
      <c r="E1655" t="s">
        <v>5404</v>
      </c>
      <c r="F1655" t="s">
        <v>217</v>
      </c>
      <c r="H1655" t="s">
        <v>6764</v>
      </c>
      <c r="I1655" t="s">
        <v>191</v>
      </c>
      <c r="J1655" t="s">
        <v>6765</v>
      </c>
      <c r="K1655">
        <v>25</v>
      </c>
      <c r="L1655">
        <v>8092565622</v>
      </c>
      <c r="M1655" t="s">
        <v>51</v>
      </c>
      <c r="N1655" t="s">
        <v>114</v>
      </c>
      <c r="O1655" t="s">
        <v>5956</v>
      </c>
      <c r="P1655" t="s">
        <v>444</v>
      </c>
      <c r="Q1655" t="s">
        <v>444</v>
      </c>
      <c r="S1655" t="s">
        <v>144</v>
      </c>
      <c r="U1655">
        <v>40211885633</v>
      </c>
      <c r="V1655" t="s">
        <v>4208</v>
      </c>
      <c r="W1655" t="s">
        <v>58</v>
      </c>
      <c r="X1655">
        <v>19.488888392229299</v>
      </c>
      <c r="Y1655">
        <v>-70.750762009888803</v>
      </c>
      <c r="Z1655" t="s">
        <v>325</v>
      </c>
      <c r="AA1655" t="s">
        <v>325</v>
      </c>
      <c r="AB1655" t="s">
        <v>419</v>
      </c>
      <c r="AC1655" t="s">
        <v>169</v>
      </c>
      <c r="AE1655" t="s">
        <v>62</v>
      </c>
      <c r="AF1655" t="s">
        <v>170</v>
      </c>
      <c r="AG1655" t="s">
        <v>194</v>
      </c>
      <c r="AH1655" t="s">
        <v>65</v>
      </c>
      <c r="AI1655" t="s">
        <v>145</v>
      </c>
      <c r="AJ1655" t="s">
        <v>145</v>
      </c>
      <c r="AK1655" t="s">
        <v>6766</v>
      </c>
      <c r="AL1655">
        <v>1</v>
      </c>
      <c r="AM1655" t="s">
        <v>108</v>
      </c>
      <c r="AN1655">
        <v>4</v>
      </c>
      <c r="AO1655">
        <v>2</v>
      </c>
      <c r="AP1655" t="s">
        <v>63</v>
      </c>
      <c r="AV1655" s="1">
        <v>44091</v>
      </c>
      <c r="AW1655" t="s">
        <v>15648</v>
      </c>
      <c r="AY1655" t="s">
        <v>73</v>
      </c>
      <c r="AZ1655" t="s">
        <v>74</v>
      </c>
    </row>
    <row r="1656" spans="1:52" hidden="1" x14ac:dyDescent="0.25">
      <c r="A1656" t="str">
        <f>INDEX('Community ID'!B:B,MATCH(O1656,'Community ID'!A:A,0))</f>
        <v>Los Mangos</v>
      </c>
      <c r="B1656" t="str">
        <f>INDEX('Community ID'!$K:$K,MATCH('Environmental Data'!$P1656,'Community ID'!J:J,0))</f>
        <v>Santiago</v>
      </c>
      <c r="D1656" t="s">
        <v>6767</v>
      </c>
      <c r="E1656" t="s">
        <v>134</v>
      </c>
      <c r="F1656" t="s">
        <v>4667</v>
      </c>
      <c r="H1656" t="s">
        <v>6768</v>
      </c>
      <c r="I1656" t="s">
        <v>191</v>
      </c>
      <c r="J1656" s="1">
        <v>34037</v>
      </c>
      <c r="K1656">
        <v>28</v>
      </c>
      <c r="L1656">
        <v>8092702448</v>
      </c>
      <c r="M1656" t="s">
        <v>80</v>
      </c>
      <c r="N1656" t="s">
        <v>114</v>
      </c>
      <c r="O1656" t="s">
        <v>5956</v>
      </c>
      <c r="P1656" t="s">
        <v>444</v>
      </c>
      <c r="Q1656" t="s">
        <v>444</v>
      </c>
      <c r="S1656" t="s">
        <v>144</v>
      </c>
      <c r="V1656" t="s">
        <v>4208</v>
      </c>
      <c r="W1656" t="s">
        <v>58</v>
      </c>
      <c r="X1656">
        <v>19.4888850934556</v>
      </c>
      <c r="Y1656">
        <v>-70.750849272292797</v>
      </c>
      <c r="Z1656" t="s">
        <v>220</v>
      </c>
      <c r="AA1656" t="s">
        <v>220</v>
      </c>
      <c r="AB1656" t="s">
        <v>419</v>
      </c>
      <c r="AC1656" t="s">
        <v>169</v>
      </c>
      <c r="AD1656" t="s">
        <v>62</v>
      </c>
      <c r="AF1656" t="s">
        <v>170</v>
      </c>
      <c r="AG1656" t="s">
        <v>194</v>
      </c>
      <c r="AH1656" t="s">
        <v>117</v>
      </c>
      <c r="AI1656" t="s">
        <v>1856</v>
      </c>
      <c r="AJ1656" t="s">
        <v>145</v>
      </c>
      <c r="AK1656" t="s">
        <v>6769</v>
      </c>
      <c r="AL1656">
        <v>1</v>
      </c>
      <c r="AM1656" t="s">
        <v>108</v>
      </c>
      <c r="AN1656">
        <v>4</v>
      </c>
      <c r="AP1656" t="s">
        <v>62</v>
      </c>
      <c r="AQ1656" t="s">
        <v>69</v>
      </c>
      <c r="AV1656" s="1">
        <v>44091</v>
      </c>
      <c r="AW1656" t="s">
        <v>15649</v>
      </c>
      <c r="AY1656" t="s">
        <v>73</v>
      </c>
      <c r="AZ1656" t="s">
        <v>74</v>
      </c>
    </row>
    <row r="1657" spans="1:52" hidden="1" x14ac:dyDescent="0.25">
      <c r="A1657" t="str">
        <f>INDEX('Community ID'!B:B,MATCH(O1657,'Community ID'!A:A,0))</f>
        <v>Los Mangos</v>
      </c>
      <c r="B1657" t="str">
        <f>INDEX('Community ID'!$K:$K,MATCH('Environmental Data'!$P1657,'Community ID'!J:J,0))</f>
        <v>Santiago</v>
      </c>
      <c r="D1657" t="s">
        <v>6770</v>
      </c>
      <c r="E1657" t="s">
        <v>1262</v>
      </c>
      <c r="F1657" t="s">
        <v>885</v>
      </c>
      <c r="I1657" t="s">
        <v>165</v>
      </c>
      <c r="J1657" s="1">
        <v>34555</v>
      </c>
      <c r="K1657">
        <v>27</v>
      </c>
      <c r="L1657">
        <v>8294547356</v>
      </c>
      <c r="M1657" t="s">
        <v>226</v>
      </c>
      <c r="N1657" t="s">
        <v>6771</v>
      </c>
      <c r="O1657" t="s">
        <v>5956</v>
      </c>
      <c r="P1657" t="s">
        <v>444</v>
      </c>
      <c r="Q1657" t="s">
        <v>444</v>
      </c>
      <c r="S1657" t="s">
        <v>6772</v>
      </c>
      <c r="U1657">
        <v>40224597944</v>
      </c>
      <c r="V1657" t="s">
        <v>4208</v>
      </c>
      <c r="W1657" t="s">
        <v>58</v>
      </c>
      <c r="X1657">
        <v>19.488885359072999</v>
      </c>
      <c r="Y1657">
        <v>-70.751261276888599</v>
      </c>
      <c r="Z1657" t="s">
        <v>105</v>
      </c>
      <c r="AA1657" t="s">
        <v>105</v>
      </c>
      <c r="AB1657" t="s">
        <v>419</v>
      </c>
      <c r="AC1657" t="s">
        <v>169</v>
      </c>
      <c r="AD1657" t="s">
        <v>62</v>
      </c>
      <c r="AF1657" t="s">
        <v>170</v>
      </c>
      <c r="AG1657" t="s">
        <v>194</v>
      </c>
      <c r="AH1657" t="s">
        <v>117</v>
      </c>
      <c r="AI1657" t="s">
        <v>145</v>
      </c>
      <c r="AJ1657" t="s">
        <v>145</v>
      </c>
      <c r="AK1657" t="s">
        <v>2560</v>
      </c>
      <c r="AL1657">
        <v>1</v>
      </c>
      <c r="AM1657" t="s">
        <v>755</v>
      </c>
      <c r="AN1657">
        <v>4</v>
      </c>
      <c r="AP1657" t="s">
        <v>63</v>
      </c>
      <c r="AQ1657" t="s">
        <v>69</v>
      </c>
      <c r="AV1657" s="1">
        <v>44091</v>
      </c>
      <c r="AW1657" t="s">
        <v>15650</v>
      </c>
      <c r="AY1657" t="s">
        <v>73</v>
      </c>
      <c r="AZ1657" t="s">
        <v>74</v>
      </c>
    </row>
    <row r="1658" spans="1:52" ht="30" hidden="1" x14ac:dyDescent="0.25">
      <c r="A1658" t="str">
        <f>INDEX('Community ID'!B:B,MATCH(O1658,'Community ID'!A:A,0))</f>
        <v>Los Mangos</v>
      </c>
      <c r="B1658" t="str">
        <f>INDEX('Community ID'!$K:$K,MATCH('Environmental Data'!$P1658,'Community ID'!J:J,0))</f>
        <v>Santiago</v>
      </c>
      <c r="D1658" t="s">
        <v>6773</v>
      </c>
      <c r="E1658" t="s">
        <v>6774</v>
      </c>
      <c r="F1658" t="s">
        <v>2548</v>
      </c>
      <c r="H1658" t="s">
        <v>6775</v>
      </c>
      <c r="I1658" t="s">
        <v>191</v>
      </c>
      <c r="J1658" t="s">
        <v>6776</v>
      </c>
      <c r="K1658">
        <v>56</v>
      </c>
      <c r="L1658">
        <v>8099684293</v>
      </c>
      <c r="M1658" t="s">
        <v>80</v>
      </c>
      <c r="N1658" t="s">
        <v>114</v>
      </c>
      <c r="O1658" t="s">
        <v>5956</v>
      </c>
      <c r="P1658" t="s">
        <v>444</v>
      </c>
      <c r="Q1658" t="s">
        <v>444</v>
      </c>
      <c r="S1658" t="s">
        <v>144</v>
      </c>
      <c r="U1658">
        <v>4100083387</v>
      </c>
      <c r="V1658" t="s">
        <v>4208</v>
      </c>
      <c r="W1658" t="s">
        <v>58</v>
      </c>
      <c r="X1658">
        <v>19.488856607288099</v>
      </c>
      <c r="Y1658">
        <v>-70.751274259124003</v>
      </c>
      <c r="Z1658" t="s">
        <v>59</v>
      </c>
      <c r="AA1658" t="s">
        <v>59</v>
      </c>
      <c r="AB1658" t="s">
        <v>419</v>
      </c>
      <c r="AC1658" t="s">
        <v>169</v>
      </c>
      <c r="AD1658" t="s">
        <v>62</v>
      </c>
      <c r="AF1658" t="s">
        <v>170</v>
      </c>
      <c r="AG1658" t="s">
        <v>194</v>
      </c>
      <c r="AH1658" t="s">
        <v>117</v>
      </c>
      <c r="AI1658" t="s">
        <v>145</v>
      </c>
      <c r="AJ1658" t="s">
        <v>1382</v>
      </c>
      <c r="AK1658" s="2" t="s">
        <v>6777</v>
      </c>
      <c r="AL1658">
        <v>1</v>
      </c>
      <c r="AM1658" t="s">
        <v>108</v>
      </c>
      <c r="AN1658">
        <v>4</v>
      </c>
      <c r="AP1658" t="s">
        <v>62</v>
      </c>
      <c r="AQ1658" t="s">
        <v>69</v>
      </c>
      <c r="AV1658" s="1">
        <v>44091</v>
      </c>
      <c r="AW1658" t="s">
        <v>15651</v>
      </c>
      <c r="AY1658" t="s">
        <v>73</v>
      </c>
      <c r="AZ1658" t="s">
        <v>74</v>
      </c>
    </row>
    <row r="1659" spans="1:52" hidden="1" x14ac:dyDescent="0.25">
      <c r="A1659" t="str">
        <f>INDEX('Community ID'!B:B,MATCH(O1659,'Community ID'!A:A,0))</f>
        <v>Los Mangos</v>
      </c>
      <c r="B1659" t="str">
        <f>INDEX('Community ID'!$K:$K,MATCH('Environmental Data'!$P1659,'Community ID'!J:J,0))</f>
        <v>Santiago</v>
      </c>
      <c r="D1659" t="s">
        <v>6778</v>
      </c>
      <c r="E1659" t="s">
        <v>6779</v>
      </c>
      <c r="F1659" t="s">
        <v>2701</v>
      </c>
      <c r="H1659" t="s">
        <v>3390</v>
      </c>
      <c r="I1659" t="s">
        <v>191</v>
      </c>
      <c r="J1659" t="s">
        <v>6780</v>
      </c>
      <c r="K1659">
        <v>36</v>
      </c>
      <c r="M1659" t="s">
        <v>80</v>
      </c>
      <c r="N1659" t="s">
        <v>114</v>
      </c>
      <c r="O1659" t="s">
        <v>5956</v>
      </c>
      <c r="P1659" t="s">
        <v>444</v>
      </c>
      <c r="Q1659" t="s">
        <v>444</v>
      </c>
      <c r="S1659" t="s">
        <v>144</v>
      </c>
      <c r="U1659">
        <v>3104638865</v>
      </c>
      <c r="V1659" t="s">
        <v>4208</v>
      </c>
      <c r="W1659" t="s">
        <v>58</v>
      </c>
      <c r="X1659">
        <v>19.489196870166602</v>
      </c>
      <c r="Y1659">
        <v>-70.750640814071403</v>
      </c>
      <c r="Z1659" t="s">
        <v>59</v>
      </c>
      <c r="AA1659" t="s">
        <v>59</v>
      </c>
      <c r="AB1659" t="s">
        <v>419</v>
      </c>
      <c r="AC1659" t="s">
        <v>169</v>
      </c>
      <c r="AD1659" t="s">
        <v>63</v>
      </c>
      <c r="AE1659" t="s">
        <v>63</v>
      </c>
      <c r="AF1659" t="s">
        <v>170</v>
      </c>
      <c r="AG1659" t="s">
        <v>194</v>
      </c>
      <c r="AH1659" t="s">
        <v>65</v>
      </c>
      <c r="AI1659" t="s">
        <v>145</v>
      </c>
      <c r="AJ1659" t="s">
        <v>145</v>
      </c>
      <c r="AK1659" t="s">
        <v>6781</v>
      </c>
      <c r="AL1659">
        <v>2</v>
      </c>
      <c r="AM1659" t="s">
        <v>3178</v>
      </c>
      <c r="AN1659">
        <v>2</v>
      </c>
      <c r="AP1659" t="s">
        <v>62</v>
      </c>
      <c r="AQ1659" t="s">
        <v>69</v>
      </c>
      <c r="AV1659" s="1">
        <v>44091</v>
      </c>
      <c r="AW1659" t="s">
        <v>15652</v>
      </c>
      <c r="AY1659" t="s">
        <v>73</v>
      </c>
      <c r="AZ1659" t="s">
        <v>74</v>
      </c>
    </row>
    <row r="1660" spans="1:52" hidden="1" x14ac:dyDescent="0.25">
      <c r="A1660" t="str">
        <f>INDEX('Community ID'!B:B,MATCH(O1660,'Community ID'!A:A,0))</f>
        <v>Los Mangos</v>
      </c>
      <c r="B1660" t="str">
        <f>INDEX('Community ID'!$K:$K,MATCH('Environmental Data'!$P1660,'Community ID'!J:J,0))</f>
        <v>Santiago</v>
      </c>
      <c r="D1660" t="s">
        <v>6782</v>
      </c>
      <c r="E1660" t="s">
        <v>1122</v>
      </c>
      <c r="F1660" t="s">
        <v>6783</v>
      </c>
      <c r="I1660" t="s">
        <v>191</v>
      </c>
      <c r="J1660" t="s">
        <v>6784</v>
      </c>
      <c r="K1660">
        <v>29</v>
      </c>
      <c r="L1660">
        <v>8298617163</v>
      </c>
      <c r="M1660" t="s">
        <v>80</v>
      </c>
      <c r="N1660" t="s">
        <v>4360</v>
      </c>
      <c r="O1660" t="s">
        <v>5956</v>
      </c>
      <c r="P1660" t="s">
        <v>444</v>
      </c>
      <c r="Q1660" t="s">
        <v>444</v>
      </c>
      <c r="U1660">
        <v>40223793148</v>
      </c>
      <c r="V1660" t="s">
        <v>4208</v>
      </c>
      <c r="W1660" t="s">
        <v>58</v>
      </c>
      <c r="X1660">
        <v>19.489976071367899</v>
      </c>
      <c r="Y1660">
        <v>-70.751225575306805</v>
      </c>
      <c r="Z1660" t="s">
        <v>59</v>
      </c>
      <c r="AA1660" t="s">
        <v>59</v>
      </c>
      <c r="AB1660" t="s">
        <v>419</v>
      </c>
      <c r="AC1660" t="s">
        <v>169</v>
      </c>
      <c r="AD1660" t="s">
        <v>62</v>
      </c>
      <c r="AF1660" t="s">
        <v>170</v>
      </c>
      <c r="AG1660" t="s">
        <v>194</v>
      </c>
      <c r="AH1660" t="s">
        <v>117</v>
      </c>
      <c r="AI1660" t="s">
        <v>1382</v>
      </c>
      <c r="AJ1660" t="s">
        <v>145</v>
      </c>
      <c r="AK1660" t="s">
        <v>6785</v>
      </c>
      <c r="AL1660">
        <v>1</v>
      </c>
      <c r="AM1660" t="s">
        <v>755</v>
      </c>
      <c r="AN1660">
        <v>3</v>
      </c>
      <c r="AP1660" t="s">
        <v>62</v>
      </c>
      <c r="AQ1660" t="s">
        <v>69</v>
      </c>
      <c r="AV1660" s="1">
        <v>44091</v>
      </c>
      <c r="AW1660" t="s">
        <v>15653</v>
      </c>
      <c r="AY1660" t="s">
        <v>73</v>
      </c>
      <c r="AZ1660" t="s">
        <v>74</v>
      </c>
    </row>
    <row r="1661" spans="1:52" hidden="1" x14ac:dyDescent="0.25">
      <c r="A1661" t="str">
        <f>INDEX('Community ID'!B:B,MATCH(O1661,'Community ID'!A:A,0))</f>
        <v>Los Mangos</v>
      </c>
      <c r="B1661" t="str">
        <f>INDEX('Community ID'!$K:$K,MATCH('Environmental Data'!$P1661,'Community ID'!J:J,0))</f>
        <v>Santiago</v>
      </c>
      <c r="D1661" t="s">
        <v>6786</v>
      </c>
      <c r="E1661" t="s">
        <v>6787</v>
      </c>
      <c r="F1661" t="s">
        <v>2903</v>
      </c>
      <c r="H1661" t="s">
        <v>6788</v>
      </c>
      <c r="I1661" t="s">
        <v>191</v>
      </c>
      <c r="J1661" t="s">
        <v>2870</v>
      </c>
      <c r="K1661">
        <v>51</v>
      </c>
      <c r="L1661">
        <v>8299133636</v>
      </c>
      <c r="M1661" t="s">
        <v>51</v>
      </c>
      <c r="N1661" t="s">
        <v>114</v>
      </c>
      <c r="O1661" t="s">
        <v>5956</v>
      </c>
      <c r="P1661" t="s">
        <v>444</v>
      </c>
      <c r="Q1661" t="s">
        <v>444</v>
      </c>
      <c r="S1661" t="s">
        <v>429</v>
      </c>
      <c r="U1661">
        <v>3103970160</v>
      </c>
      <c r="V1661" t="s">
        <v>4208</v>
      </c>
      <c r="W1661" t="s">
        <v>58</v>
      </c>
      <c r="X1661">
        <v>19.489448414568201</v>
      </c>
      <c r="Y1661">
        <v>-70.751483380919694</v>
      </c>
      <c r="Z1661" t="s">
        <v>59</v>
      </c>
      <c r="AA1661" t="s">
        <v>59</v>
      </c>
      <c r="AB1661" t="s">
        <v>419</v>
      </c>
      <c r="AC1661" t="s">
        <v>169</v>
      </c>
      <c r="AD1661" t="s">
        <v>62</v>
      </c>
      <c r="AF1661" t="s">
        <v>170</v>
      </c>
      <c r="AG1661" t="s">
        <v>194</v>
      </c>
      <c r="AH1661" t="s">
        <v>117</v>
      </c>
      <c r="AI1661" t="s">
        <v>145</v>
      </c>
      <c r="AJ1661" t="s">
        <v>1382</v>
      </c>
      <c r="AK1661" t="s">
        <v>6789</v>
      </c>
      <c r="AL1661">
        <v>1</v>
      </c>
      <c r="AM1661" t="s">
        <v>108</v>
      </c>
      <c r="AN1661">
        <v>3</v>
      </c>
      <c r="AP1661" t="s">
        <v>62</v>
      </c>
      <c r="AQ1661" t="s">
        <v>69</v>
      </c>
      <c r="AV1661" s="1">
        <v>44091</v>
      </c>
      <c r="AW1661" t="s">
        <v>15654</v>
      </c>
      <c r="AY1661" t="s">
        <v>73</v>
      </c>
      <c r="AZ1661" t="s">
        <v>74</v>
      </c>
    </row>
    <row r="1662" spans="1:52" hidden="1" x14ac:dyDescent="0.25">
      <c r="A1662" t="str">
        <f>INDEX('Community ID'!B:B,MATCH(O1662,'Community ID'!A:A,0))</f>
        <v>Los Mangos</v>
      </c>
      <c r="B1662" t="str">
        <f>INDEX('Community ID'!$K:$K,MATCH('Environmental Data'!$P1662,'Community ID'!J:J,0))</f>
        <v>Santiago</v>
      </c>
      <c r="D1662" t="s">
        <v>6790</v>
      </c>
      <c r="E1662" t="s">
        <v>97</v>
      </c>
      <c r="F1662" t="s">
        <v>6791</v>
      </c>
      <c r="I1662" t="s">
        <v>191</v>
      </c>
      <c r="J1662" t="s">
        <v>6792</v>
      </c>
      <c r="K1662">
        <v>47</v>
      </c>
      <c r="L1662">
        <v>8097081635</v>
      </c>
      <c r="M1662" t="s">
        <v>226</v>
      </c>
      <c r="N1662" t="s">
        <v>5804</v>
      </c>
      <c r="O1662" t="s">
        <v>5956</v>
      </c>
      <c r="P1662" t="s">
        <v>444</v>
      </c>
      <c r="Q1662" t="s">
        <v>444</v>
      </c>
      <c r="S1662" t="s">
        <v>144</v>
      </c>
      <c r="U1662">
        <v>4700387725</v>
      </c>
      <c r="V1662" t="s">
        <v>4208</v>
      </c>
      <c r="W1662" t="s">
        <v>58</v>
      </c>
      <c r="X1662">
        <v>19.489418533505901</v>
      </c>
      <c r="Y1662">
        <v>-70.751617151007295</v>
      </c>
      <c r="Z1662" t="s">
        <v>59</v>
      </c>
      <c r="AA1662" t="s">
        <v>59</v>
      </c>
      <c r="AB1662" t="s">
        <v>419</v>
      </c>
      <c r="AC1662" t="s">
        <v>169</v>
      </c>
      <c r="AD1662" t="s">
        <v>62</v>
      </c>
      <c r="AF1662" t="s">
        <v>170</v>
      </c>
      <c r="AG1662" t="s">
        <v>194</v>
      </c>
      <c r="AH1662" t="s">
        <v>117</v>
      </c>
      <c r="AI1662" t="s">
        <v>145</v>
      </c>
      <c r="AJ1662" t="s">
        <v>1382</v>
      </c>
      <c r="AK1662" t="s">
        <v>6793</v>
      </c>
      <c r="AL1662">
        <v>1</v>
      </c>
      <c r="AM1662" t="s">
        <v>108</v>
      </c>
      <c r="AN1662">
        <v>3</v>
      </c>
      <c r="AP1662" t="s">
        <v>62</v>
      </c>
      <c r="AQ1662" t="s">
        <v>69</v>
      </c>
      <c r="AV1662" s="1">
        <v>44091</v>
      </c>
      <c r="AW1662" t="s">
        <v>15655</v>
      </c>
      <c r="AY1662" t="s">
        <v>73</v>
      </c>
      <c r="AZ1662" t="s">
        <v>74</v>
      </c>
    </row>
    <row r="1663" spans="1:52" hidden="1" x14ac:dyDescent="0.25">
      <c r="A1663" t="str">
        <f>INDEX('Community ID'!B:B,MATCH(O1663,'Community ID'!A:A,0))</f>
        <v>Los Mangos</v>
      </c>
      <c r="B1663" t="str">
        <f>INDEX('Community ID'!$K:$K,MATCH('Environmental Data'!$P1663,'Community ID'!J:J,0))</f>
        <v>Santiago</v>
      </c>
      <c r="D1663" t="s">
        <v>6794</v>
      </c>
      <c r="E1663" t="s">
        <v>6795</v>
      </c>
      <c r="F1663" t="s">
        <v>2266</v>
      </c>
      <c r="H1663" t="s">
        <v>2238</v>
      </c>
      <c r="I1663" t="s">
        <v>165</v>
      </c>
      <c r="J1663" s="1">
        <v>30782</v>
      </c>
      <c r="K1663">
        <v>37</v>
      </c>
      <c r="L1663">
        <v>8096032338</v>
      </c>
      <c r="M1663" t="s">
        <v>80</v>
      </c>
      <c r="N1663" t="s">
        <v>6796</v>
      </c>
      <c r="O1663" t="s">
        <v>5956</v>
      </c>
      <c r="P1663" t="s">
        <v>444</v>
      </c>
      <c r="Q1663" t="s">
        <v>444</v>
      </c>
      <c r="S1663" t="s">
        <v>144</v>
      </c>
      <c r="U1663">
        <v>4701855985</v>
      </c>
      <c r="V1663" t="s">
        <v>4208</v>
      </c>
      <c r="W1663" t="s">
        <v>58</v>
      </c>
      <c r="X1663">
        <v>19.4894418058227</v>
      </c>
      <c r="Y1663">
        <v>-70.751783428315306</v>
      </c>
      <c r="Z1663" t="s">
        <v>59</v>
      </c>
      <c r="AA1663" t="s">
        <v>59</v>
      </c>
      <c r="AB1663" t="s">
        <v>419</v>
      </c>
      <c r="AC1663" t="s">
        <v>169</v>
      </c>
      <c r="AD1663" t="s">
        <v>62</v>
      </c>
      <c r="AF1663" t="s">
        <v>170</v>
      </c>
      <c r="AG1663" t="s">
        <v>194</v>
      </c>
      <c r="AH1663" t="s">
        <v>117</v>
      </c>
      <c r="AI1663" t="s">
        <v>145</v>
      </c>
      <c r="AJ1663" t="s">
        <v>145</v>
      </c>
      <c r="AK1663" t="s">
        <v>4328</v>
      </c>
      <c r="AL1663">
        <v>2</v>
      </c>
      <c r="AM1663" t="s">
        <v>1069</v>
      </c>
      <c r="AN1663">
        <v>4</v>
      </c>
      <c r="AP1663" t="s">
        <v>62</v>
      </c>
      <c r="AQ1663" t="s">
        <v>69</v>
      </c>
      <c r="AV1663" s="1">
        <v>44091</v>
      </c>
      <c r="AW1663" t="s">
        <v>15656</v>
      </c>
      <c r="AY1663" t="s">
        <v>73</v>
      </c>
      <c r="AZ1663" t="s">
        <v>74</v>
      </c>
    </row>
    <row r="1664" spans="1:52" hidden="1" x14ac:dyDescent="0.25">
      <c r="A1664" t="str">
        <f>INDEX('Community ID'!B:B,MATCH(O1664,'Community ID'!A:A,0))</f>
        <v>Los Mangos</v>
      </c>
      <c r="B1664" t="str">
        <f>INDEX('Community ID'!$K:$K,MATCH('Environmental Data'!$P1664,'Community ID'!J:J,0))</f>
        <v>Santiago</v>
      </c>
      <c r="D1664" t="s">
        <v>6797</v>
      </c>
      <c r="E1664" t="s">
        <v>6798</v>
      </c>
      <c r="F1664" t="s">
        <v>236</v>
      </c>
      <c r="H1664" t="s">
        <v>3273</v>
      </c>
      <c r="I1664" t="s">
        <v>191</v>
      </c>
      <c r="J1664" t="s">
        <v>6799</v>
      </c>
      <c r="K1664">
        <v>27</v>
      </c>
      <c r="L1664">
        <v>8297580107</v>
      </c>
      <c r="M1664" t="s">
        <v>226</v>
      </c>
      <c r="N1664" t="s">
        <v>6800</v>
      </c>
      <c r="O1664" t="s">
        <v>5956</v>
      </c>
      <c r="P1664" t="s">
        <v>444</v>
      </c>
      <c r="Q1664" t="s">
        <v>444</v>
      </c>
      <c r="U1664">
        <v>9600314570</v>
      </c>
      <c r="V1664" t="s">
        <v>4208</v>
      </c>
      <c r="W1664" t="s">
        <v>58</v>
      </c>
      <c r="X1664">
        <v>19.489499932243699</v>
      </c>
      <c r="Y1664">
        <v>-70.751792606418704</v>
      </c>
      <c r="Z1664" t="s">
        <v>105</v>
      </c>
      <c r="AA1664" t="s">
        <v>105</v>
      </c>
      <c r="AB1664" t="s">
        <v>419</v>
      </c>
      <c r="AC1664" t="s">
        <v>169</v>
      </c>
      <c r="AD1664" t="s">
        <v>62</v>
      </c>
      <c r="AF1664" t="s">
        <v>170</v>
      </c>
      <c r="AG1664" t="s">
        <v>194</v>
      </c>
      <c r="AH1664" t="s">
        <v>65</v>
      </c>
      <c r="AI1664" t="s">
        <v>145</v>
      </c>
      <c r="AJ1664" t="s">
        <v>145</v>
      </c>
      <c r="AK1664" t="s">
        <v>6757</v>
      </c>
      <c r="AL1664">
        <v>1</v>
      </c>
      <c r="AM1664" t="s">
        <v>6530</v>
      </c>
      <c r="AN1664">
        <v>4</v>
      </c>
      <c r="AO1664">
        <v>1</v>
      </c>
      <c r="AP1664" t="s">
        <v>63</v>
      </c>
      <c r="AQ1664" t="s">
        <v>69</v>
      </c>
      <c r="AV1664" s="1">
        <v>44091</v>
      </c>
      <c r="AW1664" t="s">
        <v>15657</v>
      </c>
      <c r="AY1664" t="s">
        <v>73</v>
      </c>
      <c r="AZ1664" t="s">
        <v>74</v>
      </c>
    </row>
    <row r="1665" spans="1:52" hidden="1" x14ac:dyDescent="0.25">
      <c r="A1665" t="str">
        <f>INDEX('Community ID'!B:B,MATCH(O1665,'Community ID'!A:A,0))</f>
        <v>Los Mangos</v>
      </c>
      <c r="B1665" t="str">
        <f>INDEX('Community ID'!$K:$K,MATCH('Environmental Data'!$P1665,'Community ID'!J:J,0))</f>
        <v>Santiago</v>
      </c>
      <c r="D1665" t="s">
        <v>6801</v>
      </c>
      <c r="E1665" t="s">
        <v>380</v>
      </c>
      <c r="F1665" t="s">
        <v>6802</v>
      </c>
      <c r="I1665" t="s">
        <v>191</v>
      </c>
      <c r="J1665" t="s">
        <v>6708</v>
      </c>
      <c r="K1665">
        <v>37</v>
      </c>
      <c r="L1665">
        <v>8494594495</v>
      </c>
      <c r="M1665" t="s">
        <v>51</v>
      </c>
      <c r="N1665" t="s">
        <v>114</v>
      </c>
      <c r="O1665" t="s">
        <v>5956</v>
      </c>
      <c r="P1665" t="s">
        <v>444</v>
      </c>
      <c r="Q1665" t="s">
        <v>444</v>
      </c>
      <c r="V1665" t="s">
        <v>4208</v>
      </c>
      <c r="W1665" t="s">
        <v>58</v>
      </c>
      <c r="X1665">
        <v>19.489671677573298</v>
      </c>
      <c r="Y1665">
        <v>-70.752026272321402</v>
      </c>
      <c r="Z1665" t="s">
        <v>59</v>
      </c>
      <c r="AA1665" t="s">
        <v>59</v>
      </c>
      <c r="AB1665" t="s">
        <v>419</v>
      </c>
      <c r="AC1665" t="s">
        <v>169</v>
      </c>
      <c r="AD1665" t="s">
        <v>62</v>
      </c>
      <c r="AF1665" t="s">
        <v>170</v>
      </c>
      <c r="AG1665" t="s">
        <v>194</v>
      </c>
      <c r="AH1665" t="s">
        <v>65</v>
      </c>
      <c r="AI1665" t="s">
        <v>145</v>
      </c>
      <c r="AJ1665" t="s">
        <v>145</v>
      </c>
      <c r="AK1665" t="s">
        <v>6803</v>
      </c>
      <c r="AL1665">
        <v>1</v>
      </c>
      <c r="AM1665" t="s">
        <v>6804</v>
      </c>
      <c r="AN1665">
        <v>5</v>
      </c>
      <c r="AO1665">
        <v>1</v>
      </c>
      <c r="AP1665" t="s">
        <v>62</v>
      </c>
      <c r="AQ1665" t="s">
        <v>69</v>
      </c>
      <c r="AV1665" s="1">
        <v>44091</v>
      </c>
      <c r="AW1665" t="s">
        <v>15658</v>
      </c>
      <c r="AY1665" t="s">
        <v>73</v>
      </c>
      <c r="AZ1665" t="s">
        <v>74</v>
      </c>
    </row>
    <row r="1666" spans="1:52" hidden="1" x14ac:dyDescent="0.25">
      <c r="A1666" t="str">
        <f>INDEX('Community ID'!B:B,MATCH(O1666,'Community ID'!A:A,0))</f>
        <v>Los Mangos</v>
      </c>
      <c r="B1666" t="str">
        <f>INDEX('Community ID'!$K:$K,MATCH('Environmental Data'!$P1666,'Community ID'!J:J,0))</f>
        <v>Santiago</v>
      </c>
      <c r="D1666" t="s">
        <v>6805</v>
      </c>
      <c r="E1666" t="s">
        <v>6806</v>
      </c>
      <c r="F1666" t="s">
        <v>6760</v>
      </c>
      <c r="I1666" t="s">
        <v>191</v>
      </c>
      <c r="J1666" t="s">
        <v>6807</v>
      </c>
      <c r="K1666">
        <v>35</v>
      </c>
      <c r="L1666">
        <v>8293194297</v>
      </c>
      <c r="M1666" t="s">
        <v>226</v>
      </c>
      <c r="N1666" t="s">
        <v>135</v>
      </c>
      <c r="O1666" t="s">
        <v>5956</v>
      </c>
      <c r="P1666" t="s">
        <v>444</v>
      </c>
      <c r="Q1666" t="s">
        <v>444</v>
      </c>
      <c r="S1666" t="s">
        <v>2828</v>
      </c>
      <c r="U1666">
        <v>150470047034</v>
      </c>
      <c r="V1666" t="s">
        <v>4208</v>
      </c>
      <c r="W1666" t="s">
        <v>58</v>
      </c>
      <c r="X1666">
        <v>19.488822516626801</v>
      </c>
      <c r="Y1666">
        <v>-70.750428118957402</v>
      </c>
      <c r="Z1666" t="s">
        <v>220</v>
      </c>
      <c r="AA1666" t="s">
        <v>220</v>
      </c>
      <c r="AB1666" t="s">
        <v>419</v>
      </c>
      <c r="AC1666" t="s">
        <v>169</v>
      </c>
      <c r="AD1666" t="s">
        <v>62</v>
      </c>
      <c r="AF1666" t="s">
        <v>170</v>
      </c>
      <c r="AG1666" t="s">
        <v>194</v>
      </c>
      <c r="AH1666" t="s">
        <v>65</v>
      </c>
      <c r="AI1666" t="s">
        <v>1382</v>
      </c>
      <c r="AJ1666" t="s">
        <v>1382</v>
      </c>
      <c r="AK1666" t="s">
        <v>6808</v>
      </c>
      <c r="AL1666">
        <v>1</v>
      </c>
      <c r="AM1666" t="s">
        <v>6809</v>
      </c>
      <c r="AN1666">
        <v>6</v>
      </c>
      <c r="AO1666">
        <v>1</v>
      </c>
      <c r="AP1666" t="s">
        <v>62</v>
      </c>
      <c r="AQ1666" t="s">
        <v>69</v>
      </c>
      <c r="AV1666" s="1">
        <v>44090</v>
      </c>
      <c r="AW1666" t="s">
        <v>15659</v>
      </c>
      <c r="AY1666" t="s">
        <v>73</v>
      </c>
      <c r="AZ1666" t="s">
        <v>74</v>
      </c>
    </row>
    <row r="1667" spans="1:52" hidden="1" x14ac:dyDescent="0.25">
      <c r="A1667" t="str">
        <f>INDEX('Community ID'!B:B,MATCH(O1667,'Community ID'!A:A,0))</f>
        <v>Los Mangos</v>
      </c>
      <c r="B1667" t="str">
        <f>INDEX('Community ID'!$K:$K,MATCH('Environmental Data'!$P1667,'Community ID'!J:J,0))</f>
        <v>Santiago</v>
      </c>
      <c r="D1667" t="s">
        <v>6810</v>
      </c>
      <c r="E1667" t="s">
        <v>2785</v>
      </c>
      <c r="F1667" t="s">
        <v>6760</v>
      </c>
      <c r="I1667" t="s">
        <v>191</v>
      </c>
      <c r="J1667" s="1">
        <v>28312</v>
      </c>
      <c r="K1667">
        <v>44</v>
      </c>
      <c r="L1667">
        <v>8297476609</v>
      </c>
      <c r="M1667" t="s">
        <v>226</v>
      </c>
      <c r="N1667" t="s">
        <v>6811</v>
      </c>
      <c r="O1667" t="s">
        <v>5956</v>
      </c>
      <c r="P1667" t="s">
        <v>444</v>
      </c>
      <c r="Q1667" t="s">
        <v>444</v>
      </c>
      <c r="U1667">
        <v>3103130492</v>
      </c>
      <c r="V1667" t="s">
        <v>4208</v>
      </c>
      <c r="W1667" t="s">
        <v>58</v>
      </c>
      <c r="X1667">
        <v>19.4887793786699</v>
      </c>
      <c r="Y1667">
        <v>-70.750700004940498</v>
      </c>
      <c r="Z1667" t="s">
        <v>59</v>
      </c>
      <c r="AA1667" t="s">
        <v>59</v>
      </c>
      <c r="AB1667" t="s">
        <v>419</v>
      </c>
      <c r="AC1667" t="s">
        <v>169</v>
      </c>
      <c r="AE1667" t="s">
        <v>62</v>
      </c>
      <c r="AF1667" t="s">
        <v>170</v>
      </c>
      <c r="AG1667" t="s">
        <v>194</v>
      </c>
      <c r="AH1667" t="s">
        <v>65</v>
      </c>
      <c r="AI1667" t="s">
        <v>145</v>
      </c>
      <c r="AJ1667" t="s">
        <v>145</v>
      </c>
      <c r="AK1667" t="s">
        <v>6812</v>
      </c>
      <c r="AL1667">
        <v>1</v>
      </c>
      <c r="AM1667" t="s">
        <v>6813</v>
      </c>
      <c r="AN1667">
        <v>4</v>
      </c>
      <c r="AO1667">
        <v>1</v>
      </c>
      <c r="AP1667" t="s">
        <v>62</v>
      </c>
      <c r="AQ1667" t="s">
        <v>69</v>
      </c>
      <c r="AV1667" s="1">
        <v>44090</v>
      </c>
      <c r="AW1667" t="s">
        <v>15660</v>
      </c>
      <c r="AY1667" t="s">
        <v>73</v>
      </c>
      <c r="AZ1667" t="s">
        <v>74</v>
      </c>
    </row>
    <row r="1668" spans="1:52" hidden="1" x14ac:dyDescent="0.25">
      <c r="A1668" t="str">
        <f>INDEX('Community ID'!B:B,MATCH(O1668,'Community ID'!A:A,0))</f>
        <v>Los Mangos</v>
      </c>
      <c r="B1668" t="str">
        <f>INDEX('Community ID'!$K:$K,MATCH('Environmental Data'!$P1668,'Community ID'!J:J,0))</f>
        <v>Santiago</v>
      </c>
      <c r="D1668" t="s">
        <v>6814</v>
      </c>
      <c r="E1668" t="s">
        <v>6815</v>
      </c>
      <c r="F1668" t="s">
        <v>6816</v>
      </c>
      <c r="H1668" t="s">
        <v>1640</v>
      </c>
      <c r="I1668" t="s">
        <v>191</v>
      </c>
      <c r="J1668" s="1">
        <v>31932</v>
      </c>
      <c r="K1668">
        <v>34</v>
      </c>
      <c r="L1668">
        <v>8296789595</v>
      </c>
      <c r="M1668" t="s">
        <v>124</v>
      </c>
      <c r="N1668" t="s">
        <v>114</v>
      </c>
      <c r="O1668" t="s">
        <v>5956</v>
      </c>
      <c r="P1668" t="s">
        <v>444</v>
      </c>
      <c r="Q1668" t="s">
        <v>444</v>
      </c>
      <c r="S1668" t="s">
        <v>1185</v>
      </c>
      <c r="U1668">
        <v>3104846682</v>
      </c>
      <c r="V1668" t="s">
        <v>4208</v>
      </c>
      <c r="W1668" t="s">
        <v>58</v>
      </c>
      <c r="X1668">
        <v>19.4887793786699</v>
      </c>
      <c r="Y1668">
        <v>-70.750700004940498</v>
      </c>
      <c r="Z1668" t="s">
        <v>59</v>
      </c>
      <c r="AA1668" t="s">
        <v>59</v>
      </c>
      <c r="AB1668" t="s">
        <v>419</v>
      </c>
      <c r="AC1668" t="s">
        <v>169</v>
      </c>
      <c r="AD1668" t="s">
        <v>62</v>
      </c>
      <c r="AF1668" t="s">
        <v>170</v>
      </c>
      <c r="AG1668" t="s">
        <v>194</v>
      </c>
      <c r="AH1668" t="s">
        <v>65</v>
      </c>
      <c r="AI1668" t="s">
        <v>145</v>
      </c>
      <c r="AJ1668" t="s">
        <v>145</v>
      </c>
      <c r="AK1668" t="s">
        <v>6817</v>
      </c>
      <c r="AL1668">
        <v>1</v>
      </c>
      <c r="AM1668" t="s">
        <v>1289</v>
      </c>
      <c r="AN1668">
        <v>6</v>
      </c>
      <c r="AO1668">
        <v>1</v>
      </c>
      <c r="AP1668" t="s">
        <v>63</v>
      </c>
      <c r="AQ1668" t="s">
        <v>69</v>
      </c>
      <c r="AV1668" s="1">
        <v>44090</v>
      </c>
      <c r="AW1668" t="s">
        <v>15661</v>
      </c>
      <c r="AY1668" t="s">
        <v>73</v>
      </c>
      <c r="AZ1668" t="s">
        <v>74</v>
      </c>
    </row>
    <row r="1669" spans="1:52" hidden="1" x14ac:dyDescent="0.25">
      <c r="A1669" t="str">
        <f>INDEX('Community ID'!B:B,MATCH(O1669,'Community ID'!A:A,0))</f>
        <v>Los Mangos</v>
      </c>
      <c r="B1669" t="str">
        <f>INDEX('Community ID'!$K:$K,MATCH('Environmental Data'!$P1669,'Community ID'!J:J,0))</f>
        <v>Santiago</v>
      </c>
      <c r="D1669" t="s">
        <v>6818</v>
      </c>
      <c r="E1669" t="s">
        <v>2902</v>
      </c>
      <c r="F1669" t="s">
        <v>1132</v>
      </c>
      <c r="I1669" t="s">
        <v>191</v>
      </c>
      <c r="J1669" t="s">
        <v>6819</v>
      </c>
      <c r="K1669">
        <v>34</v>
      </c>
      <c r="L1669">
        <v>8297274886</v>
      </c>
      <c r="M1669" t="s">
        <v>226</v>
      </c>
      <c r="N1669" t="s">
        <v>114</v>
      </c>
      <c r="O1669" t="s">
        <v>5956</v>
      </c>
      <c r="P1669" t="s">
        <v>444</v>
      </c>
      <c r="Q1669" t="s">
        <v>444</v>
      </c>
      <c r="V1669" t="s">
        <v>4208</v>
      </c>
      <c r="W1669" t="s">
        <v>58</v>
      </c>
      <c r="X1669">
        <v>19.4887793786699</v>
      </c>
      <c r="Y1669">
        <v>-70.750700004940498</v>
      </c>
      <c r="Z1669" t="s">
        <v>220</v>
      </c>
      <c r="AA1669" t="s">
        <v>220</v>
      </c>
      <c r="AB1669" t="s">
        <v>60</v>
      </c>
      <c r="AC1669" t="s">
        <v>169</v>
      </c>
      <c r="AD1669" t="s">
        <v>62</v>
      </c>
      <c r="AF1669" t="s">
        <v>170</v>
      </c>
      <c r="AG1669" t="s">
        <v>194</v>
      </c>
      <c r="AH1669" t="s">
        <v>65</v>
      </c>
      <c r="AI1669" t="s">
        <v>145</v>
      </c>
      <c r="AJ1669" t="s">
        <v>1382</v>
      </c>
      <c r="AK1669" t="s">
        <v>6820</v>
      </c>
      <c r="AL1669">
        <v>1</v>
      </c>
      <c r="AM1669" t="s">
        <v>108</v>
      </c>
      <c r="AN1669">
        <v>5</v>
      </c>
      <c r="AO1669">
        <v>1</v>
      </c>
      <c r="AP1669" t="s">
        <v>62</v>
      </c>
      <c r="AQ1669" t="s">
        <v>69</v>
      </c>
      <c r="AV1669" s="1">
        <v>44090</v>
      </c>
      <c r="AW1669" t="s">
        <v>15662</v>
      </c>
      <c r="AY1669" t="s">
        <v>73</v>
      </c>
      <c r="AZ1669" t="s">
        <v>74</v>
      </c>
    </row>
    <row r="1670" spans="1:52" hidden="1" x14ac:dyDescent="0.25">
      <c r="A1670" t="str">
        <f>INDEX('Community ID'!B:B,MATCH(O1670,'Community ID'!A:A,0))</f>
        <v>Los Mangos</v>
      </c>
      <c r="B1670" t="str">
        <f>INDEX('Community ID'!$K:$K,MATCH('Environmental Data'!$P1670,'Community ID'!J:J,0))</f>
        <v>Santiago</v>
      </c>
      <c r="D1670" t="s">
        <v>6821</v>
      </c>
      <c r="E1670" t="s">
        <v>6822</v>
      </c>
      <c r="F1670" t="s">
        <v>6823</v>
      </c>
      <c r="H1670" t="s">
        <v>199</v>
      </c>
      <c r="I1670" t="s">
        <v>191</v>
      </c>
      <c r="J1670" s="1">
        <v>39392</v>
      </c>
      <c r="K1670">
        <v>14</v>
      </c>
      <c r="L1670">
        <v>8099614941</v>
      </c>
      <c r="M1670" t="s">
        <v>80</v>
      </c>
      <c r="N1670" t="s">
        <v>125</v>
      </c>
      <c r="O1670" t="s">
        <v>5956</v>
      </c>
      <c r="P1670" t="s">
        <v>444</v>
      </c>
      <c r="Q1670" t="s">
        <v>444</v>
      </c>
      <c r="S1670" t="s">
        <v>144</v>
      </c>
      <c r="V1670" t="s">
        <v>4208</v>
      </c>
      <c r="W1670" t="s">
        <v>58</v>
      </c>
      <c r="X1670">
        <v>19.488823267155801</v>
      </c>
      <c r="Y1670">
        <v>-70.750399097248007</v>
      </c>
      <c r="Z1670" t="s">
        <v>59</v>
      </c>
      <c r="AA1670" t="s">
        <v>59</v>
      </c>
      <c r="AB1670" t="s">
        <v>87</v>
      </c>
      <c r="AC1670" t="s">
        <v>61</v>
      </c>
      <c r="AD1670" t="s">
        <v>62</v>
      </c>
      <c r="AF1670" t="s">
        <v>170</v>
      </c>
      <c r="AG1670" t="s">
        <v>194</v>
      </c>
      <c r="AH1670" t="s">
        <v>65</v>
      </c>
      <c r="AI1670" t="s">
        <v>1760</v>
      </c>
      <c r="AJ1670" t="s">
        <v>6824</v>
      </c>
      <c r="AK1670" t="s">
        <v>67</v>
      </c>
      <c r="AL1670">
        <v>1</v>
      </c>
      <c r="AM1670" t="s">
        <v>108</v>
      </c>
      <c r="AN1670">
        <v>5</v>
      </c>
      <c r="AP1670" t="s">
        <v>62</v>
      </c>
      <c r="AQ1670" t="s">
        <v>69</v>
      </c>
      <c r="AV1670" s="1">
        <v>44090</v>
      </c>
      <c r="AW1670" t="s">
        <v>15663</v>
      </c>
      <c r="AY1670" t="s">
        <v>73</v>
      </c>
      <c r="AZ1670" t="s">
        <v>74</v>
      </c>
    </row>
    <row r="1671" spans="1:52" hidden="1" x14ac:dyDescent="0.25">
      <c r="A1671" t="str">
        <f>INDEX('Community ID'!B:B,MATCH(O1671,'Community ID'!A:A,0))</f>
        <v>Los Mangos</v>
      </c>
      <c r="B1671" t="str">
        <f>INDEX('Community ID'!$K:$K,MATCH('Environmental Data'!$P1671,'Community ID'!J:J,0))</f>
        <v>Santiago</v>
      </c>
      <c r="D1671" t="s">
        <v>6825</v>
      </c>
      <c r="E1671" t="s">
        <v>6826</v>
      </c>
      <c r="F1671" t="s">
        <v>6827</v>
      </c>
      <c r="I1671" t="s">
        <v>191</v>
      </c>
      <c r="J1671" t="s">
        <v>6828</v>
      </c>
      <c r="K1671">
        <v>25</v>
      </c>
      <c r="L1671">
        <v>8297568960</v>
      </c>
      <c r="M1671" t="s">
        <v>51</v>
      </c>
      <c r="N1671" t="s">
        <v>6829</v>
      </c>
      <c r="O1671" t="s">
        <v>5956</v>
      </c>
      <c r="P1671" t="s">
        <v>444</v>
      </c>
      <c r="Q1671" t="s">
        <v>444</v>
      </c>
      <c r="V1671" t="s">
        <v>4208</v>
      </c>
      <c r="W1671" t="s">
        <v>58</v>
      </c>
      <c r="X1671">
        <v>19.4889571353783</v>
      </c>
      <c r="Y1671">
        <v>-70.750431756914196</v>
      </c>
      <c r="Z1671" t="s">
        <v>59</v>
      </c>
      <c r="AA1671" t="s">
        <v>105</v>
      </c>
      <c r="AB1671" t="s">
        <v>419</v>
      </c>
      <c r="AC1671" t="s">
        <v>169</v>
      </c>
      <c r="AD1671" t="s">
        <v>62</v>
      </c>
      <c r="AF1671" t="s">
        <v>170</v>
      </c>
      <c r="AG1671" t="s">
        <v>194</v>
      </c>
      <c r="AH1671" t="s">
        <v>65</v>
      </c>
      <c r="AI1671" t="s">
        <v>2150</v>
      </c>
      <c r="AJ1671" t="s">
        <v>2150</v>
      </c>
      <c r="AK1671" t="s">
        <v>6830</v>
      </c>
      <c r="AL1671">
        <v>1</v>
      </c>
      <c r="AM1671" t="s">
        <v>755</v>
      </c>
      <c r="AN1671">
        <v>5</v>
      </c>
      <c r="AO1671">
        <v>3</v>
      </c>
      <c r="AP1671" t="s">
        <v>63</v>
      </c>
      <c r="AQ1671" t="s">
        <v>69</v>
      </c>
      <c r="AV1671" s="1">
        <v>44090</v>
      </c>
      <c r="AW1671" t="s">
        <v>15664</v>
      </c>
      <c r="AY1671" t="s">
        <v>73</v>
      </c>
      <c r="AZ1671" t="s">
        <v>74</v>
      </c>
    </row>
    <row r="1672" spans="1:52" hidden="1" x14ac:dyDescent="0.25">
      <c r="A1672" t="str">
        <f>INDEX('Community ID'!B:B,MATCH(O1672,'Community ID'!A:A,0))</f>
        <v>Los Mangos</v>
      </c>
      <c r="B1672" t="str">
        <f>INDEX('Community ID'!$K:$K,MATCH('Environmental Data'!$P1672,'Community ID'!J:J,0))</f>
        <v>Santiago</v>
      </c>
      <c r="D1672" t="s">
        <v>6831</v>
      </c>
      <c r="E1672" t="s">
        <v>6832</v>
      </c>
      <c r="F1672" t="s">
        <v>6833</v>
      </c>
      <c r="H1672" t="s">
        <v>913</v>
      </c>
      <c r="I1672" t="s">
        <v>191</v>
      </c>
      <c r="J1672" s="1">
        <v>34282</v>
      </c>
      <c r="K1672">
        <v>28</v>
      </c>
      <c r="L1672">
        <v>8294559640</v>
      </c>
      <c r="M1672" t="s">
        <v>80</v>
      </c>
      <c r="N1672" t="s">
        <v>114</v>
      </c>
      <c r="O1672" t="s">
        <v>5956</v>
      </c>
      <c r="P1672" t="s">
        <v>416</v>
      </c>
      <c r="Q1672" t="s">
        <v>444</v>
      </c>
      <c r="U1672">
        <v>800357840</v>
      </c>
      <c r="V1672" t="s">
        <v>4208</v>
      </c>
      <c r="W1672" t="s">
        <v>58</v>
      </c>
      <c r="X1672">
        <v>19.489210388692399</v>
      </c>
      <c r="Y1672">
        <v>-70.749940768623901</v>
      </c>
      <c r="Z1672" t="s">
        <v>105</v>
      </c>
      <c r="AA1672" t="s">
        <v>325</v>
      </c>
      <c r="AB1672" t="s">
        <v>419</v>
      </c>
      <c r="AC1672" t="s">
        <v>169</v>
      </c>
      <c r="AD1672" t="s">
        <v>62</v>
      </c>
      <c r="AF1672" t="s">
        <v>170</v>
      </c>
      <c r="AG1672" t="s">
        <v>194</v>
      </c>
      <c r="AH1672" t="s">
        <v>117</v>
      </c>
      <c r="AI1672" t="s">
        <v>145</v>
      </c>
      <c r="AJ1672" t="s">
        <v>145</v>
      </c>
      <c r="AK1672" t="s">
        <v>6834</v>
      </c>
      <c r="AL1672">
        <v>1</v>
      </c>
      <c r="AM1672" t="s">
        <v>6835</v>
      </c>
      <c r="AN1672">
        <v>5</v>
      </c>
      <c r="AO1672">
        <v>2</v>
      </c>
      <c r="AP1672" t="s">
        <v>63</v>
      </c>
      <c r="AQ1672" t="s">
        <v>69</v>
      </c>
      <c r="AV1672" s="1">
        <v>44090</v>
      </c>
      <c r="AW1672" t="s">
        <v>15665</v>
      </c>
      <c r="AY1672" t="s">
        <v>73</v>
      </c>
      <c r="AZ1672" t="s">
        <v>74</v>
      </c>
    </row>
    <row r="1673" spans="1:52" hidden="1" x14ac:dyDescent="0.25">
      <c r="A1673" t="str">
        <f>INDEX('Community ID'!B:B,MATCH(O1673,'Community ID'!A:A,0))</f>
        <v>Los Mangos</v>
      </c>
      <c r="B1673" t="str">
        <f>INDEX('Community ID'!$K:$K,MATCH('Environmental Data'!$P1673,'Community ID'!J:J,0))</f>
        <v>Santiago</v>
      </c>
      <c r="D1673" t="s">
        <v>6836</v>
      </c>
      <c r="E1673" t="s">
        <v>6837</v>
      </c>
      <c r="F1673" t="s">
        <v>885</v>
      </c>
      <c r="H1673" t="s">
        <v>6768</v>
      </c>
      <c r="I1673" t="s">
        <v>191</v>
      </c>
      <c r="J1673" t="s">
        <v>6838</v>
      </c>
      <c r="K1673">
        <v>18</v>
      </c>
      <c r="L1673">
        <v>8298169730</v>
      </c>
      <c r="M1673" t="s">
        <v>226</v>
      </c>
      <c r="N1673" t="s">
        <v>125</v>
      </c>
      <c r="O1673" t="s">
        <v>5956</v>
      </c>
      <c r="P1673" t="s">
        <v>444</v>
      </c>
      <c r="Q1673" t="s">
        <v>444</v>
      </c>
      <c r="V1673" t="s">
        <v>4208</v>
      </c>
      <c r="W1673" t="s">
        <v>58</v>
      </c>
      <c r="X1673">
        <v>19.489210388692399</v>
      </c>
      <c r="Y1673">
        <v>-70.749940768623901</v>
      </c>
      <c r="Z1673" t="s">
        <v>59</v>
      </c>
      <c r="AA1673" t="s">
        <v>325</v>
      </c>
      <c r="AB1673" t="s">
        <v>419</v>
      </c>
      <c r="AC1673" t="s">
        <v>169</v>
      </c>
      <c r="AD1673" t="s">
        <v>62</v>
      </c>
      <c r="AF1673" t="s">
        <v>170</v>
      </c>
      <c r="AG1673" t="s">
        <v>194</v>
      </c>
      <c r="AH1673" t="s">
        <v>65</v>
      </c>
      <c r="AI1673" t="s">
        <v>2150</v>
      </c>
      <c r="AJ1673" t="s">
        <v>2150</v>
      </c>
      <c r="AK1673" t="s">
        <v>3263</v>
      </c>
      <c r="AL1673">
        <v>1</v>
      </c>
      <c r="AM1673" t="s">
        <v>755</v>
      </c>
      <c r="AN1673">
        <v>4</v>
      </c>
      <c r="AO1673">
        <v>2</v>
      </c>
      <c r="AP1673" t="s">
        <v>63</v>
      </c>
      <c r="AQ1673" t="s">
        <v>69</v>
      </c>
      <c r="AV1673" s="1">
        <v>44090</v>
      </c>
      <c r="AW1673" t="s">
        <v>15666</v>
      </c>
      <c r="AY1673" t="s">
        <v>73</v>
      </c>
      <c r="AZ1673" t="s">
        <v>74</v>
      </c>
    </row>
    <row r="1674" spans="1:52" x14ac:dyDescent="0.25">
      <c r="A1674" t="str">
        <f>INDEX('Community ID'!B:B,MATCH(O1674,'Community ID'!A:A,0))</f>
        <v>Los Mangos</v>
      </c>
      <c r="B1674" t="str">
        <f>INDEX('Community ID'!$K:$K,MATCH('Environmental Data'!$P1674,'Community ID'!J:J,0))</f>
        <v>Santiago</v>
      </c>
      <c r="D1674" t="s">
        <v>6839</v>
      </c>
      <c r="E1674" t="s">
        <v>6840</v>
      </c>
      <c r="F1674" t="s">
        <v>6760</v>
      </c>
      <c r="H1674" t="s">
        <v>1789</v>
      </c>
      <c r="I1674" t="s">
        <v>191</v>
      </c>
      <c r="J1674" t="s">
        <v>6841</v>
      </c>
      <c r="K1674">
        <v>39</v>
      </c>
      <c r="L1674">
        <v>8498486594</v>
      </c>
      <c r="M1674" t="s">
        <v>124</v>
      </c>
      <c r="N1674" t="s">
        <v>2900</v>
      </c>
      <c r="O1674" t="s">
        <v>5956</v>
      </c>
      <c r="P1674" t="s">
        <v>444</v>
      </c>
      <c r="Q1674" t="s">
        <v>444</v>
      </c>
      <c r="V1674" t="s">
        <v>4208</v>
      </c>
      <c r="W1674" t="s">
        <v>58</v>
      </c>
      <c r="X1674">
        <v>19.489210388692399</v>
      </c>
      <c r="Y1674">
        <v>-70.749940768623901</v>
      </c>
      <c r="Z1674" t="s">
        <v>220</v>
      </c>
      <c r="AA1674" t="s">
        <v>220</v>
      </c>
      <c r="AB1674" t="s">
        <v>419</v>
      </c>
      <c r="AC1674" t="s">
        <v>169</v>
      </c>
      <c r="AD1674" t="s">
        <v>62</v>
      </c>
      <c r="AF1674" t="s">
        <v>170</v>
      </c>
      <c r="AG1674" t="s">
        <v>194</v>
      </c>
      <c r="AH1674" t="s">
        <v>65</v>
      </c>
      <c r="AI1674" t="s">
        <v>145</v>
      </c>
      <c r="AJ1674" t="s">
        <v>145</v>
      </c>
      <c r="AK1674" t="s">
        <v>368</v>
      </c>
      <c r="AL1674">
        <v>1</v>
      </c>
      <c r="AM1674" t="s">
        <v>108</v>
      </c>
      <c r="AN1674">
        <v>3</v>
      </c>
      <c r="AP1674" t="s">
        <v>63</v>
      </c>
      <c r="AQ1674" t="s">
        <v>69</v>
      </c>
      <c r="AV1674" s="1">
        <v>44090</v>
      </c>
      <c r="AW1674" t="s">
        <v>15667</v>
      </c>
      <c r="AY1674" t="s">
        <v>73</v>
      </c>
      <c r="AZ1674" t="s">
        <v>74</v>
      </c>
    </row>
    <row r="1675" spans="1:52" hidden="1" x14ac:dyDescent="0.25">
      <c r="A1675" t="str">
        <f>INDEX('Community ID'!B:B,MATCH(O1675,'Community ID'!A:A,0))</f>
        <v>Los Mangos</v>
      </c>
      <c r="B1675" t="str">
        <f>INDEX('Community ID'!$K:$K,MATCH('Environmental Data'!$P1675,'Community ID'!J:J,0))</f>
        <v>Santiago</v>
      </c>
      <c r="D1675" t="s">
        <v>6842</v>
      </c>
      <c r="E1675" t="s">
        <v>1821</v>
      </c>
      <c r="F1675" t="s">
        <v>2681</v>
      </c>
      <c r="I1675" t="s">
        <v>191</v>
      </c>
      <c r="J1675" s="1">
        <v>37142</v>
      </c>
      <c r="K1675">
        <v>20</v>
      </c>
      <c r="L1675">
        <v>8295501792</v>
      </c>
      <c r="M1675" t="s">
        <v>51</v>
      </c>
      <c r="N1675" t="s">
        <v>114</v>
      </c>
      <c r="O1675" t="s">
        <v>5956</v>
      </c>
      <c r="P1675" t="s">
        <v>444</v>
      </c>
      <c r="Q1675" t="s">
        <v>444</v>
      </c>
      <c r="S1675" t="s">
        <v>144</v>
      </c>
      <c r="V1675" t="s">
        <v>4208</v>
      </c>
      <c r="W1675" t="s">
        <v>58</v>
      </c>
      <c r="X1675">
        <v>19.489210388692399</v>
      </c>
      <c r="Y1675">
        <v>-70.749940768623901</v>
      </c>
      <c r="Z1675" t="s">
        <v>59</v>
      </c>
      <c r="AA1675" t="s">
        <v>325</v>
      </c>
      <c r="AB1675" t="s">
        <v>419</v>
      </c>
      <c r="AC1675" t="s">
        <v>169</v>
      </c>
      <c r="AD1675" t="s">
        <v>62</v>
      </c>
      <c r="AF1675" t="s">
        <v>170</v>
      </c>
      <c r="AG1675" t="s">
        <v>194</v>
      </c>
      <c r="AH1675" t="s">
        <v>117</v>
      </c>
      <c r="AI1675" t="s">
        <v>145</v>
      </c>
      <c r="AJ1675" t="s">
        <v>145</v>
      </c>
      <c r="AK1675" t="s">
        <v>1194</v>
      </c>
      <c r="AL1675">
        <v>1</v>
      </c>
      <c r="AM1675" t="s">
        <v>108</v>
      </c>
      <c r="AN1675">
        <v>5</v>
      </c>
      <c r="AO1675">
        <v>2</v>
      </c>
      <c r="AP1675" t="s">
        <v>63</v>
      </c>
      <c r="AQ1675" t="s">
        <v>69</v>
      </c>
      <c r="AV1675" s="1">
        <v>44090</v>
      </c>
      <c r="AW1675" t="s">
        <v>15668</v>
      </c>
      <c r="AY1675" t="s">
        <v>73</v>
      </c>
      <c r="AZ1675" t="s">
        <v>74</v>
      </c>
    </row>
    <row r="1676" spans="1:52" hidden="1" x14ac:dyDescent="0.25">
      <c r="A1676" t="str">
        <f>INDEX('Community ID'!B:B,MATCH(O1676,'Community ID'!A:A,0))</f>
        <v>Los Mangos</v>
      </c>
      <c r="B1676" t="str">
        <f>INDEX('Community ID'!$K:$K,MATCH('Environmental Data'!$P1676,'Community ID'!J:J,0))</f>
        <v>Santiago</v>
      </c>
      <c r="D1676" t="s">
        <v>6843</v>
      </c>
      <c r="E1676" t="s">
        <v>1898</v>
      </c>
      <c r="F1676" t="s">
        <v>3946</v>
      </c>
      <c r="I1676" t="s">
        <v>165</v>
      </c>
      <c r="J1676" s="1">
        <v>29655</v>
      </c>
      <c r="K1676">
        <v>40</v>
      </c>
      <c r="L1676">
        <v>8093852600</v>
      </c>
      <c r="M1676" t="s">
        <v>51</v>
      </c>
      <c r="N1676" t="s">
        <v>5667</v>
      </c>
      <c r="O1676" t="s">
        <v>5956</v>
      </c>
      <c r="P1676" t="s">
        <v>444</v>
      </c>
      <c r="Q1676" t="s">
        <v>444</v>
      </c>
      <c r="S1676" t="s">
        <v>144</v>
      </c>
      <c r="U1676">
        <v>3104003763</v>
      </c>
      <c r="V1676" t="s">
        <v>4208</v>
      </c>
      <c r="W1676" t="s">
        <v>58</v>
      </c>
      <c r="X1676">
        <v>19.489410417515099</v>
      </c>
      <c r="Y1676">
        <v>-70.750169774799801</v>
      </c>
      <c r="Z1676" t="s">
        <v>59</v>
      </c>
      <c r="AA1676" t="s">
        <v>59</v>
      </c>
      <c r="AB1676" t="s">
        <v>419</v>
      </c>
      <c r="AC1676" t="s">
        <v>169</v>
      </c>
      <c r="AD1676" t="s">
        <v>62</v>
      </c>
      <c r="AF1676" t="s">
        <v>170</v>
      </c>
      <c r="AG1676" t="s">
        <v>194</v>
      </c>
      <c r="AH1676" t="s">
        <v>117</v>
      </c>
      <c r="AI1676" t="s">
        <v>145</v>
      </c>
      <c r="AJ1676" t="s">
        <v>145</v>
      </c>
      <c r="AK1676" t="s">
        <v>6844</v>
      </c>
      <c r="AL1676">
        <v>1</v>
      </c>
      <c r="AM1676" t="s">
        <v>108</v>
      </c>
      <c r="AN1676">
        <v>6</v>
      </c>
      <c r="AO1676">
        <v>2</v>
      </c>
      <c r="AP1676" t="s">
        <v>62</v>
      </c>
      <c r="AQ1676" t="s">
        <v>69</v>
      </c>
      <c r="AV1676" s="1">
        <v>44090</v>
      </c>
      <c r="AW1676" t="s">
        <v>15669</v>
      </c>
      <c r="AY1676" t="s">
        <v>73</v>
      </c>
      <c r="AZ1676" t="s">
        <v>74</v>
      </c>
    </row>
    <row r="1677" spans="1:52" hidden="1" x14ac:dyDescent="0.25">
      <c r="A1677" t="str">
        <f>INDEX('Community ID'!B:B,MATCH(O1677,'Community ID'!A:A,0))</f>
        <v>Los Mangos</v>
      </c>
      <c r="B1677" t="str">
        <f>INDEX('Community ID'!$K:$K,MATCH('Environmental Data'!$P1677,'Community ID'!J:J,0))</f>
        <v>Santiago</v>
      </c>
      <c r="D1677" t="s">
        <v>6845</v>
      </c>
      <c r="E1677" t="s">
        <v>3090</v>
      </c>
      <c r="F1677" t="s">
        <v>3378</v>
      </c>
      <c r="I1677" t="s">
        <v>191</v>
      </c>
      <c r="J1677" s="1">
        <v>23802</v>
      </c>
      <c r="K1677">
        <v>56</v>
      </c>
      <c r="L1677">
        <v>8092039653</v>
      </c>
      <c r="M1677" t="s">
        <v>80</v>
      </c>
      <c r="N1677" t="s">
        <v>6846</v>
      </c>
      <c r="O1677" t="s">
        <v>5956</v>
      </c>
      <c r="P1677" t="s">
        <v>444</v>
      </c>
      <c r="Q1677" t="s">
        <v>444</v>
      </c>
      <c r="S1677" t="s">
        <v>144</v>
      </c>
      <c r="U1677">
        <v>3700492840</v>
      </c>
      <c r="V1677" t="s">
        <v>4208</v>
      </c>
      <c r="W1677" t="s">
        <v>58</v>
      </c>
      <c r="X1677">
        <v>19.489410417515099</v>
      </c>
      <c r="Y1677">
        <v>-70.750169774799801</v>
      </c>
      <c r="Z1677" t="s">
        <v>59</v>
      </c>
      <c r="AA1677" t="s">
        <v>59</v>
      </c>
      <c r="AB1677" t="s">
        <v>419</v>
      </c>
      <c r="AC1677" t="s">
        <v>169</v>
      </c>
      <c r="AD1677" t="s">
        <v>62</v>
      </c>
      <c r="AF1677" t="s">
        <v>170</v>
      </c>
      <c r="AG1677" t="s">
        <v>194</v>
      </c>
      <c r="AH1677" t="s">
        <v>486</v>
      </c>
      <c r="AI1677" t="s">
        <v>145</v>
      </c>
      <c r="AJ1677" t="s">
        <v>145</v>
      </c>
      <c r="AK1677" t="s">
        <v>6847</v>
      </c>
      <c r="AL1677">
        <v>1</v>
      </c>
      <c r="AM1677" t="s">
        <v>755</v>
      </c>
      <c r="AN1677">
        <v>5</v>
      </c>
      <c r="AO1677">
        <v>1</v>
      </c>
      <c r="AP1677" t="s">
        <v>62</v>
      </c>
      <c r="AQ1677" t="s">
        <v>69</v>
      </c>
      <c r="AV1677" s="1">
        <v>44090</v>
      </c>
      <c r="AW1677" t="s">
        <v>15670</v>
      </c>
      <c r="AY1677" t="s">
        <v>73</v>
      </c>
      <c r="AZ1677" t="s">
        <v>74</v>
      </c>
    </row>
    <row r="1678" spans="1:52" hidden="1" x14ac:dyDescent="0.25">
      <c r="A1678" t="str">
        <f>INDEX('Community ID'!B:B,MATCH(O1678,'Community ID'!A:A,0))</f>
        <v>Los Mangos</v>
      </c>
      <c r="B1678" t="str">
        <f>INDEX('Community ID'!$K:$K,MATCH('Environmental Data'!$P1678,'Community ID'!J:J,0))</f>
        <v>Santiago</v>
      </c>
      <c r="D1678" t="s">
        <v>6848</v>
      </c>
      <c r="E1678" t="s">
        <v>4997</v>
      </c>
      <c r="F1678" t="s">
        <v>217</v>
      </c>
      <c r="I1678" t="s">
        <v>191</v>
      </c>
      <c r="J1678" t="s">
        <v>6849</v>
      </c>
      <c r="K1678">
        <v>25</v>
      </c>
      <c r="L1678">
        <v>8298582916</v>
      </c>
      <c r="M1678" t="s">
        <v>142</v>
      </c>
      <c r="N1678" t="s">
        <v>135</v>
      </c>
      <c r="O1678" t="s">
        <v>5956</v>
      </c>
      <c r="P1678" t="s">
        <v>444</v>
      </c>
      <c r="Q1678" t="s">
        <v>444</v>
      </c>
      <c r="S1678" t="s">
        <v>144</v>
      </c>
      <c r="U1678">
        <v>40210951402</v>
      </c>
      <c r="V1678" t="s">
        <v>4208</v>
      </c>
      <c r="W1678" t="s">
        <v>58</v>
      </c>
      <c r="X1678">
        <v>19.489410417515099</v>
      </c>
      <c r="Y1678">
        <v>-70.750169774799801</v>
      </c>
      <c r="Z1678" t="s">
        <v>59</v>
      </c>
      <c r="AA1678" t="s">
        <v>59</v>
      </c>
      <c r="AB1678" t="s">
        <v>419</v>
      </c>
      <c r="AC1678" t="s">
        <v>169</v>
      </c>
      <c r="AD1678" t="s">
        <v>62</v>
      </c>
      <c r="AF1678" t="s">
        <v>170</v>
      </c>
      <c r="AG1678" t="s">
        <v>194</v>
      </c>
      <c r="AH1678" t="s">
        <v>65</v>
      </c>
      <c r="AI1678" t="s">
        <v>145</v>
      </c>
      <c r="AJ1678" t="s">
        <v>145</v>
      </c>
      <c r="AK1678" t="s">
        <v>6850</v>
      </c>
      <c r="AL1678">
        <v>1</v>
      </c>
      <c r="AM1678" t="s">
        <v>108</v>
      </c>
      <c r="AN1678">
        <v>6</v>
      </c>
      <c r="AO1678">
        <v>1</v>
      </c>
      <c r="AP1678" t="s">
        <v>62</v>
      </c>
      <c r="AQ1678" t="s">
        <v>69</v>
      </c>
      <c r="AV1678" s="1">
        <v>44090</v>
      </c>
      <c r="AW1678" t="s">
        <v>15671</v>
      </c>
      <c r="AY1678" t="s">
        <v>73</v>
      </c>
      <c r="AZ1678" t="s">
        <v>74</v>
      </c>
    </row>
    <row r="1679" spans="1:52" x14ac:dyDescent="0.25">
      <c r="A1679" t="str">
        <f>INDEX('Community ID'!B:B,MATCH(O1679,'Community ID'!A:A,0))</f>
        <v>Los Mangos</v>
      </c>
      <c r="B1679" t="str">
        <f>INDEX('Community ID'!$K:$K,MATCH('Environmental Data'!$P1679,'Community ID'!J:J,0))</f>
        <v>Santiago</v>
      </c>
      <c r="D1679" t="s">
        <v>6851</v>
      </c>
      <c r="E1679" t="s">
        <v>6852</v>
      </c>
      <c r="F1679" t="s">
        <v>6760</v>
      </c>
      <c r="I1679" t="s">
        <v>165</v>
      </c>
      <c r="J1679" s="1">
        <v>36750</v>
      </c>
      <c r="K1679">
        <v>21</v>
      </c>
      <c r="L1679">
        <v>8499190108</v>
      </c>
      <c r="M1679" t="s">
        <v>51</v>
      </c>
      <c r="N1679" t="s">
        <v>6853</v>
      </c>
      <c r="O1679" t="s">
        <v>5956</v>
      </c>
      <c r="P1679" t="s">
        <v>416</v>
      </c>
      <c r="Q1679" t="s">
        <v>444</v>
      </c>
      <c r="U1679">
        <v>40244634107</v>
      </c>
      <c r="V1679" t="s">
        <v>4208</v>
      </c>
      <c r="W1679" t="s">
        <v>58</v>
      </c>
      <c r="X1679">
        <v>19.489410417515099</v>
      </c>
      <c r="Y1679">
        <v>-70.750169774799801</v>
      </c>
      <c r="Z1679" t="s">
        <v>105</v>
      </c>
      <c r="AA1679" t="s">
        <v>105</v>
      </c>
      <c r="AB1679" t="s">
        <v>419</v>
      </c>
      <c r="AC1679" t="s">
        <v>61</v>
      </c>
      <c r="AD1679" t="s">
        <v>62</v>
      </c>
      <c r="AF1679" t="s">
        <v>170</v>
      </c>
      <c r="AG1679" t="s">
        <v>194</v>
      </c>
      <c r="AH1679" t="s">
        <v>117</v>
      </c>
      <c r="AI1679" t="s">
        <v>145</v>
      </c>
      <c r="AJ1679" t="s">
        <v>145</v>
      </c>
      <c r="AK1679" t="s">
        <v>368</v>
      </c>
      <c r="AL1679">
        <v>2</v>
      </c>
      <c r="AM1679" t="s">
        <v>6854</v>
      </c>
      <c r="AN1679">
        <v>1</v>
      </c>
      <c r="AP1679" t="s">
        <v>62</v>
      </c>
      <c r="AQ1679" t="s">
        <v>69</v>
      </c>
      <c r="AV1679" s="1">
        <v>44090</v>
      </c>
      <c r="AW1679" t="s">
        <v>15672</v>
      </c>
      <c r="AY1679" t="s">
        <v>73</v>
      </c>
      <c r="AZ1679" t="s">
        <v>74</v>
      </c>
    </row>
    <row r="1680" spans="1:52" hidden="1" x14ac:dyDescent="0.25">
      <c r="A1680" t="str">
        <f>INDEX('Community ID'!B:B,MATCH(O1680,'Community ID'!A:A,0))</f>
        <v>Los Mangos</v>
      </c>
      <c r="B1680" t="str">
        <f>INDEX('Community ID'!$K:$K,MATCH('Environmental Data'!$P1680,'Community ID'!J:J,0))</f>
        <v>Santiago</v>
      </c>
      <c r="D1680" t="s">
        <v>6855</v>
      </c>
      <c r="E1680" t="s">
        <v>4054</v>
      </c>
      <c r="F1680" t="s">
        <v>2555</v>
      </c>
      <c r="I1680" t="s">
        <v>191</v>
      </c>
      <c r="J1680" t="s">
        <v>6856</v>
      </c>
      <c r="K1680">
        <v>69</v>
      </c>
      <c r="M1680" t="s">
        <v>80</v>
      </c>
      <c r="N1680" t="s">
        <v>114</v>
      </c>
      <c r="O1680" t="s">
        <v>5956</v>
      </c>
      <c r="P1680" t="s">
        <v>604</v>
      </c>
      <c r="Q1680" t="s">
        <v>444</v>
      </c>
      <c r="V1680" t="s">
        <v>4208</v>
      </c>
      <c r="W1680" t="s">
        <v>58</v>
      </c>
      <c r="X1680">
        <v>19.489425906470998</v>
      </c>
      <c r="Y1680">
        <v>-70.750244714635102</v>
      </c>
      <c r="Z1680" t="s">
        <v>59</v>
      </c>
      <c r="AA1680" t="s">
        <v>325</v>
      </c>
      <c r="AB1680" t="s">
        <v>419</v>
      </c>
      <c r="AC1680" t="s">
        <v>169</v>
      </c>
      <c r="AD1680" t="s">
        <v>62</v>
      </c>
      <c r="AF1680" t="s">
        <v>170</v>
      </c>
      <c r="AG1680" t="s">
        <v>194</v>
      </c>
      <c r="AH1680" t="s">
        <v>117</v>
      </c>
      <c r="AI1680" t="s">
        <v>145</v>
      </c>
      <c r="AJ1680" t="s">
        <v>1760</v>
      </c>
      <c r="AK1680" t="s">
        <v>6618</v>
      </c>
      <c r="AL1680">
        <v>1</v>
      </c>
      <c r="AM1680" t="s">
        <v>6854</v>
      </c>
      <c r="AN1680">
        <v>4</v>
      </c>
      <c r="AP1680" t="s">
        <v>62</v>
      </c>
      <c r="AQ1680" t="s">
        <v>69</v>
      </c>
      <c r="AV1680" s="1">
        <v>44090</v>
      </c>
      <c r="AW1680" t="s">
        <v>15673</v>
      </c>
      <c r="AY1680" t="s">
        <v>73</v>
      </c>
      <c r="AZ1680" t="s">
        <v>74</v>
      </c>
    </row>
    <row r="1681" spans="1:52" hidden="1" x14ac:dyDescent="0.25">
      <c r="A1681" t="str">
        <f>INDEX('Community ID'!B:B,MATCH(O1681,'Community ID'!A:A,0))</f>
        <v>Los Mangos</v>
      </c>
      <c r="B1681" t="str">
        <f>INDEX('Community ID'!$K:$K,MATCH('Environmental Data'!$P1681,'Community ID'!J:J,0))</f>
        <v>Santiago</v>
      </c>
      <c r="D1681" t="s">
        <v>6857</v>
      </c>
      <c r="E1681" t="s">
        <v>6858</v>
      </c>
      <c r="F1681" t="s">
        <v>2422</v>
      </c>
      <c r="I1681" t="s">
        <v>191</v>
      </c>
      <c r="J1681" s="1">
        <v>19887</v>
      </c>
      <c r="K1681">
        <v>67</v>
      </c>
      <c r="L1681">
        <v>8094060080</v>
      </c>
      <c r="M1681" t="s">
        <v>80</v>
      </c>
      <c r="N1681" t="s">
        <v>114</v>
      </c>
      <c r="O1681" t="s">
        <v>5956</v>
      </c>
      <c r="P1681" t="s">
        <v>444</v>
      </c>
      <c r="Q1681" t="s">
        <v>444</v>
      </c>
      <c r="S1681" t="s">
        <v>144</v>
      </c>
      <c r="U1681">
        <v>3102192139</v>
      </c>
      <c r="V1681" t="s">
        <v>4208</v>
      </c>
      <c r="W1681" t="s">
        <v>58</v>
      </c>
      <c r="X1681">
        <v>19.4889992291419</v>
      </c>
      <c r="Y1681">
        <v>-70.750628934004695</v>
      </c>
      <c r="Z1681" t="s">
        <v>59</v>
      </c>
      <c r="AA1681" t="s">
        <v>59</v>
      </c>
      <c r="AB1681" t="s">
        <v>419</v>
      </c>
      <c r="AC1681" t="s">
        <v>169</v>
      </c>
      <c r="AD1681" t="s">
        <v>62</v>
      </c>
      <c r="AF1681" t="s">
        <v>170</v>
      </c>
      <c r="AG1681" t="s">
        <v>194</v>
      </c>
      <c r="AH1681" t="s">
        <v>117</v>
      </c>
      <c r="AI1681" t="s">
        <v>145</v>
      </c>
      <c r="AJ1681" t="s">
        <v>145</v>
      </c>
      <c r="AK1681" t="s">
        <v>6618</v>
      </c>
      <c r="AL1681">
        <v>2</v>
      </c>
      <c r="AM1681" t="s">
        <v>755</v>
      </c>
      <c r="AN1681">
        <v>2</v>
      </c>
      <c r="AP1681" t="s">
        <v>62</v>
      </c>
      <c r="AQ1681" t="s">
        <v>69</v>
      </c>
      <c r="AV1681" s="1">
        <v>44090</v>
      </c>
      <c r="AW1681" t="s">
        <v>15674</v>
      </c>
      <c r="AY1681" t="s">
        <v>73</v>
      </c>
      <c r="AZ1681" t="s">
        <v>74</v>
      </c>
    </row>
    <row r="1682" spans="1:52" hidden="1" x14ac:dyDescent="0.25">
      <c r="A1682" t="str">
        <f>INDEX('Community ID'!B:B,MATCH(O1682,'Community ID'!A:A,0))</f>
        <v>Los Mangos</v>
      </c>
      <c r="B1682" t="str">
        <f>INDEX('Community ID'!$K:$K,MATCH('Environmental Data'!$P1682,'Community ID'!J:J,0))</f>
        <v>Santiago</v>
      </c>
      <c r="D1682" t="s">
        <v>6859</v>
      </c>
      <c r="E1682" t="s">
        <v>6860</v>
      </c>
      <c r="F1682" t="s">
        <v>6861</v>
      </c>
      <c r="I1682" t="s">
        <v>191</v>
      </c>
      <c r="J1682" s="1">
        <v>35980</v>
      </c>
      <c r="K1682">
        <v>23</v>
      </c>
      <c r="L1682">
        <v>8096653687</v>
      </c>
      <c r="M1682" t="s">
        <v>80</v>
      </c>
      <c r="N1682" t="s">
        <v>114</v>
      </c>
      <c r="O1682" t="s">
        <v>5956</v>
      </c>
      <c r="P1682" t="s">
        <v>444</v>
      </c>
      <c r="Q1682" t="s">
        <v>444</v>
      </c>
      <c r="R1682">
        <v>159697800</v>
      </c>
      <c r="S1682" t="s">
        <v>2768</v>
      </c>
      <c r="U1682">
        <v>40227930993</v>
      </c>
      <c r="V1682" t="s">
        <v>4208</v>
      </c>
      <c r="W1682" t="s">
        <v>58</v>
      </c>
      <c r="X1682">
        <v>19.489001997203001</v>
      </c>
      <c r="Y1682">
        <v>-70.750569416957802</v>
      </c>
      <c r="Z1682" t="s">
        <v>220</v>
      </c>
      <c r="AA1682" t="s">
        <v>220</v>
      </c>
      <c r="AB1682" t="s">
        <v>419</v>
      </c>
      <c r="AC1682" t="s">
        <v>169</v>
      </c>
      <c r="AD1682" t="s">
        <v>62</v>
      </c>
      <c r="AF1682" t="s">
        <v>170</v>
      </c>
      <c r="AG1682" t="s">
        <v>194</v>
      </c>
      <c r="AH1682" t="s">
        <v>117</v>
      </c>
      <c r="AI1682" t="s">
        <v>1382</v>
      </c>
      <c r="AJ1682" t="s">
        <v>1382</v>
      </c>
      <c r="AK1682" t="s">
        <v>6862</v>
      </c>
      <c r="AL1682">
        <v>1</v>
      </c>
      <c r="AM1682" t="s">
        <v>755</v>
      </c>
      <c r="AN1682">
        <v>3</v>
      </c>
      <c r="AO1682">
        <v>1</v>
      </c>
      <c r="AP1682" t="s">
        <v>63</v>
      </c>
      <c r="AQ1682" t="s">
        <v>69</v>
      </c>
      <c r="AV1682" s="1">
        <v>44090</v>
      </c>
      <c r="AW1682" t="s">
        <v>15675</v>
      </c>
      <c r="AY1682" t="s">
        <v>73</v>
      </c>
      <c r="AZ1682" t="s">
        <v>74</v>
      </c>
    </row>
    <row r="1683" spans="1:52" x14ac:dyDescent="0.25">
      <c r="A1683" t="str">
        <f>INDEX('Community ID'!B:B,MATCH(O1683,'Community ID'!A:A,0))</f>
        <v>Los Mangos</v>
      </c>
      <c r="B1683" t="str">
        <f>INDEX('Community ID'!$K:$K,MATCH('Environmental Data'!$P1683,'Community ID'!J:J,0))</f>
        <v>Santiago</v>
      </c>
      <c r="D1683" t="s">
        <v>6863</v>
      </c>
      <c r="E1683" t="s">
        <v>5406</v>
      </c>
      <c r="F1683" t="s">
        <v>2903</v>
      </c>
      <c r="H1683" t="s">
        <v>6864</v>
      </c>
      <c r="I1683" t="s">
        <v>191</v>
      </c>
      <c r="J1683" s="1">
        <v>29588</v>
      </c>
      <c r="K1683">
        <v>40</v>
      </c>
      <c r="L1683">
        <v>8294979907</v>
      </c>
      <c r="M1683" t="s">
        <v>51</v>
      </c>
      <c r="N1683" t="s">
        <v>114</v>
      </c>
      <c r="O1683" t="s">
        <v>5956</v>
      </c>
      <c r="P1683" t="s">
        <v>416</v>
      </c>
      <c r="Q1683" t="s">
        <v>444</v>
      </c>
      <c r="S1683" t="s">
        <v>144</v>
      </c>
      <c r="U1683">
        <v>3102204009</v>
      </c>
      <c r="V1683" t="s">
        <v>4208</v>
      </c>
      <c r="W1683" t="s">
        <v>58</v>
      </c>
      <c r="X1683">
        <v>19.489386510308002</v>
      </c>
      <c r="Y1683">
        <v>-70.750732151165195</v>
      </c>
      <c r="Z1683" t="s">
        <v>59</v>
      </c>
      <c r="AA1683" t="s">
        <v>59</v>
      </c>
      <c r="AB1683" t="s">
        <v>419</v>
      </c>
      <c r="AC1683" t="s">
        <v>169</v>
      </c>
      <c r="AD1683" t="s">
        <v>62</v>
      </c>
      <c r="AF1683" t="s">
        <v>170</v>
      </c>
      <c r="AG1683" t="s">
        <v>194</v>
      </c>
      <c r="AH1683" t="s">
        <v>117</v>
      </c>
      <c r="AI1683" t="s">
        <v>145</v>
      </c>
      <c r="AJ1683" t="s">
        <v>145</v>
      </c>
      <c r="AK1683" t="s">
        <v>368</v>
      </c>
      <c r="AL1683">
        <v>1</v>
      </c>
      <c r="AM1683" t="s">
        <v>755</v>
      </c>
      <c r="AN1683">
        <v>2</v>
      </c>
      <c r="AP1683" t="s">
        <v>62</v>
      </c>
      <c r="AQ1683" t="s">
        <v>69</v>
      </c>
      <c r="AV1683" s="1">
        <v>44090</v>
      </c>
      <c r="AW1683" t="s">
        <v>15676</v>
      </c>
      <c r="AY1683" t="s">
        <v>73</v>
      </c>
      <c r="AZ1683" t="s">
        <v>74</v>
      </c>
    </row>
    <row r="1684" spans="1:52" x14ac:dyDescent="0.25">
      <c r="A1684" t="str">
        <f>INDEX('Community ID'!B:B,MATCH(O1684,'Community ID'!A:A,0))</f>
        <v>Los Mangos</v>
      </c>
      <c r="B1684" t="str">
        <f>INDEX('Community ID'!$K:$K,MATCH('Environmental Data'!$P1684,'Community ID'!J:J,0))</f>
        <v>Santiago</v>
      </c>
      <c r="D1684" t="s">
        <v>6865</v>
      </c>
      <c r="E1684" t="s">
        <v>6866</v>
      </c>
      <c r="F1684" t="s">
        <v>1127</v>
      </c>
      <c r="H1684" t="s">
        <v>6867</v>
      </c>
      <c r="I1684" t="s">
        <v>191</v>
      </c>
      <c r="J1684" t="s">
        <v>6868</v>
      </c>
      <c r="K1684">
        <v>43</v>
      </c>
      <c r="L1684">
        <v>8292760004</v>
      </c>
      <c r="M1684" t="s">
        <v>80</v>
      </c>
      <c r="N1684" t="s">
        <v>6869</v>
      </c>
      <c r="O1684" t="s">
        <v>5956</v>
      </c>
      <c r="P1684" t="s">
        <v>444</v>
      </c>
      <c r="Q1684" t="s">
        <v>444</v>
      </c>
      <c r="U1684">
        <v>3103635508</v>
      </c>
      <c r="V1684" t="s">
        <v>4208</v>
      </c>
      <c r="W1684" t="s">
        <v>58</v>
      </c>
      <c r="X1684">
        <v>19.489341550273199</v>
      </c>
      <c r="Y1684">
        <v>-70.750952699846295</v>
      </c>
      <c r="Z1684" t="s">
        <v>59</v>
      </c>
      <c r="AA1684" t="s">
        <v>59</v>
      </c>
      <c r="AB1684" t="s">
        <v>419</v>
      </c>
      <c r="AC1684" t="s">
        <v>169</v>
      </c>
      <c r="AD1684" t="s">
        <v>62</v>
      </c>
      <c r="AF1684" t="s">
        <v>170</v>
      </c>
      <c r="AG1684" t="s">
        <v>194</v>
      </c>
      <c r="AH1684" t="s">
        <v>117</v>
      </c>
      <c r="AI1684" t="s">
        <v>145</v>
      </c>
      <c r="AJ1684" t="s">
        <v>145</v>
      </c>
      <c r="AK1684" t="s">
        <v>368</v>
      </c>
      <c r="AL1684">
        <v>1</v>
      </c>
      <c r="AM1684" t="s">
        <v>1039</v>
      </c>
      <c r="AN1684">
        <v>4</v>
      </c>
      <c r="AP1684" t="s">
        <v>62</v>
      </c>
      <c r="AQ1684" t="s">
        <v>69</v>
      </c>
      <c r="AV1684" s="1">
        <v>44090</v>
      </c>
      <c r="AW1684" t="s">
        <v>15677</v>
      </c>
      <c r="AY1684" t="s">
        <v>73</v>
      </c>
      <c r="AZ1684" t="s">
        <v>74</v>
      </c>
    </row>
    <row r="1685" spans="1:52" hidden="1" x14ac:dyDescent="0.25">
      <c r="A1685" t="str">
        <f>INDEX('Community ID'!B:B,MATCH(O1685,'Community ID'!A:A,0))</f>
        <v>Los Mangos</v>
      </c>
      <c r="B1685" t="str">
        <f>INDEX('Community ID'!$K:$K,MATCH('Environmental Data'!$P1685,'Community ID'!J:J,0))</f>
        <v>Santiago</v>
      </c>
      <c r="D1685" t="s">
        <v>6870</v>
      </c>
      <c r="E1685" t="s">
        <v>6871</v>
      </c>
      <c r="F1685" t="s">
        <v>6872</v>
      </c>
      <c r="I1685" t="s">
        <v>191</v>
      </c>
      <c r="J1685" s="1">
        <v>27338</v>
      </c>
      <c r="K1685">
        <v>47</v>
      </c>
      <c r="L1685">
        <v>8297051233</v>
      </c>
      <c r="M1685" t="s">
        <v>226</v>
      </c>
      <c r="N1685" t="s">
        <v>5804</v>
      </c>
      <c r="O1685" t="s">
        <v>5956</v>
      </c>
      <c r="P1685" t="s">
        <v>444</v>
      </c>
      <c r="Q1685" t="s">
        <v>444</v>
      </c>
      <c r="S1685" t="s">
        <v>144</v>
      </c>
      <c r="U1685">
        <v>3101789414</v>
      </c>
      <c r="V1685" t="s">
        <v>4208</v>
      </c>
      <c r="W1685" t="s">
        <v>58</v>
      </c>
      <c r="X1685">
        <v>19.489341550273199</v>
      </c>
      <c r="Y1685">
        <v>-70.750952699846295</v>
      </c>
      <c r="Z1685" t="s">
        <v>59</v>
      </c>
      <c r="AA1685" t="s">
        <v>325</v>
      </c>
      <c r="AB1685" t="s">
        <v>419</v>
      </c>
      <c r="AC1685" t="s">
        <v>169</v>
      </c>
      <c r="AD1685" t="s">
        <v>62</v>
      </c>
      <c r="AF1685" t="s">
        <v>170</v>
      </c>
      <c r="AG1685" t="s">
        <v>194</v>
      </c>
      <c r="AH1685" t="s">
        <v>117</v>
      </c>
      <c r="AI1685" t="s">
        <v>145</v>
      </c>
      <c r="AJ1685" t="s">
        <v>145</v>
      </c>
      <c r="AK1685" t="s">
        <v>6873</v>
      </c>
      <c r="AL1685">
        <v>1</v>
      </c>
      <c r="AM1685" t="s">
        <v>108</v>
      </c>
      <c r="AN1685">
        <v>2</v>
      </c>
      <c r="AP1685" t="s">
        <v>63</v>
      </c>
      <c r="AQ1685" t="s">
        <v>69</v>
      </c>
      <c r="AV1685" s="1">
        <v>44090</v>
      </c>
      <c r="AW1685" t="s">
        <v>15678</v>
      </c>
      <c r="AY1685" t="s">
        <v>73</v>
      </c>
      <c r="AZ1685" t="s">
        <v>74</v>
      </c>
    </row>
    <row r="1686" spans="1:52" x14ac:dyDescent="0.25">
      <c r="A1686" t="str">
        <f>INDEX('Community ID'!B:B,MATCH(O1686,'Community ID'!A:A,0))</f>
        <v>Los Mangos</v>
      </c>
      <c r="B1686" t="str">
        <f>INDEX('Community ID'!$K:$K,MATCH('Environmental Data'!$P1686,'Community ID'!J:J,0))</f>
        <v>Santiago</v>
      </c>
      <c r="D1686" t="s">
        <v>6874</v>
      </c>
      <c r="E1686" t="s">
        <v>1029</v>
      </c>
      <c r="F1686" t="s">
        <v>2439</v>
      </c>
      <c r="H1686" t="s">
        <v>3422</v>
      </c>
      <c r="I1686" t="s">
        <v>165</v>
      </c>
      <c r="J1686" t="s">
        <v>6875</v>
      </c>
      <c r="K1686">
        <v>38</v>
      </c>
      <c r="L1686">
        <v>8093703525</v>
      </c>
      <c r="M1686" t="s">
        <v>142</v>
      </c>
      <c r="N1686" t="s">
        <v>3105</v>
      </c>
      <c r="O1686" t="s">
        <v>5956</v>
      </c>
      <c r="P1686" t="s">
        <v>444</v>
      </c>
      <c r="Q1686" t="s">
        <v>444</v>
      </c>
      <c r="S1686" t="s">
        <v>144</v>
      </c>
      <c r="U1686">
        <v>4701700900</v>
      </c>
      <c r="V1686" t="s">
        <v>4208</v>
      </c>
      <c r="W1686" t="s">
        <v>58</v>
      </c>
      <c r="X1686">
        <v>19.4898330892409</v>
      </c>
      <c r="Y1686">
        <v>-70.750843717868094</v>
      </c>
      <c r="Z1686" t="s">
        <v>59</v>
      </c>
      <c r="AA1686" t="s">
        <v>59</v>
      </c>
      <c r="AB1686" t="s">
        <v>419</v>
      </c>
      <c r="AC1686" t="s">
        <v>169</v>
      </c>
      <c r="AD1686" t="s">
        <v>62</v>
      </c>
      <c r="AF1686" t="s">
        <v>170</v>
      </c>
      <c r="AG1686" t="s">
        <v>194</v>
      </c>
      <c r="AH1686" t="s">
        <v>65</v>
      </c>
      <c r="AI1686" t="s">
        <v>145</v>
      </c>
      <c r="AJ1686" t="s">
        <v>145</v>
      </c>
      <c r="AK1686" t="s">
        <v>368</v>
      </c>
      <c r="AL1686">
        <v>1</v>
      </c>
      <c r="AM1686" t="s">
        <v>6692</v>
      </c>
      <c r="AN1686">
        <v>4</v>
      </c>
      <c r="AP1686" t="s">
        <v>62</v>
      </c>
      <c r="AQ1686" t="s">
        <v>69</v>
      </c>
      <c r="AV1686" s="1">
        <v>44090</v>
      </c>
      <c r="AW1686" t="s">
        <v>15679</v>
      </c>
      <c r="AY1686" t="s">
        <v>73</v>
      </c>
      <c r="AZ1686" t="s">
        <v>74</v>
      </c>
    </row>
    <row r="1687" spans="1:52" x14ac:dyDescent="0.25">
      <c r="A1687" t="str">
        <f>INDEX('Community ID'!B:B,MATCH(O1687,'Community ID'!A:A,0))</f>
        <v>Los Mangos</v>
      </c>
      <c r="B1687" t="str">
        <f>INDEX('Community ID'!$K:$K,MATCH('Environmental Data'!$P1687,'Community ID'!J:J,0))</f>
        <v>Santiago</v>
      </c>
      <c r="D1687" t="s">
        <v>6876</v>
      </c>
      <c r="E1687" t="s">
        <v>6877</v>
      </c>
      <c r="F1687" t="s">
        <v>6878</v>
      </c>
      <c r="I1687" t="s">
        <v>191</v>
      </c>
      <c r="J1687" t="s">
        <v>6879</v>
      </c>
      <c r="K1687">
        <v>18</v>
      </c>
      <c r="L1687">
        <v>8094582726</v>
      </c>
      <c r="M1687" t="s">
        <v>226</v>
      </c>
      <c r="N1687" t="s">
        <v>125</v>
      </c>
      <c r="O1687" t="s">
        <v>5956</v>
      </c>
      <c r="P1687" t="s">
        <v>444</v>
      </c>
      <c r="Q1687" t="s">
        <v>444</v>
      </c>
      <c r="S1687" t="s">
        <v>429</v>
      </c>
      <c r="V1687" t="s">
        <v>4208</v>
      </c>
      <c r="W1687" t="s">
        <v>58</v>
      </c>
      <c r="X1687">
        <v>19.4898330892409</v>
      </c>
      <c r="Y1687">
        <v>-70.750843717868094</v>
      </c>
      <c r="Z1687" t="s">
        <v>325</v>
      </c>
      <c r="AA1687" t="s">
        <v>325</v>
      </c>
      <c r="AB1687" t="s">
        <v>419</v>
      </c>
      <c r="AC1687" t="s">
        <v>169</v>
      </c>
      <c r="AD1687" t="s">
        <v>62</v>
      </c>
      <c r="AF1687" t="s">
        <v>170</v>
      </c>
      <c r="AG1687" t="s">
        <v>194</v>
      </c>
      <c r="AH1687" t="s">
        <v>117</v>
      </c>
      <c r="AI1687" t="s">
        <v>1382</v>
      </c>
      <c r="AJ1687" t="s">
        <v>1382</v>
      </c>
      <c r="AK1687" t="s">
        <v>368</v>
      </c>
      <c r="AL1687">
        <v>2</v>
      </c>
      <c r="AM1687" t="s">
        <v>108</v>
      </c>
      <c r="AN1687">
        <v>2</v>
      </c>
      <c r="AP1687" t="s">
        <v>63</v>
      </c>
      <c r="AQ1687" t="s">
        <v>69</v>
      </c>
      <c r="AV1687" s="1">
        <v>44090</v>
      </c>
      <c r="AW1687" t="s">
        <v>15680</v>
      </c>
      <c r="AY1687" t="s">
        <v>73</v>
      </c>
      <c r="AZ1687" t="s">
        <v>74</v>
      </c>
    </row>
    <row r="1688" spans="1:52" hidden="1" x14ac:dyDescent="0.25">
      <c r="A1688" t="str">
        <f>INDEX('Community ID'!B:B,MATCH(O1688,'Community ID'!A:A,0))</f>
        <v>Los Mangos</v>
      </c>
      <c r="B1688" t="str">
        <f>INDEX('Community ID'!$K:$K,MATCH('Environmental Data'!$P1688,'Community ID'!J:J,0))</f>
        <v>Santiago</v>
      </c>
      <c r="D1688" t="s">
        <v>6880</v>
      </c>
      <c r="E1688" t="s">
        <v>6881</v>
      </c>
      <c r="F1688" t="s">
        <v>372</v>
      </c>
      <c r="H1688" t="s">
        <v>6882</v>
      </c>
      <c r="I1688" t="s">
        <v>191</v>
      </c>
      <c r="J1688" t="s">
        <v>6883</v>
      </c>
      <c r="K1688">
        <v>39</v>
      </c>
      <c r="L1688">
        <v>8097528159</v>
      </c>
      <c r="M1688" t="s">
        <v>124</v>
      </c>
      <c r="N1688" t="s">
        <v>5804</v>
      </c>
      <c r="O1688" t="s">
        <v>5956</v>
      </c>
      <c r="P1688" t="s">
        <v>444</v>
      </c>
      <c r="Q1688" t="s">
        <v>444</v>
      </c>
      <c r="U1688">
        <v>101600005612</v>
      </c>
      <c r="V1688" t="s">
        <v>4208</v>
      </c>
      <c r="W1688" t="s">
        <v>58</v>
      </c>
      <c r="X1688">
        <v>19.4897832532553</v>
      </c>
      <c r="Y1688">
        <v>-70.750928298966002</v>
      </c>
      <c r="Z1688" t="s">
        <v>105</v>
      </c>
      <c r="AA1688" t="s">
        <v>105</v>
      </c>
      <c r="AB1688" t="s">
        <v>419</v>
      </c>
      <c r="AC1688" t="s">
        <v>169</v>
      </c>
      <c r="AD1688" t="s">
        <v>62</v>
      </c>
      <c r="AF1688" t="s">
        <v>170</v>
      </c>
      <c r="AG1688" t="s">
        <v>194</v>
      </c>
      <c r="AH1688" t="s">
        <v>117</v>
      </c>
      <c r="AI1688" t="s">
        <v>145</v>
      </c>
      <c r="AJ1688" t="s">
        <v>145</v>
      </c>
      <c r="AK1688" t="s">
        <v>6884</v>
      </c>
      <c r="AL1688">
        <v>2</v>
      </c>
      <c r="AM1688" t="s">
        <v>1289</v>
      </c>
      <c r="AN1688">
        <v>5</v>
      </c>
      <c r="AO1688">
        <v>1</v>
      </c>
      <c r="AP1688" t="s">
        <v>62</v>
      </c>
      <c r="AQ1688" t="s">
        <v>69</v>
      </c>
      <c r="AV1688" s="1">
        <v>44090</v>
      </c>
      <c r="AW1688" t="s">
        <v>15681</v>
      </c>
      <c r="AY1688" t="s">
        <v>73</v>
      </c>
      <c r="AZ1688" t="s">
        <v>74</v>
      </c>
    </row>
    <row r="1689" spans="1:52" hidden="1" x14ac:dyDescent="0.25">
      <c r="A1689" t="str">
        <f>INDEX('Community ID'!B:B,MATCH(O1689,'Community ID'!A:A,0))</f>
        <v>Los Mangos</v>
      </c>
      <c r="B1689" t="str">
        <f>INDEX('Community ID'!$K:$K,MATCH('Environmental Data'!$P1689,'Community ID'!J:J,0))</f>
        <v>Santiago</v>
      </c>
      <c r="D1689" t="s">
        <v>6885</v>
      </c>
      <c r="E1689" t="s">
        <v>6886</v>
      </c>
      <c r="F1689" t="s">
        <v>770</v>
      </c>
      <c r="I1689" t="s">
        <v>191</v>
      </c>
      <c r="J1689" t="s">
        <v>6887</v>
      </c>
      <c r="K1689">
        <v>22</v>
      </c>
      <c r="L1689">
        <v>8297049333</v>
      </c>
      <c r="M1689" t="s">
        <v>226</v>
      </c>
      <c r="N1689" t="s">
        <v>745</v>
      </c>
      <c r="O1689" t="s">
        <v>5956</v>
      </c>
      <c r="P1689" t="s">
        <v>444</v>
      </c>
      <c r="Q1689" t="s">
        <v>444</v>
      </c>
      <c r="U1689">
        <v>4023862850</v>
      </c>
      <c r="V1689" t="s">
        <v>4208</v>
      </c>
      <c r="W1689" t="s">
        <v>58</v>
      </c>
      <c r="X1689">
        <v>19.489814134525901</v>
      </c>
      <c r="Y1689">
        <v>-70.7510661748112</v>
      </c>
      <c r="Z1689" t="s">
        <v>59</v>
      </c>
      <c r="AA1689" t="s">
        <v>105</v>
      </c>
      <c r="AB1689" t="s">
        <v>419</v>
      </c>
      <c r="AC1689" t="s">
        <v>169</v>
      </c>
      <c r="AD1689" t="s">
        <v>62</v>
      </c>
      <c r="AF1689" t="s">
        <v>170</v>
      </c>
      <c r="AG1689" t="s">
        <v>194</v>
      </c>
      <c r="AH1689" t="s">
        <v>117</v>
      </c>
      <c r="AI1689" t="s">
        <v>145</v>
      </c>
      <c r="AJ1689" t="s">
        <v>1382</v>
      </c>
      <c r="AK1689" t="s">
        <v>6888</v>
      </c>
      <c r="AL1689">
        <v>1</v>
      </c>
      <c r="AM1689" t="s">
        <v>6724</v>
      </c>
      <c r="AN1689">
        <v>4</v>
      </c>
      <c r="AO1689">
        <v>2</v>
      </c>
      <c r="AP1689" t="s">
        <v>62</v>
      </c>
      <c r="AV1689" s="1">
        <v>44090</v>
      </c>
      <c r="AW1689" t="s">
        <v>15682</v>
      </c>
      <c r="AY1689" t="s">
        <v>73</v>
      </c>
      <c r="AZ1689" t="s">
        <v>74</v>
      </c>
    </row>
    <row r="1690" spans="1:52" hidden="1" x14ac:dyDescent="0.25">
      <c r="A1690" t="str">
        <f>INDEX('Community ID'!B:B,MATCH(O1690,'Community ID'!A:A,0))</f>
        <v>Los Mangos</v>
      </c>
      <c r="B1690" t="str">
        <f>INDEX('Community ID'!$K:$K,MATCH('Environmental Data'!$P1690,'Community ID'!J:J,0))</f>
        <v>Santiago</v>
      </c>
      <c r="D1690" t="s">
        <v>6889</v>
      </c>
      <c r="E1690" t="s">
        <v>6890</v>
      </c>
      <c r="F1690" t="s">
        <v>1028</v>
      </c>
      <c r="I1690" t="s">
        <v>165</v>
      </c>
      <c r="J1690" t="s">
        <v>6891</v>
      </c>
      <c r="K1690">
        <v>69</v>
      </c>
      <c r="L1690">
        <v>8099666711</v>
      </c>
      <c r="M1690" t="s">
        <v>226</v>
      </c>
      <c r="N1690" t="s">
        <v>6892</v>
      </c>
      <c r="O1690" t="s">
        <v>5956</v>
      </c>
      <c r="P1690" t="s">
        <v>444</v>
      </c>
      <c r="Q1690" t="s">
        <v>444</v>
      </c>
      <c r="S1690" t="s">
        <v>144</v>
      </c>
      <c r="U1690">
        <v>3100652977</v>
      </c>
      <c r="V1690" t="s">
        <v>4208</v>
      </c>
      <c r="W1690" t="s">
        <v>58</v>
      </c>
      <c r="X1690">
        <v>19.490156953390599</v>
      </c>
      <c r="Y1690">
        <v>-70.751418697636396</v>
      </c>
      <c r="Z1690" t="s">
        <v>59</v>
      </c>
      <c r="AA1690" t="s">
        <v>220</v>
      </c>
      <c r="AB1690" t="s">
        <v>419</v>
      </c>
      <c r="AC1690" t="s">
        <v>169</v>
      </c>
      <c r="AD1690" t="s">
        <v>62</v>
      </c>
      <c r="AF1690" t="s">
        <v>170</v>
      </c>
      <c r="AG1690" t="s">
        <v>194</v>
      </c>
      <c r="AH1690" t="s">
        <v>65</v>
      </c>
      <c r="AI1690" t="s">
        <v>145</v>
      </c>
      <c r="AJ1690" t="s">
        <v>145</v>
      </c>
      <c r="AK1690" t="s">
        <v>6893</v>
      </c>
      <c r="AL1690">
        <v>1</v>
      </c>
      <c r="AM1690" t="s">
        <v>6894</v>
      </c>
      <c r="AN1690">
        <v>1</v>
      </c>
      <c r="AP1690" t="s">
        <v>63</v>
      </c>
      <c r="AQ1690" t="s">
        <v>69</v>
      </c>
      <c r="AV1690" s="1">
        <v>44090</v>
      </c>
      <c r="AW1690" t="s">
        <v>15683</v>
      </c>
      <c r="AY1690" t="s">
        <v>73</v>
      </c>
      <c r="AZ1690" t="s">
        <v>74</v>
      </c>
    </row>
    <row r="1691" spans="1:52" x14ac:dyDescent="0.25">
      <c r="A1691" t="str">
        <f>INDEX('Community ID'!B:B,MATCH(O1691,'Community ID'!A:A,0))</f>
        <v>Los Mangos</v>
      </c>
      <c r="B1691" t="str">
        <f>INDEX('Community ID'!$K:$K,MATCH('Environmental Data'!$P1691,'Community ID'!J:J,0))</f>
        <v>Santiago</v>
      </c>
      <c r="D1691" t="s">
        <v>6895</v>
      </c>
      <c r="E1691" t="s">
        <v>6896</v>
      </c>
      <c r="F1691" t="s">
        <v>1127</v>
      </c>
      <c r="H1691" t="s">
        <v>6897</v>
      </c>
      <c r="I1691" t="s">
        <v>191</v>
      </c>
      <c r="J1691" t="s">
        <v>6898</v>
      </c>
      <c r="K1691">
        <v>19</v>
      </c>
      <c r="L1691">
        <v>8093986025</v>
      </c>
      <c r="M1691" t="s">
        <v>226</v>
      </c>
      <c r="N1691" t="s">
        <v>125</v>
      </c>
      <c r="O1691" t="s">
        <v>5956</v>
      </c>
      <c r="P1691" t="s">
        <v>444</v>
      </c>
      <c r="Q1691" t="s">
        <v>444</v>
      </c>
      <c r="S1691" t="s">
        <v>429</v>
      </c>
      <c r="V1691" t="s">
        <v>4208</v>
      </c>
      <c r="W1691" t="s">
        <v>58</v>
      </c>
      <c r="X1691">
        <v>19.490175632280099</v>
      </c>
      <c r="Y1691">
        <v>-70.751553122761706</v>
      </c>
      <c r="Z1691" t="s">
        <v>59</v>
      </c>
      <c r="AA1691" t="s">
        <v>220</v>
      </c>
      <c r="AB1691" t="s">
        <v>419</v>
      </c>
      <c r="AC1691" t="s">
        <v>169</v>
      </c>
      <c r="AD1691" t="s">
        <v>62</v>
      </c>
      <c r="AF1691" t="s">
        <v>170</v>
      </c>
      <c r="AG1691" t="s">
        <v>194</v>
      </c>
      <c r="AH1691" t="s">
        <v>65</v>
      </c>
      <c r="AI1691" t="s">
        <v>145</v>
      </c>
      <c r="AJ1691" t="s">
        <v>1382</v>
      </c>
      <c r="AK1691" t="s">
        <v>479</v>
      </c>
      <c r="AL1691">
        <v>2</v>
      </c>
      <c r="AM1691" t="s">
        <v>755</v>
      </c>
      <c r="AN1691">
        <v>3</v>
      </c>
      <c r="AP1691" t="s">
        <v>63</v>
      </c>
      <c r="AQ1691" t="s">
        <v>69</v>
      </c>
      <c r="AV1691" s="1">
        <v>44090</v>
      </c>
      <c r="AW1691" t="s">
        <v>15684</v>
      </c>
      <c r="AY1691" t="s">
        <v>73</v>
      </c>
      <c r="AZ1691" t="s">
        <v>74</v>
      </c>
    </row>
    <row r="1692" spans="1:52" x14ac:dyDescent="0.25">
      <c r="A1692" t="str">
        <f>INDEX('Community ID'!B:B,MATCH(O1692,'Community ID'!A:A,0))</f>
        <v>Los Mangos</v>
      </c>
      <c r="B1692" t="str">
        <f>INDEX('Community ID'!$K:$K,MATCH('Environmental Data'!$P1692,'Community ID'!J:J,0))</f>
        <v>Santiago</v>
      </c>
      <c r="D1692" t="s">
        <v>6899</v>
      </c>
      <c r="E1692" t="s">
        <v>6900</v>
      </c>
      <c r="F1692" t="s">
        <v>1876</v>
      </c>
      <c r="H1692" t="s">
        <v>6528</v>
      </c>
      <c r="I1692" t="s">
        <v>191</v>
      </c>
      <c r="J1692" t="s">
        <v>6901</v>
      </c>
      <c r="K1692">
        <v>39</v>
      </c>
      <c r="L1692">
        <v>8493599735</v>
      </c>
      <c r="M1692" t="s">
        <v>226</v>
      </c>
      <c r="N1692" t="s">
        <v>114</v>
      </c>
      <c r="O1692" t="s">
        <v>5951</v>
      </c>
      <c r="P1692" t="s">
        <v>444</v>
      </c>
      <c r="Q1692" t="s">
        <v>444</v>
      </c>
      <c r="S1692" t="s">
        <v>144</v>
      </c>
      <c r="V1692" t="s">
        <v>4208</v>
      </c>
      <c r="W1692" t="s">
        <v>58</v>
      </c>
      <c r="X1692">
        <v>19.490107606465301</v>
      </c>
      <c r="Y1692">
        <v>-70.751648069861901</v>
      </c>
      <c r="Z1692" t="s">
        <v>59</v>
      </c>
      <c r="AA1692" t="s">
        <v>59</v>
      </c>
      <c r="AB1692" t="s">
        <v>419</v>
      </c>
      <c r="AC1692" t="s">
        <v>169</v>
      </c>
      <c r="AD1692" t="s">
        <v>62</v>
      </c>
      <c r="AF1692" t="s">
        <v>170</v>
      </c>
      <c r="AG1692" t="s">
        <v>194</v>
      </c>
      <c r="AH1692" t="s">
        <v>117</v>
      </c>
      <c r="AI1692" t="s">
        <v>145</v>
      </c>
      <c r="AJ1692" t="s">
        <v>145</v>
      </c>
      <c r="AK1692" t="s">
        <v>368</v>
      </c>
      <c r="AL1692">
        <v>1</v>
      </c>
      <c r="AM1692" t="s">
        <v>755</v>
      </c>
      <c r="AN1692">
        <v>3</v>
      </c>
      <c r="AP1692" t="s">
        <v>62</v>
      </c>
      <c r="AQ1692" t="s">
        <v>69</v>
      </c>
      <c r="AV1692" s="1">
        <v>44090</v>
      </c>
      <c r="AW1692" t="s">
        <v>15685</v>
      </c>
      <c r="AY1692" t="s">
        <v>73</v>
      </c>
      <c r="AZ1692" t="s">
        <v>74</v>
      </c>
    </row>
    <row r="1693" spans="1:52" x14ac:dyDescent="0.25">
      <c r="A1693" t="str">
        <f>INDEX('Community ID'!B:B,MATCH(O1693,'Community ID'!A:A,0))</f>
        <v>Los Mangos</v>
      </c>
      <c r="B1693" t="str">
        <f>INDEX('Community ID'!$K:$K,MATCH('Environmental Data'!$P1693,'Community ID'!J:J,0))</f>
        <v>Santiago</v>
      </c>
      <c r="D1693" t="s">
        <v>6902</v>
      </c>
      <c r="E1693" t="s">
        <v>6903</v>
      </c>
      <c r="F1693" t="s">
        <v>6904</v>
      </c>
      <c r="H1693" t="s">
        <v>134</v>
      </c>
      <c r="I1693" t="s">
        <v>191</v>
      </c>
      <c r="J1693" t="s">
        <v>218</v>
      </c>
      <c r="K1693">
        <v>2021</v>
      </c>
      <c r="M1693" t="s">
        <v>80</v>
      </c>
      <c r="N1693" t="s">
        <v>114</v>
      </c>
      <c r="O1693" t="s">
        <v>5956</v>
      </c>
      <c r="P1693" t="s">
        <v>444</v>
      </c>
      <c r="Q1693" t="s">
        <v>444</v>
      </c>
      <c r="V1693" t="s">
        <v>4208</v>
      </c>
      <c r="W1693" t="s">
        <v>58</v>
      </c>
      <c r="X1693">
        <v>19.490356695487399</v>
      </c>
      <c r="Y1693">
        <v>-70.752651715641605</v>
      </c>
      <c r="Z1693" t="s">
        <v>59</v>
      </c>
      <c r="AA1693" t="s">
        <v>59</v>
      </c>
      <c r="AB1693" t="s">
        <v>419</v>
      </c>
      <c r="AC1693" t="s">
        <v>169</v>
      </c>
      <c r="AD1693" t="s">
        <v>62</v>
      </c>
      <c r="AF1693" t="s">
        <v>170</v>
      </c>
      <c r="AG1693" t="s">
        <v>194</v>
      </c>
      <c r="AH1693" t="s">
        <v>90</v>
      </c>
      <c r="AI1693" t="s">
        <v>2150</v>
      </c>
      <c r="AJ1693" t="s">
        <v>145</v>
      </c>
      <c r="AK1693" t="s">
        <v>368</v>
      </c>
      <c r="AL1693">
        <v>1</v>
      </c>
      <c r="AM1693" t="s">
        <v>755</v>
      </c>
      <c r="AN1693">
        <v>5</v>
      </c>
      <c r="AP1693" t="s">
        <v>62</v>
      </c>
      <c r="AQ1693" t="s">
        <v>69</v>
      </c>
      <c r="AV1693" s="1">
        <v>44090</v>
      </c>
      <c r="AW1693" t="s">
        <v>15686</v>
      </c>
      <c r="AY1693" t="s">
        <v>73</v>
      </c>
      <c r="AZ1693" t="s">
        <v>74</v>
      </c>
    </row>
    <row r="1694" spans="1:52" hidden="1" x14ac:dyDescent="0.25">
      <c r="A1694" t="str">
        <f>INDEX('Community ID'!B:B,MATCH(O1694,'Community ID'!A:A,0))</f>
        <v>Los Mangos</v>
      </c>
      <c r="B1694" t="str">
        <f>INDEX('Community ID'!$K:$K,MATCH('Environmental Data'!$P1694,'Community ID'!J:J,0))</f>
        <v>Santiago</v>
      </c>
      <c r="D1694" t="s">
        <v>6905</v>
      </c>
      <c r="E1694" t="s">
        <v>251</v>
      </c>
      <c r="F1694" t="s">
        <v>6906</v>
      </c>
      <c r="I1694" t="s">
        <v>165</v>
      </c>
      <c r="J1694" t="s">
        <v>6907</v>
      </c>
      <c r="K1694">
        <v>53</v>
      </c>
      <c r="L1694">
        <v>8498640355</v>
      </c>
      <c r="M1694" t="s">
        <v>226</v>
      </c>
      <c r="N1694" t="s">
        <v>6908</v>
      </c>
      <c r="O1694" t="s">
        <v>5956</v>
      </c>
      <c r="P1694" t="s">
        <v>444</v>
      </c>
      <c r="Q1694" t="s">
        <v>444</v>
      </c>
      <c r="S1694" t="s">
        <v>144</v>
      </c>
      <c r="U1694">
        <v>3400304642</v>
      </c>
      <c r="V1694" t="s">
        <v>4208</v>
      </c>
      <c r="W1694" t="s">
        <v>58</v>
      </c>
      <c r="X1694">
        <v>19.500606017918901</v>
      </c>
      <c r="Y1694">
        <v>-70.749837398320196</v>
      </c>
      <c r="Z1694" t="s">
        <v>59</v>
      </c>
      <c r="AA1694" t="s">
        <v>59</v>
      </c>
      <c r="AB1694" t="s">
        <v>419</v>
      </c>
      <c r="AC1694" t="s">
        <v>169</v>
      </c>
      <c r="AD1694" t="s">
        <v>62</v>
      </c>
      <c r="AF1694" t="s">
        <v>170</v>
      </c>
      <c r="AG1694" t="s">
        <v>194</v>
      </c>
      <c r="AH1694" t="s">
        <v>117</v>
      </c>
      <c r="AI1694" t="s">
        <v>145</v>
      </c>
      <c r="AJ1694" t="s">
        <v>1382</v>
      </c>
      <c r="AK1694" t="s">
        <v>6909</v>
      </c>
      <c r="AL1694">
        <v>1</v>
      </c>
      <c r="AM1694" t="s">
        <v>6910</v>
      </c>
      <c r="AN1694">
        <v>3</v>
      </c>
      <c r="AO1694">
        <v>1</v>
      </c>
      <c r="AP1694" t="s">
        <v>62</v>
      </c>
      <c r="AQ1694" t="s">
        <v>69</v>
      </c>
      <c r="AV1694" s="1">
        <v>44090</v>
      </c>
      <c r="AW1694" t="s">
        <v>15687</v>
      </c>
      <c r="AY1694" t="s">
        <v>73</v>
      </c>
      <c r="AZ1694" t="s">
        <v>74</v>
      </c>
    </row>
    <row r="1695" spans="1:52" hidden="1" x14ac:dyDescent="0.25">
      <c r="A1695" t="str">
        <f>INDEX('Community ID'!B:B,MATCH(O1695,'Community ID'!A:A,0))</f>
        <v>Los Mangos</v>
      </c>
      <c r="B1695" t="str">
        <f>INDEX('Community ID'!$K:$K,MATCH('Environmental Data'!$P1695,'Community ID'!J:J,0))</f>
        <v>Santiago</v>
      </c>
      <c r="D1695" t="s">
        <v>6911</v>
      </c>
      <c r="E1695" t="s">
        <v>6912</v>
      </c>
      <c r="F1695" t="s">
        <v>2590</v>
      </c>
      <c r="I1695" t="s">
        <v>165</v>
      </c>
      <c r="J1695" s="1">
        <v>34979</v>
      </c>
      <c r="K1695">
        <v>26</v>
      </c>
      <c r="L1695">
        <v>8094678558</v>
      </c>
      <c r="M1695" t="s">
        <v>142</v>
      </c>
      <c r="N1695" t="s">
        <v>6913</v>
      </c>
      <c r="O1695" t="s">
        <v>5956</v>
      </c>
      <c r="P1695" t="s">
        <v>444</v>
      </c>
      <c r="Q1695" t="s">
        <v>444</v>
      </c>
      <c r="R1695">
        <v>144871762</v>
      </c>
      <c r="S1695" t="s">
        <v>584</v>
      </c>
      <c r="U1695">
        <v>40224539854</v>
      </c>
      <c r="V1695" t="s">
        <v>4208</v>
      </c>
      <c r="W1695" t="s">
        <v>58</v>
      </c>
      <c r="X1695">
        <v>19.488942489268201</v>
      </c>
      <c r="Y1695">
        <v>-70.738262251461194</v>
      </c>
      <c r="Z1695" t="s">
        <v>220</v>
      </c>
      <c r="AA1695" t="s">
        <v>105</v>
      </c>
      <c r="AB1695" t="s">
        <v>419</v>
      </c>
      <c r="AC1695" t="s">
        <v>169</v>
      </c>
      <c r="AE1695" t="s">
        <v>62</v>
      </c>
      <c r="AF1695" t="s">
        <v>170</v>
      </c>
      <c r="AG1695" t="s">
        <v>194</v>
      </c>
      <c r="AH1695" t="s">
        <v>117</v>
      </c>
      <c r="AI1695" t="s">
        <v>145</v>
      </c>
      <c r="AJ1695" t="s">
        <v>1382</v>
      </c>
      <c r="AK1695" t="s">
        <v>2905</v>
      </c>
      <c r="AL1695">
        <v>1</v>
      </c>
      <c r="AM1695" t="s">
        <v>938</v>
      </c>
      <c r="AN1695">
        <v>4</v>
      </c>
      <c r="AO1695">
        <v>1</v>
      </c>
      <c r="AP1695" t="s">
        <v>62</v>
      </c>
      <c r="AQ1695" t="s">
        <v>69</v>
      </c>
      <c r="AV1695" s="1">
        <v>44090</v>
      </c>
      <c r="AW1695" t="s">
        <v>15688</v>
      </c>
      <c r="AY1695" t="s">
        <v>73</v>
      </c>
      <c r="AZ1695" t="s">
        <v>74</v>
      </c>
    </row>
    <row r="1696" spans="1:52" hidden="1" x14ac:dyDescent="0.25">
      <c r="A1696" t="str">
        <f>INDEX('Community ID'!B:B,MATCH(O1696,'Community ID'!A:A,0))</f>
        <v>Las Mercedes</v>
      </c>
      <c r="B1696" t="str">
        <f>INDEX('Community ID'!$K:$K,MATCH('Environmental Data'!$P1696,'Community ID'!J:J,0))</f>
        <v>Constanza</v>
      </c>
      <c r="D1696" t="s">
        <v>6914</v>
      </c>
      <c r="E1696" t="s">
        <v>271</v>
      </c>
      <c r="F1696" t="s">
        <v>991</v>
      </c>
      <c r="I1696" t="s">
        <v>165</v>
      </c>
      <c r="J1696" s="1">
        <v>23540</v>
      </c>
      <c r="K1696">
        <v>57</v>
      </c>
      <c r="M1696" t="s">
        <v>80</v>
      </c>
      <c r="N1696" t="s">
        <v>4302</v>
      </c>
      <c r="O1696" t="s">
        <v>6915</v>
      </c>
      <c r="P1696" t="s">
        <v>83</v>
      </c>
      <c r="Q1696" t="s">
        <v>83</v>
      </c>
      <c r="V1696" t="s">
        <v>6916</v>
      </c>
      <c r="W1696" t="s">
        <v>58</v>
      </c>
      <c r="X1696">
        <v>18.905729035662802</v>
      </c>
      <c r="Y1696">
        <v>-70.750268218679594</v>
      </c>
      <c r="Z1696" t="s">
        <v>59</v>
      </c>
      <c r="AA1696" t="s">
        <v>59</v>
      </c>
      <c r="AB1696" t="s">
        <v>87</v>
      </c>
      <c r="AC1696" t="s">
        <v>169</v>
      </c>
      <c r="AD1696" t="s">
        <v>62</v>
      </c>
      <c r="AF1696" t="s">
        <v>170</v>
      </c>
      <c r="AG1696" t="s">
        <v>194</v>
      </c>
      <c r="AH1696" t="s">
        <v>65</v>
      </c>
      <c r="AI1696" t="s">
        <v>788</v>
      </c>
      <c r="AJ1696" t="s">
        <v>788</v>
      </c>
      <c r="AK1696" t="s">
        <v>6917</v>
      </c>
      <c r="AL1696">
        <v>1</v>
      </c>
      <c r="AM1696" t="s">
        <v>1836</v>
      </c>
      <c r="AN1696">
        <v>2</v>
      </c>
      <c r="AP1696" t="s">
        <v>62</v>
      </c>
      <c r="AQ1696" t="s">
        <v>69</v>
      </c>
      <c r="AV1696" s="1">
        <v>44087</v>
      </c>
      <c r="AW1696" t="s">
        <v>15689</v>
      </c>
      <c r="AY1696" t="s">
        <v>73</v>
      </c>
      <c r="AZ1696" t="s">
        <v>74</v>
      </c>
    </row>
    <row r="1697" spans="1:52" hidden="1" x14ac:dyDescent="0.25">
      <c r="A1697" t="str">
        <f>INDEX('Community ID'!B:B,MATCH(O1697,'Community ID'!A:A,0))</f>
        <v>Las Mercedes</v>
      </c>
      <c r="B1697" t="str">
        <f>INDEX('Community ID'!$K:$K,MATCH('Environmental Data'!$P1697,'Community ID'!J:J,0))</f>
        <v>Constanza</v>
      </c>
      <c r="D1697" t="s">
        <v>6918</v>
      </c>
      <c r="E1697" t="s">
        <v>6919</v>
      </c>
      <c r="F1697" t="s">
        <v>6920</v>
      </c>
      <c r="I1697" t="s">
        <v>191</v>
      </c>
      <c r="J1697" t="s">
        <v>6921</v>
      </c>
      <c r="K1697">
        <v>60</v>
      </c>
      <c r="M1697" t="s">
        <v>80</v>
      </c>
      <c r="O1697" t="s">
        <v>6922</v>
      </c>
      <c r="P1697" t="s">
        <v>83</v>
      </c>
      <c r="Q1697" t="s">
        <v>160</v>
      </c>
      <c r="T1697">
        <v>44644955</v>
      </c>
      <c r="V1697" t="s">
        <v>6916</v>
      </c>
      <c r="W1697" t="s">
        <v>58</v>
      </c>
      <c r="X1697">
        <v>18.905708826189102</v>
      </c>
      <c r="Y1697">
        <v>-70.750174623646004</v>
      </c>
      <c r="Z1697" t="s">
        <v>59</v>
      </c>
      <c r="AA1697" t="s">
        <v>59</v>
      </c>
      <c r="AB1697" t="s">
        <v>87</v>
      </c>
      <c r="AC1697" t="s">
        <v>169</v>
      </c>
      <c r="AD1697" t="s">
        <v>62</v>
      </c>
      <c r="AF1697" t="s">
        <v>170</v>
      </c>
      <c r="AG1697" t="s">
        <v>194</v>
      </c>
      <c r="AH1697" t="s">
        <v>65</v>
      </c>
      <c r="AI1697" t="s">
        <v>788</v>
      </c>
      <c r="AJ1697" t="s">
        <v>788</v>
      </c>
      <c r="AK1697" t="s">
        <v>6923</v>
      </c>
      <c r="AL1697">
        <v>1</v>
      </c>
      <c r="AM1697" t="s">
        <v>1836</v>
      </c>
      <c r="AN1697">
        <v>2</v>
      </c>
      <c r="AP1697" t="s">
        <v>62</v>
      </c>
      <c r="AQ1697" t="s">
        <v>69</v>
      </c>
      <c r="AV1697" s="1">
        <v>44087</v>
      </c>
      <c r="AW1697" t="s">
        <v>15690</v>
      </c>
      <c r="AY1697" t="s">
        <v>73</v>
      </c>
      <c r="AZ1697" t="s">
        <v>74</v>
      </c>
    </row>
    <row r="1698" spans="1:52" hidden="1" x14ac:dyDescent="0.25">
      <c r="A1698" t="str">
        <f>INDEX('Community ID'!B:B,MATCH(O1698,'Community ID'!A:A,0))</f>
        <v>Las Mercedes</v>
      </c>
      <c r="B1698" t="str">
        <f>INDEX('Community ID'!$K:$K,MATCH('Environmental Data'!$P1698,'Community ID'!J:J,0))</f>
        <v>Constanza</v>
      </c>
      <c r="D1698" t="s">
        <v>6924</v>
      </c>
      <c r="E1698" t="s">
        <v>6925</v>
      </c>
      <c r="F1698" t="s">
        <v>4064</v>
      </c>
      <c r="I1698" t="s">
        <v>191</v>
      </c>
      <c r="J1698" s="1">
        <v>36323</v>
      </c>
      <c r="K1698">
        <v>22</v>
      </c>
      <c r="L1698">
        <v>8299574420</v>
      </c>
      <c r="M1698" t="s">
        <v>51</v>
      </c>
      <c r="N1698" t="s">
        <v>135</v>
      </c>
      <c r="O1698" t="s">
        <v>6926</v>
      </c>
      <c r="P1698" t="s">
        <v>83</v>
      </c>
      <c r="Q1698" t="s">
        <v>103</v>
      </c>
      <c r="V1698" t="s">
        <v>2105</v>
      </c>
      <c r="W1698" t="s">
        <v>58</v>
      </c>
      <c r="X1698">
        <v>18.906632299999998</v>
      </c>
      <c r="Y1698">
        <v>-70.751095100000001</v>
      </c>
      <c r="Z1698" t="s">
        <v>86</v>
      </c>
      <c r="AA1698" t="s">
        <v>325</v>
      </c>
      <c r="AB1698" t="s">
        <v>87</v>
      </c>
      <c r="AC1698" t="s">
        <v>169</v>
      </c>
      <c r="AD1698" t="s">
        <v>62</v>
      </c>
      <c r="AF1698" t="s">
        <v>170</v>
      </c>
      <c r="AG1698" t="s">
        <v>194</v>
      </c>
      <c r="AH1698" t="s">
        <v>65</v>
      </c>
      <c r="AI1698" t="s">
        <v>66</v>
      </c>
      <c r="AJ1698" t="s">
        <v>127</v>
      </c>
      <c r="AK1698" t="s">
        <v>6927</v>
      </c>
      <c r="AL1698">
        <v>1</v>
      </c>
      <c r="AM1698" t="s">
        <v>1289</v>
      </c>
      <c r="AN1698">
        <v>4</v>
      </c>
      <c r="AO1698">
        <v>3</v>
      </c>
      <c r="AP1698" t="s">
        <v>63</v>
      </c>
      <c r="AQ1698" t="s">
        <v>69</v>
      </c>
      <c r="AV1698" s="1">
        <v>44087</v>
      </c>
      <c r="AW1698" t="s">
        <v>15691</v>
      </c>
      <c r="AY1698" t="s">
        <v>73</v>
      </c>
      <c r="AZ1698" t="s">
        <v>74</v>
      </c>
    </row>
    <row r="1699" spans="1:52" hidden="1" x14ac:dyDescent="0.25">
      <c r="A1699" t="str">
        <f>INDEX('Community ID'!B:B,MATCH(O1699,'Community ID'!A:A,0))</f>
        <v>Las Mercedes</v>
      </c>
      <c r="B1699" t="str">
        <f>INDEX('Community ID'!$K:$K,MATCH('Environmental Data'!$P1699,'Community ID'!J:J,0))</f>
        <v>Constanza</v>
      </c>
      <c r="D1699" t="s">
        <v>6928</v>
      </c>
      <c r="E1699" t="s">
        <v>1331</v>
      </c>
      <c r="F1699" t="s">
        <v>3378</v>
      </c>
      <c r="H1699" t="s">
        <v>4220</v>
      </c>
      <c r="I1699" t="s">
        <v>165</v>
      </c>
      <c r="J1699" t="s">
        <v>6368</v>
      </c>
      <c r="L1699">
        <v>8096982214</v>
      </c>
      <c r="M1699" t="s">
        <v>80</v>
      </c>
      <c r="N1699" t="s">
        <v>6929</v>
      </c>
      <c r="O1699" t="s">
        <v>6926</v>
      </c>
      <c r="P1699" t="s">
        <v>102</v>
      </c>
      <c r="Q1699" t="s">
        <v>103</v>
      </c>
      <c r="V1699" t="s">
        <v>2105</v>
      </c>
      <c r="W1699" t="s">
        <v>58</v>
      </c>
      <c r="X1699">
        <v>18.9053617</v>
      </c>
      <c r="Y1699">
        <v>-70.748627099999993</v>
      </c>
      <c r="Z1699" t="s">
        <v>86</v>
      </c>
      <c r="AA1699" t="s">
        <v>86</v>
      </c>
      <c r="AB1699" t="s">
        <v>87</v>
      </c>
      <c r="AC1699" t="s">
        <v>88</v>
      </c>
      <c r="AD1699" t="s">
        <v>62</v>
      </c>
      <c r="AF1699" t="s">
        <v>170</v>
      </c>
      <c r="AG1699" t="s">
        <v>194</v>
      </c>
      <c r="AH1699" t="s">
        <v>65</v>
      </c>
      <c r="AI1699" t="s">
        <v>91</v>
      </c>
      <c r="AJ1699" t="s">
        <v>127</v>
      </c>
      <c r="AK1699" t="s">
        <v>6930</v>
      </c>
      <c r="AL1699">
        <v>1</v>
      </c>
      <c r="AM1699" t="s">
        <v>767</v>
      </c>
      <c r="AN1699">
        <v>4</v>
      </c>
      <c r="AO1699">
        <v>3</v>
      </c>
      <c r="AP1699" t="s">
        <v>62</v>
      </c>
      <c r="AQ1699" t="s">
        <v>69</v>
      </c>
      <c r="AV1699" s="1">
        <v>44087</v>
      </c>
      <c r="AW1699" t="s">
        <v>15692</v>
      </c>
      <c r="AY1699" t="s">
        <v>73</v>
      </c>
      <c r="AZ1699" t="s">
        <v>74</v>
      </c>
    </row>
    <row r="1700" spans="1:52" hidden="1" x14ac:dyDescent="0.25">
      <c r="A1700" t="str">
        <f>INDEX('Community ID'!B:B,MATCH(O1700,'Community ID'!A:A,0))</f>
        <v>Las Mercedes</v>
      </c>
      <c r="B1700" t="str">
        <f>INDEX('Community ID'!$K:$K,MATCH('Environmental Data'!$P1700,'Community ID'!J:J,0))</f>
        <v>Constanza</v>
      </c>
      <c r="D1700" t="s">
        <v>6931</v>
      </c>
      <c r="E1700" t="s">
        <v>211</v>
      </c>
      <c r="F1700" t="s">
        <v>6932</v>
      </c>
      <c r="H1700" t="s">
        <v>2125</v>
      </c>
      <c r="I1700" t="s">
        <v>191</v>
      </c>
      <c r="J1700" s="1">
        <v>20732</v>
      </c>
      <c r="K1700">
        <v>65</v>
      </c>
      <c r="L1700">
        <v>8299787957</v>
      </c>
      <c r="M1700" t="s">
        <v>80</v>
      </c>
      <c r="O1700" t="s">
        <v>6915</v>
      </c>
      <c r="P1700" t="s">
        <v>5328</v>
      </c>
      <c r="Q1700" t="s">
        <v>160</v>
      </c>
      <c r="V1700" t="s">
        <v>6916</v>
      </c>
      <c r="W1700" t="s">
        <v>58</v>
      </c>
      <c r="X1700">
        <v>18.905968548246999</v>
      </c>
      <c r="Y1700">
        <v>-70.749495514414306</v>
      </c>
      <c r="Z1700" t="s">
        <v>59</v>
      </c>
      <c r="AA1700" t="s">
        <v>59</v>
      </c>
      <c r="AB1700" t="s">
        <v>87</v>
      </c>
      <c r="AC1700" t="s">
        <v>169</v>
      </c>
      <c r="AD1700" t="s">
        <v>62</v>
      </c>
      <c r="AF1700" t="s">
        <v>170</v>
      </c>
      <c r="AG1700" t="s">
        <v>194</v>
      </c>
      <c r="AH1700" t="s">
        <v>65</v>
      </c>
      <c r="AI1700" t="s">
        <v>788</v>
      </c>
      <c r="AJ1700" t="s">
        <v>788</v>
      </c>
      <c r="AK1700" t="s">
        <v>1139</v>
      </c>
      <c r="AL1700">
        <v>1</v>
      </c>
      <c r="AM1700" t="s">
        <v>6933</v>
      </c>
      <c r="AN1700">
        <v>2</v>
      </c>
      <c r="AP1700" t="s">
        <v>62</v>
      </c>
      <c r="AQ1700" t="s">
        <v>69</v>
      </c>
      <c r="AV1700" s="1">
        <v>44087</v>
      </c>
      <c r="AW1700" t="s">
        <v>15693</v>
      </c>
      <c r="AY1700" t="s">
        <v>73</v>
      </c>
      <c r="AZ1700" t="s">
        <v>74</v>
      </c>
    </row>
    <row r="1701" spans="1:52" hidden="1" x14ac:dyDescent="0.25">
      <c r="A1701" t="str">
        <f>INDEX('Community ID'!B:B,MATCH(O1701,'Community ID'!A:A,0))</f>
        <v>Las Mercedes</v>
      </c>
      <c r="B1701" t="str">
        <f>INDEX('Community ID'!$K:$K,MATCH('Environmental Data'!$P1701,'Community ID'!J:J,0))</f>
        <v>Constanza</v>
      </c>
      <c r="D1701" t="s">
        <v>6934</v>
      </c>
      <c r="E1701" t="s">
        <v>6935</v>
      </c>
      <c r="F1701" t="s">
        <v>5112</v>
      </c>
      <c r="H1701" t="s">
        <v>134</v>
      </c>
      <c r="I1701" t="s">
        <v>191</v>
      </c>
      <c r="J1701" t="s">
        <v>6936</v>
      </c>
      <c r="K1701">
        <v>17</v>
      </c>
      <c r="M1701" t="s">
        <v>142</v>
      </c>
      <c r="N1701" t="s">
        <v>6937</v>
      </c>
      <c r="O1701" t="s">
        <v>6926</v>
      </c>
      <c r="P1701" t="s">
        <v>102</v>
      </c>
      <c r="Q1701" t="s">
        <v>103</v>
      </c>
      <c r="V1701" t="s">
        <v>2105</v>
      </c>
      <c r="W1701" t="s">
        <v>58</v>
      </c>
      <c r="X1701">
        <v>18.9053617</v>
      </c>
      <c r="Y1701">
        <v>-70.748627099999993</v>
      </c>
      <c r="Z1701" t="s">
        <v>325</v>
      </c>
      <c r="AA1701" t="s">
        <v>325</v>
      </c>
      <c r="AB1701" t="s">
        <v>87</v>
      </c>
      <c r="AC1701" t="s">
        <v>169</v>
      </c>
      <c r="AD1701" t="s">
        <v>62</v>
      </c>
      <c r="AF1701" t="s">
        <v>170</v>
      </c>
      <c r="AG1701" t="s">
        <v>194</v>
      </c>
      <c r="AH1701" t="s">
        <v>65</v>
      </c>
      <c r="AI1701" t="s">
        <v>66</v>
      </c>
      <c r="AJ1701" t="s">
        <v>127</v>
      </c>
      <c r="AK1701" t="s">
        <v>1139</v>
      </c>
      <c r="AL1701">
        <v>1</v>
      </c>
      <c r="AM1701" t="s">
        <v>767</v>
      </c>
      <c r="AN1701">
        <v>2</v>
      </c>
      <c r="AP1701" t="s">
        <v>63</v>
      </c>
      <c r="AQ1701" t="s">
        <v>69</v>
      </c>
      <c r="AV1701" s="1">
        <v>44087</v>
      </c>
      <c r="AW1701" t="s">
        <v>15694</v>
      </c>
      <c r="AY1701" t="s">
        <v>73</v>
      </c>
      <c r="AZ1701" t="s">
        <v>74</v>
      </c>
    </row>
    <row r="1702" spans="1:52" hidden="1" x14ac:dyDescent="0.25">
      <c r="A1702" t="str">
        <f>INDEX('Community ID'!B:B,MATCH(O1702,'Community ID'!A:A,0))</f>
        <v>Las Mercedes</v>
      </c>
      <c r="B1702" t="str">
        <f>INDEX('Community ID'!$K:$K,MATCH('Environmental Data'!$P1702,'Community ID'!J:J,0))</f>
        <v>Constanza</v>
      </c>
      <c r="D1702" t="s">
        <v>6938</v>
      </c>
      <c r="E1702" t="s">
        <v>5210</v>
      </c>
      <c r="F1702" t="s">
        <v>4667</v>
      </c>
      <c r="I1702" t="s">
        <v>165</v>
      </c>
      <c r="J1702" t="s">
        <v>6939</v>
      </c>
      <c r="K1702">
        <v>34</v>
      </c>
      <c r="L1702">
        <v>8496382663</v>
      </c>
      <c r="M1702" t="s">
        <v>51</v>
      </c>
      <c r="N1702" t="s">
        <v>3479</v>
      </c>
      <c r="O1702" t="s">
        <v>6926</v>
      </c>
      <c r="P1702" t="s">
        <v>102</v>
      </c>
      <c r="Q1702" t="s">
        <v>103</v>
      </c>
      <c r="S1702" t="s">
        <v>144</v>
      </c>
      <c r="T1702" t="s">
        <v>6940</v>
      </c>
      <c r="V1702" t="s">
        <v>2105</v>
      </c>
      <c r="W1702" t="s">
        <v>58</v>
      </c>
      <c r="X1702">
        <v>18.9053617</v>
      </c>
      <c r="Y1702">
        <v>-70.748627099999993</v>
      </c>
      <c r="Z1702" t="s">
        <v>86</v>
      </c>
      <c r="AA1702" t="s">
        <v>86</v>
      </c>
      <c r="AB1702" t="s">
        <v>87</v>
      </c>
      <c r="AC1702" t="s">
        <v>169</v>
      </c>
      <c r="AD1702" t="s">
        <v>62</v>
      </c>
      <c r="AF1702" t="s">
        <v>170</v>
      </c>
      <c r="AG1702" t="s">
        <v>194</v>
      </c>
      <c r="AH1702" t="s">
        <v>65</v>
      </c>
      <c r="AI1702" t="s">
        <v>375</v>
      </c>
      <c r="AJ1702" t="s">
        <v>6941</v>
      </c>
      <c r="AK1702" t="s">
        <v>6942</v>
      </c>
      <c r="AL1702">
        <v>1</v>
      </c>
      <c r="AM1702" t="s">
        <v>108</v>
      </c>
      <c r="AN1702">
        <v>5</v>
      </c>
      <c r="AO1702">
        <v>1</v>
      </c>
      <c r="AP1702" t="s">
        <v>62</v>
      </c>
      <c r="AQ1702" t="s">
        <v>69</v>
      </c>
      <c r="AV1702" s="1">
        <v>44087</v>
      </c>
      <c r="AW1702" t="s">
        <v>15695</v>
      </c>
      <c r="AY1702" t="s">
        <v>73</v>
      </c>
      <c r="AZ1702" t="s">
        <v>74</v>
      </c>
    </row>
    <row r="1703" spans="1:52" hidden="1" x14ac:dyDescent="0.25">
      <c r="A1703" t="str">
        <f>INDEX('Community ID'!B:B,MATCH(O1703,'Community ID'!A:A,0))</f>
        <v>Las Mercedes</v>
      </c>
      <c r="B1703" t="str">
        <f>INDEX('Community ID'!$K:$K,MATCH('Environmental Data'!$P1703,'Community ID'!J:J,0))</f>
        <v>Constanza</v>
      </c>
      <c r="D1703" t="s">
        <v>6943</v>
      </c>
      <c r="E1703" t="s">
        <v>1422</v>
      </c>
      <c r="F1703" t="s">
        <v>6944</v>
      </c>
      <c r="I1703" t="s">
        <v>191</v>
      </c>
      <c r="J1703" s="1">
        <v>38353</v>
      </c>
      <c r="K1703">
        <v>16</v>
      </c>
      <c r="M1703" t="s">
        <v>80</v>
      </c>
      <c r="N1703" t="s">
        <v>114</v>
      </c>
      <c r="O1703" t="s">
        <v>6945</v>
      </c>
      <c r="P1703" t="s">
        <v>102</v>
      </c>
      <c r="Q1703" t="s">
        <v>103</v>
      </c>
      <c r="V1703" t="s">
        <v>2484</v>
      </c>
      <c r="W1703" t="s">
        <v>58</v>
      </c>
      <c r="X1703">
        <v>18.905560349802901</v>
      </c>
      <c r="Y1703">
        <v>-70.750100489684698</v>
      </c>
      <c r="Z1703" t="s">
        <v>86</v>
      </c>
      <c r="AA1703" t="s">
        <v>86</v>
      </c>
      <c r="AB1703" t="s">
        <v>87</v>
      </c>
      <c r="AC1703" t="s">
        <v>169</v>
      </c>
      <c r="AD1703" t="s">
        <v>63</v>
      </c>
      <c r="AE1703" t="s">
        <v>63</v>
      </c>
      <c r="AF1703" t="s">
        <v>201</v>
      </c>
      <c r="AG1703" t="s">
        <v>194</v>
      </c>
      <c r="AH1703" t="s">
        <v>65</v>
      </c>
      <c r="AI1703" t="s">
        <v>145</v>
      </c>
      <c r="AJ1703" t="s">
        <v>145</v>
      </c>
      <c r="AK1703" t="s">
        <v>6946</v>
      </c>
      <c r="AL1703">
        <v>1</v>
      </c>
      <c r="AM1703" t="s">
        <v>1765</v>
      </c>
      <c r="AN1703">
        <v>2</v>
      </c>
      <c r="AP1703" t="s">
        <v>62</v>
      </c>
      <c r="AQ1703" t="s">
        <v>69</v>
      </c>
      <c r="AV1703" s="1">
        <v>44083</v>
      </c>
      <c r="AW1703" t="s">
        <v>15696</v>
      </c>
      <c r="AY1703" t="s">
        <v>73</v>
      </c>
      <c r="AZ1703" t="s">
        <v>74</v>
      </c>
    </row>
    <row r="1704" spans="1:52" hidden="1" x14ac:dyDescent="0.25">
      <c r="A1704" t="str">
        <f>INDEX('Community ID'!B:B,MATCH(O1704,'Community ID'!A:A,0))</f>
        <v>Las Mercedes</v>
      </c>
      <c r="B1704" t="str">
        <f>INDEX('Community ID'!$K:$K,MATCH('Environmental Data'!$P1704,'Community ID'!J:J,0))</f>
        <v>Constanza</v>
      </c>
      <c r="D1704" t="s">
        <v>6947</v>
      </c>
      <c r="E1704" t="s">
        <v>6948</v>
      </c>
      <c r="F1704" t="s">
        <v>6949</v>
      </c>
      <c r="H1704" t="s">
        <v>1698</v>
      </c>
      <c r="I1704" t="s">
        <v>191</v>
      </c>
      <c r="J1704" s="1">
        <v>22707</v>
      </c>
      <c r="K1704">
        <v>59</v>
      </c>
      <c r="L1704">
        <v>8298557201</v>
      </c>
      <c r="M1704" t="s">
        <v>80</v>
      </c>
      <c r="N1704" t="s">
        <v>114</v>
      </c>
      <c r="O1704" t="s">
        <v>6945</v>
      </c>
      <c r="P1704" t="s">
        <v>102</v>
      </c>
      <c r="Q1704" t="s">
        <v>160</v>
      </c>
      <c r="S1704" t="s">
        <v>6950</v>
      </c>
      <c r="V1704" t="s">
        <v>2484</v>
      </c>
      <c r="W1704" t="s">
        <v>58</v>
      </c>
      <c r="X1704">
        <v>18.904461892691401</v>
      </c>
      <c r="Y1704">
        <v>-70.7507939136852</v>
      </c>
      <c r="Z1704" t="s">
        <v>86</v>
      </c>
      <c r="AA1704" t="s">
        <v>86</v>
      </c>
      <c r="AB1704" t="s">
        <v>87</v>
      </c>
      <c r="AC1704" t="s">
        <v>169</v>
      </c>
      <c r="AD1704" t="s">
        <v>62</v>
      </c>
      <c r="AF1704" t="s">
        <v>170</v>
      </c>
      <c r="AG1704" t="s">
        <v>194</v>
      </c>
      <c r="AH1704" t="s">
        <v>65</v>
      </c>
      <c r="AI1704" t="s">
        <v>6951</v>
      </c>
      <c r="AJ1704" t="s">
        <v>106</v>
      </c>
      <c r="AK1704" t="s">
        <v>6946</v>
      </c>
      <c r="AL1704">
        <v>1</v>
      </c>
      <c r="AM1704" t="s">
        <v>1765</v>
      </c>
      <c r="AN1704">
        <v>2</v>
      </c>
      <c r="AP1704" t="s">
        <v>62</v>
      </c>
      <c r="AQ1704" t="s">
        <v>69</v>
      </c>
      <c r="AV1704" s="1">
        <v>44082</v>
      </c>
      <c r="AW1704" t="s">
        <v>15697</v>
      </c>
      <c r="AY1704" t="s">
        <v>73</v>
      </c>
      <c r="AZ1704" t="s">
        <v>74</v>
      </c>
    </row>
    <row r="1705" spans="1:52" hidden="1" x14ac:dyDescent="0.25">
      <c r="A1705" t="str">
        <f>INDEX('Community ID'!B:B,MATCH(O1705,'Community ID'!A:A,0))</f>
        <v>Las Mercedes</v>
      </c>
      <c r="B1705" t="str">
        <f>INDEX('Community ID'!$K:$K,MATCH('Environmental Data'!$P1705,'Community ID'!J:J,0))</f>
        <v>Constanza</v>
      </c>
      <c r="D1705" t="s">
        <v>6952</v>
      </c>
      <c r="E1705" t="s">
        <v>6953</v>
      </c>
      <c r="F1705" t="s">
        <v>448</v>
      </c>
      <c r="H1705" t="s">
        <v>3032</v>
      </c>
      <c r="I1705" t="s">
        <v>165</v>
      </c>
      <c r="J1705" t="s">
        <v>6954</v>
      </c>
      <c r="K1705">
        <v>42</v>
      </c>
      <c r="L1705">
        <v>8296557377</v>
      </c>
      <c r="M1705" t="s">
        <v>80</v>
      </c>
      <c r="N1705" t="s">
        <v>6955</v>
      </c>
      <c r="O1705" t="s">
        <v>6915</v>
      </c>
      <c r="P1705" t="s">
        <v>83</v>
      </c>
      <c r="Q1705" t="s">
        <v>160</v>
      </c>
      <c r="V1705" t="s">
        <v>6916</v>
      </c>
      <c r="W1705" t="s">
        <v>58</v>
      </c>
      <c r="X1705">
        <v>18.905595009903699</v>
      </c>
      <c r="Y1705">
        <v>-70.750452824802593</v>
      </c>
      <c r="Z1705" t="s">
        <v>220</v>
      </c>
      <c r="AA1705" t="s">
        <v>220</v>
      </c>
      <c r="AB1705" t="s">
        <v>87</v>
      </c>
      <c r="AC1705" t="s">
        <v>169</v>
      </c>
      <c r="AD1705" t="s">
        <v>62</v>
      </c>
      <c r="AF1705" t="s">
        <v>170</v>
      </c>
      <c r="AI1705" t="s">
        <v>788</v>
      </c>
      <c r="AJ1705" t="s">
        <v>788</v>
      </c>
      <c r="AK1705" t="s">
        <v>1437</v>
      </c>
      <c r="AL1705">
        <v>1</v>
      </c>
      <c r="AM1705" t="s">
        <v>6956</v>
      </c>
      <c r="AN1705">
        <v>2</v>
      </c>
      <c r="AP1705" t="s">
        <v>63</v>
      </c>
      <c r="AV1705" s="1">
        <v>44082</v>
      </c>
      <c r="AW1705" t="s">
        <v>15698</v>
      </c>
      <c r="AY1705" t="s">
        <v>73</v>
      </c>
      <c r="AZ1705" t="s">
        <v>74</v>
      </c>
    </row>
    <row r="1706" spans="1:52" hidden="1" x14ac:dyDescent="0.25">
      <c r="A1706" t="str">
        <f>INDEX('Community ID'!B:B,MATCH(O1706,'Community ID'!A:A,0))</f>
        <v>Las Mercedes</v>
      </c>
      <c r="B1706" t="str">
        <f>INDEX('Community ID'!$K:$K,MATCH('Environmental Data'!$P1706,'Community ID'!J:J,0))</f>
        <v>Constanza</v>
      </c>
      <c r="D1706" t="s">
        <v>6957</v>
      </c>
      <c r="E1706" t="s">
        <v>763</v>
      </c>
      <c r="F1706" t="s">
        <v>3529</v>
      </c>
      <c r="H1706" t="s">
        <v>6958</v>
      </c>
      <c r="I1706" t="s">
        <v>191</v>
      </c>
      <c r="J1706" t="s">
        <v>6959</v>
      </c>
      <c r="K1706">
        <v>39</v>
      </c>
      <c r="L1706">
        <v>8296557377</v>
      </c>
      <c r="M1706" t="s">
        <v>80</v>
      </c>
      <c r="N1706" t="s">
        <v>2038</v>
      </c>
      <c r="O1706" t="s">
        <v>6922</v>
      </c>
      <c r="P1706" t="s">
        <v>83</v>
      </c>
      <c r="Q1706" t="s">
        <v>160</v>
      </c>
      <c r="V1706" t="s">
        <v>6916</v>
      </c>
      <c r="W1706" t="s">
        <v>58</v>
      </c>
      <c r="X1706">
        <v>18.905614711112399</v>
      </c>
      <c r="Y1706">
        <v>-70.7503657217745</v>
      </c>
      <c r="Z1706" t="s">
        <v>220</v>
      </c>
      <c r="AA1706" t="s">
        <v>105</v>
      </c>
      <c r="AB1706" t="s">
        <v>87</v>
      </c>
      <c r="AC1706" t="s">
        <v>169</v>
      </c>
      <c r="AD1706" t="s">
        <v>62</v>
      </c>
      <c r="AI1706" t="s">
        <v>788</v>
      </c>
      <c r="AJ1706" t="s">
        <v>788</v>
      </c>
      <c r="AK1706" t="s">
        <v>6960</v>
      </c>
      <c r="AL1706">
        <v>1</v>
      </c>
      <c r="AM1706" t="s">
        <v>6956</v>
      </c>
      <c r="AN1706">
        <v>2</v>
      </c>
      <c r="AP1706" t="s">
        <v>63</v>
      </c>
      <c r="AV1706" s="1">
        <v>44082</v>
      </c>
      <c r="AW1706" t="s">
        <v>15699</v>
      </c>
      <c r="AY1706" t="s">
        <v>73</v>
      </c>
      <c r="AZ1706" t="s">
        <v>74</v>
      </c>
    </row>
    <row r="1707" spans="1:52" hidden="1" x14ac:dyDescent="0.25">
      <c r="A1707" t="str">
        <f>INDEX('Community ID'!B:B,MATCH(O1707,'Community ID'!A:A,0))</f>
        <v>Las Mercedes</v>
      </c>
      <c r="B1707" t="str">
        <f>INDEX('Community ID'!$K:$K,MATCH('Environmental Data'!$P1707,'Community ID'!J:J,0))</f>
        <v>Constanza</v>
      </c>
      <c r="D1707" t="s">
        <v>6961</v>
      </c>
      <c r="E1707" t="s">
        <v>6962</v>
      </c>
      <c r="F1707" t="s">
        <v>490</v>
      </c>
      <c r="I1707" t="s">
        <v>191</v>
      </c>
      <c r="J1707" s="1">
        <v>32305</v>
      </c>
      <c r="K1707">
        <v>33</v>
      </c>
      <c r="L1707">
        <v>8299645449</v>
      </c>
      <c r="M1707" t="s">
        <v>80</v>
      </c>
      <c r="N1707" t="s">
        <v>2900</v>
      </c>
      <c r="O1707" t="s">
        <v>6963</v>
      </c>
      <c r="P1707" t="s">
        <v>102</v>
      </c>
      <c r="Q1707" t="s">
        <v>103</v>
      </c>
      <c r="V1707" t="s">
        <v>4074</v>
      </c>
      <c r="W1707" t="s">
        <v>58</v>
      </c>
      <c r="X1707">
        <v>18.9055301</v>
      </c>
      <c r="Y1707">
        <v>-70.750759700000003</v>
      </c>
      <c r="Z1707" t="s">
        <v>105</v>
      </c>
      <c r="AA1707" t="s">
        <v>105</v>
      </c>
      <c r="AB1707" t="s">
        <v>87</v>
      </c>
      <c r="AC1707" t="s">
        <v>169</v>
      </c>
      <c r="AD1707" t="s">
        <v>62</v>
      </c>
      <c r="AF1707" t="s">
        <v>170</v>
      </c>
      <c r="AG1707" t="s">
        <v>194</v>
      </c>
      <c r="AH1707" t="s">
        <v>65</v>
      </c>
      <c r="AI1707" t="s">
        <v>66</v>
      </c>
      <c r="AJ1707" t="s">
        <v>127</v>
      </c>
      <c r="AK1707" t="s">
        <v>6942</v>
      </c>
      <c r="AL1707">
        <v>1</v>
      </c>
      <c r="AM1707" t="s">
        <v>767</v>
      </c>
      <c r="AN1707">
        <v>6</v>
      </c>
      <c r="AO1707">
        <v>2</v>
      </c>
      <c r="AP1707" t="s">
        <v>63</v>
      </c>
      <c r="AQ1707" t="s">
        <v>69</v>
      </c>
      <c r="AV1707" s="1">
        <v>44082</v>
      </c>
      <c r="AW1707" t="s">
        <v>15700</v>
      </c>
      <c r="AY1707" t="s">
        <v>73</v>
      </c>
      <c r="AZ1707" t="s">
        <v>74</v>
      </c>
    </row>
    <row r="1708" spans="1:52" ht="30" hidden="1" x14ac:dyDescent="0.25">
      <c r="A1708" t="str">
        <f>INDEX('Community ID'!B:B,MATCH(O1708,'Community ID'!A:A,0))</f>
        <v>Las Mercedes</v>
      </c>
      <c r="B1708" t="str">
        <f>INDEX('Community ID'!$K:$K,MATCH('Environmental Data'!$P1708,'Community ID'!J:J,0))</f>
        <v>Constanza</v>
      </c>
      <c r="D1708" t="s">
        <v>6964</v>
      </c>
      <c r="E1708" t="s">
        <v>856</v>
      </c>
      <c r="F1708" t="s">
        <v>6965</v>
      </c>
      <c r="H1708" t="s">
        <v>6966</v>
      </c>
      <c r="I1708" t="s">
        <v>191</v>
      </c>
      <c r="J1708" t="s">
        <v>6967</v>
      </c>
      <c r="K1708">
        <v>31</v>
      </c>
      <c r="L1708">
        <v>8293750979</v>
      </c>
      <c r="M1708" t="s">
        <v>622</v>
      </c>
      <c r="N1708" t="s">
        <v>114</v>
      </c>
      <c r="O1708" t="s">
        <v>6945</v>
      </c>
      <c r="P1708" t="s">
        <v>102</v>
      </c>
      <c r="Q1708" t="s">
        <v>160</v>
      </c>
      <c r="S1708" t="s">
        <v>6968</v>
      </c>
      <c r="V1708" t="s">
        <v>2484</v>
      </c>
      <c r="W1708" t="s">
        <v>58</v>
      </c>
      <c r="X1708">
        <v>18.905577273125601</v>
      </c>
      <c r="Y1708">
        <v>-70.750122517413203</v>
      </c>
      <c r="Z1708" t="s">
        <v>59</v>
      </c>
      <c r="AA1708" t="s">
        <v>59</v>
      </c>
      <c r="AB1708" t="s">
        <v>87</v>
      </c>
      <c r="AC1708" t="s">
        <v>169</v>
      </c>
      <c r="AD1708" t="s">
        <v>62</v>
      </c>
      <c r="AF1708" t="s">
        <v>170</v>
      </c>
      <c r="AG1708" t="s">
        <v>194</v>
      </c>
      <c r="AH1708" t="s">
        <v>65</v>
      </c>
      <c r="AI1708" t="s">
        <v>1265</v>
      </c>
      <c r="AJ1708" t="s">
        <v>106</v>
      </c>
      <c r="AK1708" s="2" t="s">
        <v>6969</v>
      </c>
      <c r="AL1708">
        <v>1</v>
      </c>
      <c r="AM1708" t="s">
        <v>1765</v>
      </c>
      <c r="AN1708">
        <v>6</v>
      </c>
      <c r="AO1708">
        <v>2</v>
      </c>
      <c r="AP1708" t="s">
        <v>63</v>
      </c>
      <c r="AQ1708" t="s">
        <v>69</v>
      </c>
      <c r="AV1708" s="1">
        <v>44082</v>
      </c>
      <c r="AW1708" t="s">
        <v>15701</v>
      </c>
      <c r="AY1708" t="s">
        <v>73</v>
      </c>
      <c r="AZ1708" t="s">
        <v>74</v>
      </c>
    </row>
    <row r="1709" spans="1:52" hidden="1" x14ac:dyDescent="0.25">
      <c r="A1709" t="str">
        <f>INDEX('Community ID'!B:B,MATCH(O1709,'Community ID'!A:A,0))</f>
        <v>Las Mercedes</v>
      </c>
      <c r="B1709" t="str">
        <f>INDEX('Community ID'!$K:$K,MATCH('Environmental Data'!$P1709,'Community ID'!J:J,0))</f>
        <v>Constanza</v>
      </c>
      <c r="D1709" t="s">
        <v>6970</v>
      </c>
      <c r="E1709" t="s">
        <v>6971</v>
      </c>
      <c r="F1709" t="s">
        <v>6972</v>
      </c>
      <c r="I1709" t="s">
        <v>165</v>
      </c>
      <c r="J1709" t="s">
        <v>6973</v>
      </c>
      <c r="K1709">
        <v>61</v>
      </c>
      <c r="M1709" t="s">
        <v>80</v>
      </c>
      <c r="N1709" t="s">
        <v>6974</v>
      </c>
      <c r="O1709" t="s">
        <v>6915</v>
      </c>
      <c r="P1709" t="s">
        <v>83</v>
      </c>
      <c r="Q1709" t="s">
        <v>160</v>
      </c>
      <c r="U1709">
        <v>555601555376</v>
      </c>
      <c r="V1709" t="s">
        <v>6916</v>
      </c>
      <c r="W1709" t="s">
        <v>58</v>
      </c>
      <c r="X1709">
        <v>18.905454516287101</v>
      </c>
      <c r="Y1709">
        <v>-70.750363783567295</v>
      </c>
      <c r="Z1709" t="s">
        <v>220</v>
      </c>
      <c r="AA1709" t="s">
        <v>220</v>
      </c>
      <c r="AB1709" t="s">
        <v>87</v>
      </c>
      <c r="AC1709" t="s">
        <v>169</v>
      </c>
      <c r="AD1709" t="s">
        <v>62</v>
      </c>
      <c r="AF1709" t="s">
        <v>170</v>
      </c>
      <c r="AG1709" t="s">
        <v>194</v>
      </c>
      <c r="AH1709" t="s">
        <v>65</v>
      </c>
      <c r="AI1709" t="s">
        <v>788</v>
      </c>
      <c r="AJ1709" t="s">
        <v>788</v>
      </c>
      <c r="AK1709" t="s">
        <v>1437</v>
      </c>
      <c r="AL1709">
        <v>1</v>
      </c>
      <c r="AM1709" t="s">
        <v>6933</v>
      </c>
      <c r="AN1709">
        <v>1</v>
      </c>
      <c r="AP1709" t="s">
        <v>62</v>
      </c>
      <c r="AQ1709" t="s">
        <v>69</v>
      </c>
      <c r="AV1709" s="1">
        <v>44082</v>
      </c>
      <c r="AW1709" t="s">
        <v>15702</v>
      </c>
      <c r="AY1709" t="s">
        <v>73</v>
      </c>
      <c r="AZ1709" t="s">
        <v>74</v>
      </c>
    </row>
    <row r="1710" spans="1:52" hidden="1" x14ac:dyDescent="0.25">
      <c r="A1710" t="str">
        <f>INDEX('Community ID'!B:B,MATCH(O1710,'Community ID'!A:A,0))</f>
        <v>Las Mercedes</v>
      </c>
      <c r="B1710" t="str">
        <f>INDEX('Community ID'!$K:$K,MATCH('Environmental Data'!$P1710,'Community ID'!J:J,0))</f>
        <v>Constanza</v>
      </c>
      <c r="D1710" t="s">
        <v>6975</v>
      </c>
      <c r="E1710" t="s">
        <v>134</v>
      </c>
      <c r="F1710" t="s">
        <v>6976</v>
      </c>
      <c r="I1710" t="s">
        <v>191</v>
      </c>
      <c r="J1710" t="s">
        <v>6977</v>
      </c>
      <c r="K1710">
        <v>51</v>
      </c>
      <c r="M1710" t="s">
        <v>80</v>
      </c>
      <c r="N1710" t="s">
        <v>100</v>
      </c>
      <c r="O1710" t="s">
        <v>6926</v>
      </c>
      <c r="P1710" t="s">
        <v>102</v>
      </c>
      <c r="Q1710" t="s">
        <v>103</v>
      </c>
      <c r="V1710" t="s">
        <v>2105</v>
      </c>
      <c r="W1710" t="s">
        <v>58</v>
      </c>
      <c r="X1710">
        <v>18.905315099999999</v>
      </c>
      <c r="Y1710">
        <v>-70.750528099999997</v>
      </c>
      <c r="Z1710" t="s">
        <v>59</v>
      </c>
      <c r="AA1710" t="s">
        <v>59</v>
      </c>
      <c r="AB1710" t="s">
        <v>87</v>
      </c>
      <c r="AC1710" t="s">
        <v>169</v>
      </c>
      <c r="AD1710" t="s">
        <v>62</v>
      </c>
      <c r="AG1710" t="s">
        <v>194</v>
      </c>
      <c r="AH1710" t="s">
        <v>65</v>
      </c>
      <c r="AI1710" t="s">
        <v>127</v>
      </c>
      <c r="AJ1710" t="s">
        <v>127</v>
      </c>
      <c r="AK1710" t="s">
        <v>6942</v>
      </c>
      <c r="AL1710">
        <v>1</v>
      </c>
      <c r="AM1710" t="s">
        <v>767</v>
      </c>
      <c r="AN1710">
        <v>1</v>
      </c>
      <c r="AP1710" t="s">
        <v>62</v>
      </c>
      <c r="AQ1710" t="s">
        <v>69</v>
      </c>
      <c r="AV1710" s="1">
        <v>44082</v>
      </c>
      <c r="AW1710" t="s">
        <v>15703</v>
      </c>
      <c r="AY1710" t="s">
        <v>73</v>
      </c>
      <c r="AZ1710" t="s">
        <v>74</v>
      </c>
    </row>
    <row r="1711" spans="1:52" ht="30" hidden="1" x14ac:dyDescent="0.25">
      <c r="A1711" t="str">
        <f>INDEX('Community ID'!B:B,MATCH(O1711,'Community ID'!A:A,0))</f>
        <v>Las Mercedes</v>
      </c>
      <c r="B1711" t="str">
        <f>INDEX('Community ID'!$K:$K,MATCH('Environmental Data'!$P1711,'Community ID'!J:J,0))</f>
        <v>Constanza</v>
      </c>
      <c r="D1711" t="s">
        <v>6978</v>
      </c>
      <c r="E1711" t="s">
        <v>2163</v>
      </c>
      <c r="F1711" t="s">
        <v>1547</v>
      </c>
      <c r="H1711" t="s">
        <v>6979</v>
      </c>
      <c r="I1711" t="s">
        <v>191</v>
      </c>
      <c r="J1711" s="1">
        <v>33705</v>
      </c>
      <c r="K1711">
        <v>29</v>
      </c>
      <c r="L1711">
        <v>8295125448</v>
      </c>
      <c r="M1711" t="s">
        <v>226</v>
      </c>
      <c r="N1711" t="s">
        <v>114</v>
      </c>
      <c r="O1711" t="s">
        <v>6945</v>
      </c>
      <c r="P1711" t="s">
        <v>102</v>
      </c>
      <c r="Q1711" t="s">
        <v>160</v>
      </c>
      <c r="V1711" t="s">
        <v>2484</v>
      </c>
      <c r="W1711" t="s">
        <v>58</v>
      </c>
      <c r="X1711">
        <v>18.905320703069499</v>
      </c>
      <c r="Y1711">
        <v>-70.750632556221206</v>
      </c>
      <c r="Z1711" t="s">
        <v>86</v>
      </c>
      <c r="AA1711" t="s">
        <v>86</v>
      </c>
      <c r="AB1711" t="s">
        <v>87</v>
      </c>
      <c r="AC1711" t="s">
        <v>169</v>
      </c>
      <c r="AD1711" t="s">
        <v>62</v>
      </c>
      <c r="AF1711" t="s">
        <v>170</v>
      </c>
      <c r="AG1711" t="s">
        <v>194</v>
      </c>
      <c r="AH1711" t="s">
        <v>65</v>
      </c>
      <c r="AI1711" t="s">
        <v>1265</v>
      </c>
      <c r="AJ1711" t="s">
        <v>788</v>
      </c>
      <c r="AK1711" s="2" t="s">
        <v>6980</v>
      </c>
      <c r="AL1711">
        <v>1</v>
      </c>
      <c r="AM1711" t="s">
        <v>1765</v>
      </c>
      <c r="AN1711">
        <v>2</v>
      </c>
      <c r="AP1711" t="s">
        <v>62</v>
      </c>
      <c r="AQ1711" t="s">
        <v>69</v>
      </c>
      <c r="AV1711" s="1">
        <v>44082</v>
      </c>
      <c r="AW1711" t="s">
        <v>15704</v>
      </c>
      <c r="AY1711" t="s">
        <v>73</v>
      </c>
      <c r="AZ1711" t="s">
        <v>74</v>
      </c>
    </row>
    <row r="1712" spans="1:52" hidden="1" x14ac:dyDescent="0.25">
      <c r="A1712" t="str">
        <f>INDEX('Community ID'!B:B,MATCH(O1712,'Community ID'!A:A,0))</f>
        <v>Las Mercedes</v>
      </c>
      <c r="B1712" t="str">
        <f>INDEX('Community ID'!$K:$K,MATCH('Environmental Data'!$P1712,'Community ID'!J:J,0))</f>
        <v>Constanza</v>
      </c>
      <c r="D1712" t="s">
        <v>6981</v>
      </c>
      <c r="E1712" t="s">
        <v>1041</v>
      </c>
      <c r="F1712" t="s">
        <v>991</v>
      </c>
      <c r="I1712" t="s">
        <v>165</v>
      </c>
      <c r="J1712" s="1">
        <v>22041</v>
      </c>
      <c r="K1712">
        <v>61</v>
      </c>
      <c r="L1712">
        <v>8498021446</v>
      </c>
      <c r="M1712" t="s">
        <v>80</v>
      </c>
      <c r="N1712" t="s">
        <v>6955</v>
      </c>
      <c r="O1712" t="s">
        <v>6915</v>
      </c>
      <c r="P1712" t="s">
        <v>83</v>
      </c>
      <c r="Q1712" t="s">
        <v>160</v>
      </c>
      <c r="R1712">
        <v>42838871</v>
      </c>
      <c r="S1712" t="s">
        <v>436</v>
      </c>
      <c r="V1712" t="s">
        <v>6916</v>
      </c>
      <c r="W1712" t="s">
        <v>58</v>
      </c>
      <c r="X1712">
        <v>18.9053643916242</v>
      </c>
      <c r="Y1712">
        <v>-70.750340850303601</v>
      </c>
      <c r="Z1712" t="s">
        <v>59</v>
      </c>
      <c r="AA1712" t="s">
        <v>59</v>
      </c>
      <c r="AB1712" t="s">
        <v>87</v>
      </c>
      <c r="AC1712" t="s">
        <v>88</v>
      </c>
      <c r="AD1712" t="s">
        <v>62</v>
      </c>
      <c r="AE1712" t="s">
        <v>63</v>
      </c>
      <c r="AF1712" t="s">
        <v>170</v>
      </c>
      <c r="AG1712" t="s">
        <v>194</v>
      </c>
      <c r="AI1712" t="s">
        <v>788</v>
      </c>
      <c r="AJ1712" t="s">
        <v>788</v>
      </c>
      <c r="AK1712" t="s">
        <v>1139</v>
      </c>
      <c r="AL1712">
        <v>1</v>
      </c>
      <c r="AM1712" t="s">
        <v>93</v>
      </c>
      <c r="AN1712">
        <v>5</v>
      </c>
      <c r="AP1712" t="s">
        <v>62</v>
      </c>
      <c r="AQ1712" t="s">
        <v>69</v>
      </c>
      <c r="AV1712" s="1">
        <v>44082</v>
      </c>
      <c r="AW1712" t="s">
        <v>15705</v>
      </c>
      <c r="AY1712" t="s">
        <v>73</v>
      </c>
      <c r="AZ1712" t="s">
        <v>74</v>
      </c>
    </row>
    <row r="1713" spans="1:52" ht="30" hidden="1" x14ac:dyDescent="0.25">
      <c r="A1713" t="str">
        <f>INDEX('Community ID'!B:B,MATCH(O1713,'Community ID'!A:A,0))</f>
        <v>Las Mercedes</v>
      </c>
      <c r="B1713" t="str">
        <f>INDEX('Community ID'!$K:$K,MATCH('Environmental Data'!$P1713,'Community ID'!J:J,0))</f>
        <v>Constanza</v>
      </c>
      <c r="D1713" t="s">
        <v>6982</v>
      </c>
      <c r="E1713" t="s">
        <v>6983</v>
      </c>
      <c r="F1713" t="s">
        <v>743</v>
      </c>
      <c r="H1713" t="s">
        <v>6984</v>
      </c>
      <c r="I1713" t="s">
        <v>165</v>
      </c>
      <c r="J1713" t="s">
        <v>6985</v>
      </c>
      <c r="K1713">
        <v>56</v>
      </c>
      <c r="L1713">
        <v>8293817720</v>
      </c>
      <c r="M1713" t="s">
        <v>80</v>
      </c>
      <c r="N1713" t="s">
        <v>6986</v>
      </c>
      <c r="O1713" t="s">
        <v>6945</v>
      </c>
      <c r="P1713" t="s">
        <v>102</v>
      </c>
      <c r="Q1713" t="s">
        <v>160</v>
      </c>
      <c r="S1713" t="s">
        <v>144</v>
      </c>
      <c r="V1713" t="s">
        <v>2484</v>
      </c>
      <c r="W1713" t="s">
        <v>58</v>
      </c>
      <c r="X1713">
        <v>18.904528150975299</v>
      </c>
      <c r="Y1713">
        <v>-70.750763785195701</v>
      </c>
      <c r="Z1713" t="s">
        <v>86</v>
      </c>
      <c r="AA1713" t="s">
        <v>86</v>
      </c>
      <c r="AB1713" t="s">
        <v>87</v>
      </c>
      <c r="AC1713" t="s">
        <v>169</v>
      </c>
      <c r="AD1713" t="s">
        <v>62</v>
      </c>
      <c r="AF1713" t="s">
        <v>170</v>
      </c>
      <c r="AG1713" t="s">
        <v>194</v>
      </c>
      <c r="AH1713" t="s">
        <v>65</v>
      </c>
      <c r="AI1713" t="s">
        <v>788</v>
      </c>
      <c r="AJ1713" t="s">
        <v>106</v>
      </c>
      <c r="AK1713" s="2" t="s">
        <v>6987</v>
      </c>
      <c r="AL1713">
        <v>1</v>
      </c>
      <c r="AM1713" t="s">
        <v>1765</v>
      </c>
      <c r="AN1713">
        <v>1</v>
      </c>
      <c r="AP1713" t="s">
        <v>62</v>
      </c>
      <c r="AQ1713" t="s">
        <v>69</v>
      </c>
      <c r="AV1713" s="1">
        <v>44082</v>
      </c>
      <c r="AW1713" t="s">
        <v>15706</v>
      </c>
      <c r="AY1713" t="s">
        <v>73</v>
      </c>
      <c r="AZ1713" t="s">
        <v>74</v>
      </c>
    </row>
    <row r="1714" spans="1:52" hidden="1" x14ac:dyDescent="0.25">
      <c r="A1714" t="str">
        <f>INDEX('Community ID'!B:B,MATCH(O1714,'Community ID'!A:A,0))</f>
        <v>Las Mercedes</v>
      </c>
      <c r="B1714" t="str">
        <f>INDEX('Community ID'!$K:$K,MATCH('Environmental Data'!$P1714,'Community ID'!J:J,0))</f>
        <v>Constanza</v>
      </c>
      <c r="D1714" t="s">
        <v>6988</v>
      </c>
      <c r="E1714" t="s">
        <v>6989</v>
      </c>
      <c r="F1714" t="s">
        <v>6990</v>
      </c>
      <c r="I1714" t="s">
        <v>191</v>
      </c>
      <c r="J1714" t="s">
        <v>6991</v>
      </c>
      <c r="K1714">
        <v>24</v>
      </c>
      <c r="M1714" t="s">
        <v>80</v>
      </c>
      <c r="N1714" t="s">
        <v>135</v>
      </c>
      <c r="O1714" t="s">
        <v>6926</v>
      </c>
      <c r="P1714" t="s">
        <v>102</v>
      </c>
      <c r="Q1714" t="s">
        <v>103</v>
      </c>
      <c r="V1714" t="s">
        <v>2105</v>
      </c>
      <c r="W1714" t="s">
        <v>58</v>
      </c>
      <c r="X1714">
        <v>18.905617700000001</v>
      </c>
      <c r="Y1714">
        <v>-70.750078099999996</v>
      </c>
      <c r="Z1714" t="s">
        <v>59</v>
      </c>
      <c r="AA1714" t="s">
        <v>59</v>
      </c>
      <c r="AB1714" t="s">
        <v>87</v>
      </c>
      <c r="AC1714" t="s">
        <v>169</v>
      </c>
      <c r="AD1714" t="s">
        <v>62</v>
      </c>
      <c r="AF1714" t="s">
        <v>170</v>
      </c>
      <c r="AG1714" t="s">
        <v>194</v>
      </c>
      <c r="AH1714" t="s">
        <v>65</v>
      </c>
      <c r="AI1714" t="s">
        <v>91</v>
      </c>
      <c r="AJ1714" t="s">
        <v>127</v>
      </c>
      <c r="AK1714" t="s">
        <v>394</v>
      </c>
      <c r="AL1714">
        <v>1</v>
      </c>
      <c r="AM1714" t="s">
        <v>767</v>
      </c>
      <c r="AN1714">
        <v>3</v>
      </c>
      <c r="AO1714">
        <v>1</v>
      </c>
      <c r="AP1714" t="s">
        <v>63</v>
      </c>
      <c r="AQ1714" t="s">
        <v>69</v>
      </c>
      <c r="AV1714" s="1">
        <v>44082</v>
      </c>
      <c r="AW1714" t="s">
        <v>15707</v>
      </c>
      <c r="AY1714" t="s">
        <v>73</v>
      </c>
      <c r="AZ1714" t="s">
        <v>74</v>
      </c>
    </row>
    <row r="1715" spans="1:52" hidden="1" x14ac:dyDescent="0.25">
      <c r="A1715" t="str">
        <f>INDEX('Community ID'!B:B,MATCH(O1715,'Community ID'!A:A,0))</f>
        <v>Las Mercedes</v>
      </c>
      <c r="B1715" t="str">
        <f>INDEX('Community ID'!$K:$K,MATCH('Environmental Data'!$P1715,'Community ID'!J:J,0))</f>
        <v>Constanza</v>
      </c>
      <c r="D1715" t="s">
        <v>6995</v>
      </c>
      <c r="E1715" t="s">
        <v>6996</v>
      </c>
      <c r="F1715" t="s">
        <v>230</v>
      </c>
      <c r="I1715" t="s">
        <v>191</v>
      </c>
      <c r="J1715" t="s">
        <v>6997</v>
      </c>
      <c r="K1715">
        <v>35</v>
      </c>
      <c r="M1715" t="s">
        <v>80</v>
      </c>
      <c r="N1715" t="s">
        <v>6998</v>
      </c>
      <c r="O1715" t="s">
        <v>6915</v>
      </c>
      <c r="P1715" t="s">
        <v>83</v>
      </c>
      <c r="Q1715" t="s">
        <v>160</v>
      </c>
      <c r="V1715" t="s">
        <v>6916</v>
      </c>
      <c r="W1715" t="s">
        <v>58</v>
      </c>
      <c r="X1715">
        <v>18.905325083327</v>
      </c>
      <c r="Y1715">
        <v>-70.7503514468997</v>
      </c>
      <c r="Z1715" t="s">
        <v>220</v>
      </c>
      <c r="AA1715" t="s">
        <v>220</v>
      </c>
      <c r="AB1715" t="s">
        <v>87</v>
      </c>
      <c r="AC1715" t="s">
        <v>169</v>
      </c>
      <c r="AD1715" t="s">
        <v>63</v>
      </c>
      <c r="AE1715" t="s">
        <v>63</v>
      </c>
      <c r="AF1715" t="s">
        <v>170</v>
      </c>
      <c r="AG1715" t="s">
        <v>194</v>
      </c>
      <c r="AH1715" t="s">
        <v>117</v>
      </c>
      <c r="AI1715" t="s">
        <v>788</v>
      </c>
      <c r="AJ1715" t="s">
        <v>788</v>
      </c>
      <c r="AK1715" t="s">
        <v>6999</v>
      </c>
      <c r="AL1715">
        <v>1</v>
      </c>
      <c r="AM1715" t="s">
        <v>6956</v>
      </c>
      <c r="AN1715">
        <v>3</v>
      </c>
      <c r="AO1715">
        <v>1</v>
      </c>
      <c r="AP1715" t="s">
        <v>62</v>
      </c>
      <c r="AQ1715" t="s">
        <v>69</v>
      </c>
      <c r="AV1715" s="1">
        <v>44082</v>
      </c>
      <c r="AW1715" t="s">
        <v>15708</v>
      </c>
      <c r="AY1715" t="s">
        <v>73</v>
      </c>
      <c r="AZ1715" t="s">
        <v>74</v>
      </c>
    </row>
    <row r="1716" spans="1:52" hidden="1" x14ac:dyDescent="0.25">
      <c r="A1716" t="str">
        <f>INDEX('Community ID'!B:B,MATCH(O1716,'Community ID'!A:A,0))</f>
        <v>Las Mercedes</v>
      </c>
      <c r="B1716" t="str">
        <f>INDEX('Community ID'!$K:$K,MATCH('Environmental Data'!$P1716,'Community ID'!J:J,0))</f>
        <v>Constanza</v>
      </c>
      <c r="D1716" t="s">
        <v>7003</v>
      </c>
      <c r="E1716" t="s">
        <v>7004</v>
      </c>
      <c r="F1716" t="s">
        <v>1547</v>
      </c>
      <c r="I1716" t="s">
        <v>191</v>
      </c>
      <c r="J1716" s="1">
        <v>24693</v>
      </c>
      <c r="K1716">
        <v>54</v>
      </c>
      <c r="L1716">
        <v>8098571812</v>
      </c>
      <c r="M1716" t="s">
        <v>80</v>
      </c>
      <c r="N1716" t="s">
        <v>7005</v>
      </c>
      <c r="O1716" t="s">
        <v>6963</v>
      </c>
      <c r="P1716" t="s">
        <v>102</v>
      </c>
      <c r="Q1716" t="s">
        <v>55</v>
      </c>
      <c r="S1716" t="s">
        <v>1685</v>
      </c>
      <c r="U1716">
        <v>530011236</v>
      </c>
      <c r="V1716" t="s">
        <v>4074</v>
      </c>
      <c r="W1716" t="s">
        <v>58</v>
      </c>
      <c r="X1716">
        <v>18.904809199999999</v>
      </c>
      <c r="Y1716">
        <v>-70.750113900000002</v>
      </c>
      <c r="Z1716" t="s">
        <v>86</v>
      </c>
      <c r="AA1716" t="s">
        <v>86</v>
      </c>
      <c r="AB1716" t="s">
        <v>87</v>
      </c>
      <c r="AC1716" t="s">
        <v>169</v>
      </c>
      <c r="AD1716" t="s">
        <v>62</v>
      </c>
      <c r="AF1716" t="s">
        <v>170</v>
      </c>
      <c r="AG1716" t="s">
        <v>194</v>
      </c>
      <c r="AI1716" t="s">
        <v>145</v>
      </c>
      <c r="AJ1716" t="s">
        <v>127</v>
      </c>
      <c r="AK1716" t="s">
        <v>7006</v>
      </c>
      <c r="AL1716">
        <v>1</v>
      </c>
      <c r="AM1716" t="s">
        <v>755</v>
      </c>
      <c r="AN1716">
        <v>2</v>
      </c>
      <c r="AO1716">
        <v>0</v>
      </c>
      <c r="AQ1716" t="s">
        <v>69</v>
      </c>
      <c r="AV1716" s="1">
        <v>44082</v>
      </c>
      <c r="AW1716" t="s">
        <v>15709</v>
      </c>
      <c r="AY1716" t="s">
        <v>73</v>
      </c>
      <c r="AZ1716" t="s">
        <v>74</v>
      </c>
    </row>
    <row r="1717" spans="1:52" ht="30" hidden="1" x14ac:dyDescent="0.25">
      <c r="A1717" t="str">
        <f>INDEX('Community ID'!B:B,MATCH(O1717,'Community ID'!A:A,0))</f>
        <v>Las Mercedes</v>
      </c>
      <c r="B1717" t="str">
        <f>INDEX('Community ID'!$K:$K,MATCH('Environmental Data'!$P1717,'Community ID'!J:J,0))</f>
        <v>Constanza</v>
      </c>
      <c r="D1717" t="s">
        <v>6992</v>
      </c>
      <c r="E1717" t="s">
        <v>6993</v>
      </c>
      <c r="F1717" t="s">
        <v>1391</v>
      </c>
      <c r="I1717" t="s">
        <v>165</v>
      </c>
      <c r="J1717" s="1">
        <v>25028</v>
      </c>
      <c r="K1717">
        <v>53</v>
      </c>
      <c r="L1717">
        <v>8097919209</v>
      </c>
      <c r="M1717" t="s">
        <v>80</v>
      </c>
      <c r="N1717" t="s">
        <v>1757</v>
      </c>
      <c r="O1717" t="s">
        <v>6945</v>
      </c>
      <c r="P1717" t="s">
        <v>102</v>
      </c>
      <c r="Q1717" t="s">
        <v>160</v>
      </c>
      <c r="V1717" t="s">
        <v>2484</v>
      </c>
      <c r="W1717" t="s">
        <v>58</v>
      </c>
      <c r="X1717">
        <v>18.905399157683199</v>
      </c>
      <c r="Y1717">
        <v>-70.750336339763095</v>
      </c>
      <c r="Z1717" t="s">
        <v>86</v>
      </c>
      <c r="AA1717" t="s">
        <v>86</v>
      </c>
      <c r="AB1717" t="s">
        <v>87</v>
      </c>
      <c r="AC1717" t="s">
        <v>88</v>
      </c>
      <c r="AE1717" t="s">
        <v>62</v>
      </c>
      <c r="AF1717" t="s">
        <v>170</v>
      </c>
      <c r="AH1717" t="s">
        <v>117</v>
      </c>
      <c r="AI1717" t="s">
        <v>145</v>
      </c>
      <c r="AJ1717" t="s">
        <v>1569</v>
      </c>
      <c r="AK1717" s="2" t="s">
        <v>6994</v>
      </c>
      <c r="AL1717">
        <v>1</v>
      </c>
      <c r="AM1717" t="s">
        <v>1765</v>
      </c>
      <c r="AN1717">
        <v>5</v>
      </c>
      <c r="AP1717" t="s">
        <v>62</v>
      </c>
      <c r="AQ1717" t="s">
        <v>69</v>
      </c>
      <c r="AV1717" s="1">
        <v>44082</v>
      </c>
      <c r="AW1717" t="s">
        <v>15710</v>
      </c>
      <c r="AY1717" t="s">
        <v>73</v>
      </c>
      <c r="AZ1717" t="s">
        <v>74</v>
      </c>
    </row>
    <row r="1718" spans="1:52" hidden="1" x14ac:dyDescent="0.25">
      <c r="A1718" t="str">
        <f>INDEX('Community ID'!B:B,MATCH(O1718,'Community ID'!A:A,0))</f>
        <v>Las Mercedes</v>
      </c>
      <c r="B1718" t="str">
        <f>INDEX('Community ID'!$K:$K,MATCH('Environmental Data'!$P1718,'Community ID'!J:J,0))</f>
        <v>Constanza</v>
      </c>
      <c r="D1718" t="s">
        <v>7000</v>
      </c>
      <c r="E1718" t="s">
        <v>7001</v>
      </c>
      <c r="F1718" t="s">
        <v>6459</v>
      </c>
      <c r="I1718" t="s">
        <v>191</v>
      </c>
      <c r="J1718" t="s">
        <v>7002</v>
      </c>
      <c r="K1718">
        <v>19</v>
      </c>
      <c r="M1718" t="s">
        <v>80</v>
      </c>
      <c r="N1718" t="s">
        <v>135</v>
      </c>
      <c r="O1718" t="s">
        <v>6926</v>
      </c>
      <c r="P1718" t="s">
        <v>102</v>
      </c>
      <c r="Q1718" t="s">
        <v>103</v>
      </c>
      <c r="V1718" t="s">
        <v>2105</v>
      </c>
      <c r="W1718" t="s">
        <v>58</v>
      </c>
      <c r="X1718">
        <v>18.905329299999998</v>
      </c>
      <c r="Y1718">
        <v>-70.750486699999996</v>
      </c>
      <c r="Z1718" t="s">
        <v>220</v>
      </c>
      <c r="AA1718" t="s">
        <v>325</v>
      </c>
      <c r="AB1718" t="s">
        <v>87</v>
      </c>
      <c r="AC1718" t="s">
        <v>169</v>
      </c>
      <c r="AD1718" t="s">
        <v>62</v>
      </c>
      <c r="AF1718" t="s">
        <v>170</v>
      </c>
      <c r="AG1718" t="s">
        <v>194</v>
      </c>
      <c r="AH1718" t="s">
        <v>65</v>
      </c>
      <c r="AI1718" t="s">
        <v>66</v>
      </c>
      <c r="AJ1718" t="s">
        <v>127</v>
      </c>
      <c r="AK1718" t="s">
        <v>394</v>
      </c>
      <c r="AL1718">
        <v>1</v>
      </c>
      <c r="AM1718" t="s">
        <v>767</v>
      </c>
      <c r="AN1718">
        <v>3</v>
      </c>
      <c r="AO1718">
        <v>1</v>
      </c>
      <c r="AP1718" t="s">
        <v>63</v>
      </c>
      <c r="AQ1718" t="s">
        <v>69</v>
      </c>
      <c r="AV1718" s="1">
        <v>44082</v>
      </c>
      <c r="AW1718" t="s">
        <v>15711</v>
      </c>
      <c r="AY1718" t="s">
        <v>73</v>
      </c>
      <c r="AZ1718" t="s">
        <v>74</v>
      </c>
    </row>
    <row r="1719" spans="1:52" ht="30" hidden="1" x14ac:dyDescent="0.25">
      <c r="A1719" t="str">
        <f>INDEX('Community ID'!B:B,MATCH(O1719,'Community ID'!A:A,0))</f>
        <v>Las Mercedes</v>
      </c>
      <c r="B1719" t="str">
        <f>INDEX('Community ID'!$K:$K,MATCH('Environmental Data'!$P1719,'Community ID'!J:J,0))</f>
        <v>Constanza</v>
      </c>
      <c r="D1719" t="s">
        <v>7007</v>
      </c>
      <c r="E1719" t="s">
        <v>5761</v>
      </c>
      <c r="F1719" t="s">
        <v>7008</v>
      </c>
      <c r="I1719" t="s">
        <v>191</v>
      </c>
      <c r="J1719" t="s">
        <v>7009</v>
      </c>
      <c r="K1719">
        <v>43</v>
      </c>
      <c r="L1719">
        <v>8296504549</v>
      </c>
      <c r="M1719" t="s">
        <v>226</v>
      </c>
      <c r="N1719" t="s">
        <v>114</v>
      </c>
      <c r="O1719" t="s">
        <v>6945</v>
      </c>
      <c r="P1719" t="s">
        <v>102</v>
      </c>
      <c r="Q1719" t="s">
        <v>160</v>
      </c>
      <c r="S1719" t="s">
        <v>7010</v>
      </c>
      <c r="V1719" t="s">
        <v>2484</v>
      </c>
      <c r="W1719" t="s">
        <v>58</v>
      </c>
      <c r="X1719">
        <v>18.9051227145486</v>
      </c>
      <c r="Y1719">
        <v>-70.750055088825803</v>
      </c>
      <c r="Z1719" t="s">
        <v>86</v>
      </c>
      <c r="AA1719" t="s">
        <v>86</v>
      </c>
      <c r="AB1719" t="s">
        <v>87</v>
      </c>
      <c r="AC1719" t="s">
        <v>169</v>
      </c>
      <c r="AD1719" t="s">
        <v>62</v>
      </c>
      <c r="AF1719" t="s">
        <v>170</v>
      </c>
      <c r="AG1719" t="s">
        <v>194</v>
      </c>
      <c r="AH1719" t="s">
        <v>65</v>
      </c>
      <c r="AI1719" t="s">
        <v>976</v>
      </c>
      <c r="AJ1719" t="s">
        <v>7011</v>
      </c>
      <c r="AK1719" s="2" t="s">
        <v>7012</v>
      </c>
      <c r="AL1719">
        <v>1</v>
      </c>
      <c r="AM1719" t="s">
        <v>1765</v>
      </c>
      <c r="AN1719">
        <v>5</v>
      </c>
      <c r="AP1719" t="s">
        <v>62</v>
      </c>
      <c r="AQ1719" t="s">
        <v>69</v>
      </c>
      <c r="AV1719" s="1">
        <v>44082</v>
      </c>
      <c r="AW1719" t="s">
        <v>15712</v>
      </c>
      <c r="AY1719" t="s">
        <v>73</v>
      </c>
      <c r="AZ1719" t="s">
        <v>74</v>
      </c>
    </row>
    <row r="1720" spans="1:52" hidden="1" x14ac:dyDescent="0.25">
      <c r="A1720" t="str">
        <f>INDEX('Community ID'!B:B,MATCH(O1720,'Community ID'!A:A,0))</f>
        <v>Las Mercedes</v>
      </c>
      <c r="B1720" t="str">
        <f>INDEX('Community ID'!$K:$K,MATCH('Environmental Data'!$P1720,'Community ID'!J:J,0))</f>
        <v>Constanza</v>
      </c>
      <c r="D1720" t="s">
        <v>7013</v>
      </c>
      <c r="E1720" t="s">
        <v>7014</v>
      </c>
      <c r="F1720" t="s">
        <v>1477</v>
      </c>
      <c r="I1720" t="s">
        <v>191</v>
      </c>
      <c r="J1720" t="s">
        <v>218</v>
      </c>
      <c r="K1720">
        <v>2021</v>
      </c>
      <c r="N1720" t="s">
        <v>135</v>
      </c>
      <c r="O1720" t="s">
        <v>6926</v>
      </c>
      <c r="P1720" t="s">
        <v>102</v>
      </c>
      <c r="Q1720" t="s">
        <v>103</v>
      </c>
      <c r="V1720" t="s">
        <v>2105</v>
      </c>
      <c r="W1720" t="s">
        <v>58</v>
      </c>
      <c r="X1720">
        <v>18.905331799999999</v>
      </c>
      <c r="Y1720">
        <v>-70.750501600000007</v>
      </c>
      <c r="Z1720" t="s">
        <v>86</v>
      </c>
      <c r="AA1720" t="s">
        <v>86</v>
      </c>
      <c r="AB1720" t="s">
        <v>87</v>
      </c>
      <c r="AC1720" t="s">
        <v>169</v>
      </c>
      <c r="AD1720" t="s">
        <v>62</v>
      </c>
      <c r="AF1720" t="s">
        <v>170</v>
      </c>
      <c r="AG1720" t="s">
        <v>171</v>
      </c>
      <c r="AH1720" t="s">
        <v>90</v>
      </c>
      <c r="AI1720" t="s">
        <v>66</v>
      </c>
      <c r="AJ1720" t="s">
        <v>127</v>
      </c>
      <c r="AK1720" t="s">
        <v>394</v>
      </c>
      <c r="AL1720">
        <v>1</v>
      </c>
      <c r="AM1720" t="s">
        <v>767</v>
      </c>
      <c r="AN1720">
        <v>3</v>
      </c>
      <c r="AO1720">
        <v>2</v>
      </c>
      <c r="AP1720" t="s">
        <v>62</v>
      </c>
      <c r="AQ1720" t="s">
        <v>69</v>
      </c>
      <c r="AV1720" s="1">
        <v>44082</v>
      </c>
      <c r="AW1720" t="s">
        <v>15713</v>
      </c>
      <c r="AY1720" t="s">
        <v>73</v>
      </c>
      <c r="AZ1720" t="s">
        <v>74</v>
      </c>
    </row>
    <row r="1721" spans="1:52" hidden="1" x14ac:dyDescent="0.25">
      <c r="A1721" t="str">
        <f>INDEX('Community ID'!B:B,MATCH(O1721,'Community ID'!A:A,0))</f>
        <v>Las Mercedes</v>
      </c>
      <c r="B1721" t="str">
        <f>INDEX('Community ID'!$K:$K,MATCH('Environmental Data'!$P1721,'Community ID'!J:J,0))</f>
        <v>Constanza</v>
      </c>
      <c r="D1721" t="s">
        <v>7017</v>
      </c>
      <c r="E1721" t="s">
        <v>211</v>
      </c>
      <c r="F1721" t="s">
        <v>7018</v>
      </c>
      <c r="H1721" t="s">
        <v>7019</v>
      </c>
      <c r="I1721" t="s">
        <v>191</v>
      </c>
      <c r="J1721" t="s">
        <v>7020</v>
      </c>
      <c r="K1721">
        <v>29</v>
      </c>
      <c r="M1721" t="s">
        <v>142</v>
      </c>
      <c r="N1721" t="s">
        <v>114</v>
      </c>
      <c r="O1721" t="s">
        <v>6922</v>
      </c>
      <c r="P1721" t="s">
        <v>83</v>
      </c>
      <c r="Q1721" t="s">
        <v>160</v>
      </c>
      <c r="V1721" t="s">
        <v>6916</v>
      </c>
      <c r="W1721" t="s">
        <v>58</v>
      </c>
      <c r="X1721">
        <v>18.905162003459999</v>
      </c>
      <c r="Y1721">
        <v>-70.750486415044605</v>
      </c>
      <c r="Z1721" t="s">
        <v>325</v>
      </c>
      <c r="AA1721" t="s">
        <v>325</v>
      </c>
      <c r="AB1721" t="s">
        <v>87</v>
      </c>
      <c r="AC1721" t="s">
        <v>169</v>
      </c>
      <c r="AD1721" t="s">
        <v>62</v>
      </c>
      <c r="AF1721" t="s">
        <v>170</v>
      </c>
      <c r="AG1721" t="s">
        <v>194</v>
      </c>
      <c r="AH1721" t="s">
        <v>65</v>
      </c>
      <c r="AI1721" t="s">
        <v>788</v>
      </c>
      <c r="AJ1721" t="s">
        <v>788</v>
      </c>
      <c r="AK1721" t="s">
        <v>6960</v>
      </c>
      <c r="AL1721">
        <v>1</v>
      </c>
      <c r="AM1721" t="s">
        <v>6933</v>
      </c>
      <c r="AN1721">
        <v>6</v>
      </c>
      <c r="AO1721">
        <v>1</v>
      </c>
      <c r="AP1721" t="s">
        <v>62</v>
      </c>
      <c r="AQ1721" t="s">
        <v>69</v>
      </c>
      <c r="AV1721" s="1">
        <v>44082</v>
      </c>
      <c r="AW1721" t="s">
        <v>15714</v>
      </c>
      <c r="AY1721" t="s">
        <v>73</v>
      </c>
      <c r="AZ1721" t="s">
        <v>74</v>
      </c>
    </row>
    <row r="1722" spans="1:52" hidden="1" x14ac:dyDescent="0.25">
      <c r="A1722" t="str">
        <f>INDEX('Community ID'!B:B,MATCH(O1722,'Community ID'!A:A,0))</f>
        <v>Las Mercedes</v>
      </c>
      <c r="B1722" t="str">
        <f>INDEX('Community ID'!$K:$K,MATCH('Environmental Data'!$P1722,'Community ID'!J:J,0))</f>
        <v>Constanza</v>
      </c>
      <c r="D1722" t="s">
        <v>7015</v>
      </c>
      <c r="E1722" t="s">
        <v>2785</v>
      </c>
      <c r="F1722" t="s">
        <v>743</v>
      </c>
      <c r="H1722" t="s">
        <v>7016</v>
      </c>
      <c r="I1722" t="s">
        <v>191</v>
      </c>
      <c r="J1722" s="1">
        <v>34612</v>
      </c>
      <c r="K1722">
        <v>27</v>
      </c>
      <c r="L1722">
        <v>8295423618</v>
      </c>
      <c r="M1722" t="s">
        <v>124</v>
      </c>
      <c r="N1722" t="s">
        <v>135</v>
      </c>
      <c r="O1722" t="s">
        <v>6945</v>
      </c>
      <c r="P1722" t="s">
        <v>102</v>
      </c>
      <c r="Q1722" t="s">
        <v>160</v>
      </c>
      <c r="V1722" t="s">
        <v>2484</v>
      </c>
      <c r="W1722" t="s">
        <v>58</v>
      </c>
      <c r="X1722">
        <v>18.905090317413499</v>
      </c>
      <c r="Y1722">
        <v>-70.750465164992093</v>
      </c>
      <c r="Z1722" t="s">
        <v>86</v>
      </c>
      <c r="AA1722" t="s">
        <v>59</v>
      </c>
      <c r="AB1722" t="s">
        <v>87</v>
      </c>
      <c r="AC1722" t="s">
        <v>169</v>
      </c>
      <c r="AD1722" t="s">
        <v>62</v>
      </c>
      <c r="AF1722" t="s">
        <v>170</v>
      </c>
      <c r="AG1722" t="s">
        <v>194</v>
      </c>
      <c r="AH1722" t="s">
        <v>65</v>
      </c>
      <c r="AI1722" t="s">
        <v>145</v>
      </c>
      <c r="AJ1722" t="s">
        <v>1569</v>
      </c>
      <c r="AK1722" t="s">
        <v>67</v>
      </c>
      <c r="AL1722">
        <v>1</v>
      </c>
      <c r="AM1722" t="s">
        <v>1765</v>
      </c>
      <c r="AN1722">
        <v>4</v>
      </c>
      <c r="AO1722">
        <v>1</v>
      </c>
      <c r="AP1722" t="s">
        <v>63</v>
      </c>
      <c r="AQ1722" t="s">
        <v>69</v>
      </c>
      <c r="AV1722" s="1">
        <v>44082</v>
      </c>
      <c r="AW1722" t="s">
        <v>15715</v>
      </c>
      <c r="AY1722" t="s">
        <v>73</v>
      </c>
      <c r="AZ1722" t="s">
        <v>74</v>
      </c>
    </row>
    <row r="1723" spans="1:52" hidden="1" x14ac:dyDescent="0.25">
      <c r="A1723" t="str">
        <f>INDEX('Community ID'!B:B,MATCH(O1723,'Community ID'!A:A,0))</f>
        <v>Las Mercedes</v>
      </c>
      <c r="B1723" t="str">
        <f>INDEX('Community ID'!$K:$K,MATCH('Environmental Data'!$P1723,'Community ID'!J:J,0))</f>
        <v>Constanza</v>
      </c>
      <c r="D1723" t="s">
        <v>7021</v>
      </c>
      <c r="E1723" t="s">
        <v>2108</v>
      </c>
      <c r="F1723" t="s">
        <v>743</v>
      </c>
      <c r="I1723" t="s">
        <v>191</v>
      </c>
      <c r="J1723" t="s">
        <v>6181</v>
      </c>
      <c r="K1723">
        <v>2021</v>
      </c>
      <c r="M1723" t="s">
        <v>80</v>
      </c>
      <c r="N1723" t="s">
        <v>52</v>
      </c>
      <c r="O1723" t="s">
        <v>6926</v>
      </c>
      <c r="P1723" t="s">
        <v>102</v>
      </c>
      <c r="Q1723" t="s">
        <v>103</v>
      </c>
      <c r="V1723" t="s">
        <v>2105</v>
      </c>
      <c r="W1723" t="s">
        <v>58</v>
      </c>
      <c r="X1723">
        <v>18.905251499999999</v>
      </c>
      <c r="Y1723">
        <v>-70.750495299999997</v>
      </c>
      <c r="Z1723" t="s">
        <v>86</v>
      </c>
      <c r="AA1723" t="s">
        <v>59</v>
      </c>
      <c r="AB1723" t="s">
        <v>87</v>
      </c>
      <c r="AC1723" t="s">
        <v>169</v>
      </c>
      <c r="AD1723" t="s">
        <v>62</v>
      </c>
      <c r="AF1723" t="s">
        <v>170</v>
      </c>
      <c r="AG1723" t="s">
        <v>194</v>
      </c>
      <c r="AH1723" t="s">
        <v>65</v>
      </c>
      <c r="AI1723" t="s">
        <v>66</v>
      </c>
      <c r="AJ1723" t="s">
        <v>127</v>
      </c>
      <c r="AK1723" t="s">
        <v>394</v>
      </c>
      <c r="AL1723">
        <v>1</v>
      </c>
      <c r="AM1723" t="s">
        <v>767</v>
      </c>
      <c r="AN1723">
        <v>3</v>
      </c>
      <c r="AP1723" t="s">
        <v>62</v>
      </c>
      <c r="AQ1723" t="s">
        <v>69</v>
      </c>
      <c r="AV1723" s="1">
        <v>44082</v>
      </c>
      <c r="AW1723" t="s">
        <v>15716</v>
      </c>
      <c r="AY1723" t="s">
        <v>73</v>
      </c>
      <c r="AZ1723" t="s">
        <v>74</v>
      </c>
    </row>
    <row r="1724" spans="1:52" hidden="1" x14ac:dyDescent="0.25">
      <c r="A1724" t="str">
        <f>INDEX('Community ID'!B:B,MATCH(O1724,'Community ID'!A:A,0))</f>
        <v>Las Mercedes</v>
      </c>
      <c r="B1724" t="str">
        <f>INDEX('Community ID'!$K:$K,MATCH('Environmental Data'!$P1724,'Community ID'!J:J,0))</f>
        <v>Constanza</v>
      </c>
      <c r="D1724" t="s">
        <v>7022</v>
      </c>
      <c r="E1724" t="s">
        <v>7023</v>
      </c>
      <c r="F1724" t="s">
        <v>743</v>
      </c>
      <c r="H1724" t="s">
        <v>7024</v>
      </c>
      <c r="I1724" t="s">
        <v>191</v>
      </c>
      <c r="J1724" t="s">
        <v>7025</v>
      </c>
      <c r="K1724">
        <v>25</v>
      </c>
      <c r="M1724" t="s">
        <v>80</v>
      </c>
      <c r="N1724" t="s">
        <v>114</v>
      </c>
      <c r="O1724" t="s">
        <v>6945</v>
      </c>
      <c r="P1724" t="s">
        <v>102</v>
      </c>
      <c r="Q1724" t="s">
        <v>160</v>
      </c>
      <c r="S1724" t="s">
        <v>144</v>
      </c>
      <c r="V1724" t="s">
        <v>2484</v>
      </c>
      <c r="W1724" t="s">
        <v>58</v>
      </c>
      <c r="X1724">
        <v>18.905079849081901</v>
      </c>
      <c r="Y1724">
        <v>-70.750576481289002</v>
      </c>
      <c r="Z1724" t="s">
        <v>86</v>
      </c>
      <c r="AA1724" t="s">
        <v>59</v>
      </c>
      <c r="AB1724" t="s">
        <v>87</v>
      </c>
      <c r="AC1724" t="s">
        <v>169</v>
      </c>
      <c r="AD1724" t="s">
        <v>62</v>
      </c>
      <c r="AF1724" t="s">
        <v>170</v>
      </c>
      <c r="AG1724" t="s">
        <v>194</v>
      </c>
      <c r="AH1724" t="s">
        <v>65</v>
      </c>
      <c r="AI1724" t="s">
        <v>788</v>
      </c>
      <c r="AJ1724" t="s">
        <v>1569</v>
      </c>
      <c r="AK1724" t="s">
        <v>7026</v>
      </c>
      <c r="AL1724">
        <v>1</v>
      </c>
      <c r="AM1724" t="s">
        <v>1765</v>
      </c>
      <c r="AN1724">
        <v>4</v>
      </c>
      <c r="AO1724">
        <v>1</v>
      </c>
      <c r="AP1724" t="s">
        <v>62</v>
      </c>
      <c r="AQ1724" t="s">
        <v>69</v>
      </c>
      <c r="AV1724" s="1">
        <v>44082</v>
      </c>
      <c r="AW1724" t="s">
        <v>15717</v>
      </c>
      <c r="AY1724" t="s">
        <v>73</v>
      </c>
      <c r="AZ1724" t="s">
        <v>74</v>
      </c>
    </row>
    <row r="1725" spans="1:52" hidden="1" x14ac:dyDescent="0.25">
      <c r="A1725" t="str">
        <f>INDEX('Community ID'!B:B,MATCH(O1725,'Community ID'!A:A,0))</f>
        <v>Las Mercedes</v>
      </c>
      <c r="B1725" t="str">
        <f>INDEX('Community ID'!$K:$K,MATCH('Environmental Data'!$P1725,'Community ID'!J:J,0))</f>
        <v>Constanza</v>
      </c>
      <c r="D1725" t="s">
        <v>7027</v>
      </c>
      <c r="E1725" t="s">
        <v>6925</v>
      </c>
      <c r="F1725" t="s">
        <v>1028</v>
      </c>
      <c r="I1725" t="s">
        <v>191</v>
      </c>
      <c r="J1725" s="1">
        <v>35588</v>
      </c>
      <c r="K1725">
        <v>24</v>
      </c>
      <c r="M1725" t="s">
        <v>142</v>
      </c>
      <c r="N1725" t="s">
        <v>2900</v>
      </c>
      <c r="O1725" t="s">
        <v>6926</v>
      </c>
      <c r="P1725" t="s">
        <v>102</v>
      </c>
      <c r="Q1725" t="s">
        <v>103</v>
      </c>
      <c r="V1725" t="s">
        <v>2105</v>
      </c>
      <c r="W1725" t="s">
        <v>58</v>
      </c>
      <c r="X1725">
        <v>18.905332099999999</v>
      </c>
      <c r="Y1725">
        <v>-70.750507999999996</v>
      </c>
      <c r="Z1725" t="s">
        <v>220</v>
      </c>
      <c r="AA1725" t="s">
        <v>105</v>
      </c>
      <c r="AB1725" t="s">
        <v>87</v>
      </c>
      <c r="AC1725" t="s">
        <v>169</v>
      </c>
      <c r="AD1725" t="s">
        <v>62</v>
      </c>
      <c r="AF1725" t="s">
        <v>170</v>
      </c>
      <c r="AG1725" t="s">
        <v>171</v>
      </c>
      <c r="AH1725" t="s">
        <v>65</v>
      </c>
      <c r="AI1725" t="s">
        <v>66</v>
      </c>
      <c r="AJ1725" t="s">
        <v>127</v>
      </c>
      <c r="AK1725" t="s">
        <v>394</v>
      </c>
      <c r="AL1725">
        <v>1</v>
      </c>
      <c r="AM1725" t="s">
        <v>767</v>
      </c>
      <c r="AN1725">
        <v>3</v>
      </c>
      <c r="AO1725">
        <v>1</v>
      </c>
      <c r="AP1725" t="s">
        <v>63</v>
      </c>
      <c r="AQ1725" t="s">
        <v>69</v>
      </c>
      <c r="AV1725" s="1">
        <v>44082</v>
      </c>
      <c r="AW1725" t="s">
        <v>15718</v>
      </c>
      <c r="AY1725" t="s">
        <v>73</v>
      </c>
      <c r="AZ1725" t="s">
        <v>74</v>
      </c>
    </row>
    <row r="1726" spans="1:52" hidden="1" x14ac:dyDescent="0.25">
      <c r="A1726" t="str">
        <f>INDEX('Community ID'!B:B,MATCH(O1726,'Community ID'!A:A,0))</f>
        <v>Las Mercedes</v>
      </c>
      <c r="B1726" t="str">
        <f>INDEX('Community ID'!$K:$K,MATCH('Environmental Data'!$P1726,'Community ID'!J:J,0))</f>
        <v>Constanza</v>
      </c>
      <c r="D1726" t="s">
        <v>7028</v>
      </c>
      <c r="E1726" t="s">
        <v>7029</v>
      </c>
      <c r="F1726" t="s">
        <v>991</v>
      </c>
      <c r="I1726" t="s">
        <v>191</v>
      </c>
      <c r="J1726" s="1">
        <v>32268</v>
      </c>
      <c r="K1726">
        <v>33</v>
      </c>
      <c r="L1726">
        <v>8295177753</v>
      </c>
      <c r="M1726" t="s">
        <v>51</v>
      </c>
      <c r="N1726" t="s">
        <v>6955</v>
      </c>
      <c r="O1726" t="s">
        <v>6915</v>
      </c>
      <c r="P1726" t="s">
        <v>5328</v>
      </c>
      <c r="Q1726" t="s">
        <v>7030</v>
      </c>
      <c r="R1726">
        <v>24493026</v>
      </c>
      <c r="S1726" t="s">
        <v>144</v>
      </c>
      <c r="V1726" t="s">
        <v>6916</v>
      </c>
      <c r="W1726" t="s">
        <v>58</v>
      </c>
      <c r="X1726">
        <v>18.904901314279101</v>
      </c>
      <c r="Y1726">
        <v>-70.750655484780197</v>
      </c>
      <c r="Z1726" t="s">
        <v>86</v>
      </c>
      <c r="AA1726" t="s">
        <v>59</v>
      </c>
      <c r="AB1726" t="s">
        <v>87</v>
      </c>
      <c r="AC1726" t="s">
        <v>169</v>
      </c>
      <c r="AD1726" t="s">
        <v>62</v>
      </c>
      <c r="AF1726" t="s">
        <v>170</v>
      </c>
      <c r="AI1726" t="s">
        <v>788</v>
      </c>
      <c r="AJ1726" t="s">
        <v>788</v>
      </c>
      <c r="AK1726" t="s">
        <v>6960</v>
      </c>
      <c r="AL1726">
        <v>1</v>
      </c>
      <c r="AM1726" t="s">
        <v>6933</v>
      </c>
      <c r="AN1726">
        <v>3</v>
      </c>
      <c r="AP1726" t="s">
        <v>63</v>
      </c>
      <c r="AV1726" s="1">
        <v>44082</v>
      </c>
      <c r="AW1726" t="s">
        <v>15719</v>
      </c>
      <c r="AY1726" t="s">
        <v>73</v>
      </c>
      <c r="AZ1726" t="s">
        <v>74</v>
      </c>
    </row>
    <row r="1727" spans="1:52" hidden="1" x14ac:dyDescent="0.25">
      <c r="A1727" t="str">
        <f>INDEX('Community ID'!B:B,MATCH(O1727,'Community ID'!A:A,0))</f>
        <v>Las Mercedes</v>
      </c>
      <c r="B1727" t="str">
        <f>INDEX('Community ID'!$K:$K,MATCH('Environmental Data'!$P1727,'Community ID'!J:J,0))</f>
        <v>Constanza</v>
      </c>
      <c r="D1727" t="s">
        <v>7031</v>
      </c>
      <c r="E1727" t="s">
        <v>7032</v>
      </c>
      <c r="F1727" t="s">
        <v>441</v>
      </c>
      <c r="H1727" t="s">
        <v>5975</v>
      </c>
      <c r="I1727" t="s">
        <v>165</v>
      </c>
      <c r="J1727" s="1">
        <v>30628</v>
      </c>
      <c r="K1727">
        <v>38</v>
      </c>
      <c r="M1727" t="s">
        <v>51</v>
      </c>
      <c r="N1727" t="s">
        <v>2580</v>
      </c>
      <c r="O1727" t="s">
        <v>6945</v>
      </c>
      <c r="P1727" t="s">
        <v>102</v>
      </c>
      <c r="Q1727" t="s">
        <v>103</v>
      </c>
      <c r="V1727" t="s">
        <v>2484</v>
      </c>
      <c r="W1727" t="s">
        <v>58</v>
      </c>
      <c r="X1727">
        <v>18.9050067169767</v>
      </c>
      <c r="Y1727">
        <v>-70.750651499322302</v>
      </c>
      <c r="Z1727" t="s">
        <v>86</v>
      </c>
      <c r="AA1727" t="s">
        <v>105</v>
      </c>
      <c r="AB1727" t="s">
        <v>87</v>
      </c>
      <c r="AC1727" t="s">
        <v>169</v>
      </c>
      <c r="AD1727" t="s">
        <v>62</v>
      </c>
      <c r="AF1727" t="s">
        <v>170</v>
      </c>
      <c r="AG1727" t="s">
        <v>194</v>
      </c>
      <c r="AH1727" t="s">
        <v>65</v>
      </c>
      <c r="AI1727" t="s">
        <v>145</v>
      </c>
      <c r="AJ1727" t="s">
        <v>145</v>
      </c>
      <c r="AK1727" t="s">
        <v>7026</v>
      </c>
      <c r="AL1727">
        <v>1</v>
      </c>
      <c r="AM1727" t="s">
        <v>2093</v>
      </c>
      <c r="AN1727">
        <v>1</v>
      </c>
      <c r="AP1727" t="s">
        <v>63</v>
      </c>
      <c r="AQ1727" t="s">
        <v>69</v>
      </c>
      <c r="AV1727" s="1">
        <v>44082</v>
      </c>
      <c r="AW1727" t="s">
        <v>15720</v>
      </c>
      <c r="AY1727" t="s">
        <v>73</v>
      </c>
      <c r="AZ1727" t="s">
        <v>74</v>
      </c>
    </row>
    <row r="1728" spans="1:52" hidden="1" x14ac:dyDescent="0.25">
      <c r="A1728" t="str">
        <f>INDEX('Community ID'!B:B,MATCH(O1728,'Community ID'!A:A,0))</f>
        <v>Las Mercedes</v>
      </c>
      <c r="B1728" t="str">
        <f>INDEX('Community ID'!$K:$K,MATCH('Environmental Data'!$P1728,'Community ID'!J:J,0))</f>
        <v>Constanza</v>
      </c>
      <c r="D1728" t="s">
        <v>7042</v>
      </c>
      <c r="E1728" t="s">
        <v>7043</v>
      </c>
      <c r="F1728" t="s">
        <v>1673</v>
      </c>
      <c r="H1728" t="s">
        <v>7044</v>
      </c>
      <c r="I1728" t="s">
        <v>165</v>
      </c>
      <c r="J1728" t="s">
        <v>218</v>
      </c>
      <c r="K1728">
        <v>2021</v>
      </c>
      <c r="M1728" t="s">
        <v>80</v>
      </c>
      <c r="N1728" t="s">
        <v>3105</v>
      </c>
      <c r="O1728" t="s">
        <v>6926</v>
      </c>
      <c r="P1728" t="s">
        <v>102</v>
      </c>
      <c r="Q1728" t="s">
        <v>103</v>
      </c>
      <c r="V1728" t="s">
        <v>2105</v>
      </c>
      <c r="W1728" t="s">
        <v>58</v>
      </c>
      <c r="X1728">
        <v>18.9053331</v>
      </c>
      <c r="Y1728">
        <v>-70.750509300000004</v>
      </c>
      <c r="Z1728" t="s">
        <v>86</v>
      </c>
      <c r="AA1728" t="s">
        <v>86</v>
      </c>
      <c r="AB1728" t="s">
        <v>87</v>
      </c>
      <c r="AC1728" t="s">
        <v>169</v>
      </c>
      <c r="AD1728" t="s">
        <v>62</v>
      </c>
      <c r="AF1728" t="s">
        <v>170</v>
      </c>
      <c r="AG1728" t="s">
        <v>171</v>
      </c>
      <c r="AH1728" t="s">
        <v>117</v>
      </c>
      <c r="AI1728" t="s">
        <v>66</v>
      </c>
      <c r="AJ1728" t="s">
        <v>127</v>
      </c>
      <c r="AK1728" t="s">
        <v>394</v>
      </c>
      <c r="AL1728">
        <v>1</v>
      </c>
      <c r="AM1728" t="s">
        <v>767</v>
      </c>
      <c r="AN1728">
        <v>5</v>
      </c>
      <c r="AO1728">
        <v>2</v>
      </c>
      <c r="AP1728" t="s">
        <v>62</v>
      </c>
      <c r="AQ1728" t="s">
        <v>69</v>
      </c>
      <c r="AV1728" s="1">
        <v>44082</v>
      </c>
      <c r="AW1728" t="s">
        <v>15721</v>
      </c>
      <c r="AY1728" t="s">
        <v>73</v>
      </c>
      <c r="AZ1728" t="s">
        <v>74</v>
      </c>
    </row>
    <row r="1729" spans="1:52" hidden="1" x14ac:dyDescent="0.25">
      <c r="A1729" t="str">
        <f>INDEX('Community ID'!B:B,MATCH(O1729,'Community ID'!A:A,0))</f>
        <v>Las Mercedes</v>
      </c>
      <c r="B1729" t="str">
        <f>INDEX('Community ID'!$K:$K,MATCH('Environmental Data'!$P1729,'Community ID'!J:J,0))</f>
        <v>Constanza</v>
      </c>
      <c r="D1729" t="s">
        <v>7033</v>
      </c>
      <c r="E1729" t="s">
        <v>856</v>
      </c>
      <c r="F1729" t="s">
        <v>3776</v>
      </c>
      <c r="H1729" t="s">
        <v>1971</v>
      </c>
      <c r="I1729" t="s">
        <v>191</v>
      </c>
      <c r="J1729" t="s">
        <v>7034</v>
      </c>
      <c r="K1729">
        <v>46</v>
      </c>
      <c r="L1729">
        <v>8292464101</v>
      </c>
      <c r="M1729" t="s">
        <v>80</v>
      </c>
      <c r="N1729" t="s">
        <v>3803</v>
      </c>
      <c r="O1729" t="s">
        <v>6963</v>
      </c>
      <c r="P1729" t="s">
        <v>102</v>
      </c>
      <c r="Q1729" t="s">
        <v>55</v>
      </c>
      <c r="S1729" t="s">
        <v>1685</v>
      </c>
      <c r="U1729">
        <v>1700184946</v>
      </c>
      <c r="V1729" t="s">
        <v>4074</v>
      </c>
      <c r="W1729" t="s">
        <v>58</v>
      </c>
      <c r="X1729">
        <v>18.9049938</v>
      </c>
      <c r="Y1729">
        <v>-70.750899099999998</v>
      </c>
      <c r="Z1729" t="s">
        <v>86</v>
      </c>
      <c r="AA1729" t="s">
        <v>86</v>
      </c>
      <c r="AB1729" t="s">
        <v>87</v>
      </c>
      <c r="AC1729" t="s">
        <v>169</v>
      </c>
      <c r="AD1729" t="s">
        <v>62</v>
      </c>
      <c r="AF1729" t="s">
        <v>170</v>
      </c>
      <c r="AG1729" t="s">
        <v>171</v>
      </c>
      <c r="AI1729" t="s">
        <v>63</v>
      </c>
      <c r="AJ1729" t="s">
        <v>66</v>
      </c>
      <c r="AK1729" t="s">
        <v>7035</v>
      </c>
      <c r="AL1729">
        <v>1</v>
      </c>
      <c r="AM1729" t="s">
        <v>755</v>
      </c>
      <c r="AN1729">
        <v>3</v>
      </c>
      <c r="AO1729">
        <v>0</v>
      </c>
      <c r="AP1729" t="s">
        <v>62</v>
      </c>
      <c r="AQ1729" t="s">
        <v>69</v>
      </c>
      <c r="AV1729" s="1">
        <v>44082</v>
      </c>
      <c r="AW1729" t="s">
        <v>15722</v>
      </c>
      <c r="AY1729" t="s">
        <v>73</v>
      </c>
      <c r="AZ1729" t="s">
        <v>74</v>
      </c>
    </row>
    <row r="1730" spans="1:52" hidden="1" x14ac:dyDescent="0.25">
      <c r="A1730" t="str">
        <f>INDEX('Community ID'!B:B,MATCH(O1730,'Community ID'!A:A,0))</f>
        <v>Las Mercedes</v>
      </c>
      <c r="B1730" t="str">
        <f>INDEX('Community ID'!$K:$K,MATCH('Environmental Data'!$P1730,'Community ID'!J:J,0))</f>
        <v>Constanza</v>
      </c>
      <c r="D1730" t="s">
        <v>7036</v>
      </c>
      <c r="E1730" t="s">
        <v>7037</v>
      </c>
      <c r="F1730" t="s">
        <v>7038</v>
      </c>
      <c r="H1730" t="s">
        <v>7039</v>
      </c>
      <c r="I1730" t="s">
        <v>191</v>
      </c>
      <c r="J1730" t="s">
        <v>7040</v>
      </c>
      <c r="K1730">
        <v>20</v>
      </c>
      <c r="M1730" t="s">
        <v>142</v>
      </c>
      <c r="N1730" t="s">
        <v>114</v>
      </c>
      <c r="O1730" t="s">
        <v>6945</v>
      </c>
      <c r="P1730" t="s">
        <v>102</v>
      </c>
      <c r="Q1730" t="s">
        <v>160</v>
      </c>
      <c r="S1730" t="s">
        <v>2352</v>
      </c>
      <c r="V1730" t="s">
        <v>2484</v>
      </c>
      <c r="W1730" t="s">
        <v>58</v>
      </c>
      <c r="X1730">
        <v>18.905073604563999</v>
      </c>
      <c r="Y1730">
        <v>-70.750803882322003</v>
      </c>
      <c r="Z1730" t="s">
        <v>59</v>
      </c>
      <c r="AA1730" t="s">
        <v>220</v>
      </c>
      <c r="AB1730" t="s">
        <v>87</v>
      </c>
      <c r="AC1730" t="s">
        <v>169</v>
      </c>
      <c r="AD1730" t="s">
        <v>62</v>
      </c>
      <c r="AF1730" t="s">
        <v>170</v>
      </c>
      <c r="AG1730" t="s">
        <v>194</v>
      </c>
      <c r="AH1730" t="s">
        <v>65</v>
      </c>
      <c r="AI1730" t="s">
        <v>788</v>
      </c>
      <c r="AJ1730" t="s">
        <v>106</v>
      </c>
      <c r="AK1730" t="s">
        <v>7041</v>
      </c>
      <c r="AL1730">
        <v>1</v>
      </c>
      <c r="AM1730" t="s">
        <v>1765</v>
      </c>
      <c r="AN1730">
        <v>4</v>
      </c>
      <c r="AO1730">
        <v>2</v>
      </c>
      <c r="AP1730" t="s">
        <v>63</v>
      </c>
      <c r="AQ1730" t="s">
        <v>69</v>
      </c>
      <c r="AV1730" s="1">
        <v>44082</v>
      </c>
      <c r="AW1730" t="s">
        <v>15723</v>
      </c>
      <c r="AY1730" t="s">
        <v>73</v>
      </c>
      <c r="AZ1730" t="s">
        <v>74</v>
      </c>
    </row>
    <row r="1731" spans="1:52" ht="30" hidden="1" x14ac:dyDescent="0.25">
      <c r="A1731" t="e">
        <f>INDEX('Community ID'!B:B,MATCH(O1731,'Community ID'!A:A,0))</f>
        <v>#N/A</v>
      </c>
      <c r="B1731" t="str">
        <f>INDEX('Community ID'!$K:$K,MATCH('Environmental Data'!$P1731,'Community ID'!J:J,0))</f>
        <v>Constanza</v>
      </c>
      <c r="D1731" t="s">
        <v>7048</v>
      </c>
      <c r="E1731" t="s">
        <v>251</v>
      </c>
      <c r="F1731" t="s">
        <v>3118</v>
      </c>
      <c r="H1731" t="s">
        <v>7049</v>
      </c>
      <c r="I1731" t="s">
        <v>165</v>
      </c>
      <c r="J1731" t="s">
        <v>6350</v>
      </c>
      <c r="K1731">
        <v>25</v>
      </c>
      <c r="L1731">
        <v>8092296543</v>
      </c>
      <c r="M1731" t="s">
        <v>51</v>
      </c>
      <c r="N1731" t="s">
        <v>4170</v>
      </c>
      <c r="O1731" t="s">
        <v>7050</v>
      </c>
      <c r="P1731" t="s">
        <v>83</v>
      </c>
      <c r="Q1731" t="s">
        <v>160</v>
      </c>
      <c r="S1731" t="s">
        <v>436</v>
      </c>
      <c r="V1731" t="s">
        <v>6916</v>
      </c>
      <c r="W1731" t="s">
        <v>58</v>
      </c>
      <c r="X1731">
        <v>18.905175907184798</v>
      </c>
      <c r="Y1731">
        <v>-70.750754736159706</v>
      </c>
      <c r="Z1731" t="s">
        <v>86</v>
      </c>
      <c r="AA1731" t="s">
        <v>105</v>
      </c>
      <c r="AB1731" t="s">
        <v>116</v>
      </c>
      <c r="AC1731" t="s">
        <v>169</v>
      </c>
      <c r="AD1731" t="s">
        <v>62</v>
      </c>
      <c r="AF1731" t="s">
        <v>170</v>
      </c>
      <c r="AG1731" t="s">
        <v>194</v>
      </c>
      <c r="AH1731" t="s">
        <v>117</v>
      </c>
      <c r="AI1731" t="s">
        <v>788</v>
      </c>
      <c r="AJ1731" t="s">
        <v>1569</v>
      </c>
      <c r="AK1731" s="2" t="s">
        <v>7051</v>
      </c>
      <c r="AL1731">
        <v>1</v>
      </c>
      <c r="AM1731" t="s">
        <v>93</v>
      </c>
      <c r="AN1731">
        <v>2</v>
      </c>
      <c r="AP1731" t="s">
        <v>62</v>
      </c>
      <c r="AQ1731" t="s">
        <v>69</v>
      </c>
      <c r="AV1731" s="1">
        <v>44082</v>
      </c>
      <c r="AW1731" t="s">
        <v>15724</v>
      </c>
      <c r="AY1731" t="s">
        <v>73</v>
      </c>
      <c r="AZ1731" t="s">
        <v>74</v>
      </c>
    </row>
    <row r="1732" spans="1:52" ht="30" hidden="1" x14ac:dyDescent="0.25">
      <c r="A1732" t="str">
        <f>INDEX('Community ID'!B:B,MATCH(O1732,'Community ID'!A:A,0))</f>
        <v>Las Mercedes</v>
      </c>
      <c r="B1732" t="str">
        <f>INDEX('Community ID'!$K:$K,MATCH('Environmental Data'!$P1732,'Community ID'!J:J,0))</f>
        <v>Constanza</v>
      </c>
      <c r="D1732" t="s">
        <v>7045</v>
      </c>
      <c r="E1732" t="s">
        <v>4076</v>
      </c>
      <c r="F1732" t="s">
        <v>924</v>
      </c>
      <c r="I1732" t="s">
        <v>191</v>
      </c>
      <c r="J1732" t="s">
        <v>7046</v>
      </c>
      <c r="K1732">
        <v>20</v>
      </c>
      <c r="L1732">
        <v>8298164245</v>
      </c>
      <c r="M1732" t="s">
        <v>226</v>
      </c>
      <c r="N1732" t="s">
        <v>135</v>
      </c>
      <c r="O1732" t="s">
        <v>6945</v>
      </c>
      <c r="P1732" t="s">
        <v>102</v>
      </c>
      <c r="Q1732" t="s">
        <v>160</v>
      </c>
      <c r="V1732" t="s">
        <v>2484</v>
      </c>
      <c r="W1732" t="s">
        <v>58</v>
      </c>
      <c r="X1732">
        <v>18.9045026257606</v>
      </c>
      <c r="Y1732">
        <v>-70.750751536767396</v>
      </c>
      <c r="Z1732" t="s">
        <v>86</v>
      </c>
      <c r="AA1732" t="s">
        <v>59</v>
      </c>
      <c r="AB1732" t="s">
        <v>87</v>
      </c>
      <c r="AC1732" t="s">
        <v>88</v>
      </c>
      <c r="AD1732" t="s">
        <v>62</v>
      </c>
      <c r="AF1732" t="s">
        <v>170</v>
      </c>
      <c r="AG1732" t="s">
        <v>194</v>
      </c>
      <c r="AH1732" t="s">
        <v>65</v>
      </c>
      <c r="AI1732" t="s">
        <v>1265</v>
      </c>
      <c r="AJ1732" t="s">
        <v>145</v>
      </c>
      <c r="AK1732" s="2" t="s">
        <v>7047</v>
      </c>
      <c r="AL1732">
        <v>1</v>
      </c>
      <c r="AM1732" t="s">
        <v>1765</v>
      </c>
      <c r="AN1732">
        <v>2</v>
      </c>
      <c r="AO1732">
        <v>1</v>
      </c>
      <c r="AP1732" t="s">
        <v>62</v>
      </c>
      <c r="AQ1732" t="s">
        <v>69</v>
      </c>
      <c r="AV1732" s="1">
        <v>44082</v>
      </c>
      <c r="AW1732" t="s">
        <v>15725</v>
      </c>
      <c r="AY1732" t="s">
        <v>73</v>
      </c>
      <c r="AZ1732" t="s">
        <v>74</v>
      </c>
    </row>
    <row r="1733" spans="1:52" hidden="1" x14ac:dyDescent="0.25">
      <c r="A1733" t="str">
        <f>INDEX('Community ID'!B:B,MATCH(O1733,'Community ID'!A:A,0))</f>
        <v>Las Mercedes</v>
      </c>
      <c r="B1733" t="str">
        <f>INDEX('Community ID'!$K:$K,MATCH('Environmental Data'!$P1733,'Community ID'!J:J,0))</f>
        <v>Constanza</v>
      </c>
      <c r="D1733" t="s">
        <v>7052</v>
      </c>
      <c r="E1733" t="s">
        <v>7053</v>
      </c>
      <c r="F1733" t="s">
        <v>7054</v>
      </c>
      <c r="H1733" t="s">
        <v>6046</v>
      </c>
      <c r="I1733" t="s">
        <v>191</v>
      </c>
      <c r="J1733" s="1">
        <v>37804</v>
      </c>
      <c r="K1733">
        <v>18</v>
      </c>
      <c r="M1733" t="s">
        <v>51</v>
      </c>
      <c r="N1733" t="s">
        <v>135</v>
      </c>
      <c r="O1733" t="s">
        <v>6926</v>
      </c>
      <c r="P1733" t="s">
        <v>102</v>
      </c>
      <c r="Q1733" t="s">
        <v>103</v>
      </c>
      <c r="V1733" t="s">
        <v>2105</v>
      </c>
      <c r="W1733" t="s">
        <v>58</v>
      </c>
      <c r="X1733">
        <v>18.904932800000001</v>
      </c>
      <c r="Y1733">
        <v>-70.7510075</v>
      </c>
      <c r="Z1733" t="s">
        <v>325</v>
      </c>
      <c r="AA1733" t="s">
        <v>325</v>
      </c>
      <c r="AB1733" t="s">
        <v>87</v>
      </c>
      <c r="AC1733" t="s">
        <v>169</v>
      </c>
      <c r="AD1733" t="s">
        <v>62</v>
      </c>
      <c r="AF1733" t="s">
        <v>170</v>
      </c>
      <c r="AG1733" t="s">
        <v>194</v>
      </c>
      <c r="AH1733" t="s">
        <v>65</v>
      </c>
      <c r="AI1733" t="s">
        <v>66</v>
      </c>
      <c r="AJ1733" t="s">
        <v>127</v>
      </c>
      <c r="AK1733" t="s">
        <v>6930</v>
      </c>
      <c r="AL1733">
        <v>1</v>
      </c>
      <c r="AM1733" t="s">
        <v>767</v>
      </c>
      <c r="AN1733">
        <v>3</v>
      </c>
      <c r="AP1733" t="s">
        <v>63</v>
      </c>
      <c r="AQ1733" t="s">
        <v>69</v>
      </c>
      <c r="AV1733" s="1">
        <v>44082</v>
      </c>
      <c r="AW1733" t="s">
        <v>15726</v>
      </c>
      <c r="AY1733" t="s">
        <v>73</v>
      </c>
      <c r="AZ1733" t="s">
        <v>74</v>
      </c>
    </row>
    <row r="1734" spans="1:52" hidden="1" x14ac:dyDescent="0.25">
      <c r="A1734" t="str">
        <f>INDEX('Community ID'!B:B,MATCH(O1734,'Community ID'!A:A,0))</f>
        <v>Las Mercedes</v>
      </c>
      <c r="B1734" t="str">
        <f>INDEX('Community ID'!$K:$K,MATCH('Environmental Data'!$P1734,'Community ID'!J:J,0))</f>
        <v>Constanza</v>
      </c>
      <c r="D1734" t="s">
        <v>7058</v>
      </c>
      <c r="E1734" t="s">
        <v>7059</v>
      </c>
      <c r="F1734" t="s">
        <v>217</v>
      </c>
      <c r="H1734" t="s">
        <v>245</v>
      </c>
      <c r="I1734" t="s">
        <v>165</v>
      </c>
      <c r="J1734" t="s">
        <v>7060</v>
      </c>
      <c r="K1734">
        <v>53</v>
      </c>
      <c r="L1734">
        <v>8099748904</v>
      </c>
      <c r="N1734" t="s">
        <v>7061</v>
      </c>
      <c r="O1734" t="s">
        <v>6963</v>
      </c>
      <c r="P1734" t="s">
        <v>102</v>
      </c>
      <c r="Q1734" t="s">
        <v>55</v>
      </c>
      <c r="S1734" t="s">
        <v>1685</v>
      </c>
      <c r="U1734">
        <v>5300237814</v>
      </c>
      <c r="V1734" t="s">
        <v>4074</v>
      </c>
      <c r="W1734" t="s">
        <v>58</v>
      </c>
      <c r="X1734">
        <v>18.905155300000001</v>
      </c>
      <c r="Y1734">
        <v>-70.750789600000004</v>
      </c>
      <c r="Z1734" t="s">
        <v>86</v>
      </c>
      <c r="AA1734" t="s">
        <v>86</v>
      </c>
      <c r="AB1734" t="s">
        <v>87</v>
      </c>
      <c r="AC1734" t="s">
        <v>169</v>
      </c>
      <c r="AD1734" t="s">
        <v>62</v>
      </c>
      <c r="AF1734" t="s">
        <v>170</v>
      </c>
      <c r="AG1734" t="s">
        <v>171</v>
      </c>
      <c r="AI1734" t="s">
        <v>66</v>
      </c>
      <c r="AJ1734" t="s">
        <v>63</v>
      </c>
      <c r="AK1734" t="s">
        <v>7062</v>
      </c>
      <c r="AL1734">
        <v>1</v>
      </c>
      <c r="AM1734" t="s">
        <v>755</v>
      </c>
      <c r="AN1734">
        <v>3</v>
      </c>
      <c r="AO1734">
        <v>0</v>
      </c>
      <c r="AP1734" t="s">
        <v>62</v>
      </c>
      <c r="AQ1734" t="s">
        <v>69</v>
      </c>
      <c r="AV1734" s="1">
        <v>44082</v>
      </c>
      <c r="AW1734" t="s">
        <v>15727</v>
      </c>
      <c r="AY1734" t="s">
        <v>73</v>
      </c>
      <c r="AZ1734" t="s">
        <v>74</v>
      </c>
    </row>
    <row r="1735" spans="1:52" hidden="1" x14ac:dyDescent="0.25">
      <c r="A1735" t="str">
        <f>INDEX('Community ID'!B:B,MATCH(O1735,'Community ID'!A:A,0))</f>
        <v>Las Mercedes</v>
      </c>
      <c r="B1735" t="str">
        <f>INDEX('Community ID'!$K:$K,MATCH('Environmental Data'!$P1735,'Community ID'!J:J,0))</f>
        <v>Constanza</v>
      </c>
      <c r="D1735" t="s">
        <v>7055</v>
      </c>
      <c r="E1735" t="s">
        <v>3841</v>
      </c>
      <c r="F1735" t="s">
        <v>7056</v>
      </c>
      <c r="H1735" t="s">
        <v>2969</v>
      </c>
      <c r="I1735" t="s">
        <v>191</v>
      </c>
      <c r="J1735" t="s">
        <v>7057</v>
      </c>
      <c r="K1735">
        <v>49</v>
      </c>
      <c r="M1735" t="s">
        <v>80</v>
      </c>
      <c r="N1735" t="s">
        <v>114</v>
      </c>
      <c r="O1735" t="s">
        <v>6945</v>
      </c>
      <c r="P1735" t="s">
        <v>102</v>
      </c>
      <c r="Q1735" t="s">
        <v>103</v>
      </c>
      <c r="S1735" t="s">
        <v>144</v>
      </c>
      <c r="V1735" t="s">
        <v>2484</v>
      </c>
      <c r="W1735" t="s">
        <v>58</v>
      </c>
      <c r="X1735">
        <v>18.904486528095902</v>
      </c>
      <c r="Y1735">
        <v>-70.750777879099203</v>
      </c>
      <c r="Z1735" t="s">
        <v>86</v>
      </c>
      <c r="AA1735" t="s">
        <v>86</v>
      </c>
      <c r="AB1735" t="s">
        <v>87</v>
      </c>
      <c r="AC1735" t="s">
        <v>169</v>
      </c>
      <c r="AD1735" t="s">
        <v>62</v>
      </c>
      <c r="AF1735" t="s">
        <v>170</v>
      </c>
      <c r="AG1735" t="s">
        <v>194</v>
      </c>
      <c r="AH1735" t="s">
        <v>65</v>
      </c>
      <c r="AI1735" t="s">
        <v>788</v>
      </c>
      <c r="AJ1735" t="s">
        <v>145</v>
      </c>
      <c r="AK1735" t="s">
        <v>394</v>
      </c>
      <c r="AL1735">
        <v>1</v>
      </c>
      <c r="AM1735" t="s">
        <v>1765</v>
      </c>
      <c r="AN1735">
        <v>3</v>
      </c>
      <c r="AO1735">
        <v>1</v>
      </c>
      <c r="AP1735" t="s">
        <v>62</v>
      </c>
      <c r="AQ1735" t="s">
        <v>69</v>
      </c>
      <c r="AV1735" s="1">
        <v>44082</v>
      </c>
      <c r="AW1735" t="s">
        <v>15728</v>
      </c>
      <c r="AY1735" t="s">
        <v>73</v>
      </c>
      <c r="AZ1735" t="s">
        <v>74</v>
      </c>
    </row>
    <row r="1736" spans="1:52" hidden="1" x14ac:dyDescent="0.25">
      <c r="A1736" t="str">
        <f>INDEX('Community ID'!B:B,MATCH(O1736,'Community ID'!A:A,0))</f>
        <v>Las Mercedes</v>
      </c>
      <c r="B1736" t="str">
        <f>INDEX('Community ID'!$K:$K,MATCH('Environmental Data'!$P1736,'Community ID'!J:J,0))</f>
        <v>Constanza</v>
      </c>
      <c r="D1736" t="s">
        <v>7063</v>
      </c>
      <c r="E1736" t="s">
        <v>7064</v>
      </c>
      <c r="F1736" t="s">
        <v>7065</v>
      </c>
      <c r="H1736" t="s">
        <v>7066</v>
      </c>
      <c r="I1736" t="s">
        <v>191</v>
      </c>
      <c r="J1736" t="s">
        <v>7067</v>
      </c>
      <c r="K1736">
        <v>18</v>
      </c>
      <c r="M1736" t="s">
        <v>226</v>
      </c>
      <c r="N1736" t="s">
        <v>135</v>
      </c>
      <c r="O1736" t="s">
        <v>6926</v>
      </c>
      <c r="P1736" t="s">
        <v>102</v>
      </c>
      <c r="Q1736" t="s">
        <v>103</v>
      </c>
      <c r="V1736" t="s">
        <v>2105</v>
      </c>
      <c r="W1736" t="s">
        <v>58</v>
      </c>
      <c r="X1736">
        <v>18.905206700000001</v>
      </c>
      <c r="Y1736">
        <v>-70.750743999999997</v>
      </c>
      <c r="Z1736" t="s">
        <v>220</v>
      </c>
      <c r="AA1736" t="s">
        <v>325</v>
      </c>
      <c r="AB1736" t="s">
        <v>87</v>
      </c>
      <c r="AC1736" t="s">
        <v>169</v>
      </c>
      <c r="AD1736" t="s">
        <v>62</v>
      </c>
      <c r="AF1736" t="s">
        <v>170</v>
      </c>
      <c r="AG1736" t="s">
        <v>194</v>
      </c>
      <c r="AH1736" t="s">
        <v>65</v>
      </c>
      <c r="AI1736" t="s">
        <v>66</v>
      </c>
      <c r="AJ1736" t="s">
        <v>127</v>
      </c>
      <c r="AK1736" t="s">
        <v>6942</v>
      </c>
      <c r="AL1736">
        <v>1</v>
      </c>
      <c r="AM1736" t="s">
        <v>767</v>
      </c>
      <c r="AN1736">
        <v>2</v>
      </c>
      <c r="AP1736" t="s">
        <v>63</v>
      </c>
      <c r="AV1736" s="1">
        <v>44082</v>
      </c>
      <c r="AW1736" t="s">
        <v>15729</v>
      </c>
      <c r="AY1736" t="s">
        <v>73</v>
      </c>
      <c r="AZ1736" t="s">
        <v>74</v>
      </c>
    </row>
    <row r="1737" spans="1:52" hidden="1" x14ac:dyDescent="0.25">
      <c r="A1737" t="str">
        <f>INDEX('Community ID'!B:B,MATCH(O1737,'Community ID'!A:A,0))</f>
        <v>Las Mercedes</v>
      </c>
      <c r="B1737" t="str">
        <f>INDEX('Community ID'!$K:$K,MATCH('Environmental Data'!$P1737,'Community ID'!J:J,0))</f>
        <v>Constanza</v>
      </c>
      <c r="D1737" t="s">
        <v>7068</v>
      </c>
      <c r="E1737" t="s">
        <v>7069</v>
      </c>
      <c r="F1737" t="s">
        <v>7070</v>
      </c>
      <c r="I1737" t="s">
        <v>165</v>
      </c>
      <c r="J1737" t="s">
        <v>7071</v>
      </c>
      <c r="K1737">
        <v>19</v>
      </c>
      <c r="M1737" t="s">
        <v>226</v>
      </c>
      <c r="N1737" t="s">
        <v>7072</v>
      </c>
      <c r="O1737" t="s">
        <v>6945</v>
      </c>
      <c r="P1737" t="s">
        <v>102</v>
      </c>
      <c r="Q1737" t="s">
        <v>103</v>
      </c>
      <c r="S1737" t="s">
        <v>144</v>
      </c>
      <c r="V1737" t="s">
        <v>2484</v>
      </c>
      <c r="W1737" t="s">
        <v>58</v>
      </c>
      <c r="X1737">
        <v>18.904482474010599</v>
      </c>
      <c r="Y1737">
        <v>-70.750784596350996</v>
      </c>
      <c r="Z1737" t="s">
        <v>86</v>
      </c>
      <c r="AA1737" t="s">
        <v>105</v>
      </c>
      <c r="AB1737" t="s">
        <v>87</v>
      </c>
      <c r="AC1737" t="s">
        <v>169</v>
      </c>
      <c r="AD1737" t="s">
        <v>62</v>
      </c>
      <c r="AF1737" t="s">
        <v>170</v>
      </c>
      <c r="AG1737" t="s">
        <v>194</v>
      </c>
      <c r="AH1737" t="s">
        <v>65</v>
      </c>
      <c r="AI1737" t="s">
        <v>145</v>
      </c>
      <c r="AJ1737" t="s">
        <v>145</v>
      </c>
      <c r="AK1737" t="s">
        <v>1139</v>
      </c>
      <c r="AL1737">
        <v>1</v>
      </c>
      <c r="AM1737" t="s">
        <v>1765</v>
      </c>
      <c r="AN1737">
        <v>4</v>
      </c>
      <c r="AP1737" t="s">
        <v>63</v>
      </c>
      <c r="AQ1737" t="s">
        <v>69</v>
      </c>
      <c r="AV1737" s="1">
        <v>44082</v>
      </c>
      <c r="AW1737" t="s">
        <v>15730</v>
      </c>
      <c r="AY1737" t="s">
        <v>73</v>
      </c>
      <c r="AZ1737" t="s">
        <v>74</v>
      </c>
    </row>
    <row r="1738" spans="1:52" hidden="1" x14ac:dyDescent="0.25">
      <c r="A1738" t="str">
        <f>INDEX('Community ID'!B:B,MATCH(O1738,'Community ID'!A:A,0))</f>
        <v>Las Mercedes</v>
      </c>
      <c r="B1738" t="str">
        <f>INDEX('Community ID'!$K:$K,MATCH('Environmental Data'!$P1738,'Community ID'!J:J,0))</f>
        <v>Constanza</v>
      </c>
      <c r="D1738" t="s">
        <v>7073</v>
      </c>
      <c r="E1738" t="s">
        <v>7074</v>
      </c>
      <c r="F1738" t="s">
        <v>1028</v>
      </c>
      <c r="I1738" t="s">
        <v>165</v>
      </c>
      <c r="J1738" t="s">
        <v>218</v>
      </c>
      <c r="K1738">
        <v>2021</v>
      </c>
      <c r="M1738" t="s">
        <v>226</v>
      </c>
      <c r="N1738" t="s">
        <v>52</v>
      </c>
      <c r="O1738" t="s">
        <v>6926</v>
      </c>
      <c r="P1738" t="s">
        <v>102</v>
      </c>
      <c r="Q1738" t="s">
        <v>103</v>
      </c>
      <c r="V1738" t="s">
        <v>2105</v>
      </c>
      <c r="W1738" t="s">
        <v>58</v>
      </c>
      <c r="X1738">
        <v>18.905222999999999</v>
      </c>
      <c r="Y1738">
        <v>-70.750654999999995</v>
      </c>
      <c r="Z1738" t="s">
        <v>59</v>
      </c>
      <c r="AA1738" t="s">
        <v>220</v>
      </c>
      <c r="AB1738" t="s">
        <v>87</v>
      </c>
      <c r="AC1738" t="s">
        <v>169</v>
      </c>
      <c r="AD1738" t="s">
        <v>62</v>
      </c>
      <c r="AF1738" t="s">
        <v>170</v>
      </c>
      <c r="AG1738" t="s">
        <v>194</v>
      </c>
      <c r="AH1738" t="s">
        <v>65</v>
      </c>
      <c r="AI1738" t="s">
        <v>66</v>
      </c>
      <c r="AJ1738" t="s">
        <v>127</v>
      </c>
      <c r="AK1738" t="s">
        <v>1139</v>
      </c>
      <c r="AL1738">
        <v>1</v>
      </c>
      <c r="AM1738" t="s">
        <v>767</v>
      </c>
      <c r="AN1738">
        <v>4</v>
      </c>
      <c r="AO1738">
        <v>1</v>
      </c>
      <c r="AP1738" t="s">
        <v>62</v>
      </c>
      <c r="AQ1738" t="s">
        <v>69</v>
      </c>
      <c r="AV1738" s="1">
        <v>44082</v>
      </c>
      <c r="AW1738" t="s">
        <v>15731</v>
      </c>
      <c r="AY1738" t="s">
        <v>73</v>
      </c>
      <c r="AZ1738" t="s">
        <v>74</v>
      </c>
    </row>
    <row r="1739" spans="1:52" hidden="1" x14ac:dyDescent="0.25">
      <c r="A1739" t="str">
        <f>INDEX('Community ID'!B:B,MATCH(O1739,'Community ID'!A:A,0))</f>
        <v>Las Mercedes</v>
      </c>
      <c r="B1739" t="str">
        <f>INDEX('Community ID'!$K:$K,MATCH('Environmental Data'!$P1739,'Community ID'!J:J,0))</f>
        <v>Constanza</v>
      </c>
      <c r="D1739" t="s">
        <v>7075</v>
      </c>
      <c r="E1739" t="s">
        <v>2125</v>
      </c>
      <c r="F1739" t="s">
        <v>448</v>
      </c>
      <c r="H1739" t="s">
        <v>7076</v>
      </c>
      <c r="I1739" t="s">
        <v>191</v>
      </c>
      <c r="J1739" s="1">
        <v>30076</v>
      </c>
      <c r="K1739">
        <v>39</v>
      </c>
      <c r="M1739" t="s">
        <v>51</v>
      </c>
      <c r="N1739" t="s">
        <v>2038</v>
      </c>
      <c r="O1739" t="s">
        <v>6922</v>
      </c>
      <c r="P1739" t="s">
        <v>83</v>
      </c>
      <c r="Q1739" t="s">
        <v>160</v>
      </c>
      <c r="S1739" t="s">
        <v>436</v>
      </c>
      <c r="V1739" t="s">
        <v>6916</v>
      </c>
      <c r="W1739" t="s">
        <v>58</v>
      </c>
      <c r="X1739">
        <v>18.905992772109599</v>
      </c>
      <c r="Y1739">
        <v>-70.749216305336105</v>
      </c>
      <c r="Z1739" t="s">
        <v>59</v>
      </c>
      <c r="AA1739" t="s">
        <v>325</v>
      </c>
      <c r="AB1739" t="s">
        <v>87</v>
      </c>
      <c r="AC1739" t="s">
        <v>169</v>
      </c>
      <c r="AD1739" t="s">
        <v>62</v>
      </c>
      <c r="AF1739" t="s">
        <v>170</v>
      </c>
      <c r="AI1739" t="s">
        <v>788</v>
      </c>
      <c r="AJ1739" t="s">
        <v>788</v>
      </c>
      <c r="AK1739" t="s">
        <v>7077</v>
      </c>
      <c r="AL1739">
        <v>1</v>
      </c>
      <c r="AM1739" t="s">
        <v>93</v>
      </c>
      <c r="AN1739">
        <v>2</v>
      </c>
      <c r="AP1739" t="s">
        <v>63</v>
      </c>
      <c r="AV1739" s="1">
        <v>44082</v>
      </c>
      <c r="AW1739" t="s">
        <v>15732</v>
      </c>
      <c r="AY1739" t="s">
        <v>73</v>
      </c>
      <c r="AZ1739" t="s">
        <v>74</v>
      </c>
    </row>
    <row r="1740" spans="1:52" ht="30" hidden="1" x14ac:dyDescent="0.25">
      <c r="A1740" t="str">
        <f>INDEX('Community ID'!B:B,MATCH(O1740,'Community ID'!A:A,0))</f>
        <v>Las Mercedes</v>
      </c>
      <c r="B1740" t="str">
        <f>INDEX('Community ID'!$K:$K,MATCH('Environmental Data'!$P1740,'Community ID'!J:J,0))</f>
        <v>Constanza</v>
      </c>
      <c r="D1740" t="s">
        <v>7078</v>
      </c>
      <c r="E1740" t="s">
        <v>7079</v>
      </c>
      <c r="F1740" t="s">
        <v>2555</v>
      </c>
      <c r="I1740" t="s">
        <v>191</v>
      </c>
      <c r="J1740" t="s">
        <v>7080</v>
      </c>
      <c r="K1740">
        <v>36</v>
      </c>
      <c r="L1740">
        <v>8298666482</v>
      </c>
      <c r="M1740" t="s">
        <v>142</v>
      </c>
      <c r="N1740" t="s">
        <v>4128</v>
      </c>
      <c r="O1740" t="s">
        <v>6945</v>
      </c>
      <c r="P1740" t="s">
        <v>102</v>
      </c>
      <c r="Q1740" t="s">
        <v>160</v>
      </c>
      <c r="S1740" t="s">
        <v>3923</v>
      </c>
      <c r="V1740" t="s">
        <v>2484</v>
      </c>
      <c r="W1740" t="s">
        <v>58</v>
      </c>
      <c r="X1740">
        <v>18.905091762243199</v>
      </c>
      <c r="Y1740">
        <v>-70.750494602485404</v>
      </c>
      <c r="Z1740" t="s">
        <v>86</v>
      </c>
      <c r="AA1740" t="s">
        <v>105</v>
      </c>
      <c r="AB1740" t="s">
        <v>87</v>
      </c>
      <c r="AC1740" t="s">
        <v>169</v>
      </c>
      <c r="AD1740" t="s">
        <v>62</v>
      </c>
      <c r="AF1740" t="s">
        <v>170</v>
      </c>
      <c r="AG1740" t="s">
        <v>194</v>
      </c>
      <c r="AH1740" t="s">
        <v>65</v>
      </c>
      <c r="AI1740" t="s">
        <v>7081</v>
      </c>
      <c r="AJ1740" t="s">
        <v>7082</v>
      </c>
      <c r="AK1740" s="2" t="s">
        <v>7083</v>
      </c>
      <c r="AL1740">
        <v>1</v>
      </c>
      <c r="AM1740" t="s">
        <v>1765</v>
      </c>
      <c r="AN1740">
        <v>4</v>
      </c>
      <c r="AP1740" t="s">
        <v>63</v>
      </c>
      <c r="AQ1740" t="s">
        <v>69</v>
      </c>
      <c r="AV1740" s="1">
        <v>44082</v>
      </c>
      <c r="AW1740" t="s">
        <v>15733</v>
      </c>
      <c r="AY1740" t="s">
        <v>73</v>
      </c>
      <c r="AZ1740" t="s">
        <v>74</v>
      </c>
    </row>
    <row r="1741" spans="1:52" hidden="1" x14ac:dyDescent="0.25">
      <c r="A1741" t="str">
        <f>INDEX('Community ID'!B:B,MATCH(O1741,'Community ID'!A:A,0))</f>
        <v>Las Mercedes</v>
      </c>
      <c r="B1741" t="str">
        <f>INDEX('Community ID'!$K:$K,MATCH('Environmental Data'!$P1741,'Community ID'!J:J,0))</f>
        <v>Constanza</v>
      </c>
      <c r="D1741" t="s">
        <v>7084</v>
      </c>
      <c r="E1741" t="s">
        <v>7085</v>
      </c>
      <c r="F1741" t="s">
        <v>743</v>
      </c>
      <c r="H1741" t="s">
        <v>6046</v>
      </c>
      <c r="I1741" t="s">
        <v>191</v>
      </c>
      <c r="J1741" s="1">
        <v>34249</v>
      </c>
      <c r="K1741">
        <v>28</v>
      </c>
      <c r="L1741">
        <v>8098509390</v>
      </c>
      <c r="M1741" t="s">
        <v>124</v>
      </c>
      <c r="N1741" t="s">
        <v>52</v>
      </c>
      <c r="O1741" t="s">
        <v>6926</v>
      </c>
      <c r="P1741" t="s">
        <v>102</v>
      </c>
      <c r="Q1741" t="s">
        <v>103</v>
      </c>
      <c r="V1741" t="s">
        <v>2105</v>
      </c>
      <c r="W1741" t="s">
        <v>58</v>
      </c>
      <c r="X1741">
        <v>18.9052282</v>
      </c>
      <c r="Y1741">
        <v>-70.750628300000002</v>
      </c>
      <c r="Z1741" t="s">
        <v>220</v>
      </c>
      <c r="AA1741" t="s">
        <v>105</v>
      </c>
      <c r="AB1741" t="s">
        <v>87</v>
      </c>
      <c r="AC1741" t="s">
        <v>169</v>
      </c>
      <c r="AD1741" t="s">
        <v>62</v>
      </c>
      <c r="AF1741" t="s">
        <v>170</v>
      </c>
      <c r="AG1741" t="s">
        <v>194</v>
      </c>
      <c r="AH1741" t="s">
        <v>65</v>
      </c>
      <c r="AI1741" t="s">
        <v>66</v>
      </c>
      <c r="AJ1741" t="s">
        <v>7086</v>
      </c>
      <c r="AK1741" t="s">
        <v>394</v>
      </c>
      <c r="AL1741">
        <v>1</v>
      </c>
      <c r="AM1741" t="s">
        <v>108</v>
      </c>
      <c r="AN1741">
        <v>5</v>
      </c>
      <c r="AO1741">
        <v>1</v>
      </c>
      <c r="AP1741" t="s">
        <v>63</v>
      </c>
      <c r="AQ1741" t="s">
        <v>69</v>
      </c>
      <c r="AV1741" s="1">
        <v>44082</v>
      </c>
      <c r="AW1741" t="s">
        <v>15734</v>
      </c>
      <c r="AY1741" t="s">
        <v>73</v>
      </c>
      <c r="AZ1741" t="s">
        <v>74</v>
      </c>
    </row>
    <row r="1742" spans="1:52" hidden="1" x14ac:dyDescent="0.25">
      <c r="A1742" t="str">
        <f>INDEX('Community ID'!B:B,MATCH(O1742,'Community ID'!A:A,0))</f>
        <v>Las Mercedes</v>
      </c>
      <c r="B1742" t="str">
        <f>INDEX('Community ID'!$K:$K,MATCH('Environmental Data'!$P1742,'Community ID'!J:J,0))</f>
        <v>Constanza</v>
      </c>
      <c r="D1742" t="s">
        <v>7091</v>
      </c>
      <c r="E1742" t="s">
        <v>7092</v>
      </c>
      <c r="F1742" t="s">
        <v>1028</v>
      </c>
      <c r="H1742" t="s">
        <v>7093</v>
      </c>
      <c r="I1742" t="s">
        <v>191</v>
      </c>
      <c r="J1742" s="1">
        <v>31873</v>
      </c>
      <c r="K1742">
        <v>34</v>
      </c>
      <c r="L1742">
        <v>8097055271</v>
      </c>
      <c r="M1742" t="s">
        <v>80</v>
      </c>
      <c r="N1742" t="s">
        <v>135</v>
      </c>
      <c r="O1742" t="s">
        <v>6963</v>
      </c>
      <c r="P1742" t="s">
        <v>102</v>
      </c>
      <c r="Q1742" t="s">
        <v>55</v>
      </c>
      <c r="R1742">
        <v>60304244</v>
      </c>
      <c r="S1742" t="s">
        <v>7094</v>
      </c>
      <c r="U1742">
        <v>5300400818</v>
      </c>
      <c r="V1742" t="s">
        <v>4074</v>
      </c>
      <c r="W1742" t="s">
        <v>58</v>
      </c>
      <c r="X1742">
        <v>18.905313</v>
      </c>
      <c r="Y1742">
        <v>-70.750543800000003</v>
      </c>
      <c r="Z1742" t="s">
        <v>105</v>
      </c>
      <c r="AA1742" t="s">
        <v>105</v>
      </c>
      <c r="AB1742" t="s">
        <v>87</v>
      </c>
      <c r="AC1742" t="s">
        <v>169</v>
      </c>
      <c r="AD1742" t="s">
        <v>62</v>
      </c>
      <c r="AF1742" t="s">
        <v>170</v>
      </c>
      <c r="AG1742" t="s">
        <v>171</v>
      </c>
      <c r="AI1742" t="s">
        <v>375</v>
      </c>
      <c r="AJ1742" t="s">
        <v>63</v>
      </c>
      <c r="AK1742" t="s">
        <v>7095</v>
      </c>
      <c r="AL1742">
        <v>1</v>
      </c>
      <c r="AM1742" t="s">
        <v>755</v>
      </c>
      <c r="AN1742">
        <v>6</v>
      </c>
      <c r="AO1742">
        <v>2</v>
      </c>
      <c r="AP1742" t="s">
        <v>63</v>
      </c>
      <c r="AQ1742" t="s">
        <v>69</v>
      </c>
      <c r="AV1742" s="1">
        <v>44082</v>
      </c>
      <c r="AW1742" t="s">
        <v>15735</v>
      </c>
      <c r="AY1742" t="s">
        <v>73</v>
      </c>
      <c r="AZ1742" t="s">
        <v>74</v>
      </c>
    </row>
    <row r="1743" spans="1:52" hidden="1" x14ac:dyDescent="0.25">
      <c r="A1743" t="str">
        <f>INDEX('Community ID'!B:B,MATCH(O1743,'Community ID'!A:A,0))</f>
        <v>Las Mercedes</v>
      </c>
      <c r="B1743" t="str">
        <f>INDEX('Community ID'!$K:$K,MATCH('Environmental Data'!$P1743,'Community ID'!J:J,0))</f>
        <v>Constanza</v>
      </c>
      <c r="D1743" t="s">
        <v>7087</v>
      </c>
      <c r="E1743" t="s">
        <v>7088</v>
      </c>
      <c r="F1743" t="s">
        <v>1167</v>
      </c>
      <c r="H1743" t="s">
        <v>48</v>
      </c>
      <c r="I1743" t="s">
        <v>191</v>
      </c>
      <c r="J1743" t="s">
        <v>7089</v>
      </c>
      <c r="K1743">
        <v>22</v>
      </c>
      <c r="M1743" t="s">
        <v>226</v>
      </c>
      <c r="N1743" t="s">
        <v>135</v>
      </c>
      <c r="O1743" t="s">
        <v>6945</v>
      </c>
      <c r="P1743" t="s">
        <v>102</v>
      </c>
      <c r="Q1743" t="s">
        <v>160</v>
      </c>
      <c r="S1743" t="s">
        <v>144</v>
      </c>
      <c r="V1743" t="s">
        <v>2484</v>
      </c>
      <c r="W1743" t="s">
        <v>58</v>
      </c>
      <c r="X1743">
        <v>18.904871723005201</v>
      </c>
      <c r="Y1743">
        <v>-70.750600994599594</v>
      </c>
      <c r="Z1743" t="s">
        <v>86</v>
      </c>
      <c r="AA1743" t="s">
        <v>325</v>
      </c>
      <c r="AB1743" t="s">
        <v>87</v>
      </c>
      <c r="AC1743" t="s">
        <v>169</v>
      </c>
      <c r="AD1743" t="s">
        <v>62</v>
      </c>
      <c r="AF1743" t="s">
        <v>170</v>
      </c>
      <c r="AG1743" t="s">
        <v>194</v>
      </c>
      <c r="AH1743" t="s">
        <v>117</v>
      </c>
      <c r="AI1743" t="s">
        <v>145</v>
      </c>
      <c r="AJ1743" t="s">
        <v>106</v>
      </c>
      <c r="AK1743" t="s">
        <v>7090</v>
      </c>
      <c r="AL1743">
        <v>1</v>
      </c>
      <c r="AM1743" t="s">
        <v>1765</v>
      </c>
      <c r="AN1743">
        <v>3</v>
      </c>
      <c r="AO1743">
        <v>1</v>
      </c>
      <c r="AP1743" t="s">
        <v>63</v>
      </c>
      <c r="AQ1743" t="s">
        <v>69</v>
      </c>
      <c r="AV1743" s="1">
        <v>44082</v>
      </c>
      <c r="AW1743" t="s">
        <v>15736</v>
      </c>
      <c r="AY1743" t="s">
        <v>73</v>
      </c>
      <c r="AZ1743" t="s">
        <v>74</v>
      </c>
    </row>
    <row r="1744" spans="1:52" ht="30" hidden="1" x14ac:dyDescent="0.25">
      <c r="A1744" t="str">
        <f>INDEX('Community ID'!B:B,MATCH(O1744,'Community ID'!A:A,0))</f>
        <v>Las Mercedes</v>
      </c>
      <c r="B1744" t="str">
        <f>INDEX('Community ID'!$K:$K,MATCH('Environmental Data'!$P1744,'Community ID'!J:J,0))</f>
        <v>Constanza</v>
      </c>
      <c r="D1744" t="s">
        <v>7096</v>
      </c>
      <c r="E1744" t="s">
        <v>7097</v>
      </c>
      <c r="F1744" t="s">
        <v>2926</v>
      </c>
      <c r="I1744" t="s">
        <v>191</v>
      </c>
      <c r="J1744" s="1">
        <v>33672</v>
      </c>
      <c r="K1744">
        <v>29</v>
      </c>
      <c r="L1744">
        <v>8096104704</v>
      </c>
      <c r="M1744" t="s">
        <v>124</v>
      </c>
      <c r="N1744" t="s">
        <v>7098</v>
      </c>
      <c r="O1744" t="s">
        <v>6945</v>
      </c>
      <c r="P1744" t="s">
        <v>102</v>
      </c>
      <c r="Q1744" t="s">
        <v>160</v>
      </c>
      <c r="S1744" t="s">
        <v>2360</v>
      </c>
      <c r="U1744">
        <v>5300447645</v>
      </c>
      <c r="V1744" t="s">
        <v>2484</v>
      </c>
      <c r="W1744" t="s">
        <v>58</v>
      </c>
      <c r="X1744">
        <v>18.904898752566499</v>
      </c>
      <c r="Y1744">
        <v>-70.750588992245994</v>
      </c>
      <c r="Z1744" t="s">
        <v>86</v>
      </c>
      <c r="AA1744" t="s">
        <v>325</v>
      </c>
      <c r="AB1744" t="s">
        <v>87</v>
      </c>
      <c r="AC1744" t="s">
        <v>169</v>
      </c>
      <c r="AD1744" t="s">
        <v>62</v>
      </c>
      <c r="AF1744" t="s">
        <v>170</v>
      </c>
      <c r="AG1744" t="s">
        <v>194</v>
      </c>
      <c r="AH1744" t="s">
        <v>65</v>
      </c>
      <c r="AI1744" t="s">
        <v>145</v>
      </c>
      <c r="AJ1744" t="s">
        <v>106</v>
      </c>
      <c r="AK1744" s="2" t="s">
        <v>7099</v>
      </c>
      <c r="AL1744">
        <v>1</v>
      </c>
      <c r="AM1744" t="s">
        <v>1765</v>
      </c>
      <c r="AN1744">
        <v>4</v>
      </c>
      <c r="AP1744" t="s">
        <v>63</v>
      </c>
      <c r="AQ1744" t="s">
        <v>69</v>
      </c>
      <c r="AV1744" s="1">
        <v>44082</v>
      </c>
      <c r="AW1744" t="s">
        <v>15737</v>
      </c>
      <c r="AY1744" t="s">
        <v>73</v>
      </c>
      <c r="AZ1744" t="s">
        <v>74</v>
      </c>
    </row>
    <row r="1745" spans="1:52" ht="45" hidden="1" x14ac:dyDescent="0.25">
      <c r="A1745" t="str">
        <f>INDEX('Community ID'!B:B,MATCH(O1745,'Community ID'!A:A,0))</f>
        <v>Las Mercedes</v>
      </c>
      <c r="B1745" t="str">
        <f>INDEX('Community ID'!$K:$K,MATCH('Environmental Data'!$P1745,'Community ID'!J:J,0))</f>
        <v>Constanza</v>
      </c>
      <c r="D1745" t="s">
        <v>7100</v>
      </c>
      <c r="E1745" t="s">
        <v>496</v>
      </c>
      <c r="F1745" t="s">
        <v>7101</v>
      </c>
      <c r="H1745" t="s">
        <v>2902</v>
      </c>
      <c r="I1745" t="s">
        <v>191</v>
      </c>
      <c r="J1745" s="1">
        <v>27801</v>
      </c>
      <c r="K1745">
        <v>45</v>
      </c>
      <c r="L1745">
        <v>8096574277</v>
      </c>
      <c r="M1745" t="s">
        <v>226</v>
      </c>
      <c r="N1745" t="s">
        <v>2364</v>
      </c>
      <c r="O1745" t="s">
        <v>6945</v>
      </c>
      <c r="P1745" t="s">
        <v>102</v>
      </c>
      <c r="Q1745" t="s">
        <v>160</v>
      </c>
      <c r="S1745" t="s">
        <v>144</v>
      </c>
      <c r="V1745" t="s">
        <v>2484</v>
      </c>
      <c r="W1745" t="s">
        <v>58</v>
      </c>
      <c r="X1745">
        <v>18.904886829475799</v>
      </c>
      <c r="Y1745">
        <v>-70.750599982941793</v>
      </c>
      <c r="Z1745" t="s">
        <v>86</v>
      </c>
      <c r="AA1745" t="s">
        <v>86</v>
      </c>
      <c r="AB1745" t="s">
        <v>87</v>
      </c>
      <c r="AC1745" t="s">
        <v>169</v>
      </c>
      <c r="AD1745" t="s">
        <v>62</v>
      </c>
      <c r="AF1745" t="s">
        <v>170</v>
      </c>
      <c r="AG1745" t="s">
        <v>194</v>
      </c>
      <c r="AH1745" t="s">
        <v>65</v>
      </c>
      <c r="AI1745" t="s">
        <v>145</v>
      </c>
      <c r="AJ1745" t="s">
        <v>2307</v>
      </c>
      <c r="AK1745" s="2" t="s">
        <v>7102</v>
      </c>
      <c r="AL1745">
        <v>1</v>
      </c>
      <c r="AM1745" t="s">
        <v>1765</v>
      </c>
      <c r="AN1745">
        <v>7</v>
      </c>
      <c r="AO1745">
        <v>2</v>
      </c>
      <c r="AP1745" t="s">
        <v>62</v>
      </c>
      <c r="AQ1745" t="s">
        <v>69</v>
      </c>
      <c r="AV1745" s="1">
        <v>44077</v>
      </c>
      <c r="AW1745" t="s">
        <v>15738</v>
      </c>
      <c r="AY1745" t="s">
        <v>73</v>
      </c>
      <c r="AZ1745" t="s">
        <v>74</v>
      </c>
    </row>
    <row r="1746" spans="1:52" hidden="1" x14ac:dyDescent="0.25">
      <c r="A1746" t="str">
        <f>INDEX('Community ID'!B:B,MATCH(O1746,'Community ID'!A:A,0))</f>
        <v>La Secadora</v>
      </c>
      <c r="B1746" t="str">
        <f>INDEX('Community ID'!$K:$K,MATCH('Environmental Data'!$P1746,'Community ID'!J:J,0))</f>
        <v>Constanza</v>
      </c>
      <c r="D1746" t="s">
        <v>7103</v>
      </c>
      <c r="E1746" t="s">
        <v>7104</v>
      </c>
      <c r="F1746" t="s">
        <v>7105</v>
      </c>
      <c r="H1746" t="s">
        <v>1077</v>
      </c>
      <c r="I1746" t="s">
        <v>165</v>
      </c>
      <c r="J1746" t="s">
        <v>7106</v>
      </c>
      <c r="K1746">
        <v>50</v>
      </c>
      <c r="M1746" t="s">
        <v>226</v>
      </c>
      <c r="N1746" t="s">
        <v>5775</v>
      </c>
      <c r="O1746" t="s">
        <v>7107</v>
      </c>
      <c r="P1746" t="s">
        <v>102</v>
      </c>
      <c r="Q1746" t="s">
        <v>103</v>
      </c>
      <c r="V1746" t="s">
        <v>2105</v>
      </c>
      <c r="W1746" t="s">
        <v>58</v>
      </c>
      <c r="X1746">
        <v>18.895356400000001</v>
      </c>
      <c r="Y1746">
        <v>-70.737121099999996</v>
      </c>
      <c r="Z1746" t="s">
        <v>86</v>
      </c>
      <c r="AA1746" t="s">
        <v>86</v>
      </c>
      <c r="AB1746" t="s">
        <v>87</v>
      </c>
      <c r="AC1746" t="s">
        <v>61</v>
      </c>
      <c r="AD1746" t="s">
        <v>62</v>
      </c>
      <c r="AF1746" t="s">
        <v>170</v>
      </c>
      <c r="AG1746" t="s">
        <v>194</v>
      </c>
      <c r="AH1746" t="s">
        <v>65</v>
      </c>
      <c r="AI1746" t="s">
        <v>66</v>
      </c>
      <c r="AJ1746" t="s">
        <v>127</v>
      </c>
      <c r="AL1746">
        <v>1</v>
      </c>
      <c r="AM1746" t="s">
        <v>767</v>
      </c>
      <c r="AN1746">
        <v>4</v>
      </c>
      <c r="AP1746" t="s">
        <v>62</v>
      </c>
      <c r="AQ1746" t="s">
        <v>69</v>
      </c>
      <c r="AV1746" s="1">
        <v>44032</v>
      </c>
      <c r="AW1746" t="s">
        <v>15739</v>
      </c>
      <c r="AY1746" t="s">
        <v>73</v>
      </c>
      <c r="AZ1746" t="s">
        <v>74</v>
      </c>
    </row>
    <row r="1747" spans="1:52" hidden="1" x14ac:dyDescent="0.25">
      <c r="A1747" t="str">
        <f>INDEX('Community ID'!B:B,MATCH(O1747,'Community ID'!A:A,0))</f>
        <v>El Cercado</v>
      </c>
      <c r="B1747" t="str">
        <f>INDEX('Community ID'!$K:$K,MATCH('Environmental Data'!$P1747,'Community ID'!J:J,0))</f>
        <v>Constanza</v>
      </c>
      <c r="D1747" t="s">
        <v>7108</v>
      </c>
      <c r="E1747" t="s">
        <v>7109</v>
      </c>
      <c r="F1747" t="s">
        <v>2555</v>
      </c>
      <c r="I1747" t="s">
        <v>191</v>
      </c>
      <c r="J1747" t="s">
        <v>218</v>
      </c>
      <c r="K1747">
        <v>2021</v>
      </c>
      <c r="M1747" t="s">
        <v>51</v>
      </c>
      <c r="N1747" t="s">
        <v>135</v>
      </c>
      <c r="O1747" t="s">
        <v>7110</v>
      </c>
      <c r="P1747" t="s">
        <v>102</v>
      </c>
      <c r="Q1747" t="s">
        <v>103</v>
      </c>
      <c r="V1747" t="s">
        <v>2105</v>
      </c>
      <c r="W1747" t="s">
        <v>58</v>
      </c>
      <c r="X1747">
        <v>18.915367100000001</v>
      </c>
      <c r="Y1747">
        <v>-70.744327600000005</v>
      </c>
      <c r="Z1747" t="s">
        <v>86</v>
      </c>
      <c r="AA1747" t="s">
        <v>86</v>
      </c>
      <c r="AB1747" t="s">
        <v>87</v>
      </c>
      <c r="AC1747" t="s">
        <v>169</v>
      </c>
      <c r="AD1747" t="s">
        <v>62</v>
      </c>
      <c r="AF1747" t="s">
        <v>170</v>
      </c>
      <c r="AG1747" t="s">
        <v>194</v>
      </c>
      <c r="AH1747" t="s">
        <v>65</v>
      </c>
      <c r="AI1747" t="s">
        <v>66</v>
      </c>
      <c r="AJ1747" t="s">
        <v>127</v>
      </c>
      <c r="AL1747">
        <v>1</v>
      </c>
      <c r="AM1747" t="s">
        <v>767</v>
      </c>
      <c r="AN1747">
        <v>1</v>
      </c>
      <c r="AP1747" t="s">
        <v>62</v>
      </c>
      <c r="AQ1747" t="s">
        <v>69</v>
      </c>
      <c r="AV1747" s="1">
        <v>44027</v>
      </c>
      <c r="AW1747" t="s">
        <v>15740</v>
      </c>
      <c r="AY1747" t="s">
        <v>73</v>
      </c>
      <c r="AZ1747" t="s">
        <v>74</v>
      </c>
    </row>
    <row r="1748" spans="1:52" x14ac:dyDescent="0.25">
      <c r="A1748" t="str">
        <f>INDEX('Community ID'!B:B,MATCH(O1748,'Community ID'!A:A,0))</f>
        <v>La Luisa</v>
      </c>
      <c r="B1748" t="str">
        <f>INDEX('Community ID'!$K:$K,MATCH('Environmental Data'!$P1748,'Community ID'!J:J,0))</f>
        <v>Constanza</v>
      </c>
      <c r="D1748" t="s">
        <v>7111</v>
      </c>
      <c r="E1748" t="s">
        <v>132</v>
      </c>
      <c r="F1748" t="s">
        <v>7112</v>
      </c>
      <c r="H1748" t="s">
        <v>134</v>
      </c>
      <c r="I1748" t="s">
        <v>191</v>
      </c>
      <c r="J1748" t="s">
        <v>218</v>
      </c>
      <c r="K1748">
        <v>2021</v>
      </c>
      <c r="L1748">
        <v>8298854052</v>
      </c>
      <c r="M1748" t="s">
        <v>80</v>
      </c>
      <c r="N1748" t="s">
        <v>135</v>
      </c>
      <c r="O1748" t="s">
        <v>7113</v>
      </c>
      <c r="P1748" t="s">
        <v>83</v>
      </c>
      <c r="Q1748" t="s">
        <v>103</v>
      </c>
      <c r="V1748" t="s">
        <v>2105</v>
      </c>
      <c r="W1748" t="s">
        <v>58</v>
      </c>
      <c r="X1748">
        <v>18.915565699999998</v>
      </c>
      <c r="Y1748">
        <v>-70.744408100000001</v>
      </c>
      <c r="Z1748" t="s">
        <v>86</v>
      </c>
      <c r="AA1748" t="s">
        <v>59</v>
      </c>
      <c r="AB1748" t="s">
        <v>60</v>
      </c>
      <c r="AC1748" t="s">
        <v>61</v>
      </c>
      <c r="AD1748" t="s">
        <v>62</v>
      </c>
      <c r="AE1748" t="s">
        <v>62</v>
      </c>
      <c r="AF1748" t="s">
        <v>170</v>
      </c>
      <c r="AG1748" t="s">
        <v>171</v>
      </c>
      <c r="AH1748" t="s">
        <v>486</v>
      </c>
      <c r="AI1748" t="s">
        <v>66</v>
      </c>
      <c r="AJ1748" t="s">
        <v>127</v>
      </c>
      <c r="AK1748" t="s">
        <v>368</v>
      </c>
      <c r="AL1748">
        <v>1</v>
      </c>
      <c r="AM1748" t="s">
        <v>767</v>
      </c>
      <c r="AN1748">
        <v>4</v>
      </c>
      <c r="AP1748" t="s">
        <v>62</v>
      </c>
      <c r="AQ1748" t="s">
        <v>69</v>
      </c>
      <c r="AV1748" s="1">
        <v>44027</v>
      </c>
      <c r="AW1748" t="s">
        <v>15741</v>
      </c>
      <c r="AY1748" t="s">
        <v>73</v>
      </c>
      <c r="AZ1748" t="s">
        <v>74</v>
      </c>
    </row>
    <row r="1749" spans="1:52" hidden="1" x14ac:dyDescent="0.25">
      <c r="A1749" t="str">
        <f>INDEX('Community ID'!B:B,MATCH(O1749,'Community ID'!A:A,0))</f>
        <v>Los Gajitos</v>
      </c>
      <c r="B1749" t="str">
        <f>INDEX('Community ID'!$K:$K,MATCH('Environmental Data'!$P1749,'Community ID'!J:J,0))</f>
        <v>Constanza</v>
      </c>
      <c r="D1749" t="s">
        <v>7114</v>
      </c>
      <c r="E1749" t="s">
        <v>2104</v>
      </c>
      <c r="F1749" t="s">
        <v>7115</v>
      </c>
      <c r="H1749" t="s">
        <v>5205</v>
      </c>
      <c r="I1749" t="s">
        <v>191</v>
      </c>
      <c r="J1749" t="s">
        <v>7116</v>
      </c>
      <c r="K1749">
        <v>33</v>
      </c>
      <c r="M1749" t="s">
        <v>226</v>
      </c>
      <c r="O1749" t="s">
        <v>7117</v>
      </c>
      <c r="P1749" t="s">
        <v>102</v>
      </c>
      <c r="Q1749" t="s">
        <v>103</v>
      </c>
      <c r="U1749">
        <v>40220607135</v>
      </c>
      <c r="V1749" t="s">
        <v>2484</v>
      </c>
      <c r="W1749" t="s">
        <v>58</v>
      </c>
      <c r="X1749">
        <v>18.905607379999999</v>
      </c>
      <c r="Y1749">
        <v>-70.762499090000006</v>
      </c>
      <c r="Z1749" t="s">
        <v>220</v>
      </c>
      <c r="AA1749" t="s">
        <v>220</v>
      </c>
      <c r="AB1749" t="s">
        <v>182</v>
      </c>
      <c r="AC1749" t="s">
        <v>61</v>
      </c>
      <c r="AD1749" t="s">
        <v>62</v>
      </c>
      <c r="AF1749" t="s">
        <v>170</v>
      </c>
      <c r="AG1749" t="s">
        <v>171</v>
      </c>
      <c r="AH1749" t="s">
        <v>486</v>
      </c>
      <c r="AI1749" t="s">
        <v>66</v>
      </c>
      <c r="AJ1749" t="s">
        <v>66</v>
      </c>
      <c r="AK1749" t="s">
        <v>67</v>
      </c>
      <c r="AL1749">
        <v>1</v>
      </c>
      <c r="AM1749" t="s">
        <v>1134</v>
      </c>
      <c r="AN1749">
        <v>3</v>
      </c>
      <c r="AP1749" t="s">
        <v>63</v>
      </c>
      <c r="AQ1749" t="s">
        <v>69</v>
      </c>
      <c r="AV1749" s="1">
        <v>44026</v>
      </c>
      <c r="AW1749" t="s">
        <v>15742</v>
      </c>
      <c r="AY1749" t="s">
        <v>73</v>
      </c>
      <c r="AZ1749" t="s">
        <v>74</v>
      </c>
    </row>
    <row r="1750" spans="1:52" hidden="1" x14ac:dyDescent="0.25">
      <c r="A1750" t="str">
        <f>INDEX('Community ID'!B:B,MATCH(O1750,'Community ID'!A:A,0))</f>
        <v>El Canal</v>
      </c>
      <c r="B1750" t="str">
        <f>INDEX('Community ID'!$K:$K,MATCH('Environmental Data'!$P1750,'Community ID'!J:J,0))</f>
        <v>Constanza</v>
      </c>
      <c r="D1750" t="s">
        <v>7128</v>
      </c>
      <c r="E1750" t="s">
        <v>2813</v>
      </c>
      <c r="F1750" t="s">
        <v>150</v>
      </c>
      <c r="H1750" t="s">
        <v>2813</v>
      </c>
      <c r="I1750" t="s">
        <v>191</v>
      </c>
      <c r="J1750" s="1">
        <v>30439</v>
      </c>
      <c r="K1750">
        <v>38</v>
      </c>
      <c r="M1750" t="s">
        <v>80</v>
      </c>
      <c r="N1750" t="s">
        <v>135</v>
      </c>
      <c r="O1750" t="s">
        <v>7129</v>
      </c>
      <c r="P1750" t="s">
        <v>102</v>
      </c>
      <c r="Q1750" t="s">
        <v>103</v>
      </c>
      <c r="U1750">
        <v>5300324398</v>
      </c>
      <c r="V1750" t="s">
        <v>2484</v>
      </c>
      <c r="W1750" t="s">
        <v>58</v>
      </c>
      <c r="X1750">
        <v>18.9056505</v>
      </c>
      <c r="Y1750">
        <v>-70.762736200000006</v>
      </c>
      <c r="Z1750" t="s">
        <v>86</v>
      </c>
      <c r="AA1750" t="s">
        <v>59</v>
      </c>
      <c r="AB1750" t="s">
        <v>60</v>
      </c>
      <c r="AC1750" t="s">
        <v>88</v>
      </c>
      <c r="AD1750" t="s">
        <v>62</v>
      </c>
      <c r="AF1750" t="s">
        <v>170</v>
      </c>
      <c r="AG1750" t="s">
        <v>194</v>
      </c>
      <c r="AH1750" t="s">
        <v>65</v>
      </c>
      <c r="AI1750" t="s">
        <v>66</v>
      </c>
      <c r="AJ1750" t="s">
        <v>66</v>
      </c>
      <c r="AK1750" t="s">
        <v>7130</v>
      </c>
      <c r="AL1750">
        <v>1</v>
      </c>
      <c r="AM1750" t="s">
        <v>68</v>
      </c>
      <c r="AN1750">
        <v>2</v>
      </c>
      <c r="AP1750" t="s">
        <v>62</v>
      </c>
      <c r="AQ1750" t="s">
        <v>69</v>
      </c>
      <c r="AV1750" s="1">
        <v>44009</v>
      </c>
      <c r="AW1750" t="s">
        <v>15743</v>
      </c>
      <c r="AY1750" t="s">
        <v>73</v>
      </c>
      <c r="AZ1750" t="s">
        <v>74</v>
      </c>
    </row>
    <row r="1751" spans="1:52" hidden="1" x14ac:dyDescent="0.25">
      <c r="A1751" t="e">
        <f>INDEX('Community ID'!B:B,MATCH(O1751,'Community ID'!A:A,0))</f>
        <v>#N/A</v>
      </c>
      <c r="B1751" t="str">
        <f>INDEX('Community ID'!$K:$K,MATCH('Environmental Data'!$P1751,'Community ID'!J:J,0))</f>
        <v>Constanza</v>
      </c>
      <c r="D1751" t="s">
        <v>7131</v>
      </c>
      <c r="E1751" t="s">
        <v>7132</v>
      </c>
      <c r="F1751" t="s">
        <v>7133</v>
      </c>
      <c r="I1751" t="s">
        <v>165</v>
      </c>
      <c r="J1751" t="s">
        <v>7134</v>
      </c>
      <c r="K1751">
        <v>35</v>
      </c>
      <c r="L1751">
        <v>8297096946</v>
      </c>
      <c r="M1751" t="s">
        <v>142</v>
      </c>
      <c r="N1751" t="s">
        <v>7135</v>
      </c>
      <c r="O1751" t="s">
        <v>7136</v>
      </c>
      <c r="P1751" t="s">
        <v>102</v>
      </c>
      <c r="Q1751" t="s">
        <v>103</v>
      </c>
      <c r="S1751" t="s">
        <v>144</v>
      </c>
      <c r="T1751" t="s">
        <v>144</v>
      </c>
      <c r="U1751">
        <v>530045436</v>
      </c>
      <c r="V1751" t="s">
        <v>2484</v>
      </c>
      <c r="W1751" t="s">
        <v>58</v>
      </c>
      <c r="X1751">
        <v>18.907223658020701</v>
      </c>
      <c r="Y1751">
        <v>-70.741672645467006</v>
      </c>
      <c r="Z1751" t="s">
        <v>59</v>
      </c>
      <c r="AA1751" t="s">
        <v>59</v>
      </c>
      <c r="AB1751" t="s">
        <v>87</v>
      </c>
      <c r="AC1751" t="s">
        <v>88</v>
      </c>
      <c r="AD1751" t="s">
        <v>62</v>
      </c>
      <c r="AF1751" t="s">
        <v>170</v>
      </c>
      <c r="AG1751" t="s">
        <v>194</v>
      </c>
      <c r="AH1751" t="s">
        <v>90</v>
      </c>
      <c r="AI1751" t="s">
        <v>145</v>
      </c>
      <c r="AJ1751" t="s">
        <v>145</v>
      </c>
      <c r="AK1751" t="s">
        <v>7137</v>
      </c>
      <c r="AL1751">
        <v>6</v>
      </c>
      <c r="AM1751" t="s">
        <v>1069</v>
      </c>
      <c r="AN1751">
        <v>2</v>
      </c>
      <c r="AP1751" t="s">
        <v>63</v>
      </c>
      <c r="AQ1751" t="s">
        <v>69</v>
      </c>
      <c r="AV1751" s="1">
        <v>44007</v>
      </c>
      <c r="AW1751" t="s">
        <v>15744</v>
      </c>
      <c r="AY1751" t="s">
        <v>73</v>
      </c>
      <c r="AZ1751" t="s">
        <v>74</v>
      </c>
    </row>
    <row r="1752" spans="1:52" hidden="1" x14ac:dyDescent="0.25">
      <c r="A1752" t="str">
        <f>INDEX('Community ID'!B:B,MATCH(O1752,'Community ID'!A:A,0))</f>
        <v>Los Gajitos</v>
      </c>
      <c r="B1752" t="str">
        <f>INDEX('Community ID'!$K:$K,MATCH('Environmental Data'!$P1752,'Community ID'!J:J,0))</f>
        <v>Constanza</v>
      </c>
      <c r="D1752" t="s">
        <v>7148</v>
      </c>
      <c r="E1752" t="s">
        <v>7149</v>
      </c>
      <c r="F1752" t="s">
        <v>6219</v>
      </c>
      <c r="H1752" t="s">
        <v>7149</v>
      </c>
      <c r="I1752" t="s">
        <v>165</v>
      </c>
      <c r="J1752" s="1">
        <v>23834</v>
      </c>
      <c r="K1752">
        <v>56</v>
      </c>
      <c r="M1752" t="s">
        <v>80</v>
      </c>
      <c r="N1752" t="s">
        <v>738</v>
      </c>
      <c r="O1752" t="s">
        <v>7150</v>
      </c>
      <c r="P1752" t="s">
        <v>102</v>
      </c>
      <c r="Q1752" t="s">
        <v>103</v>
      </c>
      <c r="U1752">
        <v>5300155552</v>
      </c>
      <c r="V1752" t="s">
        <v>2484</v>
      </c>
      <c r="W1752" t="s">
        <v>58</v>
      </c>
      <c r="X1752">
        <v>18.905669499999998</v>
      </c>
      <c r="Y1752">
        <v>-70.762537350000002</v>
      </c>
      <c r="Z1752" t="s">
        <v>86</v>
      </c>
      <c r="AA1752" t="s">
        <v>86</v>
      </c>
      <c r="AB1752" t="s">
        <v>60</v>
      </c>
      <c r="AC1752" t="s">
        <v>88</v>
      </c>
      <c r="AD1752" t="s">
        <v>62</v>
      </c>
      <c r="AF1752" t="s">
        <v>170</v>
      </c>
      <c r="AG1752" t="s">
        <v>194</v>
      </c>
      <c r="AH1752" t="s">
        <v>65</v>
      </c>
      <c r="AI1752" t="s">
        <v>66</v>
      </c>
      <c r="AJ1752" t="s">
        <v>66</v>
      </c>
      <c r="AK1752" t="s">
        <v>394</v>
      </c>
      <c r="AL1752">
        <v>1</v>
      </c>
      <c r="AM1752" t="s">
        <v>68</v>
      </c>
      <c r="AN1752">
        <v>3</v>
      </c>
      <c r="AP1752" t="s">
        <v>62</v>
      </c>
      <c r="AQ1752" t="s">
        <v>69</v>
      </c>
      <c r="AV1752" s="1">
        <v>44002</v>
      </c>
      <c r="AW1752" t="s">
        <v>15745</v>
      </c>
      <c r="AY1752" t="s">
        <v>73</v>
      </c>
      <c r="AZ1752" t="s">
        <v>74</v>
      </c>
    </row>
    <row r="1753" spans="1:52" hidden="1" x14ac:dyDescent="0.25">
      <c r="A1753" t="str">
        <f>INDEX('Community ID'!B:B,MATCH(O1753,'Community ID'!A:A,0))</f>
        <v>Los Gajitos</v>
      </c>
      <c r="B1753" t="str">
        <f>INDEX('Community ID'!$K:$K,MATCH('Environmental Data'!$P1753,'Community ID'!J:J,0))</f>
        <v>Constanza</v>
      </c>
      <c r="D1753" t="s">
        <v>7151</v>
      </c>
      <c r="E1753" t="s">
        <v>4462</v>
      </c>
      <c r="F1753" t="s">
        <v>49</v>
      </c>
      <c r="H1753" t="s">
        <v>4462</v>
      </c>
      <c r="I1753" t="s">
        <v>165</v>
      </c>
      <c r="J1753" s="1">
        <v>35104</v>
      </c>
      <c r="K1753">
        <v>25</v>
      </c>
      <c r="M1753" t="s">
        <v>142</v>
      </c>
      <c r="N1753" t="s">
        <v>3564</v>
      </c>
      <c r="O1753" t="s">
        <v>7150</v>
      </c>
      <c r="P1753" t="s">
        <v>102</v>
      </c>
      <c r="Q1753" t="s">
        <v>103</v>
      </c>
      <c r="U1753">
        <v>40213285501</v>
      </c>
      <c r="V1753" t="s">
        <v>2484</v>
      </c>
      <c r="W1753" t="s">
        <v>58</v>
      </c>
      <c r="X1753">
        <v>18.905629860000001</v>
      </c>
      <c r="Y1753">
        <v>-70.762584630000006</v>
      </c>
      <c r="Z1753" t="s">
        <v>86</v>
      </c>
      <c r="AA1753" t="s">
        <v>86</v>
      </c>
      <c r="AB1753" t="s">
        <v>182</v>
      </c>
      <c r="AC1753" t="s">
        <v>88</v>
      </c>
      <c r="AE1753" t="s">
        <v>62</v>
      </c>
      <c r="AF1753" t="s">
        <v>170</v>
      </c>
      <c r="AG1753" t="s">
        <v>171</v>
      </c>
      <c r="AH1753" t="s">
        <v>90</v>
      </c>
      <c r="AI1753" t="s">
        <v>66</v>
      </c>
      <c r="AJ1753" t="s">
        <v>66</v>
      </c>
      <c r="AK1753" t="s">
        <v>394</v>
      </c>
      <c r="AL1753">
        <v>1</v>
      </c>
      <c r="AM1753" t="s">
        <v>68</v>
      </c>
      <c r="AN1753">
        <v>1</v>
      </c>
      <c r="AQ1753" t="s">
        <v>186</v>
      </c>
      <c r="AV1753" s="1">
        <v>44002</v>
      </c>
      <c r="AW1753" t="s">
        <v>15746</v>
      </c>
      <c r="AY1753" t="s">
        <v>73</v>
      </c>
      <c r="AZ1753" t="s">
        <v>74</v>
      </c>
    </row>
    <row r="1754" spans="1:52" hidden="1" x14ac:dyDescent="0.25">
      <c r="A1754" t="str">
        <f>INDEX('Community ID'!B:B,MATCH(O1754,'Community ID'!A:A,0))</f>
        <v>El Canal</v>
      </c>
      <c r="B1754" t="str">
        <f>INDEX('Community ID'!$K:$K,MATCH('Environmental Data'!$P1754,'Community ID'!J:J,0))</f>
        <v>Constanza</v>
      </c>
      <c r="D1754" t="s">
        <v>7152</v>
      </c>
      <c r="E1754" t="s">
        <v>522</v>
      </c>
      <c r="F1754" t="s">
        <v>3378</v>
      </c>
      <c r="H1754" t="s">
        <v>522</v>
      </c>
      <c r="I1754" t="s">
        <v>165</v>
      </c>
      <c r="J1754" t="s">
        <v>7153</v>
      </c>
      <c r="K1754">
        <v>30</v>
      </c>
      <c r="M1754" t="s">
        <v>142</v>
      </c>
      <c r="N1754" t="s">
        <v>738</v>
      </c>
      <c r="O1754" t="s">
        <v>7129</v>
      </c>
      <c r="P1754" t="s">
        <v>102</v>
      </c>
      <c r="Q1754" t="s">
        <v>103</v>
      </c>
      <c r="U1754">
        <v>5300451548</v>
      </c>
      <c r="V1754" t="s">
        <v>2484</v>
      </c>
      <c r="W1754" t="s">
        <v>58</v>
      </c>
      <c r="X1754">
        <v>18.905649499999999</v>
      </c>
      <c r="Y1754">
        <v>-70.762733699999998</v>
      </c>
      <c r="Z1754" t="s">
        <v>86</v>
      </c>
      <c r="AA1754" t="s">
        <v>86</v>
      </c>
      <c r="AB1754" t="s">
        <v>182</v>
      </c>
      <c r="AC1754" t="s">
        <v>169</v>
      </c>
      <c r="AD1754" t="s">
        <v>62</v>
      </c>
      <c r="AF1754" t="s">
        <v>170</v>
      </c>
      <c r="AG1754" t="s">
        <v>171</v>
      </c>
      <c r="AH1754" t="s">
        <v>117</v>
      </c>
      <c r="AI1754" t="s">
        <v>66</v>
      </c>
      <c r="AJ1754" t="s">
        <v>66</v>
      </c>
      <c r="AK1754" t="s">
        <v>1917</v>
      </c>
      <c r="AL1754">
        <v>1</v>
      </c>
      <c r="AM1754" t="s">
        <v>68</v>
      </c>
      <c r="AN1754">
        <v>4</v>
      </c>
      <c r="AO1754">
        <v>1</v>
      </c>
      <c r="AP1754" t="s">
        <v>62</v>
      </c>
      <c r="AQ1754" t="s">
        <v>69</v>
      </c>
      <c r="AV1754" s="1">
        <v>44002</v>
      </c>
      <c r="AW1754" t="s">
        <v>15747</v>
      </c>
      <c r="AY1754" t="s">
        <v>73</v>
      </c>
      <c r="AZ1754" t="s">
        <v>74</v>
      </c>
    </row>
    <row r="1755" spans="1:52" x14ac:dyDescent="0.25">
      <c r="A1755" t="str">
        <f>INDEX('Community ID'!B:B,MATCH(O1755,'Community ID'!A:A,0))</f>
        <v>San Isidro</v>
      </c>
      <c r="B1755" t="str">
        <f>INDEX('Community ID'!$K:$K,MATCH('Environmental Data'!$P1755,'Community ID'!J:J,0))</f>
        <v>Constanza</v>
      </c>
      <c r="D1755" t="s">
        <v>7154</v>
      </c>
      <c r="E1755" t="s">
        <v>7155</v>
      </c>
      <c r="F1755" t="s">
        <v>7156</v>
      </c>
      <c r="I1755" t="s">
        <v>165</v>
      </c>
      <c r="J1755" t="s">
        <v>218</v>
      </c>
      <c r="K1755">
        <v>2021</v>
      </c>
      <c r="M1755" t="s">
        <v>226</v>
      </c>
      <c r="N1755" t="s">
        <v>125</v>
      </c>
      <c r="O1755" t="s">
        <v>7157</v>
      </c>
      <c r="P1755" t="s">
        <v>102</v>
      </c>
      <c r="Q1755" t="s">
        <v>103</v>
      </c>
      <c r="V1755" t="s">
        <v>2105</v>
      </c>
      <c r="W1755" t="s">
        <v>58</v>
      </c>
      <c r="X1755">
        <v>18.915367100000001</v>
      </c>
      <c r="Y1755">
        <v>-70.744334899999998</v>
      </c>
      <c r="Z1755" t="s">
        <v>86</v>
      </c>
      <c r="AA1755" t="s">
        <v>86</v>
      </c>
      <c r="AB1755" t="s">
        <v>60</v>
      </c>
      <c r="AC1755" t="s">
        <v>169</v>
      </c>
      <c r="AD1755" t="s">
        <v>62</v>
      </c>
      <c r="AF1755" t="s">
        <v>170</v>
      </c>
      <c r="AG1755" t="s">
        <v>194</v>
      </c>
      <c r="AH1755" t="s">
        <v>65</v>
      </c>
      <c r="AI1755" t="s">
        <v>66</v>
      </c>
      <c r="AJ1755" t="s">
        <v>127</v>
      </c>
      <c r="AK1755" t="s">
        <v>479</v>
      </c>
      <c r="AL1755">
        <v>1</v>
      </c>
      <c r="AM1755" t="s">
        <v>767</v>
      </c>
      <c r="AN1755">
        <v>5</v>
      </c>
      <c r="AP1755" t="s">
        <v>62</v>
      </c>
      <c r="AQ1755" t="s">
        <v>69</v>
      </c>
      <c r="AV1755" s="1">
        <v>44002</v>
      </c>
      <c r="AW1755" t="s">
        <v>15748</v>
      </c>
      <c r="AY1755" t="s">
        <v>73</v>
      </c>
      <c r="AZ1755" t="s">
        <v>74</v>
      </c>
    </row>
    <row r="1756" spans="1:52" hidden="1" x14ac:dyDescent="0.25">
      <c r="A1756" t="str">
        <f>INDEX('Community ID'!B:B,MATCH(O1756,'Community ID'!A:A,0))</f>
        <v>El Mirador Duarte</v>
      </c>
      <c r="B1756" t="str">
        <f>INDEX('Community ID'!$K:$K,MATCH('Environmental Data'!$P1756,'Community ID'!J:J,0))</f>
        <v>Constanza</v>
      </c>
      <c r="D1756" t="s">
        <v>7158</v>
      </c>
      <c r="E1756" t="s">
        <v>1337</v>
      </c>
      <c r="F1756" t="s">
        <v>7159</v>
      </c>
      <c r="H1756" t="s">
        <v>1337</v>
      </c>
      <c r="I1756" t="s">
        <v>165</v>
      </c>
      <c r="J1756" t="s">
        <v>7160</v>
      </c>
      <c r="K1756">
        <v>40</v>
      </c>
      <c r="M1756" t="s">
        <v>226</v>
      </c>
      <c r="N1756" t="s">
        <v>125</v>
      </c>
      <c r="O1756" t="s">
        <v>7161</v>
      </c>
      <c r="P1756" t="s">
        <v>102</v>
      </c>
      <c r="Q1756" t="s">
        <v>103</v>
      </c>
      <c r="U1756">
        <v>5300301990</v>
      </c>
      <c r="V1756" t="s">
        <v>2484</v>
      </c>
      <c r="W1756" t="s">
        <v>58</v>
      </c>
      <c r="X1756">
        <v>18.911607799999999</v>
      </c>
      <c r="Y1756">
        <v>-70.747140400000006</v>
      </c>
      <c r="Z1756" t="s">
        <v>59</v>
      </c>
      <c r="AA1756" t="s">
        <v>59</v>
      </c>
      <c r="AB1756" t="s">
        <v>60</v>
      </c>
      <c r="AC1756" t="s">
        <v>169</v>
      </c>
      <c r="AD1756" t="s">
        <v>62</v>
      </c>
      <c r="AF1756" t="s">
        <v>170</v>
      </c>
      <c r="AG1756" t="s">
        <v>194</v>
      </c>
      <c r="AH1756" t="s">
        <v>65</v>
      </c>
      <c r="AI1756" t="s">
        <v>66</v>
      </c>
      <c r="AJ1756" t="s">
        <v>66</v>
      </c>
      <c r="AK1756" t="s">
        <v>394</v>
      </c>
      <c r="AL1756">
        <v>1</v>
      </c>
      <c r="AM1756" t="s">
        <v>68</v>
      </c>
      <c r="AN1756">
        <v>1</v>
      </c>
      <c r="AP1756" t="s">
        <v>62</v>
      </c>
      <c r="AQ1756" t="s">
        <v>69</v>
      </c>
      <c r="AV1756" s="1">
        <v>44002</v>
      </c>
      <c r="AW1756" t="s">
        <v>15749</v>
      </c>
      <c r="AY1756" t="s">
        <v>73</v>
      </c>
      <c r="AZ1756" t="s">
        <v>74</v>
      </c>
    </row>
    <row r="1757" spans="1:52" x14ac:dyDescent="0.25">
      <c r="A1757" t="str">
        <f>INDEX('Community ID'!B:B,MATCH(O1757,'Community ID'!A:A,0))</f>
        <v>San Isidro</v>
      </c>
      <c r="B1757" t="str">
        <f>INDEX('Community ID'!$K:$K,MATCH('Environmental Data'!$P1757,'Community ID'!J:J,0))</f>
        <v>Constanza</v>
      </c>
      <c r="D1757" t="s">
        <v>7162</v>
      </c>
      <c r="E1757" t="s">
        <v>6382</v>
      </c>
      <c r="F1757" t="s">
        <v>7163</v>
      </c>
      <c r="H1757" t="s">
        <v>7164</v>
      </c>
      <c r="I1757" t="s">
        <v>165</v>
      </c>
      <c r="J1757" t="s">
        <v>7165</v>
      </c>
      <c r="K1757">
        <v>50</v>
      </c>
      <c r="L1757">
        <v>8094248320</v>
      </c>
      <c r="M1757" t="s">
        <v>80</v>
      </c>
      <c r="N1757" t="s">
        <v>7166</v>
      </c>
      <c r="O1757" t="s">
        <v>6028</v>
      </c>
      <c r="P1757" t="s">
        <v>102</v>
      </c>
      <c r="Q1757" t="s">
        <v>103</v>
      </c>
      <c r="U1757">
        <v>5300202438</v>
      </c>
      <c r="V1757" t="s">
        <v>2105</v>
      </c>
      <c r="W1757" t="s">
        <v>58</v>
      </c>
      <c r="X1757">
        <v>18.915446200000002</v>
      </c>
      <c r="Y1757">
        <v>-70.744587499999994</v>
      </c>
      <c r="Z1757" t="s">
        <v>86</v>
      </c>
      <c r="AA1757" t="s">
        <v>86</v>
      </c>
      <c r="AB1757" t="s">
        <v>60</v>
      </c>
      <c r="AC1757" t="s">
        <v>169</v>
      </c>
      <c r="AD1757" t="s">
        <v>62</v>
      </c>
      <c r="AF1757" t="s">
        <v>170</v>
      </c>
      <c r="AG1757" t="s">
        <v>194</v>
      </c>
      <c r="AH1757" t="s">
        <v>65</v>
      </c>
      <c r="AI1757" t="s">
        <v>66</v>
      </c>
      <c r="AJ1757" t="s">
        <v>127</v>
      </c>
      <c r="AK1757" t="s">
        <v>368</v>
      </c>
      <c r="AL1757">
        <v>1</v>
      </c>
      <c r="AM1757" t="s">
        <v>767</v>
      </c>
      <c r="AN1757">
        <v>6</v>
      </c>
      <c r="AP1757" t="s">
        <v>62</v>
      </c>
      <c r="AQ1757" t="s">
        <v>69</v>
      </c>
      <c r="AV1757" s="1">
        <v>44002</v>
      </c>
      <c r="AW1757" t="s">
        <v>15750</v>
      </c>
      <c r="AY1757" t="s">
        <v>73</v>
      </c>
      <c r="AZ1757" t="s">
        <v>74</v>
      </c>
    </row>
    <row r="1758" spans="1:52" x14ac:dyDescent="0.25">
      <c r="A1758" t="str">
        <f>INDEX('Community ID'!B:B,MATCH(O1758,'Community ID'!A:A,0))</f>
        <v>Barrio Las Flores</v>
      </c>
      <c r="B1758" t="str">
        <f>INDEX('Community ID'!$K:$K,MATCH('Environmental Data'!$P1758,'Community ID'!J:J,0))</f>
        <v>Constanza</v>
      </c>
      <c r="D1758" t="s">
        <v>7167</v>
      </c>
      <c r="E1758" t="s">
        <v>1390</v>
      </c>
      <c r="F1758" t="s">
        <v>1557</v>
      </c>
      <c r="H1758" t="s">
        <v>3517</v>
      </c>
      <c r="J1758" t="s">
        <v>218</v>
      </c>
      <c r="K1758">
        <v>2021</v>
      </c>
      <c r="M1758" t="s">
        <v>80</v>
      </c>
      <c r="N1758" t="s">
        <v>135</v>
      </c>
      <c r="O1758" t="s">
        <v>7168</v>
      </c>
      <c r="P1758" t="s">
        <v>102</v>
      </c>
      <c r="Q1758" t="s">
        <v>103</v>
      </c>
      <c r="U1758">
        <v>5300552410</v>
      </c>
      <c r="V1758" t="s">
        <v>2105</v>
      </c>
      <c r="W1758" t="s">
        <v>58</v>
      </c>
      <c r="X1758">
        <v>18.9154774</v>
      </c>
      <c r="Y1758">
        <v>-70.744609299999993</v>
      </c>
      <c r="Z1758" t="s">
        <v>86</v>
      </c>
      <c r="AA1758" t="s">
        <v>86</v>
      </c>
      <c r="AB1758" t="s">
        <v>182</v>
      </c>
      <c r="AC1758" t="s">
        <v>88</v>
      </c>
      <c r="AD1758" t="s">
        <v>62</v>
      </c>
      <c r="AF1758" t="s">
        <v>170</v>
      </c>
      <c r="AG1758" t="s">
        <v>194</v>
      </c>
      <c r="AH1758" t="s">
        <v>117</v>
      </c>
      <c r="AI1758" t="s">
        <v>66</v>
      </c>
      <c r="AJ1758" t="s">
        <v>127</v>
      </c>
      <c r="AK1758" t="s">
        <v>368</v>
      </c>
      <c r="AL1758">
        <v>1</v>
      </c>
      <c r="AM1758" t="s">
        <v>767</v>
      </c>
      <c r="AN1758">
        <v>2</v>
      </c>
      <c r="AP1758" t="s">
        <v>62</v>
      </c>
      <c r="AQ1758" t="s">
        <v>69</v>
      </c>
      <c r="AV1758" s="1">
        <v>44002</v>
      </c>
      <c r="AW1758" t="s">
        <v>15751</v>
      </c>
      <c r="AY1758" t="s">
        <v>73</v>
      </c>
      <c r="AZ1758" t="s">
        <v>74</v>
      </c>
    </row>
    <row r="1759" spans="1:52" x14ac:dyDescent="0.25">
      <c r="A1759" t="str">
        <f>INDEX('Community ID'!B:B,MATCH(O1759,'Community ID'!A:A,0))</f>
        <v>San Isidro</v>
      </c>
      <c r="B1759" t="str">
        <f>INDEX('Community ID'!$K:$K,MATCH('Environmental Data'!$P1759,'Community ID'!J:J,0))</f>
        <v>Constanza</v>
      </c>
      <c r="D1759" t="s">
        <v>7169</v>
      </c>
      <c r="E1759" t="s">
        <v>7170</v>
      </c>
      <c r="F1759" t="s">
        <v>7171</v>
      </c>
      <c r="H1759" t="s">
        <v>2523</v>
      </c>
      <c r="I1759" t="s">
        <v>191</v>
      </c>
      <c r="J1759" t="s">
        <v>7172</v>
      </c>
      <c r="K1759">
        <v>29</v>
      </c>
      <c r="L1759">
        <v>8299459292</v>
      </c>
      <c r="M1759" t="s">
        <v>142</v>
      </c>
      <c r="N1759" t="s">
        <v>135</v>
      </c>
      <c r="O1759" t="s">
        <v>7157</v>
      </c>
      <c r="P1759" t="s">
        <v>102</v>
      </c>
      <c r="Q1759" t="s">
        <v>55</v>
      </c>
      <c r="U1759">
        <v>40221460377</v>
      </c>
      <c r="V1759" t="s">
        <v>2105</v>
      </c>
      <c r="W1759" t="s">
        <v>58</v>
      </c>
      <c r="X1759">
        <v>18.915479699999999</v>
      </c>
      <c r="Y1759">
        <v>-70.744525800000005</v>
      </c>
      <c r="Z1759" t="s">
        <v>220</v>
      </c>
      <c r="AA1759" t="s">
        <v>220</v>
      </c>
      <c r="AB1759" t="s">
        <v>60</v>
      </c>
      <c r="AC1759" t="s">
        <v>169</v>
      </c>
      <c r="AD1759" t="s">
        <v>62</v>
      </c>
      <c r="AF1759" t="s">
        <v>170</v>
      </c>
      <c r="AG1759" t="s">
        <v>194</v>
      </c>
      <c r="AH1759" t="s">
        <v>65</v>
      </c>
      <c r="AI1759" t="s">
        <v>66</v>
      </c>
      <c r="AJ1759" t="s">
        <v>127</v>
      </c>
      <c r="AK1759" t="s">
        <v>368</v>
      </c>
      <c r="AL1759">
        <v>1</v>
      </c>
      <c r="AM1759" t="s">
        <v>767</v>
      </c>
      <c r="AN1759">
        <v>4</v>
      </c>
      <c r="AO1759">
        <v>2</v>
      </c>
      <c r="AP1759" t="s">
        <v>62</v>
      </c>
      <c r="AQ1759" t="s">
        <v>69</v>
      </c>
      <c r="AV1759" s="1">
        <v>44002</v>
      </c>
      <c r="AW1759" t="s">
        <v>15752</v>
      </c>
      <c r="AY1759" t="s">
        <v>73</v>
      </c>
      <c r="AZ1759" t="s">
        <v>74</v>
      </c>
    </row>
    <row r="1760" spans="1:52" x14ac:dyDescent="0.25">
      <c r="A1760" t="str">
        <f>INDEX('Community ID'!B:B,MATCH(O1760,'Community ID'!A:A,0))</f>
        <v>San Isidro</v>
      </c>
      <c r="B1760" t="str">
        <f>INDEX('Community ID'!$K:$K,MATCH('Environmental Data'!$P1760,'Community ID'!J:J,0))</f>
        <v>Constanza</v>
      </c>
      <c r="D1760" t="s">
        <v>7173</v>
      </c>
      <c r="E1760" t="s">
        <v>7174</v>
      </c>
      <c r="F1760" t="s">
        <v>7175</v>
      </c>
      <c r="H1760" t="s">
        <v>6312</v>
      </c>
      <c r="I1760" t="s">
        <v>165</v>
      </c>
      <c r="J1760" t="s">
        <v>7176</v>
      </c>
      <c r="K1760">
        <v>27</v>
      </c>
      <c r="L1760">
        <v>8092184351</v>
      </c>
      <c r="M1760" t="s">
        <v>226</v>
      </c>
      <c r="N1760" t="s">
        <v>4678</v>
      </c>
      <c r="O1760" t="s">
        <v>7157</v>
      </c>
      <c r="P1760" t="s">
        <v>102</v>
      </c>
      <c r="Q1760" t="s">
        <v>103</v>
      </c>
      <c r="U1760">
        <v>40225236385</v>
      </c>
      <c r="V1760" t="s">
        <v>2105</v>
      </c>
      <c r="W1760" t="s">
        <v>58</v>
      </c>
      <c r="X1760">
        <v>18.915485</v>
      </c>
      <c r="Y1760">
        <v>-70.744594000000006</v>
      </c>
      <c r="Z1760" t="s">
        <v>220</v>
      </c>
      <c r="AA1760" t="s">
        <v>220</v>
      </c>
      <c r="AB1760" t="s">
        <v>60</v>
      </c>
      <c r="AC1760" t="s">
        <v>61</v>
      </c>
      <c r="AD1760" t="s">
        <v>62</v>
      </c>
      <c r="AF1760" t="s">
        <v>170</v>
      </c>
      <c r="AG1760" t="s">
        <v>194</v>
      </c>
      <c r="AH1760" t="s">
        <v>65</v>
      </c>
      <c r="AI1760" t="s">
        <v>66</v>
      </c>
      <c r="AJ1760" t="s">
        <v>127</v>
      </c>
      <c r="AK1760" t="s">
        <v>368</v>
      </c>
      <c r="AL1760">
        <v>1</v>
      </c>
      <c r="AM1760" t="s">
        <v>767</v>
      </c>
      <c r="AN1760">
        <v>4</v>
      </c>
      <c r="AO1760">
        <v>2</v>
      </c>
      <c r="AP1760" t="s">
        <v>63</v>
      </c>
      <c r="AQ1760" t="s">
        <v>69</v>
      </c>
      <c r="AV1760" s="1">
        <v>44002</v>
      </c>
      <c r="AW1760" t="s">
        <v>15753</v>
      </c>
      <c r="AY1760" t="s">
        <v>73</v>
      </c>
      <c r="AZ1760" t="s">
        <v>74</v>
      </c>
    </row>
    <row r="1761" spans="1:52" x14ac:dyDescent="0.25">
      <c r="A1761" t="str">
        <f>INDEX('Community ID'!B:B,MATCH(O1761,'Community ID'!A:A,0))</f>
        <v>San Isidro</v>
      </c>
      <c r="B1761" t="str">
        <f>INDEX('Community ID'!$K:$K,MATCH('Environmental Data'!$P1761,'Community ID'!J:J,0))</f>
        <v>Constanza</v>
      </c>
      <c r="D1761" t="s">
        <v>7177</v>
      </c>
      <c r="E1761" t="s">
        <v>1695</v>
      </c>
      <c r="F1761" t="s">
        <v>924</v>
      </c>
      <c r="H1761" t="s">
        <v>7178</v>
      </c>
      <c r="I1761" t="s">
        <v>191</v>
      </c>
      <c r="J1761" t="s">
        <v>218</v>
      </c>
      <c r="K1761">
        <v>2021</v>
      </c>
      <c r="L1761">
        <v>8296807785</v>
      </c>
      <c r="M1761" t="s">
        <v>51</v>
      </c>
      <c r="N1761" t="s">
        <v>135</v>
      </c>
      <c r="O1761" t="s">
        <v>6028</v>
      </c>
      <c r="P1761" t="s">
        <v>83</v>
      </c>
      <c r="Q1761" t="s">
        <v>103</v>
      </c>
      <c r="U1761">
        <v>5300403945</v>
      </c>
      <c r="V1761" t="s">
        <v>2105</v>
      </c>
      <c r="W1761" t="s">
        <v>58</v>
      </c>
      <c r="X1761">
        <v>18.914598699999999</v>
      </c>
      <c r="Y1761">
        <v>-70.744153900000001</v>
      </c>
      <c r="Z1761" t="s">
        <v>86</v>
      </c>
      <c r="AA1761" t="s">
        <v>105</v>
      </c>
      <c r="AB1761" t="s">
        <v>60</v>
      </c>
      <c r="AC1761" t="s">
        <v>169</v>
      </c>
      <c r="AD1761" t="s">
        <v>62</v>
      </c>
      <c r="AF1761" t="s">
        <v>170</v>
      </c>
      <c r="AG1761" t="s">
        <v>194</v>
      </c>
      <c r="AH1761" t="s">
        <v>65</v>
      </c>
      <c r="AI1761" t="s">
        <v>66</v>
      </c>
      <c r="AJ1761" t="s">
        <v>127</v>
      </c>
      <c r="AK1761" t="s">
        <v>368</v>
      </c>
      <c r="AL1761">
        <v>1</v>
      </c>
      <c r="AM1761" t="s">
        <v>767</v>
      </c>
      <c r="AN1761">
        <v>4</v>
      </c>
      <c r="AP1761" t="s">
        <v>63</v>
      </c>
      <c r="AQ1761" t="s">
        <v>69</v>
      </c>
      <c r="AV1761" s="1">
        <v>44002</v>
      </c>
      <c r="AW1761" t="s">
        <v>15754</v>
      </c>
      <c r="AY1761" t="s">
        <v>73</v>
      </c>
      <c r="AZ1761" t="s">
        <v>74</v>
      </c>
    </row>
    <row r="1762" spans="1:52" hidden="1" x14ac:dyDescent="0.25">
      <c r="A1762" t="str">
        <f>INDEX('Community ID'!B:B,MATCH(O1762,'Community ID'!A:A,0))</f>
        <v>El Chorro</v>
      </c>
      <c r="B1762" t="str">
        <f>INDEX('Community ID'!$K:$K,MATCH('Environmental Data'!$P1762,'Community ID'!J:J,0))</f>
        <v>Constanza</v>
      </c>
      <c r="D1762" t="s">
        <v>7179</v>
      </c>
      <c r="E1762" t="s">
        <v>1830</v>
      </c>
      <c r="F1762" t="s">
        <v>1477</v>
      </c>
      <c r="H1762" t="s">
        <v>5111</v>
      </c>
      <c r="I1762" t="s">
        <v>165</v>
      </c>
      <c r="J1762" t="s">
        <v>7180</v>
      </c>
      <c r="K1762">
        <v>27</v>
      </c>
      <c r="M1762" t="s">
        <v>226</v>
      </c>
      <c r="N1762" t="s">
        <v>3564</v>
      </c>
      <c r="O1762" t="s">
        <v>7181</v>
      </c>
      <c r="P1762" t="s">
        <v>102</v>
      </c>
      <c r="Q1762" t="s">
        <v>103</v>
      </c>
      <c r="U1762">
        <v>40212096495</v>
      </c>
      <c r="V1762" t="s">
        <v>2484</v>
      </c>
      <c r="W1762" t="s">
        <v>58</v>
      </c>
      <c r="X1762">
        <v>18.90561653</v>
      </c>
      <c r="Y1762">
        <v>-70.762440139999995</v>
      </c>
      <c r="Z1762" t="s">
        <v>86</v>
      </c>
      <c r="AA1762" t="s">
        <v>86</v>
      </c>
      <c r="AB1762" t="s">
        <v>60</v>
      </c>
      <c r="AC1762" t="s">
        <v>88</v>
      </c>
      <c r="AD1762" t="s">
        <v>62</v>
      </c>
      <c r="AF1762" t="s">
        <v>170</v>
      </c>
      <c r="AG1762" t="s">
        <v>194</v>
      </c>
      <c r="AH1762" t="s">
        <v>65</v>
      </c>
      <c r="AI1762" t="s">
        <v>66</v>
      </c>
      <c r="AJ1762" t="s">
        <v>66</v>
      </c>
      <c r="AK1762" t="s">
        <v>394</v>
      </c>
      <c r="AL1762">
        <v>1</v>
      </c>
      <c r="AM1762" t="s">
        <v>7182</v>
      </c>
      <c r="AN1762">
        <v>2</v>
      </c>
      <c r="AP1762" t="s">
        <v>63</v>
      </c>
      <c r="AQ1762" t="s">
        <v>69</v>
      </c>
      <c r="AV1762" s="1">
        <v>44001</v>
      </c>
      <c r="AW1762" t="s">
        <v>15755</v>
      </c>
      <c r="AY1762" t="s">
        <v>73</v>
      </c>
      <c r="AZ1762" t="s">
        <v>74</v>
      </c>
    </row>
    <row r="1763" spans="1:52" hidden="1" x14ac:dyDescent="0.25">
      <c r="A1763" t="str">
        <f>INDEX('Community ID'!B:B,MATCH(O1763,'Community ID'!A:A,0))</f>
        <v>Los Gajitos</v>
      </c>
      <c r="B1763" t="str">
        <f>INDEX('Community ID'!$K:$K,MATCH('Environmental Data'!$P1763,'Community ID'!J:J,0))</f>
        <v>Constanza</v>
      </c>
      <c r="D1763" t="s">
        <v>7183</v>
      </c>
      <c r="E1763">
        <v>1</v>
      </c>
      <c r="F1763" t="s">
        <v>7184</v>
      </c>
      <c r="H1763" t="s">
        <v>7184</v>
      </c>
      <c r="I1763" t="s">
        <v>165</v>
      </c>
      <c r="J1763" t="s">
        <v>7185</v>
      </c>
      <c r="K1763">
        <v>23</v>
      </c>
      <c r="M1763" t="s">
        <v>226</v>
      </c>
      <c r="N1763" t="s">
        <v>7186</v>
      </c>
      <c r="O1763" t="s">
        <v>7150</v>
      </c>
      <c r="P1763" t="s">
        <v>102</v>
      </c>
      <c r="Q1763" t="s">
        <v>103</v>
      </c>
      <c r="V1763" t="s">
        <v>2484</v>
      </c>
      <c r="W1763" t="s">
        <v>58</v>
      </c>
      <c r="X1763">
        <v>18.911607799999999</v>
      </c>
      <c r="Y1763">
        <v>-70.747140400000006</v>
      </c>
      <c r="Z1763" t="s">
        <v>105</v>
      </c>
      <c r="AA1763" t="s">
        <v>105</v>
      </c>
      <c r="AB1763" t="s">
        <v>60</v>
      </c>
      <c r="AC1763" t="s">
        <v>169</v>
      </c>
      <c r="AD1763" t="s">
        <v>62</v>
      </c>
      <c r="AF1763" t="s">
        <v>170</v>
      </c>
      <c r="AG1763" t="s">
        <v>194</v>
      </c>
      <c r="AH1763" t="s">
        <v>65</v>
      </c>
      <c r="AI1763" t="s">
        <v>66</v>
      </c>
      <c r="AJ1763" t="s">
        <v>66</v>
      </c>
      <c r="AK1763" t="s">
        <v>394</v>
      </c>
      <c r="AL1763">
        <v>1</v>
      </c>
      <c r="AM1763" t="s">
        <v>68</v>
      </c>
      <c r="AN1763">
        <v>3</v>
      </c>
      <c r="AP1763" t="s">
        <v>63</v>
      </c>
      <c r="AQ1763" t="s">
        <v>69</v>
      </c>
      <c r="AV1763" s="1">
        <v>44001</v>
      </c>
      <c r="AW1763" t="s">
        <v>15756</v>
      </c>
      <c r="AY1763" t="s">
        <v>73</v>
      </c>
      <c r="AZ1763" t="s">
        <v>74</v>
      </c>
    </row>
    <row r="1764" spans="1:52" x14ac:dyDescent="0.25">
      <c r="A1764" t="str">
        <f>INDEX('Community ID'!B:B,MATCH(O1764,'Community ID'!A:A,0))</f>
        <v>San Isidro</v>
      </c>
      <c r="B1764" t="str">
        <f>INDEX('Community ID'!$K:$K,MATCH('Environmental Data'!$P1764,'Community ID'!J:J,0))</f>
        <v>Constanza</v>
      </c>
      <c r="D1764" t="s">
        <v>7191</v>
      </c>
      <c r="E1764" t="s">
        <v>7192</v>
      </c>
      <c r="F1764" t="s">
        <v>4868</v>
      </c>
      <c r="H1764" t="s">
        <v>7088</v>
      </c>
      <c r="I1764" t="s">
        <v>191</v>
      </c>
      <c r="J1764" s="1">
        <v>37572</v>
      </c>
      <c r="K1764">
        <v>19</v>
      </c>
      <c r="L1764">
        <v>8298988657</v>
      </c>
      <c r="M1764" t="s">
        <v>226</v>
      </c>
      <c r="N1764" t="s">
        <v>135</v>
      </c>
      <c r="O1764" t="s">
        <v>6028</v>
      </c>
      <c r="P1764" t="s">
        <v>102</v>
      </c>
      <c r="Q1764" t="s">
        <v>103</v>
      </c>
      <c r="U1764">
        <v>40219218811</v>
      </c>
      <c r="V1764" t="s">
        <v>2105</v>
      </c>
      <c r="W1764" t="s">
        <v>58</v>
      </c>
      <c r="X1764">
        <v>18.915576999999999</v>
      </c>
      <c r="Y1764">
        <v>-70.744206399999996</v>
      </c>
      <c r="Z1764" t="s">
        <v>220</v>
      </c>
      <c r="AA1764" t="s">
        <v>220</v>
      </c>
      <c r="AB1764" t="s">
        <v>60</v>
      </c>
      <c r="AC1764" t="s">
        <v>169</v>
      </c>
      <c r="AD1764" t="s">
        <v>62</v>
      </c>
      <c r="AF1764" t="s">
        <v>170</v>
      </c>
      <c r="AG1764" t="s">
        <v>194</v>
      </c>
      <c r="AH1764" t="s">
        <v>65</v>
      </c>
      <c r="AI1764" t="s">
        <v>66</v>
      </c>
      <c r="AJ1764" t="s">
        <v>127</v>
      </c>
      <c r="AK1764" t="s">
        <v>368</v>
      </c>
      <c r="AL1764">
        <v>1</v>
      </c>
      <c r="AM1764" t="s">
        <v>767</v>
      </c>
      <c r="AN1764">
        <v>6</v>
      </c>
      <c r="AO1764">
        <v>2</v>
      </c>
      <c r="AP1764" t="s">
        <v>62</v>
      </c>
      <c r="AQ1764" t="s">
        <v>69</v>
      </c>
      <c r="AV1764" s="1">
        <v>44001</v>
      </c>
      <c r="AW1764" t="s">
        <v>15757</v>
      </c>
      <c r="AY1764" t="s">
        <v>73</v>
      </c>
      <c r="AZ1764" t="s">
        <v>74</v>
      </c>
    </row>
    <row r="1765" spans="1:52" x14ac:dyDescent="0.25">
      <c r="A1765" t="str">
        <f>INDEX('Community ID'!B:B,MATCH(O1765,'Community ID'!A:A,0))</f>
        <v>San Isidro</v>
      </c>
      <c r="B1765" t="str">
        <f>INDEX('Community ID'!$K:$K,MATCH('Environmental Data'!$P1765,'Community ID'!J:J,0))</f>
        <v>Constanza</v>
      </c>
      <c r="D1765" t="s">
        <v>7187</v>
      </c>
      <c r="E1765" t="s">
        <v>7188</v>
      </c>
      <c r="F1765" t="s">
        <v>885</v>
      </c>
      <c r="H1765" t="s">
        <v>7189</v>
      </c>
      <c r="I1765" t="s">
        <v>191</v>
      </c>
      <c r="J1765" t="s">
        <v>7190</v>
      </c>
      <c r="K1765">
        <v>53</v>
      </c>
      <c r="L1765">
        <v>8098782294</v>
      </c>
      <c r="M1765" t="s">
        <v>51</v>
      </c>
      <c r="N1765" t="s">
        <v>135</v>
      </c>
      <c r="O1765" t="s">
        <v>2771</v>
      </c>
      <c r="P1765" t="s">
        <v>102</v>
      </c>
      <c r="Q1765" t="s">
        <v>55</v>
      </c>
      <c r="U1765">
        <v>5300089578</v>
      </c>
      <c r="V1765" t="s">
        <v>2105</v>
      </c>
      <c r="W1765" t="s">
        <v>58</v>
      </c>
      <c r="X1765">
        <v>18.915633700000001</v>
      </c>
      <c r="Y1765">
        <v>-70.744248200000001</v>
      </c>
      <c r="Z1765" t="s">
        <v>86</v>
      </c>
      <c r="AA1765" t="s">
        <v>86</v>
      </c>
      <c r="AB1765" t="s">
        <v>60</v>
      </c>
      <c r="AC1765" t="s">
        <v>169</v>
      </c>
      <c r="AD1765" t="s">
        <v>62</v>
      </c>
      <c r="AF1765" t="s">
        <v>170</v>
      </c>
      <c r="AG1765" t="s">
        <v>194</v>
      </c>
      <c r="AH1765" t="s">
        <v>65</v>
      </c>
      <c r="AI1765" t="s">
        <v>66</v>
      </c>
      <c r="AJ1765" t="s">
        <v>127</v>
      </c>
      <c r="AK1765" t="s">
        <v>368</v>
      </c>
      <c r="AL1765">
        <v>1</v>
      </c>
      <c r="AM1765" t="s">
        <v>767</v>
      </c>
      <c r="AN1765">
        <v>2</v>
      </c>
      <c r="AP1765" t="s">
        <v>62</v>
      </c>
      <c r="AQ1765" t="s">
        <v>69</v>
      </c>
      <c r="AV1765" s="1">
        <v>44001</v>
      </c>
      <c r="AW1765" t="s">
        <v>15758</v>
      </c>
      <c r="AY1765" t="s">
        <v>73</v>
      </c>
      <c r="AZ1765" t="s">
        <v>74</v>
      </c>
    </row>
    <row r="1766" spans="1:52" x14ac:dyDescent="0.25">
      <c r="A1766" t="e">
        <f>INDEX('Community ID'!B:B,MATCH(O1766,'Community ID'!A:A,0))</f>
        <v>#N/A</v>
      </c>
      <c r="B1766" t="str">
        <f>INDEX('Community ID'!$K:$K,MATCH('Environmental Data'!$P1766,'Community ID'!J:J,0))</f>
        <v>Constanza</v>
      </c>
      <c r="D1766" t="s">
        <v>7193</v>
      </c>
      <c r="E1766" t="s">
        <v>6833</v>
      </c>
      <c r="F1766" t="s">
        <v>885</v>
      </c>
      <c r="H1766" t="s">
        <v>6833</v>
      </c>
      <c r="I1766" t="s">
        <v>165</v>
      </c>
      <c r="J1766" s="1">
        <v>23779</v>
      </c>
      <c r="K1766">
        <v>56</v>
      </c>
      <c r="M1766" t="s">
        <v>80</v>
      </c>
      <c r="N1766" t="s">
        <v>2061</v>
      </c>
      <c r="O1766" t="s">
        <v>7194</v>
      </c>
      <c r="P1766" t="s">
        <v>102</v>
      </c>
      <c r="Q1766" t="s">
        <v>103</v>
      </c>
      <c r="U1766">
        <v>53001412292</v>
      </c>
      <c r="V1766" t="s">
        <v>2484</v>
      </c>
      <c r="W1766" t="s">
        <v>58</v>
      </c>
      <c r="X1766">
        <v>18.90584673</v>
      </c>
      <c r="Y1766">
        <v>-70.762589590000005</v>
      </c>
      <c r="Z1766" t="s">
        <v>86</v>
      </c>
      <c r="AA1766" t="s">
        <v>86</v>
      </c>
      <c r="AB1766" t="s">
        <v>182</v>
      </c>
      <c r="AC1766" t="s">
        <v>169</v>
      </c>
      <c r="AD1766" t="s">
        <v>62</v>
      </c>
      <c r="AF1766" t="s">
        <v>170</v>
      </c>
      <c r="AG1766" t="s">
        <v>194</v>
      </c>
      <c r="AH1766" t="s">
        <v>65</v>
      </c>
      <c r="AI1766" t="s">
        <v>66</v>
      </c>
      <c r="AJ1766" t="s">
        <v>66</v>
      </c>
      <c r="AK1766" t="s">
        <v>368</v>
      </c>
      <c r="AL1766">
        <v>1</v>
      </c>
      <c r="AM1766" t="s">
        <v>68</v>
      </c>
      <c r="AN1766">
        <v>2</v>
      </c>
      <c r="AP1766" t="s">
        <v>62</v>
      </c>
      <c r="AQ1766" t="s">
        <v>69</v>
      </c>
      <c r="AV1766" s="1">
        <v>44001</v>
      </c>
      <c r="AW1766" t="s">
        <v>15759</v>
      </c>
      <c r="AY1766" t="s">
        <v>73</v>
      </c>
      <c r="AZ1766" t="s">
        <v>74</v>
      </c>
    </row>
    <row r="1767" spans="1:52" hidden="1" x14ac:dyDescent="0.25">
      <c r="A1767" t="str">
        <f>INDEX('Community ID'!B:B,MATCH(O1767,'Community ID'!A:A,0))</f>
        <v>El Chorro</v>
      </c>
      <c r="B1767" t="str">
        <f>INDEX('Community ID'!$K:$K,MATCH('Environmental Data'!$P1767,'Community ID'!J:J,0))</f>
        <v>Constanza</v>
      </c>
      <c r="D1767" t="s">
        <v>7195</v>
      </c>
      <c r="E1767" t="s">
        <v>235</v>
      </c>
      <c r="F1767" t="s">
        <v>6219</v>
      </c>
      <c r="H1767" t="s">
        <v>7196</v>
      </c>
      <c r="I1767" t="s">
        <v>191</v>
      </c>
      <c r="J1767" t="s">
        <v>7197</v>
      </c>
      <c r="K1767">
        <v>27</v>
      </c>
      <c r="M1767" t="s">
        <v>80</v>
      </c>
      <c r="N1767" t="s">
        <v>135</v>
      </c>
      <c r="O1767" t="s">
        <v>7181</v>
      </c>
      <c r="P1767" t="s">
        <v>102</v>
      </c>
      <c r="Q1767" t="s">
        <v>103</v>
      </c>
      <c r="V1767" t="s">
        <v>2484</v>
      </c>
      <c r="W1767" t="s">
        <v>58</v>
      </c>
      <c r="X1767">
        <v>18.9053991</v>
      </c>
      <c r="Y1767">
        <v>-70.762619799999996</v>
      </c>
      <c r="Z1767" t="s">
        <v>86</v>
      </c>
      <c r="AA1767" t="s">
        <v>86</v>
      </c>
      <c r="AB1767" t="s">
        <v>60</v>
      </c>
      <c r="AC1767" t="s">
        <v>169</v>
      </c>
      <c r="AE1767" t="s">
        <v>62</v>
      </c>
      <c r="AF1767" t="s">
        <v>170</v>
      </c>
      <c r="AG1767" t="s">
        <v>194</v>
      </c>
      <c r="AH1767" t="s">
        <v>117</v>
      </c>
      <c r="AI1767" t="s">
        <v>66</v>
      </c>
      <c r="AJ1767" t="s">
        <v>66</v>
      </c>
      <c r="AK1767" t="s">
        <v>394</v>
      </c>
      <c r="AL1767">
        <v>1</v>
      </c>
      <c r="AM1767" t="s">
        <v>68</v>
      </c>
      <c r="AN1767">
        <v>2</v>
      </c>
      <c r="AP1767" t="s">
        <v>63</v>
      </c>
      <c r="AQ1767" t="s">
        <v>69</v>
      </c>
      <c r="AV1767" s="1">
        <v>44001</v>
      </c>
      <c r="AW1767" t="s">
        <v>15760</v>
      </c>
      <c r="AY1767" t="s">
        <v>73</v>
      </c>
      <c r="AZ1767" t="s">
        <v>74</v>
      </c>
    </row>
    <row r="1768" spans="1:52" hidden="1" x14ac:dyDescent="0.25">
      <c r="A1768" t="str">
        <f>INDEX('Community ID'!B:B,MATCH(O1768,'Community ID'!A:A,0))</f>
        <v>Los Gajitos</v>
      </c>
      <c r="B1768" t="str">
        <f>INDEX('Community ID'!$K:$K,MATCH('Environmental Data'!$P1768,'Community ID'!J:J,0))</f>
        <v>Constanza</v>
      </c>
      <c r="D1768" t="s">
        <v>7198</v>
      </c>
      <c r="E1768" t="s">
        <v>7149</v>
      </c>
      <c r="F1768" t="s">
        <v>6219</v>
      </c>
      <c r="H1768" t="s">
        <v>7149</v>
      </c>
      <c r="I1768" t="s">
        <v>165</v>
      </c>
      <c r="J1768" s="1">
        <v>33217</v>
      </c>
      <c r="K1768">
        <v>31</v>
      </c>
      <c r="M1768" t="s">
        <v>80</v>
      </c>
      <c r="N1768" t="s">
        <v>738</v>
      </c>
      <c r="O1768" t="s">
        <v>7150</v>
      </c>
      <c r="P1768" t="s">
        <v>102</v>
      </c>
      <c r="Q1768" t="s">
        <v>103</v>
      </c>
      <c r="V1768" t="s">
        <v>2484</v>
      </c>
      <c r="W1768" t="s">
        <v>58</v>
      </c>
      <c r="X1768">
        <v>18.905715740000002</v>
      </c>
      <c r="Y1768">
        <v>-70.762575589999997</v>
      </c>
      <c r="Z1768" t="s">
        <v>59</v>
      </c>
      <c r="AA1768" t="s">
        <v>59</v>
      </c>
      <c r="AB1768" t="s">
        <v>60</v>
      </c>
      <c r="AC1768" t="s">
        <v>61</v>
      </c>
      <c r="AD1768" t="s">
        <v>62</v>
      </c>
      <c r="AF1768" t="s">
        <v>170</v>
      </c>
      <c r="AG1768" t="s">
        <v>194</v>
      </c>
      <c r="AH1768" t="s">
        <v>65</v>
      </c>
      <c r="AI1768" t="s">
        <v>66</v>
      </c>
      <c r="AJ1768" t="s">
        <v>66</v>
      </c>
      <c r="AK1768" t="s">
        <v>7199</v>
      </c>
      <c r="AL1768">
        <v>2</v>
      </c>
      <c r="AM1768" t="s">
        <v>68</v>
      </c>
      <c r="AN1768">
        <v>4</v>
      </c>
      <c r="AP1768" t="s">
        <v>62</v>
      </c>
      <c r="AQ1768" t="s">
        <v>69</v>
      </c>
      <c r="AV1768" s="1">
        <v>44001</v>
      </c>
      <c r="AW1768" t="s">
        <v>15761</v>
      </c>
      <c r="AY1768" t="s">
        <v>73</v>
      </c>
      <c r="AZ1768" t="s">
        <v>74</v>
      </c>
    </row>
    <row r="1769" spans="1:52" x14ac:dyDescent="0.25">
      <c r="A1769" t="str">
        <f>INDEX('Community ID'!B:B,MATCH(O1769,'Community ID'!A:A,0))</f>
        <v>San Isidro</v>
      </c>
      <c r="B1769" t="str">
        <f>INDEX('Community ID'!$K:$K,MATCH('Environmental Data'!$P1769,'Community ID'!J:J,0))</f>
        <v>Constanza</v>
      </c>
      <c r="D1769" t="s">
        <v>7200</v>
      </c>
      <c r="E1769" t="s">
        <v>7201</v>
      </c>
      <c r="F1769" t="s">
        <v>7202</v>
      </c>
      <c r="H1769" t="s">
        <v>4736</v>
      </c>
      <c r="I1769" t="s">
        <v>191</v>
      </c>
      <c r="J1769" t="s">
        <v>218</v>
      </c>
      <c r="K1769">
        <v>2021</v>
      </c>
      <c r="L1769">
        <v>8296760204</v>
      </c>
      <c r="M1769" t="s">
        <v>142</v>
      </c>
      <c r="N1769" t="s">
        <v>7203</v>
      </c>
      <c r="O1769" t="s">
        <v>6028</v>
      </c>
      <c r="P1769" t="s">
        <v>102</v>
      </c>
      <c r="Q1769" t="s">
        <v>103</v>
      </c>
      <c r="V1769" t="s">
        <v>2105</v>
      </c>
      <c r="W1769" t="s">
        <v>58</v>
      </c>
      <c r="X1769">
        <v>18.914748100000001</v>
      </c>
      <c r="Y1769">
        <v>-70.744101099999995</v>
      </c>
      <c r="Z1769" t="s">
        <v>86</v>
      </c>
      <c r="AA1769" t="s">
        <v>86</v>
      </c>
      <c r="AB1769" t="s">
        <v>60</v>
      </c>
      <c r="AC1769" t="s">
        <v>169</v>
      </c>
      <c r="AD1769" t="s">
        <v>62</v>
      </c>
      <c r="AF1769" t="s">
        <v>170</v>
      </c>
      <c r="AG1769" t="s">
        <v>194</v>
      </c>
      <c r="AH1769" t="s">
        <v>65</v>
      </c>
      <c r="AI1769" t="s">
        <v>66</v>
      </c>
      <c r="AJ1769" t="s">
        <v>127</v>
      </c>
      <c r="AK1769" t="s">
        <v>368</v>
      </c>
      <c r="AL1769">
        <v>1</v>
      </c>
      <c r="AM1769" t="s">
        <v>7204</v>
      </c>
      <c r="AN1769">
        <v>4</v>
      </c>
      <c r="AP1769" t="s">
        <v>62</v>
      </c>
      <c r="AQ1769" t="s">
        <v>69</v>
      </c>
      <c r="AV1769" s="1">
        <v>44001</v>
      </c>
      <c r="AW1769" t="s">
        <v>15762</v>
      </c>
      <c r="AY1769" t="s">
        <v>73</v>
      </c>
      <c r="AZ1769" t="s">
        <v>74</v>
      </c>
    </row>
    <row r="1770" spans="1:52" hidden="1" x14ac:dyDescent="0.25">
      <c r="A1770" t="str">
        <f>INDEX('Community ID'!B:B,MATCH(O1770,'Community ID'!A:A,0))</f>
        <v>Colonia Kennedy</v>
      </c>
      <c r="B1770" t="str">
        <f>INDEX('Community ID'!$K:$K,MATCH('Environmental Data'!$P1770,'Community ID'!J:J,0))</f>
        <v>Constanza</v>
      </c>
      <c r="D1770" t="s">
        <v>7205</v>
      </c>
      <c r="E1770" t="s">
        <v>7206</v>
      </c>
      <c r="F1770" t="s">
        <v>236</v>
      </c>
      <c r="H1770" t="s">
        <v>7207</v>
      </c>
      <c r="I1770" t="s">
        <v>165</v>
      </c>
      <c r="J1770" t="s">
        <v>7208</v>
      </c>
      <c r="K1770">
        <v>35</v>
      </c>
      <c r="N1770" t="s">
        <v>4989</v>
      </c>
      <c r="O1770" t="s">
        <v>7209</v>
      </c>
      <c r="P1770" t="s">
        <v>102</v>
      </c>
      <c r="Q1770" t="s">
        <v>103</v>
      </c>
      <c r="V1770" t="s">
        <v>2484</v>
      </c>
      <c r="W1770" t="s">
        <v>58</v>
      </c>
      <c r="X1770">
        <v>18.90558936</v>
      </c>
      <c r="Y1770">
        <v>-70.762508220000001</v>
      </c>
      <c r="Z1770" t="s">
        <v>86</v>
      </c>
      <c r="AA1770" t="s">
        <v>59</v>
      </c>
      <c r="AB1770" t="s">
        <v>60</v>
      </c>
      <c r="AC1770" t="s">
        <v>169</v>
      </c>
      <c r="AD1770" t="s">
        <v>62</v>
      </c>
      <c r="AF1770" t="s">
        <v>170</v>
      </c>
      <c r="AG1770" t="s">
        <v>194</v>
      </c>
      <c r="AH1770" t="s">
        <v>65</v>
      </c>
      <c r="AI1770" t="s">
        <v>66</v>
      </c>
      <c r="AJ1770" t="s">
        <v>66</v>
      </c>
      <c r="AK1770" t="s">
        <v>7210</v>
      </c>
      <c r="AL1770">
        <v>2</v>
      </c>
      <c r="AM1770" t="s">
        <v>1134</v>
      </c>
      <c r="AN1770">
        <v>2</v>
      </c>
      <c r="AP1770" t="s">
        <v>62</v>
      </c>
      <c r="AQ1770" t="s">
        <v>69</v>
      </c>
      <c r="AV1770" s="1">
        <v>44001</v>
      </c>
      <c r="AW1770" t="s">
        <v>15763</v>
      </c>
      <c r="AY1770" t="s">
        <v>73</v>
      </c>
      <c r="AZ1770" t="s">
        <v>74</v>
      </c>
    </row>
    <row r="1771" spans="1:52" hidden="1" x14ac:dyDescent="0.25">
      <c r="A1771" t="str">
        <f>INDEX('Community ID'!B:B,MATCH(O1771,'Community ID'!A:A,0))</f>
        <v>El Canal</v>
      </c>
      <c r="B1771" t="str">
        <f>INDEX('Community ID'!$K:$K,MATCH('Environmental Data'!$P1771,'Community ID'!J:J,0))</f>
        <v>Constanza</v>
      </c>
      <c r="D1771" t="s">
        <v>7211</v>
      </c>
      <c r="E1771" t="s">
        <v>3645</v>
      </c>
      <c r="F1771" t="s">
        <v>7212</v>
      </c>
      <c r="H1771" t="s">
        <v>6137</v>
      </c>
      <c r="I1771" t="s">
        <v>191</v>
      </c>
      <c r="J1771" s="1">
        <v>35979</v>
      </c>
      <c r="K1771">
        <v>23</v>
      </c>
      <c r="M1771" t="s">
        <v>80</v>
      </c>
      <c r="N1771" t="s">
        <v>135</v>
      </c>
      <c r="O1771" t="s">
        <v>7129</v>
      </c>
      <c r="P1771" t="s">
        <v>102</v>
      </c>
      <c r="Q1771" t="s">
        <v>103</v>
      </c>
      <c r="V1771" t="s">
        <v>2484</v>
      </c>
      <c r="W1771" t="s">
        <v>58</v>
      </c>
      <c r="X1771">
        <v>18.905646950000001</v>
      </c>
      <c r="Y1771">
        <v>-70.762521849999999</v>
      </c>
      <c r="Z1771" t="s">
        <v>86</v>
      </c>
      <c r="AA1771" t="s">
        <v>86</v>
      </c>
      <c r="AB1771" t="s">
        <v>182</v>
      </c>
      <c r="AC1771" t="s">
        <v>88</v>
      </c>
      <c r="AD1771" t="s">
        <v>62</v>
      </c>
      <c r="AF1771" t="s">
        <v>170</v>
      </c>
      <c r="AG1771" t="s">
        <v>194</v>
      </c>
      <c r="AH1771" t="s">
        <v>65</v>
      </c>
      <c r="AI1771" t="s">
        <v>66</v>
      </c>
      <c r="AJ1771" t="s">
        <v>66</v>
      </c>
      <c r="AK1771" t="s">
        <v>7130</v>
      </c>
      <c r="AL1771">
        <v>1</v>
      </c>
      <c r="AM1771" t="s">
        <v>68</v>
      </c>
      <c r="AN1771">
        <v>5</v>
      </c>
      <c r="AP1771" t="s">
        <v>62</v>
      </c>
      <c r="AQ1771" t="s">
        <v>69</v>
      </c>
      <c r="AV1771" s="1">
        <v>44001</v>
      </c>
      <c r="AW1771" t="s">
        <v>15764</v>
      </c>
      <c r="AY1771" t="s">
        <v>73</v>
      </c>
      <c r="AZ1771" t="s">
        <v>74</v>
      </c>
    </row>
    <row r="1772" spans="1:52" hidden="1" x14ac:dyDescent="0.25">
      <c r="A1772" t="str">
        <f>INDEX('Community ID'!B:B,MATCH(O1772,'Community ID'!A:A,0))</f>
        <v>El Canal</v>
      </c>
      <c r="B1772" t="str">
        <f>INDEX('Community ID'!$K:$K,MATCH('Environmental Data'!$P1772,'Community ID'!J:J,0))</f>
        <v>Constanza</v>
      </c>
      <c r="D1772" t="s">
        <v>7213</v>
      </c>
      <c r="E1772" t="s">
        <v>317</v>
      </c>
      <c r="F1772" t="s">
        <v>3378</v>
      </c>
      <c r="H1772" t="s">
        <v>317</v>
      </c>
      <c r="I1772" t="s">
        <v>191</v>
      </c>
      <c r="J1772" t="s">
        <v>7214</v>
      </c>
      <c r="K1772">
        <v>37</v>
      </c>
      <c r="N1772" t="s">
        <v>135</v>
      </c>
      <c r="O1772" t="s">
        <v>7129</v>
      </c>
      <c r="P1772" t="s">
        <v>102</v>
      </c>
      <c r="Q1772" t="s">
        <v>103</v>
      </c>
      <c r="V1772" t="s">
        <v>2484</v>
      </c>
      <c r="W1772" t="s">
        <v>58</v>
      </c>
      <c r="X1772">
        <v>18.905646000000001</v>
      </c>
      <c r="Y1772">
        <v>-70.762732</v>
      </c>
      <c r="Z1772" t="s">
        <v>59</v>
      </c>
      <c r="AA1772" t="s">
        <v>59</v>
      </c>
      <c r="AB1772" t="s">
        <v>182</v>
      </c>
      <c r="AC1772" t="s">
        <v>88</v>
      </c>
      <c r="AD1772" t="s">
        <v>62</v>
      </c>
      <c r="AF1772" t="s">
        <v>170</v>
      </c>
      <c r="AG1772" t="s">
        <v>194</v>
      </c>
      <c r="AH1772" t="s">
        <v>65</v>
      </c>
      <c r="AI1772" t="s">
        <v>66</v>
      </c>
      <c r="AJ1772" t="s">
        <v>66</v>
      </c>
      <c r="AK1772" t="s">
        <v>7130</v>
      </c>
      <c r="AL1772">
        <v>1</v>
      </c>
      <c r="AM1772" t="s">
        <v>68</v>
      </c>
      <c r="AN1772">
        <v>6</v>
      </c>
      <c r="AO1772">
        <v>2</v>
      </c>
      <c r="AP1772" t="s">
        <v>62</v>
      </c>
      <c r="AQ1772" t="s">
        <v>69</v>
      </c>
      <c r="AV1772" s="1">
        <v>44001</v>
      </c>
      <c r="AW1772" t="s">
        <v>15765</v>
      </c>
      <c r="AY1772" t="s">
        <v>73</v>
      </c>
      <c r="AZ1772" t="s">
        <v>74</v>
      </c>
    </row>
    <row r="1773" spans="1:52" hidden="1" x14ac:dyDescent="0.25">
      <c r="A1773" t="str">
        <f>INDEX('Community ID'!B:B,MATCH(O1773,'Community ID'!A:A,0))</f>
        <v>Los Gajitos</v>
      </c>
      <c r="B1773" t="str">
        <f>INDEX('Community ID'!$K:$K,MATCH('Environmental Data'!$P1773,'Community ID'!J:J,0))</f>
        <v>Constanza</v>
      </c>
      <c r="D1773" t="s">
        <v>7215</v>
      </c>
      <c r="E1773" t="s">
        <v>7216</v>
      </c>
      <c r="F1773" t="s">
        <v>322</v>
      </c>
      <c r="H1773" t="s">
        <v>7217</v>
      </c>
      <c r="I1773" t="s">
        <v>191</v>
      </c>
      <c r="J1773" t="s">
        <v>7218</v>
      </c>
      <c r="K1773">
        <v>47</v>
      </c>
      <c r="M1773" t="s">
        <v>80</v>
      </c>
      <c r="N1773" t="s">
        <v>135</v>
      </c>
      <c r="O1773" t="s">
        <v>7150</v>
      </c>
      <c r="P1773" t="s">
        <v>102</v>
      </c>
      <c r="Q1773" t="s">
        <v>103</v>
      </c>
      <c r="V1773" t="s">
        <v>2484</v>
      </c>
      <c r="W1773" t="s">
        <v>58</v>
      </c>
      <c r="X1773">
        <v>18.905705510000001</v>
      </c>
      <c r="Y1773">
        <v>-70.762583980000002</v>
      </c>
      <c r="Z1773" t="s">
        <v>59</v>
      </c>
      <c r="AA1773" t="s">
        <v>59</v>
      </c>
      <c r="AB1773" t="s">
        <v>60</v>
      </c>
      <c r="AC1773" t="s">
        <v>169</v>
      </c>
      <c r="AE1773" t="s">
        <v>62</v>
      </c>
      <c r="AF1773" t="s">
        <v>170</v>
      </c>
      <c r="AG1773" t="s">
        <v>171</v>
      </c>
      <c r="AH1773" t="s">
        <v>65</v>
      </c>
      <c r="AI1773" t="s">
        <v>66</v>
      </c>
      <c r="AJ1773" t="s">
        <v>66</v>
      </c>
      <c r="AK1773" t="s">
        <v>7219</v>
      </c>
      <c r="AL1773">
        <v>1</v>
      </c>
      <c r="AM1773" t="s">
        <v>68</v>
      </c>
      <c r="AN1773">
        <v>6</v>
      </c>
      <c r="AO1773">
        <v>4</v>
      </c>
      <c r="AP1773" t="s">
        <v>62</v>
      </c>
      <c r="AQ1773" t="s">
        <v>69</v>
      </c>
      <c r="AV1773" s="1">
        <v>44000</v>
      </c>
      <c r="AW1773" t="s">
        <v>15766</v>
      </c>
      <c r="AY1773" t="s">
        <v>73</v>
      </c>
      <c r="AZ1773" t="s">
        <v>74</v>
      </c>
    </row>
    <row r="1774" spans="1:52" hidden="1" x14ac:dyDescent="0.25">
      <c r="A1774" t="str">
        <f>INDEX('Community ID'!B:B,MATCH(O1774,'Community ID'!A:A,0))</f>
        <v>Los Gajitos</v>
      </c>
      <c r="B1774" t="str">
        <f>INDEX('Community ID'!$K:$K,MATCH('Environmental Data'!$P1774,'Community ID'!J:J,0))</f>
        <v>Constanza</v>
      </c>
      <c r="D1774" t="s">
        <v>7220</v>
      </c>
      <c r="E1774" t="s">
        <v>1257</v>
      </c>
      <c r="F1774" t="s">
        <v>6219</v>
      </c>
      <c r="H1774" t="s">
        <v>7221</v>
      </c>
      <c r="I1774" t="s">
        <v>165</v>
      </c>
      <c r="J1774" t="s">
        <v>7222</v>
      </c>
      <c r="K1774">
        <v>53</v>
      </c>
      <c r="M1774" t="s">
        <v>80</v>
      </c>
      <c r="N1774" t="s">
        <v>287</v>
      </c>
      <c r="O1774" t="s">
        <v>7150</v>
      </c>
      <c r="P1774" t="s">
        <v>102</v>
      </c>
      <c r="Q1774" t="s">
        <v>103</v>
      </c>
      <c r="V1774" t="s">
        <v>2484</v>
      </c>
      <c r="W1774" t="s">
        <v>58</v>
      </c>
      <c r="X1774">
        <v>18.915531300000001</v>
      </c>
      <c r="Y1774">
        <v>-70.760520900000003</v>
      </c>
      <c r="Z1774" t="s">
        <v>86</v>
      </c>
      <c r="AA1774" t="s">
        <v>86</v>
      </c>
      <c r="AB1774" t="s">
        <v>60</v>
      </c>
      <c r="AC1774" t="s">
        <v>88</v>
      </c>
      <c r="AD1774" t="s">
        <v>63</v>
      </c>
      <c r="AE1774" t="s">
        <v>62</v>
      </c>
      <c r="AF1774" t="s">
        <v>170</v>
      </c>
      <c r="AG1774" t="s">
        <v>194</v>
      </c>
      <c r="AH1774" t="s">
        <v>65</v>
      </c>
      <c r="AI1774" t="s">
        <v>66</v>
      </c>
      <c r="AJ1774" t="s">
        <v>66</v>
      </c>
      <c r="AK1774" t="s">
        <v>394</v>
      </c>
      <c r="AL1774">
        <v>1</v>
      </c>
      <c r="AM1774" t="s">
        <v>1134</v>
      </c>
      <c r="AN1774">
        <v>5</v>
      </c>
      <c r="AO1774">
        <v>1</v>
      </c>
      <c r="AP1774" t="s">
        <v>62</v>
      </c>
      <c r="AQ1774" t="s">
        <v>69</v>
      </c>
      <c r="AV1774" s="1">
        <v>44000</v>
      </c>
      <c r="AW1774" t="s">
        <v>15767</v>
      </c>
      <c r="AY1774" t="s">
        <v>73</v>
      </c>
      <c r="AZ1774" t="s">
        <v>74</v>
      </c>
    </row>
    <row r="1775" spans="1:52" hidden="1" x14ac:dyDescent="0.25">
      <c r="A1775" t="str">
        <f>INDEX('Community ID'!B:B,MATCH(O1775,'Community ID'!A:A,0))</f>
        <v>El Chorro</v>
      </c>
      <c r="B1775" t="str">
        <f>INDEX('Community ID'!$K:$K,MATCH('Environmental Data'!$P1775,'Community ID'!J:J,0))</f>
        <v>Constanza</v>
      </c>
      <c r="D1775" t="s">
        <v>7223</v>
      </c>
      <c r="E1775" t="s">
        <v>7224</v>
      </c>
      <c r="F1775" t="s">
        <v>1363</v>
      </c>
      <c r="H1775" t="s">
        <v>7225</v>
      </c>
      <c r="I1775" t="s">
        <v>165</v>
      </c>
      <c r="J1775" s="1">
        <v>35222</v>
      </c>
      <c r="K1775">
        <v>25</v>
      </c>
      <c r="M1775" t="s">
        <v>80</v>
      </c>
      <c r="N1775" t="s">
        <v>738</v>
      </c>
      <c r="O1775" t="s">
        <v>7181</v>
      </c>
      <c r="P1775" t="s">
        <v>102</v>
      </c>
      <c r="Q1775" t="s">
        <v>103</v>
      </c>
      <c r="V1775" t="s">
        <v>2484</v>
      </c>
      <c r="W1775" t="s">
        <v>58</v>
      </c>
      <c r="X1775">
        <v>18.913948699999999</v>
      </c>
      <c r="Y1775">
        <v>-70.759034200000002</v>
      </c>
      <c r="Z1775" t="s">
        <v>220</v>
      </c>
      <c r="AA1775" t="s">
        <v>220</v>
      </c>
      <c r="AB1775" t="s">
        <v>182</v>
      </c>
      <c r="AC1775" t="s">
        <v>88</v>
      </c>
      <c r="AD1775" t="s">
        <v>62</v>
      </c>
      <c r="AF1775" t="s">
        <v>170</v>
      </c>
      <c r="AG1775" t="s">
        <v>194</v>
      </c>
      <c r="AH1775" t="s">
        <v>117</v>
      </c>
      <c r="AI1775" t="s">
        <v>1221</v>
      </c>
      <c r="AJ1775" t="s">
        <v>66</v>
      </c>
      <c r="AK1775" t="s">
        <v>67</v>
      </c>
      <c r="AL1775">
        <v>1</v>
      </c>
      <c r="AM1775" t="s">
        <v>7226</v>
      </c>
      <c r="AN1775">
        <v>2</v>
      </c>
      <c r="AP1775" t="s">
        <v>63</v>
      </c>
      <c r="AQ1775" t="s">
        <v>69</v>
      </c>
      <c r="AV1775" s="1">
        <v>44000</v>
      </c>
      <c r="AW1775" t="s">
        <v>15768</v>
      </c>
      <c r="AY1775" t="s">
        <v>73</v>
      </c>
      <c r="AZ1775" t="s">
        <v>74</v>
      </c>
    </row>
    <row r="1776" spans="1:52" hidden="1" x14ac:dyDescent="0.25">
      <c r="A1776" t="str">
        <f>INDEX('Community ID'!B:B,MATCH(O1776,'Community ID'!A:A,0))</f>
        <v>El Canal</v>
      </c>
      <c r="B1776" t="str">
        <f>INDEX('Community ID'!$K:$K,MATCH('Environmental Data'!$P1776,'Community ID'!J:J,0))</f>
        <v>Constanza</v>
      </c>
      <c r="D1776" t="s">
        <v>7227</v>
      </c>
      <c r="E1776" t="s">
        <v>7228</v>
      </c>
      <c r="F1776" t="s">
        <v>3452</v>
      </c>
      <c r="H1776" t="s">
        <v>7228</v>
      </c>
      <c r="I1776" t="s">
        <v>191</v>
      </c>
      <c r="J1776" t="s">
        <v>7229</v>
      </c>
      <c r="K1776">
        <v>55</v>
      </c>
      <c r="M1776" t="s">
        <v>80</v>
      </c>
      <c r="N1776" t="s">
        <v>135</v>
      </c>
      <c r="O1776" t="s">
        <v>7129</v>
      </c>
      <c r="P1776" t="s">
        <v>102</v>
      </c>
      <c r="Q1776" t="s">
        <v>103</v>
      </c>
      <c r="V1776" t="s">
        <v>2484</v>
      </c>
      <c r="W1776" t="s">
        <v>58</v>
      </c>
      <c r="X1776">
        <v>18.905591179999998</v>
      </c>
      <c r="Y1776">
        <v>-70.762512119999997</v>
      </c>
      <c r="Z1776" t="s">
        <v>86</v>
      </c>
      <c r="AA1776" t="s">
        <v>86</v>
      </c>
      <c r="AB1776" t="s">
        <v>182</v>
      </c>
      <c r="AC1776" t="s">
        <v>88</v>
      </c>
      <c r="AD1776" t="s">
        <v>62</v>
      </c>
      <c r="AF1776" t="s">
        <v>170</v>
      </c>
      <c r="AG1776" t="s">
        <v>194</v>
      </c>
      <c r="AH1776" t="s">
        <v>65</v>
      </c>
      <c r="AI1776" t="s">
        <v>66</v>
      </c>
      <c r="AJ1776" t="s">
        <v>66</v>
      </c>
      <c r="AK1776" t="s">
        <v>7130</v>
      </c>
      <c r="AL1776">
        <v>1</v>
      </c>
      <c r="AM1776" t="s">
        <v>68</v>
      </c>
      <c r="AN1776">
        <v>4</v>
      </c>
      <c r="AO1776">
        <v>2</v>
      </c>
      <c r="AP1776" t="s">
        <v>62</v>
      </c>
      <c r="AQ1776" t="s">
        <v>69</v>
      </c>
      <c r="AV1776" s="1">
        <v>44000</v>
      </c>
      <c r="AW1776" t="s">
        <v>15769</v>
      </c>
      <c r="AY1776" t="s">
        <v>73</v>
      </c>
      <c r="AZ1776" t="s">
        <v>74</v>
      </c>
    </row>
    <row r="1777" spans="1:52" x14ac:dyDescent="0.25">
      <c r="A1777" t="str">
        <f>INDEX('Community ID'!B:B,MATCH(O1777,'Community ID'!A:A,0))</f>
        <v>El Eden</v>
      </c>
      <c r="B1777" t="str">
        <f>INDEX('Community ID'!$K:$K,MATCH('Environmental Data'!$P1777,'Community ID'!J:J,0))</f>
        <v>Constanza</v>
      </c>
      <c r="D1777" t="s">
        <v>7230</v>
      </c>
      <c r="E1777" t="s">
        <v>5715</v>
      </c>
      <c r="F1777" t="s">
        <v>4920</v>
      </c>
      <c r="I1777" t="s">
        <v>191</v>
      </c>
      <c r="J1777" t="s">
        <v>7231</v>
      </c>
      <c r="K1777">
        <v>24</v>
      </c>
      <c r="M1777" t="s">
        <v>142</v>
      </c>
      <c r="N1777" t="s">
        <v>745</v>
      </c>
      <c r="O1777" t="s">
        <v>7232</v>
      </c>
      <c r="P1777" t="s">
        <v>102</v>
      </c>
      <c r="Q1777" t="s">
        <v>103</v>
      </c>
      <c r="V1777" t="s">
        <v>2105</v>
      </c>
      <c r="W1777" t="s">
        <v>58</v>
      </c>
      <c r="X1777">
        <v>18.9147283</v>
      </c>
      <c r="Y1777">
        <v>-70.743051800000003</v>
      </c>
      <c r="Z1777" t="s">
        <v>105</v>
      </c>
      <c r="AA1777" t="s">
        <v>105</v>
      </c>
      <c r="AB1777" t="s">
        <v>60</v>
      </c>
      <c r="AC1777" t="s">
        <v>169</v>
      </c>
      <c r="AD1777" t="s">
        <v>62</v>
      </c>
      <c r="AF1777" t="s">
        <v>170</v>
      </c>
      <c r="AG1777" t="s">
        <v>194</v>
      </c>
      <c r="AH1777" t="s">
        <v>65</v>
      </c>
      <c r="AI1777" t="s">
        <v>375</v>
      </c>
      <c r="AJ1777" t="s">
        <v>127</v>
      </c>
      <c r="AK1777" t="s">
        <v>368</v>
      </c>
      <c r="AL1777">
        <v>1</v>
      </c>
      <c r="AM1777" t="s">
        <v>767</v>
      </c>
      <c r="AN1777">
        <v>1</v>
      </c>
      <c r="AP1777" t="s">
        <v>63</v>
      </c>
      <c r="AQ1777" t="s">
        <v>69</v>
      </c>
      <c r="AV1777" s="1">
        <v>44000</v>
      </c>
      <c r="AW1777" t="s">
        <v>15770</v>
      </c>
      <c r="AY1777" t="s">
        <v>73</v>
      </c>
      <c r="AZ1777" t="s">
        <v>74</v>
      </c>
    </row>
    <row r="1778" spans="1:52" x14ac:dyDescent="0.25">
      <c r="A1778" t="str">
        <f>INDEX('Community ID'!B:B,MATCH(O1778,'Community ID'!A:A,0))</f>
        <v>San Isidro</v>
      </c>
      <c r="B1778" t="str">
        <f>INDEX('Community ID'!$K:$K,MATCH('Environmental Data'!$P1778,'Community ID'!J:J,0))</f>
        <v>Constanza</v>
      </c>
      <c r="D1778" t="s">
        <v>7233</v>
      </c>
      <c r="E1778" t="s">
        <v>434</v>
      </c>
      <c r="F1778" t="s">
        <v>1477</v>
      </c>
      <c r="H1778" t="s">
        <v>2869</v>
      </c>
      <c r="I1778" t="s">
        <v>191</v>
      </c>
      <c r="J1778" s="1">
        <v>30380</v>
      </c>
      <c r="K1778">
        <v>38</v>
      </c>
      <c r="L1778">
        <v>8295898280</v>
      </c>
      <c r="M1778" t="s">
        <v>51</v>
      </c>
      <c r="N1778" t="s">
        <v>135</v>
      </c>
      <c r="O1778" t="s">
        <v>6028</v>
      </c>
      <c r="P1778" t="s">
        <v>102</v>
      </c>
      <c r="Q1778" t="s">
        <v>103</v>
      </c>
      <c r="V1778" t="s">
        <v>2105</v>
      </c>
      <c r="W1778" t="s">
        <v>58</v>
      </c>
      <c r="X1778">
        <v>18.9152004</v>
      </c>
      <c r="Y1778">
        <v>-70.743922100000006</v>
      </c>
      <c r="Z1778" t="s">
        <v>86</v>
      </c>
      <c r="AA1778" t="s">
        <v>86</v>
      </c>
      <c r="AB1778" t="s">
        <v>60</v>
      </c>
      <c r="AC1778" t="s">
        <v>88</v>
      </c>
      <c r="AD1778" t="s">
        <v>63</v>
      </c>
      <c r="AE1778" t="s">
        <v>63</v>
      </c>
      <c r="AF1778" t="s">
        <v>170</v>
      </c>
      <c r="AG1778" t="s">
        <v>194</v>
      </c>
      <c r="AH1778" t="s">
        <v>65</v>
      </c>
      <c r="AI1778" t="s">
        <v>66</v>
      </c>
      <c r="AJ1778" t="s">
        <v>127</v>
      </c>
      <c r="AK1778" t="s">
        <v>368</v>
      </c>
      <c r="AL1778">
        <v>1</v>
      </c>
      <c r="AM1778" t="s">
        <v>767</v>
      </c>
      <c r="AN1778">
        <v>5</v>
      </c>
      <c r="AP1778" t="s">
        <v>62</v>
      </c>
      <c r="AQ1778" t="s">
        <v>69</v>
      </c>
      <c r="AV1778" s="1">
        <v>44000</v>
      </c>
      <c r="AW1778" t="s">
        <v>15771</v>
      </c>
      <c r="AY1778" t="s">
        <v>73</v>
      </c>
      <c r="AZ1778" t="s">
        <v>74</v>
      </c>
    </row>
    <row r="1779" spans="1:52" hidden="1" x14ac:dyDescent="0.25">
      <c r="A1779" t="str">
        <f>INDEX('Community ID'!B:B,MATCH(O1779,'Community ID'!A:A,0))</f>
        <v>La Sieniguita</v>
      </c>
      <c r="B1779" t="str">
        <f>INDEX('Community ID'!$K:$K,MATCH('Environmental Data'!$P1779,'Community ID'!J:J,0))</f>
        <v>Constanza</v>
      </c>
      <c r="D1779" t="s">
        <v>7234</v>
      </c>
      <c r="E1779" t="s">
        <v>1839</v>
      </c>
      <c r="F1779" t="s">
        <v>2701</v>
      </c>
      <c r="H1779" t="s">
        <v>5703</v>
      </c>
      <c r="I1779" t="s">
        <v>191</v>
      </c>
      <c r="J1779" t="s">
        <v>7235</v>
      </c>
      <c r="K1779">
        <v>26</v>
      </c>
      <c r="M1779" t="s">
        <v>142</v>
      </c>
      <c r="N1779" t="s">
        <v>135</v>
      </c>
      <c r="O1779" t="s">
        <v>7236</v>
      </c>
      <c r="P1779" t="s">
        <v>102</v>
      </c>
      <c r="Q1779" t="s">
        <v>103</v>
      </c>
      <c r="V1779" t="s">
        <v>2484</v>
      </c>
      <c r="W1779" t="s">
        <v>58</v>
      </c>
      <c r="X1779">
        <v>18.921802700000001</v>
      </c>
      <c r="Y1779">
        <v>-70.739334900000003</v>
      </c>
      <c r="Z1779" t="s">
        <v>59</v>
      </c>
      <c r="AA1779" t="s">
        <v>59</v>
      </c>
      <c r="AB1779" t="s">
        <v>182</v>
      </c>
      <c r="AC1779" t="s">
        <v>88</v>
      </c>
      <c r="AD1779" t="s">
        <v>62</v>
      </c>
      <c r="AF1779" t="s">
        <v>170</v>
      </c>
      <c r="AG1779" t="s">
        <v>194</v>
      </c>
      <c r="AH1779" t="s">
        <v>65</v>
      </c>
      <c r="AI1779" t="s">
        <v>66</v>
      </c>
      <c r="AJ1779" t="s">
        <v>66</v>
      </c>
      <c r="AK1779" t="s">
        <v>7130</v>
      </c>
      <c r="AL1779">
        <v>1</v>
      </c>
      <c r="AM1779" t="s">
        <v>68</v>
      </c>
      <c r="AN1779">
        <v>4</v>
      </c>
      <c r="AO1779">
        <v>1</v>
      </c>
      <c r="AP1779" t="s">
        <v>62</v>
      </c>
      <c r="AQ1779" t="s">
        <v>69</v>
      </c>
      <c r="AV1779" s="1">
        <v>44000</v>
      </c>
      <c r="AW1779" t="s">
        <v>15772</v>
      </c>
      <c r="AY1779" t="s">
        <v>73</v>
      </c>
      <c r="AZ1779" t="s">
        <v>74</v>
      </c>
    </row>
    <row r="1780" spans="1:52" hidden="1" x14ac:dyDescent="0.25">
      <c r="A1780" t="str">
        <f>INDEX('Community ID'!B:B,MATCH(O1780,'Community ID'!A:A,0))</f>
        <v>La Sieniguita</v>
      </c>
      <c r="B1780" t="str">
        <f>INDEX('Community ID'!$K:$K,MATCH('Environmental Data'!$P1780,'Community ID'!J:J,0))</f>
        <v>Constanza</v>
      </c>
      <c r="D1780" t="s">
        <v>7241</v>
      </c>
      <c r="E1780" t="s">
        <v>3608</v>
      </c>
      <c r="F1780" t="s">
        <v>217</v>
      </c>
      <c r="H1780" t="s">
        <v>3608</v>
      </c>
      <c r="I1780" t="s">
        <v>191</v>
      </c>
      <c r="J1780" t="s">
        <v>7242</v>
      </c>
      <c r="K1780">
        <v>44</v>
      </c>
      <c r="M1780" t="s">
        <v>80</v>
      </c>
      <c r="N1780" t="s">
        <v>135</v>
      </c>
      <c r="O1780" t="s">
        <v>7236</v>
      </c>
      <c r="P1780" t="s">
        <v>102</v>
      </c>
      <c r="Q1780" t="s">
        <v>103</v>
      </c>
      <c r="V1780" t="s">
        <v>2484</v>
      </c>
      <c r="W1780" t="s">
        <v>58</v>
      </c>
      <c r="X1780">
        <v>18.912438900000001</v>
      </c>
      <c r="Y1780">
        <v>-70.748255400000005</v>
      </c>
      <c r="Z1780" t="s">
        <v>86</v>
      </c>
      <c r="AA1780" t="s">
        <v>86</v>
      </c>
      <c r="AB1780" t="s">
        <v>182</v>
      </c>
      <c r="AC1780" t="s">
        <v>88</v>
      </c>
      <c r="AD1780" t="s">
        <v>62</v>
      </c>
      <c r="AF1780" t="s">
        <v>170</v>
      </c>
      <c r="AH1780" t="s">
        <v>65</v>
      </c>
      <c r="AI1780" t="s">
        <v>66</v>
      </c>
      <c r="AJ1780" t="s">
        <v>66</v>
      </c>
      <c r="AK1780" t="s">
        <v>394</v>
      </c>
      <c r="AL1780">
        <v>1</v>
      </c>
      <c r="AM1780" t="s">
        <v>68</v>
      </c>
      <c r="AN1780">
        <v>7</v>
      </c>
      <c r="AO1780">
        <v>1</v>
      </c>
      <c r="AP1780" t="s">
        <v>62</v>
      </c>
      <c r="AQ1780" t="s">
        <v>186</v>
      </c>
      <c r="AV1780" s="1">
        <v>44000</v>
      </c>
      <c r="AW1780" t="s">
        <v>15773</v>
      </c>
      <c r="AY1780" t="s">
        <v>73</v>
      </c>
      <c r="AZ1780" t="s">
        <v>74</v>
      </c>
    </row>
    <row r="1781" spans="1:52" x14ac:dyDescent="0.25">
      <c r="A1781" t="str">
        <f>INDEX('Community ID'!B:B,MATCH(O1781,'Community ID'!A:A,0))</f>
        <v>San Isidro</v>
      </c>
      <c r="B1781" t="str">
        <f>INDEX('Community ID'!$K:$K,MATCH('Environmental Data'!$P1781,'Community ID'!J:J,0))</f>
        <v>Constanza</v>
      </c>
      <c r="D1781" t="s">
        <v>7237</v>
      </c>
      <c r="E1781" t="s">
        <v>7238</v>
      </c>
      <c r="F1781" t="s">
        <v>7239</v>
      </c>
      <c r="H1781" t="s">
        <v>49</v>
      </c>
      <c r="I1781" t="s">
        <v>165</v>
      </c>
      <c r="J1781" t="s">
        <v>218</v>
      </c>
      <c r="K1781">
        <v>2021</v>
      </c>
      <c r="M1781" t="s">
        <v>80</v>
      </c>
      <c r="N1781" t="s">
        <v>7240</v>
      </c>
      <c r="O1781" t="s">
        <v>6028</v>
      </c>
      <c r="P1781" t="s">
        <v>102</v>
      </c>
      <c r="Q1781" t="s">
        <v>103</v>
      </c>
      <c r="V1781" t="s">
        <v>2105</v>
      </c>
      <c r="W1781" t="s">
        <v>58</v>
      </c>
      <c r="X1781">
        <v>18.915274400000001</v>
      </c>
      <c r="Y1781">
        <v>-70.744852800000004</v>
      </c>
      <c r="Z1781" t="s">
        <v>86</v>
      </c>
      <c r="AA1781" t="s">
        <v>86</v>
      </c>
      <c r="AB1781" t="s">
        <v>60</v>
      </c>
      <c r="AC1781" t="s">
        <v>61</v>
      </c>
      <c r="AD1781" t="s">
        <v>62</v>
      </c>
      <c r="AF1781" t="s">
        <v>170</v>
      </c>
      <c r="AG1781" t="s">
        <v>194</v>
      </c>
      <c r="AH1781" t="s">
        <v>65</v>
      </c>
      <c r="AI1781" t="s">
        <v>66</v>
      </c>
      <c r="AJ1781" t="s">
        <v>127</v>
      </c>
      <c r="AK1781" t="s">
        <v>368</v>
      </c>
      <c r="AL1781">
        <v>1</v>
      </c>
      <c r="AM1781" t="s">
        <v>767</v>
      </c>
      <c r="AN1781">
        <v>4</v>
      </c>
      <c r="AP1781" t="s">
        <v>62</v>
      </c>
      <c r="AQ1781" t="s">
        <v>69</v>
      </c>
      <c r="AV1781" s="1">
        <v>44000</v>
      </c>
      <c r="AW1781" t="s">
        <v>15774</v>
      </c>
      <c r="AY1781" t="s">
        <v>73</v>
      </c>
      <c r="AZ1781" t="s">
        <v>74</v>
      </c>
    </row>
    <row r="1782" spans="1:52" hidden="1" x14ac:dyDescent="0.25">
      <c r="A1782" t="str">
        <f>INDEX('Community ID'!B:B,MATCH(O1782,'Community ID'!A:A,0))</f>
        <v>La Sieniguita</v>
      </c>
      <c r="B1782" t="str">
        <f>INDEX('Community ID'!$K:$K,MATCH('Environmental Data'!$P1782,'Community ID'!J:J,0))</f>
        <v>Constanza</v>
      </c>
      <c r="D1782" t="s">
        <v>7243</v>
      </c>
      <c r="E1782" t="s">
        <v>7244</v>
      </c>
      <c r="F1782" t="s">
        <v>1477</v>
      </c>
      <c r="H1782" t="s">
        <v>365</v>
      </c>
      <c r="I1782" t="s">
        <v>191</v>
      </c>
      <c r="J1782" s="1">
        <v>35217</v>
      </c>
      <c r="K1782">
        <v>25</v>
      </c>
      <c r="M1782" t="s">
        <v>142</v>
      </c>
      <c r="N1782" t="s">
        <v>135</v>
      </c>
      <c r="O1782" t="s">
        <v>7236</v>
      </c>
      <c r="P1782" t="s">
        <v>102</v>
      </c>
      <c r="Q1782" t="s">
        <v>103</v>
      </c>
      <c r="V1782" t="s">
        <v>2484</v>
      </c>
      <c r="W1782" t="s">
        <v>58</v>
      </c>
      <c r="X1782">
        <v>18.912438900000001</v>
      </c>
      <c r="Y1782">
        <v>-70.748255400000005</v>
      </c>
      <c r="Z1782" t="s">
        <v>59</v>
      </c>
      <c r="AA1782" t="s">
        <v>59</v>
      </c>
      <c r="AB1782" t="s">
        <v>182</v>
      </c>
      <c r="AC1782" t="s">
        <v>88</v>
      </c>
      <c r="AD1782" t="s">
        <v>62</v>
      </c>
      <c r="AF1782" t="s">
        <v>170</v>
      </c>
      <c r="AG1782" t="s">
        <v>171</v>
      </c>
      <c r="AH1782" t="s">
        <v>117</v>
      </c>
      <c r="AI1782" t="s">
        <v>66</v>
      </c>
      <c r="AJ1782" t="s">
        <v>66</v>
      </c>
      <c r="AK1782" t="s">
        <v>394</v>
      </c>
      <c r="AL1782">
        <v>1</v>
      </c>
      <c r="AM1782" t="s">
        <v>1134</v>
      </c>
      <c r="AN1782">
        <v>2</v>
      </c>
      <c r="AP1782" t="s">
        <v>62</v>
      </c>
      <c r="AQ1782" t="s">
        <v>69</v>
      </c>
      <c r="AV1782" s="1">
        <v>44000</v>
      </c>
      <c r="AW1782" t="s">
        <v>15775</v>
      </c>
      <c r="AY1782" t="s">
        <v>73</v>
      </c>
      <c r="AZ1782" t="s">
        <v>74</v>
      </c>
    </row>
    <row r="1783" spans="1:52" hidden="1" x14ac:dyDescent="0.25">
      <c r="A1783" t="str">
        <f>INDEX('Community ID'!B:B,MATCH(O1783,'Community ID'!A:A,0))</f>
        <v>El Canal</v>
      </c>
      <c r="B1783" t="str">
        <f>INDEX('Community ID'!$K:$K,MATCH('Environmental Data'!$P1783,'Community ID'!J:J,0))</f>
        <v>Constanza</v>
      </c>
      <c r="D1783" t="s">
        <v>7245</v>
      </c>
      <c r="E1783" t="s">
        <v>7246</v>
      </c>
      <c r="F1783" t="s">
        <v>6219</v>
      </c>
      <c r="H1783" t="s">
        <v>7247</v>
      </c>
      <c r="I1783" t="s">
        <v>191</v>
      </c>
      <c r="J1783" s="1">
        <v>33517</v>
      </c>
      <c r="K1783">
        <v>30</v>
      </c>
      <c r="M1783" t="s">
        <v>80</v>
      </c>
      <c r="N1783" t="s">
        <v>135</v>
      </c>
      <c r="O1783" t="s">
        <v>7129</v>
      </c>
      <c r="P1783" t="s">
        <v>102</v>
      </c>
      <c r="Q1783" t="s">
        <v>103</v>
      </c>
      <c r="V1783" t="s">
        <v>2484</v>
      </c>
      <c r="W1783" t="s">
        <v>58</v>
      </c>
      <c r="X1783">
        <v>18.913672399999999</v>
      </c>
      <c r="Y1783">
        <v>-70.759777600000007</v>
      </c>
      <c r="Z1783" t="s">
        <v>86</v>
      </c>
      <c r="AA1783" t="s">
        <v>86</v>
      </c>
      <c r="AB1783" t="s">
        <v>60</v>
      </c>
      <c r="AC1783" t="s">
        <v>88</v>
      </c>
      <c r="AD1783" t="s">
        <v>62</v>
      </c>
      <c r="AF1783" t="s">
        <v>170</v>
      </c>
      <c r="AI1783" t="s">
        <v>66</v>
      </c>
      <c r="AJ1783" t="s">
        <v>66</v>
      </c>
      <c r="AK1783" t="s">
        <v>394</v>
      </c>
      <c r="AL1783">
        <v>1</v>
      </c>
      <c r="AM1783" t="s">
        <v>1134</v>
      </c>
      <c r="AN1783">
        <v>1</v>
      </c>
      <c r="AV1783" s="1">
        <v>44000</v>
      </c>
      <c r="AW1783" t="s">
        <v>15776</v>
      </c>
      <c r="AY1783" t="s">
        <v>73</v>
      </c>
      <c r="AZ1783" t="s">
        <v>74</v>
      </c>
    </row>
    <row r="1784" spans="1:52" hidden="1" x14ac:dyDescent="0.25">
      <c r="A1784" t="str">
        <f>INDEX('Community ID'!B:B,MATCH(O1784,'Community ID'!A:A,0))</f>
        <v>Los Gajitos</v>
      </c>
      <c r="B1784" t="str">
        <f>INDEX('Community ID'!$K:$K,MATCH('Environmental Data'!$P1784,'Community ID'!J:J,0))</f>
        <v>Constanza</v>
      </c>
      <c r="D1784" t="s">
        <v>7248</v>
      </c>
      <c r="E1784" t="s">
        <v>1159</v>
      </c>
      <c r="F1784" t="s">
        <v>297</v>
      </c>
      <c r="H1784" t="s">
        <v>7249</v>
      </c>
      <c r="I1784" t="s">
        <v>165</v>
      </c>
      <c r="J1784" s="1">
        <v>22037</v>
      </c>
      <c r="K1784">
        <v>61</v>
      </c>
      <c r="M1784" t="s">
        <v>80</v>
      </c>
      <c r="N1784" t="s">
        <v>7250</v>
      </c>
      <c r="O1784" t="s">
        <v>7150</v>
      </c>
      <c r="P1784" t="s">
        <v>102</v>
      </c>
      <c r="Q1784" t="s">
        <v>103</v>
      </c>
      <c r="V1784" t="s">
        <v>2484</v>
      </c>
      <c r="W1784" t="s">
        <v>58</v>
      </c>
      <c r="X1784">
        <v>18.9115905761718</v>
      </c>
      <c r="Y1784">
        <v>-70.745086669921804</v>
      </c>
      <c r="Z1784" t="s">
        <v>86</v>
      </c>
      <c r="AA1784" t="s">
        <v>86</v>
      </c>
      <c r="AB1784" t="s">
        <v>60</v>
      </c>
      <c r="AC1784" t="s">
        <v>88</v>
      </c>
      <c r="AD1784" t="s">
        <v>62</v>
      </c>
      <c r="AF1784" t="s">
        <v>170</v>
      </c>
      <c r="AG1784" t="s">
        <v>194</v>
      </c>
      <c r="AH1784" t="s">
        <v>65</v>
      </c>
      <c r="AI1784" t="s">
        <v>66</v>
      </c>
      <c r="AJ1784" t="s">
        <v>66</v>
      </c>
      <c r="AK1784" t="s">
        <v>394</v>
      </c>
      <c r="AL1784">
        <v>1</v>
      </c>
      <c r="AM1784" t="s">
        <v>1134</v>
      </c>
      <c r="AN1784">
        <v>1</v>
      </c>
      <c r="AP1784" t="s">
        <v>62</v>
      </c>
      <c r="AQ1784" t="s">
        <v>69</v>
      </c>
      <c r="AV1784" s="1">
        <v>44000</v>
      </c>
      <c r="AW1784" t="s">
        <v>15777</v>
      </c>
      <c r="AY1784" t="s">
        <v>73</v>
      </c>
      <c r="AZ1784" t="s">
        <v>74</v>
      </c>
    </row>
    <row r="1785" spans="1:52" hidden="1" x14ac:dyDescent="0.25">
      <c r="A1785" t="str">
        <f>INDEX('Community ID'!B:B,MATCH(O1785,'Community ID'!A:A,0))</f>
        <v>El Canal</v>
      </c>
      <c r="B1785" t="str">
        <f>INDEX('Community ID'!$K:$K,MATCH('Environmental Data'!$P1785,'Community ID'!J:J,0))</f>
        <v>Constanza</v>
      </c>
      <c r="D1785" t="s">
        <v>7251</v>
      </c>
      <c r="E1785" t="s">
        <v>1291</v>
      </c>
      <c r="F1785" t="s">
        <v>1477</v>
      </c>
      <c r="H1785" t="s">
        <v>7252</v>
      </c>
      <c r="I1785" t="s">
        <v>165</v>
      </c>
      <c r="J1785" t="s">
        <v>218</v>
      </c>
      <c r="K1785">
        <v>2021</v>
      </c>
      <c r="M1785" t="s">
        <v>80</v>
      </c>
      <c r="N1785" t="s">
        <v>7253</v>
      </c>
      <c r="O1785" t="s">
        <v>7129</v>
      </c>
      <c r="P1785" t="s">
        <v>102</v>
      </c>
      <c r="Q1785" t="s">
        <v>103</v>
      </c>
      <c r="V1785" t="s">
        <v>2484</v>
      </c>
      <c r="W1785" t="s">
        <v>58</v>
      </c>
      <c r="X1785">
        <v>18.905649</v>
      </c>
      <c r="Y1785">
        <v>-70.762742599999996</v>
      </c>
      <c r="Z1785" t="s">
        <v>59</v>
      </c>
      <c r="AA1785" t="s">
        <v>59</v>
      </c>
      <c r="AB1785" t="s">
        <v>60</v>
      </c>
      <c r="AC1785" t="s">
        <v>88</v>
      </c>
      <c r="AD1785" t="s">
        <v>62</v>
      </c>
      <c r="AF1785" t="s">
        <v>170</v>
      </c>
      <c r="AG1785" t="s">
        <v>194</v>
      </c>
      <c r="AH1785" t="s">
        <v>65</v>
      </c>
      <c r="AI1785" t="s">
        <v>66</v>
      </c>
      <c r="AJ1785" t="s">
        <v>66</v>
      </c>
      <c r="AK1785" t="s">
        <v>7130</v>
      </c>
      <c r="AL1785">
        <v>1</v>
      </c>
      <c r="AM1785" t="s">
        <v>68</v>
      </c>
      <c r="AN1785">
        <v>5</v>
      </c>
      <c r="AP1785" t="s">
        <v>62</v>
      </c>
      <c r="AQ1785" t="s">
        <v>69</v>
      </c>
      <c r="AV1785" s="1">
        <v>44000</v>
      </c>
      <c r="AW1785" t="s">
        <v>15778</v>
      </c>
      <c r="AY1785" t="s">
        <v>73</v>
      </c>
      <c r="AZ1785" t="s">
        <v>74</v>
      </c>
    </row>
    <row r="1786" spans="1:52" hidden="1" x14ac:dyDescent="0.25">
      <c r="A1786" t="str">
        <f>INDEX('Community ID'!B:B,MATCH(O1786,'Community ID'!A:A,0))</f>
        <v>Arenazo</v>
      </c>
      <c r="B1786" t="str">
        <f>INDEX('Community ID'!$K:$K,MATCH('Environmental Data'!$P1786,'Community ID'!J:J,0))</f>
        <v>Constanza</v>
      </c>
      <c r="D1786" t="s">
        <v>7254</v>
      </c>
      <c r="E1786" t="s">
        <v>7255</v>
      </c>
      <c r="F1786" t="s">
        <v>1292</v>
      </c>
      <c r="H1786" t="s">
        <v>7256</v>
      </c>
      <c r="I1786" t="s">
        <v>165</v>
      </c>
      <c r="J1786" t="s">
        <v>7257</v>
      </c>
      <c r="K1786">
        <v>52</v>
      </c>
      <c r="M1786" t="s">
        <v>226</v>
      </c>
      <c r="N1786" t="s">
        <v>4591</v>
      </c>
      <c r="O1786" t="s">
        <v>7258</v>
      </c>
      <c r="P1786" t="s">
        <v>102</v>
      </c>
      <c r="Q1786" t="s">
        <v>103</v>
      </c>
      <c r="V1786" t="s">
        <v>2484</v>
      </c>
      <c r="W1786" t="s">
        <v>58</v>
      </c>
      <c r="X1786">
        <v>18.911607799999999</v>
      </c>
      <c r="Y1786">
        <v>-70.747140400000006</v>
      </c>
      <c r="Z1786" t="s">
        <v>86</v>
      </c>
      <c r="AA1786" t="s">
        <v>86</v>
      </c>
      <c r="AB1786" t="s">
        <v>116</v>
      </c>
      <c r="AC1786" t="s">
        <v>61</v>
      </c>
      <c r="AD1786" t="s">
        <v>62</v>
      </c>
      <c r="AF1786" t="s">
        <v>170</v>
      </c>
      <c r="AG1786" t="s">
        <v>194</v>
      </c>
      <c r="AH1786" t="s">
        <v>65</v>
      </c>
      <c r="AI1786" t="s">
        <v>66</v>
      </c>
      <c r="AJ1786" t="s">
        <v>66</v>
      </c>
      <c r="AK1786" t="s">
        <v>7199</v>
      </c>
      <c r="AL1786">
        <v>1</v>
      </c>
      <c r="AM1786" t="s">
        <v>68</v>
      </c>
      <c r="AN1786">
        <v>2</v>
      </c>
      <c r="AP1786" t="s">
        <v>62</v>
      </c>
      <c r="AQ1786" t="s">
        <v>69</v>
      </c>
      <c r="AV1786" s="1">
        <v>44000</v>
      </c>
      <c r="AW1786" t="s">
        <v>15779</v>
      </c>
      <c r="AY1786" t="s">
        <v>73</v>
      </c>
      <c r="AZ1786" t="s">
        <v>74</v>
      </c>
    </row>
    <row r="1787" spans="1:52" x14ac:dyDescent="0.25">
      <c r="A1787" t="str">
        <f>INDEX('Community ID'!B:B,MATCH(O1787,'Community ID'!A:A,0))</f>
        <v>Arenazo</v>
      </c>
      <c r="B1787" t="str">
        <f>INDEX('Community ID'!$K:$K,MATCH('Environmental Data'!$P1787,'Community ID'!J:J,0))</f>
        <v>Constanza</v>
      </c>
      <c r="D1787" t="s">
        <v>7259</v>
      </c>
      <c r="E1787" t="s">
        <v>7260</v>
      </c>
      <c r="F1787" t="s">
        <v>743</v>
      </c>
      <c r="H1787" t="s">
        <v>7260</v>
      </c>
      <c r="I1787" t="s">
        <v>191</v>
      </c>
      <c r="J1787" t="s">
        <v>218</v>
      </c>
      <c r="K1787">
        <v>2021</v>
      </c>
      <c r="M1787" t="s">
        <v>80</v>
      </c>
      <c r="N1787" t="s">
        <v>52</v>
      </c>
      <c r="O1787" t="s">
        <v>7258</v>
      </c>
      <c r="P1787" t="s">
        <v>102</v>
      </c>
      <c r="Q1787" t="s">
        <v>103</v>
      </c>
      <c r="V1787" t="s">
        <v>2105</v>
      </c>
      <c r="W1787" t="s">
        <v>58</v>
      </c>
      <c r="X1787">
        <v>18.9154345</v>
      </c>
      <c r="Y1787">
        <v>-70.744387599999996</v>
      </c>
      <c r="Z1787" t="s">
        <v>220</v>
      </c>
      <c r="AA1787" t="s">
        <v>220</v>
      </c>
      <c r="AB1787" t="s">
        <v>60</v>
      </c>
      <c r="AC1787" t="s">
        <v>169</v>
      </c>
      <c r="AD1787" t="s">
        <v>62</v>
      </c>
      <c r="AF1787" t="s">
        <v>170</v>
      </c>
      <c r="AG1787" t="s">
        <v>194</v>
      </c>
      <c r="AH1787" t="s">
        <v>65</v>
      </c>
      <c r="AI1787" t="s">
        <v>66</v>
      </c>
      <c r="AJ1787" t="s">
        <v>127</v>
      </c>
      <c r="AK1787" t="s">
        <v>368</v>
      </c>
      <c r="AL1787">
        <v>1</v>
      </c>
      <c r="AM1787" t="s">
        <v>767</v>
      </c>
      <c r="AN1787">
        <v>2</v>
      </c>
      <c r="AP1787" t="s">
        <v>62</v>
      </c>
      <c r="AQ1787" t="s">
        <v>69</v>
      </c>
      <c r="AV1787" s="1">
        <v>44000</v>
      </c>
      <c r="AW1787" t="s">
        <v>15780</v>
      </c>
      <c r="AY1787" t="s">
        <v>73</v>
      </c>
      <c r="AZ1787" t="s">
        <v>74</v>
      </c>
    </row>
    <row r="1788" spans="1:52" hidden="1" x14ac:dyDescent="0.25">
      <c r="A1788" t="str">
        <f>INDEX('Community ID'!B:B,MATCH(O1788,'Community ID'!A:A,0))</f>
        <v>El Canal</v>
      </c>
      <c r="B1788" t="str">
        <f>INDEX('Community ID'!$K:$K,MATCH('Environmental Data'!$P1788,'Community ID'!J:J,0))</f>
        <v>Constanza</v>
      </c>
      <c r="D1788" t="s">
        <v>7261</v>
      </c>
      <c r="E1788" t="s">
        <v>7262</v>
      </c>
      <c r="F1788" t="s">
        <v>1391</v>
      </c>
      <c r="H1788" t="s">
        <v>1119</v>
      </c>
      <c r="I1788" t="s">
        <v>191</v>
      </c>
      <c r="J1788" s="1">
        <v>38024</v>
      </c>
      <c r="K1788">
        <v>17</v>
      </c>
      <c r="M1788" t="s">
        <v>226</v>
      </c>
      <c r="N1788" t="s">
        <v>135</v>
      </c>
      <c r="O1788" t="s">
        <v>7129</v>
      </c>
      <c r="P1788" t="s">
        <v>102</v>
      </c>
      <c r="Q1788" t="s">
        <v>103</v>
      </c>
      <c r="V1788" t="s">
        <v>2484</v>
      </c>
      <c r="W1788" t="s">
        <v>58</v>
      </c>
      <c r="X1788">
        <v>18.905465</v>
      </c>
      <c r="Y1788">
        <v>-70.762636099999995</v>
      </c>
      <c r="Z1788" t="s">
        <v>86</v>
      </c>
      <c r="AA1788" t="s">
        <v>86</v>
      </c>
      <c r="AB1788" t="s">
        <v>60</v>
      </c>
      <c r="AC1788" t="s">
        <v>88</v>
      </c>
      <c r="AE1788" t="s">
        <v>62</v>
      </c>
      <c r="AF1788" t="s">
        <v>170</v>
      </c>
      <c r="AG1788" t="s">
        <v>171</v>
      </c>
      <c r="AH1788" t="s">
        <v>65</v>
      </c>
      <c r="AI1788" t="s">
        <v>66</v>
      </c>
      <c r="AJ1788" t="s">
        <v>66</v>
      </c>
      <c r="AK1788" t="s">
        <v>394</v>
      </c>
      <c r="AL1788">
        <v>1</v>
      </c>
      <c r="AM1788" t="s">
        <v>1134</v>
      </c>
      <c r="AN1788">
        <v>3</v>
      </c>
      <c r="AO1788">
        <v>2</v>
      </c>
      <c r="AP1788" t="s">
        <v>63</v>
      </c>
      <c r="AQ1788" t="s">
        <v>69</v>
      </c>
      <c r="AV1788" s="1">
        <v>44000</v>
      </c>
      <c r="AW1788" t="s">
        <v>15781</v>
      </c>
      <c r="AY1788" t="s">
        <v>73</v>
      </c>
      <c r="AZ1788" t="s">
        <v>74</v>
      </c>
    </row>
    <row r="1789" spans="1:52" hidden="1" x14ac:dyDescent="0.25">
      <c r="A1789" t="str">
        <f>INDEX('Community ID'!B:B,MATCH(O1789,'Community ID'!A:A,0))</f>
        <v>El Canal</v>
      </c>
      <c r="B1789" t="str">
        <f>INDEX('Community ID'!$K:$K,MATCH('Environmental Data'!$P1789,'Community ID'!J:J,0))</f>
        <v>Constanza</v>
      </c>
      <c r="D1789" t="s">
        <v>7263</v>
      </c>
      <c r="E1789" t="s">
        <v>48</v>
      </c>
      <c r="F1789" t="s">
        <v>1477</v>
      </c>
      <c r="H1789" t="s">
        <v>7264</v>
      </c>
      <c r="I1789" t="s">
        <v>191</v>
      </c>
      <c r="J1789" t="s">
        <v>7265</v>
      </c>
      <c r="K1789">
        <v>17</v>
      </c>
      <c r="M1789" t="s">
        <v>80</v>
      </c>
      <c r="N1789" t="s">
        <v>135</v>
      </c>
      <c r="O1789" t="s">
        <v>7129</v>
      </c>
      <c r="P1789" t="s">
        <v>102</v>
      </c>
      <c r="Q1789" t="s">
        <v>103</v>
      </c>
      <c r="V1789" t="s">
        <v>2484</v>
      </c>
      <c r="W1789" t="s">
        <v>58</v>
      </c>
      <c r="X1789">
        <v>18.911607799999999</v>
      </c>
      <c r="Y1789">
        <v>-70.747140400000006</v>
      </c>
      <c r="Z1789" t="s">
        <v>105</v>
      </c>
      <c r="AA1789" t="s">
        <v>105</v>
      </c>
      <c r="AB1789" t="s">
        <v>60</v>
      </c>
      <c r="AC1789" t="s">
        <v>88</v>
      </c>
      <c r="AE1789" t="s">
        <v>62</v>
      </c>
      <c r="AF1789" t="s">
        <v>170</v>
      </c>
      <c r="AG1789" t="s">
        <v>171</v>
      </c>
      <c r="AH1789" t="s">
        <v>117</v>
      </c>
      <c r="AI1789" t="s">
        <v>66</v>
      </c>
      <c r="AJ1789" t="s">
        <v>66</v>
      </c>
      <c r="AK1789" t="s">
        <v>394</v>
      </c>
      <c r="AL1789">
        <v>1</v>
      </c>
      <c r="AM1789" t="s">
        <v>1134</v>
      </c>
      <c r="AN1789">
        <v>2</v>
      </c>
      <c r="AO1789">
        <v>2</v>
      </c>
      <c r="AP1789" t="s">
        <v>63</v>
      </c>
      <c r="AQ1789" t="s">
        <v>69</v>
      </c>
      <c r="AV1789" s="1">
        <v>44000</v>
      </c>
      <c r="AW1789" t="s">
        <v>15782</v>
      </c>
      <c r="AY1789" t="s">
        <v>73</v>
      </c>
      <c r="AZ1789" t="s">
        <v>74</v>
      </c>
    </row>
    <row r="1790" spans="1:52" hidden="1" x14ac:dyDescent="0.25">
      <c r="A1790" t="str">
        <f>INDEX('Community ID'!B:B,MATCH(O1790,'Community ID'!A:A,0))</f>
        <v>Portezuelo</v>
      </c>
      <c r="B1790" t="str">
        <f>INDEX('Community ID'!$K:$K,MATCH('Environmental Data'!$P1790,'Community ID'!J:J,0))</f>
        <v>Constanza</v>
      </c>
      <c r="D1790" t="s">
        <v>7266</v>
      </c>
      <c r="E1790" t="s">
        <v>7267</v>
      </c>
      <c r="F1790" t="s">
        <v>2797</v>
      </c>
      <c r="H1790" t="s">
        <v>7268</v>
      </c>
      <c r="I1790" t="s">
        <v>165</v>
      </c>
      <c r="J1790" s="1">
        <v>26697</v>
      </c>
      <c r="K1790">
        <v>48</v>
      </c>
      <c r="M1790" t="s">
        <v>142</v>
      </c>
      <c r="N1790" t="s">
        <v>7269</v>
      </c>
      <c r="O1790" t="s">
        <v>7270</v>
      </c>
      <c r="P1790" t="s">
        <v>102</v>
      </c>
      <c r="Q1790" t="s">
        <v>103</v>
      </c>
      <c r="V1790" t="s">
        <v>2484</v>
      </c>
      <c r="W1790" t="s">
        <v>58</v>
      </c>
      <c r="X1790">
        <v>18.90563006</v>
      </c>
      <c r="Y1790">
        <v>-70.762462220000003</v>
      </c>
      <c r="Z1790" t="s">
        <v>86</v>
      </c>
      <c r="AA1790" t="s">
        <v>86</v>
      </c>
      <c r="AB1790" t="s">
        <v>60</v>
      </c>
      <c r="AC1790" t="s">
        <v>61</v>
      </c>
      <c r="AD1790" t="s">
        <v>62</v>
      </c>
      <c r="AF1790" t="s">
        <v>170</v>
      </c>
      <c r="AG1790" t="s">
        <v>171</v>
      </c>
      <c r="AH1790" t="s">
        <v>117</v>
      </c>
      <c r="AI1790" t="s">
        <v>1221</v>
      </c>
      <c r="AJ1790" t="s">
        <v>66</v>
      </c>
      <c r="AK1790" t="s">
        <v>3618</v>
      </c>
      <c r="AL1790">
        <v>1</v>
      </c>
      <c r="AM1790" t="s">
        <v>1134</v>
      </c>
      <c r="AN1790">
        <v>3</v>
      </c>
      <c r="AP1790" t="s">
        <v>62</v>
      </c>
      <c r="AQ1790" t="s">
        <v>69</v>
      </c>
      <c r="AV1790" s="1">
        <v>43999</v>
      </c>
      <c r="AW1790" t="s">
        <v>15783</v>
      </c>
      <c r="AY1790" t="s">
        <v>73</v>
      </c>
      <c r="AZ1790" t="s">
        <v>74</v>
      </c>
    </row>
    <row r="1791" spans="1:52" hidden="1" x14ac:dyDescent="0.25">
      <c r="A1791" t="str">
        <f>INDEX('Community ID'!B:B,MATCH(O1791,'Community ID'!A:A,0))</f>
        <v>Los Gajitos</v>
      </c>
      <c r="B1791" t="str">
        <f>INDEX('Community ID'!$K:$K,MATCH('Environmental Data'!$P1791,'Community ID'!J:J,0))</f>
        <v>Constanza</v>
      </c>
      <c r="D1791" t="s">
        <v>7271</v>
      </c>
      <c r="E1791" t="s">
        <v>1830</v>
      </c>
      <c r="F1791" t="s">
        <v>1159</v>
      </c>
      <c r="H1791" t="s">
        <v>4533</v>
      </c>
      <c r="I1791" t="s">
        <v>165</v>
      </c>
      <c r="J1791" s="1">
        <v>22008</v>
      </c>
      <c r="K1791">
        <v>61</v>
      </c>
      <c r="M1791" t="s">
        <v>51</v>
      </c>
      <c r="N1791" t="s">
        <v>738</v>
      </c>
      <c r="O1791" t="s">
        <v>7150</v>
      </c>
      <c r="P1791" t="s">
        <v>102</v>
      </c>
      <c r="Q1791" t="s">
        <v>103</v>
      </c>
      <c r="V1791" t="s">
        <v>2484</v>
      </c>
      <c r="W1791" t="s">
        <v>58</v>
      </c>
      <c r="X1791">
        <v>18.905670990000001</v>
      </c>
      <c r="Y1791">
        <v>-70.762486490000001</v>
      </c>
      <c r="Z1791" t="s">
        <v>86</v>
      </c>
      <c r="AA1791" t="s">
        <v>86</v>
      </c>
      <c r="AB1791" t="s">
        <v>60</v>
      </c>
      <c r="AC1791" t="s">
        <v>88</v>
      </c>
      <c r="AE1791" t="s">
        <v>62</v>
      </c>
      <c r="AF1791" t="s">
        <v>170</v>
      </c>
      <c r="AH1791" t="s">
        <v>117</v>
      </c>
      <c r="AI1791" t="s">
        <v>66</v>
      </c>
      <c r="AJ1791" t="s">
        <v>66</v>
      </c>
      <c r="AK1791" t="s">
        <v>7199</v>
      </c>
      <c r="AL1791">
        <v>1</v>
      </c>
      <c r="AM1791" t="s">
        <v>68</v>
      </c>
      <c r="AN1791">
        <v>1</v>
      </c>
      <c r="AP1791" t="s">
        <v>62</v>
      </c>
      <c r="AQ1791" t="s">
        <v>69</v>
      </c>
      <c r="AV1791" s="1">
        <v>43999</v>
      </c>
      <c r="AW1791" t="s">
        <v>15784</v>
      </c>
      <c r="AY1791" t="s">
        <v>73</v>
      </c>
      <c r="AZ1791" t="s">
        <v>74</v>
      </c>
    </row>
    <row r="1792" spans="1:52" hidden="1" x14ac:dyDescent="0.25">
      <c r="A1792" t="str">
        <f>INDEX('Community ID'!B:B,MATCH(O1792,'Community ID'!A:A,0))</f>
        <v>Los Gajitos</v>
      </c>
      <c r="B1792" t="str">
        <f>INDEX('Community ID'!$K:$K,MATCH('Environmental Data'!$P1792,'Community ID'!J:J,0))</f>
        <v>Constanza</v>
      </c>
      <c r="D1792" t="s">
        <v>7272</v>
      </c>
      <c r="E1792" t="s">
        <v>7273</v>
      </c>
      <c r="F1792" t="s">
        <v>7212</v>
      </c>
      <c r="H1792" t="s">
        <v>7274</v>
      </c>
      <c r="I1792" t="s">
        <v>165</v>
      </c>
      <c r="J1792" t="s">
        <v>7275</v>
      </c>
      <c r="K1792">
        <v>22</v>
      </c>
      <c r="M1792" t="s">
        <v>80</v>
      </c>
      <c r="N1792" t="s">
        <v>738</v>
      </c>
      <c r="O1792" t="s">
        <v>7150</v>
      </c>
      <c r="P1792" t="s">
        <v>102</v>
      </c>
      <c r="Q1792" t="s">
        <v>103</v>
      </c>
      <c r="V1792" t="s">
        <v>2484</v>
      </c>
      <c r="W1792" t="s">
        <v>58</v>
      </c>
      <c r="X1792">
        <v>18.905695699999999</v>
      </c>
      <c r="Y1792">
        <v>-70.762498859999994</v>
      </c>
      <c r="Z1792" t="s">
        <v>105</v>
      </c>
      <c r="AA1792" t="s">
        <v>105</v>
      </c>
      <c r="AB1792" t="s">
        <v>60</v>
      </c>
      <c r="AC1792" t="s">
        <v>88</v>
      </c>
      <c r="AD1792" t="s">
        <v>63</v>
      </c>
      <c r="AE1792" t="s">
        <v>63</v>
      </c>
      <c r="AF1792" t="s">
        <v>170</v>
      </c>
      <c r="AG1792" t="s">
        <v>194</v>
      </c>
      <c r="AH1792" t="s">
        <v>90</v>
      </c>
      <c r="AI1792" t="s">
        <v>66</v>
      </c>
      <c r="AJ1792" t="s">
        <v>66</v>
      </c>
      <c r="AK1792" t="s">
        <v>7199</v>
      </c>
      <c r="AL1792">
        <v>2</v>
      </c>
      <c r="AM1792" t="s">
        <v>68</v>
      </c>
      <c r="AN1792">
        <v>3</v>
      </c>
      <c r="AO1792">
        <v>1</v>
      </c>
      <c r="AP1792" t="s">
        <v>62</v>
      </c>
      <c r="AQ1792" t="s">
        <v>69</v>
      </c>
      <c r="AV1792" s="1">
        <v>43999</v>
      </c>
      <c r="AW1792" t="s">
        <v>15785</v>
      </c>
      <c r="AY1792" t="s">
        <v>73</v>
      </c>
      <c r="AZ1792" t="s">
        <v>74</v>
      </c>
    </row>
    <row r="1793" spans="1:52" x14ac:dyDescent="0.25">
      <c r="A1793" t="e">
        <f>INDEX('Community ID'!B:B,MATCH(O1793,'Community ID'!A:A,0))</f>
        <v>#N/A</v>
      </c>
      <c r="B1793" t="str">
        <f>INDEX('Community ID'!$K:$K,MATCH('Environmental Data'!$P1793,'Community ID'!J:J,0))</f>
        <v>Constanza</v>
      </c>
      <c r="D1793" t="s">
        <v>7276</v>
      </c>
      <c r="E1793" t="s">
        <v>7277</v>
      </c>
      <c r="F1793" t="s">
        <v>764</v>
      </c>
      <c r="H1793" t="s">
        <v>1333</v>
      </c>
      <c r="I1793" t="s">
        <v>165</v>
      </c>
      <c r="J1793" s="1">
        <v>23928</v>
      </c>
      <c r="K1793">
        <v>56</v>
      </c>
      <c r="M1793" t="s">
        <v>80</v>
      </c>
      <c r="N1793" t="s">
        <v>7278</v>
      </c>
      <c r="O1793" t="s">
        <v>7279</v>
      </c>
      <c r="P1793" t="s">
        <v>102</v>
      </c>
      <c r="Q1793" t="s">
        <v>103</v>
      </c>
      <c r="V1793" t="s">
        <v>2484</v>
      </c>
      <c r="W1793" t="s">
        <v>58</v>
      </c>
      <c r="X1793">
        <v>18.9056514</v>
      </c>
      <c r="Y1793">
        <v>-70.762739400000001</v>
      </c>
      <c r="Z1793" t="s">
        <v>86</v>
      </c>
      <c r="AA1793" t="s">
        <v>86</v>
      </c>
      <c r="AB1793" t="s">
        <v>182</v>
      </c>
      <c r="AC1793" t="s">
        <v>61</v>
      </c>
      <c r="AE1793" t="s">
        <v>62</v>
      </c>
      <c r="AF1793" t="s">
        <v>170</v>
      </c>
      <c r="AG1793" t="s">
        <v>171</v>
      </c>
      <c r="AI1793" t="s">
        <v>1221</v>
      </c>
      <c r="AJ1793" t="s">
        <v>66</v>
      </c>
      <c r="AK1793" t="s">
        <v>368</v>
      </c>
      <c r="AL1793">
        <v>1</v>
      </c>
      <c r="AM1793" t="s">
        <v>68</v>
      </c>
      <c r="AN1793">
        <v>6</v>
      </c>
      <c r="AP1793" t="s">
        <v>62</v>
      </c>
      <c r="AQ1793" t="s">
        <v>69</v>
      </c>
      <c r="AV1793" s="1">
        <v>43999</v>
      </c>
      <c r="AW1793" t="s">
        <v>15786</v>
      </c>
      <c r="AY1793" t="s">
        <v>73</v>
      </c>
      <c r="AZ1793" t="s">
        <v>74</v>
      </c>
    </row>
    <row r="1794" spans="1:52" hidden="1" x14ac:dyDescent="0.25">
      <c r="A1794" t="str">
        <f>INDEX('Community ID'!B:B,MATCH(O1794,'Community ID'!A:A,0))</f>
        <v>Los Gajitos</v>
      </c>
      <c r="B1794" t="str">
        <f>INDEX('Community ID'!$K:$K,MATCH('Environmental Data'!$P1794,'Community ID'!J:J,0))</f>
        <v>Constanza</v>
      </c>
      <c r="D1794" t="s">
        <v>7280</v>
      </c>
      <c r="E1794" t="s">
        <v>3889</v>
      </c>
      <c r="F1794" t="s">
        <v>1788</v>
      </c>
      <c r="I1794" t="s">
        <v>191</v>
      </c>
      <c r="J1794" t="s">
        <v>7281</v>
      </c>
      <c r="K1794">
        <v>31</v>
      </c>
      <c r="M1794" t="s">
        <v>80</v>
      </c>
      <c r="O1794" t="s">
        <v>7117</v>
      </c>
      <c r="P1794" t="s">
        <v>102</v>
      </c>
      <c r="Q1794" t="s">
        <v>103</v>
      </c>
      <c r="V1794" t="s">
        <v>2484</v>
      </c>
      <c r="W1794" t="s">
        <v>58</v>
      </c>
      <c r="X1794">
        <v>18.905673700000001</v>
      </c>
      <c r="Y1794">
        <v>-70.762492829999999</v>
      </c>
      <c r="Z1794" t="s">
        <v>59</v>
      </c>
      <c r="AA1794" t="s">
        <v>105</v>
      </c>
      <c r="AB1794" t="s">
        <v>60</v>
      </c>
      <c r="AC1794" t="s">
        <v>88</v>
      </c>
      <c r="AE1794" t="s">
        <v>62</v>
      </c>
      <c r="AF1794" t="s">
        <v>170</v>
      </c>
      <c r="AG1794" t="s">
        <v>194</v>
      </c>
      <c r="AI1794" t="s">
        <v>66</v>
      </c>
      <c r="AJ1794" t="s">
        <v>66</v>
      </c>
      <c r="AK1794" t="s">
        <v>394</v>
      </c>
      <c r="AL1794">
        <v>2</v>
      </c>
      <c r="AM1794" t="s">
        <v>68</v>
      </c>
      <c r="AN1794">
        <v>3</v>
      </c>
      <c r="AP1794" t="s">
        <v>63</v>
      </c>
      <c r="AQ1794" t="s">
        <v>69</v>
      </c>
      <c r="AV1794" s="1">
        <v>43999</v>
      </c>
      <c r="AW1794" t="s">
        <v>15787</v>
      </c>
      <c r="AY1794" t="s">
        <v>73</v>
      </c>
      <c r="AZ1794" t="s">
        <v>74</v>
      </c>
    </row>
    <row r="1795" spans="1:52" hidden="1" x14ac:dyDescent="0.25">
      <c r="A1795" t="str">
        <f>INDEX('Community ID'!B:B,MATCH(O1795,'Community ID'!A:A,0))</f>
        <v>Los Gajitos</v>
      </c>
      <c r="B1795" t="str">
        <f>INDEX('Community ID'!$K:$K,MATCH('Environmental Data'!$P1795,'Community ID'!J:J,0))</f>
        <v>Constanza</v>
      </c>
      <c r="D1795" t="s">
        <v>7282</v>
      </c>
      <c r="E1795" t="s">
        <v>7283</v>
      </c>
      <c r="F1795" t="s">
        <v>1477</v>
      </c>
      <c r="H1795" t="s">
        <v>2107</v>
      </c>
      <c r="I1795" t="s">
        <v>191</v>
      </c>
      <c r="J1795" s="1">
        <v>33216</v>
      </c>
      <c r="K1795">
        <v>31</v>
      </c>
      <c r="M1795" t="s">
        <v>226</v>
      </c>
      <c r="N1795" t="s">
        <v>125</v>
      </c>
      <c r="O1795" t="s">
        <v>7150</v>
      </c>
      <c r="P1795" t="s">
        <v>102</v>
      </c>
      <c r="Q1795" t="s">
        <v>103</v>
      </c>
      <c r="V1795" t="s">
        <v>2484</v>
      </c>
      <c r="W1795" t="s">
        <v>58</v>
      </c>
      <c r="X1795">
        <v>18.905520429999999</v>
      </c>
      <c r="Y1795">
        <v>-70.762304279999995</v>
      </c>
      <c r="Z1795" t="s">
        <v>59</v>
      </c>
      <c r="AA1795" t="s">
        <v>86</v>
      </c>
      <c r="AC1795" t="s">
        <v>169</v>
      </c>
      <c r="AD1795" t="s">
        <v>62</v>
      </c>
      <c r="AF1795" t="s">
        <v>170</v>
      </c>
      <c r="AG1795" t="s">
        <v>194</v>
      </c>
      <c r="AI1795" t="s">
        <v>66</v>
      </c>
      <c r="AJ1795" t="s">
        <v>66</v>
      </c>
      <c r="AK1795" t="s">
        <v>7199</v>
      </c>
      <c r="AL1795">
        <v>2</v>
      </c>
      <c r="AM1795" t="s">
        <v>7226</v>
      </c>
      <c r="AN1795">
        <v>4</v>
      </c>
      <c r="AO1795">
        <v>1</v>
      </c>
      <c r="AP1795" t="s">
        <v>62</v>
      </c>
      <c r="AQ1795" t="s">
        <v>69</v>
      </c>
      <c r="AV1795" s="1">
        <v>43999</v>
      </c>
      <c r="AW1795" t="s">
        <v>15788</v>
      </c>
      <c r="AY1795" t="s">
        <v>73</v>
      </c>
      <c r="AZ1795" t="s">
        <v>74</v>
      </c>
    </row>
    <row r="1796" spans="1:52" hidden="1" x14ac:dyDescent="0.25">
      <c r="A1796" t="str">
        <f>INDEX('Community ID'!B:B,MATCH(O1796,'Community ID'!A:A,0))</f>
        <v>Los Gajitos</v>
      </c>
      <c r="B1796" t="str">
        <f>INDEX('Community ID'!$K:$K,MATCH('Environmental Data'!$P1796,'Community ID'!J:J,0))</f>
        <v>Constanza</v>
      </c>
      <c r="D1796" t="s">
        <v>7284</v>
      </c>
      <c r="E1796" t="s">
        <v>2675</v>
      </c>
      <c r="F1796" t="s">
        <v>1363</v>
      </c>
      <c r="H1796" t="s">
        <v>1333</v>
      </c>
      <c r="I1796" t="s">
        <v>165</v>
      </c>
      <c r="J1796" t="s">
        <v>7285</v>
      </c>
      <c r="K1796">
        <v>50</v>
      </c>
      <c r="M1796" t="s">
        <v>80</v>
      </c>
      <c r="N1796" t="s">
        <v>287</v>
      </c>
      <c r="O1796" t="s">
        <v>7286</v>
      </c>
      <c r="P1796" t="s">
        <v>7287</v>
      </c>
      <c r="Q1796" t="s">
        <v>103</v>
      </c>
      <c r="V1796" t="s">
        <v>2484</v>
      </c>
      <c r="W1796" t="s">
        <v>58</v>
      </c>
      <c r="X1796">
        <v>18.9170837402343</v>
      </c>
      <c r="Y1796">
        <v>-70.756072998046804</v>
      </c>
      <c r="Z1796" t="s">
        <v>86</v>
      </c>
      <c r="AA1796" t="s">
        <v>86</v>
      </c>
      <c r="AB1796" t="s">
        <v>60</v>
      </c>
      <c r="AC1796" t="s">
        <v>88</v>
      </c>
      <c r="AD1796" t="s">
        <v>62</v>
      </c>
      <c r="AF1796" t="s">
        <v>170</v>
      </c>
      <c r="AG1796" t="s">
        <v>194</v>
      </c>
      <c r="AH1796" t="s">
        <v>65</v>
      </c>
      <c r="AI1796" t="s">
        <v>66</v>
      </c>
      <c r="AJ1796" t="s">
        <v>66</v>
      </c>
      <c r="AK1796" t="s">
        <v>7199</v>
      </c>
      <c r="AL1796">
        <v>2</v>
      </c>
      <c r="AM1796" t="s">
        <v>68</v>
      </c>
      <c r="AN1796">
        <v>2</v>
      </c>
      <c r="AP1796" t="s">
        <v>62</v>
      </c>
      <c r="AQ1796" t="s">
        <v>69</v>
      </c>
      <c r="AV1796" s="1">
        <v>43999</v>
      </c>
      <c r="AW1796" t="s">
        <v>15789</v>
      </c>
      <c r="AY1796" t="s">
        <v>73</v>
      </c>
      <c r="AZ1796" t="s">
        <v>74</v>
      </c>
    </row>
    <row r="1797" spans="1:52" hidden="1" x14ac:dyDescent="0.25">
      <c r="A1797" t="str">
        <f>INDEX('Community ID'!B:B,MATCH(O1797,'Community ID'!A:A,0))</f>
        <v>Los Gajitos</v>
      </c>
      <c r="B1797" t="str">
        <f>INDEX('Community ID'!$K:$K,MATCH('Environmental Data'!$P1797,'Community ID'!J:J,0))</f>
        <v>Constanza</v>
      </c>
      <c r="D1797" t="s">
        <v>7288</v>
      </c>
      <c r="E1797" t="s">
        <v>7289</v>
      </c>
      <c r="F1797" t="s">
        <v>7290</v>
      </c>
      <c r="I1797" t="s">
        <v>191</v>
      </c>
      <c r="J1797" s="1">
        <v>34615</v>
      </c>
      <c r="K1797">
        <v>27</v>
      </c>
      <c r="M1797" t="s">
        <v>226</v>
      </c>
      <c r="O1797" t="s">
        <v>7150</v>
      </c>
      <c r="P1797" t="s">
        <v>7287</v>
      </c>
      <c r="Q1797" t="s">
        <v>103</v>
      </c>
      <c r="V1797" t="s">
        <v>2484</v>
      </c>
      <c r="W1797" t="s">
        <v>58</v>
      </c>
      <c r="X1797">
        <v>18.905652440000001</v>
      </c>
      <c r="Y1797">
        <v>-70.762494390000001</v>
      </c>
      <c r="Z1797" t="s">
        <v>220</v>
      </c>
      <c r="AA1797" t="s">
        <v>220</v>
      </c>
      <c r="AC1797" t="s">
        <v>61</v>
      </c>
      <c r="AD1797" t="s">
        <v>62</v>
      </c>
      <c r="AF1797" t="s">
        <v>170</v>
      </c>
      <c r="AG1797" t="s">
        <v>194</v>
      </c>
      <c r="AI1797" t="s">
        <v>66</v>
      </c>
      <c r="AK1797" t="s">
        <v>7199</v>
      </c>
      <c r="AL1797">
        <v>1</v>
      </c>
      <c r="AN1797">
        <v>4</v>
      </c>
      <c r="AO1797">
        <v>2</v>
      </c>
      <c r="AQ1797" t="s">
        <v>69</v>
      </c>
      <c r="AV1797" s="1">
        <v>43999</v>
      </c>
      <c r="AW1797" t="s">
        <v>15790</v>
      </c>
      <c r="AY1797" t="s">
        <v>73</v>
      </c>
      <c r="AZ1797" t="s">
        <v>74</v>
      </c>
    </row>
    <row r="1798" spans="1:52" hidden="1" x14ac:dyDescent="0.25">
      <c r="A1798" t="str">
        <f>INDEX('Community ID'!B:B,MATCH(O1798,'Community ID'!A:A,0))</f>
        <v>Los Gajitos</v>
      </c>
      <c r="B1798" t="str">
        <f>INDEX('Community ID'!$K:$K,MATCH('Environmental Data'!$P1798,'Community ID'!J:J,0))</f>
        <v>Constanza</v>
      </c>
      <c r="D1798" t="s">
        <v>7288</v>
      </c>
      <c r="E1798" t="s">
        <v>7289</v>
      </c>
      <c r="F1798" t="s">
        <v>7290</v>
      </c>
      <c r="I1798" t="s">
        <v>191</v>
      </c>
      <c r="J1798" s="1">
        <v>34615</v>
      </c>
      <c r="K1798">
        <v>27</v>
      </c>
      <c r="M1798" t="s">
        <v>226</v>
      </c>
      <c r="O1798" t="s">
        <v>7150</v>
      </c>
      <c r="P1798" t="s">
        <v>7287</v>
      </c>
      <c r="Q1798" t="s">
        <v>103</v>
      </c>
      <c r="V1798" t="s">
        <v>2484</v>
      </c>
      <c r="W1798" t="s">
        <v>58</v>
      </c>
      <c r="X1798">
        <v>18.905652440000001</v>
      </c>
      <c r="Y1798">
        <v>-70.762494390000001</v>
      </c>
      <c r="Z1798" t="s">
        <v>220</v>
      </c>
      <c r="AA1798" t="s">
        <v>220</v>
      </c>
      <c r="AC1798" t="s">
        <v>61</v>
      </c>
      <c r="AD1798" t="s">
        <v>62</v>
      </c>
      <c r="AF1798" t="s">
        <v>170</v>
      </c>
      <c r="AG1798" t="s">
        <v>194</v>
      </c>
      <c r="AI1798" t="s">
        <v>66</v>
      </c>
      <c r="AK1798" t="s">
        <v>7199</v>
      </c>
      <c r="AL1798">
        <v>1</v>
      </c>
      <c r="AN1798">
        <v>4</v>
      </c>
      <c r="AO1798">
        <v>1</v>
      </c>
      <c r="AQ1798" t="s">
        <v>69</v>
      </c>
      <c r="AV1798" s="1">
        <v>43999</v>
      </c>
      <c r="AW1798" t="s">
        <v>15791</v>
      </c>
      <c r="AY1798" t="s">
        <v>73</v>
      </c>
      <c r="AZ1798" t="s">
        <v>74</v>
      </c>
    </row>
    <row r="1799" spans="1:52" x14ac:dyDescent="0.25">
      <c r="A1799" t="str">
        <f>INDEX('Community ID'!B:B,MATCH(O1799,'Community ID'!A:A,0))</f>
        <v>El Chorro</v>
      </c>
      <c r="B1799" t="str">
        <f>INDEX('Community ID'!$K:$K,MATCH('Environmental Data'!$P1799,'Community ID'!J:J,0))</f>
        <v>Constanza</v>
      </c>
      <c r="D1799" t="s">
        <v>7291</v>
      </c>
      <c r="E1799" t="s">
        <v>4694</v>
      </c>
      <c r="F1799" t="s">
        <v>4667</v>
      </c>
      <c r="H1799" t="s">
        <v>7292</v>
      </c>
      <c r="I1799" t="s">
        <v>165</v>
      </c>
      <c r="J1799" t="s">
        <v>218</v>
      </c>
      <c r="K1799">
        <v>2021</v>
      </c>
      <c r="M1799" t="s">
        <v>80</v>
      </c>
      <c r="N1799" t="s">
        <v>287</v>
      </c>
      <c r="O1799" t="s">
        <v>7181</v>
      </c>
      <c r="P1799" t="s">
        <v>102</v>
      </c>
      <c r="Q1799" t="s">
        <v>160</v>
      </c>
      <c r="V1799" t="s">
        <v>2105</v>
      </c>
      <c r="W1799" t="s">
        <v>58</v>
      </c>
      <c r="X1799">
        <v>18.9150068</v>
      </c>
      <c r="Y1799">
        <v>-70.744644600000001</v>
      </c>
      <c r="Z1799" t="s">
        <v>220</v>
      </c>
      <c r="AA1799" t="s">
        <v>220</v>
      </c>
      <c r="AB1799" t="s">
        <v>60</v>
      </c>
      <c r="AC1799" t="s">
        <v>169</v>
      </c>
      <c r="AD1799" t="s">
        <v>62</v>
      </c>
      <c r="AF1799" t="s">
        <v>170</v>
      </c>
      <c r="AG1799" t="s">
        <v>194</v>
      </c>
      <c r="AH1799" t="s">
        <v>65</v>
      </c>
      <c r="AI1799" t="s">
        <v>375</v>
      </c>
      <c r="AJ1799" t="s">
        <v>127</v>
      </c>
      <c r="AK1799" t="s">
        <v>368</v>
      </c>
      <c r="AL1799">
        <v>1</v>
      </c>
      <c r="AM1799" t="s">
        <v>767</v>
      </c>
      <c r="AN1799">
        <v>3</v>
      </c>
      <c r="AP1799" t="s">
        <v>62</v>
      </c>
      <c r="AQ1799" t="s">
        <v>69</v>
      </c>
      <c r="AV1799" s="1">
        <v>43998</v>
      </c>
      <c r="AW1799" t="s">
        <v>15792</v>
      </c>
      <c r="AY1799" t="s">
        <v>73</v>
      </c>
      <c r="AZ1799" t="s">
        <v>74</v>
      </c>
    </row>
    <row r="1800" spans="1:52" x14ac:dyDescent="0.25">
      <c r="A1800" t="str">
        <f>INDEX('Community ID'!B:B,MATCH(O1800,'Community ID'!A:A,0))</f>
        <v>San Isidro</v>
      </c>
      <c r="B1800" t="str">
        <f>INDEX('Community ID'!$K:$K,MATCH('Environmental Data'!$P1800,'Community ID'!J:J,0))</f>
        <v>Constanza</v>
      </c>
      <c r="D1800" t="s">
        <v>7293</v>
      </c>
      <c r="E1800" t="s">
        <v>2659</v>
      </c>
      <c r="F1800" t="s">
        <v>6105</v>
      </c>
      <c r="H1800" t="s">
        <v>2659</v>
      </c>
      <c r="I1800" t="s">
        <v>165</v>
      </c>
      <c r="J1800" s="1">
        <v>28677</v>
      </c>
      <c r="K1800">
        <v>43</v>
      </c>
      <c r="M1800" t="s">
        <v>226</v>
      </c>
      <c r="N1800" t="s">
        <v>52</v>
      </c>
      <c r="O1800" t="s">
        <v>6028</v>
      </c>
      <c r="P1800" t="s">
        <v>102</v>
      </c>
      <c r="Q1800" t="s">
        <v>103</v>
      </c>
      <c r="V1800" t="s">
        <v>2105</v>
      </c>
      <c r="W1800" t="s">
        <v>58</v>
      </c>
      <c r="X1800">
        <v>18.9156434</v>
      </c>
      <c r="Y1800">
        <v>-70.744246599999997</v>
      </c>
      <c r="Z1800" t="s">
        <v>86</v>
      </c>
      <c r="AA1800" t="s">
        <v>86</v>
      </c>
      <c r="AB1800" t="s">
        <v>60</v>
      </c>
      <c r="AC1800" t="s">
        <v>169</v>
      </c>
      <c r="AD1800" t="s">
        <v>62</v>
      </c>
      <c r="AF1800" t="s">
        <v>170</v>
      </c>
      <c r="AG1800" t="s">
        <v>194</v>
      </c>
      <c r="AH1800" t="s">
        <v>65</v>
      </c>
      <c r="AI1800" t="s">
        <v>66</v>
      </c>
      <c r="AJ1800" t="s">
        <v>127</v>
      </c>
      <c r="AK1800" t="s">
        <v>368</v>
      </c>
      <c r="AL1800">
        <v>1</v>
      </c>
      <c r="AM1800" t="s">
        <v>767</v>
      </c>
      <c r="AN1800">
        <v>4</v>
      </c>
      <c r="AO1800">
        <v>2</v>
      </c>
      <c r="AP1800" t="s">
        <v>63</v>
      </c>
      <c r="AQ1800" t="s">
        <v>69</v>
      </c>
      <c r="AV1800" s="1">
        <v>43998</v>
      </c>
      <c r="AW1800" t="s">
        <v>15793</v>
      </c>
      <c r="AY1800" t="s">
        <v>73</v>
      </c>
      <c r="AZ1800" t="s">
        <v>74</v>
      </c>
    </row>
    <row r="1801" spans="1:52" x14ac:dyDescent="0.25">
      <c r="A1801" t="str">
        <f>INDEX('Community ID'!B:B,MATCH(O1801,'Community ID'!A:A,0))</f>
        <v>San Isidro</v>
      </c>
      <c r="B1801" t="str">
        <f>INDEX('Community ID'!$K:$K,MATCH('Environmental Data'!$P1801,'Community ID'!J:J,0))</f>
        <v>Constanza</v>
      </c>
      <c r="D1801" t="s">
        <v>7294</v>
      </c>
      <c r="E1801" t="s">
        <v>7295</v>
      </c>
      <c r="F1801" t="s">
        <v>885</v>
      </c>
      <c r="H1801" t="s">
        <v>7295</v>
      </c>
      <c r="I1801" t="s">
        <v>191</v>
      </c>
      <c r="J1801" t="s">
        <v>7296</v>
      </c>
      <c r="K1801">
        <v>48</v>
      </c>
      <c r="M1801" t="s">
        <v>142</v>
      </c>
      <c r="N1801" t="s">
        <v>2061</v>
      </c>
      <c r="O1801" t="s">
        <v>2537</v>
      </c>
      <c r="P1801" t="s">
        <v>102</v>
      </c>
      <c r="Q1801" t="s">
        <v>103</v>
      </c>
      <c r="V1801" t="s">
        <v>2105</v>
      </c>
      <c r="W1801" t="s">
        <v>58</v>
      </c>
      <c r="X1801">
        <v>18.915924499999999</v>
      </c>
      <c r="Y1801">
        <v>-70.744814300000002</v>
      </c>
      <c r="Z1801" t="s">
        <v>86</v>
      </c>
      <c r="AA1801" t="s">
        <v>86</v>
      </c>
      <c r="AB1801" t="s">
        <v>60</v>
      </c>
      <c r="AC1801" t="s">
        <v>169</v>
      </c>
      <c r="AD1801" t="s">
        <v>62</v>
      </c>
      <c r="AF1801" t="s">
        <v>170</v>
      </c>
      <c r="AG1801" t="s">
        <v>194</v>
      </c>
      <c r="AH1801" t="s">
        <v>65</v>
      </c>
      <c r="AI1801" t="s">
        <v>375</v>
      </c>
      <c r="AJ1801" t="s">
        <v>127</v>
      </c>
      <c r="AK1801" t="s">
        <v>368</v>
      </c>
      <c r="AL1801">
        <v>1</v>
      </c>
      <c r="AM1801" t="s">
        <v>767</v>
      </c>
      <c r="AN1801">
        <v>3</v>
      </c>
      <c r="AP1801" t="s">
        <v>62</v>
      </c>
      <c r="AQ1801" t="s">
        <v>69</v>
      </c>
      <c r="AV1801" s="1">
        <v>43998</v>
      </c>
      <c r="AW1801" t="s">
        <v>15794</v>
      </c>
      <c r="AY1801" t="s">
        <v>73</v>
      </c>
      <c r="AZ1801" t="s">
        <v>74</v>
      </c>
    </row>
    <row r="1802" spans="1:52" x14ac:dyDescent="0.25">
      <c r="A1802" t="str">
        <f>INDEX('Community ID'!B:B,MATCH(O1802,'Community ID'!A:A,0))</f>
        <v>San Isidro</v>
      </c>
      <c r="B1802" t="str">
        <f>INDEX('Community ID'!$K:$K,MATCH('Environmental Data'!$P1802,'Community ID'!J:J,0))</f>
        <v>Constanza</v>
      </c>
      <c r="D1802" t="s">
        <v>7297</v>
      </c>
      <c r="E1802" t="s">
        <v>7298</v>
      </c>
      <c r="F1802" t="s">
        <v>4667</v>
      </c>
      <c r="H1802" t="s">
        <v>7299</v>
      </c>
      <c r="I1802" t="s">
        <v>191</v>
      </c>
      <c r="J1802" t="s">
        <v>7300</v>
      </c>
      <c r="K1802">
        <v>41</v>
      </c>
      <c r="M1802" t="s">
        <v>51</v>
      </c>
      <c r="N1802" t="s">
        <v>287</v>
      </c>
      <c r="O1802" t="s">
        <v>6028</v>
      </c>
      <c r="P1802" t="s">
        <v>102</v>
      </c>
      <c r="Q1802" t="s">
        <v>160</v>
      </c>
      <c r="V1802" t="s">
        <v>2105</v>
      </c>
      <c r="W1802" t="s">
        <v>58</v>
      </c>
      <c r="X1802">
        <v>18.9155677</v>
      </c>
      <c r="Y1802">
        <v>-70.744735500000004</v>
      </c>
      <c r="Z1802" t="s">
        <v>86</v>
      </c>
      <c r="AA1802" t="s">
        <v>86</v>
      </c>
      <c r="AB1802" t="s">
        <v>60</v>
      </c>
      <c r="AC1802" t="s">
        <v>169</v>
      </c>
      <c r="AD1802" t="s">
        <v>62</v>
      </c>
      <c r="AF1802" t="s">
        <v>170</v>
      </c>
      <c r="AG1802" t="s">
        <v>194</v>
      </c>
      <c r="AH1802" t="s">
        <v>65</v>
      </c>
      <c r="AI1802" t="s">
        <v>66</v>
      </c>
      <c r="AJ1802" t="s">
        <v>127</v>
      </c>
      <c r="AK1802" t="s">
        <v>368</v>
      </c>
      <c r="AL1802">
        <v>1</v>
      </c>
      <c r="AM1802" t="s">
        <v>767</v>
      </c>
      <c r="AN1802">
        <v>5</v>
      </c>
      <c r="AP1802" t="s">
        <v>62</v>
      </c>
      <c r="AQ1802" t="s">
        <v>69</v>
      </c>
      <c r="AV1802" s="1">
        <v>43998</v>
      </c>
      <c r="AW1802" t="s">
        <v>15795</v>
      </c>
      <c r="AY1802" t="s">
        <v>73</v>
      </c>
      <c r="AZ1802" t="s">
        <v>74</v>
      </c>
    </row>
    <row r="1803" spans="1:52" hidden="1" x14ac:dyDescent="0.25">
      <c r="A1803" t="str">
        <f>INDEX('Community ID'!B:B,MATCH(O1803,'Community ID'!A:A,0))</f>
        <v>Los Gajitos</v>
      </c>
      <c r="B1803" t="str">
        <f>INDEX('Community ID'!$K:$K,MATCH('Environmental Data'!$P1803,'Community ID'!J:J,0))</f>
        <v>Constanza</v>
      </c>
      <c r="D1803" t="s">
        <v>7301</v>
      </c>
      <c r="E1803" t="s">
        <v>5480</v>
      </c>
      <c r="F1803" t="s">
        <v>1557</v>
      </c>
      <c r="H1803" t="s">
        <v>5480</v>
      </c>
      <c r="I1803" t="s">
        <v>191</v>
      </c>
      <c r="J1803" s="1">
        <v>32238</v>
      </c>
      <c r="K1803">
        <v>33</v>
      </c>
      <c r="L1803">
        <v>8295179559</v>
      </c>
      <c r="M1803" t="s">
        <v>226</v>
      </c>
      <c r="N1803" t="s">
        <v>135</v>
      </c>
      <c r="O1803" t="s">
        <v>7117</v>
      </c>
      <c r="P1803" t="s">
        <v>102</v>
      </c>
      <c r="Q1803" t="s">
        <v>55</v>
      </c>
      <c r="V1803" t="s">
        <v>7302</v>
      </c>
      <c r="W1803" t="s">
        <v>58</v>
      </c>
      <c r="X1803">
        <v>18.905555929999998</v>
      </c>
      <c r="Y1803">
        <v>-70.762655530000004</v>
      </c>
      <c r="Z1803" t="s">
        <v>59</v>
      </c>
      <c r="AA1803" t="s">
        <v>220</v>
      </c>
      <c r="AB1803" t="s">
        <v>60</v>
      </c>
      <c r="AC1803" t="s">
        <v>169</v>
      </c>
      <c r="AD1803" t="s">
        <v>62</v>
      </c>
      <c r="AF1803" t="s">
        <v>170</v>
      </c>
      <c r="AG1803" t="s">
        <v>194</v>
      </c>
      <c r="AH1803" t="s">
        <v>117</v>
      </c>
      <c r="AI1803" t="s">
        <v>66</v>
      </c>
      <c r="AJ1803" t="s">
        <v>66</v>
      </c>
      <c r="AK1803" t="s">
        <v>394</v>
      </c>
      <c r="AL1803">
        <v>1</v>
      </c>
      <c r="AM1803" t="s">
        <v>68</v>
      </c>
      <c r="AN1803">
        <v>2</v>
      </c>
      <c r="AP1803" t="s">
        <v>62</v>
      </c>
      <c r="AQ1803" t="s">
        <v>69</v>
      </c>
      <c r="AV1803" s="1">
        <v>43992</v>
      </c>
      <c r="AW1803" t="s">
        <v>15796</v>
      </c>
      <c r="AY1803" t="s">
        <v>73</v>
      </c>
      <c r="AZ1803" t="s">
        <v>74</v>
      </c>
    </row>
    <row r="1804" spans="1:52" hidden="1" x14ac:dyDescent="0.25">
      <c r="A1804" t="str">
        <f>INDEX('Community ID'!B:B,MATCH(O1804,'Community ID'!A:A,0))</f>
        <v>Los Gajitos</v>
      </c>
      <c r="B1804" t="str">
        <f>INDEX('Community ID'!$K:$K,MATCH('Environmental Data'!$P1804,'Community ID'!J:J,0))</f>
        <v>Constanza</v>
      </c>
      <c r="D1804" t="s">
        <v>7303</v>
      </c>
      <c r="E1804" t="s">
        <v>4462</v>
      </c>
      <c r="F1804" t="s">
        <v>7304</v>
      </c>
      <c r="H1804" t="s">
        <v>4462</v>
      </c>
      <c r="I1804" t="s">
        <v>165</v>
      </c>
      <c r="J1804" s="1">
        <v>35104</v>
      </c>
      <c r="K1804">
        <v>25</v>
      </c>
      <c r="M1804" t="s">
        <v>142</v>
      </c>
      <c r="N1804" t="s">
        <v>52</v>
      </c>
      <c r="O1804" t="s">
        <v>53</v>
      </c>
      <c r="P1804" t="s">
        <v>102</v>
      </c>
      <c r="Q1804" t="s">
        <v>55</v>
      </c>
      <c r="U1804">
        <v>40213285501</v>
      </c>
      <c r="V1804" t="s">
        <v>7302</v>
      </c>
      <c r="W1804" t="s">
        <v>58</v>
      </c>
      <c r="X1804">
        <v>18.904681799999999</v>
      </c>
      <c r="Y1804">
        <v>-70.761851100000001</v>
      </c>
      <c r="Z1804" t="s">
        <v>86</v>
      </c>
      <c r="AA1804" t="s">
        <v>86</v>
      </c>
      <c r="AB1804" t="s">
        <v>60</v>
      </c>
      <c r="AC1804" t="s">
        <v>61</v>
      </c>
      <c r="AE1804" t="s">
        <v>62</v>
      </c>
      <c r="AF1804" t="s">
        <v>170</v>
      </c>
      <c r="AG1804" t="s">
        <v>171</v>
      </c>
      <c r="AH1804" t="s">
        <v>90</v>
      </c>
      <c r="AI1804" t="s">
        <v>66</v>
      </c>
      <c r="AJ1804" t="s">
        <v>66</v>
      </c>
      <c r="AK1804" t="s">
        <v>394</v>
      </c>
      <c r="AL1804">
        <v>1</v>
      </c>
      <c r="AM1804" t="s">
        <v>68</v>
      </c>
      <c r="AN1804">
        <v>1</v>
      </c>
      <c r="AP1804" t="s">
        <v>63</v>
      </c>
      <c r="AQ1804" t="s">
        <v>186</v>
      </c>
      <c r="AV1804" s="1">
        <v>43992</v>
      </c>
      <c r="AW1804" t="s">
        <v>15797</v>
      </c>
      <c r="AY1804" t="s">
        <v>73</v>
      </c>
      <c r="AZ1804" t="s">
        <v>74</v>
      </c>
    </row>
    <row r="1805" spans="1:52" x14ac:dyDescent="0.25">
      <c r="A1805" t="str">
        <f>INDEX('Community ID'!B:B,MATCH(O1805,'Community ID'!A:A,0))</f>
        <v>Villa Montaña</v>
      </c>
      <c r="B1805" t="str">
        <f>INDEX('Community ID'!$K:$K,MATCH('Environmental Data'!$P1805,'Community ID'!J:J,0))</f>
        <v>Constanza</v>
      </c>
      <c r="D1805" t="s">
        <v>7305</v>
      </c>
      <c r="E1805" t="s">
        <v>7306</v>
      </c>
      <c r="F1805" t="s">
        <v>1557</v>
      </c>
      <c r="I1805" t="s">
        <v>165</v>
      </c>
      <c r="J1805" t="s">
        <v>218</v>
      </c>
      <c r="K1805">
        <v>2021</v>
      </c>
      <c r="L1805">
        <v>8497638643</v>
      </c>
      <c r="M1805" t="s">
        <v>226</v>
      </c>
      <c r="N1805" t="s">
        <v>7307</v>
      </c>
      <c r="O1805" t="s">
        <v>7308</v>
      </c>
      <c r="P1805" t="s">
        <v>102</v>
      </c>
      <c r="Q1805" t="s">
        <v>102</v>
      </c>
      <c r="S1805" t="s">
        <v>429</v>
      </c>
      <c r="V1805" t="s">
        <v>2484</v>
      </c>
      <c r="W1805" t="s">
        <v>58</v>
      </c>
      <c r="X1805">
        <v>18.887327698505</v>
      </c>
      <c r="Y1805">
        <v>-70.700226471684104</v>
      </c>
      <c r="Z1805" t="s">
        <v>86</v>
      </c>
      <c r="AA1805" t="s">
        <v>86</v>
      </c>
      <c r="AB1805" t="s">
        <v>87</v>
      </c>
      <c r="AC1805" t="s">
        <v>169</v>
      </c>
      <c r="AD1805" t="s">
        <v>62</v>
      </c>
      <c r="AF1805" t="s">
        <v>170</v>
      </c>
      <c r="AG1805" t="s">
        <v>194</v>
      </c>
      <c r="AH1805" t="s">
        <v>486</v>
      </c>
      <c r="AI1805" t="s">
        <v>1382</v>
      </c>
      <c r="AJ1805" t="s">
        <v>1382</v>
      </c>
      <c r="AK1805" t="s">
        <v>368</v>
      </c>
      <c r="AL1805">
        <v>2</v>
      </c>
      <c r="AM1805" t="s">
        <v>755</v>
      </c>
      <c r="AN1805">
        <v>4</v>
      </c>
      <c r="AP1805" t="s">
        <v>62</v>
      </c>
      <c r="AQ1805" t="s">
        <v>69</v>
      </c>
      <c r="AV1805" s="1">
        <v>43986</v>
      </c>
      <c r="AW1805" t="s">
        <v>15798</v>
      </c>
      <c r="AY1805" t="s">
        <v>73</v>
      </c>
      <c r="AZ1805" t="s">
        <v>74</v>
      </c>
    </row>
    <row r="1806" spans="1:52" hidden="1" x14ac:dyDescent="0.25">
      <c r="A1806" t="str">
        <f>INDEX('Community ID'!B:B,MATCH(O1806,'Community ID'!A:A,0))</f>
        <v>Villa Montaña</v>
      </c>
      <c r="B1806" t="str">
        <f>INDEX('Community ID'!$K:$K,MATCH('Environmental Data'!$P1806,'Community ID'!J:J,0))</f>
        <v>Constanza</v>
      </c>
      <c r="D1806" t="s">
        <v>7309</v>
      </c>
      <c r="E1806" t="s">
        <v>7310</v>
      </c>
      <c r="F1806" t="s">
        <v>7311</v>
      </c>
      <c r="I1806" t="s">
        <v>165</v>
      </c>
      <c r="J1806" t="s">
        <v>7312</v>
      </c>
      <c r="K1806">
        <v>39</v>
      </c>
      <c r="L1806">
        <v>8493156128</v>
      </c>
      <c r="M1806" t="s">
        <v>80</v>
      </c>
      <c r="N1806" t="s">
        <v>7313</v>
      </c>
      <c r="O1806" t="s">
        <v>7308</v>
      </c>
      <c r="P1806" t="s">
        <v>102</v>
      </c>
      <c r="Q1806" t="s">
        <v>7287</v>
      </c>
      <c r="V1806" t="s">
        <v>2484</v>
      </c>
      <c r="W1806" t="s">
        <v>58</v>
      </c>
      <c r="X1806">
        <v>18.887451533245699</v>
      </c>
      <c r="Y1806">
        <v>-70.700292019239299</v>
      </c>
      <c r="Z1806" t="s">
        <v>59</v>
      </c>
      <c r="AA1806" t="s">
        <v>59</v>
      </c>
      <c r="AB1806" t="s">
        <v>87</v>
      </c>
      <c r="AC1806" t="s">
        <v>61</v>
      </c>
      <c r="AD1806" t="s">
        <v>62</v>
      </c>
      <c r="AF1806" t="s">
        <v>170</v>
      </c>
      <c r="AG1806" t="s">
        <v>171</v>
      </c>
      <c r="AH1806" t="s">
        <v>90</v>
      </c>
      <c r="AI1806" t="s">
        <v>145</v>
      </c>
      <c r="AJ1806" t="s">
        <v>1382</v>
      </c>
      <c r="AK1806" t="s">
        <v>7314</v>
      </c>
      <c r="AL1806">
        <v>2</v>
      </c>
      <c r="AM1806" t="s">
        <v>7226</v>
      </c>
      <c r="AN1806">
        <v>1</v>
      </c>
      <c r="AO1806">
        <v>0</v>
      </c>
      <c r="AQ1806" t="s">
        <v>69</v>
      </c>
      <c r="AV1806" s="1">
        <v>43986</v>
      </c>
      <c r="AW1806" t="s">
        <v>15799</v>
      </c>
      <c r="AY1806" t="s">
        <v>73</v>
      </c>
      <c r="AZ1806" t="s">
        <v>74</v>
      </c>
    </row>
    <row r="1807" spans="1:52" x14ac:dyDescent="0.25">
      <c r="A1807" t="str">
        <f>INDEX('Community ID'!B:B,MATCH(O1807,'Community ID'!A:A,0))</f>
        <v>Villa Montaña</v>
      </c>
      <c r="B1807" t="str">
        <f>INDEX('Community ID'!$K:$K,MATCH('Environmental Data'!$P1807,'Community ID'!J:J,0))</f>
        <v>Constanza</v>
      </c>
      <c r="D1807" t="s">
        <v>7315</v>
      </c>
      <c r="E1807" t="s">
        <v>7316</v>
      </c>
      <c r="F1807" t="s">
        <v>371</v>
      </c>
      <c r="I1807" t="s">
        <v>191</v>
      </c>
      <c r="J1807" s="1">
        <v>31269</v>
      </c>
      <c r="K1807">
        <v>36</v>
      </c>
      <c r="M1807" t="s">
        <v>80</v>
      </c>
      <c r="N1807" t="s">
        <v>135</v>
      </c>
      <c r="O1807" t="s">
        <v>7317</v>
      </c>
      <c r="P1807" t="s">
        <v>102</v>
      </c>
      <c r="Q1807" t="s">
        <v>7287</v>
      </c>
      <c r="S1807" t="s">
        <v>144</v>
      </c>
      <c r="V1807" t="s">
        <v>2484</v>
      </c>
      <c r="W1807" t="s">
        <v>58</v>
      </c>
      <c r="X1807">
        <v>18.887424082512801</v>
      </c>
      <c r="Y1807">
        <v>-70.700182300126798</v>
      </c>
      <c r="Z1807" t="s">
        <v>86</v>
      </c>
      <c r="AA1807" t="s">
        <v>105</v>
      </c>
      <c r="AB1807" t="s">
        <v>116</v>
      </c>
      <c r="AC1807" t="s">
        <v>169</v>
      </c>
      <c r="AD1807" t="s">
        <v>62</v>
      </c>
      <c r="AF1807" t="s">
        <v>201</v>
      </c>
      <c r="AG1807" t="s">
        <v>194</v>
      </c>
      <c r="AH1807" t="s">
        <v>486</v>
      </c>
      <c r="AI1807" t="s">
        <v>7318</v>
      </c>
      <c r="AJ1807" t="s">
        <v>7319</v>
      </c>
      <c r="AK1807" t="s">
        <v>368</v>
      </c>
      <c r="AL1807">
        <v>2</v>
      </c>
      <c r="AM1807" t="s">
        <v>93</v>
      </c>
      <c r="AN1807">
        <v>5</v>
      </c>
      <c r="AO1807">
        <v>2</v>
      </c>
      <c r="AP1807" t="s">
        <v>62</v>
      </c>
      <c r="AQ1807" t="s">
        <v>69</v>
      </c>
      <c r="AV1807" s="1">
        <v>43986</v>
      </c>
      <c r="AW1807" t="s">
        <v>15800</v>
      </c>
      <c r="AY1807" t="s">
        <v>73</v>
      </c>
      <c r="AZ1807" t="s">
        <v>74</v>
      </c>
    </row>
    <row r="1808" spans="1:52" x14ac:dyDescent="0.25">
      <c r="A1808" t="str">
        <f>INDEX('Community ID'!B:B,MATCH(O1808,'Community ID'!A:A,0))</f>
        <v>Arenazo</v>
      </c>
      <c r="B1808" t="str">
        <f>INDEX('Community ID'!$K:$K,MATCH('Environmental Data'!$P1808,'Community ID'!J:J,0))</f>
        <v>Constanza</v>
      </c>
      <c r="D1808" t="s">
        <v>7320</v>
      </c>
      <c r="E1808" t="s">
        <v>7321</v>
      </c>
      <c r="F1808" t="s">
        <v>1519</v>
      </c>
      <c r="I1808" t="s">
        <v>165</v>
      </c>
      <c r="J1808" s="1">
        <v>28470</v>
      </c>
      <c r="K1808">
        <v>44</v>
      </c>
      <c r="M1808" t="s">
        <v>51</v>
      </c>
      <c r="N1808" t="s">
        <v>52</v>
      </c>
      <c r="O1808" t="s">
        <v>7322</v>
      </c>
      <c r="P1808" t="s">
        <v>102</v>
      </c>
      <c r="Q1808" t="s">
        <v>55</v>
      </c>
      <c r="V1808" t="s">
        <v>2105</v>
      </c>
      <c r="W1808" t="s">
        <v>58</v>
      </c>
      <c r="X1808">
        <v>18.913516999999999</v>
      </c>
      <c r="Y1808">
        <v>-70.755134799999993</v>
      </c>
      <c r="Z1808" t="s">
        <v>86</v>
      </c>
      <c r="AA1808" t="s">
        <v>86</v>
      </c>
      <c r="AB1808" t="s">
        <v>182</v>
      </c>
      <c r="AC1808" t="s">
        <v>61</v>
      </c>
      <c r="AD1808" t="s">
        <v>62</v>
      </c>
      <c r="AF1808" t="s">
        <v>170</v>
      </c>
      <c r="AG1808" t="s">
        <v>194</v>
      </c>
      <c r="AH1808" t="s">
        <v>65</v>
      </c>
      <c r="AI1808" t="s">
        <v>66</v>
      </c>
      <c r="AJ1808" t="s">
        <v>127</v>
      </c>
      <c r="AK1808" t="s">
        <v>368</v>
      </c>
      <c r="AL1808">
        <v>1</v>
      </c>
      <c r="AM1808" t="s">
        <v>767</v>
      </c>
      <c r="AN1808">
        <v>6</v>
      </c>
      <c r="AP1808" t="s">
        <v>62</v>
      </c>
      <c r="AQ1808" t="s">
        <v>69</v>
      </c>
      <c r="AV1808" s="1">
        <v>43982</v>
      </c>
      <c r="AW1808" t="s">
        <v>15801</v>
      </c>
      <c r="AY1808" t="s">
        <v>73</v>
      </c>
      <c r="AZ1808" t="s">
        <v>74</v>
      </c>
    </row>
    <row r="1809" spans="1:52" x14ac:dyDescent="0.25">
      <c r="A1809" t="str">
        <f>INDEX('Community ID'!B:B,MATCH(O1809,'Community ID'!A:A,0))</f>
        <v>Arenazo</v>
      </c>
      <c r="B1809" t="str">
        <f>INDEX('Community ID'!$K:$K,MATCH('Environmental Data'!$P1809,'Community ID'!J:J,0))</f>
        <v>Constanza</v>
      </c>
      <c r="D1809" t="s">
        <v>7323</v>
      </c>
      <c r="E1809" t="s">
        <v>7324</v>
      </c>
      <c r="F1809" t="s">
        <v>5112</v>
      </c>
      <c r="I1809" t="s">
        <v>165</v>
      </c>
      <c r="J1809" s="1">
        <v>19551</v>
      </c>
      <c r="K1809">
        <v>68</v>
      </c>
      <c r="L1809">
        <v>8496284761</v>
      </c>
      <c r="M1809" t="s">
        <v>51</v>
      </c>
      <c r="N1809" t="s">
        <v>6892</v>
      </c>
      <c r="O1809" t="s">
        <v>7322</v>
      </c>
      <c r="P1809" t="s">
        <v>102</v>
      </c>
      <c r="Q1809" t="s">
        <v>103</v>
      </c>
      <c r="V1809" t="s">
        <v>2105</v>
      </c>
      <c r="W1809" t="s">
        <v>58</v>
      </c>
      <c r="X1809">
        <v>18.909119100000002</v>
      </c>
      <c r="Y1809">
        <v>-70.750485499999996</v>
      </c>
      <c r="Z1809" t="s">
        <v>105</v>
      </c>
      <c r="AA1809" t="s">
        <v>105</v>
      </c>
      <c r="AB1809" t="s">
        <v>60</v>
      </c>
      <c r="AC1809" t="s">
        <v>61</v>
      </c>
      <c r="AD1809" t="s">
        <v>62</v>
      </c>
      <c r="AF1809" t="s">
        <v>170</v>
      </c>
      <c r="AG1809" t="s">
        <v>194</v>
      </c>
      <c r="AH1809" t="s">
        <v>65</v>
      </c>
      <c r="AI1809" t="s">
        <v>66</v>
      </c>
      <c r="AJ1809" t="s">
        <v>127</v>
      </c>
      <c r="AK1809" t="s">
        <v>368</v>
      </c>
      <c r="AL1809">
        <v>1</v>
      </c>
      <c r="AM1809" t="s">
        <v>1627</v>
      </c>
      <c r="AN1809">
        <v>2</v>
      </c>
      <c r="AP1809" t="s">
        <v>62</v>
      </c>
      <c r="AQ1809" t="s">
        <v>69</v>
      </c>
      <c r="AV1809" s="1">
        <v>43982</v>
      </c>
      <c r="AW1809" t="s">
        <v>15802</v>
      </c>
      <c r="AY1809" t="s">
        <v>73</v>
      </c>
      <c r="AZ1809" t="s">
        <v>74</v>
      </c>
    </row>
    <row r="1810" spans="1:52" hidden="1" x14ac:dyDescent="0.25">
      <c r="A1810" t="str">
        <f>INDEX('Community ID'!B:B,MATCH(O1810,'Community ID'!A:A,0))</f>
        <v>El Valle</v>
      </c>
      <c r="B1810" t="str">
        <f>INDEX('Community ID'!$K:$K,MATCH('Environmental Data'!$P1810,'Community ID'!J:J,0))</f>
        <v>Constanza</v>
      </c>
      <c r="D1810" t="s">
        <v>7325</v>
      </c>
      <c r="E1810" t="s">
        <v>7326</v>
      </c>
      <c r="F1810" t="s">
        <v>7327</v>
      </c>
      <c r="H1810" t="s">
        <v>7328</v>
      </c>
      <c r="I1810" t="s">
        <v>165</v>
      </c>
      <c r="J1810" t="s">
        <v>7329</v>
      </c>
      <c r="K1810">
        <v>34</v>
      </c>
      <c r="M1810" t="s">
        <v>142</v>
      </c>
      <c r="N1810" t="s">
        <v>7330</v>
      </c>
      <c r="O1810" t="s">
        <v>7331</v>
      </c>
      <c r="P1810" t="s">
        <v>102</v>
      </c>
      <c r="Q1810" t="s">
        <v>103</v>
      </c>
      <c r="V1810" t="s">
        <v>2105</v>
      </c>
      <c r="W1810" t="s">
        <v>58</v>
      </c>
      <c r="X1810">
        <v>18.915413000000001</v>
      </c>
      <c r="Y1810">
        <v>-70.744460900000007</v>
      </c>
      <c r="Z1810" t="s">
        <v>220</v>
      </c>
      <c r="AA1810" t="s">
        <v>220</v>
      </c>
      <c r="AB1810" t="s">
        <v>60</v>
      </c>
      <c r="AC1810" t="s">
        <v>169</v>
      </c>
      <c r="AD1810" t="s">
        <v>62</v>
      </c>
      <c r="AF1810" t="s">
        <v>170</v>
      </c>
      <c r="AG1810" t="s">
        <v>171</v>
      </c>
      <c r="AH1810" t="s">
        <v>65</v>
      </c>
      <c r="AI1810" t="s">
        <v>66</v>
      </c>
      <c r="AJ1810" t="s">
        <v>127</v>
      </c>
      <c r="AK1810" t="s">
        <v>7332</v>
      </c>
      <c r="AL1810">
        <v>1</v>
      </c>
      <c r="AM1810" t="s">
        <v>767</v>
      </c>
      <c r="AN1810">
        <v>2</v>
      </c>
      <c r="AP1810" t="s">
        <v>62</v>
      </c>
      <c r="AQ1810" t="s">
        <v>69</v>
      </c>
      <c r="AV1810" s="1">
        <v>43978</v>
      </c>
      <c r="AW1810" t="s">
        <v>15803</v>
      </c>
      <c r="AY1810" t="s">
        <v>73</v>
      </c>
      <c r="AZ1810" t="s">
        <v>74</v>
      </c>
    </row>
    <row r="1811" spans="1:52" hidden="1" x14ac:dyDescent="0.25">
      <c r="A1811" t="str">
        <f>INDEX('Community ID'!B:B,MATCH(O1811,'Community ID'!A:A,0))</f>
        <v>El Valle</v>
      </c>
      <c r="B1811" t="str">
        <f>INDEX('Community ID'!$K:$K,MATCH('Environmental Data'!$P1811,'Community ID'!J:J,0))</f>
        <v>Constanza</v>
      </c>
      <c r="D1811" t="s">
        <v>7325</v>
      </c>
      <c r="E1811" t="s">
        <v>7326</v>
      </c>
      <c r="F1811" t="s">
        <v>7327</v>
      </c>
      <c r="H1811" t="s">
        <v>7328</v>
      </c>
      <c r="I1811" t="s">
        <v>165</v>
      </c>
      <c r="J1811" t="s">
        <v>7329</v>
      </c>
      <c r="K1811">
        <v>34</v>
      </c>
      <c r="M1811" t="s">
        <v>142</v>
      </c>
      <c r="N1811" t="s">
        <v>7330</v>
      </c>
      <c r="O1811" t="s">
        <v>7331</v>
      </c>
      <c r="P1811" t="s">
        <v>102</v>
      </c>
      <c r="Q1811" t="s">
        <v>103</v>
      </c>
      <c r="V1811" t="s">
        <v>2105</v>
      </c>
      <c r="W1811" t="s">
        <v>58</v>
      </c>
      <c r="X1811">
        <v>18.915413000000001</v>
      </c>
      <c r="Y1811">
        <v>-70.744460900000007</v>
      </c>
      <c r="Z1811" t="s">
        <v>220</v>
      </c>
      <c r="AA1811" t="s">
        <v>220</v>
      </c>
      <c r="AB1811" t="s">
        <v>60</v>
      </c>
      <c r="AC1811" t="s">
        <v>169</v>
      </c>
      <c r="AD1811" t="s">
        <v>62</v>
      </c>
      <c r="AF1811" t="s">
        <v>170</v>
      </c>
      <c r="AI1811" t="s">
        <v>66</v>
      </c>
      <c r="AJ1811" t="s">
        <v>127</v>
      </c>
      <c r="AK1811" t="s">
        <v>7332</v>
      </c>
      <c r="AL1811">
        <v>1</v>
      </c>
      <c r="AM1811" t="s">
        <v>3612</v>
      </c>
      <c r="AV1811" s="1">
        <v>43978</v>
      </c>
      <c r="AW1811" t="s">
        <v>15804</v>
      </c>
      <c r="AY1811" t="s">
        <v>73</v>
      </c>
      <c r="AZ1811" t="s">
        <v>74</v>
      </c>
    </row>
    <row r="1812" spans="1:52" hidden="1" x14ac:dyDescent="0.25">
      <c r="A1812" t="str">
        <f>INDEX('Community ID'!B:B,MATCH(O1812,'Community ID'!A:A,0))</f>
        <v>Barrio del Padre</v>
      </c>
      <c r="B1812" t="str">
        <f>INDEX('Community ID'!$K:$K,MATCH('Environmental Data'!$P1812,'Community ID'!J:J,0))</f>
        <v>Constanza</v>
      </c>
      <c r="D1812" t="s">
        <v>7854</v>
      </c>
      <c r="E1812" t="s">
        <v>7855</v>
      </c>
      <c r="F1812" t="s">
        <v>2926</v>
      </c>
      <c r="I1812" t="s">
        <v>165</v>
      </c>
      <c r="J1812" t="s">
        <v>7856</v>
      </c>
      <c r="K1812">
        <v>39</v>
      </c>
      <c r="M1812" t="s">
        <v>226</v>
      </c>
      <c r="N1812" t="s">
        <v>2580</v>
      </c>
      <c r="O1812" t="s">
        <v>4657</v>
      </c>
      <c r="P1812" t="s">
        <v>102</v>
      </c>
      <c r="Q1812" t="s">
        <v>103</v>
      </c>
      <c r="V1812" t="s">
        <v>2105</v>
      </c>
      <c r="W1812" t="s">
        <v>58</v>
      </c>
      <c r="X1812">
        <v>18.911187200000001</v>
      </c>
      <c r="Y1812">
        <v>-70.747348700000003</v>
      </c>
      <c r="Z1812" t="s">
        <v>86</v>
      </c>
      <c r="AA1812" t="s">
        <v>86</v>
      </c>
      <c r="AB1812" t="s">
        <v>116</v>
      </c>
      <c r="AC1812" t="s">
        <v>169</v>
      </c>
      <c r="AD1812" t="s">
        <v>62</v>
      </c>
      <c r="AF1812" t="s">
        <v>170</v>
      </c>
      <c r="AG1812" t="s">
        <v>194</v>
      </c>
      <c r="AH1812" t="s">
        <v>65</v>
      </c>
      <c r="AI1812" t="s">
        <v>66</v>
      </c>
      <c r="AJ1812" t="s">
        <v>127</v>
      </c>
      <c r="AK1812" t="s">
        <v>7332</v>
      </c>
      <c r="AL1812">
        <v>2</v>
      </c>
      <c r="AM1812" t="s">
        <v>767</v>
      </c>
      <c r="AN1812">
        <v>2</v>
      </c>
      <c r="AP1812" t="s">
        <v>62</v>
      </c>
      <c r="AQ1812" t="s">
        <v>69</v>
      </c>
      <c r="AV1812" s="1">
        <v>43977</v>
      </c>
      <c r="AW1812" t="s">
        <v>15805</v>
      </c>
      <c r="AY1812" t="s">
        <v>73</v>
      </c>
      <c r="AZ1812" t="s">
        <v>74</v>
      </c>
    </row>
    <row r="1813" spans="1:52" hidden="1" x14ac:dyDescent="0.25">
      <c r="A1813" t="str">
        <f>INDEX('Community ID'!B:B,MATCH(O1813,'Community ID'!A:A,0))</f>
        <v>Barrio del Padre</v>
      </c>
      <c r="B1813" t="str">
        <f>INDEX('Community ID'!$K:$K,MATCH('Environmental Data'!$P1813,'Community ID'!J:J,0))</f>
        <v>Constanza</v>
      </c>
      <c r="D1813" t="s">
        <v>7851</v>
      </c>
      <c r="E1813" t="s">
        <v>7852</v>
      </c>
      <c r="F1813" t="s">
        <v>2926</v>
      </c>
      <c r="H1813" t="s">
        <v>7853</v>
      </c>
      <c r="I1813" t="s">
        <v>165</v>
      </c>
      <c r="J1813" s="1">
        <v>25270</v>
      </c>
      <c r="K1813">
        <v>52</v>
      </c>
      <c r="M1813" t="s">
        <v>142</v>
      </c>
      <c r="N1813" t="s">
        <v>287</v>
      </c>
      <c r="O1813" t="s">
        <v>4657</v>
      </c>
      <c r="P1813" t="s">
        <v>102</v>
      </c>
      <c r="Q1813" t="s">
        <v>103</v>
      </c>
      <c r="V1813" t="s">
        <v>2105</v>
      </c>
      <c r="W1813" t="s">
        <v>58</v>
      </c>
      <c r="X1813">
        <v>18.911158199999999</v>
      </c>
      <c r="Y1813">
        <v>-70.747305100000005</v>
      </c>
      <c r="Z1813" t="s">
        <v>86</v>
      </c>
      <c r="AA1813" t="s">
        <v>86</v>
      </c>
      <c r="AB1813" t="s">
        <v>116</v>
      </c>
      <c r="AC1813" t="s">
        <v>169</v>
      </c>
      <c r="AD1813" t="s">
        <v>62</v>
      </c>
      <c r="AF1813" t="s">
        <v>170</v>
      </c>
      <c r="AG1813" t="s">
        <v>194</v>
      </c>
      <c r="AH1813" t="s">
        <v>65</v>
      </c>
      <c r="AI1813" t="s">
        <v>66</v>
      </c>
      <c r="AJ1813" t="s">
        <v>127</v>
      </c>
      <c r="AK1813" t="s">
        <v>7332</v>
      </c>
      <c r="AL1813">
        <v>2</v>
      </c>
      <c r="AM1813" t="s">
        <v>767</v>
      </c>
      <c r="AN1813">
        <v>4</v>
      </c>
      <c r="AO1813">
        <v>2</v>
      </c>
      <c r="AP1813" t="s">
        <v>62</v>
      </c>
      <c r="AQ1813" t="s">
        <v>69</v>
      </c>
      <c r="AV1813" s="1">
        <v>43977</v>
      </c>
      <c r="AW1813" t="s">
        <v>15806</v>
      </c>
      <c r="AY1813" t="s">
        <v>73</v>
      </c>
      <c r="AZ1813" t="s">
        <v>74</v>
      </c>
    </row>
    <row r="1814" spans="1:52" hidden="1" x14ac:dyDescent="0.25">
      <c r="A1814" t="str">
        <f>INDEX('Community ID'!B:B,MATCH(O1814,'Community ID'!A:A,0))</f>
        <v>Barrio del Padre</v>
      </c>
      <c r="B1814" t="str">
        <f>INDEX('Community ID'!$K:$K,MATCH('Environmental Data'!$P1814,'Community ID'!J:J,0))</f>
        <v>Constanza</v>
      </c>
      <c r="D1814" t="s">
        <v>7848</v>
      </c>
      <c r="E1814" t="s">
        <v>7849</v>
      </c>
      <c r="F1814" t="s">
        <v>217</v>
      </c>
      <c r="I1814" t="s">
        <v>191</v>
      </c>
      <c r="J1814" t="s">
        <v>7850</v>
      </c>
      <c r="K1814">
        <v>25</v>
      </c>
      <c r="M1814" t="s">
        <v>142</v>
      </c>
      <c r="N1814" t="s">
        <v>135</v>
      </c>
      <c r="O1814" t="s">
        <v>4657</v>
      </c>
      <c r="P1814" t="s">
        <v>102</v>
      </c>
      <c r="Q1814" t="s">
        <v>103</v>
      </c>
      <c r="V1814" t="s">
        <v>2105</v>
      </c>
      <c r="W1814" t="s">
        <v>58</v>
      </c>
      <c r="X1814">
        <v>18.911186000000001</v>
      </c>
      <c r="Y1814">
        <v>-70.747347899999994</v>
      </c>
      <c r="Z1814" t="s">
        <v>325</v>
      </c>
      <c r="AA1814" t="s">
        <v>325</v>
      </c>
      <c r="AB1814" t="s">
        <v>116</v>
      </c>
      <c r="AC1814" t="s">
        <v>169</v>
      </c>
      <c r="AE1814" t="s">
        <v>62</v>
      </c>
      <c r="AF1814" t="s">
        <v>170</v>
      </c>
      <c r="AG1814" t="s">
        <v>194</v>
      </c>
      <c r="AH1814" t="s">
        <v>65</v>
      </c>
      <c r="AI1814" t="s">
        <v>66</v>
      </c>
      <c r="AJ1814" t="s">
        <v>127</v>
      </c>
      <c r="AK1814" t="s">
        <v>7332</v>
      </c>
      <c r="AL1814">
        <v>2</v>
      </c>
      <c r="AM1814" t="s">
        <v>1627</v>
      </c>
      <c r="AN1814">
        <v>4</v>
      </c>
      <c r="AO1814">
        <v>2</v>
      </c>
      <c r="AP1814" t="s">
        <v>63</v>
      </c>
      <c r="AQ1814" t="s">
        <v>69</v>
      </c>
      <c r="AV1814" s="1">
        <v>43977</v>
      </c>
      <c r="AW1814" t="s">
        <v>15807</v>
      </c>
      <c r="AY1814" t="s">
        <v>73</v>
      </c>
      <c r="AZ1814" t="s">
        <v>74</v>
      </c>
    </row>
    <row r="1815" spans="1:52" hidden="1" x14ac:dyDescent="0.25">
      <c r="A1815" t="str">
        <f>INDEX('Community ID'!B:B,MATCH(O1815,'Community ID'!A:A,0))</f>
        <v>Barrio del Padre</v>
      </c>
      <c r="B1815" t="str">
        <f>INDEX('Community ID'!$K:$K,MATCH('Environmental Data'!$P1815,'Community ID'!J:J,0))</f>
        <v>Constanza</v>
      </c>
      <c r="D1815" t="s">
        <v>7845</v>
      </c>
      <c r="E1815" t="s">
        <v>2266</v>
      </c>
      <c r="F1815" t="s">
        <v>2926</v>
      </c>
      <c r="I1815" t="s">
        <v>165</v>
      </c>
      <c r="J1815" t="s">
        <v>7846</v>
      </c>
      <c r="K1815">
        <v>50</v>
      </c>
      <c r="M1815" t="s">
        <v>51</v>
      </c>
      <c r="N1815" t="s">
        <v>2958</v>
      </c>
      <c r="O1815" t="s">
        <v>7847</v>
      </c>
      <c r="P1815" t="s">
        <v>102</v>
      </c>
      <c r="Q1815" t="s">
        <v>103</v>
      </c>
      <c r="V1815" t="s">
        <v>2105</v>
      </c>
      <c r="W1815" t="s">
        <v>58</v>
      </c>
      <c r="X1815">
        <v>18.911180099999999</v>
      </c>
      <c r="Y1815">
        <v>-70.747332700000001</v>
      </c>
      <c r="Z1815" t="s">
        <v>86</v>
      </c>
      <c r="AA1815" t="s">
        <v>86</v>
      </c>
      <c r="AB1815" t="s">
        <v>116</v>
      </c>
      <c r="AC1815" t="s">
        <v>169</v>
      </c>
      <c r="AD1815" t="s">
        <v>62</v>
      </c>
      <c r="AF1815" t="s">
        <v>170</v>
      </c>
      <c r="AG1815" t="s">
        <v>194</v>
      </c>
      <c r="AH1815" t="s">
        <v>65</v>
      </c>
      <c r="AI1815" t="s">
        <v>66</v>
      </c>
      <c r="AJ1815" t="s">
        <v>127</v>
      </c>
      <c r="AK1815" t="s">
        <v>7332</v>
      </c>
      <c r="AL1815">
        <v>2</v>
      </c>
      <c r="AM1815" t="s">
        <v>767</v>
      </c>
      <c r="AN1815">
        <v>2</v>
      </c>
      <c r="AP1815" t="s">
        <v>63</v>
      </c>
      <c r="AQ1815" t="s">
        <v>69</v>
      </c>
      <c r="AV1815" s="1">
        <v>43977</v>
      </c>
      <c r="AW1815" t="s">
        <v>15808</v>
      </c>
      <c r="AY1815" t="s">
        <v>73</v>
      </c>
      <c r="AZ1815" t="s">
        <v>74</v>
      </c>
    </row>
    <row r="1816" spans="1:52" hidden="1" x14ac:dyDescent="0.25">
      <c r="A1816" t="str">
        <f>INDEX('Community ID'!B:B,MATCH(O1816,'Community ID'!A:A,0))</f>
        <v>Barrio del Padre</v>
      </c>
      <c r="B1816" t="str">
        <f>INDEX('Community ID'!$K:$K,MATCH('Environmental Data'!$P1816,'Community ID'!J:J,0))</f>
        <v>Constanza</v>
      </c>
      <c r="D1816" t="s">
        <v>7844</v>
      </c>
      <c r="E1816" t="s">
        <v>1859</v>
      </c>
      <c r="F1816" t="s">
        <v>2926</v>
      </c>
      <c r="H1816" t="s">
        <v>1220</v>
      </c>
      <c r="I1816" t="s">
        <v>191</v>
      </c>
      <c r="J1816" s="1">
        <v>27189</v>
      </c>
      <c r="K1816">
        <v>47</v>
      </c>
      <c r="M1816" t="s">
        <v>51</v>
      </c>
      <c r="N1816" t="s">
        <v>135</v>
      </c>
      <c r="O1816" t="s">
        <v>4657</v>
      </c>
      <c r="P1816" t="s">
        <v>102</v>
      </c>
      <c r="Q1816" t="s">
        <v>103</v>
      </c>
      <c r="V1816" t="s">
        <v>2105</v>
      </c>
      <c r="W1816" t="s">
        <v>58</v>
      </c>
      <c r="X1816">
        <v>18.9111762</v>
      </c>
      <c r="Y1816">
        <v>-70.747336099999998</v>
      </c>
      <c r="Z1816" t="s">
        <v>86</v>
      </c>
      <c r="AA1816" t="s">
        <v>325</v>
      </c>
      <c r="AB1816" t="s">
        <v>116</v>
      </c>
      <c r="AC1816" t="s">
        <v>169</v>
      </c>
      <c r="AD1816" t="s">
        <v>62</v>
      </c>
      <c r="AF1816" t="s">
        <v>170</v>
      </c>
      <c r="AG1816" t="s">
        <v>194</v>
      </c>
      <c r="AH1816" t="s">
        <v>117</v>
      </c>
      <c r="AI1816" t="s">
        <v>66</v>
      </c>
      <c r="AJ1816" t="s">
        <v>127</v>
      </c>
      <c r="AK1816" t="s">
        <v>7332</v>
      </c>
      <c r="AL1816">
        <v>2</v>
      </c>
      <c r="AM1816" t="s">
        <v>1627</v>
      </c>
      <c r="AN1816">
        <v>2</v>
      </c>
      <c r="AP1816" t="s">
        <v>62</v>
      </c>
      <c r="AQ1816" t="s">
        <v>69</v>
      </c>
      <c r="AV1816" s="1">
        <v>43977</v>
      </c>
      <c r="AW1816" t="s">
        <v>15809</v>
      </c>
      <c r="AY1816" t="s">
        <v>73</v>
      </c>
      <c r="AZ1816" t="s">
        <v>74</v>
      </c>
    </row>
    <row r="1817" spans="1:52" hidden="1" x14ac:dyDescent="0.25">
      <c r="A1817" t="str">
        <f>INDEX('Community ID'!B:B,MATCH(O1817,'Community ID'!A:A,0))</f>
        <v>Barrio del Padre</v>
      </c>
      <c r="B1817" t="str">
        <f>INDEX('Community ID'!$K:$K,MATCH('Environmental Data'!$P1817,'Community ID'!J:J,0))</f>
        <v>Constanza</v>
      </c>
      <c r="D1817" t="s">
        <v>7841</v>
      </c>
      <c r="E1817" t="s">
        <v>7842</v>
      </c>
      <c r="F1817" t="s">
        <v>2751</v>
      </c>
      <c r="I1817" t="s">
        <v>165</v>
      </c>
      <c r="J1817" s="1">
        <v>29068</v>
      </c>
      <c r="K1817">
        <v>42</v>
      </c>
      <c r="M1817" t="s">
        <v>124</v>
      </c>
      <c r="N1817" t="s">
        <v>7843</v>
      </c>
      <c r="O1817" t="s">
        <v>4657</v>
      </c>
      <c r="P1817" t="s">
        <v>102</v>
      </c>
      <c r="Q1817" t="s">
        <v>103</v>
      </c>
      <c r="V1817" t="s">
        <v>2105</v>
      </c>
      <c r="W1817" t="s">
        <v>58</v>
      </c>
      <c r="X1817">
        <v>18.911185400000001</v>
      </c>
      <c r="Y1817">
        <v>-70.747348700000003</v>
      </c>
      <c r="Z1817" t="s">
        <v>59</v>
      </c>
      <c r="AA1817" t="s">
        <v>105</v>
      </c>
      <c r="AB1817" t="s">
        <v>116</v>
      </c>
      <c r="AC1817" t="s">
        <v>169</v>
      </c>
      <c r="AD1817" t="s">
        <v>62</v>
      </c>
      <c r="AF1817" t="s">
        <v>170</v>
      </c>
      <c r="AG1817" t="s">
        <v>194</v>
      </c>
      <c r="AH1817" t="s">
        <v>117</v>
      </c>
      <c r="AI1817" t="s">
        <v>66</v>
      </c>
      <c r="AJ1817" t="s">
        <v>127</v>
      </c>
      <c r="AK1817" t="s">
        <v>7332</v>
      </c>
      <c r="AL1817">
        <v>2</v>
      </c>
      <c r="AM1817" t="s">
        <v>1627</v>
      </c>
      <c r="AN1817">
        <v>3</v>
      </c>
      <c r="AP1817" t="s">
        <v>62</v>
      </c>
      <c r="AQ1817" t="s">
        <v>69</v>
      </c>
      <c r="AV1817" s="1">
        <v>43977</v>
      </c>
      <c r="AW1817" t="s">
        <v>15810</v>
      </c>
      <c r="AY1817" t="s">
        <v>73</v>
      </c>
      <c r="AZ1817" t="s">
        <v>74</v>
      </c>
    </row>
    <row r="1818" spans="1:52" hidden="1" x14ac:dyDescent="0.25">
      <c r="A1818" t="str">
        <f>INDEX('Community ID'!B:B,MATCH(O1818,'Community ID'!A:A,0))</f>
        <v>Barrio del Padre</v>
      </c>
      <c r="B1818" t="str">
        <f>INDEX('Community ID'!$K:$K,MATCH('Environmental Data'!$P1818,'Community ID'!J:J,0))</f>
        <v>Constanza</v>
      </c>
      <c r="D1818" t="s">
        <v>7839</v>
      </c>
      <c r="E1818" t="s">
        <v>7840</v>
      </c>
      <c r="F1818" t="s">
        <v>2348</v>
      </c>
      <c r="H1818" t="s">
        <v>2108</v>
      </c>
      <c r="I1818" t="s">
        <v>191</v>
      </c>
      <c r="J1818" s="1">
        <v>23500</v>
      </c>
      <c r="K1818">
        <v>57</v>
      </c>
      <c r="M1818" t="s">
        <v>51</v>
      </c>
      <c r="N1818" t="s">
        <v>135</v>
      </c>
      <c r="O1818" t="s">
        <v>4657</v>
      </c>
      <c r="P1818" t="s">
        <v>102</v>
      </c>
      <c r="Q1818" t="s">
        <v>55</v>
      </c>
      <c r="V1818" t="s">
        <v>2105</v>
      </c>
      <c r="W1818" t="s">
        <v>58</v>
      </c>
      <c r="X1818">
        <v>18.9111525</v>
      </c>
      <c r="Y1818">
        <v>-70.747298000000001</v>
      </c>
      <c r="Z1818" t="s">
        <v>86</v>
      </c>
      <c r="AA1818" t="s">
        <v>86</v>
      </c>
      <c r="AB1818" t="s">
        <v>116</v>
      </c>
      <c r="AC1818" t="s">
        <v>169</v>
      </c>
      <c r="AD1818" t="s">
        <v>62</v>
      </c>
      <c r="AF1818" t="s">
        <v>170</v>
      </c>
      <c r="AG1818" t="s">
        <v>194</v>
      </c>
      <c r="AH1818" t="s">
        <v>65</v>
      </c>
      <c r="AI1818" t="s">
        <v>66</v>
      </c>
      <c r="AJ1818" t="s">
        <v>127</v>
      </c>
      <c r="AK1818" t="s">
        <v>7332</v>
      </c>
      <c r="AL1818">
        <v>2</v>
      </c>
      <c r="AM1818" t="s">
        <v>1627</v>
      </c>
      <c r="AN1818">
        <v>3</v>
      </c>
      <c r="AP1818" t="s">
        <v>62</v>
      </c>
      <c r="AQ1818" t="s">
        <v>69</v>
      </c>
      <c r="AV1818" s="1">
        <v>43977</v>
      </c>
      <c r="AW1818" t="s">
        <v>15811</v>
      </c>
      <c r="AY1818" t="s">
        <v>73</v>
      </c>
      <c r="AZ1818" t="s">
        <v>74</v>
      </c>
    </row>
    <row r="1819" spans="1:52" hidden="1" x14ac:dyDescent="0.25">
      <c r="A1819" t="str">
        <f>INDEX('Community ID'!B:B,MATCH(O1819,'Community ID'!A:A,0))</f>
        <v>Barrio del Padre</v>
      </c>
      <c r="B1819" t="str">
        <f>INDEX('Community ID'!$K:$K,MATCH('Environmental Data'!$P1819,'Community ID'!J:J,0))</f>
        <v>Constanza</v>
      </c>
      <c r="D1819" t="s">
        <v>7839</v>
      </c>
      <c r="E1819" t="s">
        <v>7840</v>
      </c>
      <c r="F1819" t="s">
        <v>2348</v>
      </c>
      <c r="H1819" t="s">
        <v>2108</v>
      </c>
      <c r="I1819" t="s">
        <v>191</v>
      </c>
      <c r="J1819" s="1">
        <v>23500</v>
      </c>
      <c r="K1819">
        <v>57</v>
      </c>
      <c r="M1819" t="s">
        <v>51</v>
      </c>
      <c r="N1819" t="s">
        <v>135</v>
      </c>
      <c r="O1819" t="s">
        <v>4657</v>
      </c>
      <c r="P1819" t="s">
        <v>102</v>
      </c>
      <c r="Q1819" t="s">
        <v>55</v>
      </c>
      <c r="V1819" t="s">
        <v>2105</v>
      </c>
      <c r="W1819" t="s">
        <v>58</v>
      </c>
      <c r="X1819">
        <v>18.9111525</v>
      </c>
      <c r="Y1819">
        <v>-70.747298000000001</v>
      </c>
      <c r="Z1819" t="s">
        <v>86</v>
      </c>
      <c r="AA1819" t="s">
        <v>86</v>
      </c>
      <c r="AB1819" t="s">
        <v>116</v>
      </c>
      <c r="AC1819" t="s">
        <v>169</v>
      </c>
      <c r="AD1819" t="s">
        <v>62</v>
      </c>
      <c r="AF1819" t="s">
        <v>170</v>
      </c>
      <c r="AH1819" t="s">
        <v>65</v>
      </c>
      <c r="AI1819" t="s">
        <v>66</v>
      </c>
      <c r="AJ1819" t="s">
        <v>127</v>
      </c>
      <c r="AK1819" t="s">
        <v>7332</v>
      </c>
      <c r="AL1819">
        <v>2</v>
      </c>
      <c r="AM1819" t="s">
        <v>1627</v>
      </c>
      <c r="AP1819" t="s">
        <v>62</v>
      </c>
      <c r="AV1819" s="1">
        <v>43977</v>
      </c>
      <c r="AW1819" t="s">
        <v>15812</v>
      </c>
      <c r="AY1819" t="s">
        <v>73</v>
      </c>
      <c r="AZ1819" t="s">
        <v>74</v>
      </c>
    </row>
    <row r="1820" spans="1:52" hidden="1" x14ac:dyDescent="0.25">
      <c r="A1820" t="str">
        <f>INDEX('Community ID'!B:B,MATCH(O1820,'Community ID'!A:A,0))</f>
        <v>Barrio del Padre</v>
      </c>
      <c r="B1820" t="str">
        <f>INDEX('Community ID'!$K:$K,MATCH('Environmental Data'!$P1820,'Community ID'!J:J,0))</f>
        <v>Constanza</v>
      </c>
      <c r="D1820" t="s">
        <v>7837</v>
      </c>
      <c r="E1820" t="s">
        <v>1713</v>
      </c>
      <c r="F1820" t="s">
        <v>4667</v>
      </c>
      <c r="H1820" t="s">
        <v>799</v>
      </c>
      <c r="I1820" t="s">
        <v>191</v>
      </c>
      <c r="J1820" s="1">
        <v>28925</v>
      </c>
      <c r="K1820">
        <v>42</v>
      </c>
      <c r="M1820" t="s">
        <v>622</v>
      </c>
      <c r="N1820" t="s">
        <v>7838</v>
      </c>
      <c r="O1820" t="s">
        <v>4669</v>
      </c>
      <c r="P1820" t="s">
        <v>102</v>
      </c>
      <c r="Q1820" t="s">
        <v>103</v>
      </c>
      <c r="V1820" t="s">
        <v>2105</v>
      </c>
      <c r="W1820" t="s">
        <v>58</v>
      </c>
      <c r="X1820">
        <v>18.911104600000002</v>
      </c>
      <c r="Y1820">
        <v>-70.747305999999995</v>
      </c>
      <c r="Z1820" t="s">
        <v>86</v>
      </c>
      <c r="AA1820" t="s">
        <v>86</v>
      </c>
      <c r="AB1820" t="s">
        <v>116</v>
      </c>
      <c r="AC1820" t="s">
        <v>169</v>
      </c>
      <c r="AD1820" t="s">
        <v>62</v>
      </c>
      <c r="AF1820" t="s">
        <v>170</v>
      </c>
      <c r="AG1820" t="s">
        <v>194</v>
      </c>
      <c r="AH1820" t="s">
        <v>65</v>
      </c>
      <c r="AI1820" t="s">
        <v>66</v>
      </c>
      <c r="AJ1820" t="s">
        <v>127</v>
      </c>
      <c r="AK1820" t="s">
        <v>7332</v>
      </c>
      <c r="AL1820">
        <v>2</v>
      </c>
      <c r="AM1820" t="s">
        <v>1627</v>
      </c>
      <c r="AN1820">
        <v>4</v>
      </c>
      <c r="AP1820" t="s">
        <v>62</v>
      </c>
      <c r="AQ1820" t="s">
        <v>69</v>
      </c>
      <c r="AV1820" s="1">
        <v>43977</v>
      </c>
      <c r="AW1820" t="s">
        <v>15813</v>
      </c>
      <c r="AY1820" t="s">
        <v>73</v>
      </c>
      <c r="AZ1820" t="s">
        <v>74</v>
      </c>
    </row>
    <row r="1821" spans="1:52" x14ac:dyDescent="0.25">
      <c r="A1821" t="str">
        <f>INDEX('Community ID'!B:B,MATCH(O1821,'Community ID'!A:A,0))</f>
        <v>Barrio del Padre</v>
      </c>
      <c r="B1821" t="str">
        <f>INDEX('Community ID'!$K:$K,MATCH('Environmental Data'!$P1821,'Community ID'!J:J,0))</f>
        <v>Constanza</v>
      </c>
      <c r="D1821" t="s">
        <v>7833</v>
      </c>
      <c r="E1821" t="s">
        <v>7834</v>
      </c>
      <c r="F1821" t="s">
        <v>4667</v>
      </c>
      <c r="H1821" t="s">
        <v>7835</v>
      </c>
      <c r="I1821" t="s">
        <v>191</v>
      </c>
      <c r="J1821" t="s">
        <v>7836</v>
      </c>
      <c r="K1821">
        <v>71</v>
      </c>
      <c r="M1821" t="s">
        <v>80</v>
      </c>
      <c r="N1821" t="s">
        <v>135</v>
      </c>
      <c r="O1821" t="s">
        <v>4657</v>
      </c>
      <c r="P1821" t="s">
        <v>102</v>
      </c>
      <c r="Q1821" t="s">
        <v>103</v>
      </c>
      <c r="V1821" t="s">
        <v>2105</v>
      </c>
      <c r="W1821" t="s">
        <v>58</v>
      </c>
      <c r="X1821">
        <v>18.911175799999999</v>
      </c>
      <c r="Y1821">
        <v>-70.747318800000002</v>
      </c>
      <c r="Z1821" t="s">
        <v>86</v>
      </c>
      <c r="AA1821" t="s">
        <v>59</v>
      </c>
      <c r="AB1821" t="s">
        <v>60</v>
      </c>
      <c r="AC1821" t="s">
        <v>169</v>
      </c>
      <c r="AD1821" t="s">
        <v>62</v>
      </c>
      <c r="AF1821" t="s">
        <v>170</v>
      </c>
      <c r="AG1821" t="s">
        <v>194</v>
      </c>
      <c r="AH1821" t="s">
        <v>65</v>
      </c>
      <c r="AI1821" t="s">
        <v>66</v>
      </c>
      <c r="AJ1821" t="s">
        <v>127</v>
      </c>
      <c r="AK1821" t="s">
        <v>368</v>
      </c>
      <c r="AL1821">
        <v>2</v>
      </c>
      <c r="AM1821" t="s">
        <v>1627</v>
      </c>
      <c r="AN1821">
        <v>4</v>
      </c>
      <c r="AO1821">
        <v>1</v>
      </c>
      <c r="AP1821" t="s">
        <v>63</v>
      </c>
      <c r="AQ1821" t="s">
        <v>69</v>
      </c>
      <c r="AV1821" s="1">
        <v>43977</v>
      </c>
      <c r="AW1821" t="s">
        <v>15814</v>
      </c>
      <c r="AY1821" t="s">
        <v>73</v>
      </c>
      <c r="AZ1821" t="s">
        <v>74</v>
      </c>
    </row>
    <row r="1822" spans="1:52" x14ac:dyDescent="0.25">
      <c r="A1822" t="str">
        <f>INDEX('Community ID'!B:B,MATCH(O1822,'Community ID'!A:A,0))</f>
        <v>La Luisa</v>
      </c>
      <c r="B1822" t="str">
        <f>INDEX('Community ID'!$K:$K,MATCH('Environmental Data'!$P1822,'Community ID'!J:J,0))</f>
        <v>Constanza</v>
      </c>
      <c r="D1822" t="s">
        <v>7862</v>
      </c>
      <c r="E1822" t="s">
        <v>7863</v>
      </c>
      <c r="F1822" t="s">
        <v>1363</v>
      </c>
      <c r="I1822" t="s">
        <v>191</v>
      </c>
      <c r="J1822" t="s">
        <v>7864</v>
      </c>
      <c r="K1822">
        <v>29</v>
      </c>
      <c r="L1822">
        <v>8298696420</v>
      </c>
      <c r="M1822" t="s">
        <v>80</v>
      </c>
      <c r="N1822" t="s">
        <v>135</v>
      </c>
      <c r="O1822" t="s">
        <v>7113</v>
      </c>
      <c r="P1822" t="s">
        <v>102</v>
      </c>
      <c r="Q1822" t="s">
        <v>103</v>
      </c>
      <c r="V1822" t="s">
        <v>2105</v>
      </c>
      <c r="W1822" t="s">
        <v>58</v>
      </c>
      <c r="X1822">
        <v>18.915392400000002</v>
      </c>
      <c r="Y1822">
        <v>-70.744487599999999</v>
      </c>
      <c r="Z1822" t="s">
        <v>220</v>
      </c>
      <c r="AA1822" t="s">
        <v>105</v>
      </c>
      <c r="AB1822" t="s">
        <v>182</v>
      </c>
      <c r="AC1822" t="s">
        <v>169</v>
      </c>
      <c r="AD1822" t="s">
        <v>62</v>
      </c>
      <c r="AF1822" t="s">
        <v>170</v>
      </c>
      <c r="AG1822" t="s">
        <v>171</v>
      </c>
      <c r="AH1822" t="s">
        <v>117</v>
      </c>
      <c r="AI1822" t="s">
        <v>669</v>
      </c>
      <c r="AJ1822" t="s">
        <v>127</v>
      </c>
      <c r="AK1822" t="s">
        <v>368</v>
      </c>
      <c r="AL1822">
        <v>1</v>
      </c>
      <c r="AM1822" t="s">
        <v>1627</v>
      </c>
      <c r="AN1822">
        <v>3</v>
      </c>
      <c r="AP1822" t="s">
        <v>63</v>
      </c>
      <c r="AQ1822" t="s">
        <v>69</v>
      </c>
      <c r="AV1822" s="1">
        <v>43973</v>
      </c>
      <c r="AW1822" t="s">
        <v>15815</v>
      </c>
      <c r="AY1822" t="s">
        <v>73</v>
      </c>
      <c r="AZ1822" t="s">
        <v>74</v>
      </c>
    </row>
    <row r="1823" spans="1:52" hidden="1" x14ac:dyDescent="0.25">
      <c r="A1823" t="str">
        <f>INDEX('Community ID'!B:B,MATCH(O1823,'Community ID'!A:A,0))</f>
        <v>El Valle</v>
      </c>
      <c r="B1823" t="str">
        <f>INDEX('Community ID'!$K:$K,MATCH('Environmental Data'!$P1823,'Community ID'!J:J,0))</f>
        <v>Constanza</v>
      </c>
      <c r="D1823" t="s">
        <v>7857</v>
      </c>
      <c r="E1823" t="s">
        <v>7858</v>
      </c>
      <c r="F1823" t="s">
        <v>7859</v>
      </c>
      <c r="H1823" t="s">
        <v>7860</v>
      </c>
      <c r="I1823" t="s">
        <v>165</v>
      </c>
      <c r="J1823" s="1">
        <v>36835</v>
      </c>
      <c r="K1823">
        <v>21</v>
      </c>
      <c r="L1823">
        <v>8298551552</v>
      </c>
      <c r="M1823" t="s">
        <v>124</v>
      </c>
      <c r="N1823" t="s">
        <v>125</v>
      </c>
      <c r="O1823" t="s">
        <v>7861</v>
      </c>
      <c r="P1823" t="s">
        <v>102</v>
      </c>
      <c r="Q1823" t="s">
        <v>103</v>
      </c>
      <c r="V1823" t="s">
        <v>2105</v>
      </c>
      <c r="W1823" t="s">
        <v>58</v>
      </c>
      <c r="X1823">
        <v>18.914318900000001</v>
      </c>
      <c r="Y1823">
        <v>-70.744898699999993</v>
      </c>
      <c r="Z1823" t="s">
        <v>59</v>
      </c>
      <c r="AA1823" t="s">
        <v>105</v>
      </c>
      <c r="AB1823" t="s">
        <v>87</v>
      </c>
      <c r="AC1823" t="s">
        <v>169</v>
      </c>
      <c r="AD1823" t="s">
        <v>62</v>
      </c>
      <c r="AF1823" t="s">
        <v>170</v>
      </c>
      <c r="AG1823" t="s">
        <v>194</v>
      </c>
      <c r="AH1823" t="s">
        <v>65</v>
      </c>
      <c r="AI1823" t="s">
        <v>66</v>
      </c>
      <c r="AJ1823" t="s">
        <v>127</v>
      </c>
      <c r="AL1823">
        <v>2</v>
      </c>
      <c r="AM1823" t="s">
        <v>767</v>
      </c>
      <c r="AN1823">
        <v>3</v>
      </c>
      <c r="AP1823" t="s">
        <v>63</v>
      </c>
      <c r="AQ1823" t="s">
        <v>69</v>
      </c>
      <c r="AV1823" s="1">
        <v>43973</v>
      </c>
      <c r="AW1823" t="s">
        <v>15816</v>
      </c>
      <c r="AY1823" t="s">
        <v>73</v>
      </c>
      <c r="AZ1823" t="s">
        <v>74</v>
      </c>
    </row>
    <row r="1824" spans="1:52" hidden="1" x14ac:dyDescent="0.25">
      <c r="A1824" t="str">
        <f>INDEX('Community ID'!B:B,MATCH(O1824,'Community ID'!A:A,0))</f>
        <v>San Isidro</v>
      </c>
      <c r="B1824" t="str">
        <f>INDEX('Community ID'!$K:$K,MATCH('Environmental Data'!$P1824,'Community ID'!J:J,0))</f>
        <v>Constanza</v>
      </c>
      <c r="D1824" t="s">
        <v>7865</v>
      </c>
      <c r="E1824" t="s">
        <v>134</v>
      </c>
      <c r="F1824" t="s">
        <v>743</v>
      </c>
      <c r="I1824" t="s">
        <v>191</v>
      </c>
      <c r="J1824" s="1">
        <v>28643</v>
      </c>
      <c r="K1824">
        <v>43</v>
      </c>
      <c r="L1824">
        <v>8299373446</v>
      </c>
      <c r="M1824" t="s">
        <v>51</v>
      </c>
      <c r="N1824" t="s">
        <v>135</v>
      </c>
      <c r="O1824" t="s">
        <v>6028</v>
      </c>
      <c r="P1824" t="s">
        <v>102</v>
      </c>
      <c r="Q1824" t="s">
        <v>103</v>
      </c>
      <c r="V1824" t="s">
        <v>2105</v>
      </c>
      <c r="W1824" t="s">
        <v>58</v>
      </c>
      <c r="X1824">
        <v>18.9153913</v>
      </c>
      <c r="Y1824">
        <v>-70.744810400000006</v>
      </c>
      <c r="Z1824" t="s">
        <v>86</v>
      </c>
      <c r="AA1824" t="s">
        <v>86</v>
      </c>
      <c r="AB1824" t="s">
        <v>60</v>
      </c>
      <c r="AC1824" t="s">
        <v>61</v>
      </c>
      <c r="AD1824" t="s">
        <v>62</v>
      </c>
      <c r="AF1824" t="s">
        <v>170</v>
      </c>
      <c r="AG1824" t="s">
        <v>194</v>
      </c>
      <c r="AH1824" t="s">
        <v>117</v>
      </c>
      <c r="AI1824" t="s">
        <v>66</v>
      </c>
      <c r="AJ1824" t="s">
        <v>127</v>
      </c>
      <c r="AK1824" t="s">
        <v>7866</v>
      </c>
      <c r="AL1824">
        <v>1</v>
      </c>
      <c r="AM1824" t="s">
        <v>1627</v>
      </c>
      <c r="AN1824">
        <v>4</v>
      </c>
      <c r="AP1824" t="s">
        <v>62</v>
      </c>
      <c r="AQ1824" t="s">
        <v>69</v>
      </c>
      <c r="AV1824" s="1">
        <v>43970</v>
      </c>
      <c r="AW1824" t="s">
        <v>15817</v>
      </c>
      <c r="AY1824" t="s">
        <v>73</v>
      </c>
      <c r="AZ1824" t="s">
        <v>74</v>
      </c>
    </row>
    <row r="1825" spans="1:52" x14ac:dyDescent="0.25">
      <c r="A1825" t="str">
        <f>INDEX('Community ID'!B:B,MATCH(O1825,'Community ID'!A:A,0))</f>
        <v>San Isidro</v>
      </c>
      <c r="B1825" t="str">
        <f>INDEX('Community ID'!$K:$K,MATCH('Environmental Data'!$P1825,'Community ID'!J:J,0))</f>
        <v>Constanza</v>
      </c>
      <c r="D1825" t="s">
        <v>7867</v>
      </c>
      <c r="E1825" t="s">
        <v>7868</v>
      </c>
      <c r="F1825" t="s">
        <v>7869</v>
      </c>
      <c r="H1825" t="s">
        <v>7870</v>
      </c>
      <c r="I1825" t="s">
        <v>191</v>
      </c>
      <c r="J1825" t="s">
        <v>7300</v>
      </c>
      <c r="K1825">
        <v>41</v>
      </c>
      <c r="L1825">
        <v>8095391558</v>
      </c>
      <c r="M1825" t="s">
        <v>51</v>
      </c>
      <c r="N1825" t="s">
        <v>287</v>
      </c>
      <c r="O1825" t="s">
        <v>6028</v>
      </c>
      <c r="P1825" t="s">
        <v>102</v>
      </c>
      <c r="Q1825" t="s">
        <v>103</v>
      </c>
      <c r="V1825" t="s">
        <v>2105</v>
      </c>
      <c r="W1825" t="s">
        <v>58</v>
      </c>
      <c r="X1825">
        <v>18.9155455</v>
      </c>
      <c r="Y1825">
        <v>-70.744739300000006</v>
      </c>
      <c r="Z1825" t="s">
        <v>86</v>
      </c>
      <c r="AA1825" t="s">
        <v>86</v>
      </c>
      <c r="AB1825" t="s">
        <v>60</v>
      </c>
      <c r="AC1825" t="s">
        <v>169</v>
      </c>
      <c r="AD1825" t="s">
        <v>62</v>
      </c>
      <c r="AF1825" t="s">
        <v>170</v>
      </c>
      <c r="AG1825" t="s">
        <v>194</v>
      </c>
      <c r="AH1825" t="s">
        <v>65</v>
      </c>
      <c r="AI1825" t="s">
        <v>66</v>
      </c>
      <c r="AJ1825" t="s">
        <v>127</v>
      </c>
      <c r="AK1825" t="s">
        <v>368</v>
      </c>
      <c r="AL1825">
        <v>1</v>
      </c>
      <c r="AM1825" t="s">
        <v>1627</v>
      </c>
      <c r="AN1825">
        <v>5</v>
      </c>
      <c r="AP1825" t="s">
        <v>62</v>
      </c>
      <c r="AQ1825" t="s">
        <v>69</v>
      </c>
      <c r="AV1825" s="1">
        <v>43970</v>
      </c>
      <c r="AW1825" t="s">
        <v>15818</v>
      </c>
      <c r="AY1825" t="s">
        <v>73</v>
      </c>
      <c r="AZ1825" t="s">
        <v>74</v>
      </c>
    </row>
    <row r="1826" spans="1:52" hidden="1" x14ac:dyDescent="0.25">
      <c r="A1826" t="str">
        <f>INDEX('Community ID'!B:B,MATCH(O1826,'Community ID'!A:A,0))</f>
        <v>Los Gajitos</v>
      </c>
      <c r="B1826" t="str">
        <f>INDEX('Community ID'!$K:$K,MATCH('Environmental Data'!$P1826,'Community ID'!J:J,0))</f>
        <v>Constanza</v>
      </c>
      <c r="D1826" t="s">
        <v>7871</v>
      </c>
      <c r="E1826" t="s">
        <v>2611</v>
      </c>
      <c r="F1826" t="s">
        <v>7872</v>
      </c>
      <c r="I1826" t="s">
        <v>191</v>
      </c>
      <c r="J1826" t="s">
        <v>7873</v>
      </c>
      <c r="K1826">
        <v>54</v>
      </c>
      <c r="M1826" t="s">
        <v>80</v>
      </c>
      <c r="N1826" t="s">
        <v>114</v>
      </c>
      <c r="O1826" t="s">
        <v>7117</v>
      </c>
      <c r="P1826" t="s">
        <v>102</v>
      </c>
      <c r="Q1826" t="s">
        <v>103</v>
      </c>
      <c r="S1826" t="s">
        <v>144</v>
      </c>
      <c r="U1826">
        <v>5300309142</v>
      </c>
      <c r="V1826" t="s">
        <v>7378</v>
      </c>
      <c r="W1826" t="s">
        <v>58</v>
      </c>
      <c r="X1826">
        <v>18.905370609391301</v>
      </c>
      <c r="Y1826">
        <v>-70.762882203632103</v>
      </c>
      <c r="Z1826" t="s">
        <v>86</v>
      </c>
      <c r="AA1826" t="s">
        <v>86</v>
      </c>
      <c r="AB1826" t="s">
        <v>60</v>
      </c>
      <c r="AC1826" t="s">
        <v>88</v>
      </c>
      <c r="AD1826" t="s">
        <v>62</v>
      </c>
      <c r="AF1826" t="s">
        <v>170</v>
      </c>
      <c r="AG1826" t="s">
        <v>194</v>
      </c>
      <c r="AH1826" t="s">
        <v>65</v>
      </c>
      <c r="AI1826" t="s">
        <v>145</v>
      </c>
      <c r="AJ1826" t="s">
        <v>145</v>
      </c>
      <c r="AK1826" t="s">
        <v>1437</v>
      </c>
      <c r="AL1826">
        <v>1</v>
      </c>
      <c r="AM1826" t="s">
        <v>68</v>
      </c>
      <c r="AN1826">
        <v>5</v>
      </c>
      <c r="AO1826">
        <v>1</v>
      </c>
      <c r="AP1826" t="s">
        <v>62</v>
      </c>
      <c r="AQ1826" t="s">
        <v>69</v>
      </c>
      <c r="AV1826" s="1">
        <v>43968</v>
      </c>
      <c r="AW1826" t="s">
        <v>15819</v>
      </c>
      <c r="AY1826" t="s">
        <v>73</v>
      </c>
      <c r="AZ1826" t="s">
        <v>74</v>
      </c>
    </row>
    <row r="1827" spans="1:52" hidden="1" x14ac:dyDescent="0.25">
      <c r="A1827" t="str">
        <f>INDEX('Community ID'!B:B,MATCH(O1827,'Community ID'!A:A,0))</f>
        <v>Los Gajitos</v>
      </c>
      <c r="B1827" t="str">
        <f>INDEX('Community ID'!$K:$K,MATCH('Environmental Data'!$P1827,'Community ID'!J:J,0))</f>
        <v>Constanza</v>
      </c>
      <c r="D1827" t="s">
        <v>7874</v>
      </c>
      <c r="E1827" t="s">
        <v>7875</v>
      </c>
      <c r="F1827" t="s">
        <v>2227</v>
      </c>
      <c r="I1827" t="s">
        <v>191</v>
      </c>
      <c r="J1827" s="1">
        <v>29864</v>
      </c>
      <c r="K1827">
        <v>40</v>
      </c>
      <c r="M1827" t="s">
        <v>80</v>
      </c>
      <c r="N1827" t="s">
        <v>114</v>
      </c>
      <c r="O1827" t="s">
        <v>7876</v>
      </c>
      <c r="P1827" t="s">
        <v>102</v>
      </c>
      <c r="Q1827" t="s">
        <v>160</v>
      </c>
      <c r="U1827">
        <v>9400190428</v>
      </c>
      <c r="V1827" t="s">
        <v>7378</v>
      </c>
      <c r="W1827" t="s">
        <v>58</v>
      </c>
      <c r="X1827">
        <v>18.9055806836008</v>
      </c>
      <c r="Y1827">
        <v>-70.762488951839401</v>
      </c>
      <c r="Z1827" t="s">
        <v>105</v>
      </c>
      <c r="AA1827" t="s">
        <v>105</v>
      </c>
      <c r="AB1827" t="s">
        <v>60</v>
      </c>
      <c r="AC1827" t="s">
        <v>169</v>
      </c>
      <c r="AD1827" t="s">
        <v>62</v>
      </c>
      <c r="AF1827" t="s">
        <v>170</v>
      </c>
      <c r="AG1827" t="s">
        <v>194</v>
      </c>
      <c r="AH1827" t="s">
        <v>65</v>
      </c>
      <c r="AI1827" t="s">
        <v>145</v>
      </c>
      <c r="AJ1827" t="s">
        <v>788</v>
      </c>
      <c r="AK1827" t="s">
        <v>7877</v>
      </c>
      <c r="AL1827">
        <v>1</v>
      </c>
      <c r="AM1827" t="s">
        <v>68</v>
      </c>
      <c r="AN1827">
        <v>3</v>
      </c>
      <c r="AP1827" t="s">
        <v>63</v>
      </c>
      <c r="AQ1827" t="s">
        <v>69</v>
      </c>
      <c r="AV1827" s="1">
        <v>43968</v>
      </c>
      <c r="AW1827" t="s">
        <v>15820</v>
      </c>
      <c r="AY1827" t="s">
        <v>73</v>
      </c>
      <c r="AZ1827" t="s">
        <v>74</v>
      </c>
    </row>
    <row r="1828" spans="1:52" hidden="1" x14ac:dyDescent="0.25">
      <c r="A1828" t="str">
        <f>INDEX('Community ID'!B:B,MATCH(O1828,'Community ID'!A:A,0))</f>
        <v>Los Gajitos</v>
      </c>
      <c r="B1828" t="str">
        <f>INDEX('Community ID'!$K:$K,MATCH('Environmental Data'!$P1828,'Community ID'!J:J,0))</f>
        <v>Constanza</v>
      </c>
      <c r="D1828" t="s">
        <v>7878</v>
      </c>
      <c r="E1828" t="s">
        <v>7879</v>
      </c>
      <c r="F1828" t="s">
        <v>3973</v>
      </c>
      <c r="I1828" t="s">
        <v>165</v>
      </c>
      <c r="J1828" t="s">
        <v>7880</v>
      </c>
      <c r="K1828">
        <v>57</v>
      </c>
      <c r="M1828" t="s">
        <v>80</v>
      </c>
      <c r="N1828" t="s">
        <v>3827</v>
      </c>
      <c r="O1828" t="s">
        <v>7881</v>
      </c>
      <c r="P1828" t="s">
        <v>102</v>
      </c>
      <c r="Q1828" t="s">
        <v>103</v>
      </c>
      <c r="S1828" t="s">
        <v>144</v>
      </c>
      <c r="U1828">
        <v>5300215612</v>
      </c>
      <c r="V1828" t="s">
        <v>7378</v>
      </c>
      <c r="W1828" t="s">
        <v>58</v>
      </c>
      <c r="X1828">
        <v>18.905515615756901</v>
      </c>
      <c r="Y1828">
        <v>-70.762581266463499</v>
      </c>
      <c r="Z1828" t="s">
        <v>105</v>
      </c>
      <c r="AA1828" t="s">
        <v>105</v>
      </c>
      <c r="AB1828" t="s">
        <v>60</v>
      </c>
      <c r="AC1828" t="s">
        <v>169</v>
      </c>
      <c r="AD1828" t="s">
        <v>62</v>
      </c>
      <c r="AF1828" t="s">
        <v>170</v>
      </c>
      <c r="AG1828" t="s">
        <v>194</v>
      </c>
      <c r="AH1828" t="s">
        <v>65</v>
      </c>
      <c r="AI1828" t="s">
        <v>145</v>
      </c>
      <c r="AJ1828" t="s">
        <v>145</v>
      </c>
      <c r="AK1828" t="s">
        <v>7882</v>
      </c>
      <c r="AL1828">
        <v>1</v>
      </c>
      <c r="AM1828" t="s">
        <v>93</v>
      </c>
      <c r="AN1828">
        <v>3</v>
      </c>
      <c r="AP1828" t="s">
        <v>62</v>
      </c>
      <c r="AQ1828" t="s">
        <v>69</v>
      </c>
      <c r="AV1828" s="1">
        <v>43968</v>
      </c>
      <c r="AW1828" t="s">
        <v>15821</v>
      </c>
      <c r="AY1828" t="s">
        <v>73</v>
      </c>
      <c r="AZ1828" t="s">
        <v>74</v>
      </c>
    </row>
    <row r="1829" spans="1:52" hidden="1" x14ac:dyDescent="0.25">
      <c r="A1829" t="str">
        <f>INDEX('Community ID'!B:B,MATCH(O1829,'Community ID'!A:A,0))</f>
        <v>Los Gajitos</v>
      </c>
      <c r="B1829" t="str">
        <f>INDEX('Community ID'!$K:$K,MATCH('Environmental Data'!$P1829,'Community ID'!J:J,0))</f>
        <v>Constanza</v>
      </c>
      <c r="D1829" t="s">
        <v>7883</v>
      </c>
      <c r="E1829" t="s">
        <v>803</v>
      </c>
      <c r="F1829" t="s">
        <v>1391</v>
      </c>
      <c r="I1829" t="s">
        <v>191</v>
      </c>
      <c r="J1829" s="1">
        <v>28075</v>
      </c>
      <c r="K1829">
        <v>45</v>
      </c>
      <c r="M1829" t="s">
        <v>80</v>
      </c>
      <c r="N1829" t="s">
        <v>114</v>
      </c>
      <c r="O1829" t="s">
        <v>7117</v>
      </c>
      <c r="P1829" t="s">
        <v>102</v>
      </c>
      <c r="Q1829" t="s">
        <v>160</v>
      </c>
      <c r="S1829" t="s">
        <v>144</v>
      </c>
      <c r="U1829">
        <v>40243849979</v>
      </c>
      <c r="V1829" t="s">
        <v>7378</v>
      </c>
      <c r="W1829" t="s">
        <v>58</v>
      </c>
      <c r="X1829">
        <v>18.912282000000001</v>
      </c>
      <c r="Y1829">
        <v>-70.750113900000002</v>
      </c>
      <c r="Z1829" t="s">
        <v>59</v>
      </c>
      <c r="AA1829" t="s">
        <v>220</v>
      </c>
      <c r="AB1829" t="s">
        <v>60</v>
      </c>
      <c r="AC1829" t="s">
        <v>61</v>
      </c>
      <c r="AE1829" t="s">
        <v>62</v>
      </c>
      <c r="AF1829" t="s">
        <v>170</v>
      </c>
      <c r="AG1829" t="s">
        <v>194</v>
      </c>
      <c r="AH1829" t="s">
        <v>65</v>
      </c>
      <c r="AI1829" t="s">
        <v>788</v>
      </c>
      <c r="AJ1829" t="s">
        <v>145</v>
      </c>
      <c r="AK1829" t="s">
        <v>1139</v>
      </c>
      <c r="AL1829">
        <v>1</v>
      </c>
      <c r="AM1829" t="s">
        <v>93</v>
      </c>
      <c r="AN1829">
        <v>3</v>
      </c>
      <c r="AP1829" t="s">
        <v>62</v>
      </c>
      <c r="AQ1829" t="s">
        <v>69</v>
      </c>
      <c r="AV1829" s="1">
        <v>43968</v>
      </c>
      <c r="AW1829" t="s">
        <v>15822</v>
      </c>
      <c r="AY1829" t="s">
        <v>73</v>
      </c>
      <c r="AZ1829" t="s">
        <v>74</v>
      </c>
    </row>
    <row r="1830" spans="1:52" hidden="1" x14ac:dyDescent="0.25">
      <c r="A1830" t="str">
        <f>INDEX('Community ID'!B:B,MATCH(O1830,'Community ID'!A:A,0))</f>
        <v>Los Gajitos</v>
      </c>
      <c r="B1830" t="str">
        <f>INDEX('Community ID'!$K:$K,MATCH('Environmental Data'!$P1830,'Community ID'!J:J,0))</f>
        <v>Constanza</v>
      </c>
      <c r="D1830" t="s">
        <v>7884</v>
      </c>
      <c r="E1830" t="s">
        <v>7885</v>
      </c>
      <c r="F1830" t="s">
        <v>7886</v>
      </c>
      <c r="H1830" t="s">
        <v>7887</v>
      </c>
      <c r="I1830" t="s">
        <v>191</v>
      </c>
      <c r="J1830" t="s">
        <v>7888</v>
      </c>
      <c r="K1830">
        <v>24</v>
      </c>
      <c r="M1830" t="s">
        <v>80</v>
      </c>
      <c r="N1830" t="s">
        <v>721</v>
      </c>
      <c r="O1830" t="s">
        <v>7881</v>
      </c>
      <c r="P1830" t="s">
        <v>102</v>
      </c>
      <c r="Q1830" t="s">
        <v>160</v>
      </c>
      <c r="S1830" t="s">
        <v>144</v>
      </c>
      <c r="U1830">
        <v>5300472775</v>
      </c>
      <c r="V1830" t="s">
        <v>7378</v>
      </c>
      <c r="W1830" t="s">
        <v>58</v>
      </c>
      <c r="X1830">
        <v>18.912282000000001</v>
      </c>
      <c r="Y1830">
        <v>-70.750113900000002</v>
      </c>
      <c r="Z1830" t="s">
        <v>220</v>
      </c>
      <c r="AA1830" t="s">
        <v>220</v>
      </c>
      <c r="AB1830" t="s">
        <v>60</v>
      </c>
      <c r="AC1830" t="s">
        <v>169</v>
      </c>
      <c r="AD1830" t="s">
        <v>62</v>
      </c>
      <c r="AF1830" t="s">
        <v>170</v>
      </c>
      <c r="AG1830" t="s">
        <v>194</v>
      </c>
      <c r="AH1830" t="s">
        <v>65</v>
      </c>
      <c r="AI1830" t="s">
        <v>788</v>
      </c>
      <c r="AJ1830" t="s">
        <v>145</v>
      </c>
      <c r="AK1830" t="s">
        <v>1139</v>
      </c>
      <c r="AL1830">
        <v>1</v>
      </c>
      <c r="AM1830" t="s">
        <v>93</v>
      </c>
      <c r="AN1830">
        <v>3</v>
      </c>
      <c r="AO1830">
        <v>1</v>
      </c>
      <c r="AP1830" t="s">
        <v>62</v>
      </c>
      <c r="AQ1830" t="s">
        <v>69</v>
      </c>
      <c r="AV1830" s="1">
        <v>43968</v>
      </c>
      <c r="AW1830" t="s">
        <v>15823</v>
      </c>
      <c r="AY1830" t="s">
        <v>73</v>
      </c>
      <c r="AZ1830" t="s">
        <v>74</v>
      </c>
    </row>
    <row r="1831" spans="1:52" hidden="1" x14ac:dyDescent="0.25">
      <c r="A1831" t="str">
        <f>INDEX('Community ID'!B:B,MATCH(O1831,'Community ID'!A:A,0))</f>
        <v>Los Gajitos</v>
      </c>
      <c r="B1831" t="str">
        <f>INDEX('Community ID'!$K:$K,MATCH('Environmental Data'!$P1831,'Community ID'!J:J,0))</f>
        <v>Constanza</v>
      </c>
      <c r="D1831" t="s">
        <v>7889</v>
      </c>
      <c r="E1831" t="s">
        <v>973</v>
      </c>
      <c r="F1831" t="s">
        <v>7890</v>
      </c>
      <c r="H1831" t="s">
        <v>973</v>
      </c>
      <c r="I1831" t="s">
        <v>191</v>
      </c>
      <c r="J1831" t="s">
        <v>7891</v>
      </c>
      <c r="K1831">
        <v>22</v>
      </c>
      <c r="L1831">
        <v>8299105854</v>
      </c>
      <c r="M1831" t="s">
        <v>80</v>
      </c>
      <c r="N1831" t="s">
        <v>114</v>
      </c>
      <c r="O1831" t="s">
        <v>7881</v>
      </c>
      <c r="P1831" t="s">
        <v>102</v>
      </c>
      <c r="Q1831" t="s">
        <v>160</v>
      </c>
      <c r="S1831" t="s">
        <v>144</v>
      </c>
      <c r="U1831">
        <v>40237283656</v>
      </c>
      <c r="V1831" t="s">
        <v>7378</v>
      </c>
      <c r="W1831" t="s">
        <v>58</v>
      </c>
      <c r="X1831">
        <v>18.912282000000001</v>
      </c>
      <c r="Y1831">
        <v>-70.750113900000002</v>
      </c>
      <c r="Z1831" t="s">
        <v>220</v>
      </c>
      <c r="AA1831" t="s">
        <v>220</v>
      </c>
      <c r="AB1831" t="s">
        <v>60</v>
      </c>
      <c r="AC1831" t="s">
        <v>88</v>
      </c>
      <c r="AE1831" t="s">
        <v>62</v>
      </c>
      <c r="AF1831" t="s">
        <v>170</v>
      </c>
      <c r="AG1831" t="s">
        <v>194</v>
      </c>
      <c r="AH1831" t="s">
        <v>65</v>
      </c>
      <c r="AI1831" t="s">
        <v>145</v>
      </c>
      <c r="AJ1831" t="s">
        <v>145</v>
      </c>
      <c r="AK1831" t="s">
        <v>7882</v>
      </c>
      <c r="AL1831">
        <v>1</v>
      </c>
      <c r="AM1831" t="s">
        <v>93</v>
      </c>
      <c r="AN1831">
        <v>2</v>
      </c>
      <c r="AO1831">
        <v>1</v>
      </c>
      <c r="AP1831" t="s">
        <v>63</v>
      </c>
      <c r="AQ1831" t="s">
        <v>69</v>
      </c>
      <c r="AV1831" s="1">
        <v>43968</v>
      </c>
      <c r="AW1831" t="s">
        <v>15824</v>
      </c>
      <c r="AY1831" t="s">
        <v>73</v>
      </c>
      <c r="AZ1831" t="s">
        <v>74</v>
      </c>
    </row>
    <row r="1832" spans="1:52" hidden="1" x14ac:dyDescent="0.25">
      <c r="A1832" t="str">
        <f>INDEX('Community ID'!B:B,MATCH(O1832,'Community ID'!A:A,0))</f>
        <v>Los Gajitos</v>
      </c>
      <c r="B1832" t="str">
        <f>INDEX('Community ID'!$K:$K,MATCH('Environmental Data'!$P1832,'Community ID'!J:J,0))</f>
        <v>Constanza</v>
      </c>
      <c r="D1832" t="s">
        <v>7892</v>
      </c>
      <c r="E1832" t="s">
        <v>7893</v>
      </c>
      <c r="F1832" t="s">
        <v>1114</v>
      </c>
      <c r="H1832" t="s">
        <v>7893</v>
      </c>
      <c r="I1832" t="s">
        <v>191</v>
      </c>
      <c r="J1832" t="s">
        <v>7894</v>
      </c>
      <c r="K1832">
        <v>42</v>
      </c>
      <c r="M1832" t="s">
        <v>80</v>
      </c>
      <c r="N1832" t="s">
        <v>135</v>
      </c>
      <c r="O1832" t="s">
        <v>7881</v>
      </c>
      <c r="P1832" t="s">
        <v>102</v>
      </c>
      <c r="Q1832" t="s">
        <v>160</v>
      </c>
      <c r="S1832" t="s">
        <v>144</v>
      </c>
      <c r="U1832">
        <v>5300304309</v>
      </c>
      <c r="V1832" t="s">
        <v>7378</v>
      </c>
      <c r="W1832" t="s">
        <v>58</v>
      </c>
      <c r="X1832">
        <v>18.912282000000001</v>
      </c>
      <c r="Y1832">
        <v>-70.750113900000002</v>
      </c>
      <c r="Z1832" t="s">
        <v>59</v>
      </c>
      <c r="AA1832" t="s">
        <v>59</v>
      </c>
      <c r="AB1832" t="s">
        <v>60</v>
      </c>
      <c r="AC1832" t="s">
        <v>88</v>
      </c>
      <c r="AD1832" t="s">
        <v>62</v>
      </c>
      <c r="AF1832" t="s">
        <v>170</v>
      </c>
      <c r="AG1832" t="s">
        <v>194</v>
      </c>
      <c r="AH1832" t="s">
        <v>65</v>
      </c>
      <c r="AI1832" t="s">
        <v>145</v>
      </c>
      <c r="AJ1832" t="s">
        <v>145</v>
      </c>
      <c r="AK1832" t="s">
        <v>394</v>
      </c>
      <c r="AL1832">
        <v>1</v>
      </c>
      <c r="AM1832" t="s">
        <v>7895</v>
      </c>
      <c r="AN1832">
        <v>2</v>
      </c>
      <c r="AP1832" t="s">
        <v>62</v>
      </c>
      <c r="AQ1832" t="s">
        <v>69</v>
      </c>
      <c r="AV1832" s="1">
        <v>43968</v>
      </c>
      <c r="AW1832" t="s">
        <v>15825</v>
      </c>
      <c r="AY1832" t="s">
        <v>73</v>
      </c>
      <c r="AZ1832" t="s">
        <v>74</v>
      </c>
    </row>
    <row r="1833" spans="1:52" hidden="1" x14ac:dyDescent="0.25">
      <c r="A1833" t="str">
        <f>INDEX('Community ID'!B:B,MATCH(O1833,'Community ID'!A:A,0))</f>
        <v>Los Gajitos</v>
      </c>
      <c r="B1833" t="str">
        <f>INDEX('Community ID'!$K:$K,MATCH('Environmental Data'!$P1833,'Community ID'!J:J,0))</f>
        <v>Constanza</v>
      </c>
      <c r="D1833" t="s">
        <v>7896</v>
      </c>
      <c r="E1833" t="s">
        <v>7897</v>
      </c>
      <c r="F1833" t="s">
        <v>7898</v>
      </c>
      <c r="H1833" t="s">
        <v>7899</v>
      </c>
      <c r="I1833" t="s">
        <v>191</v>
      </c>
      <c r="J1833" s="1">
        <v>14794</v>
      </c>
      <c r="K1833">
        <v>81</v>
      </c>
      <c r="M1833" t="s">
        <v>80</v>
      </c>
      <c r="N1833" t="s">
        <v>114</v>
      </c>
      <c r="O1833" t="s">
        <v>7881</v>
      </c>
      <c r="P1833" t="s">
        <v>102</v>
      </c>
      <c r="Q1833" t="s">
        <v>160</v>
      </c>
      <c r="T1833" t="s">
        <v>144</v>
      </c>
      <c r="U1833">
        <v>5300119467</v>
      </c>
      <c r="V1833" t="s">
        <v>7378</v>
      </c>
      <c r="W1833" t="s">
        <v>58</v>
      </c>
      <c r="X1833">
        <v>18.914304600000001</v>
      </c>
      <c r="Y1833">
        <v>-70.759034200000002</v>
      </c>
      <c r="Z1833" t="s">
        <v>86</v>
      </c>
      <c r="AA1833" t="s">
        <v>86</v>
      </c>
      <c r="AB1833" t="s">
        <v>60</v>
      </c>
      <c r="AC1833" t="s">
        <v>88</v>
      </c>
      <c r="AD1833" t="s">
        <v>62</v>
      </c>
      <c r="AF1833" t="s">
        <v>170</v>
      </c>
      <c r="AG1833" t="s">
        <v>194</v>
      </c>
      <c r="AH1833" t="s">
        <v>65</v>
      </c>
      <c r="AI1833" t="s">
        <v>788</v>
      </c>
      <c r="AJ1833" t="s">
        <v>145</v>
      </c>
      <c r="AK1833" t="s">
        <v>1139</v>
      </c>
      <c r="AL1833">
        <v>1</v>
      </c>
      <c r="AM1833" t="s">
        <v>68</v>
      </c>
      <c r="AN1833">
        <v>1</v>
      </c>
      <c r="AP1833" t="s">
        <v>62</v>
      </c>
      <c r="AQ1833" t="s">
        <v>69</v>
      </c>
      <c r="AV1833" s="1">
        <v>43968</v>
      </c>
      <c r="AW1833" t="s">
        <v>15826</v>
      </c>
      <c r="AY1833" t="s">
        <v>73</v>
      </c>
      <c r="AZ1833" t="s">
        <v>74</v>
      </c>
    </row>
    <row r="1834" spans="1:52" x14ac:dyDescent="0.25">
      <c r="A1834" t="str">
        <f>INDEX('Community ID'!B:B,MATCH(O1834,'Community ID'!A:A,0))</f>
        <v>San Isidro</v>
      </c>
      <c r="B1834" t="str">
        <f>INDEX('Community ID'!$K:$K,MATCH('Environmental Data'!$P1834,'Community ID'!J:J,0))</f>
        <v>Constanza</v>
      </c>
      <c r="D1834" t="s">
        <v>7907</v>
      </c>
      <c r="E1834" t="s">
        <v>7908</v>
      </c>
      <c r="F1834" t="s">
        <v>7731</v>
      </c>
      <c r="H1834" t="s">
        <v>4533</v>
      </c>
      <c r="I1834" t="s">
        <v>165</v>
      </c>
      <c r="J1834" s="1">
        <v>38</v>
      </c>
      <c r="K1834">
        <v>121</v>
      </c>
      <c r="L1834">
        <v>8094433747</v>
      </c>
      <c r="M1834" t="s">
        <v>51</v>
      </c>
      <c r="O1834" t="s">
        <v>6028</v>
      </c>
      <c r="P1834" t="s">
        <v>102</v>
      </c>
      <c r="Q1834" t="s">
        <v>103</v>
      </c>
      <c r="V1834" t="s">
        <v>2105</v>
      </c>
      <c r="W1834" t="s">
        <v>58</v>
      </c>
      <c r="X1834">
        <v>18.9160319</v>
      </c>
      <c r="Y1834">
        <v>-70.744806499999996</v>
      </c>
      <c r="Z1834" t="s">
        <v>86</v>
      </c>
      <c r="AA1834" t="s">
        <v>86</v>
      </c>
      <c r="AB1834" t="s">
        <v>419</v>
      </c>
      <c r="AC1834" t="s">
        <v>169</v>
      </c>
      <c r="AD1834" t="s">
        <v>62</v>
      </c>
      <c r="AF1834" t="s">
        <v>170</v>
      </c>
      <c r="AG1834" t="s">
        <v>194</v>
      </c>
      <c r="AH1834" t="s">
        <v>90</v>
      </c>
      <c r="AI1834" t="s">
        <v>66</v>
      </c>
      <c r="AJ1834" t="s">
        <v>127</v>
      </c>
      <c r="AK1834" t="s">
        <v>368</v>
      </c>
      <c r="AL1834">
        <v>1</v>
      </c>
      <c r="AM1834" t="s">
        <v>1627</v>
      </c>
      <c r="AN1834">
        <v>1</v>
      </c>
      <c r="AP1834" t="s">
        <v>62</v>
      </c>
      <c r="AQ1834" t="s">
        <v>69</v>
      </c>
      <c r="AV1834" s="1">
        <v>43966</v>
      </c>
      <c r="AW1834" t="s">
        <v>15827</v>
      </c>
      <c r="AY1834" t="s">
        <v>73</v>
      </c>
      <c r="AZ1834" t="s">
        <v>74</v>
      </c>
    </row>
    <row r="1835" spans="1:52" x14ac:dyDescent="0.25">
      <c r="A1835" t="str">
        <f>INDEX('Community ID'!B:B,MATCH(O1835,'Community ID'!A:A,0))</f>
        <v>San Isidro</v>
      </c>
      <c r="B1835" t="str">
        <f>INDEX('Community ID'!$K:$K,MATCH('Environmental Data'!$P1835,'Community ID'!J:J,0))</f>
        <v>Constanza</v>
      </c>
      <c r="D1835" t="s">
        <v>7909</v>
      </c>
      <c r="E1835" t="s">
        <v>2666</v>
      </c>
      <c r="F1835" t="s">
        <v>7910</v>
      </c>
      <c r="I1835" t="s">
        <v>165</v>
      </c>
      <c r="J1835" s="1">
        <v>33370</v>
      </c>
      <c r="K1835">
        <v>30</v>
      </c>
      <c r="M1835" t="s">
        <v>124</v>
      </c>
      <c r="N1835" t="s">
        <v>7911</v>
      </c>
      <c r="O1835" t="s">
        <v>6028</v>
      </c>
      <c r="P1835" t="s">
        <v>102</v>
      </c>
      <c r="Q1835" t="s">
        <v>103</v>
      </c>
      <c r="V1835" t="s">
        <v>2105</v>
      </c>
      <c r="W1835" t="s">
        <v>58</v>
      </c>
      <c r="X1835">
        <v>18.915592499999999</v>
      </c>
      <c r="Y1835">
        <v>-70.744725799999998</v>
      </c>
      <c r="Z1835" t="s">
        <v>86</v>
      </c>
      <c r="AA1835" t="s">
        <v>86</v>
      </c>
      <c r="AB1835" t="s">
        <v>60</v>
      </c>
      <c r="AC1835" t="s">
        <v>169</v>
      </c>
      <c r="AD1835" t="s">
        <v>62</v>
      </c>
      <c r="AF1835" t="s">
        <v>170</v>
      </c>
      <c r="AG1835" t="s">
        <v>194</v>
      </c>
      <c r="AH1835" t="s">
        <v>65</v>
      </c>
      <c r="AI1835" t="s">
        <v>375</v>
      </c>
      <c r="AJ1835" t="s">
        <v>127</v>
      </c>
      <c r="AK1835" t="s">
        <v>368</v>
      </c>
      <c r="AL1835">
        <v>1</v>
      </c>
      <c r="AM1835" t="s">
        <v>1627</v>
      </c>
      <c r="AN1835">
        <v>1</v>
      </c>
      <c r="AP1835" t="s">
        <v>62</v>
      </c>
      <c r="AQ1835" t="s">
        <v>69</v>
      </c>
      <c r="AV1835" s="1">
        <v>43964</v>
      </c>
      <c r="AW1835" t="s">
        <v>15828</v>
      </c>
      <c r="AY1835" t="s">
        <v>73</v>
      </c>
      <c r="AZ1835" t="s">
        <v>74</v>
      </c>
    </row>
    <row r="1836" spans="1:52" x14ac:dyDescent="0.25">
      <c r="A1836" t="str">
        <f>INDEX('Community ID'!B:B,MATCH(O1836,'Community ID'!A:A,0))</f>
        <v>Arenazo</v>
      </c>
      <c r="B1836" t="str">
        <f>INDEX('Community ID'!$K:$K,MATCH('Environmental Data'!$P1836,'Community ID'!J:J,0))</f>
        <v>Constanza</v>
      </c>
      <c r="D1836" t="s">
        <v>7912</v>
      </c>
      <c r="E1836" t="s">
        <v>7913</v>
      </c>
      <c r="F1836" t="s">
        <v>7914</v>
      </c>
      <c r="I1836" t="s">
        <v>191</v>
      </c>
      <c r="J1836" s="1">
        <v>18238</v>
      </c>
      <c r="K1836">
        <v>72</v>
      </c>
      <c r="L1836">
        <v>8093501137</v>
      </c>
      <c r="M1836" t="s">
        <v>51</v>
      </c>
      <c r="N1836" t="s">
        <v>135</v>
      </c>
      <c r="O1836" t="s">
        <v>7915</v>
      </c>
      <c r="P1836" t="s">
        <v>102</v>
      </c>
      <c r="Q1836" t="s">
        <v>103</v>
      </c>
      <c r="V1836" t="s">
        <v>2105</v>
      </c>
      <c r="W1836" t="s">
        <v>58</v>
      </c>
      <c r="X1836">
        <v>18.913549799999998</v>
      </c>
      <c r="Y1836">
        <v>-70.755158399999999</v>
      </c>
      <c r="Z1836" t="s">
        <v>220</v>
      </c>
      <c r="AA1836" t="s">
        <v>220</v>
      </c>
      <c r="AB1836" t="s">
        <v>182</v>
      </c>
      <c r="AC1836" t="s">
        <v>88</v>
      </c>
      <c r="AD1836" t="s">
        <v>62</v>
      </c>
      <c r="AF1836" t="s">
        <v>170</v>
      </c>
      <c r="AG1836" t="s">
        <v>194</v>
      </c>
      <c r="AH1836" t="s">
        <v>65</v>
      </c>
      <c r="AI1836" t="s">
        <v>66</v>
      </c>
      <c r="AJ1836" t="s">
        <v>127</v>
      </c>
      <c r="AK1836" t="s">
        <v>368</v>
      </c>
      <c r="AL1836">
        <v>2</v>
      </c>
      <c r="AM1836" t="s">
        <v>7916</v>
      </c>
      <c r="AN1836">
        <v>2</v>
      </c>
      <c r="AP1836" t="s">
        <v>63</v>
      </c>
      <c r="AQ1836" t="s">
        <v>69</v>
      </c>
      <c r="AV1836" s="1">
        <v>43964</v>
      </c>
      <c r="AW1836" t="s">
        <v>15829</v>
      </c>
      <c r="AY1836" t="s">
        <v>73</v>
      </c>
      <c r="AZ1836" t="s">
        <v>74</v>
      </c>
    </row>
    <row r="1837" spans="1:52" hidden="1" x14ac:dyDescent="0.25">
      <c r="A1837" t="str">
        <f>INDEX('Community ID'!B:B,MATCH(O1837,'Community ID'!A:A,0))</f>
        <v>El Cercado</v>
      </c>
      <c r="B1837" t="str">
        <f>INDEX('Community ID'!$K:$K,MATCH('Environmental Data'!$P1837,'Community ID'!J:J,0))</f>
        <v>Constanza</v>
      </c>
      <c r="D1837" t="s">
        <v>7917</v>
      </c>
      <c r="E1837" t="s">
        <v>7918</v>
      </c>
      <c r="F1837" t="s">
        <v>3983</v>
      </c>
      <c r="H1837" t="s">
        <v>7919</v>
      </c>
      <c r="I1837" t="s">
        <v>165</v>
      </c>
      <c r="J1837" t="s">
        <v>7920</v>
      </c>
      <c r="K1837">
        <v>23</v>
      </c>
      <c r="L1837">
        <v>8495732422</v>
      </c>
      <c r="M1837" t="s">
        <v>124</v>
      </c>
      <c r="N1837" t="s">
        <v>7921</v>
      </c>
      <c r="O1837" t="s">
        <v>7922</v>
      </c>
      <c r="P1837" t="s">
        <v>102</v>
      </c>
      <c r="Q1837" t="s">
        <v>103</v>
      </c>
      <c r="V1837" t="s">
        <v>2105</v>
      </c>
      <c r="W1837" t="s">
        <v>58</v>
      </c>
      <c r="X1837">
        <v>18.9058162</v>
      </c>
      <c r="Y1837">
        <v>-70.750655300000005</v>
      </c>
      <c r="Z1837" t="s">
        <v>86</v>
      </c>
      <c r="AA1837" t="s">
        <v>86</v>
      </c>
      <c r="AB1837" t="s">
        <v>87</v>
      </c>
      <c r="AC1837" t="s">
        <v>169</v>
      </c>
      <c r="AD1837" t="s">
        <v>62</v>
      </c>
      <c r="AF1837" t="s">
        <v>170</v>
      </c>
      <c r="AG1837" t="s">
        <v>194</v>
      </c>
      <c r="AH1837" t="s">
        <v>65</v>
      </c>
      <c r="AI1837" t="s">
        <v>66</v>
      </c>
      <c r="AJ1837" t="s">
        <v>127</v>
      </c>
      <c r="AK1837" t="s">
        <v>394</v>
      </c>
      <c r="AL1837">
        <v>2</v>
      </c>
      <c r="AM1837" t="s">
        <v>1627</v>
      </c>
      <c r="AN1837">
        <v>2</v>
      </c>
      <c r="AP1837" t="s">
        <v>62</v>
      </c>
      <c r="AQ1837" t="s">
        <v>69</v>
      </c>
      <c r="AV1837" s="1">
        <v>43964</v>
      </c>
      <c r="AW1837" t="s">
        <v>15830</v>
      </c>
      <c r="AY1837" t="s">
        <v>73</v>
      </c>
      <c r="AZ1837" t="s">
        <v>74</v>
      </c>
    </row>
    <row r="1838" spans="1:52" x14ac:dyDescent="0.25">
      <c r="A1838" t="str">
        <f>INDEX('Community ID'!B:B,MATCH(O1838,'Community ID'!A:A,0))</f>
        <v>La Libertad</v>
      </c>
      <c r="B1838" t="str">
        <f>INDEX('Community ID'!$K:$K,MATCH('Environmental Data'!$P1838,'Community ID'!J:J,0))</f>
        <v>Constanza</v>
      </c>
      <c r="D1838" t="s">
        <v>7923</v>
      </c>
      <c r="E1838" t="s">
        <v>7924</v>
      </c>
      <c r="F1838" t="s">
        <v>7925</v>
      </c>
      <c r="H1838" t="s">
        <v>7926</v>
      </c>
      <c r="I1838" t="s">
        <v>165</v>
      </c>
      <c r="J1838" t="s">
        <v>7927</v>
      </c>
      <c r="K1838">
        <v>30</v>
      </c>
      <c r="L1838">
        <v>8295749645</v>
      </c>
      <c r="M1838" t="s">
        <v>51</v>
      </c>
      <c r="N1838" t="s">
        <v>7928</v>
      </c>
      <c r="O1838" t="s">
        <v>7929</v>
      </c>
      <c r="P1838" t="s">
        <v>102</v>
      </c>
      <c r="Q1838" t="s">
        <v>103</v>
      </c>
      <c r="V1838" t="s">
        <v>2105</v>
      </c>
      <c r="W1838" t="s">
        <v>58</v>
      </c>
      <c r="X1838">
        <v>18.9169269</v>
      </c>
      <c r="Y1838">
        <v>-70.743729700000003</v>
      </c>
      <c r="Z1838" t="s">
        <v>86</v>
      </c>
      <c r="AA1838" t="s">
        <v>86</v>
      </c>
      <c r="AB1838" t="s">
        <v>60</v>
      </c>
      <c r="AC1838" t="s">
        <v>88</v>
      </c>
      <c r="AD1838" t="s">
        <v>62</v>
      </c>
      <c r="AF1838" t="s">
        <v>170</v>
      </c>
      <c r="AG1838" t="s">
        <v>194</v>
      </c>
      <c r="AH1838" t="s">
        <v>65</v>
      </c>
      <c r="AI1838" t="s">
        <v>66</v>
      </c>
      <c r="AJ1838" t="s">
        <v>127</v>
      </c>
      <c r="AK1838" t="s">
        <v>368</v>
      </c>
      <c r="AL1838">
        <v>1</v>
      </c>
      <c r="AM1838" t="s">
        <v>1627</v>
      </c>
      <c r="AN1838">
        <v>3</v>
      </c>
      <c r="AP1838" t="s">
        <v>63</v>
      </c>
      <c r="AQ1838" t="s">
        <v>69</v>
      </c>
      <c r="AV1838" s="1">
        <v>43964</v>
      </c>
      <c r="AW1838" t="s">
        <v>15831</v>
      </c>
      <c r="AY1838" t="s">
        <v>73</v>
      </c>
      <c r="AZ1838" t="s">
        <v>74</v>
      </c>
    </row>
    <row r="1839" spans="1:52" x14ac:dyDescent="0.25">
      <c r="A1839" t="str">
        <f>INDEX('Community ID'!B:B,MATCH(O1839,'Community ID'!A:A,0))</f>
        <v>El Cercado</v>
      </c>
      <c r="B1839" t="str">
        <f>INDEX('Community ID'!$K:$K,MATCH('Environmental Data'!$P1839,'Community ID'!J:J,0))</f>
        <v>Constanza</v>
      </c>
      <c r="D1839" t="s">
        <v>7904</v>
      </c>
      <c r="E1839" t="s">
        <v>235</v>
      </c>
      <c r="F1839" t="s">
        <v>1167</v>
      </c>
      <c r="H1839" t="s">
        <v>7905</v>
      </c>
      <c r="I1839" t="s">
        <v>191</v>
      </c>
      <c r="J1839" t="s">
        <v>7906</v>
      </c>
      <c r="K1839">
        <v>36</v>
      </c>
      <c r="L1839">
        <v>8493423471</v>
      </c>
      <c r="M1839" t="s">
        <v>51</v>
      </c>
      <c r="N1839" t="s">
        <v>135</v>
      </c>
      <c r="O1839" t="s">
        <v>7110</v>
      </c>
      <c r="P1839" t="s">
        <v>102</v>
      </c>
      <c r="Q1839" t="s">
        <v>103</v>
      </c>
      <c r="V1839" t="s">
        <v>2105</v>
      </c>
      <c r="W1839" t="s">
        <v>58</v>
      </c>
      <c r="X1839">
        <v>18.914811700000001</v>
      </c>
      <c r="Y1839">
        <v>-70.744278100000002</v>
      </c>
      <c r="Z1839" t="s">
        <v>86</v>
      </c>
      <c r="AA1839" t="s">
        <v>86</v>
      </c>
      <c r="AB1839" t="s">
        <v>419</v>
      </c>
      <c r="AC1839" t="s">
        <v>88</v>
      </c>
      <c r="AD1839" t="s">
        <v>62</v>
      </c>
      <c r="AF1839" t="s">
        <v>170</v>
      </c>
      <c r="AG1839" t="s">
        <v>171</v>
      </c>
      <c r="AH1839" t="s">
        <v>65</v>
      </c>
      <c r="AI1839" t="s">
        <v>66</v>
      </c>
      <c r="AJ1839" t="s">
        <v>127</v>
      </c>
      <c r="AK1839" t="s">
        <v>368</v>
      </c>
      <c r="AL1839">
        <v>1</v>
      </c>
      <c r="AM1839" t="s">
        <v>767</v>
      </c>
      <c r="AN1839">
        <v>6</v>
      </c>
      <c r="AP1839" t="s">
        <v>62</v>
      </c>
      <c r="AQ1839" t="s">
        <v>186</v>
      </c>
      <c r="AV1839" s="1">
        <v>43964</v>
      </c>
      <c r="AW1839" t="s">
        <v>15832</v>
      </c>
      <c r="AY1839" t="s">
        <v>73</v>
      </c>
      <c r="AZ1839" t="s">
        <v>74</v>
      </c>
    </row>
    <row r="1840" spans="1:52" hidden="1" x14ac:dyDescent="0.25">
      <c r="A1840" t="str">
        <f>INDEX('Community ID'!B:B,MATCH(O1840,'Community ID'!A:A,0))</f>
        <v>El Cercado</v>
      </c>
      <c r="B1840" t="str">
        <f>INDEX('Community ID'!$K:$K,MATCH('Environmental Data'!$P1840,'Community ID'!J:J,0))</f>
        <v>Constanza</v>
      </c>
      <c r="D1840" t="s">
        <v>7900</v>
      </c>
      <c r="E1840" t="s">
        <v>7901</v>
      </c>
      <c r="F1840" t="s">
        <v>7902</v>
      </c>
      <c r="H1840" t="s">
        <v>1792</v>
      </c>
      <c r="I1840" t="s">
        <v>191</v>
      </c>
      <c r="J1840" t="s">
        <v>7903</v>
      </c>
      <c r="K1840">
        <v>50</v>
      </c>
      <c r="L1840">
        <v>8293521116</v>
      </c>
      <c r="N1840" t="s">
        <v>135</v>
      </c>
      <c r="O1840" t="s">
        <v>7110</v>
      </c>
      <c r="P1840" t="s">
        <v>102</v>
      </c>
      <c r="Q1840" t="s">
        <v>103</v>
      </c>
      <c r="S1840" t="s">
        <v>104</v>
      </c>
      <c r="U1840">
        <v>5300182168</v>
      </c>
      <c r="V1840" t="s">
        <v>2105</v>
      </c>
      <c r="W1840" t="s">
        <v>58</v>
      </c>
      <c r="X1840">
        <v>18.914885699999999</v>
      </c>
      <c r="Y1840">
        <v>-70.744344499999997</v>
      </c>
      <c r="Z1840" t="s">
        <v>220</v>
      </c>
      <c r="AA1840" t="s">
        <v>105</v>
      </c>
      <c r="AB1840" t="s">
        <v>419</v>
      </c>
      <c r="AC1840" t="s">
        <v>169</v>
      </c>
      <c r="AD1840" t="s">
        <v>62</v>
      </c>
      <c r="AF1840" t="s">
        <v>170</v>
      </c>
      <c r="AG1840" t="s">
        <v>194</v>
      </c>
      <c r="AH1840" t="s">
        <v>65</v>
      </c>
      <c r="AI1840" t="s">
        <v>66</v>
      </c>
      <c r="AJ1840" t="s">
        <v>127</v>
      </c>
      <c r="AK1840" t="s">
        <v>1194</v>
      </c>
      <c r="AL1840">
        <v>1</v>
      </c>
      <c r="AM1840" t="s">
        <v>1134</v>
      </c>
      <c r="AN1840">
        <v>4</v>
      </c>
      <c r="AO1840">
        <v>1</v>
      </c>
      <c r="AP1840" t="s">
        <v>63</v>
      </c>
      <c r="AQ1840" t="s">
        <v>69</v>
      </c>
      <c r="AV1840" s="1">
        <v>43964</v>
      </c>
      <c r="AW1840" t="s">
        <v>15833</v>
      </c>
      <c r="AY1840" t="s">
        <v>73</v>
      </c>
      <c r="AZ1840" t="s">
        <v>74</v>
      </c>
    </row>
    <row r="1841" spans="1:52" hidden="1" x14ac:dyDescent="0.25">
      <c r="A1841" t="str">
        <f>INDEX('Community ID'!B:B,MATCH(O1841,'Community ID'!A:A,0))</f>
        <v>La Pelada</v>
      </c>
      <c r="B1841" t="str">
        <f>INDEX('Community ID'!$K:$K,MATCH('Environmental Data'!$P1841,'Community ID'!J:J,0))</f>
        <v>Constanza</v>
      </c>
      <c r="D1841" t="s">
        <v>7930</v>
      </c>
      <c r="E1841" t="s">
        <v>7931</v>
      </c>
      <c r="F1841" t="s">
        <v>7932</v>
      </c>
      <c r="I1841" t="s">
        <v>165</v>
      </c>
      <c r="J1841" s="1">
        <v>23225</v>
      </c>
      <c r="K1841">
        <v>58</v>
      </c>
      <c r="M1841" t="s">
        <v>51</v>
      </c>
      <c r="N1841" t="s">
        <v>135</v>
      </c>
      <c r="O1841" t="s">
        <v>7933</v>
      </c>
      <c r="P1841" t="s">
        <v>102</v>
      </c>
      <c r="Q1841" t="s">
        <v>103</v>
      </c>
      <c r="S1841" t="s">
        <v>144</v>
      </c>
      <c r="T1841" t="s">
        <v>145</v>
      </c>
      <c r="V1841" t="s">
        <v>7934</v>
      </c>
      <c r="W1841" t="s">
        <v>58</v>
      </c>
      <c r="X1841">
        <v>18.983062199999999</v>
      </c>
      <c r="Y1841">
        <v>-70.6144295</v>
      </c>
      <c r="Z1841" t="s">
        <v>86</v>
      </c>
      <c r="AA1841" t="s">
        <v>86</v>
      </c>
      <c r="AB1841" t="s">
        <v>87</v>
      </c>
      <c r="AC1841" t="s">
        <v>88</v>
      </c>
      <c r="AD1841" t="s">
        <v>62</v>
      </c>
      <c r="AF1841" t="s">
        <v>170</v>
      </c>
      <c r="AG1841" t="s">
        <v>194</v>
      </c>
      <c r="AH1841" t="s">
        <v>65</v>
      </c>
      <c r="AI1841" t="s">
        <v>66</v>
      </c>
      <c r="AJ1841" t="s">
        <v>127</v>
      </c>
      <c r="AK1841" t="s">
        <v>7935</v>
      </c>
      <c r="AL1841">
        <v>1</v>
      </c>
      <c r="AM1841" t="s">
        <v>7936</v>
      </c>
      <c r="AN1841">
        <v>3</v>
      </c>
      <c r="AO1841">
        <v>0</v>
      </c>
      <c r="AP1841" t="s">
        <v>62</v>
      </c>
      <c r="AQ1841" t="s">
        <v>69</v>
      </c>
      <c r="AV1841" s="1">
        <v>43908</v>
      </c>
      <c r="AW1841" t="s">
        <v>15834</v>
      </c>
      <c r="AY1841" t="s">
        <v>73</v>
      </c>
      <c r="AZ1841" t="s">
        <v>74</v>
      </c>
    </row>
    <row r="1842" spans="1:52" hidden="1" x14ac:dyDescent="0.25">
      <c r="A1842" t="str">
        <f>INDEX('Community ID'!B:B,MATCH(O1842,'Community ID'!A:A,0))</f>
        <v>La Pelada</v>
      </c>
      <c r="B1842" t="str">
        <f>INDEX('Community ID'!$K:$K,MATCH('Environmental Data'!$P1842,'Community ID'!J:J,0))</f>
        <v>Constanza</v>
      </c>
      <c r="D1842" t="s">
        <v>7937</v>
      </c>
      <c r="E1842" t="s">
        <v>1830</v>
      </c>
      <c r="F1842" t="s">
        <v>7938</v>
      </c>
      <c r="I1842" t="s">
        <v>165</v>
      </c>
      <c r="J1842" t="s">
        <v>7939</v>
      </c>
      <c r="K1842">
        <v>52</v>
      </c>
      <c r="L1842" t="s">
        <v>7940</v>
      </c>
      <c r="M1842" t="s">
        <v>51</v>
      </c>
      <c r="N1842" t="s">
        <v>5973</v>
      </c>
      <c r="O1842" t="s">
        <v>7933</v>
      </c>
      <c r="P1842" t="s">
        <v>102</v>
      </c>
      <c r="Q1842" t="s">
        <v>103</v>
      </c>
      <c r="S1842" t="s">
        <v>144</v>
      </c>
      <c r="T1842" t="s">
        <v>7941</v>
      </c>
      <c r="V1842" t="s">
        <v>7934</v>
      </c>
      <c r="W1842" t="s">
        <v>58</v>
      </c>
      <c r="X1842">
        <v>18.981397900000001</v>
      </c>
      <c r="Y1842">
        <v>-70.612198699999993</v>
      </c>
      <c r="Z1842" t="s">
        <v>86</v>
      </c>
      <c r="AA1842" t="s">
        <v>86</v>
      </c>
      <c r="AB1842" t="s">
        <v>87</v>
      </c>
      <c r="AC1842" t="s">
        <v>88</v>
      </c>
      <c r="AE1842" t="s">
        <v>62</v>
      </c>
      <c r="AF1842" t="s">
        <v>170</v>
      </c>
      <c r="AG1842" t="s">
        <v>171</v>
      </c>
      <c r="AH1842" t="s">
        <v>90</v>
      </c>
      <c r="AI1842" t="s">
        <v>66</v>
      </c>
      <c r="AJ1842" t="s">
        <v>127</v>
      </c>
      <c r="AK1842" t="s">
        <v>335</v>
      </c>
      <c r="AL1842">
        <v>1</v>
      </c>
      <c r="AM1842" t="s">
        <v>7942</v>
      </c>
      <c r="AN1842">
        <v>1</v>
      </c>
      <c r="AO1842">
        <v>0</v>
      </c>
      <c r="AP1842" t="s">
        <v>62</v>
      </c>
      <c r="AQ1842" t="s">
        <v>69</v>
      </c>
      <c r="AV1842" s="1">
        <v>43908</v>
      </c>
      <c r="AW1842" t="s">
        <v>15835</v>
      </c>
      <c r="AY1842" t="s">
        <v>73</v>
      </c>
      <c r="AZ1842" t="s">
        <v>74</v>
      </c>
    </row>
    <row r="1843" spans="1:52" hidden="1" x14ac:dyDescent="0.25">
      <c r="A1843" t="str">
        <f>INDEX('Community ID'!B:B,MATCH(O1843,'Community ID'!A:A,0))</f>
        <v>La Pelada</v>
      </c>
      <c r="B1843" t="str">
        <f>INDEX('Community ID'!$K:$K,MATCH('Environmental Data'!$P1843,'Community ID'!J:J,0))</f>
        <v>Constanza</v>
      </c>
      <c r="D1843" t="s">
        <v>7943</v>
      </c>
      <c r="E1843" t="s">
        <v>7853</v>
      </c>
      <c r="F1843" t="s">
        <v>1230</v>
      </c>
      <c r="I1843" t="s">
        <v>165</v>
      </c>
      <c r="J1843" t="s">
        <v>7944</v>
      </c>
      <c r="K1843">
        <v>56</v>
      </c>
      <c r="L1843" t="s">
        <v>7945</v>
      </c>
      <c r="M1843" t="s">
        <v>51</v>
      </c>
      <c r="N1843" t="s">
        <v>1108</v>
      </c>
      <c r="O1843" t="s">
        <v>7933</v>
      </c>
      <c r="P1843" t="s">
        <v>102</v>
      </c>
      <c r="Q1843" t="s">
        <v>103</v>
      </c>
      <c r="S1843" t="s">
        <v>144</v>
      </c>
      <c r="T1843" t="s">
        <v>145</v>
      </c>
      <c r="V1843" t="s">
        <v>7934</v>
      </c>
      <c r="W1843" t="s">
        <v>58</v>
      </c>
      <c r="X1843">
        <v>18.983028399999998</v>
      </c>
      <c r="Y1843">
        <v>-70.617403800000005</v>
      </c>
      <c r="Z1843" t="s">
        <v>86</v>
      </c>
      <c r="AA1843" t="s">
        <v>86</v>
      </c>
      <c r="AB1843" t="s">
        <v>60</v>
      </c>
      <c r="AC1843" t="s">
        <v>88</v>
      </c>
      <c r="AF1843" t="s">
        <v>170</v>
      </c>
      <c r="AG1843" t="s">
        <v>171</v>
      </c>
      <c r="AH1843" t="s">
        <v>65</v>
      </c>
      <c r="AI1843" t="s">
        <v>7946</v>
      </c>
      <c r="AJ1843" t="s">
        <v>127</v>
      </c>
      <c r="AK1843" t="s">
        <v>335</v>
      </c>
      <c r="AL1843">
        <v>1</v>
      </c>
      <c r="AM1843" t="s">
        <v>7947</v>
      </c>
      <c r="AN1843">
        <v>2</v>
      </c>
      <c r="AO1843">
        <v>0</v>
      </c>
      <c r="AP1843" t="s">
        <v>62</v>
      </c>
      <c r="AQ1843" t="s">
        <v>69</v>
      </c>
      <c r="AV1843" s="1">
        <v>43908</v>
      </c>
      <c r="AW1843" t="s">
        <v>15836</v>
      </c>
      <c r="AY1843" t="s">
        <v>73</v>
      </c>
      <c r="AZ1843" t="s">
        <v>74</v>
      </c>
    </row>
    <row r="1844" spans="1:52" hidden="1" x14ac:dyDescent="0.25">
      <c r="A1844" t="str">
        <f>INDEX('Community ID'!B:B,MATCH(O1844,'Community ID'!A:A,0))</f>
        <v>La Pelada</v>
      </c>
      <c r="B1844" t="str">
        <f>INDEX('Community ID'!$K:$K,MATCH('Environmental Data'!$P1844,'Community ID'!J:J,0))</f>
        <v>Constanza</v>
      </c>
      <c r="D1844" t="s">
        <v>7948</v>
      </c>
      <c r="E1844" t="s">
        <v>1513</v>
      </c>
      <c r="F1844" t="s">
        <v>770</v>
      </c>
      <c r="I1844" t="s">
        <v>165</v>
      </c>
      <c r="J1844" t="s">
        <v>218</v>
      </c>
      <c r="K1844">
        <v>2021</v>
      </c>
      <c r="L1844" t="s">
        <v>7949</v>
      </c>
      <c r="M1844" t="s">
        <v>51</v>
      </c>
      <c r="N1844" t="s">
        <v>738</v>
      </c>
      <c r="O1844" t="s">
        <v>7933</v>
      </c>
      <c r="P1844" t="s">
        <v>102</v>
      </c>
      <c r="Q1844" t="s">
        <v>103</v>
      </c>
      <c r="S1844" t="s">
        <v>144</v>
      </c>
      <c r="T1844" t="s">
        <v>7941</v>
      </c>
      <c r="V1844" t="s">
        <v>7934</v>
      </c>
      <c r="W1844" t="s">
        <v>58</v>
      </c>
      <c r="X1844">
        <v>18.981397900000001</v>
      </c>
      <c r="Y1844">
        <v>-70.612198699999993</v>
      </c>
      <c r="Z1844" t="s">
        <v>86</v>
      </c>
      <c r="AA1844" t="s">
        <v>86</v>
      </c>
      <c r="AB1844" t="s">
        <v>60</v>
      </c>
      <c r="AC1844" t="s">
        <v>88</v>
      </c>
      <c r="AD1844" t="s">
        <v>62</v>
      </c>
      <c r="AF1844" t="s">
        <v>170</v>
      </c>
      <c r="AG1844" t="s">
        <v>194</v>
      </c>
      <c r="AH1844" t="s">
        <v>65</v>
      </c>
      <c r="AI1844" t="s">
        <v>7626</v>
      </c>
      <c r="AJ1844" t="s">
        <v>127</v>
      </c>
      <c r="AK1844" t="s">
        <v>7950</v>
      </c>
      <c r="AL1844">
        <v>1</v>
      </c>
      <c r="AM1844" t="s">
        <v>7951</v>
      </c>
      <c r="AN1844">
        <v>2</v>
      </c>
      <c r="AO1844">
        <v>0</v>
      </c>
      <c r="AP1844" t="s">
        <v>62</v>
      </c>
      <c r="AQ1844" t="s">
        <v>69</v>
      </c>
      <c r="AV1844" s="1">
        <v>43908</v>
      </c>
      <c r="AW1844" t="s">
        <v>15837</v>
      </c>
      <c r="AY1844" t="s">
        <v>73</v>
      </c>
      <c r="AZ1844" t="s">
        <v>74</v>
      </c>
    </row>
    <row r="1845" spans="1:52" hidden="1" x14ac:dyDescent="0.25">
      <c r="A1845" t="str">
        <f>INDEX('Community ID'!B:B,MATCH(O1845,'Community ID'!A:A,0))</f>
        <v>El Canal</v>
      </c>
      <c r="B1845" t="str">
        <f>INDEX('Community ID'!$K:$K,MATCH('Environmental Data'!$P1845,'Community ID'!J:J,0))</f>
        <v>Constanza</v>
      </c>
      <c r="D1845" t="s">
        <v>7952</v>
      </c>
      <c r="E1845" t="s">
        <v>2689</v>
      </c>
      <c r="F1845" t="s">
        <v>7953</v>
      </c>
      <c r="H1845" t="s">
        <v>491</v>
      </c>
      <c r="I1845" t="s">
        <v>165</v>
      </c>
      <c r="J1845" t="s">
        <v>7954</v>
      </c>
      <c r="K1845">
        <v>55</v>
      </c>
      <c r="M1845" t="s">
        <v>80</v>
      </c>
      <c r="N1845" t="s">
        <v>4128</v>
      </c>
      <c r="O1845" t="s">
        <v>7129</v>
      </c>
      <c r="P1845" t="s">
        <v>102</v>
      </c>
      <c r="Q1845" t="s">
        <v>160</v>
      </c>
      <c r="S1845" t="s">
        <v>7955</v>
      </c>
      <c r="V1845" t="s">
        <v>7732</v>
      </c>
      <c r="W1845" t="s">
        <v>58</v>
      </c>
      <c r="X1845">
        <v>18.9094289489096</v>
      </c>
      <c r="Y1845">
        <v>-70.760391589304405</v>
      </c>
      <c r="Z1845" t="s">
        <v>86</v>
      </c>
      <c r="AA1845" t="s">
        <v>86</v>
      </c>
      <c r="AB1845" t="s">
        <v>87</v>
      </c>
      <c r="AC1845" t="s">
        <v>88</v>
      </c>
      <c r="AD1845" t="s">
        <v>62</v>
      </c>
      <c r="AF1845" t="s">
        <v>170</v>
      </c>
      <c r="AG1845" t="s">
        <v>171</v>
      </c>
      <c r="AH1845" t="s">
        <v>90</v>
      </c>
      <c r="AI1845" t="s">
        <v>7956</v>
      </c>
      <c r="AJ1845" t="s">
        <v>7956</v>
      </c>
      <c r="AK1845" t="s">
        <v>7393</v>
      </c>
      <c r="AL1845">
        <v>1</v>
      </c>
      <c r="AM1845" t="s">
        <v>7673</v>
      </c>
      <c r="AN1845">
        <v>7</v>
      </c>
      <c r="AP1845" t="s">
        <v>62</v>
      </c>
      <c r="AV1845" s="1">
        <v>43903</v>
      </c>
      <c r="AW1845" t="s">
        <v>15838</v>
      </c>
      <c r="AY1845" t="s">
        <v>73</v>
      </c>
      <c r="AZ1845" t="s">
        <v>74</v>
      </c>
    </row>
    <row r="1846" spans="1:52" hidden="1" x14ac:dyDescent="0.25">
      <c r="A1846" t="str">
        <f>INDEX('Community ID'!B:B,MATCH(O1846,'Community ID'!A:A,0))</f>
        <v>El Canal</v>
      </c>
      <c r="B1846" t="str">
        <f>INDEX('Community ID'!$K:$K,MATCH('Environmental Data'!$P1846,'Community ID'!J:J,0))</f>
        <v>Constanza</v>
      </c>
      <c r="D1846" t="s">
        <v>7957</v>
      </c>
      <c r="E1846" t="s">
        <v>7958</v>
      </c>
      <c r="F1846" t="s">
        <v>7959</v>
      </c>
      <c r="I1846" t="s">
        <v>191</v>
      </c>
      <c r="J1846" t="s">
        <v>7960</v>
      </c>
      <c r="K1846">
        <v>26</v>
      </c>
      <c r="M1846" t="s">
        <v>226</v>
      </c>
      <c r="N1846" t="s">
        <v>125</v>
      </c>
      <c r="O1846" t="s">
        <v>6481</v>
      </c>
      <c r="P1846" t="s">
        <v>102</v>
      </c>
      <c r="Q1846" t="s">
        <v>160</v>
      </c>
      <c r="U1846">
        <v>40224554150</v>
      </c>
      <c r="V1846" t="s">
        <v>7378</v>
      </c>
      <c r="W1846" t="s">
        <v>58</v>
      </c>
      <c r="X1846">
        <v>18.905560600000001</v>
      </c>
      <c r="Y1846">
        <v>-70.750485499999996</v>
      </c>
      <c r="Z1846" t="s">
        <v>86</v>
      </c>
      <c r="AA1846" t="s">
        <v>86</v>
      </c>
      <c r="AB1846" t="s">
        <v>60</v>
      </c>
      <c r="AC1846" t="s">
        <v>88</v>
      </c>
      <c r="AD1846" t="s">
        <v>63</v>
      </c>
      <c r="AE1846" t="s">
        <v>63</v>
      </c>
      <c r="AF1846" t="s">
        <v>170</v>
      </c>
      <c r="AG1846" t="s">
        <v>194</v>
      </c>
      <c r="AH1846" t="s">
        <v>65</v>
      </c>
      <c r="AI1846" t="s">
        <v>788</v>
      </c>
      <c r="AJ1846" t="s">
        <v>788</v>
      </c>
      <c r="AK1846" t="s">
        <v>1139</v>
      </c>
      <c r="AL1846">
        <v>1</v>
      </c>
      <c r="AM1846" t="s">
        <v>93</v>
      </c>
      <c r="AN1846">
        <v>2</v>
      </c>
      <c r="AP1846" t="s">
        <v>62</v>
      </c>
      <c r="AQ1846" t="s">
        <v>69</v>
      </c>
      <c r="AV1846" s="1">
        <v>43901</v>
      </c>
      <c r="AW1846" t="s">
        <v>15839</v>
      </c>
      <c r="AY1846" t="s">
        <v>73</v>
      </c>
      <c r="AZ1846" t="s">
        <v>74</v>
      </c>
    </row>
    <row r="1847" spans="1:52" hidden="1" x14ac:dyDescent="0.25">
      <c r="A1847" t="str">
        <f>INDEX('Community ID'!B:B,MATCH(O1847,'Community ID'!A:A,0))</f>
        <v>El Arroyazo</v>
      </c>
      <c r="B1847" t="str">
        <f>INDEX('Community ID'!$K:$K,MATCH('Environmental Data'!$P1847,'Community ID'!J:J,0))</f>
        <v>Constanza</v>
      </c>
      <c r="D1847" t="s">
        <v>7961</v>
      </c>
      <c r="E1847" t="s">
        <v>7962</v>
      </c>
      <c r="F1847" t="s">
        <v>7963</v>
      </c>
      <c r="H1847" t="s">
        <v>7964</v>
      </c>
      <c r="I1847" t="s">
        <v>165</v>
      </c>
      <c r="J1847" t="s">
        <v>7965</v>
      </c>
      <c r="K1847">
        <v>46</v>
      </c>
      <c r="M1847" t="s">
        <v>80</v>
      </c>
      <c r="N1847" t="s">
        <v>7966</v>
      </c>
      <c r="O1847" t="s">
        <v>7967</v>
      </c>
      <c r="P1847" t="s">
        <v>83</v>
      </c>
      <c r="Q1847" t="s">
        <v>84</v>
      </c>
      <c r="V1847" t="s">
        <v>7968</v>
      </c>
      <c r="W1847" t="s">
        <v>58</v>
      </c>
      <c r="X1847">
        <v>19.022589350000001</v>
      </c>
      <c r="Y1847">
        <v>-70.547319990000005</v>
      </c>
      <c r="Z1847" t="s">
        <v>86</v>
      </c>
      <c r="AA1847" t="s">
        <v>86</v>
      </c>
      <c r="AB1847" t="s">
        <v>87</v>
      </c>
      <c r="AC1847" t="s">
        <v>88</v>
      </c>
      <c r="AD1847" t="s">
        <v>63</v>
      </c>
      <c r="AE1847" t="s">
        <v>63</v>
      </c>
      <c r="AF1847" t="s">
        <v>201</v>
      </c>
      <c r="AG1847" t="s">
        <v>171</v>
      </c>
      <c r="AH1847" t="s">
        <v>117</v>
      </c>
      <c r="AI1847" t="s">
        <v>91</v>
      </c>
      <c r="AJ1847" t="s">
        <v>91</v>
      </c>
      <c r="AK1847" t="s">
        <v>686</v>
      </c>
      <c r="AL1847">
        <v>1</v>
      </c>
      <c r="AM1847" t="s">
        <v>93</v>
      </c>
      <c r="AN1847">
        <v>1</v>
      </c>
      <c r="AO1847">
        <v>0</v>
      </c>
      <c r="AP1847" t="s">
        <v>63</v>
      </c>
      <c r="AQ1847" t="s">
        <v>69</v>
      </c>
      <c r="AV1847" s="1">
        <v>43898</v>
      </c>
      <c r="AW1847" t="s">
        <v>15840</v>
      </c>
      <c r="AY1847" t="s">
        <v>73</v>
      </c>
      <c r="AZ1847" t="s">
        <v>74</v>
      </c>
    </row>
    <row r="1848" spans="1:52" hidden="1" x14ac:dyDescent="0.25">
      <c r="A1848" t="str">
        <f>INDEX('Community ID'!B:B,MATCH(O1848,'Community ID'!A:A,0))</f>
        <v>El Canal</v>
      </c>
      <c r="B1848" t="str">
        <f>INDEX('Community ID'!$K:$K,MATCH('Environmental Data'!$P1848,'Community ID'!J:J,0))</f>
        <v>Constanza</v>
      </c>
      <c r="D1848" t="s">
        <v>7969</v>
      </c>
      <c r="E1848" t="s">
        <v>7970</v>
      </c>
      <c r="F1848" t="s">
        <v>1477</v>
      </c>
      <c r="I1848" t="s">
        <v>191</v>
      </c>
      <c r="J1848" s="1">
        <v>14977</v>
      </c>
      <c r="K1848">
        <v>80</v>
      </c>
      <c r="M1848" t="s">
        <v>80</v>
      </c>
      <c r="N1848" t="s">
        <v>7971</v>
      </c>
      <c r="O1848" t="s">
        <v>7129</v>
      </c>
      <c r="P1848" t="s">
        <v>102</v>
      </c>
      <c r="Q1848" t="s">
        <v>160</v>
      </c>
      <c r="S1848" t="s">
        <v>144</v>
      </c>
      <c r="V1848" t="s">
        <v>2484</v>
      </c>
      <c r="W1848" t="s">
        <v>58</v>
      </c>
      <c r="X1848">
        <v>18.908880916441699</v>
      </c>
      <c r="Y1848">
        <v>-70.760036800122506</v>
      </c>
      <c r="Z1848" t="s">
        <v>59</v>
      </c>
      <c r="AA1848" t="s">
        <v>59</v>
      </c>
      <c r="AB1848" t="s">
        <v>60</v>
      </c>
      <c r="AC1848" t="s">
        <v>88</v>
      </c>
      <c r="AE1848" t="s">
        <v>62</v>
      </c>
      <c r="AF1848" t="s">
        <v>170</v>
      </c>
      <c r="AG1848" t="s">
        <v>194</v>
      </c>
      <c r="AH1848" t="s">
        <v>65</v>
      </c>
      <c r="AI1848" t="s">
        <v>66</v>
      </c>
      <c r="AJ1848" t="s">
        <v>127</v>
      </c>
      <c r="AK1848" t="s">
        <v>394</v>
      </c>
      <c r="AL1848">
        <v>1</v>
      </c>
      <c r="AM1848" t="s">
        <v>1627</v>
      </c>
      <c r="AN1848">
        <v>2</v>
      </c>
      <c r="AP1848" t="s">
        <v>62</v>
      </c>
      <c r="AQ1848" t="s">
        <v>69</v>
      </c>
      <c r="AV1848" s="1">
        <v>43897</v>
      </c>
      <c r="AW1848" t="s">
        <v>15841</v>
      </c>
      <c r="AY1848" t="s">
        <v>73</v>
      </c>
      <c r="AZ1848" t="s">
        <v>74</v>
      </c>
    </row>
    <row r="1849" spans="1:52" hidden="1" x14ac:dyDescent="0.25">
      <c r="A1849" t="str">
        <f>INDEX('Community ID'!B:B,MATCH(O1849,'Community ID'!A:A,0))</f>
        <v>El Arroyazo</v>
      </c>
      <c r="B1849" t="str">
        <f>INDEX('Community ID'!$K:$K,MATCH('Environmental Data'!$P1849,'Community ID'!J:J,0))</f>
        <v>Constanza</v>
      </c>
      <c r="D1849" t="s">
        <v>7972</v>
      </c>
      <c r="E1849" t="s">
        <v>7973</v>
      </c>
      <c r="F1849" t="s">
        <v>258</v>
      </c>
      <c r="H1849" t="s">
        <v>7974</v>
      </c>
      <c r="I1849" t="s">
        <v>165</v>
      </c>
      <c r="J1849" s="1">
        <v>33151</v>
      </c>
      <c r="K1849">
        <v>31</v>
      </c>
      <c r="M1849" t="s">
        <v>142</v>
      </c>
      <c r="N1849" t="s">
        <v>81</v>
      </c>
      <c r="O1849" t="s">
        <v>7967</v>
      </c>
      <c r="P1849" t="s">
        <v>83</v>
      </c>
      <c r="Q1849" t="s">
        <v>84</v>
      </c>
      <c r="V1849" t="s">
        <v>7968</v>
      </c>
      <c r="W1849" t="s">
        <v>58</v>
      </c>
      <c r="X1849">
        <v>19.022185499999999</v>
      </c>
      <c r="Y1849">
        <v>-70.547567169999994</v>
      </c>
      <c r="Z1849" t="s">
        <v>86</v>
      </c>
      <c r="AA1849" t="s">
        <v>86</v>
      </c>
      <c r="AB1849" t="s">
        <v>87</v>
      </c>
      <c r="AC1849" t="s">
        <v>88</v>
      </c>
      <c r="AE1849" t="s">
        <v>62</v>
      </c>
      <c r="AF1849" t="s">
        <v>170</v>
      </c>
      <c r="AG1849" t="s">
        <v>194</v>
      </c>
      <c r="AH1849" t="s">
        <v>117</v>
      </c>
      <c r="AI1849" t="s">
        <v>7975</v>
      </c>
      <c r="AJ1849" t="s">
        <v>7976</v>
      </c>
      <c r="AK1849" t="s">
        <v>92</v>
      </c>
      <c r="AL1849">
        <v>2</v>
      </c>
      <c r="AM1849" t="s">
        <v>7977</v>
      </c>
      <c r="AN1849">
        <v>3</v>
      </c>
      <c r="AO1849">
        <v>0</v>
      </c>
      <c r="AP1849" t="s">
        <v>62</v>
      </c>
      <c r="AQ1849" t="s">
        <v>69</v>
      </c>
      <c r="AV1849" s="1">
        <v>43897</v>
      </c>
      <c r="AW1849" t="s">
        <v>15842</v>
      </c>
      <c r="AY1849" t="s">
        <v>73</v>
      </c>
      <c r="AZ1849" t="s">
        <v>74</v>
      </c>
    </row>
    <row r="1850" spans="1:52" hidden="1" x14ac:dyDescent="0.25">
      <c r="A1850" t="str">
        <f>INDEX('Community ID'!B:B,MATCH(O1850,'Community ID'!A:A,0))</f>
        <v>El Canal</v>
      </c>
      <c r="B1850" t="str">
        <f>INDEX('Community ID'!$K:$K,MATCH('Environmental Data'!$P1850,'Community ID'!J:J,0))</f>
        <v>Constanza</v>
      </c>
      <c r="D1850" t="s">
        <v>7978</v>
      </c>
      <c r="E1850" t="s">
        <v>7979</v>
      </c>
      <c r="F1850" t="s">
        <v>7980</v>
      </c>
      <c r="I1850" t="s">
        <v>191</v>
      </c>
      <c r="J1850" t="s">
        <v>7981</v>
      </c>
      <c r="K1850">
        <v>38</v>
      </c>
      <c r="L1850">
        <v>8095105753</v>
      </c>
      <c r="M1850" t="s">
        <v>80</v>
      </c>
      <c r="N1850" t="s">
        <v>114</v>
      </c>
      <c r="O1850" t="s">
        <v>6481</v>
      </c>
      <c r="P1850" t="s">
        <v>83</v>
      </c>
      <c r="Q1850" t="s">
        <v>160</v>
      </c>
      <c r="S1850" t="s">
        <v>436</v>
      </c>
      <c r="U1850">
        <v>5300353728</v>
      </c>
      <c r="V1850" t="s">
        <v>7378</v>
      </c>
      <c r="W1850" t="s">
        <v>58</v>
      </c>
      <c r="X1850">
        <v>18.913354099999999</v>
      </c>
      <c r="Y1850">
        <v>-70.756804099999997</v>
      </c>
      <c r="Z1850" t="s">
        <v>86</v>
      </c>
      <c r="AA1850" t="s">
        <v>325</v>
      </c>
      <c r="AB1850" t="s">
        <v>60</v>
      </c>
      <c r="AC1850" t="s">
        <v>169</v>
      </c>
      <c r="AD1850" t="s">
        <v>62</v>
      </c>
      <c r="AF1850" t="s">
        <v>170</v>
      </c>
      <c r="AG1850" t="s">
        <v>194</v>
      </c>
      <c r="AH1850" t="s">
        <v>90</v>
      </c>
      <c r="AI1850" t="s">
        <v>788</v>
      </c>
      <c r="AJ1850" t="s">
        <v>788</v>
      </c>
      <c r="AK1850" t="s">
        <v>7982</v>
      </c>
      <c r="AL1850">
        <v>1</v>
      </c>
      <c r="AM1850" t="s">
        <v>93</v>
      </c>
      <c r="AN1850">
        <v>2</v>
      </c>
      <c r="AP1850" t="s">
        <v>62</v>
      </c>
      <c r="AQ1850" t="s">
        <v>69</v>
      </c>
      <c r="AV1850" s="1">
        <v>43895</v>
      </c>
      <c r="AW1850" t="s">
        <v>15843</v>
      </c>
      <c r="AY1850" t="s">
        <v>73</v>
      </c>
      <c r="AZ1850" t="s">
        <v>74</v>
      </c>
    </row>
    <row r="1851" spans="1:52" hidden="1" x14ac:dyDescent="0.25">
      <c r="A1851" t="str">
        <f>INDEX('Community ID'!B:B,MATCH(O1851,'Community ID'!A:A,0))</f>
        <v>El Canal</v>
      </c>
      <c r="B1851" t="str">
        <f>INDEX('Community ID'!$K:$K,MATCH('Environmental Data'!$P1851,'Community ID'!J:J,0))</f>
        <v>Constanza</v>
      </c>
      <c r="D1851" t="s">
        <v>7983</v>
      </c>
      <c r="E1851" t="s">
        <v>1029</v>
      </c>
      <c r="F1851" t="s">
        <v>7984</v>
      </c>
      <c r="I1851" t="s">
        <v>165</v>
      </c>
      <c r="J1851" t="s">
        <v>7985</v>
      </c>
      <c r="K1851">
        <v>60</v>
      </c>
      <c r="M1851" t="s">
        <v>80</v>
      </c>
      <c r="N1851" t="s">
        <v>81</v>
      </c>
      <c r="O1851" t="s">
        <v>6481</v>
      </c>
      <c r="P1851" t="s">
        <v>102</v>
      </c>
      <c r="Q1851" t="s">
        <v>160</v>
      </c>
      <c r="S1851" t="s">
        <v>436</v>
      </c>
      <c r="U1851">
        <v>7100045360</v>
      </c>
      <c r="V1851" t="s">
        <v>7378</v>
      </c>
      <c r="W1851" t="s">
        <v>58</v>
      </c>
      <c r="X1851">
        <v>18.9081908</v>
      </c>
      <c r="Y1851">
        <v>-70.759877799999998</v>
      </c>
      <c r="Z1851" t="s">
        <v>86</v>
      </c>
      <c r="AA1851" t="s">
        <v>86</v>
      </c>
      <c r="AB1851" t="s">
        <v>60</v>
      </c>
      <c r="AC1851" t="s">
        <v>169</v>
      </c>
      <c r="AD1851" t="s">
        <v>62</v>
      </c>
      <c r="AF1851" t="s">
        <v>170</v>
      </c>
      <c r="AG1851" t="s">
        <v>194</v>
      </c>
      <c r="AH1851" t="s">
        <v>90</v>
      </c>
      <c r="AI1851" t="s">
        <v>788</v>
      </c>
      <c r="AJ1851" t="s">
        <v>788</v>
      </c>
      <c r="AK1851" t="s">
        <v>7986</v>
      </c>
      <c r="AL1851">
        <v>1</v>
      </c>
      <c r="AM1851" t="s">
        <v>93</v>
      </c>
      <c r="AN1851">
        <v>4</v>
      </c>
      <c r="AP1851" t="s">
        <v>62</v>
      </c>
      <c r="AQ1851" t="s">
        <v>69</v>
      </c>
      <c r="AV1851" s="1">
        <v>43895</v>
      </c>
      <c r="AW1851" t="s">
        <v>15844</v>
      </c>
      <c r="AY1851" t="s">
        <v>73</v>
      </c>
      <c r="AZ1851" t="s">
        <v>74</v>
      </c>
    </row>
    <row r="1852" spans="1:52" hidden="1" x14ac:dyDescent="0.25">
      <c r="A1852" t="str">
        <f>INDEX('Community ID'!B:B,MATCH(O1852,'Community ID'!A:A,0))</f>
        <v>El Canal</v>
      </c>
      <c r="B1852" t="str">
        <f>INDEX('Community ID'!$K:$K,MATCH('Environmental Data'!$P1852,'Community ID'!J:J,0))</f>
        <v>Constanza</v>
      </c>
      <c r="D1852" t="s">
        <v>7987</v>
      </c>
      <c r="E1852" t="s">
        <v>7988</v>
      </c>
      <c r="F1852" t="s">
        <v>7989</v>
      </c>
      <c r="I1852" t="s">
        <v>191</v>
      </c>
      <c r="J1852" s="1">
        <v>24086</v>
      </c>
      <c r="K1852">
        <v>56</v>
      </c>
      <c r="M1852" t="s">
        <v>80</v>
      </c>
      <c r="N1852" t="s">
        <v>114</v>
      </c>
      <c r="O1852" t="s">
        <v>6481</v>
      </c>
      <c r="P1852" t="s">
        <v>102</v>
      </c>
      <c r="Q1852" t="s">
        <v>160</v>
      </c>
      <c r="S1852" t="s">
        <v>144</v>
      </c>
      <c r="U1852">
        <v>5300240552</v>
      </c>
      <c r="V1852" t="s">
        <v>7378</v>
      </c>
      <c r="W1852" t="s">
        <v>58</v>
      </c>
      <c r="X1852">
        <v>18.906162900000002</v>
      </c>
      <c r="Y1852">
        <v>-70.745272900000003</v>
      </c>
      <c r="Z1852" t="s">
        <v>86</v>
      </c>
      <c r="AA1852" t="s">
        <v>86</v>
      </c>
      <c r="AB1852" t="s">
        <v>60</v>
      </c>
      <c r="AC1852" t="s">
        <v>88</v>
      </c>
      <c r="AD1852" t="s">
        <v>63</v>
      </c>
      <c r="AE1852" t="s">
        <v>63</v>
      </c>
      <c r="AF1852" t="s">
        <v>170</v>
      </c>
      <c r="AG1852" t="s">
        <v>194</v>
      </c>
      <c r="AH1852" t="s">
        <v>65</v>
      </c>
      <c r="AI1852" t="s">
        <v>788</v>
      </c>
      <c r="AJ1852" t="s">
        <v>788</v>
      </c>
      <c r="AK1852" t="s">
        <v>7990</v>
      </c>
      <c r="AL1852">
        <v>1</v>
      </c>
      <c r="AM1852" t="s">
        <v>93</v>
      </c>
      <c r="AN1852">
        <v>1</v>
      </c>
      <c r="AP1852" t="s">
        <v>62</v>
      </c>
      <c r="AQ1852" t="s">
        <v>69</v>
      </c>
      <c r="AV1852" s="1">
        <v>43892</v>
      </c>
      <c r="AW1852" t="s">
        <v>15845</v>
      </c>
      <c r="AY1852" t="s">
        <v>73</v>
      </c>
      <c r="AZ1852" t="s">
        <v>74</v>
      </c>
    </row>
    <row r="1853" spans="1:52" hidden="1" x14ac:dyDescent="0.25">
      <c r="A1853" t="str">
        <f>INDEX('Community ID'!B:B,MATCH(O1853,'Community ID'!A:A,0))</f>
        <v>El Canal</v>
      </c>
      <c r="B1853" t="str">
        <f>INDEX('Community ID'!$K:$K,MATCH('Environmental Data'!$P1853,'Community ID'!J:J,0))</f>
        <v>Constanza</v>
      </c>
      <c r="D1853" t="s">
        <v>7991</v>
      </c>
      <c r="E1853" t="s">
        <v>7992</v>
      </c>
      <c r="F1853" t="s">
        <v>7993</v>
      </c>
      <c r="I1853" t="s">
        <v>191</v>
      </c>
      <c r="J1853" s="1">
        <v>34766</v>
      </c>
      <c r="K1853">
        <v>26</v>
      </c>
      <c r="L1853">
        <v>8093597368</v>
      </c>
      <c r="M1853" t="s">
        <v>226</v>
      </c>
      <c r="N1853" t="s">
        <v>114</v>
      </c>
      <c r="O1853" t="s">
        <v>7129</v>
      </c>
      <c r="P1853" t="s">
        <v>83</v>
      </c>
      <c r="Q1853" t="s">
        <v>160</v>
      </c>
      <c r="S1853" t="s">
        <v>436</v>
      </c>
      <c r="U1853">
        <v>40214328235</v>
      </c>
      <c r="V1853" t="s">
        <v>7378</v>
      </c>
      <c r="W1853" t="s">
        <v>58</v>
      </c>
      <c r="X1853">
        <v>18.912518500000001</v>
      </c>
      <c r="Y1853">
        <v>-70.748998799999995</v>
      </c>
      <c r="Z1853" t="s">
        <v>86</v>
      </c>
      <c r="AA1853" t="s">
        <v>59</v>
      </c>
      <c r="AB1853" t="s">
        <v>60</v>
      </c>
      <c r="AC1853" t="s">
        <v>88</v>
      </c>
      <c r="AD1853" t="s">
        <v>63</v>
      </c>
      <c r="AE1853" t="s">
        <v>63</v>
      </c>
      <c r="AF1853" t="s">
        <v>170</v>
      </c>
      <c r="AG1853" t="s">
        <v>194</v>
      </c>
      <c r="AH1853" t="s">
        <v>65</v>
      </c>
      <c r="AI1853" t="s">
        <v>788</v>
      </c>
      <c r="AJ1853" t="s">
        <v>788</v>
      </c>
      <c r="AK1853" t="s">
        <v>7994</v>
      </c>
      <c r="AL1853">
        <v>1</v>
      </c>
      <c r="AM1853" t="s">
        <v>93</v>
      </c>
      <c r="AN1853">
        <v>4</v>
      </c>
      <c r="AO1853">
        <v>2</v>
      </c>
      <c r="AP1853" t="s">
        <v>62</v>
      </c>
      <c r="AQ1853" t="s">
        <v>69</v>
      </c>
      <c r="AV1853" s="1">
        <v>43892</v>
      </c>
      <c r="AW1853" t="s">
        <v>15846</v>
      </c>
      <c r="AY1853" t="s">
        <v>73</v>
      </c>
      <c r="AZ1853" t="s">
        <v>74</v>
      </c>
    </row>
    <row r="1854" spans="1:52" hidden="1" x14ac:dyDescent="0.25">
      <c r="A1854" t="str">
        <f>INDEX('Community ID'!B:B,MATCH(O1854,'Community ID'!A:A,0))</f>
        <v>El Canal</v>
      </c>
      <c r="B1854" t="str">
        <f>INDEX('Community ID'!$K:$K,MATCH('Environmental Data'!$P1854,'Community ID'!J:J,0))</f>
        <v>Constanza</v>
      </c>
      <c r="D1854" t="s">
        <v>7995</v>
      </c>
      <c r="E1854" t="s">
        <v>7996</v>
      </c>
      <c r="F1854" t="s">
        <v>878</v>
      </c>
      <c r="I1854" t="s">
        <v>191</v>
      </c>
      <c r="J1854" t="s">
        <v>7997</v>
      </c>
      <c r="K1854">
        <v>17</v>
      </c>
      <c r="M1854" t="s">
        <v>226</v>
      </c>
      <c r="N1854" t="s">
        <v>135</v>
      </c>
      <c r="O1854" t="s">
        <v>6481</v>
      </c>
      <c r="P1854" t="s">
        <v>102</v>
      </c>
      <c r="Q1854" t="s">
        <v>160</v>
      </c>
      <c r="V1854" t="s">
        <v>7378</v>
      </c>
      <c r="W1854" t="s">
        <v>58</v>
      </c>
      <c r="X1854">
        <v>18.912518500000001</v>
      </c>
      <c r="Y1854">
        <v>-70.748998799999995</v>
      </c>
      <c r="Z1854" t="s">
        <v>105</v>
      </c>
      <c r="AA1854" t="s">
        <v>325</v>
      </c>
      <c r="AB1854" t="s">
        <v>60</v>
      </c>
      <c r="AC1854" t="s">
        <v>169</v>
      </c>
      <c r="AD1854" t="s">
        <v>63</v>
      </c>
      <c r="AE1854" t="s">
        <v>63</v>
      </c>
      <c r="AF1854" t="s">
        <v>170</v>
      </c>
      <c r="AG1854" t="s">
        <v>194</v>
      </c>
      <c r="AH1854" t="s">
        <v>65</v>
      </c>
      <c r="AI1854" t="s">
        <v>788</v>
      </c>
      <c r="AJ1854" t="s">
        <v>788</v>
      </c>
      <c r="AK1854" t="s">
        <v>7994</v>
      </c>
      <c r="AL1854">
        <v>1</v>
      </c>
      <c r="AM1854" t="s">
        <v>93</v>
      </c>
      <c r="AN1854">
        <v>2</v>
      </c>
      <c r="AP1854" t="s">
        <v>62</v>
      </c>
      <c r="AQ1854" t="s">
        <v>69</v>
      </c>
      <c r="AV1854" s="1">
        <v>43892</v>
      </c>
      <c r="AW1854" t="s">
        <v>15847</v>
      </c>
      <c r="AY1854" t="s">
        <v>73</v>
      </c>
      <c r="AZ1854" t="s">
        <v>74</v>
      </c>
    </row>
    <row r="1855" spans="1:52" hidden="1" x14ac:dyDescent="0.25">
      <c r="A1855" t="str">
        <f>INDEX('Community ID'!B:B,MATCH(O1855,'Community ID'!A:A,0))</f>
        <v>El Canal</v>
      </c>
      <c r="B1855" t="str">
        <f>INDEX('Community ID'!$K:$K,MATCH('Environmental Data'!$P1855,'Community ID'!J:J,0))</f>
        <v>Constanza</v>
      </c>
      <c r="D1855" t="s">
        <v>7998</v>
      </c>
      <c r="E1855" t="s">
        <v>7999</v>
      </c>
      <c r="F1855" t="s">
        <v>8000</v>
      </c>
      <c r="I1855" t="s">
        <v>191</v>
      </c>
      <c r="J1855" s="1">
        <v>22769</v>
      </c>
      <c r="K1855">
        <v>59</v>
      </c>
      <c r="M1855" t="s">
        <v>80</v>
      </c>
      <c r="N1855" t="s">
        <v>114</v>
      </c>
      <c r="O1855" t="s">
        <v>6481</v>
      </c>
      <c r="P1855" t="s">
        <v>102</v>
      </c>
      <c r="Q1855" t="s">
        <v>160</v>
      </c>
      <c r="S1855" t="s">
        <v>144</v>
      </c>
      <c r="U1855">
        <v>5300251260</v>
      </c>
      <c r="V1855" t="s">
        <v>7378</v>
      </c>
      <c r="W1855" t="s">
        <v>58</v>
      </c>
      <c r="X1855">
        <v>18.912518500000001</v>
      </c>
      <c r="Y1855">
        <v>-70.748998799999995</v>
      </c>
      <c r="Z1855" t="s">
        <v>86</v>
      </c>
      <c r="AA1855" t="s">
        <v>86</v>
      </c>
      <c r="AB1855" t="s">
        <v>60</v>
      </c>
      <c r="AC1855" t="s">
        <v>169</v>
      </c>
      <c r="AD1855" t="s">
        <v>62</v>
      </c>
      <c r="AF1855" t="s">
        <v>170</v>
      </c>
      <c r="AG1855" t="s">
        <v>194</v>
      </c>
      <c r="AH1855" t="s">
        <v>117</v>
      </c>
      <c r="AI1855" t="s">
        <v>788</v>
      </c>
      <c r="AJ1855" t="s">
        <v>788</v>
      </c>
      <c r="AK1855" t="s">
        <v>8001</v>
      </c>
      <c r="AL1855">
        <v>1</v>
      </c>
      <c r="AM1855" t="s">
        <v>93</v>
      </c>
      <c r="AN1855">
        <v>4</v>
      </c>
      <c r="AO1855">
        <v>1</v>
      </c>
      <c r="AP1855" t="s">
        <v>62</v>
      </c>
      <c r="AQ1855" t="s">
        <v>69</v>
      </c>
      <c r="AV1855" s="1">
        <v>43892</v>
      </c>
      <c r="AW1855" t="s">
        <v>15848</v>
      </c>
      <c r="AY1855" t="s">
        <v>73</v>
      </c>
      <c r="AZ1855" t="s">
        <v>74</v>
      </c>
    </row>
    <row r="1856" spans="1:52" x14ac:dyDescent="0.25">
      <c r="A1856" t="str">
        <f>INDEX('Community ID'!B:B,MATCH(O1856,'Community ID'!A:A,0))</f>
        <v>El Valle</v>
      </c>
      <c r="B1856" t="str">
        <f>INDEX('Community ID'!$K:$K,MATCH('Environmental Data'!$P1856,'Community ID'!J:J,0))</f>
        <v>Constanza</v>
      </c>
      <c r="D1856" t="s">
        <v>8002</v>
      </c>
      <c r="E1856" t="s">
        <v>8003</v>
      </c>
      <c r="F1856" t="s">
        <v>8004</v>
      </c>
      <c r="H1856" t="s">
        <v>8003</v>
      </c>
      <c r="I1856" t="s">
        <v>191</v>
      </c>
      <c r="J1856" t="s">
        <v>8005</v>
      </c>
      <c r="K1856">
        <v>87</v>
      </c>
      <c r="L1856" t="s">
        <v>8006</v>
      </c>
      <c r="M1856" t="s">
        <v>80</v>
      </c>
      <c r="N1856" t="s">
        <v>114</v>
      </c>
      <c r="O1856" t="s">
        <v>8007</v>
      </c>
      <c r="P1856" t="s">
        <v>83</v>
      </c>
      <c r="Q1856" t="s">
        <v>84</v>
      </c>
      <c r="R1856">
        <v>0</v>
      </c>
      <c r="S1856" t="s">
        <v>436</v>
      </c>
      <c r="T1856" t="s">
        <v>788</v>
      </c>
      <c r="U1856">
        <v>5300130779</v>
      </c>
      <c r="V1856" t="s">
        <v>2893</v>
      </c>
      <c r="W1856" t="s">
        <v>58</v>
      </c>
      <c r="X1856">
        <v>18.907426900000001</v>
      </c>
      <c r="Y1856">
        <v>-70.716533299999995</v>
      </c>
      <c r="Z1856" t="s">
        <v>86</v>
      </c>
      <c r="AA1856" t="s">
        <v>86</v>
      </c>
      <c r="AB1856" t="s">
        <v>419</v>
      </c>
      <c r="AC1856" t="s">
        <v>169</v>
      </c>
      <c r="AD1856" t="s">
        <v>62</v>
      </c>
      <c r="AF1856" t="s">
        <v>201</v>
      </c>
      <c r="AG1856" t="s">
        <v>171</v>
      </c>
      <c r="AH1856" t="s">
        <v>65</v>
      </c>
      <c r="AI1856" t="s">
        <v>788</v>
      </c>
      <c r="AJ1856" t="s">
        <v>788</v>
      </c>
      <c r="AK1856" t="s">
        <v>479</v>
      </c>
      <c r="AL1856">
        <v>2</v>
      </c>
      <c r="AM1856" t="s">
        <v>8008</v>
      </c>
      <c r="AN1856">
        <v>2</v>
      </c>
      <c r="AO1856">
        <v>0</v>
      </c>
      <c r="AP1856" t="s">
        <v>62</v>
      </c>
      <c r="AQ1856" t="s">
        <v>69</v>
      </c>
      <c r="AV1856" s="1">
        <v>43890</v>
      </c>
      <c r="AW1856" t="s">
        <v>15849</v>
      </c>
      <c r="AY1856" t="s">
        <v>73</v>
      </c>
      <c r="AZ1856" t="s">
        <v>74</v>
      </c>
    </row>
    <row r="1857" spans="1:52" hidden="1" x14ac:dyDescent="0.25">
      <c r="A1857" t="str">
        <f>INDEX('Community ID'!B:B,MATCH(O1857,'Community ID'!A:A,0))</f>
        <v>El Valle</v>
      </c>
      <c r="B1857" t="str">
        <f>INDEX('Community ID'!$K:$K,MATCH('Environmental Data'!$P1857,'Community ID'!J:J,0))</f>
        <v>Constanza</v>
      </c>
      <c r="D1857" t="s">
        <v>8009</v>
      </c>
      <c r="E1857" t="s">
        <v>8010</v>
      </c>
      <c r="F1857" t="s">
        <v>1613</v>
      </c>
      <c r="H1857" t="s">
        <v>8011</v>
      </c>
      <c r="I1857" t="s">
        <v>165</v>
      </c>
      <c r="J1857" t="s">
        <v>8012</v>
      </c>
      <c r="K1857">
        <v>27</v>
      </c>
      <c r="L1857">
        <v>8496284169</v>
      </c>
      <c r="M1857" t="s">
        <v>142</v>
      </c>
      <c r="N1857" t="s">
        <v>2309</v>
      </c>
      <c r="O1857" t="s">
        <v>7331</v>
      </c>
      <c r="P1857" t="s">
        <v>102</v>
      </c>
      <c r="Q1857" t="s">
        <v>103</v>
      </c>
      <c r="V1857" t="s">
        <v>2484</v>
      </c>
      <c r="W1857" t="s">
        <v>58</v>
      </c>
      <c r="X1857">
        <v>18.9071657275957</v>
      </c>
      <c r="Y1857">
        <v>-70.716875447026098</v>
      </c>
      <c r="Z1857" t="s">
        <v>86</v>
      </c>
      <c r="AA1857" t="s">
        <v>325</v>
      </c>
      <c r="AB1857" t="s">
        <v>60</v>
      </c>
      <c r="AC1857" t="s">
        <v>169</v>
      </c>
      <c r="AD1857" t="s">
        <v>62</v>
      </c>
      <c r="AF1857" t="s">
        <v>201</v>
      </c>
      <c r="AG1857" t="s">
        <v>194</v>
      </c>
      <c r="AH1857" t="s">
        <v>65</v>
      </c>
      <c r="AI1857" t="s">
        <v>145</v>
      </c>
      <c r="AJ1857" t="s">
        <v>2754</v>
      </c>
      <c r="AK1857" t="s">
        <v>8013</v>
      </c>
      <c r="AL1857">
        <v>2</v>
      </c>
      <c r="AM1857" t="s">
        <v>7673</v>
      </c>
      <c r="AN1857">
        <v>1</v>
      </c>
      <c r="AP1857" t="s">
        <v>62</v>
      </c>
      <c r="AQ1857" t="s">
        <v>69</v>
      </c>
      <c r="AV1857" s="1">
        <v>43890</v>
      </c>
      <c r="AW1857" t="s">
        <v>15850</v>
      </c>
      <c r="AY1857" t="s">
        <v>73</v>
      </c>
      <c r="AZ1857" t="s">
        <v>74</v>
      </c>
    </row>
    <row r="1858" spans="1:52" x14ac:dyDescent="0.25">
      <c r="A1858" t="str">
        <f>INDEX('Community ID'!B:B,MATCH(O1858,'Community ID'!A:A,0))</f>
        <v>El Valle</v>
      </c>
      <c r="B1858" t="str">
        <f>INDEX('Community ID'!$K:$K,MATCH('Environmental Data'!$P1858,'Community ID'!J:J,0))</f>
        <v>Constanza</v>
      </c>
      <c r="D1858" t="s">
        <v>8014</v>
      </c>
      <c r="E1858" t="s">
        <v>925</v>
      </c>
      <c r="F1858" t="s">
        <v>8015</v>
      </c>
      <c r="H1858" t="s">
        <v>8016</v>
      </c>
      <c r="I1858" t="s">
        <v>191</v>
      </c>
      <c r="J1858" t="s">
        <v>8017</v>
      </c>
      <c r="K1858">
        <v>60</v>
      </c>
      <c r="L1858" t="s">
        <v>8018</v>
      </c>
      <c r="M1858" t="s">
        <v>80</v>
      </c>
      <c r="N1858" t="s">
        <v>114</v>
      </c>
      <c r="O1858" t="s">
        <v>8007</v>
      </c>
      <c r="P1858" t="s">
        <v>83</v>
      </c>
      <c r="Q1858" t="s">
        <v>84</v>
      </c>
      <c r="R1858">
        <v>0</v>
      </c>
      <c r="S1858" t="s">
        <v>436</v>
      </c>
      <c r="T1858" t="s">
        <v>788</v>
      </c>
      <c r="U1858">
        <v>5300051546</v>
      </c>
      <c r="V1858" t="s">
        <v>2893</v>
      </c>
      <c r="W1858" t="s">
        <v>58</v>
      </c>
      <c r="X1858">
        <v>18.906908699999999</v>
      </c>
      <c r="Y1858">
        <v>-70.717960599999998</v>
      </c>
      <c r="Z1858" t="s">
        <v>86</v>
      </c>
      <c r="AA1858" t="s">
        <v>86</v>
      </c>
      <c r="AB1858" t="s">
        <v>419</v>
      </c>
      <c r="AC1858" t="s">
        <v>169</v>
      </c>
      <c r="AD1858" t="s">
        <v>62</v>
      </c>
      <c r="AF1858" t="s">
        <v>201</v>
      </c>
      <c r="AG1858" t="s">
        <v>194</v>
      </c>
      <c r="AH1858" t="s">
        <v>65</v>
      </c>
      <c r="AI1858" t="s">
        <v>788</v>
      </c>
      <c r="AJ1858" t="s">
        <v>788</v>
      </c>
      <c r="AK1858" t="s">
        <v>559</v>
      </c>
      <c r="AL1858">
        <v>2</v>
      </c>
      <c r="AM1858" t="s">
        <v>8008</v>
      </c>
      <c r="AN1858">
        <v>2</v>
      </c>
      <c r="AO1858">
        <v>0</v>
      </c>
      <c r="AP1858" t="s">
        <v>62</v>
      </c>
      <c r="AQ1858" t="s">
        <v>69</v>
      </c>
      <c r="AV1858" s="1">
        <v>43890</v>
      </c>
      <c r="AW1858" t="s">
        <v>15851</v>
      </c>
      <c r="AY1858" t="s">
        <v>73</v>
      </c>
      <c r="AZ1858" t="s">
        <v>74</v>
      </c>
    </row>
    <row r="1859" spans="1:52" hidden="1" x14ac:dyDescent="0.25">
      <c r="A1859" t="str">
        <f>INDEX('Community ID'!B:B,MATCH(O1859,'Community ID'!A:A,0))</f>
        <v>El Valle</v>
      </c>
      <c r="B1859" t="str">
        <f>INDEX('Community ID'!$K:$K,MATCH('Environmental Data'!$P1859,'Community ID'!J:J,0))</f>
        <v>Constanza</v>
      </c>
      <c r="D1859" t="s">
        <v>8019</v>
      </c>
      <c r="E1859" t="s">
        <v>8020</v>
      </c>
      <c r="F1859" t="s">
        <v>8021</v>
      </c>
      <c r="I1859" t="s">
        <v>191</v>
      </c>
      <c r="J1859" t="s">
        <v>8022</v>
      </c>
      <c r="K1859">
        <v>30</v>
      </c>
      <c r="L1859">
        <v>8499165432</v>
      </c>
      <c r="M1859" t="s">
        <v>226</v>
      </c>
      <c r="N1859" t="s">
        <v>135</v>
      </c>
      <c r="O1859" t="s">
        <v>7331</v>
      </c>
      <c r="P1859" t="s">
        <v>102</v>
      </c>
      <c r="Q1859" t="s">
        <v>103</v>
      </c>
      <c r="S1859" t="s">
        <v>429</v>
      </c>
      <c r="V1859" t="s">
        <v>2484</v>
      </c>
      <c r="W1859" t="s">
        <v>58</v>
      </c>
      <c r="X1859">
        <v>18.907265095057799</v>
      </c>
      <c r="Y1859">
        <v>-70.716668246379697</v>
      </c>
      <c r="Z1859" t="s">
        <v>86</v>
      </c>
      <c r="AA1859" t="s">
        <v>105</v>
      </c>
      <c r="AB1859" t="s">
        <v>60</v>
      </c>
      <c r="AC1859" t="s">
        <v>169</v>
      </c>
      <c r="AD1859" t="s">
        <v>62</v>
      </c>
      <c r="AF1859" t="s">
        <v>170</v>
      </c>
      <c r="AG1859" t="s">
        <v>194</v>
      </c>
      <c r="AH1859" t="s">
        <v>65</v>
      </c>
      <c r="AI1859" t="s">
        <v>145</v>
      </c>
      <c r="AJ1859" t="s">
        <v>4281</v>
      </c>
      <c r="AK1859" t="s">
        <v>8023</v>
      </c>
      <c r="AL1859">
        <v>2</v>
      </c>
      <c r="AM1859" t="s">
        <v>7673</v>
      </c>
      <c r="AN1859">
        <v>5</v>
      </c>
      <c r="AP1859" t="s">
        <v>62</v>
      </c>
      <c r="AQ1859" t="s">
        <v>69</v>
      </c>
      <c r="AV1859" s="1">
        <v>43890</v>
      </c>
      <c r="AW1859" t="s">
        <v>15852</v>
      </c>
      <c r="AY1859" t="s">
        <v>73</v>
      </c>
      <c r="AZ1859" t="s">
        <v>74</v>
      </c>
    </row>
    <row r="1860" spans="1:52" hidden="1" x14ac:dyDescent="0.25">
      <c r="A1860" t="str">
        <f>INDEX('Community ID'!B:B,MATCH(O1860,'Community ID'!A:A,0))</f>
        <v>El Valle</v>
      </c>
      <c r="B1860" t="str">
        <f>INDEX('Community ID'!$K:$K,MATCH('Environmental Data'!$P1860,'Community ID'!J:J,0))</f>
        <v>Constanza</v>
      </c>
      <c r="D1860" t="s">
        <v>8024</v>
      </c>
      <c r="E1860" t="s">
        <v>8025</v>
      </c>
      <c r="F1860" t="s">
        <v>764</v>
      </c>
      <c r="I1860" t="s">
        <v>191</v>
      </c>
      <c r="J1860" s="1">
        <v>19360</v>
      </c>
      <c r="K1860">
        <v>68</v>
      </c>
      <c r="M1860" t="s">
        <v>80</v>
      </c>
      <c r="N1860" t="s">
        <v>135</v>
      </c>
      <c r="O1860" t="s">
        <v>8026</v>
      </c>
      <c r="P1860" t="s">
        <v>102</v>
      </c>
      <c r="Q1860" t="s">
        <v>103</v>
      </c>
      <c r="S1860" t="s">
        <v>429</v>
      </c>
      <c r="V1860" t="s">
        <v>7732</v>
      </c>
      <c r="W1860" t="s">
        <v>58</v>
      </c>
      <c r="X1860">
        <v>18.907513227016199</v>
      </c>
      <c r="Y1860">
        <v>-70.716858697344094</v>
      </c>
      <c r="Z1860" t="s">
        <v>86</v>
      </c>
      <c r="AA1860" t="s">
        <v>86</v>
      </c>
      <c r="AB1860" t="s">
        <v>60</v>
      </c>
      <c r="AC1860" t="s">
        <v>169</v>
      </c>
      <c r="AD1860" t="s">
        <v>62</v>
      </c>
      <c r="AF1860" t="s">
        <v>201</v>
      </c>
      <c r="AG1860" t="s">
        <v>194</v>
      </c>
      <c r="AH1860" t="s">
        <v>65</v>
      </c>
      <c r="AI1860" t="s">
        <v>684</v>
      </c>
      <c r="AL1860">
        <v>2</v>
      </c>
      <c r="AM1860" t="s">
        <v>8027</v>
      </c>
      <c r="AN1860">
        <v>2</v>
      </c>
      <c r="AO1860">
        <v>0</v>
      </c>
      <c r="AP1860" t="s">
        <v>62</v>
      </c>
      <c r="AQ1860" t="s">
        <v>69</v>
      </c>
      <c r="AV1860" s="1">
        <v>43890</v>
      </c>
      <c r="AW1860" t="s">
        <v>15853</v>
      </c>
      <c r="AY1860" t="s">
        <v>73</v>
      </c>
      <c r="AZ1860" t="s">
        <v>74</v>
      </c>
    </row>
    <row r="1861" spans="1:52" x14ac:dyDescent="0.25">
      <c r="A1861" t="str">
        <f>INDEX('Community ID'!B:B,MATCH(O1861,'Community ID'!A:A,0))</f>
        <v>El Valle</v>
      </c>
      <c r="B1861" t="str">
        <f>INDEX('Community ID'!$K:$K,MATCH('Environmental Data'!$P1861,'Community ID'!J:J,0))</f>
        <v>Constanza</v>
      </c>
      <c r="D1861" t="s">
        <v>8028</v>
      </c>
      <c r="E1861" t="s">
        <v>8029</v>
      </c>
      <c r="F1861" t="s">
        <v>1547</v>
      </c>
      <c r="I1861" t="s">
        <v>191</v>
      </c>
      <c r="J1861" t="s">
        <v>8030</v>
      </c>
      <c r="K1861">
        <v>47</v>
      </c>
      <c r="M1861" t="s">
        <v>80</v>
      </c>
      <c r="N1861" t="s">
        <v>135</v>
      </c>
      <c r="O1861" t="s">
        <v>7331</v>
      </c>
      <c r="P1861" t="s">
        <v>102</v>
      </c>
      <c r="Q1861" t="s">
        <v>103</v>
      </c>
      <c r="S1861" t="s">
        <v>144</v>
      </c>
      <c r="V1861" t="s">
        <v>2484</v>
      </c>
      <c r="W1861" t="s">
        <v>58</v>
      </c>
      <c r="X1861">
        <v>18.9074246026751</v>
      </c>
      <c r="Y1861">
        <v>-70.716770924693606</v>
      </c>
      <c r="Z1861" t="s">
        <v>86</v>
      </c>
      <c r="AA1861" t="s">
        <v>86</v>
      </c>
      <c r="AB1861" t="s">
        <v>60</v>
      </c>
      <c r="AC1861" t="s">
        <v>88</v>
      </c>
      <c r="AD1861" t="s">
        <v>62</v>
      </c>
      <c r="AF1861" t="s">
        <v>170</v>
      </c>
      <c r="AG1861" t="s">
        <v>194</v>
      </c>
      <c r="AH1861" t="s">
        <v>65</v>
      </c>
      <c r="AI1861" t="s">
        <v>145</v>
      </c>
      <c r="AJ1861" t="s">
        <v>145</v>
      </c>
      <c r="AK1861" t="s">
        <v>368</v>
      </c>
      <c r="AL1861">
        <v>2</v>
      </c>
      <c r="AM1861" t="s">
        <v>8031</v>
      </c>
      <c r="AN1861">
        <v>4</v>
      </c>
      <c r="AO1861">
        <v>1</v>
      </c>
      <c r="AP1861" t="s">
        <v>62</v>
      </c>
      <c r="AQ1861" t="s">
        <v>69</v>
      </c>
      <c r="AV1861" s="1">
        <v>43890</v>
      </c>
      <c r="AW1861" t="s">
        <v>15854</v>
      </c>
      <c r="AY1861" t="s">
        <v>73</v>
      </c>
      <c r="AZ1861" t="s">
        <v>74</v>
      </c>
    </row>
    <row r="1862" spans="1:52" hidden="1" x14ac:dyDescent="0.25">
      <c r="A1862" t="str">
        <f>INDEX('Community ID'!B:B,MATCH(O1862,'Community ID'!A:A,0))</f>
        <v>El Valle</v>
      </c>
      <c r="B1862" t="str">
        <f>INDEX('Community ID'!$K:$K,MATCH('Environmental Data'!$P1862,'Community ID'!J:J,0))</f>
        <v>Constanza</v>
      </c>
      <c r="D1862" t="s">
        <v>8034</v>
      </c>
      <c r="E1862" t="s">
        <v>8035</v>
      </c>
      <c r="F1862" t="s">
        <v>3241</v>
      </c>
      <c r="I1862" t="s">
        <v>191</v>
      </c>
      <c r="J1862" t="s">
        <v>7960</v>
      </c>
      <c r="K1862">
        <v>26</v>
      </c>
      <c r="L1862">
        <v>8099150262</v>
      </c>
      <c r="M1862" t="s">
        <v>142</v>
      </c>
      <c r="N1862" t="s">
        <v>135</v>
      </c>
      <c r="O1862" t="s">
        <v>8026</v>
      </c>
      <c r="P1862" t="s">
        <v>102</v>
      </c>
      <c r="Q1862" t="s">
        <v>55</v>
      </c>
      <c r="S1862" t="s">
        <v>144</v>
      </c>
      <c r="V1862" t="s">
        <v>7732</v>
      </c>
      <c r="W1862" t="s">
        <v>58</v>
      </c>
      <c r="X1862">
        <v>18.9074469038394</v>
      </c>
      <c r="Y1862">
        <v>-70.717288514482405</v>
      </c>
      <c r="Z1862" t="s">
        <v>59</v>
      </c>
      <c r="AA1862" t="s">
        <v>59</v>
      </c>
      <c r="AB1862" t="s">
        <v>60</v>
      </c>
      <c r="AC1862" t="s">
        <v>169</v>
      </c>
      <c r="AD1862" t="s">
        <v>62</v>
      </c>
      <c r="AF1862" t="s">
        <v>201</v>
      </c>
      <c r="AG1862" t="s">
        <v>194</v>
      </c>
      <c r="AH1862" t="s">
        <v>65</v>
      </c>
      <c r="AI1862" t="s">
        <v>145</v>
      </c>
      <c r="AK1862" t="s">
        <v>1846</v>
      </c>
      <c r="AL1862">
        <v>2</v>
      </c>
      <c r="AM1862" t="s">
        <v>8027</v>
      </c>
      <c r="AN1862">
        <v>3</v>
      </c>
      <c r="AO1862">
        <v>2</v>
      </c>
      <c r="AP1862" t="s">
        <v>62</v>
      </c>
      <c r="AQ1862" t="s">
        <v>69</v>
      </c>
      <c r="AV1862" s="1">
        <v>43890</v>
      </c>
      <c r="AW1862" t="s">
        <v>15855</v>
      </c>
      <c r="AY1862" t="s">
        <v>73</v>
      </c>
      <c r="AZ1862" t="s">
        <v>74</v>
      </c>
    </row>
    <row r="1863" spans="1:52" hidden="1" x14ac:dyDescent="0.25">
      <c r="A1863" t="str">
        <f>INDEX('Community ID'!B:B,MATCH(O1863,'Community ID'!A:A,0))</f>
        <v>El Valle</v>
      </c>
      <c r="B1863" t="str">
        <f>INDEX('Community ID'!$K:$K,MATCH('Environmental Data'!$P1863,'Community ID'!J:J,0))</f>
        <v>Constanza</v>
      </c>
      <c r="D1863" t="s">
        <v>8036</v>
      </c>
      <c r="E1863" t="s">
        <v>8037</v>
      </c>
      <c r="F1863" t="s">
        <v>2008</v>
      </c>
      <c r="H1863" t="s">
        <v>8038</v>
      </c>
      <c r="I1863" t="s">
        <v>191</v>
      </c>
      <c r="J1863" s="1">
        <v>23290</v>
      </c>
      <c r="K1863">
        <v>58</v>
      </c>
      <c r="L1863" t="s">
        <v>8039</v>
      </c>
      <c r="M1863" t="s">
        <v>124</v>
      </c>
      <c r="N1863" t="s">
        <v>2350</v>
      </c>
      <c r="O1863" t="s">
        <v>8007</v>
      </c>
      <c r="P1863" t="s">
        <v>83</v>
      </c>
      <c r="Q1863" t="s">
        <v>84</v>
      </c>
      <c r="R1863">
        <v>0</v>
      </c>
      <c r="S1863" t="s">
        <v>2360</v>
      </c>
      <c r="T1863" t="s">
        <v>8040</v>
      </c>
      <c r="U1863">
        <v>5300143483</v>
      </c>
      <c r="V1863" t="s">
        <v>2893</v>
      </c>
      <c r="W1863" t="s">
        <v>58</v>
      </c>
      <c r="X1863">
        <v>18.9115003</v>
      </c>
      <c r="Y1863">
        <v>-70.712943899999999</v>
      </c>
      <c r="AN1863">
        <v>4</v>
      </c>
      <c r="AO1863">
        <v>1</v>
      </c>
      <c r="AV1863" s="1">
        <v>43890</v>
      </c>
      <c r="AW1863" t="s">
        <v>15856</v>
      </c>
      <c r="AY1863" t="s">
        <v>73</v>
      </c>
      <c r="AZ1863" t="s">
        <v>74</v>
      </c>
    </row>
    <row r="1864" spans="1:52" x14ac:dyDescent="0.25">
      <c r="A1864" t="str">
        <f>INDEX('Community ID'!B:B,MATCH(O1864,'Community ID'!A:A,0))</f>
        <v>El Valle</v>
      </c>
      <c r="B1864" t="str">
        <f>INDEX('Community ID'!$K:$K,MATCH('Environmental Data'!$P1864,'Community ID'!J:J,0))</f>
        <v>Constanza</v>
      </c>
      <c r="D1864" t="s">
        <v>8032</v>
      </c>
      <c r="E1864" t="s">
        <v>3574</v>
      </c>
      <c r="F1864" t="s">
        <v>1613</v>
      </c>
      <c r="H1864" t="s">
        <v>8033</v>
      </c>
      <c r="I1864" t="s">
        <v>165</v>
      </c>
      <c r="J1864" s="1">
        <v>30133</v>
      </c>
      <c r="K1864">
        <v>39</v>
      </c>
      <c r="L1864">
        <v>84980604100</v>
      </c>
      <c r="M1864" t="s">
        <v>51</v>
      </c>
      <c r="N1864" t="s">
        <v>4128</v>
      </c>
      <c r="O1864" t="s">
        <v>7331</v>
      </c>
      <c r="P1864" t="s">
        <v>102</v>
      </c>
      <c r="Q1864" t="s">
        <v>103</v>
      </c>
      <c r="S1864" t="s">
        <v>144</v>
      </c>
      <c r="V1864" t="s">
        <v>2484</v>
      </c>
      <c r="W1864" t="s">
        <v>58</v>
      </c>
      <c r="X1864">
        <v>18.907515462505501</v>
      </c>
      <c r="Y1864">
        <v>-70.716735720700299</v>
      </c>
      <c r="Z1864" t="s">
        <v>86</v>
      </c>
      <c r="AA1864" t="s">
        <v>86</v>
      </c>
      <c r="AB1864" t="s">
        <v>60</v>
      </c>
      <c r="AC1864" t="s">
        <v>169</v>
      </c>
      <c r="AD1864" t="s">
        <v>62</v>
      </c>
      <c r="AF1864" t="s">
        <v>170</v>
      </c>
      <c r="AG1864" t="s">
        <v>194</v>
      </c>
      <c r="AH1864" t="s">
        <v>65</v>
      </c>
      <c r="AI1864" t="s">
        <v>145</v>
      </c>
      <c r="AJ1864" t="s">
        <v>145</v>
      </c>
      <c r="AK1864" t="s">
        <v>368</v>
      </c>
      <c r="AL1864">
        <v>2</v>
      </c>
      <c r="AM1864" t="s">
        <v>1765</v>
      </c>
      <c r="AN1864">
        <v>5</v>
      </c>
      <c r="AO1864">
        <v>5</v>
      </c>
      <c r="AP1864" t="s">
        <v>62</v>
      </c>
      <c r="AQ1864" t="s">
        <v>69</v>
      </c>
      <c r="AV1864" s="1">
        <v>43890</v>
      </c>
      <c r="AW1864" t="s">
        <v>15857</v>
      </c>
      <c r="AY1864" t="s">
        <v>73</v>
      </c>
      <c r="AZ1864" t="s">
        <v>74</v>
      </c>
    </row>
    <row r="1865" spans="1:52" hidden="1" x14ac:dyDescent="0.25">
      <c r="A1865" t="str">
        <f>INDEX('Community ID'!B:B,MATCH(O1865,'Community ID'!A:A,0))</f>
        <v>El Valle</v>
      </c>
      <c r="B1865" t="str">
        <f>INDEX('Community ID'!$K:$K,MATCH('Environmental Data'!$P1865,'Community ID'!J:J,0))</f>
        <v>Constanza</v>
      </c>
      <c r="D1865" t="s">
        <v>8036</v>
      </c>
      <c r="E1865" t="s">
        <v>8037</v>
      </c>
      <c r="F1865" t="s">
        <v>2008</v>
      </c>
      <c r="H1865" t="s">
        <v>8038</v>
      </c>
      <c r="I1865" t="s">
        <v>191</v>
      </c>
      <c r="J1865" s="1">
        <v>23290</v>
      </c>
      <c r="K1865">
        <v>58</v>
      </c>
      <c r="L1865" t="s">
        <v>8039</v>
      </c>
      <c r="M1865" t="s">
        <v>124</v>
      </c>
      <c r="N1865" t="s">
        <v>2350</v>
      </c>
      <c r="O1865" t="s">
        <v>8007</v>
      </c>
      <c r="P1865" t="s">
        <v>83</v>
      </c>
      <c r="Q1865" t="s">
        <v>84</v>
      </c>
      <c r="R1865">
        <v>0</v>
      </c>
      <c r="S1865" t="s">
        <v>2360</v>
      </c>
      <c r="T1865" t="s">
        <v>8040</v>
      </c>
      <c r="U1865">
        <v>5300143483</v>
      </c>
      <c r="V1865" t="s">
        <v>2893</v>
      </c>
      <c r="W1865" t="s">
        <v>58</v>
      </c>
      <c r="X1865">
        <v>18.9115003</v>
      </c>
      <c r="Y1865">
        <v>-70.712943899999999</v>
      </c>
      <c r="Z1865" t="s">
        <v>86</v>
      </c>
      <c r="AA1865" t="s">
        <v>59</v>
      </c>
      <c r="AB1865" t="s">
        <v>419</v>
      </c>
      <c r="AC1865" t="s">
        <v>169</v>
      </c>
      <c r="AD1865" t="s">
        <v>62</v>
      </c>
      <c r="AF1865" t="s">
        <v>201</v>
      </c>
      <c r="AG1865" t="s">
        <v>194</v>
      </c>
      <c r="AH1865" t="s">
        <v>65</v>
      </c>
      <c r="AI1865" t="s">
        <v>8041</v>
      </c>
      <c r="AJ1865" t="s">
        <v>8041</v>
      </c>
      <c r="AK1865" t="s">
        <v>8042</v>
      </c>
      <c r="AL1865">
        <v>2</v>
      </c>
      <c r="AM1865" t="s">
        <v>8008</v>
      </c>
      <c r="AP1865" t="s">
        <v>62</v>
      </c>
      <c r="AQ1865" t="s">
        <v>69</v>
      </c>
      <c r="AV1865" s="1">
        <v>43890</v>
      </c>
      <c r="AW1865" t="s">
        <v>15858</v>
      </c>
      <c r="AY1865" t="s">
        <v>73</v>
      </c>
      <c r="AZ1865" t="s">
        <v>74</v>
      </c>
    </row>
    <row r="1866" spans="1:52" x14ac:dyDescent="0.25">
      <c r="A1866" t="str">
        <f>INDEX('Community ID'!B:B,MATCH(O1866,'Community ID'!A:A,0))</f>
        <v>El Valle</v>
      </c>
      <c r="B1866" t="str">
        <f>INDEX('Community ID'!$K:$K,MATCH('Environmental Data'!$P1866,'Community ID'!J:J,0))</f>
        <v>Constanza</v>
      </c>
      <c r="D1866" t="s">
        <v>8043</v>
      </c>
      <c r="E1866" t="s">
        <v>8044</v>
      </c>
      <c r="F1866" t="s">
        <v>1613</v>
      </c>
      <c r="H1866" t="s">
        <v>2523</v>
      </c>
      <c r="I1866" t="s">
        <v>191</v>
      </c>
      <c r="J1866" s="1">
        <v>38994</v>
      </c>
      <c r="K1866">
        <v>15</v>
      </c>
      <c r="M1866" t="s">
        <v>142</v>
      </c>
      <c r="N1866" t="s">
        <v>125</v>
      </c>
      <c r="O1866" t="s">
        <v>8026</v>
      </c>
      <c r="P1866" t="s">
        <v>102</v>
      </c>
      <c r="Q1866" t="s">
        <v>55</v>
      </c>
      <c r="S1866" t="s">
        <v>144</v>
      </c>
      <c r="V1866" t="s">
        <v>7732</v>
      </c>
      <c r="W1866" t="s">
        <v>58</v>
      </c>
      <c r="X1866">
        <v>18.9074469038394</v>
      </c>
      <c r="Y1866">
        <v>-70.717288514482405</v>
      </c>
      <c r="Z1866" t="s">
        <v>86</v>
      </c>
      <c r="AA1866" t="s">
        <v>86</v>
      </c>
      <c r="AB1866" t="s">
        <v>60</v>
      </c>
      <c r="AC1866" t="s">
        <v>88</v>
      </c>
      <c r="AD1866" t="s">
        <v>62</v>
      </c>
      <c r="AF1866" t="s">
        <v>201</v>
      </c>
      <c r="AG1866" t="s">
        <v>194</v>
      </c>
      <c r="AH1866" t="s">
        <v>65</v>
      </c>
      <c r="AI1866" t="s">
        <v>145</v>
      </c>
      <c r="AK1866" t="s">
        <v>2197</v>
      </c>
      <c r="AL1866">
        <v>2</v>
      </c>
      <c r="AM1866" t="s">
        <v>8027</v>
      </c>
      <c r="AN1866">
        <v>4</v>
      </c>
      <c r="AO1866">
        <v>1</v>
      </c>
      <c r="AP1866" t="s">
        <v>62</v>
      </c>
      <c r="AQ1866" t="s">
        <v>69</v>
      </c>
      <c r="AV1866" s="1">
        <v>43890</v>
      </c>
      <c r="AW1866" t="s">
        <v>15859</v>
      </c>
      <c r="AY1866" t="s">
        <v>73</v>
      </c>
      <c r="AZ1866" t="s">
        <v>74</v>
      </c>
    </row>
    <row r="1867" spans="1:52" hidden="1" x14ac:dyDescent="0.25">
      <c r="A1867" t="str">
        <f>INDEX('Community ID'!B:B,MATCH(O1867,'Community ID'!A:A,0))</f>
        <v>El Valle</v>
      </c>
      <c r="B1867" t="str">
        <f>INDEX('Community ID'!$K:$K,MATCH('Environmental Data'!$P1867,'Community ID'!J:J,0))</f>
        <v>Constanza</v>
      </c>
      <c r="D1867" t="s">
        <v>8045</v>
      </c>
      <c r="E1867" t="s">
        <v>2193</v>
      </c>
      <c r="F1867" t="s">
        <v>1028</v>
      </c>
      <c r="I1867" t="s">
        <v>191</v>
      </c>
      <c r="J1867" t="s">
        <v>8046</v>
      </c>
      <c r="K1867">
        <v>26</v>
      </c>
      <c r="L1867">
        <v>8295712308</v>
      </c>
      <c r="M1867" t="s">
        <v>124</v>
      </c>
      <c r="N1867" t="s">
        <v>135</v>
      </c>
      <c r="O1867" t="s">
        <v>7331</v>
      </c>
      <c r="P1867" t="s">
        <v>102</v>
      </c>
      <c r="Q1867" t="s">
        <v>103</v>
      </c>
      <c r="S1867" t="s">
        <v>429</v>
      </c>
      <c r="V1867" t="s">
        <v>2484</v>
      </c>
      <c r="W1867" t="s">
        <v>58</v>
      </c>
      <c r="X1867">
        <v>18.9074922027242</v>
      </c>
      <c r="Y1867">
        <v>-70.717187170005104</v>
      </c>
      <c r="Z1867" t="s">
        <v>105</v>
      </c>
      <c r="AA1867" t="s">
        <v>105</v>
      </c>
      <c r="AB1867" t="s">
        <v>60</v>
      </c>
      <c r="AC1867" t="s">
        <v>169</v>
      </c>
      <c r="AD1867" t="s">
        <v>62</v>
      </c>
      <c r="AF1867" t="s">
        <v>170</v>
      </c>
      <c r="AG1867" t="s">
        <v>194</v>
      </c>
      <c r="AH1867" t="s">
        <v>65</v>
      </c>
      <c r="AI1867" t="s">
        <v>145</v>
      </c>
      <c r="AJ1867" t="s">
        <v>2754</v>
      </c>
      <c r="AK1867" t="s">
        <v>8047</v>
      </c>
      <c r="AL1867">
        <v>1</v>
      </c>
      <c r="AM1867" t="s">
        <v>1765</v>
      </c>
      <c r="AN1867">
        <v>3</v>
      </c>
      <c r="AO1867">
        <v>1</v>
      </c>
      <c r="AP1867" t="s">
        <v>62</v>
      </c>
      <c r="AQ1867" t="s">
        <v>69</v>
      </c>
      <c r="AV1867" s="1">
        <v>43890</v>
      </c>
      <c r="AW1867" t="s">
        <v>15860</v>
      </c>
      <c r="AY1867" t="s">
        <v>73</v>
      </c>
      <c r="AZ1867" t="s">
        <v>74</v>
      </c>
    </row>
    <row r="1868" spans="1:52" ht="45" hidden="1" x14ac:dyDescent="0.25">
      <c r="A1868" t="str">
        <f>INDEX('Community ID'!B:B,MATCH(O1868,'Community ID'!A:A,0))</f>
        <v>El Valle</v>
      </c>
      <c r="B1868" t="str">
        <f>INDEX('Community ID'!$K:$K,MATCH('Environmental Data'!$P1868,'Community ID'!J:J,0))</f>
        <v>Constanza</v>
      </c>
      <c r="D1868" t="s">
        <v>8048</v>
      </c>
      <c r="E1868" t="s">
        <v>8049</v>
      </c>
      <c r="F1868" t="s">
        <v>764</v>
      </c>
      <c r="H1868" t="s">
        <v>1971</v>
      </c>
      <c r="I1868" t="s">
        <v>191</v>
      </c>
      <c r="J1868" t="s">
        <v>8050</v>
      </c>
      <c r="K1868">
        <v>61</v>
      </c>
      <c r="L1868">
        <v>8298026538</v>
      </c>
      <c r="M1868" t="s">
        <v>142</v>
      </c>
      <c r="N1868" t="s">
        <v>135</v>
      </c>
      <c r="O1868" t="s">
        <v>8026</v>
      </c>
      <c r="P1868" t="s">
        <v>102</v>
      </c>
      <c r="Q1868" t="s">
        <v>55</v>
      </c>
      <c r="S1868" t="s">
        <v>144</v>
      </c>
      <c r="V1868" t="s">
        <v>7732</v>
      </c>
      <c r="W1868" t="s">
        <v>58</v>
      </c>
      <c r="X1868">
        <v>18.9073682051379</v>
      </c>
      <c r="Y1868">
        <v>-70.717365163024795</v>
      </c>
      <c r="Z1868" t="s">
        <v>86</v>
      </c>
      <c r="AA1868" t="s">
        <v>86</v>
      </c>
      <c r="AB1868" t="s">
        <v>60</v>
      </c>
      <c r="AC1868" t="s">
        <v>169</v>
      </c>
      <c r="AD1868" t="s">
        <v>62</v>
      </c>
      <c r="AF1868" t="s">
        <v>201</v>
      </c>
      <c r="AG1868" t="s">
        <v>194</v>
      </c>
      <c r="AH1868" t="s">
        <v>65</v>
      </c>
      <c r="AI1868" t="s">
        <v>3896</v>
      </c>
      <c r="AK1868" s="2" t="s">
        <v>8051</v>
      </c>
      <c r="AL1868">
        <v>2</v>
      </c>
      <c r="AM1868" t="s">
        <v>8027</v>
      </c>
      <c r="AN1868">
        <v>4</v>
      </c>
      <c r="AO1868">
        <v>2</v>
      </c>
      <c r="AP1868" t="s">
        <v>62</v>
      </c>
      <c r="AQ1868" t="s">
        <v>69</v>
      </c>
      <c r="AV1868" s="1">
        <v>43890</v>
      </c>
      <c r="AW1868" t="s">
        <v>15861</v>
      </c>
      <c r="AY1868" t="s">
        <v>73</v>
      </c>
      <c r="AZ1868" t="s">
        <v>74</v>
      </c>
    </row>
    <row r="1869" spans="1:52" x14ac:dyDescent="0.25">
      <c r="A1869" t="str">
        <f>INDEX('Community ID'!B:B,MATCH(O1869,'Community ID'!A:A,0))</f>
        <v>El Valle</v>
      </c>
      <c r="B1869" t="str">
        <f>INDEX('Community ID'!$K:$K,MATCH('Environmental Data'!$P1869,'Community ID'!J:J,0))</f>
        <v>Constanza</v>
      </c>
      <c r="D1869" t="s">
        <v>8052</v>
      </c>
      <c r="E1869" t="s">
        <v>8053</v>
      </c>
      <c r="F1869" t="s">
        <v>8054</v>
      </c>
      <c r="H1869" t="s">
        <v>8055</v>
      </c>
      <c r="I1869" t="s">
        <v>191</v>
      </c>
      <c r="J1869" s="1">
        <v>31662</v>
      </c>
      <c r="K1869">
        <v>35</v>
      </c>
      <c r="L1869" t="s">
        <v>8056</v>
      </c>
      <c r="M1869" t="s">
        <v>51</v>
      </c>
      <c r="N1869" t="s">
        <v>114</v>
      </c>
      <c r="O1869" t="s">
        <v>8007</v>
      </c>
      <c r="P1869" t="s">
        <v>83</v>
      </c>
      <c r="Q1869" t="s">
        <v>84</v>
      </c>
      <c r="R1869">
        <v>0</v>
      </c>
      <c r="S1869" t="s">
        <v>869</v>
      </c>
      <c r="T1869" t="s">
        <v>788</v>
      </c>
      <c r="U1869">
        <v>22500289172</v>
      </c>
      <c r="V1869" t="s">
        <v>2893</v>
      </c>
      <c r="W1869" t="s">
        <v>58</v>
      </c>
      <c r="X1869">
        <v>18.906908699999999</v>
      </c>
      <c r="Y1869">
        <v>-70.717960599999998</v>
      </c>
      <c r="Z1869" t="s">
        <v>105</v>
      </c>
      <c r="AA1869" t="s">
        <v>105</v>
      </c>
      <c r="AB1869" t="s">
        <v>419</v>
      </c>
      <c r="AC1869" t="s">
        <v>169</v>
      </c>
      <c r="AD1869" t="s">
        <v>62</v>
      </c>
      <c r="AF1869" t="s">
        <v>201</v>
      </c>
      <c r="AG1869" t="s">
        <v>194</v>
      </c>
      <c r="AH1869" t="s">
        <v>65</v>
      </c>
      <c r="AI1869" t="s">
        <v>788</v>
      </c>
      <c r="AJ1869" t="s">
        <v>788</v>
      </c>
      <c r="AK1869" t="s">
        <v>559</v>
      </c>
      <c r="AL1869">
        <v>2</v>
      </c>
      <c r="AM1869" t="s">
        <v>8008</v>
      </c>
      <c r="AP1869" t="s">
        <v>63</v>
      </c>
      <c r="AQ1869" t="s">
        <v>69</v>
      </c>
      <c r="AV1869" s="1">
        <v>43890</v>
      </c>
      <c r="AW1869" t="s">
        <v>15862</v>
      </c>
      <c r="AY1869" t="s">
        <v>73</v>
      </c>
      <c r="AZ1869" t="s">
        <v>74</v>
      </c>
    </row>
    <row r="1870" spans="1:52" hidden="1" x14ac:dyDescent="0.25">
      <c r="A1870" t="str">
        <f>INDEX('Community ID'!B:B,MATCH(O1870,'Community ID'!A:A,0))</f>
        <v>El Valle</v>
      </c>
      <c r="B1870" t="str">
        <f>INDEX('Community ID'!$K:$K,MATCH('Environmental Data'!$P1870,'Community ID'!J:J,0))</f>
        <v>Constanza</v>
      </c>
      <c r="D1870" t="s">
        <v>8057</v>
      </c>
      <c r="E1870" t="s">
        <v>2312</v>
      </c>
      <c r="F1870" t="s">
        <v>817</v>
      </c>
      <c r="I1870" t="s">
        <v>191</v>
      </c>
      <c r="J1870" t="s">
        <v>8058</v>
      </c>
      <c r="K1870">
        <v>36</v>
      </c>
      <c r="L1870">
        <v>8295091589</v>
      </c>
      <c r="M1870" t="s">
        <v>226</v>
      </c>
      <c r="N1870" t="s">
        <v>4128</v>
      </c>
      <c r="O1870" t="s">
        <v>7331</v>
      </c>
      <c r="P1870" t="s">
        <v>102</v>
      </c>
      <c r="Q1870" t="s">
        <v>103</v>
      </c>
      <c r="S1870" t="s">
        <v>144</v>
      </c>
      <c r="V1870" t="s">
        <v>2484</v>
      </c>
      <c r="W1870" t="s">
        <v>58</v>
      </c>
      <c r="X1870">
        <v>18.907283008762398</v>
      </c>
      <c r="Y1870">
        <v>-70.718015037854897</v>
      </c>
      <c r="Z1870" t="s">
        <v>86</v>
      </c>
      <c r="AA1870" t="s">
        <v>220</v>
      </c>
      <c r="AB1870" t="s">
        <v>60</v>
      </c>
      <c r="AC1870" t="s">
        <v>169</v>
      </c>
      <c r="AD1870" t="s">
        <v>62</v>
      </c>
      <c r="AF1870" t="s">
        <v>170</v>
      </c>
      <c r="AG1870" t="s">
        <v>194</v>
      </c>
      <c r="AH1870" t="s">
        <v>65</v>
      </c>
      <c r="AI1870" t="s">
        <v>8059</v>
      </c>
      <c r="AJ1870" t="s">
        <v>3905</v>
      </c>
      <c r="AK1870" t="s">
        <v>8060</v>
      </c>
      <c r="AL1870">
        <v>1</v>
      </c>
      <c r="AM1870" t="s">
        <v>7673</v>
      </c>
      <c r="AN1870">
        <v>5</v>
      </c>
      <c r="AO1870">
        <v>2</v>
      </c>
      <c r="AP1870" t="s">
        <v>63</v>
      </c>
      <c r="AQ1870" t="s">
        <v>69</v>
      </c>
      <c r="AV1870" s="1">
        <v>43890</v>
      </c>
      <c r="AW1870" t="s">
        <v>15863</v>
      </c>
      <c r="AY1870" t="s">
        <v>73</v>
      </c>
      <c r="AZ1870" t="s">
        <v>74</v>
      </c>
    </row>
    <row r="1871" spans="1:52" x14ac:dyDescent="0.25">
      <c r="A1871" t="str">
        <f>INDEX('Community ID'!B:B,MATCH(O1871,'Community ID'!A:A,0))</f>
        <v>El Valle</v>
      </c>
      <c r="B1871" t="str">
        <f>INDEX('Community ID'!$K:$K,MATCH('Environmental Data'!$P1871,'Community ID'!J:J,0))</f>
        <v>Constanza</v>
      </c>
      <c r="D1871" t="s">
        <v>8061</v>
      </c>
      <c r="E1871" t="s">
        <v>3512</v>
      </c>
      <c r="F1871" t="s">
        <v>8062</v>
      </c>
      <c r="H1871" t="s">
        <v>8063</v>
      </c>
      <c r="I1871" t="s">
        <v>191</v>
      </c>
      <c r="J1871" s="1">
        <v>28318</v>
      </c>
      <c r="K1871">
        <v>44</v>
      </c>
      <c r="L1871">
        <v>8097612776</v>
      </c>
      <c r="M1871" t="s">
        <v>51</v>
      </c>
      <c r="N1871" t="s">
        <v>1757</v>
      </c>
      <c r="O1871" t="s">
        <v>7331</v>
      </c>
      <c r="P1871" t="s">
        <v>102</v>
      </c>
      <c r="Q1871" t="s">
        <v>103</v>
      </c>
      <c r="S1871" t="s">
        <v>144</v>
      </c>
      <c r="V1871" t="s">
        <v>2484</v>
      </c>
      <c r="W1871" t="s">
        <v>58</v>
      </c>
      <c r="X1871">
        <v>18.906659987526901</v>
      </c>
      <c r="Y1871">
        <v>-70.726428676984398</v>
      </c>
      <c r="Z1871" t="s">
        <v>86</v>
      </c>
      <c r="AA1871" t="s">
        <v>86</v>
      </c>
      <c r="AB1871" t="s">
        <v>60</v>
      </c>
      <c r="AC1871" t="s">
        <v>169</v>
      </c>
      <c r="AD1871" t="s">
        <v>62</v>
      </c>
      <c r="AF1871" t="s">
        <v>170</v>
      </c>
      <c r="AG1871" t="s">
        <v>194</v>
      </c>
      <c r="AH1871" t="s">
        <v>65</v>
      </c>
      <c r="AI1871" t="s">
        <v>2150</v>
      </c>
      <c r="AJ1871" t="s">
        <v>145</v>
      </c>
      <c r="AK1871" t="s">
        <v>368</v>
      </c>
      <c r="AL1871">
        <v>1</v>
      </c>
      <c r="AM1871" t="s">
        <v>1765</v>
      </c>
      <c r="AN1871">
        <v>2</v>
      </c>
      <c r="AP1871" t="s">
        <v>62</v>
      </c>
      <c r="AQ1871" t="s">
        <v>69</v>
      </c>
      <c r="AV1871" s="1">
        <v>43890</v>
      </c>
      <c r="AW1871" t="s">
        <v>15864</v>
      </c>
      <c r="AY1871" t="s">
        <v>73</v>
      </c>
      <c r="AZ1871" t="s">
        <v>74</v>
      </c>
    </row>
    <row r="1872" spans="1:52" x14ac:dyDescent="0.25">
      <c r="A1872" t="str">
        <f>INDEX('Community ID'!B:B,MATCH(O1872,'Community ID'!A:A,0))</f>
        <v>El Valle</v>
      </c>
      <c r="B1872" t="str">
        <f>INDEX('Community ID'!$K:$K,MATCH('Environmental Data'!$P1872,'Community ID'!J:J,0))</f>
        <v>Constanza</v>
      </c>
      <c r="D1872" t="s">
        <v>8064</v>
      </c>
      <c r="E1872" t="s">
        <v>8065</v>
      </c>
      <c r="F1872" t="s">
        <v>8066</v>
      </c>
      <c r="I1872" t="s">
        <v>165</v>
      </c>
      <c r="J1872" t="s">
        <v>218</v>
      </c>
      <c r="K1872">
        <v>2021</v>
      </c>
      <c r="M1872" t="s">
        <v>142</v>
      </c>
      <c r="N1872" t="s">
        <v>287</v>
      </c>
      <c r="O1872" t="s">
        <v>8067</v>
      </c>
      <c r="P1872" t="s">
        <v>102</v>
      </c>
      <c r="Q1872" t="s">
        <v>55</v>
      </c>
      <c r="V1872" t="s">
        <v>7732</v>
      </c>
      <c r="W1872" t="s">
        <v>58</v>
      </c>
      <c r="X1872">
        <v>18.906991618124898</v>
      </c>
      <c r="Y1872">
        <v>-70.718148978673</v>
      </c>
      <c r="Z1872" t="s">
        <v>86</v>
      </c>
      <c r="AA1872" t="s">
        <v>86</v>
      </c>
      <c r="AB1872" t="s">
        <v>60</v>
      </c>
      <c r="AC1872" t="s">
        <v>88</v>
      </c>
      <c r="AD1872" t="s">
        <v>62</v>
      </c>
      <c r="AF1872" t="s">
        <v>201</v>
      </c>
      <c r="AG1872" t="s">
        <v>171</v>
      </c>
      <c r="AH1872" t="s">
        <v>65</v>
      </c>
      <c r="AI1872" t="s">
        <v>145</v>
      </c>
      <c r="AK1872" t="s">
        <v>2197</v>
      </c>
      <c r="AL1872">
        <v>3</v>
      </c>
      <c r="AM1872" t="s">
        <v>8027</v>
      </c>
      <c r="AN1872">
        <v>4</v>
      </c>
      <c r="AO1872">
        <v>1</v>
      </c>
      <c r="AP1872" t="s">
        <v>62</v>
      </c>
      <c r="AQ1872" t="s">
        <v>69</v>
      </c>
      <c r="AV1872" s="1">
        <v>43890</v>
      </c>
      <c r="AW1872" t="s">
        <v>15865</v>
      </c>
      <c r="AY1872" t="s">
        <v>73</v>
      </c>
      <c r="AZ1872" t="s">
        <v>74</v>
      </c>
    </row>
    <row r="1873" spans="1:52" x14ac:dyDescent="0.25">
      <c r="A1873" t="str">
        <f>INDEX('Community ID'!B:B,MATCH(O1873,'Community ID'!A:A,0))</f>
        <v>El Valle</v>
      </c>
      <c r="B1873" t="str">
        <f>INDEX('Community ID'!$K:$K,MATCH('Environmental Data'!$P1873,'Community ID'!J:J,0))</f>
        <v>Constanza</v>
      </c>
      <c r="D1873" t="s">
        <v>8068</v>
      </c>
      <c r="E1873" t="s">
        <v>763</v>
      </c>
      <c r="F1873" t="s">
        <v>8069</v>
      </c>
      <c r="H1873" t="s">
        <v>2459</v>
      </c>
      <c r="I1873" t="s">
        <v>191</v>
      </c>
      <c r="J1873" t="s">
        <v>8070</v>
      </c>
      <c r="K1873">
        <v>47</v>
      </c>
      <c r="L1873" t="s">
        <v>8071</v>
      </c>
      <c r="M1873" t="s">
        <v>80</v>
      </c>
      <c r="N1873" t="s">
        <v>114</v>
      </c>
      <c r="O1873" t="s">
        <v>8007</v>
      </c>
      <c r="P1873" t="s">
        <v>83</v>
      </c>
      <c r="Q1873" t="s">
        <v>84</v>
      </c>
      <c r="R1873">
        <v>0</v>
      </c>
      <c r="S1873" t="s">
        <v>537</v>
      </c>
      <c r="T1873" t="s">
        <v>1415</v>
      </c>
      <c r="U1873">
        <v>5300005872</v>
      </c>
      <c r="V1873" t="s">
        <v>2893</v>
      </c>
      <c r="W1873" t="s">
        <v>58</v>
      </c>
      <c r="X1873">
        <v>18.907000799999999</v>
      </c>
      <c r="Y1873">
        <v>-70.718404899999996</v>
      </c>
      <c r="Z1873" t="s">
        <v>86</v>
      </c>
      <c r="AA1873" t="s">
        <v>86</v>
      </c>
      <c r="AB1873" t="s">
        <v>419</v>
      </c>
      <c r="AC1873" t="s">
        <v>169</v>
      </c>
      <c r="AD1873" t="s">
        <v>62</v>
      </c>
      <c r="AF1873" t="s">
        <v>201</v>
      </c>
      <c r="AG1873" t="s">
        <v>194</v>
      </c>
      <c r="AH1873" t="s">
        <v>65</v>
      </c>
      <c r="AI1873" t="s">
        <v>1415</v>
      </c>
      <c r="AJ1873" t="s">
        <v>1415</v>
      </c>
      <c r="AK1873" t="s">
        <v>559</v>
      </c>
      <c r="AL1873">
        <v>2</v>
      </c>
      <c r="AM1873" t="s">
        <v>8008</v>
      </c>
      <c r="AP1873" t="s">
        <v>62</v>
      </c>
      <c r="AQ1873" t="s">
        <v>69</v>
      </c>
      <c r="AV1873" s="1">
        <v>43890</v>
      </c>
      <c r="AW1873" t="s">
        <v>15866</v>
      </c>
      <c r="AY1873" t="s">
        <v>73</v>
      </c>
      <c r="AZ1873" t="s">
        <v>74</v>
      </c>
    </row>
    <row r="1874" spans="1:52" x14ac:dyDescent="0.25">
      <c r="A1874" t="str">
        <f>INDEX('Community ID'!B:B,MATCH(O1874,'Community ID'!A:A,0))</f>
        <v>El Valle</v>
      </c>
      <c r="B1874" t="str">
        <f>INDEX('Community ID'!$K:$K,MATCH('Environmental Data'!$P1874,'Community ID'!J:J,0))</f>
        <v>Constanza</v>
      </c>
      <c r="D1874" t="s">
        <v>8072</v>
      </c>
      <c r="E1874" t="s">
        <v>8073</v>
      </c>
      <c r="F1874" t="s">
        <v>2757</v>
      </c>
      <c r="H1874" t="s">
        <v>8074</v>
      </c>
      <c r="I1874" t="s">
        <v>191</v>
      </c>
      <c r="J1874" t="s">
        <v>8075</v>
      </c>
      <c r="K1874">
        <v>55</v>
      </c>
      <c r="L1874" t="s">
        <v>8076</v>
      </c>
      <c r="M1874" t="s">
        <v>124</v>
      </c>
      <c r="N1874" t="s">
        <v>2350</v>
      </c>
      <c r="O1874" t="s">
        <v>8007</v>
      </c>
      <c r="P1874" t="s">
        <v>83</v>
      </c>
      <c r="Q1874" t="s">
        <v>84</v>
      </c>
      <c r="R1874">
        <v>0</v>
      </c>
      <c r="S1874" t="s">
        <v>2360</v>
      </c>
      <c r="T1874" t="s">
        <v>8041</v>
      </c>
      <c r="U1874">
        <v>108822073</v>
      </c>
      <c r="V1874" t="s">
        <v>2893</v>
      </c>
      <c r="W1874" t="s">
        <v>58</v>
      </c>
      <c r="X1874">
        <v>18.907000799999999</v>
      </c>
      <c r="Y1874">
        <v>-70.718404899999996</v>
      </c>
      <c r="Z1874" t="s">
        <v>86</v>
      </c>
      <c r="AA1874" t="s">
        <v>86</v>
      </c>
      <c r="AB1874" t="s">
        <v>419</v>
      </c>
      <c r="AC1874" t="s">
        <v>169</v>
      </c>
      <c r="AD1874" t="s">
        <v>62</v>
      </c>
      <c r="AF1874" t="s">
        <v>201</v>
      </c>
      <c r="AG1874" t="s">
        <v>194</v>
      </c>
      <c r="AH1874" t="s">
        <v>65</v>
      </c>
      <c r="AI1874" t="s">
        <v>1415</v>
      </c>
      <c r="AJ1874" t="s">
        <v>1415</v>
      </c>
      <c r="AK1874" t="s">
        <v>559</v>
      </c>
      <c r="AL1874">
        <v>2</v>
      </c>
      <c r="AM1874" t="s">
        <v>8008</v>
      </c>
      <c r="AN1874">
        <v>3</v>
      </c>
      <c r="AO1874">
        <v>0</v>
      </c>
      <c r="AP1874" t="s">
        <v>62</v>
      </c>
      <c r="AQ1874" t="s">
        <v>69</v>
      </c>
      <c r="AV1874" s="1">
        <v>43890</v>
      </c>
      <c r="AW1874" t="s">
        <v>15867</v>
      </c>
      <c r="AY1874" t="s">
        <v>73</v>
      </c>
      <c r="AZ1874" t="s">
        <v>74</v>
      </c>
    </row>
    <row r="1875" spans="1:52" ht="45" hidden="1" x14ac:dyDescent="0.25">
      <c r="A1875" t="str">
        <f>INDEX('Community ID'!B:B,MATCH(O1875,'Community ID'!A:A,0))</f>
        <v>El Valle</v>
      </c>
      <c r="B1875" t="str">
        <f>INDEX('Community ID'!$K:$K,MATCH('Environmental Data'!$P1875,'Community ID'!J:J,0))</f>
        <v>Constanza</v>
      </c>
      <c r="D1875" t="s">
        <v>8077</v>
      </c>
      <c r="E1875" t="s">
        <v>149</v>
      </c>
      <c r="F1875" t="s">
        <v>8078</v>
      </c>
      <c r="I1875" t="s">
        <v>191</v>
      </c>
      <c r="J1875" t="s">
        <v>8079</v>
      </c>
      <c r="K1875">
        <v>39</v>
      </c>
      <c r="L1875">
        <v>8293333486</v>
      </c>
      <c r="M1875" t="s">
        <v>124</v>
      </c>
      <c r="N1875" t="s">
        <v>8080</v>
      </c>
      <c r="O1875" t="s">
        <v>7331</v>
      </c>
      <c r="P1875" t="s">
        <v>102</v>
      </c>
      <c r="Q1875" t="s">
        <v>103</v>
      </c>
      <c r="V1875" t="s">
        <v>2484</v>
      </c>
      <c r="W1875" t="s">
        <v>58</v>
      </c>
      <c r="X1875">
        <v>18.906797678227399</v>
      </c>
      <c r="Y1875">
        <v>-70.723476531049798</v>
      </c>
      <c r="Z1875" t="s">
        <v>105</v>
      </c>
      <c r="AA1875" t="s">
        <v>325</v>
      </c>
      <c r="AB1875" t="s">
        <v>60</v>
      </c>
      <c r="AC1875" t="s">
        <v>169</v>
      </c>
      <c r="AD1875" t="s">
        <v>62</v>
      </c>
      <c r="AF1875" t="s">
        <v>170</v>
      </c>
      <c r="AG1875" t="s">
        <v>194</v>
      </c>
      <c r="AH1875" t="s">
        <v>65</v>
      </c>
      <c r="AI1875" t="s">
        <v>145</v>
      </c>
      <c r="AJ1875" t="s">
        <v>145</v>
      </c>
      <c r="AK1875" s="2" t="s">
        <v>8081</v>
      </c>
      <c r="AL1875">
        <v>1</v>
      </c>
      <c r="AM1875" t="s">
        <v>7673</v>
      </c>
      <c r="AN1875">
        <v>5</v>
      </c>
      <c r="AP1875" t="s">
        <v>63</v>
      </c>
      <c r="AQ1875" t="s">
        <v>69</v>
      </c>
      <c r="AV1875" s="1">
        <v>43890</v>
      </c>
      <c r="AW1875" t="s">
        <v>15868</v>
      </c>
      <c r="AY1875" t="s">
        <v>73</v>
      </c>
      <c r="AZ1875" t="s">
        <v>74</v>
      </c>
    </row>
    <row r="1876" spans="1:52" hidden="1" x14ac:dyDescent="0.25">
      <c r="A1876" t="str">
        <f>INDEX('Community ID'!B:B,MATCH(O1876,'Community ID'!A:A,0))</f>
        <v>El Valle</v>
      </c>
      <c r="B1876" t="str">
        <f>INDEX('Community ID'!$K:$K,MATCH('Environmental Data'!$P1876,'Community ID'!J:J,0))</f>
        <v>Constanza</v>
      </c>
      <c r="D1876" t="s">
        <v>8082</v>
      </c>
      <c r="E1876" t="s">
        <v>8083</v>
      </c>
      <c r="F1876" t="s">
        <v>1737</v>
      </c>
      <c r="H1876" t="s">
        <v>4194</v>
      </c>
      <c r="I1876" t="s">
        <v>191</v>
      </c>
      <c r="J1876" s="1">
        <v>22321</v>
      </c>
      <c r="K1876">
        <v>60</v>
      </c>
      <c r="L1876" t="s">
        <v>8084</v>
      </c>
      <c r="M1876" t="s">
        <v>226</v>
      </c>
      <c r="N1876" t="s">
        <v>114</v>
      </c>
      <c r="O1876" t="s">
        <v>8007</v>
      </c>
      <c r="P1876" t="s">
        <v>83</v>
      </c>
      <c r="Q1876" t="s">
        <v>84</v>
      </c>
      <c r="R1876">
        <v>0</v>
      </c>
      <c r="S1876" t="s">
        <v>436</v>
      </c>
      <c r="T1876" t="s">
        <v>788</v>
      </c>
      <c r="U1876">
        <v>5300130068</v>
      </c>
      <c r="V1876" t="s">
        <v>2893</v>
      </c>
      <c r="W1876" t="s">
        <v>58</v>
      </c>
      <c r="X1876">
        <v>18.906873399999998</v>
      </c>
      <c r="Y1876">
        <v>-70.722453099999996</v>
      </c>
      <c r="AB1876" t="s">
        <v>419</v>
      </c>
      <c r="AC1876" t="s">
        <v>169</v>
      </c>
      <c r="AD1876" t="s">
        <v>62</v>
      </c>
      <c r="AF1876" t="s">
        <v>201</v>
      </c>
      <c r="AI1876" t="s">
        <v>788</v>
      </c>
      <c r="AJ1876" t="s">
        <v>788</v>
      </c>
      <c r="AL1876">
        <v>2</v>
      </c>
      <c r="AM1876" t="s">
        <v>8008</v>
      </c>
      <c r="AN1876">
        <v>5</v>
      </c>
      <c r="AO1876">
        <v>1</v>
      </c>
      <c r="AV1876" s="1">
        <v>43890</v>
      </c>
      <c r="AW1876" t="s">
        <v>15869</v>
      </c>
      <c r="AY1876" t="s">
        <v>73</v>
      </c>
      <c r="AZ1876" t="s">
        <v>74</v>
      </c>
    </row>
    <row r="1877" spans="1:52" x14ac:dyDescent="0.25">
      <c r="A1877" t="str">
        <f>INDEX('Community ID'!B:B,MATCH(O1877,'Community ID'!A:A,0))</f>
        <v>El Valle</v>
      </c>
      <c r="B1877" t="str">
        <f>INDEX('Community ID'!$K:$K,MATCH('Environmental Data'!$P1877,'Community ID'!J:J,0))</f>
        <v>Constanza</v>
      </c>
      <c r="D1877" t="s">
        <v>8082</v>
      </c>
      <c r="E1877" t="s">
        <v>8083</v>
      </c>
      <c r="F1877" t="s">
        <v>1737</v>
      </c>
      <c r="H1877" t="s">
        <v>4194</v>
      </c>
      <c r="I1877" t="s">
        <v>191</v>
      </c>
      <c r="J1877" s="1">
        <v>22321</v>
      </c>
      <c r="K1877">
        <v>60</v>
      </c>
      <c r="L1877" t="s">
        <v>8084</v>
      </c>
      <c r="M1877" t="s">
        <v>226</v>
      </c>
      <c r="N1877" t="s">
        <v>114</v>
      </c>
      <c r="O1877" t="s">
        <v>8007</v>
      </c>
      <c r="P1877" t="s">
        <v>83</v>
      </c>
      <c r="Q1877" t="s">
        <v>84</v>
      </c>
      <c r="R1877">
        <v>0</v>
      </c>
      <c r="S1877" t="s">
        <v>436</v>
      </c>
      <c r="T1877" t="s">
        <v>788</v>
      </c>
      <c r="U1877">
        <v>5300130068</v>
      </c>
      <c r="V1877" t="s">
        <v>2893</v>
      </c>
      <c r="W1877" t="s">
        <v>58</v>
      </c>
      <c r="X1877">
        <v>18.906873399999998</v>
      </c>
      <c r="Y1877">
        <v>-70.722453099999996</v>
      </c>
      <c r="Z1877" t="s">
        <v>86</v>
      </c>
      <c r="AA1877" t="s">
        <v>86</v>
      </c>
      <c r="AB1877" t="s">
        <v>419</v>
      </c>
      <c r="AC1877" t="s">
        <v>169</v>
      </c>
      <c r="AD1877" t="s">
        <v>62</v>
      </c>
      <c r="AF1877" t="s">
        <v>201</v>
      </c>
      <c r="AG1877" t="s">
        <v>194</v>
      </c>
      <c r="AH1877" t="s">
        <v>65</v>
      </c>
      <c r="AI1877" t="s">
        <v>788</v>
      </c>
      <c r="AJ1877" t="s">
        <v>788</v>
      </c>
      <c r="AK1877" t="s">
        <v>479</v>
      </c>
      <c r="AL1877">
        <v>2</v>
      </c>
      <c r="AM1877" t="s">
        <v>8008</v>
      </c>
      <c r="AP1877" t="s">
        <v>62</v>
      </c>
      <c r="AQ1877" t="s">
        <v>69</v>
      </c>
      <c r="AV1877" s="1">
        <v>43890</v>
      </c>
      <c r="AW1877" t="s">
        <v>15870</v>
      </c>
      <c r="AY1877" t="s">
        <v>73</v>
      </c>
      <c r="AZ1877" t="s">
        <v>74</v>
      </c>
    </row>
    <row r="1878" spans="1:52" x14ac:dyDescent="0.25">
      <c r="A1878" t="str">
        <f>INDEX('Community ID'!B:B,MATCH(O1878,'Community ID'!A:A,0))</f>
        <v>El Valle</v>
      </c>
      <c r="B1878" t="str">
        <f>INDEX('Community ID'!$K:$K,MATCH('Environmental Data'!$P1878,'Community ID'!J:J,0))</f>
        <v>Constanza</v>
      </c>
      <c r="D1878" t="s">
        <v>8085</v>
      </c>
      <c r="E1878" t="s">
        <v>8086</v>
      </c>
      <c r="F1878" t="s">
        <v>8087</v>
      </c>
      <c r="H1878" t="s">
        <v>8086</v>
      </c>
      <c r="I1878" t="s">
        <v>191</v>
      </c>
      <c r="J1878" t="s">
        <v>6722</v>
      </c>
      <c r="K1878">
        <v>32</v>
      </c>
      <c r="L1878" t="s">
        <v>8088</v>
      </c>
      <c r="M1878" t="s">
        <v>142</v>
      </c>
      <c r="N1878" t="s">
        <v>4731</v>
      </c>
      <c r="O1878" t="s">
        <v>8007</v>
      </c>
      <c r="P1878" t="s">
        <v>83</v>
      </c>
      <c r="Q1878" t="s">
        <v>84</v>
      </c>
      <c r="R1878">
        <v>0</v>
      </c>
      <c r="S1878" t="s">
        <v>458</v>
      </c>
      <c r="T1878" t="s">
        <v>1415</v>
      </c>
      <c r="U1878">
        <v>40221049493</v>
      </c>
      <c r="V1878" t="s">
        <v>2893</v>
      </c>
      <c r="W1878" t="s">
        <v>58</v>
      </c>
      <c r="X1878">
        <v>18.911460399999999</v>
      </c>
      <c r="Y1878">
        <v>-70.712572199999997</v>
      </c>
      <c r="Z1878" t="s">
        <v>86</v>
      </c>
      <c r="AA1878" t="s">
        <v>220</v>
      </c>
      <c r="AB1878" t="s">
        <v>419</v>
      </c>
      <c r="AC1878" t="s">
        <v>169</v>
      </c>
      <c r="AD1878" t="s">
        <v>62</v>
      </c>
      <c r="AF1878" t="s">
        <v>201</v>
      </c>
      <c r="AG1878" t="s">
        <v>194</v>
      </c>
      <c r="AH1878" t="s">
        <v>65</v>
      </c>
      <c r="AI1878" t="s">
        <v>1415</v>
      </c>
      <c r="AJ1878" t="s">
        <v>1415</v>
      </c>
      <c r="AK1878" t="s">
        <v>559</v>
      </c>
      <c r="AL1878">
        <v>2</v>
      </c>
      <c r="AM1878" t="s">
        <v>8008</v>
      </c>
      <c r="AN1878">
        <v>4</v>
      </c>
      <c r="AO1878">
        <v>0</v>
      </c>
      <c r="AP1878" t="s">
        <v>62</v>
      </c>
      <c r="AQ1878" t="s">
        <v>69</v>
      </c>
      <c r="AV1878" s="1">
        <v>43890</v>
      </c>
      <c r="AW1878" t="s">
        <v>15871</v>
      </c>
      <c r="AY1878" t="s">
        <v>73</v>
      </c>
      <c r="AZ1878" t="s">
        <v>74</v>
      </c>
    </row>
    <row r="1879" spans="1:52" x14ac:dyDescent="0.25">
      <c r="A1879" t="str">
        <f>INDEX('Community ID'!B:B,MATCH(O1879,'Community ID'!A:A,0))</f>
        <v>El Valle</v>
      </c>
      <c r="B1879" t="str">
        <f>INDEX('Community ID'!$K:$K,MATCH('Environmental Data'!$P1879,'Community ID'!J:J,0))</f>
        <v>Constanza</v>
      </c>
      <c r="D1879" t="s">
        <v>8089</v>
      </c>
      <c r="E1879" t="s">
        <v>305</v>
      </c>
      <c r="F1879" t="s">
        <v>1477</v>
      </c>
      <c r="I1879" t="s">
        <v>191</v>
      </c>
      <c r="J1879" s="1">
        <v>27030</v>
      </c>
      <c r="K1879">
        <v>47</v>
      </c>
      <c r="M1879" t="s">
        <v>80</v>
      </c>
      <c r="N1879" t="s">
        <v>135</v>
      </c>
      <c r="O1879" t="s">
        <v>7331</v>
      </c>
      <c r="P1879" t="s">
        <v>102</v>
      </c>
      <c r="Q1879" t="s">
        <v>160</v>
      </c>
      <c r="S1879" t="s">
        <v>144</v>
      </c>
      <c r="V1879" t="s">
        <v>2484</v>
      </c>
      <c r="W1879" t="s">
        <v>58</v>
      </c>
      <c r="X1879">
        <v>18.9032356208366</v>
      </c>
      <c r="Y1879">
        <v>-70.723316604337398</v>
      </c>
      <c r="Z1879" t="s">
        <v>86</v>
      </c>
      <c r="AA1879" t="s">
        <v>86</v>
      </c>
      <c r="AB1879" t="s">
        <v>419</v>
      </c>
      <c r="AC1879" t="s">
        <v>169</v>
      </c>
      <c r="AD1879" t="s">
        <v>62</v>
      </c>
      <c r="AF1879" t="s">
        <v>170</v>
      </c>
      <c r="AG1879" t="s">
        <v>194</v>
      </c>
      <c r="AH1879" t="s">
        <v>65</v>
      </c>
      <c r="AI1879" t="s">
        <v>145</v>
      </c>
      <c r="AJ1879" t="s">
        <v>145</v>
      </c>
      <c r="AK1879" t="s">
        <v>368</v>
      </c>
      <c r="AL1879">
        <v>1</v>
      </c>
      <c r="AM1879" t="s">
        <v>7673</v>
      </c>
      <c r="AN1879">
        <v>5</v>
      </c>
      <c r="AO1879">
        <v>1</v>
      </c>
      <c r="AP1879" t="s">
        <v>62</v>
      </c>
      <c r="AQ1879" t="s">
        <v>69</v>
      </c>
      <c r="AV1879" s="1">
        <v>43890</v>
      </c>
      <c r="AW1879" t="s">
        <v>15872</v>
      </c>
      <c r="AY1879" t="s">
        <v>73</v>
      </c>
      <c r="AZ1879" t="s">
        <v>74</v>
      </c>
    </row>
    <row r="1880" spans="1:52" x14ac:dyDescent="0.25">
      <c r="A1880" t="str">
        <f>INDEX('Community ID'!B:B,MATCH(O1880,'Community ID'!A:A,0))</f>
        <v>El Valle</v>
      </c>
      <c r="B1880" t="str">
        <f>INDEX('Community ID'!$K:$K,MATCH('Environmental Data'!$P1880,'Community ID'!J:J,0))</f>
        <v>Constanza</v>
      </c>
      <c r="D1880" t="s">
        <v>8090</v>
      </c>
      <c r="E1880" t="s">
        <v>8091</v>
      </c>
      <c r="F1880" t="s">
        <v>4400</v>
      </c>
      <c r="I1880" t="s">
        <v>191</v>
      </c>
      <c r="J1880" t="s">
        <v>8092</v>
      </c>
      <c r="K1880">
        <v>25</v>
      </c>
      <c r="L1880">
        <v>8298736102</v>
      </c>
      <c r="M1880" t="s">
        <v>142</v>
      </c>
      <c r="N1880" t="s">
        <v>135</v>
      </c>
      <c r="O1880" t="s">
        <v>8067</v>
      </c>
      <c r="P1880" t="s">
        <v>102</v>
      </c>
      <c r="Q1880" t="s">
        <v>84</v>
      </c>
      <c r="V1880" t="s">
        <v>7732</v>
      </c>
      <c r="W1880" t="s">
        <v>58</v>
      </c>
      <c r="X1880">
        <v>18.9035724339859</v>
      </c>
      <c r="Y1880">
        <v>-70.723707605230302</v>
      </c>
      <c r="Z1880" t="s">
        <v>86</v>
      </c>
      <c r="AA1880" t="s">
        <v>86</v>
      </c>
      <c r="AB1880" t="s">
        <v>419</v>
      </c>
      <c r="AC1880" t="s">
        <v>169</v>
      </c>
      <c r="AD1880" t="s">
        <v>62</v>
      </c>
      <c r="AF1880" t="s">
        <v>170</v>
      </c>
      <c r="AG1880" t="s">
        <v>171</v>
      </c>
      <c r="AH1880" t="s">
        <v>117</v>
      </c>
      <c r="AI1880" t="s">
        <v>145</v>
      </c>
      <c r="AK1880" t="s">
        <v>2197</v>
      </c>
      <c r="AL1880">
        <v>1</v>
      </c>
      <c r="AM1880" t="s">
        <v>8027</v>
      </c>
      <c r="AN1880">
        <v>3</v>
      </c>
      <c r="AO1880">
        <v>1</v>
      </c>
      <c r="AP1880" t="s">
        <v>62</v>
      </c>
      <c r="AQ1880" t="s">
        <v>69</v>
      </c>
      <c r="AV1880" s="1">
        <v>43890</v>
      </c>
      <c r="AW1880" t="s">
        <v>15873</v>
      </c>
      <c r="AY1880" t="s">
        <v>73</v>
      </c>
      <c r="AZ1880" t="s">
        <v>74</v>
      </c>
    </row>
    <row r="1881" spans="1:52" x14ac:dyDescent="0.25">
      <c r="A1881" t="str">
        <f>INDEX('Community ID'!B:B,MATCH(O1881,'Community ID'!A:A,0))</f>
        <v>El Valle</v>
      </c>
      <c r="B1881" t="str">
        <f>INDEX('Community ID'!$K:$K,MATCH('Environmental Data'!$P1881,'Community ID'!J:J,0))</f>
        <v>Constanza</v>
      </c>
      <c r="D1881" t="s">
        <v>8093</v>
      </c>
      <c r="E1881" t="s">
        <v>8094</v>
      </c>
      <c r="F1881" t="s">
        <v>8095</v>
      </c>
      <c r="H1881" t="s">
        <v>7188</v>
      </c>
      <c r="I1881" t="s">
        <v>191</v>
      </c>
      <c r="J1881" t="s">
        <v>8096</v>
      </c>
      <c r="K1881">
        <v>41</v>
      </c>
      <c r="L1881">
        <v>8498851545</v>
      </c>
      <c r="M1881" t="s">
        <v>226</v>
      </c>
      <c r="N1881" t="s">
        <v>135</v>
      </c>
      <c r="O1881" t="s">
        <v>7331</v>
      </c>
      <c r="P1881" t="s">
        <v>102</v>
      </c>
      <c r="Q1881" t="s">
        <v>103</v>
      </c>
      <c r="S1881" t="s">
        <v>144</v>
      </c>
      <c r="V1881" t="s">
        <v>2484</v>
      </c>
      <c r="W1881" t="s">
        <v>58</v>
      </c>
      <c r="X1881">
        <v>18.9033154541162</v>
      </c>
      <c r="Y1881">
        <v>-70.723390324443997</v>
      </c>
      <c r="Z1881" t="s">
        <v>86</v>
      </c>
      <c r="AA1881" t="s">
        <v>86</v>
      </c>
      <c r="AB1881" t="s">
        <v>419</v>
      </c>
      <c r="AC1881" t="s">
        <v>169</v>
      </c>
      <c r="AD1881" t="s">
        <v>62</v>
      </c>
      <c r="AF1881" t="s">
        <v>170</v>
      </c>
      <c r="AG1881" t="s">
        <v>194</v>
      </c>
      <c r="AH1881" t="s">
        <v>65</v>
      </c>
      <c r="AI1881" t="s">
        <v>184</v>
      </c>
      <c r="AJ1881" t="s">
        <v>2754</v>
      </c>
      <c r="AK1881" t="s">
        <v>368</v>
      </c>
      <c r="AL1881">
        <v>1</v>
      </c>
      <c r="AM1881" t="s">
        <v>7673</v>
      </c>
      <c r="AN1881">
        <v>4</v>
      </c>
      <c r="AP1881" t="s">
        <v>62</v>
      </c>
      <c r="AQ1881" t="s">
        <v>69</v>
      </c>
      <c r="AV1881" s="1">
        <v>43890</v>
      </c>
      <c r="AW1881" t="s">
        <v>15874</v>
      </c>
      <c r="AY1881" t="s">
        <v>73</v>
      </c>
      <c r="AZ1881" t="s">
        <v>74</v>
      </c>
    </row>
    <row r="1882" spans="1:52" x14ac:dyDescent="0.25">
      <c r="A1882" t="str">
        <f>INDEX('Community ID'!B:B,MATCH(O1882,'Community ID'!A:A,0))</f>
        <v>El Valle</v>
      </c>
      <c r="B1882" t="str">
        <f>INDEX('Community ID'!$K:$K,MATCH('Environmental Data'!$P1882,'Community ID'!J:J,0))</f>
        <v>Constanza</v>
      </c>
      <c r="D1882" t="s">
        <v>8097</v>
      </c>
      <c r="E1882" t="s">
        <v>8098</v>
      </c>
      <c r="F1882" t="s">
        <v>8099</v>
      </c>
      <c r="H1882" t="s">
        <v>8100</v>
      </c>
      <c r="I1882" t="s">
        <v>191</v>
      </c>
      <c r="J1882" t="s">
        <v>8101</v>
      </c>
      <c r="K1882">
        <v>45</v>
      </c>
      <c r="L1882" t="s">
        <v>8102</v>
      </c>
      <c r="M1882" t="s">
        <v>124</v>
      </c>
      <c r="N1882" t="s">
        <v>2350</v>
      </c>
      <c r="O1882" t="s">
        <v>8007</v>
      </c>
      <c r="P1882" t="s">
        <v>83</v>
      </c>
      <c r="Q1882" t="s">
        <v>8103</v>
      </c>
      <c r="R1882">
        <v>0</v>
      </c>
      <c r="S1882" t="s">
        <v>458</v>
      </c>
      <c r="T1882" t="s">
        <v>788</v>
      </c>
      <c r="U1882">
        <v>5300256137</v>
      </c>
      <c r="V1882" t="s">
        <v>2893</v>
      </c>
      <c r="W1882" t="s">
        <v>58</v>
      </c>
      <c r="X1882">
        <v>18.9115003</v>
      </c>
      <c r="Y1882">
        <v>-70.712943899999999</v>
      </c>
      <c r="Z1882" t="s">
        <v>86</v>
      </c>
      <c r="AA1882" t="s">
        <v>86</v>
      </c>
      <c r="AB1882" t="s">
        <v>419</v>
      </c>
      <c r="AC1882" t="s">
        <v>169</v>
      </c>
      <c r="AD1882" t="s">
        <v>62</v>
      </c>
      <c r="AF1882" t="s">
        <v>201</v>
      </c>
      <c r="AG1882" t="s">
        <v>194</v>
      </c>
      <c r="AH1882" t="s">
        <v>65</v>
      </c>
      <c r="AI1882" t="s">
        <v>1419</v>
      </c>
      <c r="AJ1882" t="s">
        <v>1419</v>
      </c>
      <c r="AK1882" t="s">
        <v>559</v>
      </c>
      <c r="AL1882">
        <v>2</v>
      </c>
      <c r="AM1882" t="s">
        <v>8008</v>
      </c>
      <c r="AN1882">
        <v>4</v>
      </c>
      <c r="AO1882">
        <v>0</v>
      </c>
      <c r="AP1882" t="s">
        <v>62</v>
      </c>
      <c r="AQ1882" t="s">
        <v>69</v>
      </c>
      <c r="AV1882" s="1">
        <v>43890</v>
      </c>
      <c r="AW1882" t="s">
        <v>15875</v>
      </c>
      <c r="AY1882" t="s">
        <v>73</v>
      </c>
      <c r="AZ1882" t="s">
        <v>74</v>
      </c>
    </row>
    <row r="1883" spans="1:52" ht="30" hidden="1" x14ac:dyDescent="0.25">
      <c r="A1883" t="str">
        <f>INDEX('Community ID'!B:B,MATCH(O1883,'Community ID'!A:A,0))</f>
        <v>El Valle</v>
      </c>
      <c r="B1883" t="str">
        <f>INDEX('Community ID'!$K:$K,MATCH('Environmental Data'!$P1883,'Community ID'!J:J,0))</f>
        <v>Constanza</v>
      </c>
      <c r="D1883" t="s">
        <v>8104</v>
      </c>
      <c r="E1883" t="s">
        <v>8105</v>
      </c>
      <c r="F1883" t="s">
        <v>1514</v>
      </c>
      <c r="H1883" t="s">
        <v>8106</v>
      </c>
      <c r="I1883" t="s">
        <v>191</v>
      </c>
      <c r="J1883" s="1">
        <v>36865</v>
      </c>
      <c r="K1883">
        <v>21</v>
      </c>
      <c r="L1883">
        <v>8097096027</v>
      </c>
      <c r="M1883" t="s">
        <v>142</v>
      </c>
      <c r="N1883" t="s">
        <v>125</v>
      </c>
      <c r="O1883" t="s">
        <v>7331</v>
      </c>
      <c r="P1883" t="s">
        <v>102</v>
      </c>
      <c r="Q1883" t="s">
        <v>160</v>
      </c>
      <c r="S1883" t="s">
        <v>144</v>
      </c>
      <c r="V1883" t="s">
        <v>2484</v>
      </c>
      <c r="W1883" t="s">
        <v>58</v>
      </c>
      <c r="X1883">
        <v>18.903275937790799</v>
      </c>
      <c r="Y1883">
        <v>-70.723298499426505</v>
      </c>
      <c r="Z1883" t="s">
        <v>86</v>
      </c>
      <c r="AA1883" t="s">
        <v>86</v>
      </c>
      <c r="AB1883" t="s">
        <v>60</v>
      </c>
      <c r="AC1883" t="s">
        <v>169</v>
      </c>
      <c r="AD1883" t="s">
        <v>62</v>
      </c>
      <c r="AF1883" t="s">
        <v>170</v>
      </c>
      <c r="AG1883" t="s">
        <v>194</v>
      </c>
      <c r="AH1883" t="s">
        <v>65</v>
      </c>
      <c r="AI1883" t="s">
        <v>8107</v>
      </c>
      <c r="AJ1883" t="s">
        <v>8107</v>
      </c>
      <c r="AK1883" s="2" t="s">
        <v>8108</v>
      </c>
      <c r="AL1883">
        <v>1</v>
      </c>
      <c r="AM1883" t="s">
        <v>7673</v>
      </c>
      <c r="AN1883">
        <v>8</v>
      </c>
      <c r="AP1883" t="s">
        <v>62</v>
      </c>
      <c r="AQ1883" t="s">
        <v>69</v>
      </c>
      <c r="AV1883" s="1">
        <v>43890</v>
      </c>
      <c r="AW1883" t="s">
        <v>15876</v>
      </c>
      <c r="AY1883" t="s">
        <v>73</v>
      </c>
      <c r="AZ1883" t="s">
        <v>74</v>
      </c>
    </row>
    <row r="1884" spans="1:52" x14ac:dyDescent="0.25">
      <c r="A1884" t="str">
        <f>INDEX('Community ID'!B:B,MATCH(O1884,'Community ID'!A:A,0))</f>
        <v>El Valle</v>
      </c>
      <c r="B1884" t="str">
        <f>INDEX('Community ID'!$K:$K,MATCH('Environmental Data'!$P1884,'Community ID'!J:J,0))</f>
        <v>Constanza</v>
      </c>
      <c r="D1884" t="s">
        <v>8109</v>
      </c>
      <c r="E1884" t="s">
        <v>856</v>
      </c>
      <c r="F1884" t="s">
        <v>8110</v>
      </c>
      <c r="H1884" t="s">
        <v>8111</v>
      </c>
      <c r="I1884" t="s">
        <v>191</v>
      </c>
      <c r="J1884" s="1">
        <v>23536</v>
      </c>
      <c r="K1884">
        <v>57</v>
      </c>
      <c r="L1884" t="s">
        <v>8112</v>
      </c>
      <c r="M1884" t="s">
        <v>51</v>
      </c>
      <c r="N1884" t="s">
        <v>114</v>
      </c>
      <c r="O1884" t="s">
        <v>8007</v>
      </c>
      <c r="P1884" t="s">
        <v>83</v>
      </c>
      <c r="Q1884" t="s">
        <v>84</v>
      </c>
      <c r="R1884">
        <v>0</v>
      </c>
      <c r="S1884" t="s">
        <v>436</v>
      </c>
      <c r="T1884" t="s">
        <v>788</v>
      </c>
      <c r="U1884">
        <v>5300130894</v>
      </c>
      <c r="V1884" t="s">
        <v>2893</v>
      </c>
      <c r="W1884" t="s">
        <v>58</v>
      </c>
      <c r="X1884">
        <v>18.9115003</v>
      </c>
      <c r="Y1884">
        <v>-70.712943899999999</v>
      </c>
      <c r="Z1884" t="s">
        <v>86</v>
      </c>
      <c r="AA1884" t="s">
        <v>86</v>
      </c>
      <c r="AB1884" t="s">
        <v>419</v>
      </c>
      <c r="AC1884" t="s">
        <v>169</v>
      </c>
      <c r="AD1884" t="s">
        <v>62</v>
      </c>
      <c r="AF1884" t="s">
        <v>201</v>
      </c>
      <c r="AG1884" t="s">
        <v>171</v>
      </c>
      <c r="AH1884" t="s">
        <v>117</v>
      </c>
      <c r="AI1884" t="s">
        <v>788</v>
      </c>
      <c r="AJ1884" t="s">
        <v>788</v>
      </c>
      <c r="AK1884" t="s">
        <v>479</v>
      </c>
      <c r="AL1884">
        <v>2</v>
      </c>
      <c r="AM1884" t="s">
        <v>8008</v>
      </c>
      <c r="AN1884">
        <v>3</v>
      </c>
      <c r="AO1884">
        <v>0</v>
      </c>
      <c r="AP1884" t="s">
        <v>62</v>
      </c>
      <c r="AQ1884" t="s">
        <v>69</v>
      </c>
      <c r="AV1884" s="1">
        <v>43890</v>
      </c>
      <c r="AW1884" t="s">
        <v>15877</v>
      </c>
      <c r="AY1884" t="s">
        <v>73</v>
      </c>
      <c r="AZ1884" t="s">
        <v>74</v>
      </c>
    </row>
    <row r="1885" spans="1:52" ht="30" hidden="1" x14ac:dyDescent="0.25">
      <c r="A1885" t="str">
        <f>INDEX('Community ID'!B:B,MATCH(O1885,'Community ID'!A:A,0))</f>
        <v>El Valle</v>
      </c>
      <c r="B1885" t="str">
        <f>INDEX('Community ID'!$K:$K,MATCH('Environmental Data'!$P1885,'Community ID'!J:J,0))</f>
        <v>Constanza</v>
      </c>
      <c r="D1885" t="s">
        <v>8113</v>
      </c>
      <c r="E1885" t="s">
        <v>8114</v>
      </c>
      <c r="F1885" t="s">
        <v>804</v>
      </c>
      <c r="H1885" t="s">
        <v>2734</v>
      </c>
      <c r="I1885" t="s">
        <v>165</v>
      </c>
      <c r="J1885" t="s">
        <v>8115</v>
      </c>
      <c r="K1885">
        <v>35</v>
      </c>
      <c r="L1885">
        <v>8293876698</v>
      </c>
      <c r="M1885" t="s">
        <v>226</v>
      </c>
      <c r="N1885" t="s">
        <v>287</v>
      </c>
      <c r="O1885" t="s">
        <v>7331</v>
      </c>
      <c r="P1885" t="s">
        <v>102</v>
      </c>
      <c r="Q1885" t="s">
        <v>103</v>
      </c>
      <c r="S1885" t="s">
        <v>429</v>
      </c>
      <c r="V1885" t="s">
        <v>2484</v>
      </c>
      <c r="W1885" t="s">
        <v>58</v>
      </c>
      <c r="X1885">
        <v>18.903580745699699</v>
      </c>
      <c r="Y1885">
        <v>-70.723712481624105</v>
      </c>
      <c r="Z1885" t="s">
        <v>86</v>
      </c>
      <c r="AA1885" t="s">
        <v>86</v>
      </c>
      <c r="AB1885" t="s">
        <v>419</v>
      </c>
      <c r="AC1885" t="s">
        <v>169</v>
      </c>
      <c r="AD1885" t="s">
        <v>62</v>
      </c>
      <c r="AF1885" t="s">
        <v>170</v>
      </c>
      <c r="AG1885" t="s">
        <v>194</v>
      </c>
      <c r="AH1885" t="s">
        <v>65</v>
      </c>
      <c r="AI1885" t="s">
        <v>145</v>
      </c>
      <c r="AJ1885" t="s">
        <v>145</v>
      </c>
      <c r="AK1885" s="2" t="s">
        <v>8116</v>
      </c>
      <c r="AL1885">
        <v>1</v>
      </c>
      <c r="AM1885" t="s">
        <v>7673</v>
      </c>
      <c r="AN1885">
        <v>4</v>
      </c>
      <c r="AO1885">
        <v>1</v>
      </c>
      <c r="AP1885" t="s">
        <v>62</v>
      </c>
      <c r="AQ1885" t="s">
        <v>69</v>
      </c>
      <c r="AV1885" s="1">
        <v>43890</v>
      </c>
      <c r="AW1885" t="s">
        <v>15878</v>
      </c>
      <c r="AY1885" t="s">
        <v>73</v>
      </c>
      <c r="AZ1885" t="s">
        <v>74</v>
      </c>
    </row>
    <row r="1886" spans="1:52" x14ac:dyDescent="0.25">
      <c r="A1886" t="str">
        <f>INDEX('Community ID'!B:B,MATCH(O1886,'Community ID'!A:A,0))</f>
        <v>El Valle</v>
      </c>
      <c r="B1886" t="str">
        <f>INDEX('Community ID'!$K:$K,MATCH('Environmental Data'!$P1886,'Community ID'!J:J,0))</f>
        <v>Constanza</v>
      </c>
      <c r="D1886" t="s">
        <v>8119</v>
      </c>
      <c r="E1886" t="s">
        <v>8120</v>
      </c>
      <c r="F1886" t="s">
        <v>1583</v>
      </c>
      <c r="H1886" t="s">
        <v>5733</v>
      </c>
      <c r="I1886" t="s">
        <v>191</v>
      </c>
      <c r="J1886" t="s">
        <v>8121</v>
      </c>
      <c r="K1886">
        <v>62</v>
      </c>
      <c r="L1886" t="s">
        <v>8122</v>
      </c>
      <c r="M1886" t="s">
        <v>80</v>
      </c>
      <c r="N1886" t="s">
        <v>114</v>
      </c>
      <c r="O1886" t="s">
        <v>8007</v>
      </c>
      <c r="P1886" t="s">
        <v>83</v>
      </c>
      <c r="Q1886" t="s">
        <v>84</v>
      </c>
      <c r="R1886">
        <v>0</v>
      </c>
      <c r="S1886" t="s">
        <v>144</v>
      </c>
      <c r="T1886" t="s">
        <v>788</v>
      </c>
      <c r="U1886">
        <v>5300130902</v>
      </c>
      <c r="V1886" t="s">
        <v>2893</v>
      </c>
      <c r="W1886" t="s">
        <v>58</v>
      </c>
      <c r="X1886">
        <v>18.906913500000002</v>
      </c>
      <c r="Y1886">
        <v>-70.722749300000004</v>
      </c>
      <c r="Z1886" t="s">
        <v>86</v>
      </c>
      <c r="AA1886" t="s">
        <v>86</v>
      </c>
      <c r="AB1886" t="s">
        <v>419</v>
      </c>
      <c r="AC1886" t="s">
        <v>169</v>
      </c>
      <c r="AD1886" t="s">
        <v>62</v>
      </c>
      <c r="AF1886" t="s">
        <v>201</v>
      </c>
      <c r="AG1886" t="s">
        <v>194</v>
      </c>
      <c r="AH1886" t="s">
        <v>117</v>
      </c>
      <c r="AI1886" t="s">
        <v>788</v>
      </c>
      <c r="AJ1886" t="s">
        <v>788</v>
      </c>
      <c r="AK1886" t="s">
        <v>479</v>
      </c>
      <c r="AL1886">
        <v>2</v>
      </c>
      <c r="AM1886" t="s">
        <v>8008</v>
      </c>
      <c r="AN1886">
        <v>6</v>
      </c>
      <c r="AO1886">
        <v>0</v>
      </c>
      <c r="AP1886" t="s">
        <v>62</v>
      </c>
      <c r="AQ1886" t="s">
        <v>69</v>
      </c>
      <c r="AV1886" s="1">
        <v>43890</v>
      </c>
      <c r="AW1886" t="s">
        <v>15879</v>
      </c>
      <c r="AY1886" t="s">
        <v>73</v>
      </c>
      <c r="AZ1886" t="s">
        <v>74</v>
      </c>
    </row>
    <row r="1887" spans="1:52" x14ac:dyDescent="0.25">
      <c r="A1887" t="str">
        <f>INDEX('Community ID'!B:B,MATCH(O1887,'Community ID'!A:A,0))</f>
        <v>El Valle</v>
      </c>
      <c r="B1887" t="str">
        <f>INDEX('Community ID'!$K:$K,MATCH('Environmental Data'!$P1887,'Community ID'!J:J,0))</f>
        <v>Constanza</v>
      </c>
      <c r="D1887" t="s">
        <v>8117</v>
      </c>
      <c r="E1887" t="s">
        <v>8118</v>
      </c>
      <c r="F1887" t="s">
        <v>1084</v>
      </c>
      <c r="I1887" t="s">
        <v>165</v>
      </c>
      <c r="J1887" s="1">
        <v>22406</v>
      </c>
      <c r="K1887">
        <v>60</v>
      </c>
      <c r="L1887">
        <v>8094931635</v>
      </c>
      <c r="M1887" t="s">
        <v>80</v>
      </c>
      <c r="N1887" t="s">
        <v>287</v>
      </c>
      <c r="O1887" t="s">
        <v>7331</v>
      </c>
      <c r="P1887" t="s">
        <v>102</v>
      </c>
      <c r="Q1887" t="s">
        <v>103</v>
      </c>
      <c r="S1887" t="s">
        <v>144</v>
      </c>
      <c r="V1887" t="s">
        <v>2484</v>
      </c>
      <c r="W1887" t="s">
        <v>58</v>
      </c>
      <c r="X1887">
        <v>18.903545835073</v>
      </c>
      <c r="Y1887">
        <v>-70.723421797222201</v>
      </c>
      <c r="Z1887" t="s">
        <v>86</v>
      </c>
      <c r="AA1887" t="s">
        <v>105</v>
      </c>
      <c r="AB1887" t="s">
        <v>419</v>
      </c>
      <c r="AC1887" t="s">
        <v>169</v>
      </c>
      <c r="AD1887" t="s">
        <v>62</v>
      </c>
      <c r="AF1887" t="s">
        <v>170</v>
      </c>
      <c r="AG1887" t="s">
        <v>194</v>
      </c>
      <c r="AH1887" t="s">
        <v>65</v>
      </c>
      <c r="AI1887" t="s">
        <v>145</v>
      </c>
      <c r="AJ1887" t="s">
        <v>145</v>
      </c>
      <c r="AK1887" t="s">
        <v>368</v>
      </c>
      <c r="AL1887">
        <v>1</v>
      </c>
      <c r="AM1887" t="s">
        <v>1765</v>
      </c>
      <c r="AN1887">
        <v>6</v>
      </c>
      <c r="AP1887" t="s">
        <v>62</v>
      </c>
      <c r="AQ1887" t="s">
        <v>69</v>
      </c>
      <c r="AV1887" s="1">
        <v>43890</v>
      </c>
      <c r="AW1887" t="s">
        <v>15880</v>
      </c>
      <c r="AY1887" t="s">
        <v>73</v>
      </c>
      <c r="AZ1887" t="s">
        <v>74</v>
      </c>
    </row>
    <row r="1888" spans="1:52" x14ac:dyDescent="0.25">
      <c r="A1888" t="str">
        <f>INDEX('Community ID'!B:B,MATCH(O1888,'Community ID'!A:A,0))</f>
        <v>El Valle</v>
      </c>
      <c r="B1888" t="str">
        <f>INDEX('Community ID'!$K:$K,MATCH('Environmental Data'!$P1888,'Community ID'!J:J,0))</f>
        <v>Constanza</v>
      </c>
      <c r="D1888" t="s">
        <v>8123</v>
      </c>
      <c r="E1888" t="s">
        <v>4462</v>
      </c>
      <c r="F1888" t="s">
        <v>1514</v>
      </c>
      <c r="H1888" t="s">
        <v>7667</v>
      </c>
      <c r="I1888" t="s">
        <v>165</v>
      </c>
      <c r="J1888" s="1">
        <v>28135</v>
      </c>
      <c r="K1888">
        <v>44</v>
      </c>
      <c r="L1888">
        <v>8298606495</v>
      </c>
      <c r="M1888" t="s">
        <v>80</v>
      </c>
      <c r="N1888" t="s">
        <v>2309</v>
      </c>
      <c r="O1888" t="s">
        <v>8007</v>
      </c>
      <c r="P1888" t="s">
        <v>102</v>
      </c>
      <c r="Q1888" t="s">
        <v>103</v>
      </c>
      <c r="S1888" t="s">
        <v>144</v>
      </c>
      <c r="V1888" t="s">
        <v>2484</v>
      </c>
      <c r="W1888" t="s">
        <v>58</v>
      </c>
      <c r="X1888">
        <v>18.903368893096999</v>
      </c>
      <c r="Y1888">
        <v>-70.723119042879603</v>
      </c>
      <c r="Z1888" t="s">
        <v>86</v>
      </c>
      <c r="AA1888" t="s">
        <v>86</v>
      </c>
      <c r="AB1888" t="s">
        <v>87</v>
      </c>
      <c r="AC1888" t="s">
        <v>169</v>
      </c>
      <c r="AD1888" t="s">
        <v>62</v>
      </c>
      <c r="AF1888" t="s">
        <v>170</v>
      </c>
      <c r="AG1888" t="s">
        <v>194</v>
      </c>
      <c r="AH1888" t="s">
        <v>65</v>
      </c>
      <c r="AI1888" t="s">
        <v>145</v>
      </c>
      <c r="AJ1888" t="s">
        <v>8124</v>
      </c>
      <c r="AK1888" t="s">
        <v>368</v>
      </c>
      <c r="AL1888">
        <v>1</v>
      </c>
      <c r="AM1888" t="s">
        <v>1765</v>
      </c>
      <c r="AN1888">
        <v>3</v>
      </c>
      <c r="AP1888" t="s">
        <v>62</v>
      </c>
      <c r="AQ1888" t="s">
        <v>69</v>
      </c>
      <c r="AV1888" s="1">
        <v>43890</v>
      </c>
      <c r="AW1888" t="s">
        <v>15881</v>
      </c>
      <c r="AY1888" t="s">
        <v>73</v>
      </c>
      <c r="AZ1888" t="s">
        <v>74</v>
      </c>
    </row>
    <row r="1889" spans="1:52" x14ac:dyDescent="0.25">
      <c r="A1889" t="str">
        <f>INDEX('Community ID'!B:B,MATCH(O1889,'Community ID'!A:A,0))</f>
        <v>El Valle</v>
      </c>
      <c r="B1889" t="str">
        <f>INDEX('Community ID'!$K:$K,MATCH('Environmental Data'!$P1889,'Community ID'!J:J,0))</f>
        <v>Constanza</v>
      </c>
      <c r="D1889" t="s">
        <v>8125</v>
      </c>
      <c r="E1889" t="s">
        <v>370</v>
      </c>
      <c r="F1889" t="s">
        <v>8126</v>
      </c>
      <c r="H1889" t="s">
        <v>370</v>
      </c>
      <c r="I1889" t="s">
        <v>165</v>
      </c>
      <c r="J1889" t="s">
        <v>8127</v>
      </c>
      <c r="K1889">
        <v>29</v>
      </c>
      <c r="L1889" t="s">
        <v>8128</v>
      </c>
      <c r="M1889" t="s">
        <v>142</v>
      </c>
      <c r="N1889" t="s">
        <v>839</v>
      </c>
      <c r="O1889" t="s">
        <v>8007</v>
      </c>
      <c r="P1889" t="s">
        <v>83</v>
      </c>
      <c r="Q1889" t="s">
        <v>84</v>
      </c>
      <c r="R1889">
        <v>0</v>
      </c>
      <c r="S1889" t="s">
        <v>4170</v>
      </c>
      <c r="T1889" t="s">
        <v>4170</v>
      </c>
      <c r="U1889">
        <v>40220826875</v>
      </c>
      <c r="V1889" t="s">
        <v>2893</v>
      </c>
      <c r="W1889" t="s">
        <v>58</v>
      </c>
      <c r="X1889">
        <v>18.906916599999999</v>
      </c>
      <c r="Y1889">
        <v>-70.723167399999994</v>
      </c>
      <c r="Z1889" t="s">
        <v>86</v>
      </c>
      <c r="AA1889" t="s">
        <v>86</v>
      </c>
      <c r="AB1889" t="s">
        <v>182</v>
      </c>
      <c r="AC1889" t="s">
        <v>169</v>
      </c>
      <c r="AD1889" t="s">
        <v>62</v>
      </c>
      <c r="AF1889" t="s">
        <v>201</v>
      </c>
      <c r="AG1889" t="s">
        <v>194</v>
      </c>
      <c r="AH1889" t="s">
        <v>65</v>
      </c>
      <c r="AI1889" t="s">
        <v>788</v>
      </c>
      <c r="AJ1889" t="s">
        <v>788</v>
      </c>
      <c r="AK1889" t="s">
        <v>479</v>
      </c>
      <c r="AL1889">
        <v>2</v>
      </c>
      <c r="AM1889" t="s">
        <v>8008</v>
      </c>
      <c r="AN1889">
        <v>3</v>
      </c>
      <c r="AO1889">
        <v>1</v>
      </c>
      <c r="AP1889" t="s">
        <v>62</v>
      </c>
      <c r="AQ1889" t="s">
        <v>69</v>
      </c>
      <c r="AV1889" s="1">
        <v>43890</v>
      </c>
      <c r="AW1889" t="s">
        <v>15882</v>
      </c>
      <c r="AY1889" t="s">
        <v>73</v>
      </c>
      <c r="AZ1889" t="s">
        <v>74</v>
      </c>
    </row>
    <row r="1890" spans="1:52" hidden="1" x14ac:dyDescent="0.25">
      <c r="A1890" t="str">
        <f>INDEX('Community ID'!B:B,MATCH(O1890,'Community ID'!A:A,0))</f>
        <v>El Valle</v>
      </c>
      <c r="B1890" t="str">
        <f>INDEX('Community ID'!$K:$K,MATCH('Environmental Data'!$P1890,'Community ID'!J:J,0))</f>
        <v>Constanza</v>
      </c>
      <c r="D1890" t="s">
        <v>8129</v>
      </c>
      <c r="E1890" t="s">
        <v>8130</v>
      </c>
      <c r="F1890" t="s">
        <v>4215</v>
      </c>
      <c r="H1890" t="s">
        <v>8131</v>
      </c>
      <c r="I1890" t="s">
        <v>191</v>
      </c>
      <c r="J1890" t="s">
        <v>8132</v>
      </c>
      <c r="K1890">
        <v>42</v>
      </c>
      <c r="L1890">
        <v>8098847048</v>
      </c>
      <c r="M1890" t="s">
        <v>226</v>
      </c>
      <c r="N1890" t="s">
        <v>114</v>
      </c>
      <c r="O1890" t="s">
        <v>7331</v>
      </c>
      <c r="P1890" t="s">
        <v>102</v>
      </c>
      <c r="Q1890" t="s">
        <v>103</v>
      </c>
      <c r="S1890" t="s">
        <v>144</v>
      </c>
      <c r="V1890" t="s">
        <v>2484</v>
      </c>
      <c r="W1890" t="s">
        <v>58</v>
      </c>
      <c r="X1890">
        <v>18.9058474637744</v>
      </c>
      <c r="Y1890">
        <v>-70.723227420887596</v>
      </c>
      <c r="Z1890" t="s">
        <v>220</v>
      </c>
      <c r="AA1890" t="s">
        <v>325</v>
      </c>
      <c r="AB1890" t="s">
        <v>87</v>
      </c>
      <c r="AC1890" t="s">
        <v>169</v>
      </c>
      <c r="AD1890" t="s">
        <v>62</v>
      </c>
      <c r="AF1890" t="s">
        <v>170</v>
      </c>
      <c r="AG1890" t="s">
        <v>194</v>
      </c>
      <c r="AH1890" t="s">
        <v>65</v>
      </c>
      <c r="AI1890" t="s">
        <v>145</v>
      </c>
      <c r="AJ1890" t="s">
        <v>145</v>
      </c>
      <c r="AK1890" t="s">
        <v>8133</v>
      </c>
      <c r="AL1890">
        <v>1</v>
      </c>
      <c r="AM1890" t="s">
        <v>1765</v>
      </c>
      <c r="AN1890">
        <v>3</v>
      </c>
      <c r="AP1890" t="s">
        <v>63</v>
      </c>
      <c r="AQ1890" t="s">
        <v>69</v>
      </c>
      <c r="AV1890" s="1">
        <v>43890</v>
      </c>
      <c r="AW1890" t="s">
        <v>15883</v>
      </c>
      <c r="AY1890" t="s">
        <v>73</v>
      </c>
      <c r="AZ1890" t="s">
        <v>74</v>
      </c>
    </row>
    <row r="1891" spans="1:52" x14ac:dyDescent="0.25">
      <c r="A1891" t="str">
        <f>INDEX('Community ID'!B:B,MATCH(O1891,'Community ID'!A:A,0))</f>
        <v>El Valle</v>
      </c>
      <c r="B1891" t="str">
        <f>INDEX('Community ID'!$K:$K,MATCH('Environmental Data'!$P1891,'Community ID'!J:J,0))</f>
        <v>Constanza</v>
      </c>
      <c r="D1891" t="s">
        <v>8134</v>
      </c>
      <c r="E1891" t="s">
        <v>8135</v>
      </c>
      <c r="F1891" t="s">
        <v>8136</v>
      </c>
      <c r="H1891" t="s">
        <v>8135</v>
      </c>
      <c r="I1891" t="s">
        <v>165</v>
      </c>
      <c r="J1891" s="1">
        <v>34516</v>
      </c>
      <c r="K1891">
        <v>27</v>
      </c>
      <c r="L1891" t="s">
        <v>8137</v>
      </c>
      <c r="M1891" t="s">
        <v>142</v>
      </c>
      <c r="N1891" t="s">
        <v>2057</v>
      </c>
      <c r="O1891" t="s">
        <v>8007</v>
      </c>
      <c r="P1891" t="s">
        <v>83</v>
      </c>
      <c r="Q1891" t="s">
        <v>84</v>
      </c>
      <c r="R1891">
        <v>0</v>
      </c>
      <c r="S1891" t="s">
        <v>144</v>
      </c>
      <c r="T1891" t="s">
        <v>788</v>
      </c>
      <c r="U1891">
        <v>40223065885</v>
      </c>
      <c r="V1891" t="s">
        <v>2893</v>
      </c>
      <c r="W1891" t="s">
        <v>58</v>
      </c>
      <c r="X1891">
        <v>18.906916599999999</v>
      </c>
      <c r="Y1891">
        <v>-70.723167399999994</v>
      </c>
      <c r="Z1891" t="s">
        <v>86</v>
      </c>
      <c r="AA1891" t="s">
        <v>86</v>
      </c>
      <c r="AB1891" t="s">
        <v>182</v>
      </c>
      <c r="AC1891" t="s">
        <v>169</v>
      </c>
      <c r="AD1891" t="s">
        <v>62</v>
      </c>
      <c r="AF1891" t="s">
        <v>201</v>
      </c>
      <c r="AG1891" t="s">
        <v>171</v>
      </c>
      <c r="AH1891" t="s">
        <v>117</v>
      </c>
      <c r="AI1891" t="s">
        <v>788</v>
      </c>
      <c r="AJ1891" t="s">
        <v>788</v>
      </c>
      <c r="AK1891" t="s">
        <v>559</v>
      </c>
      <c r="AL1891">
        <v>2</v>
      </c>
      <c r="AM1891" t="s">
        <v>8008</v>
      </c>
      <c r="AN1891">
        <v>1</v>
      </c>
      <c r="AO1891">
        <v>0</v>
      </c>
      <c r="AP1891" t="s">
        <v>62</v>
      </c>
      <c r="AQ1891" t="s">
        <v>69</v>
      </c>
      <c r="AV1891" s="1">
        <v>43890</v>
      </c>
      <c r="AW1891" t="s">
        <v>15884</v>
      </c>
      <c r="AY1891" t="s">
        <v>73</v>
      </c>
      <c r="AZ1891" t="s">
        <v>74</v>
      </c>
    </row>
    <row r="1892" spans="1:52" x14ac:dyDescent="0.25">
      <c r="A1892" t="str">
        <f>INDEX('Community ID'!B:B,MATCH(O1892,'Community ID'!A:A,0))</f>
        <v>El Valle</v>
      </c>
      <c r="B1892" t="str">
        <f>INDEX('Community ID'!$K:$K,MATCH('Environmental Data'!$P1892,'Community ID'!J:J,0))</f>
        <v>Constanza</v>
      </c>
      <c r="D1892" t="s">
        <v>8138</v>
      </c>
      <c r="E1892" t="s">
        <v>3755</v>
      </c>
      <c r="F1892" t="s">
        <v>885</v>
      </c>
      <c r="H1892" t="s">
        <v>6206</v>
      </c>
      <c r="I1892" t="s">
        <v>165</v>
      </c>
      <c r="J1892" s="1">
        <v>24630</v>
      </c>
      <c r="K1892">
        <v>54</v>
      </c>
      <c r="L1892">
        <v>8298480650</v>
      </c>
      <c r="M1892" t="s">
        <v>51</v>
      </c>
      <c r="N1892" t="s">
        <v>8139</v>
      </c>
      <c r="O1892" t="s">
        <v>7331</v>
      </c>
      <c r="P1892" t="s">
        <v>102</v>
      </c>
      <c r="Q1892" t="s">
        <v>160</v>
      </c>
      <c r="S1892" t="s">
        <v>144</v>
      </c>
      <c r="V1892" t="s">
        <v>2484</v>
      </c>
      <c r="W1892" t="s">
        <v>58</v>
      </c>
      <c r="X1892">
        <v>18.9061646560478</v>
      </c>
      <c r="Y1892">
        <v>-70.723145671005298</v>
      </c>
      <c r="Z1892" t="s">
        <v>86</v>
      </c>
      <c r="AA1892" t="s">
        <v>86</v>
      </c>
      <c r="AB1892" t="s">
        <v>182</v>
      </c>
      <c r="AC1892" t="s">
        <v>169</v>
      </c>
      <c r="AD1892" t="s">
        <v>62</v>
      </c>
      <c r="AF1892" t="s">
        <v>170</v>
      </c>
      <c r="AG1892" t="s">
        <v>194</v>
      </c>
      <c r="AH1892" t="s">
        <v>65</v>
      </c>
      <c r="AI1892" t="s">
        <v>145</v>
      </c>
      <c r="AJ1892" t="s">
        <v>2754</v>
      </c>
      <c r="AK1892" t="s">
        <v>368</v>
      </c>
      <c r="AL1892">
        <v>1</v>
      </c>
      <c r="AM1892" t="s">
        <v>1765</v>
      </c>
      <c r="AN1892">
        <v>2</v>
      </c>
      <c r="AP1892" t="s">
        <v>62</v>
      </c>
      <c r="AQ1892" t="s">
        <v>69</v>
      </c>
      <c r="AV1892" s="1">
        <v>43890</v>
      </c>
      <c r="AW1892" t="s">
        <v>15885</v>
      </c>
      <c r="AY1892" t="s">
        <v>73</v>
      </c>
      <c r="AZ1892" t="s">
        <v>74</v>
      </c>
    </row>
    <row r="1893" spans="1:52" x14ac:dyDescent="0.25">
      <c r="A1893" t="str">
        <f>INDEX('Community ID'!B:B,MATCH(O1893,'Community ID'!A:A,0))</f>
        <v>El Valle</v>
      </c>
      <c r="B1893" t="str">
        <f>INDEX('Community ID'!$K:$K,MATCH('Environmental Data'!$P1893,'Community ID'!J:J,0))</f>
        <v>Constanza</v>
      </c>
      <c r="D1893" t="s">
        <v>8140</v>
      </c>
      <c r="E1893" t="s">
        <v>3720</v>
      </c>
      <c r="F1893" t="s">
        <v>764</v>
      </c>
      <c r="H1893" t="s">
        <v>8141</v>
      </c>
      <c r="I1893" t="s">
        <v>191</v>
      </c>
      <c r="J1893" t="s">
        <v>8142</v>
      </c>
      <c r="K1893">
        <v>36</v>
      </c>
      <c r="L1893">
        <v>8297571142</v>
      </c>
      <c r="M1893" t="s">
        <v>142</v>
      </c>
      <c r="N1893" t="s">
        <v>7098</v>
      </c>
      <c r="O1893" t="s">
        <v>8026</v>
      </c>
      <c r="P1893" t="s">
        <v>102</v>
      </c>
      <c r="Q1893" t="s">
        <v>84</v>
      </c>
      <c r="S1893" t="s">
        <v>8143</v>
      </c>
      <c r="T1893" t="s">
        <v>684</v>
      </c>
      <c r="V1893" t="s">
        <v>7732</v>
      </c>
      <c r="W1893" t="s">
        <v>58</v>
      </c>
      <c r="X1893">
        <v>18.906692254507998</v>
      </c>
      <c r="Y1893">
        <v>-70.726001978902403</v>
      </c>
      <c r="Z1893" t="s">
        <v>86</v>
      </c>
      <c r="AA1893" t="s">
        <v>86</v>
      </c>
      <c r="AB1893" t="s">
        <v>1164</v>
      </c>
      <c r="AC1893" t="s">
        <v>169</v>
      </c>
      <c r="AD1893" t="s">
        <v>62</v>
      </c>
      <c r="AF1893" t="s">
        <v>170</v>
      </c>
      <c r="AG1893" t="s">
        <v>194</v>
      </c>
      <c r="AH1893" t="s">
        <v>65</v>
      </c>
      <c r="AI1893" t="s">
        <v>145</v>
      </c>
      <c r="AK1893" t="s">
        <v>2197</v>
      </c>
      <c r="AL1893">
        <v>1</v>
      </c>
      <c r="AM1893" t="s">
        <v>8144</v>
      </c>
      <c r="AN1893">
        <v>6</v>
      </c>
      <c r="AO1893">
        <v>0</v>
      </c>
      <c r="AP1893" t="s">
        <v>63</v>
      </c>
      <c r="AQ1893" t="s">
        <v>69</v>
      </c>
      <c r="AV1893" s="1">
        <v>43890</v>
      </c>
      <c r="AW1893" t="s">
        <v>15886</v>
      </c>
      <c r="AY1893" t="s">
        <v>73</v>
      </c>
      <c r="AZ1893" t="s">
        <v>74</v>
      </c>
    </row>
    <row r="1894" spans="1:52" x14ac:dyDescent="0.25">
      <c r="A1894" t="str">
        <f>INDEX('Community ID'!B:B,MATCH(O1894,'Community ID'!A:A,0))</f>
        <v>El Valle</v>
      </c>
      <c r="B1894" t="str">
        <f>INDEX('Community ID'!$K:$K,MATCH('Environmental Data'!$P1894,'Community ID'!J:J,0))</f>
        <v>Constanza</v>
      </c>
      <c r="D1894" t="s">
        <v>8145</v>
      </c>
      <c r="E1894" t="s">
        <v>491</v>
      </c>
      <c r="F1894" t="s">
        <v>885</v>
      </c>
      <c r="I1894" t="s">
        <v>165</v>
      </c>
      <c r="J1894" t="s">
        <v>8146</v>
      </c>
      <c r="K1894">
        <v>59</v>
      </c>
      <c r="L1894">
        <v>8299224463</v>
      </c>
      <c r="M1894" t="s">
        <v>226</v>
      </c>
      <c r="N1894" t="s">
        <v>52</v>
      </c>
      <c r="O1894" t="s">
        <v>7331</v>
      </c>
      <c r="P1894" t="s">
        <v>102</v>
      </c>
      <c r="Q1894" t="s">
        <v>103</v>
      </c>
      <c r="S1894" t="s">
        <v>144</v>
      </c>
      <c r="V1894" t="s">
        <v>2484</v>
      </c>
      <c r="W1894" t="s">
        <v>58</v>
      </c>
      <c r="X1894">
        <v>18.906888370419701</v>
      </c>
      <c r="Y1894">
        <v>-70.724023114955699</v>
      </c>
      <c r="Z1894" t="s">
        <v>86</v>
      </c>
      <c r="AA1894" t="s">
        <v>86</v>
      </c>
      <c r="AB1894" t="s">
        <v>60</v>
      </c>
      <c r="AC1894" t="s">
        <v>169</v>
      </c>
      <c r="AD1894" t="s">
        <v>62</v>
      </c>
      <c r="AF1894" t="s">
        <v>170</v>
      </c>
      <c r="AG1894" t="s">
        <v>194</v>
      </c>
      <c r="AH1894" t="s">
        <v>65</v>
      </c>
      <c r="AI1894" t="s">
        <v>145</v>
      </c>
      <c r="AJ1894" t="s">
        <v>2754</v>
      </c>
      <c r="AK1894" t="s">
        <v>368</v>
      </c>
      <c r="AL1894">
        <v>2</v>
      </c>
      <c r="AM1894" t="s">
        <v>1765</v>
      </c>
      <c r="AN1894">
        <v>5</v>
      </c>
      <c r="AP1894" t="s">
        <v>62</v>
      </c>
      <c r="AQ1894" t="s">
        <v>69</v>
      </c>
      <c r="AV1894" s="1">
        <v>43890</v>
      </c>
      <c r="AW1894" t="s">
        <v>15887</v>
      </c>
      <c r="AY1894" t="s">
        <v>73</v>
      </c>
      <c r="AZ1894" t="s">
        <v>74</v>
      </c>
    </row>
    <row r="1895" spans="1:52" hidden="1" x14ac:dyDescent="0.25">
      <c r="A1895" t="str">
        <f>INDEX('Community ID'!B:B,MATCH(O1895,'Community ID'!A:A,0))</f>
        <v>El Valle</v>
      </c>
      <c r="B1895" t="str">
        <f>INDEX('Community ID'!$K:$K,MATCH('Environmental Data'!$P1895,'Community ID'!J:J,0))</f>
        <v>Constanza</v>
      </c>
      <c r="D1895" t="s">
        <v>8147</v>
      </c>
      <c r="E1895" t="s">
        <v>8148</v>
      </c>
      <c r="F1895" t="s">
        <v>8149</v>
      </c>
      <c r="I1895" t="s">
        <v>165</v>
      </c>
      <c r="J1895" s="1">
        <v>30444</v>
      </c>
      <c r="K1895">
        <v>38</v>
      </c>
      <c r="L1895">
        <v>82984925</v>
      </c>
      <c r="M1895" t="s">
        <v>51</v>
      </c>
      <c r="N1895" t="s">
        <v>7345</v>
      </c>
      <c r="O1895" t="s">
        <v>7331</v>
      </c>
      <c r="P1895" t="s">
        <v>102</v>
      </c>
      <c r="Q1895" t="s">
        <v>160</v>
      </c>
      <c r="S1895" t="s">
        <v>429</v>
      </c>
      <c r="V1895" t="s">
        <v>2484</v>
      </c>
      <c r="W1895" t="s">
        <v>58</v>
      </c>
      <c r="X1895">
        <v>18.9068906335336</v>
      </c>
      <c r="Y1895">
        <v>-70.724095702237193</v>
      </c>
      <c r="Z1895" t="s">
        <v>86</v>
      </c>
      <c r="AA1895" t="s">
        <v>86</v>
      </c>
      <c r="AB1895" t="s">
        <v>182</v>
      </c>
      <c r="AC1895" t="s">
        <v>169</v>
      </c>
      <c r="AD1895" t="s">
        <v>62</v>
      </c>
      <c r="AF1895" t="s">
        <v>170</v>
      </c>
      <c r="AG1895" t="s">
        <v>194</v>
      </c>
      <c r="AH1895" t="s">
        <v>65</v>
      </c>
      <c r="AI1895" t="s">
        <v>145</v>
      </c>
      <c r="AJ1895" t="s">
        <v>145</v>
      </c>
      <c r="AK1895" t="s">
        <v>8150</v>
      </c>
      <c r="AL1895">
        <v>3</v>
      </c>
      <c r="AM1895" t="s">
        <v>1765</v>
      </c>
      <c r="AN1895">
        <v>1</v>
      </c>
      <c r="AP1895" t="s">
        <v>62</v>
      </c>
      <c r="AQ1895" t="s">
        <v>69</v>
      </c>
      <c r="AV1895" s="1">
        <v>43890</v>
      </c>
      <c r="AW1895" t="s">
        <v>15888</v>
      </c>
      <c r="AY1895" t="s">
        <v>73</v>
      </c>
      <c r="AZ1895" t="s">
        <v>74</v>
      </c>
    </row>
    <row r="1896" spans="1:52" ht="30" hidden="1" x14ac:dyDescent="0.25">
      <c r="A1896" t="str">
        <f>INDEX('Community ID'!B:B,MATCH(O1896,'Community ID'!A:A,0))</f>
        <v>El Valle</v>
      </c>
      <c r="B1896" t="str">
        <f>INDEX('Community ID'!$K:$K,MATCH('Environmental Data'!$P1896,'Community ID'!J:J,0))</f>
        <v>Constanza</v>
      </c>
      <c r="D1896" t="s">
        <v>8151</v>
      </c>
      <c r="E1896" t="s">
        <v>8152</v>
      </c>
      <c r="F1896" t="s">
        <v>2681</v>
      </c>
      <c r="H1896" t="s">
        <v>8153</v>
      </c>
      <c r="I1896" t="s">
        <v>191</v>
      </c>
      <c r="J1896" s="1">
        <v>23318</v>
      </c>
      <c r="K1896">
        <v>58</v>
      </c>
      <c r="L1896">
        <v>8095144532</v>
      </c>
      <c r="M1896" t="s">
        <v>80</v>
      </c>
      <c r="N1896" t="s">
        <v>114</v>
      </c>
      <c r="O1896" t="s">
        <v>7331</v>
      </c>
      <c r="P1896" t="s">
        <v>102</v>
      </c>
      <c r="Q1896" t="s">
        <v>160</v>
      </c>
      <c r="S1896" t="s">
        <v>144</v>
      </c>
      <c r="V1896" t="s">
        <v>2484</v>
      </c>
      <c r="W1896" t="s">
        <v>58</v>
      </c>
      <c r="X1896">
        <v>18.906664862108201</v>
      </c>
      <c r="Y1896">
        <v>-70.726005029342403</v>
      </c>
      <c r="Z1896" t="s">
        <v>86</v>
      </c>
      <c r="AA1896" t="s">
        <v>86</v>
      </c>
      <c r="AB1896" t="s">
        <v>60</v>
      </c>
      <c r="AC1896" t="s">
        <v>169</v>
      </c>
      <c r="AD1896" t="s">
        <v>62</v>
      </c>
      <c r="AF1896" t="s">
        <v>170</v>
      </c>
      <c r="AG1896" t="s">
        <v>194</v>
      </c>
      <c r="AH1896" t="s">
        <v>65</v>
      </c>
      <c r="AI1896" t="s">
        <v>145</v>
      </c>
      <c r="AJ1896" t="s">
        <v>145</v>
      </c>
      <c r="AK1896" s="2" t="s">
        <v>8154</v>
      </c>
      <c r="AL1896">
        <v>1</v>
      </c>
      <c r="AM1896" t="s">
        <v>1765</v>
      </c>
      <c r="AN1896">
        <v>2</v>
      </c>
      <c r="AP1896" t="s">
        <v>62</v>
      </c>
      <c r="AQ1896" t="s">
        <v>69</v>
      </c>
      <c r="AV1896" s="1">
        <v>43890</v>
      </c>
      <c r="AW1896" t="s">
        <v>15889</v>
      </c>
      <c r="AY1896" t="s">
        <v>73</v>
      </c>
      <c r="AZ1896" t="s">
        <v>74</v>
      </c>
    </row>
    <row r="1897" spans="1:52" x14ac:dyDescent="0.25">
      <c r="A1897" t="str">
        <f>INDEX('Community ID'!B:B,MATCH(O1897,'Community ID'!A:A,0))</f>
        <v>El Valle</v>
      </c>
      <c r="B1897" t="str">
        <f>INDEX('Community ID'!$K:$K,MATCH('Environmental Data'!$P1897,'Community ID'!J:J,0))</f>
        <v>Constanza</v>
      </c>
      <c r="D1897" t="s">
        <v>8155</v>
      </c>
      <c r="E1897" t="s">
        <v>8156</v>
      </c>
      <c r="F1897" t="s">
        <v>2176</v>
      </c>
      <c r="H1897" t="s">
        <v>8157</v>
      </c>
      <c r="J1897" t="s">
        <v>8158</v>
      </c>
      <c r="K1897">
        <v>64</v>
      </c>
      <c r="L1897" t="s">
        <v>8159</v>
      </c>
      <c r="M1897" t="s">
        <v>80</v>
      </c>
      <c r="N1897" t="s">
        <v>1733</v>
      </c>
      <c r="O1897" t="s">
        <v>8007</v>
      </c>
      <c r="P1897" t="s">
        <v>83</v>
      </c>
      <c r="Q1897" t="s">
        <v>84</v>
      </c>
      <c r="R1897">
        <v>0</v>
      </c>
      <c r="S1897" t="s">
        <v>144</v>
      </c>
      <c r="T1897" t="s">
        <v>788</v>
      </c>
      <c r="U1897">
        <v>11219010</v>
      </c>
      <c r="V1897" t="s">
        <v>2893</v>
      </c>
      <c r="W1897" t="s">
        <v>58</v>
      </c>
      <c r="X1897">
        <v>18.906682400000001</v>
      </c>
      <c r="Y1897">
        <v>-70.726376299999998</v>
      </c>
      <c r="Z1897" t="s">
        <v>86</v>
      </c>
      <c r="AA1897" t="s">
        <v>86</v>
      </c>
      <c r="AB1897" t="s">
        <v>60</v>
      </c>
      <c r="AC1897" t="s">
        <v>169</v>
      </c>
      <c r="AD1897" t="s">
        <v>62</v>
      </c>
      <c r="AF1897" t="s">
        <v>170</v>
      </c>
      <c r="AG1897" t="s">
        <v>194</v>
      </c>
      <c r="AH1897" t="s">
        <v>65</v>
      </c>
      <c r="AI1897" t="s">
        <v>788</v>
      </c>
      <c r="AJ1897" t="s">
        <v>788</v>
      </c>
      <c r="AK1897" t="s">
        <v>559</v>
      </c>
      <c r="AL1897">
        <v>2</v>
      </c>
      <c r="AM1897" t="s">
        <v>8008</v>
      </c>
      <c r="AN1897">
        <v>1</v>
      </c>
      <c r="AP1897" t="s">
        <v>63</v>
      </c>
      <c r="AQ1897" t="s">
        <v>69</v>
      </c>
      <c r="AV1897" s="1">
        <v>43890</v>
      </c>
      <c r="AW1897" t="s">
        <v>15890</v>
      </c>
      <c r="AY1897" t="s">
        <v>73</v>
      </c>
      <c r="AZ1897" t="s">
        <v>74</v>
      </c>
    </row>
    <row r="1898" spans="1:52" hidden="1" x14ac:dyDescent="0.25">
      <c r="A1898" t="str">
        <f>INDEX('Community ID'!B:B,MATCH(O1898,'Community ID'!A:A,0))</f>
        <v>El Valle</v>
      </c>
      <c r="B1898" t="str">
        <f>INDEX('Community ID'!$K:$K,MATCH('Environmental Data'!$P1898,'Community ID'!J:J,0))</f>
        <v>Constanza</v>
      </c>
      <c r="D1898" t="s">
        <v>8160</v>
      </c>
      <c r="E1898" t="s">
        <v>6325</v>
      </c>
      <c r="F1898" t="s">
        <v>1537</v>
      </c>
      <c r="I1898" t="s">
        <v>191</v>
      </c>
      <c r="J1898" s="1">
        <v>34098</v>
      </c>
      <c r="K1898">
        <v>28</v>
      </c>
      <c r="L1898">
        <v>8492536653</v>
      </c>
      <c r="M1898" t="s">
        <v>622</v>
      </c>
      <c r="N1898" t="s">
        <v>114</v>
      </c>
      <c r="O1898" t="s">
        <v>7331</v>
      </c>
      <c r="P1898" t="s">
        <v>102</v>
      </c>
      <c r="Q1898" t="s">
        <v>55</v>
      </c>
      <c r="S1898" t="s">
        <v>4084</v>
      </c>
      <c r="T1898" t="s">
        <v>145</v>
      </c>
      <c r="V1898" t="s">
        <v>7732</v>
      </c>
      <c r="W1898" t="s">
        <v>58</v>
      </c>
      <c r="X1898">
        <v>18.906798712548099</v>
      </c>
      <c r="Y1898">
        <v>-70.726456947586598</v>
      </c>
      <c r="Z1898" t="s">
        <v>86</v>
      </c>
      <c r="AA1898" t="s">
        <v>86</v>
      </c>
      <c r="AB1898" t="s">
        <v>60</v>
      </c>
      <c r="AC1898" t="s">
        <v>169</v>
      </c>
      <c r="AD1898" t="s">
        <v>62</v>
      </c>
      <c r="AF1898" t="s">
        <v>170</v>
      </c>
      <c r="AG1898" t="s">
        <v>194</v>
      </c>
      <c r="AH1898" t="s">
        <v>65</v>
      </c>
      <c r="AI1898" t="s">
        <v>145</v>
      </c>
      <c r="AJ1898" t="s">
        <v>1569</v>
      </c>
      <c r="AL1898">
        <v>3</v>
      </c>
      <c r="AM1898" t="s">
        <v>8161</v>
      </c>
      <c r="AN1898">
        <v>3</v>
      </c>
      <c r="AO1898">
        <v>1</v>
      </c>
      <c r="AP1898" t="s">
        <v>62</v>
      </c>
      <c r="AQ1898" t="s">
        <v>69</v>
      </c>
      <c r="AV1898" s="1">
        <v>43890</v>
      </c>
      <c r="AW1898" t="s">
        <v>15891</v>
      </c>
      <c r="AY1898" t="s">
        <v>73</v>
      </c>
      <c r="AZ1898" t="s">
        <v>74</v>
      </c>
    </row>
    <row r="1899" spans="1:52" ht="30" hidden="1" x14ac:dyDescent="0.25">
      <c r="A1899" t="str">
        <f>INDEX('Community ID'!B:B,MATCH(O1899,'Community ID'!A:A,0))</f>
        <v>El Valle</v>
      </c>
      <c r="B1899" t="str">
        <f>INDEX('Community ID'!$K:$K,MATCH('Environmental Data'!$P1899,'Community ID'!J:J,0))</f>
        <v>Constanza</v>
      </c>
      <c r="D1899" t="s">
        <v>8162</v>
      </c>
      <c r="E1899" t="s">
        <v>8163</v>
      </c>
      <c r="F1899" t="s">
        <v>885</v>
      </c>
      <c r="H1899" t="s">
        <v>3631</v>
      </c>
      <c r="I1899" t="s">
        <v>191</v>
      </c>
      <c r="J1899" s="1">
        <v>29163</v>
      </c>
      <c r="K1899">
        <v>42</v>
      </c>
      <c r="L1899">
        <v>8492536653</v>
      </c>
      <c r="M1899" t="s">
        <v>226</v>
      </c>
      <c r="N1899" t="s">
        <v>52</v>
      </c>
      <c r="O1899" t="s">
        <v>7331</v>
      </c>
      <c r="P1899" t="s">
        <v>102</v>
      </c>
      <c r="Q1899" t="s">
        <v>160</v>
      </c>
      <c r="S1899" t="s">
        <v>144</v>
      </c>
      <c r="V1899" t="s">
        <v>2484</v>
      </c>
      <c r="W1899" t="s">
        <v>58</v>
      </c>
      <c r="X1899">
        <v>18.906745434163401</v>
      </c>
      <c r="Y1899">
        <v>-70.726265003255193</v>
      </c>
      <c r="Z1899" t="s">
        <v>86</v>
      </c>
      <c r="AA1899" t="s">
        <v>86</v>
      </c>
      <c r="AB1899" t="s">
        <v>60</v>
      </c>
      <c r="AC1899" t="s">
        <v>169</v>
      </c>
      <c r="AD1899" t="s">
        <v>62</v>
      </c>
      <c r="AF1899" t="s">
        <v>170</v>
      </c>
      <c r="AG1899" t="s">
        <v>194</v>
      </c>
      <c r="AH1899" t="s">
        <v>65</v>
      </c>
      <c r="AI1899" t="s">
        <v>145</v>
      </c>
      <c r="AJ1899" t="s">
        <v>8164</v>
      </c>
      <c r="AK1899" s="2" t="s">
        <v>8165</v>
      </c>
      <c r="AL1899">
        <v>2</v>
      </c>
      <c r="AM1899" t="s">
        <v>1765</v>
      </c>
      <c r="AN1899">
        <v>3</v>
      </c>
      <c r="AP1899" t="s">
        <v>62</v>
      </c>
      <c r="AQ1899" t="s">
        <v>69</v>
      </c>
      <c r="AV1899" s="1">
        <v>43890</v>
      </c>
      <c r="AW1899" t="s">
        <v>15892</v>
      </c>
      <c r="AY1899" t="s">
        <v>73</v>
      </c>
      <c r="AZ1899" t="s">
        <v>74</v>
      </c>
    </row>
    <row r="1900" spans="1:52" hidden="1" x14ac:dyDescent="0.25">
      <c r="A1900" t="str">
        <f>INDEX('Community ID'!B:B,MATCH(O1900,'Community ID'!A:A,0))</f>
        <v>El Valle</v>
      </c>
      <c r="B1900" t="str">
        <f>INDEX('Community ID'!$K:$K,MATCH('Environmental Data'!$P1900,'Community ID'!J:J,0))</f>
        <v>Constanza</v>
      </c>
      <c r="D1900" t="s">
        <v>8166</v>
      </c>
      <c r="E1900" t="s">
        <v>8167</v>
      </c>
      <c r="F1900" t="s">
        <v>8168</v>
      </c>
      <c r="H1900" t="s">
        <v>1110</v>
      </c>
      <c r="I1900" t="s">
        <v>191</v>
      </c>
      <c r="J1900" t="s">
        <v>8169</v>
      </c>
      <c r="K1900">
        <v>65</v>
      </c>
      <c r="L1900" t="s">
        <v>8170</v>
      </c>
      <c r="M1900" t="s">
        <v>80</v>
      </c>
      <c r="N1900" t="s">
        <v>114</v>
      </c>
      <c r="O1900" t="s">
        <v>8007</v>
      </c>
      <c r="P1900" t="s">
        <v>83</v>
      </c>
      <c r="Q1900" t="s">
        <v>84</v>
      </c>
      <c r="R1900">
        <v>0</v>
      </c>
      <c r="S1900" t="s">
        <v>144</v>
      </c>
      <c r="T1900" t="s">
        <v>788</v>
      </c>
      <c r="U1900">
        <v>5300129110</v>
      </c>
      <c r="V1900" t="s">
        <v>2893</v>
      </c>
      <c r="W1900" t="s">
        <v>58</v>
      </c>
      <c r="X1900">
        <v>18.907011700000002</v>
      </c>
      <c r="Y1900">
        <v>-70.734131099999999</v>
      </c>
      <c r="AN1900">
        <v>2</v>
      </c>
      <c r="AO1900">
        <v>0</v>
      </c>
      <c r="AV1900" s="1">
        <v>43890</v>
      </c>
      <c r="AW1900" t="s">
        <v>15893</v>
      </c>
      <c r="AY1900" t="s">
        <v>73</v>
      </c>
      <c r="AZ1900" t="s">
        <v>74</v>
      </c>
    </row>
    <row r="1901" spans="1:52" hidden="1" x14ac:dyDescent="0.25">
      <c r="A1901" t="str">
        <f>INDEX('Community ID'!B:B,MATCH(O1901,'Community ID'!A:A,0))</f>
        <v>El Valle</v>
      </c>
      <c r="B1901" t="str">
        <f>INDEX('Community ID'!$K:$K,MATCH('Environmental Data'!$P1901,'Community ID'!J:J,0))</f>
        <v>Constanza</v>
      </c>
      <c r="D1901" t="s">
        <v>8166</v>
      </c>
      <c r="E1901" t="s">
        <v>8167</v>
      </c>
      <c r="F1901" t="s">
        <v>8168</v>
      </c>
      <c r="H1901" t="s">
        <v>1110</v>
      </c>
      <c r="I1901" t="s">
        <v>191</v>
      </c>
      <c r="J1901" t="s">
        <v>8169</v>
      </c>
      <c r="K1901">
        <v>65</v>
      </c>
      <c r="L1901" t="s">
        <v>8170</v>
      </c>
      <c r="M1901" t="s">
        <v>80</v>
      </c>
      <c r="N1901" t="s">
        <v>114</v>
      </c>
      <c r="O1901" t="s">
        <v>8007</v>
      </c>
      <c r="P1901" t="s">
        <v>83</v>
      </c>
      <c r="Q1901" t="s">
        <v>84</v>
      </c>
      <c r="R1901">
        <v>0</v>
      </c>
      <c r="S1901" t="s">
        <v>144</v>
      </c>
      <c r="T1901" t="s">
        <v>788</v>
      </c>
      <c r="U1901">
        <v>5300129110</v>
      </c>
      <c r="V1901" t="s">
        <v>2893</v>
      </c>
      <c r="W1901" t="s">
        <v>58</v>
      </c>
      <c r="X1901">
        <v>18.907011700000002</v>
      </c>
      <c r="Y1901">
        <v>-70.734131099999999</v>
      </c>
      <c r="Z1901" t="s">
        <v>86</v>
      </c>
      <c r="AA1901" t="s">
        <v>59</v>
      </c>
      <c r="AB1901" t="s">
        <v>60</v>
      </c>
      <c r="AC1901" t="s">
        <v>169</v>
      </c>
      <c r="AD1901" t="s">
        <v>62</v>
      </c>
      <c r="AF1901" t="s">
        <v>170</v>
      </c>
      <c r="AG1901" t="s">
        <v>194</v>
      </c>
      <c r="AH1901" t="s">
        <v>65</v>
      </c>
      <c r="AI1901" t="s">
        <v>788</v>
      </c>
      <c r="AJ1901" t="s">
        <v>788</v>
      </c>
      <c r="AK1901" t="s">
        <v>8171</v>
      </c>
      <c r="AL1901">
        <v>2</v>
      </c>
      <c r="AM1901" t="s">
        <v>8008</v>
      </c>
      <c r="AP1901" t="s">
        <v>62</v>
      </c>
      <c r="AQ1901" t="s">
        <v>69</v>
      </c>
      <c r="AV1901" s="1">
        <v>43890</v>
      </c>
      <c r="AW1901" t="s">
        <v>15894</v>
      </c>
      <c r="AY1901" t="s">
        <v>73</v>
      </c>
      <c r="AZ1901" t="s">
        <v>74</v>
      </c>
    </row>
    <row r="1902" spans="1:52" hidden="1" x14ac:dyDescent="0.25">
      <c r="A1902" t="str">
        <f>INDEX('Community ID'!B:B,MATCH(O1902,'Community ID'!A:A,0))</f>
        <v>El Valle</v>
      </c>
      <c r="B1902" t="str">
        <f>INDEX('Community ID'!$K:$K,MATCH('Environmental Data'!$P1902,'Community ID'!J:J,0))</f>
        <v>Constanza</v>
      </c>
      <c r="D1902" t="s">
        <v>8176</v>
      </c>
      <c r="E1902" t="s">
        <v>8177</v>
      </c>
      <c r="F1902" t="s">
        <v>8178</v>
      </c>
      <c r="H1902" t="s">
        <v>213</v>
      </c>
      <c r="I1902" t="s">
        <v>191</v>
      </c>
      <c r="J1902" s="1">
        <v>25659</v>
      </c>
      <c r="K1902">
        <v>51</v>
      </c>
      <c r="L1902" t="s">
        <v>8179</v>
      </c>
      <c r="M1902" t="s">
        <v>51</v>
      </c>
      <c r="N1902" t="s">
        <v>114</v>
      </c>
      <c r="O1902" t="s">
        <v>8007</v>
      </c>
      <c r="P1902" t="s">
        <v>83</v>
      </c>
      <c r="Q1902" t="s">
        <v>84</v>
      </c>
      <c r="R1902">
        <v>0</v>
      </c>
      <c r="S1902" t="s">
        <v>144</v>
      </c>
      <c r="T1902" t="s">
        <v>788</v>
      </c>
      <c r="V1902" t="s">
        <v>2893</v>
      </c>
      <c r="W1902" t="s">
        <v>58</v>
      </c>
      <c r="X1902">
        <v>18.906519100000001</v>
      </c>
      <c r="Y1902">
        <v>-70.726460500000002</v>
      </c>
      <c r="Z1902" t="s">
        <v>86</v>
      </c>
      <c r="AA1902" t="s">
        <v>86</v>
      </c>
      <c r="AB1902" t="s">
        <v>60</v>
      </c>
      <c r="AC1902" t="s">
        <v>88</v>
      </c>
      <c r="AD1902" t="s">
        <v>62</v>
      </c>
      <c r="AF1902" t="s">
        <v>170</v>
      </c>
      <c r="AG1902" t="s">
        <v>194</v>
      </c>
      <c r="AH1902" t="s">
        <v>117</v>
      </c>
      <c r="AI1902" t="s">
        <v>8180</v>
      </c>
      <c r="AJ1902" t="s">
        <v>788</v>
      </c>
      <c r="AK1902" t="s">
        <v>8181</v>
      </c>
      <c r="AL1902">
        <v>2</v>
      </c>
      <c r="AM1902" t="s">
        <v>8008</v>
      </c>
      <c r="AN1902">
        <v>7</v>
      </c>
      <c r="AO1902">
        <v>0</v>
      </c>
      <c r="AP1902" t="s">
        <v>62</v>
      </c>
      <c r="AQ1902" t="s">
        <v>69</v>
      </c>
      <c r="AV1902" s="1">
        <v>43890</v>
      </c>
      <c r="AW1902" t="s">
        <v>15895</v>
      </c>
      <c r="AY1902" t="s">
        <v>73</v>
      </c>
      <c r="AZ1902" t="s">
        <v>74</v>
      </c>
    </row>
    <row r="1903" spans="1:52" ht="30" hidden="1" x14ac:dyDescent="0.25">
      <c r="A1903" t="str">
        <f>INDEX('Community ID'!B:B,MATCH(O1903,'Community ID'!A:A,0))</f>
        <v>El Valle</v>
      </c>
      <c r="B1903" t="str">
        <f>INDEX('Community ID'!$K:$K,MATCH('Environmental Data'!$P1903,'Community ID'!J:J,0))</f>
        <v>Constanza</v>
      </c>
      <c r="D1903" t="s">
        <v>8172</v>
      </c>
      <c r="E1903" t="s">
        <v>8173</v>
      </c>
      <c r="F1903" t="s">
        <v>764</v>
      </c>
      <c r="I1903" t="s">
        <v>191</v>
      </c>
      <c r="J1903" s="1">
        <v>25934</v>
      </c>
      <c r="K1903">
        <v>50</v>
      </c>
      <c r="L1903">
        <v>8292045348</v>
      </c>
      <c r="M1903" t="s">
        <v>51</v>
      </c>
      <c r="N1903" t="s">
        <v>4128</v>
      </c>
      <c r="O1903" t="s">
        <v>7331</v>
      </c>
      <c r="P1903" t="s">
        <v>102</v>
      </c>
      <c r="S1903" t="s">
        <v>429</v>
      </c>
      <c r="V1903" t="s">
        <v>2484</v>
      </c>
      <c r="W1903" t="s">
        <v>58</v>
      </c>
      <c r="X1903">
        <v>18.9061618689623</v>
      </c>
      <c r="Y1903">
        <v>-70.7263863925549</v>
      </c>
      <c r="Z1903" t="s">
        <v>86</v>
      </c>
      <c r="AA1903" t="s">
        <v>86</v>
      </c>
      <c r="AB1903" t="s">
        <v>182</v>
      </c>
      <c r="AC1903" t="s">
        <v>169</v>
      </c>
      <c r="AD1903" t="s">
        <v>62</v>
      </c>
      <c r="AF1903" t="s">
        <v>170</v>
      </c>
      <c r="AG1903" t="s">
        <v>194</v>
      </c>
      <c r="AH1903" t="s">
        <v>65</v>
      </c>
      <c r="AI1903" t="s">
        <v>8174</v>
      </c>
      <c r="AJ1903" t="s">
        <v>976</v>
      </c>
      <c r="AK1903" s="2" t="s">
        <v>8175</v>
      </c>
      <c r="AL1903">
        <v>1</v>
      </c>
      <c r="AM1903" t="s">
        <v>1765</v>
      </c>
      <c r="AN1903">
        <v>3</v>
      </c>
      <c r="AP1903" t="s">
        <v>62</v>
      </c>
      <c r="AQ1903" t="s">
        <v>69</v>
      </c>
      <c r="AV1903" s="1">
        <v>43890</v>
      </c>
      <c r="AW1903" t="s">
        <v>15896</v>
      </c>
      <c r="AY1903" t="s">
        <v>73</v>
      </c>
      <c r="AZ1903" t="s">
        <v>74</v>
      </c>
    </row>
    <row r="1904" spans="1:52" ht="30" hidden="1" x14ac:dyDescent="0.25">
      <c r="A1904" t="str">
        <f>INDEX('Community ID'!B:B,MATCH(O1904,'Community ID'!A:A,0))</f>
        <v>El Valle</v>
      </c>
      <c r="B1904" t="str">
        <f>INDEX('Community ID'!$K:$K,MATCH('Environmental Data'!$P1904,'Community ID'!J:J,0))</f>
        <v>Constanza</v>
      </c>
      <c r="D1904" t="s">
        <v>8182</v>
      </c>
      <c r="E1904" t="s">
        <v>5205</v>
      </c>
      <c r="F1904" t="s">
        <v>8183</v>
      </c>
      <c r="H1904" t="s">
        <v>5205</v>
      </c>
      <c r="I1904" t="s">
        <v>191</v>
      </c>
      <c r="J1904" s="1">
        <v>27395</v>
      </c>
      <c r="K1904">
        <v>46</v>
      </c>
      <c r="L1904">
        <v>8297545983</v>
      </c>
      <c r="M1904" t="s">
        <v>226</v>
      </c>
      <c r="N1904" t="s">
        <v>4128</v>
      </c>
      <c r="O1904" t="s">
        <v>7331</v>
      </c>
      <c r="P1904" t="s">
        <v>102</v>
      </c>
      <c r="Q1904" t="s">
        <v>103</v>
      </c>
      <c r="S1904" t="s">
        <v>429</v>
      </c>
      <c r="V1904" t="s">
        <v>2484</v>
      </c>
      <c r="W1904" t="s">
        <v>58</v>
      </c>
      <c r="X1904">
        <v>18.906260939799701</v>
      </c>
      <c r="Y1904">
        <v>-70.726665060161594</v>
      </c>
      <c r="Z1904" t="s">
        <v>86</v>
      </c>
      <c r="AA1904" t="s">
        <v>86</v>
      </c>
      <c r="AB1904" t="s">
        <v>87</v>
      </c>
      <c r="AC1904" t="s">
        <v>169</v>
      </c>
      <c r="AD1904" t="s">
        <v>62</v>
      </c>
      <c r="AF1904" t="s">
        <v>170</v>
      </c>
      <c r="AG1904" t="s">
        <v>194</v>
      </c>
      <c r="AH1904" t="s">
        <v>65</v>
      </c>
      <c r="AI1904" t="s">
        <v>145</v>
      </c>
      <c r="AJ1904" t="s">
        <v>2754</v>
      </c>
      <c r="AK1904" s="2" t="s">
        <v>8175</v>
      </c>
      <c r="AL1904">
        <v>1</v>
      </c>
      <c r="AM1904" t="s">
        <v>1765</v>
      </c>
      <c r="AN1904">
        <v>3</v>
      </c>
      <c r="AP1904" t="s">
        <v>63</v>
      </c>
      <c r="AQ1904" t="s">
        <v>69</v>
      </c>
      <c r="AV1904" s="1">
        <v>43890</v>
      </c>
      <c r="AW1904" t="s">
        <v>15897</v>
      </c>
      <c r="AY1904" t="s">
        <v>73</v>
      </c>
      <c r="AZ1904" t="s">
        <v>74</v>
      </c>
    </row>
    <row r="1905" spans="1:52" x14ac:dyDescent="0.25">
      <c r="A1905" t="str">
        <f>INDEX('Community ID'!B:B,MATCH(O1905,'Community ID'!A:A,0))</f>
        <v>El Valle</v>
      </c>
      <c r="B1905" t="str">
        <f>INDEX('Community ID'!$K:$K,MATCH('Environmental Data'!$P1905,'Community ID'!J:J,0))</f>
        <v>Constanza</v>
      </c>
      <c r="D1905" t="s">
        <v>8184</v>
      </c>
      <c r="E1905" t="s">
        <v>8185</v>
      </c>
      <c r="F1905" t="s">
        <v>3070</v>
      </c>
      <c r="H1905" t="s">
        <v>8185</v>
      </c>
      <c r="I1905" t="s">
        <v>191</v>
      </c>
      <c r="J1905" t="s">
        <v>218</v>
      </c>
      <c r="K1905">
        <v>2021</v>
      </c>
      <c r="M1905" t="s">
        <v>80</v>
      </c>
      <c r="O1905" t="s">
        <v>8007</v>
      </c>
      <c r="P1905" t="s">
        <v>83</v>
      </c>
      <c r="Q1905" t="s">
        <v>84</v>
      </c>
      <c r="R1905">
        <v>0</v>
      </c>
      <c r="S1905" t="s">
        <v>144</v>
      </c>
      <c r="T1905" t="s">
        <v>788</v>
      </c>
      <c r="V1905" t="s">
        <v>2893</v>
      </c>
      <c r="W1905" t="s">
        <v>58</v>
      </c>
      <c r="X1905">
        <v>18.906519100000001</v>
      </c>
      <c r="Y1905">
        <v>-70.726460500000002</v>
      </c>
      <c r="Z1905" t="s">
        <v>86</v>
      </c>
      <c r="AA1905" t="s">
        <v>86</v>
      </c>
      <c r="AB1905" t="s">
        <v>60</v>
      </c>
      <c r="AC1905" t="s">
        <v>169</v>
      </c>
      <c r="AD1905" t="s">
        <v>62</v>
      </c>
      <c r="AF1905" t="s">
        <v>170</v>
      </c>
      <c r="AG1905" t="s">
        <v>194</v>
      </c>
      <c r="AH1905" t="s">
        <v>65</v>
      </c>
      <c r="AI1905" t="s">
        <v>788</v>
      </c>
      <c r="AJ1905" t="s">
        <v>788</v>
      </c>
      <c r="AK1905" t="s">
        <v>479</v>
      </c>
      <c r="AL1905">
        <v>2</v>
      </c>
      <c r="AM1905" t="s">
        <v>8008</v>
      </c>
      <c r="AN1905">
        <v>3</v>
      </c>
      <c r="AO1905">
        <v>0</v>
      </c>
      <c r="AP1905" t="s">
        <v>62</v>
      </c>
      <c r="AQ1905" t="s">
        <v>69</v>
      </c>
      <c r="AV1905" s="1">
        <v>43890</v>
      </c>
      <c r="AW1905" t="s">
        <v>15898</v>
      </c>
      <c r="AY1905" t="s">
        <v>73</v>
      </c>
      <c r="AZ1905" t="s">
        <v>74</v>
      </c>
    </row>
    <row r="1906" spans="1:52" ht="30" hidden="1" x14ac:dyDescent="0.25">
      <c r="A1906" t="str">
        <f>INDEX('Community ID'!B:B,MATCH(O1906,'Community ID'!A:A,0))</f>
        <v>El Valle</v>
      </c>
      <c r="B1906" t="str">
        <f>INDEX('Community ID'!$K:$K,MATCH('Environmental Data'!$P1906,'Community ID'!J:J,0))</f>
        <v>Constanza</v>
      </c>
      <c r="D1906" t="s">
        <v>8186</v>
      </c>
      <c r="E1906" t="s">
        <v>6953</v>
      </c>
      <c r="F1906" t="s">
        <v>743</v>
      </c>
      <c r="H1906" t="s">
        <v>8187</v>
      </c>
      <c r="I1906" t="s">
        <v>165</v>
      </c>
      <c r="J1906" s="1">
        <v>18027</v>
      </c>
      <c r="K1906">
        <v>72</v>
      </c>
      <c r="L1906">
        <v>8296040437</v>
      </c>
      <c r="M1906" t="s">
        <v>80</v>
      </c>
      <c r="N1906" t="s">
        <v>8188</v>
      </c>
      <c r="O1906" t="s">
        <v>7331</v>
      </c>
      <c r="P1906" t="s">
        <v>102</v>
      </c>
      <c r="Q1906" t="s">
        <v>103</v>
      </c>
      <c r="S1906" t="s">
        <v>429</v>
      </c>
      <c r="V1906" t="s">
        <v>2484</v>
      </c>
      <c r="W1906" t="s">
        <v>58</v>
      </c>
      <c r="X1906">
        <v>18.9064745407846</v>
      </c>
      <c r="Y1906">
        <v>-70.726456016122796</v>
      </c>
      <c r="Z1906" t="s">
        <v>86</v>
      </c>
      <c r="AA1906" t="s">
        <v>86</v>
      </c>
      <c r="AB1906" t="s">
        <v>87</v>
      </c>
      <c r="AC1906" t="s">
        <v>169</v>
      </c>
      <c r="AD1906" t="s">
        <v>62</v>
      </c>
      <c r="AF1906" t="s">
        <v>170</v>
      </c>
      <c r="AG1906" t="s">
        <v>194</v>
      </c>
      <c r="AH1906" t="s">
        <v>65</v>
      </c>
      <c r="AI1906" t="s">
        <v>145</v>
      </c>
      <c r="AJ1906" t="s">
        <v>145</v>
      </c>
      <c r="AK1906" s="2" t="s">
        <v>8189</v>
      </c>
      <c r="AL1906">
        <v>2</v>
      </c>
      <c r="AM1906" t="s">
        <v>1765</v>
      </c>
      <c r="AN1906">
        <v>4</v>
      </c>
      <c r="AP1906" t="s">
        <v>62</v>
      </c>
      <c r="AQ1906" t="s">
        <v>69</v>
      </c>
      <c r="AV1906" s="1">
        <v>43890</v>
      </c>
      <c r="AW1906" t="s">
        <v>15899</v>
      </c>
      <c r="AY1906" t="s">
        <v>73</v>
      </c>
      <c r="AZ1906" t="s">
        <v>74</v>
      </c>
    </row>
    <row r="1907" spans="1:52" x14ac:dyDescent="0.25">
      <c r="A1907" t="str">
        <f>INDEX('Community ID'!B:B,MATCH(O1907,'Community ID'!A:A,0))</f>
        <v>El Valle</v>
      </c>
      <c r="B1907" t="str">
        <f>INDEX('Community ID'!$K:$K,MATCH('Environmental Data'!$P1907,'Community ID'!J:J,0))</f>
        <v>Constanza</v>
      </c>
      <c r="D1907" t="s">
        <v>8190</v>
      </c>
      <c r="E1907" t="s">
        <v>8191</v>
      </c>
      <c r="F1907" t="s">
        <v>2008</v>
      </c>
      <c r="H1907" t="s">
        <v>8191</v>
      </c>
      <c r="I1907" t="s">
        <v>191</v>
      </c>
      <c r="J1907" t="s">
        <v>8192</v>
      </c>
      <c r="K1907">
        <v>59</v>
      </c>
      <c r="L1907" t="s">
        <v>8193</v>
      </c>
      <c r="M1907" t="s">
        <v>80</v>
      </c>
      <c r="N1907" t="s">
        <v>114</v>
      </c>
      <c r="O1907" t="s">
        <v>8007</v>
      </c>
      <c r="P1907" t="s">
        <v>83</v>
      </c>
      <c r="Q1907" t="s">
        <v>84</v>
      </c>
      <c r="R1907">
        <v>0</v>
      </c>
      <c r="S1907" t="s">
        <v>144</v>
      </c>
      <c r="T1907" t="s">
        <v>788</v>
      </c>
      <c r="U1907">
        <v>5300129318</v>
      </c>
      <c r="V1907" t="s">
        <v>2893</v>
      </c>
      <c r="W1907" t="s">
        <v>58</v>
      </c>
      <c r="X1907">
        <v>18.906519100000001</v>
      </c>
      <c r="Y1907">
        <v>-70.726460500000002</v>
      </c>
      <c r="Z1907" t="s">
        <v>86</v>
      </c>
      <c r="AA1907" t="s">
        <v>86</v>
      </c>
      <c r="AB1907" t="s">
        <v>182</v>
      </c>
      <c r="AC1907" t="s">
        <v>169</v>
      </c>
      <c r="AD1907" t="s">
        <v>62</v>
      </c>
      <c r="AF1907" t="s">
        <v>170</v>
      </c>
      <c r="AG1907" t="s">
        <v>194</v>
      </c>
      <c r="AH1907" t="s">
        <v>65</v>
      </c>
      <c r="AI1907" t="s">
        <v>8194</v>
      </c>
      <c r="AJ1907" t="s">
        <v>788</v>
      </c>
      <c r="AK1907" t="s">
        <v>559</v>
      </c>
      <c r="AL1907">
        <v>2</v>
      </c>
      <c r="AM1907" t="s">
        <v>8195</v>
      </c>
      <c r="AN1907">
        <v>2</v>
      </c>
      <c r="AO1907">
        <v>0</v>
      </c>
      <c r="AP1907" t="s">
        <v>62</v>
      </c>
      <c r="AQ1907" t="s">
        <v>69</v>
      </c>
      <c r="AV1907" s="1">
        <v>43890</v>
      </c>
      <c r="AW1907" t="s">
        <v>15900</v>
      </c>
      <c r="AY1907" t="s">
        <v>73</v>
      </c>
      <c r="AZ1907" t="s">
        <v>74</v>
      </c>
    </row>
    <row r="1908" spans="1:52" ht="30" hidden="1" x14ac:dyDescent="0.25">
      <c r="A1908" t="str">
        <f>INDEX('Community ID'!B:B,MATCH(O1908,'Community ID'!A:A,0))</f>
        <v>El Valle</v>
      </c>
      <c r="B1908" t="str">
        <f>INDEX('Community ID'!$K:$K,MATCH('Environmental Data'!$P1908,'Community ID'!J:J,0))</f>
        <v>Constanza</v>
      </c>
      <c r="D1908" t="s">
        <v>8196</v>
      </c>
      <c r="E1908" t="s">
        <v>8197</v>
      </c>
      <c r="F1908" t="s">
        <v>8198</v>
      </c>
      <c r="H1908" t="s">
        <v>8199</v>
      </c>
      <c r="I1908" t="s">
        <v>165</v>
      </c>
      <c r="J1908" s="1">
        <v>30508</v>
      </c>
      <c r="K1908">
        <v>38</v>
      </c>
      <c r="L1908">
        <v>8297255194</v>
      </c>
      <c r="M1908" t="s">
        <v>226</v>
      </c>
      <c r="N1908" t="s">
        <v>4128</v>
      </c>
      <c r="O1908" t="s">
        <v>7331</v>
      </c>
      <c r="P1908" t="s">
        <v>102</v>
      </c>
      <c r="Q1908" t="s">
        <v>103</v>
      </c>
      <c r="S1908" t="s">
        <v>144</v>
      </c>
      <c r="V1908" t="s">
        <v>2484</v>
      </c>
      <c r="W1908" t="s">
        <v>58</v>
      </c>
      <c r="X1908">
        <v>18.906475036051201</v>
      </c>
      <c r="Y1908">
        <v>-70.726457501922596</v>
      </c>
      <c r="Z1908" t="s">
        <v>86</v>
      </c>
      <c r="AA1908" t="s">
        <v>86</v>
      </c>
      <c r="AB1908" t="s">
        <v>87</v>
      </c>
      <c r="AC1908" t="s">
        <v>169</v>
      </c>
      <c r="AD1908" t="s">
        <v>62</v>
      </c>
      <c r="AF1908" t="s">
        <v>170</v>
      </c>
      <c r="AG1908" t="s">
        <v>194</v>
      </c>
      <c r="AH1908" t="s">
        <v>65</v>
      </c>
      <c r="AI1908" t="s">
        <v>145</v>
      </c>
      <c r="AJ1908" t="s">
        <v>2754</v>
      </c>
      <c r="AK1908" s="2" t="s">
        <v>8200</v>
      </c>
      <c r="AL1908">
        <v>2</v>
      </c>
      <c r="AM1908" t="s">
        <v>1765</v>
      </c>
      <c r="AN1908">
        <v>2</v>
      </c>
      <c r="AP1908" t="s">
        <v>63</v>
      </c>
      <c r="AQ1908" t="s">
        <v>186</v>
      </c>
      <c r="AV1908" s="1">
        <v>43890</v>
      </c>
      <c r="AW1908" t="s">
        <v>15901</v>
      </c>
      <c r="AY1908" t="s">
        <v>73</v>
      </c>
      <c r="AZ1908" t="s">
        <v>74</v>
      </c>
    </row>
    <row r="1909" spans="1:52" hidden="1" x14ac:dyDescent="0.25">
      <c r="A1909" t="str">
        <f>INDEX('Community ID'!B:B,MATCH(O1909,'Community ID'!A:A,0))</f>
        <v>El Valle</v>
      </c>
      <c r="B1909" t="str">
        <f>INDEX('Community ID'!$K:$K,MATCH('Environmental Data'!$P1909,'Community ID'!J:J,0))</f>
        <v>Constanza</v>
      </c>
      <c r="D1909" t="s">
        <v>8201</v>
      </c>
      <c r="E1909" t="s">
        <v>8202</v>
      </c>
      <c r="F1909" t="s">
        <v>8203</v>
      </c>
      <c r="H1909" t="s">
        <v>8204</v>
      </c>
      <c r="I1909" t="s">
        <v>165</v>
      </c>
      <c r="J1909" t="s">
        <v>8205</v>
      </c>
      <c r="K1909">
        <v>52</v>
      </c>
      <c r="L1909">
        <v>8098800338</v>
      </c>
      <c r="M1909" t="s">
        <v>226</v>
      </c>
      <c r="N1909" t="s">
        <v>8206</v>
      </c>
      <c r="O1909" t="s">
        <v>7331</v>
      </c>
      <c r="P1909" t="s">
        <v>102</v>
      </c>
      <c r="Q1909" t="s">
        <v>160</v>
      </c>
      <c r="S1909" t="s">
        <v>144</v>
      </c>
      <c r="V1909" t="s">
        <v>2484</v>
      </c>
      <c r="W1909" t="s">
        <v>58</v>
      </c>
      <c r="X1909">
        <v>18.906671195308501</v>
      </c>
      <c r="Y1909">
        <v>-70.726577667585204</v>
      </c>
      <c r="Z1909" t="s">
        <v>86</v>
      </c>
      <c r="AA1909" t="s">
        <v>86</v>
      </c>
      <c r="AB1909" t="s">
        <v>87</v>
      </c>
      <c r="AC1909" t="s">
        <v>169</v>
      </c>
      <c r="AD1909" t="s">
        <v>62</v>
      </c>
      <c r="AF1909" t="s">
        <v>201</v>
      </c>
      <c r="AG1909" t="s">
        <v>194</v>
      </c>
      <c r="AH1909" t="s">
        <v>65</v>
      </c>
      <c r="AI1909" t="s">
        <v>145</v>
      </c>
      <c r="AJ1909" t="s">
        <v>145</v>
      </c>
      <c r="AK1909" t="s">
        <v>8207</v>
      </c>
      <c r="AL1909">
        <v>3</v>
      </c>
      <c r="AM1909" t="s">
        <v>1765</v>
      </c>
      <c r="AN1909">
        <v>2</v>
      </c>
      <c r="AP1909" t="s">
        <v>62</v>
      </c>
      <c r="AQ1909" t="s">
        <v>69</v>
      </c>
      <c r="AV1909" s="1">
        <v>43890</v>
      </c>
      <c r="AW1909" t="s">
        <v>15902</v>
      </c>
      <c r="AY1909" t="s">
        <v>73</v>
      </c>
      <c r="AZ1909" t="s">
        <v>74</v>
      </c>
    </row>
    <row r="1910" spans="1:52" ht="30" hidden="1" x14ac:dyDescent="0.25">
      <c r="A1910" t="str">
        <f>INDEX('Community ID'!B:B,MATCH(O1910,'Community ID'!A:A,0))</f>
        <v>El Valle</v>
      </c>
      <c r="B1910" t="str">
        <f>INDEX('Community ID'!$K:$K,MATCH('Environmental Data'!$P1910,'Community ID'!J:J,0))</f>
        <v>Constanza</v>
      </c>
      <c r="D1910" t="s">
        <v>8208</v>
      </c>
      <c r="E1910" t="s">
        <v>8209</v>
      </c>
      <c r="F1910" t="s">
        <v>1950</v>
      </c>
      <c r="H1910" t="s">
        <v>7934</v>
      </c>
      <c r="I1910" t="s">
        <v>191</v>
      </c>
      <c r="J1910" t="s">
        <v>8210</v>
      </c>
      <c r="K1910">
        <v>50</v>
      </c>
      <c r="L1910">
        <v>8095393254</v>
      </c>
      <c r="M1910" t="s">
        <v>124</v>
      </c>
      <c r="N1910" t="s">
        <v>114</v>
      </c>
      <c r="O1910" t="s">
        <v>7331</v>
      </c>
      <c r="P1910" t="s">
        <v>102</v>
      </c>
      <c r="Q1910" t="s">
        <v>160</v>
      </c>
      <c r="S1910" t="s">
        <v>144</v>
      </c>
      <c r="V1910" t="s">
        <v>2484</v>
      </c>
      <c r="W1910" t="s">
        <v>58</v>
      </c>
      <c r="X1910">
        <v>18.906741517171699</v>
      </c>
      <c r="Y1910">
        <v>-70.726460380767193</v>
      </c>
      <c r="Z1910" t="s">
        <v>86</v>
      </c>
      <c r="AA1910" t="s">
        <v>86</v>
      </c>
      <c r="AB1910" t="s">
        <v>87</v>
      </c>
      <c r="AC1910" t="s">
        <v>169</v>
      </c>
      <c r="AD1910" t="s">
        <v>62</v>
      </c>
      <c r="AF1910" t="s">
        <v>170</v>
      </c>
      <c r="AG1910" t="s">
        <v>194</v>
      </c>
      <c r="AH1910" t="s">
        <v>65</v>
      </c>
      <c r="AI1910" t="s">
        <v>145</v>
      </c>
      <c r="AJ1910" t="s">
        <v>2307</v>
      </c>
      <c r="AK1910" s="2" t="s">
        <v>8211</v>
      </c>
      <c r="AL1910">
        <v>3</v>
      </c>
      <c r="AM1910" t="s">
        <v>1765</v>
      </c>
      <c r="AN1910">
        <v>4</v>
      </c>
      <c r="AP1910" t="s">
        <v>62</v>
      </c>
      <c r="AQ1910" t="s">
        <v>69</v>
      </c>
      <c r="AV1910" s="1">
        <v>43890</v>
      </c>
      <c r="AW1910" t="s">
        <v>15903</v>
      </c>
      <c r="AY1910" t="s">
        <v>73</v>
      </c>
      <c r="AZ1910" t="s">
        <v>74</v>
      </c>
    </row>
    <row r="1911" spans="1:52" x14ac:dyDescent="0.25">
      <c r="A1911" t="str">
        <f>INDEX('Community ID'!B:B,MATCH(O1911,'Community ID'!A:A,0))</f>
        <v>La Pelada</v>
      </c>
      <c r="B1911" t="str">
        <f>INDEX('Community ID'!$K:$K,MATCH('Environmental Data'!$P1911,'Community ID'!J:J,0))</f>
        <v>Constanza</v>
      </c>
      <c r="D1911" t="s">
        <v>8212</v>
      </c>
      <c r="E1911" t="s">
        <v>2902</v>
      </c>
      <c r="F1911" t="s">
        <v>750</v>
      </c>
      <c r="I1911" t="s">
        <v>191</v>
      </c>
      <c r="J1911" s="1">
        <v>28431</v>
      </c>
      <c r="K1911">
        <v>44</v>
      </c>
      <c r="L1911">
        <v>8094575687</v>
      </c>
      <c r="M1911" t="s">
        <v>80</v>
      </c>
      <c r="N1911" t="s">
        <v>135</v>
      </c>
      <c r="O1911" t="s">
        <v>8213</v>
      </c>
      <c r="P1911" t="s">
        <v>102</v>
      </c>
      <c r="Q1911" t="s">
        <v>103</v>
      </c>
      <c r="V1911" t="s">
        <v>8214</v>
      </c>
      <c r="W1911" t="s">
        <v>58</v>
      </c>
      <c r="X1911">
        <v>18.9825117</v>
      </c>
      <c r="Y1911">
        <v>-70.615916600000006</v>
      </c>
      <c r="Z1911" t="s">
        <v>86</v>
      </c>
      <c r="AA1911" t="s">
        <v>59</v>
      </c>
      <c r="AB1911" t="s">
        <v>60</v>
      </c>
      <c r="AC1911" t="s">
        <v>88</v>
      </c>
      <c r="AD1911" t="s">
        <v>62</v>
      </c>
      <c r="AF1911" t="s">
        <v>170</v>
      </c>
      <c r="AG1911" t="s">
        <v>194</v>
      </c>
      <c r="AH1911" t="s">
        <v>65</v>
      </c>
      <c r="AI1911" t="s">
        <v>66</v>
      </c>
      <c r="AJ1911" t="s">
        <v>127</v>
      </c>
      <c r="AK1911" t="s">
        <v>368</v>
      </c>
      <c r="AL1911">
        <v>1</v>
      </c>
      <c r="AM1911" t="s">
        <v>68</v>
      </c>
      <c r="AN1911">
        <v>4</v>
      </c>
      <c r="AO1911">
        <v>0</v>
      </c>
      <c r="AP1911" t="s">
        <v>62</v>
      </c>
      <c r="AQ1911" t="s">
        <v>69</v>
      </c>
      <c r="AV1911" s="1">
        <v>43886</v>
      </c>
      <c r="AW1911" t="s">
        <v>15904</v>
      </c>
      <c r="AY1911" t="s">
        <v>73</v>
      </c>
      <c r="AZ1911" t="s">
        <v>74</v>
      </c>
    </row>
    <row r="1912" spans="1:52" hidden="1" x14ac:dyDescent="0.25">
      <c r="A1912" t="str">
        <f>INDEX('Community ID'!B:B,MATCH(O1912,'Community ID'!A:A,0))</f>
        <v>El Canal</v>
      </c>
      <c r="B1912" t="str">
        <f>INDEX('Community ID'!$K:$K,MATCH('Environmental Data'!$P1912,'Community ID'!J:J,0))</f>
        <v>Constanza</v>
      </c>
      <c r="D1912" t="s">
        <v>8215</v>
      </c>
      <c r="E1912" t="s">
        <v>3824</v>
      </c>
      <c r="F1912" t="s">
        <v>8216</v>
      </c>
      <c r="I1912" t="s">
        <v>165</v>
      </c>
      <c r="J1912" t="s">
        <v>8217</v>
      </c>
      <c r="K1912">
        <v>43</v>
      </c>
      <c r="M1912" t="s">
        <v>80</v>
      </c>
      <c r="N1912" t="s">
        <v>81</v>
      </c>
      <c r="O1912" t="s">
        <v>6481</v>
      </c>
      <c r="P1912" t="s">
        <v>83</v>
      </c>
      <c r="Q1912" t="s">
        <v>160</v>
      </c>
      <c r="U1912">
        <v>5300290367</v>
      </c>
      <c r="V1912" t="s">
        <v>7378</v>
      </c>
      <c r="W1912" t="s">
        <v>58</v>
      </c>
      <c r="X1912">
        <v>18.912518500000001</v>
      </c>
      <c r="Y1912">
        <v>-70.748998799999995</v>
      </c>
      <c r="Z1912" t="s">
        <v>86</v>
      </c>
      <c r="AA1912" t="s">
        <v>86</v>
      </c>
      <c r="AB1912" t="s">
        <v>60</v>
      </c>
      <c r="AC1912" t="s">
        <v>169</v>
      </c>
      <c r="AE1912" t="s">
        <v>62</v>
      </c>
      <c r="AF1912" t="s">
        <v>170</v>
      </c>
      <c r="AG1912" t="s">
        <v>194</v>
      </c>
      <c r="AH1912" t="s">
        <v>117</v>
      </c>
      <c r="AI1912" t="s">
        <v>788</v>
      </c>
      <c r="AJ1912" t="s">
        <v>788</v>
      </c>
      <c r="AK1912" t="s">
        <v>8218</v>
      </c>
      <c r="AL1912">
        <v>1</v>
      </c>
      <c r="AM1912" t="s">
        <v>93</v>
      </c>
      <c r="AN1912">
        <v>3</v>
      </c>
      <c r="AP1912" t="s">
        <v>62</v>
      </c>
      <c r="AQ1912" t="s">
        <v>69</v>
      </c>
      <c r="AV1912" s="1">
        <v>43885</v>
      </c>
      <c r="AW1912" t="s">
        <v>15905</v>
      </c>
      <c r="AY1912" t="s">
        <v>73</v>
      </c>
      <c r="AZ1912" t="s">
        <v>74</v>
      </c>
    </row>
    <row r="1913" spans="1:52" x14ac:dyDescent="0.25">
      <c r="A1913" t="str">
        <f>INDEX('Community ID'!B:B,MATCH(O1913,'Community ID'!A:A,0))</f>
        <v>La Pelada</v>
      </c>
      <c r="B1913" t="str">
        <f>INDEX('Community ID'!$K:$K,MATCH('Environmental Data'!$P1913,'Community ID'!J:J,0))</f>
        <v>Constanza</v>
      </c>
      <c r="D1913" t="s">
        <v>8219</v>
      </c>
      <c r="E1913" t="s">
        <v>3919</v>
      </c>
      <c r="F1913" t="s">
        <v>8220</v>
      </c>
      <c r="I1913" t="s">
        <v>191</v>
      </c>
      <c r="J1913" t="s">
        <v>218</v>
      </c>
      <c r="K1913">
        <v>2021</v>
      </c>
      <c r="L1913">
        <v>8093767875</v>
      </c>
      <c r="M1913" t="s">
        <v>80</v>
      </c>
      <c r="N1913" t="s">
        <v>135</v>
      </c>
      <c r="O1913" t="s">
        <v>8213</v>
      </c>
      <c r="P1913" t="s">
        <v>102</v>
      </c>
      <c r="Q1913" t="s">
        <v>55</v>
      </c>
      <c r="V1913" t="s">
        <v>8214</v>
      </c>
      <c r="W1913" t="s">
        <v>58</v>
      </c>
      <c r="X1913">
        <v>18.983619099999999</v>
      </c>
      <c r="Y1913">
        <v>-70.616288400000002</v>
      </c>
      <c r="Z1913" t="s">
        <v>86</v>
      </c>
      <c r="AA1913" t="s">
        <v>59</v>
      </c>
      <c r="AB1913" t="s">
        <v>60</v>
      </c>
      <c r="AC1913" t="s">
        <v>88</v>
      </c>
      <c r="AD1913" t="s">
        <v>62</v>
      </c>
      <c r="AE1913" t="s">
        <v>62</v>
      </c>
      <c r="AF1913" t="s">
        <v>170</v>
      </c>
      <c r="AG1913" t="s">
        <v>194</v>
      </c>
      <c r="AH1913" t="s">
        <v>117</v>
      </c>
      <c r="AI1913" t="s">
        <v>66</v>
      </c>
      <c r="AJ1913" t="s">
        <v>127</v>
      </c>
      <c r="AK1913" t="s">
        <v>368</v>
      </c>
      <c r="AL1913">
        <v>1</v>
      </c>
      <c r="AM1913" t="s">
        <v>68</v>
      </c>
      <c r="AN1913">
        <v>4</v>
      </c>
      <c r="AO1913">
        <v>0</v>
      </c>
      <c r="AP1913" t="s">
        <v>62</v>
      </c>
      <c r="AQ1913" t="s">
        <v>69</v>
      </c>
      <c r="AV1913" s="1">
        <v>43885</v>
      </c>
      <c r="AW1913" t="s">
        <v>15906</v>
      </c>
      <c r="AY1913" t="s">
        <v>73</v>
      </c>
      <c r="AZ1913" t="s">
        <v>74</v>
      </c>
    </row>
    <row r="1914" spans="1:52" hidden="1" x14ac:dyDescent="0.25">
      <c r="A1914" t="str">
        <f>INDEX('Community ID'!B:B,MATCH(O1914,'Community ID'!A:A,0))</f>
        <v>La Pelada</v>
      </c>
      <c r="B1914" t="str">
        <f>INDEX('Community ID'!$K:$K,MATCH('Environmental Data'!$P1914,'Community ID'!J:J,0))</f>
        <v>Constanza</v>
      </c>
      <c r="D1914" t="s">
        <v>8221</v>
      </c>
      <c r="E1914" t="s">
        <v>1789</v>
      </c>
      <c r="F1914" t="s">
        <v>133</v>
      </c>
      <c r="I1914" t="s">
        <v>191</v>
      </c>
      <c r="J1914" s="1">
        <v>30448</v>
      </c>
      <c r="K1914">
        <v>38</v>
      </c>
      <c r="M1914" t="s">
        <v>80</v>
      </c>
      <c r="O1914" t="s">
        <v>8213</v>
      </c>
      <c r="P1914" t="s">
        <v>102</v>
      </c>
      <c r="Q1914" t="s">
        <v>103</v>
      </c>
      <c r="V1914" t="s">
        <v>8214</v>
      </c>
      <c r="W1914" t="s">
        <v>58</v>
      </c>
      <c r="X1914">
        <v>18.975488899999998</v>
      </c>
      <c r="Y1914">
        <v>-70.615835300000001</v>
      </c>
      <c r="Z1914" t="s">
        <v>86</v>
      </c>
      <c r="AA1914" t="s">
        <v>59</v>
      </c>
      <c r="AB1914" t="s">
        <v>60</v>
      </c>
      <c r="AC1914" t="s">
        <v>88</v>
      </c>
      <c r="AD1914" t="s">
        <v>62</v>
      </c>
      <c r="AF1914" t="s">
        <v>170</v>
      </c>
      <c r="AG1914" t="s">
        <v>194</v>
      </c>
      <c r="AH1914" t="s">
        <v>65</v>
      </c>
      <c r="AI1914" t="s">
        <v>66</v>
      </c>
      <c r="AJ1914" t="s">
        <v>127</v>
      </c>
      <c r="AK1914" t="s">
        <v>394</v>
      </c>
      <c r="AL1914">
        <v>1</v>
      </c>
      <c r="AM1914" t="s">
        <v>68</v>
      </c>
      <c r="AN1914">
        <v>4</v>
      </c>
      <c r="AO1914">
        <v>0</v>
      </c>
      <c r="AP1914" t="s">
        <v>62</v>
      </c>
      <c r="AQ1914" t="s">
        <v>69</v>
      </c>
      <c r="AV1914" s="1">
        <v>43885</v>
      </c>
      <c r="AW1914" t="s">
        <v>15907</v>
      </c>
      <c r="AY1914" t="s">
        <v>73</v>
      </c>
      <c r="AZ1914" t="s">
        <v>74</v>
      </c>
    </row>
    <row r="1915" spans="1:52" hidden="1" x14ac:dyDescent="0.25">
      <c r="A1915" t="str">
        <f>INDEX('Community ID'!B:B,MATCH(O1915,'Community ID'!A:A,0))</f>
        <v>Cañada Seca</v>
      </c>
      <c r="B1915" t="str">
        <f>INDEX('Community ID'!$K:$K,MATCH('Environmental Data'!$P1915,'Community ID'!J:J,0))</f>
        <v>Constanza</v>
      </c>
      <c r="D1915" t="s">
        <v>8228</v>
      </c>
      <c r="E1915" t="s">
        <v>8229</v>
      </c>
      <c r="F1915" t="s">
        <v>4220</v>
      </c>
      <c r="H1915" t="s">
        <v>8230</v>
      </c>
      <c r="I1915" t="s">
        <v>191</v>
      </c>
      <c r="J1915" s="1">
        <v>16258</v>
      </c>
      <c r="K1915">
        <v>77</v>
      </c>
      <c r="L1915">
        <v>8498678635</v>
      </c>
      <c r="M1915" t="s">
        <v>80</v>
      </c>
      <c r="O1915" t="s">
        <v>2631</v>
      </c>
      <c r="P1915" t="s">
        <v>102</v>
      </c>
      <c r="Q1915" t="s">
        <v>55</v>
      </c>
      <c r="S1915" t="s">
        <v>1685</v>
      </c>
      <c r="T1915" t="s">
        <v>137</v>
      </c>
      <c r="U1915">
        <v>5300126397</v>
      </c>
      <c r="V1915" t="s">
        <v>4074</v>
      </c>
      <c r="W1915" t="s">
        <v>58</v>
      </c>
      <c r="X1915">
        <v>18.912897000000001</v>
      </c>
      <c r="Y1915">
        <v>-70.709769800000004</v>
      </c>
      <c r="Z1915" t="s">
        <v>86</v>
      </c>
      <c r="AA1915" t="s">
        <v>86</v>
      </c>
      <c r="AB1915" t="s">
        <v>60</v>
      </c>
      <c r="AC1915" t="s">
        <v>169</v>
      </c>
      <c r="AD1915" t="s">
        <v>62</v>
      </c>
      <c r="AF1915" t="s">
        <v>170</v>
      </c>
      <c r="AG1915" t="s">
        <v>194</v>
      </c>
      <c r="AH1915" t="s">
        <v>65</v>
      </c>
      <c r="AI1915" t="s">
        <v>66</v>
      </c>
      <c r="AJ1915" t="s">
        <v>127</v>
      </c>
      <c r="AL1915">
        <v>2</v>
      </c>
      <c r="AM1915" t="s">
        <v>1627</v>
      </c>
      <c r="AN1915">
        <v>2</v>
      </c>
      <c r="AP1915" t="s">
        <v>62</v>
      </c>
      <c r="AQ1915" t="s">
        <v>69</v>
      </c>
      <c r="AV1915" s="1">
        <v>43884</v>
      </c>
      <c r="AW1915" t="s">
        <v>15908</v>
      </c>
      <c r="AY1915" t="s">
        <v>73</v>
      </c>
      <c r="AZ1915" t="s">
        <v>74</v>
      </c>
    </row>
    <row r="1916" spans="1:52" hidden="1" x14ac:dyDescent="0.25">
      <c r="A1916" t="str">
        <f>INDEX('Community ID'!B:B,MATCH(O1916,'Community ID'!A:A,0))</f>
        <v>Cañada Seca</v>
      </c>
      <c r="B1916" t="str">
        <f>INDEX('Community ID'!$K:$K,MATCH('Environmental Data'!$P1916,'Community ID'!J:J,0))</f>
        <v>Constanza</v>
      </c>
      <c r="D1916" t="s">
        <v>8231</v>
      </c>
      <c r="E1916" t="s">
        <v>3841</v>
      </c>
      <c r="F1916" t="s">
        <v>1391</v>
      </c>
      <c r="H1916" t="s">
        <v>805</v>
      </c>
      <c r="I1916" t="s">
        <v>191</v>
      </c>
      <c r="J1916" t="s">
        <v>8232</v>
      </c>
      <c r="K1916">
        <v>55</v>
      </c>
      <c r="M1916" t="s">
        <v>80</v>
      </c>
      <c r="N1916" t="s">
        <v>135</v>
      </c>
      <c r="O1916" t="s">
        <v>8224</v>
      </c>
      <c r="P1916" t="s">
        <v>102</v>
      </c>
      <c r="Q1916" t="s">
        <v>103</v>
      </c>
      <c r="S1916" t="s">
        <v>144</v>
      </c>
      <c r="V1916" t="s">
        <v>2105</v>
      </c>
      <c r="W1916" t="s">
        <v>58</v>
      </c>
      <c r="X1916">
        <v>18.9153445</v>
      </c>
      <c r="Y1916">
        <v>-70.7458192</v>
      </c>
      <c r="Z1916" t="s">
        <v>86</v>
      </c>
      <c r="AA1916" t="s">
        <v>86</v>
      </c>
      <c r="AB1916" t="s">
        <v>116</v>
      </c>
      <c r="AC1916" t="s">
        <v>169</v>
      </c>
      <c r="AE1916" t="s">
        <v>62</v>
      </c>
      <c r="AF1916" t="s">
        <v>170</v>
      </c>
      <c r="AG1916" t="s">
        <v>194</v>
      </c>
      <c r="AH1916" t="s">
        <v>65</v>
      </c>
      <c r="AI1916" t="s">
        <v>66</v>
      </c>
      <c r="AJ1916" t="s">
        <v>127</v>
      </c>
      <c r="AK1916" t="s">
        <v>8233</v>
      </c>
      <c r="AL1916">
        <v>1</v>
      </c>
      <c r="AM1916" t="s">
        <v>1627</v>
      </c>
      <c r="AN1916">
        <v>3</v>
      </c>
      <c r="AP1916" t="s">
        <v>63</v>
      </c>
      <c r="AQ1916" t="s">
        <v>69</v>
      </c>
      <c r="AV1916" s="1">
        <v>43884</v>
      </c>
      <c r="AW1916" t="s">
        <v>15909</v>
      </c>
      <c r="AY1916" t="s">
        <v>73</v>
      </c>
      <c r="AZ1916" t="s">
        <v>74</v>
      </c>
    </row>
    <row r="1917" spans="1:52" hidden="1" x14ac:dyDescent="0.25">
      <c r="A1917" t="str">
        <f>INDEX('Community ID'!B:B,MATCH(O1917,'Community ID'!A:A,0))</f>
        <v>Cañada Seca</v>
      </c>
      <c r="B1917" t="str">
        <f>INDEX('Community ID'!$K:$K,MATCH('Environmental Data'!$P1917,'Community ID'!J:J,0))</f>
        <v>Constanza</v>
      </c>
      <c r="D1917" t="s">
        <v>8234</v>
      </c>
      <c r="E1917" t="s">
        <v>8235</v>
      </c>
      <c r="F1917" t="s">
        <v>8236</v>
      </c>
      <c r="H1917" t="s">
        <v>8237</v>
      </c>
      <c r="I1917" t="s">
        <v>191</v>
      </c>
      <c r="J1917" t="s">
        <v>8238</v>
      </c>
      <c r="K1917">
        <v>34</v>
      </c>
      <c r="L1917">
        <v>8299155857</v>
      </c>
      <c r="M1917" t="s">
        <v>51</v>
      </c>
      <c r="N1917" t="s">
        <v>135</v>
      </c>
      <c r="O1917" t="s">
        <v>8224</v>
      </c>
      <c r="P1917" t="s">
        <v>102</v>
      </c>
      <c r="Q1917" t="s">
        <v>103</v>
      </c>
      <c r="S1917" t="s">
        <v>144</v>
      </c>
      <c r="V1917" t="s">
        <v>1074</v>
      </c>
      <c r="W1917" t="s">
        <v>58</v>
      </c>
      <c r="X1917">
        <v>18.9142647</v>
      </c>
      <c r="Y1917">
        <v>-70.728167900000003</v>
      </c>
      <c r="Z1917" t="s">
        <v>105</v>
      </c>
      <c r="AA1917" t="s">
        <v>105</v>
      </c>
      <c r="AB1917" t="s">
        <v>60</v>
      </c>
      <c r="AC1917" t="s">
        <v>169</v>
      </c>
      <c r="AD1917" t="s">
        <v>62</v>
      </c>
      <c r="AF1917" t="s">
        <v>170</v>
      </c>
      <c r="AG1917" t="s">
        <v>194</v>
      </c>
      <c r="AH1917" t="s">
        <v>117</v>
      </c>
      <c r="AI1917" t="s">
        <v>145</v>
      </c>
      <c r="AJ1917" t="s">
        <v>106</v>
      </c>
      <c r="AK1917" t="s">
        <v>8239</v>
      </c>
      <c r="AL1917">
        <v>1</v>
      </c>
      <c r="AM1917" t="s">
        <v>1075</v>
      </c>
      <c r="AN1917">
        <v>4</v>
      </c>
      <c r="AO1917">
        <v>1</v>
      </c>
      <c r="AP1917" t="s">
        <v>63</v>
      </c>
      <c r="AQ1917" t="s">
        <v>69</v>
      </c>
      <c r="AV1917" s="1">
        <v>43884</v>
      </c>
      <c r="AW1917" t="s">
        <v>15910</v>
      </c>
      <c r="AY1917" t="s">
        <v>73</v>
      </c>
      <c r="AZ1917" t="s">
        <v>74</v>
      </c>
    </row>
    <row r="1918" spans="1:52" x14ac:dyDescent="0.25">
      <c r="A1918" t="str">
        <f>INDEX('Community ID'!B:B,MATCH(O1918,'Community ID'!A:A,0))</f>
        <v>Cañada Seca</v>
      </c>
      <c r="B1918" t="str">
        <f>INDEX('Community ID'!$K:$K,MATCH('Environmental Data'!$P1918,'Community ID'!J:J,0))</f>
        <v>Constanza</v>
      </c>
      <c r="D1918" t="s">
        <v>8240</v>
      </c>
      <c r="E1918" t="s">
        <v>8241</v>
      </c>
      <c r="F1918" t="s">
        <v>8242</v>
      </c>
      <c r="H1918" t="s">
        <v>8243</v>
      </c>
      <c r="I1918" t="s">
        <v>191</v>
      </c>
      <c r="J1918" t="s">
        <v>8244</v>
      </c>
      <c r="K1918">
        <v>76</v>
      </c>
      <c r="L1918" t="s">
        <v>8245</v>
      </c>
      <c r="M1918" t="s">
        <v>80</v>
      </c>
      <c r="N1918" t="s">
        <v>114</v>
      </c>
      <c r="O1918" t="s">
        <v>8246</v>
      </c>
      <c r="P1918" t="s">
        <v>83</v>
      </c>
      <c r="Q1918" t="s">
        <v>84</v>
      </c>
      <c r="R1918">
        <v>0</v>
      </c>
      <c r="S1918" t="s">
        <v>8247</v>
      </c>
      <c r="T1918">
        <v>0</v>
      </c>
      <c r="V1918" t="s">
        <v>2893</v>
      </c>
      <c r="W1918" t="s">
        <v>58</v>
      </c>
      <c r="X1918">
        <v>18.912897000000001</v>
      </c>
      <c r="Y1918">
        <v>-70.709769800000004</v>
      </c>
      <c r="Z1918" t="s">
        <v>86</v>
      </c>
      <c r="AA1918" t="s">
        <v>86</v>
      </c>
      <c r="AB1918" t="s">
        <v>182</v>
      </c>
      <c r="AC1918" t="s">
        <v>169</v>
      </c>
      <c r="AD1918" t="s">
        <v>63</v>
      </c>
      <c r="AE1918" t="s">
        <v>63</v>
      </c>
      <c r="AF1918" t="s">
        <v>201</v>
      </c>
      <c r="AG1918" t="s">
        <v>194</v>
      </c>
      <c r="AH1918" t="s">
        <v>65</v>
      </c>
      <c r="AI1918" t="s">
        <v>8248</v>
      </c>
      <c r="AJ1918" t="s">
        <v>63</v>
      </c>
      <c r="AK1918" t="s">
        <v>479</v>
      </c>
      <c r="AL1918">
        <v>2</v>
      </c>
      <c r="AM1918" t="s">
        <v>8008</v>
      </c>
      <c r="AN1918">
        <v>3</v>
      </c>
      <c r="AO1918">
        <v>0</v>
      </c>
      <c r="AP1918" t="s">
        <v>62</v>
      </c>
      <c r="AQ1918" t="s">
        <v>69</v>
      </c>
      <c r="AV1918" s="1">
        <v>43884</v>
      </c>
      <c r="AW1918" t="s">
        <v>15911</v>
      </c>
      <c r="AY1918" t="s">
        <v>73</v>
      </c>
      <c r="AZ1918" t="s">
        <v>74</v>
      </c>
    </row>
    <row r="1919" spans="1:52" hidden="1" x14ac:dyDescent="0.25">
      <c r="A1919" t="str">
        <f>INDEX('Community ID'!B:B,MATCH(O1919,'Community ID'!A:A,0))</f>
        <v>Cañada Seca</v>
      </c>
      <c r="B1919" t="str">
        <f>INDEX('Community ID'!$K:$K,MATCH('Environmental Data'!$P1919,'Community ID'!J:J,0))</f>
        <v>Constanza</v>
      </c>
      <c r="D1919" t="s">
        <v>8249</v>
      </c>
      <c r="E1919" t="s">
        <v>134</v>
      </c>
      <c r="F1919" t="s">
        <v>4667</v>
      </c>
      <c r="H1919" t="s">
        <v>2298</v>
      </c>
      <c r="I1919" t="s">
        <v>191</v>
      </c>
      <c r="J1919" t="s">
        <v>8250</v>
      </c>
      <c r="K1919">
        <v>50</v>
      </c>
      <c r="M1919" t="s">
        <v>80</v>
      </c>
      <c r="N1919" t="s">
        <v>135</v>
      </c>
      <c r="O1919" t="s">
        <v>8224</v>
      </c>
      <c r="P1919" t="s">
        <v>102</v>
      </c>
      <c r="Q1919" t="s">
        <v>103</v>
      </c>
      <c r="S1919" t="s">
        <v>144</v>
      </c>
      <c r="V1919" t="s">
        <v>2105</v>
      </c>
      <c r="W1919" t="s">
        <v>58</v>
      </c>
      <c r="X1919">
        <v>18.9131611</v>
      </c>
      <c r="Y1919">
        <v>-70.709690399999999</v>
      </c>
      <c r="Z1919" t="s">
        <v>86</v>
      </c>
      <c r="AA1919" t="s">
        <v>86</v>
      </c>
      <c r="AB1919" t="s">
        <v>60</v>
      </c>
      <c r="AC1919" t="s">
        <v>169</v>
      </c>
      <c r="AD1919" t="s">
        <v>62</v>
      </c>
      <c r="AF1919" t="s">
        <v>170</v>
      </c>
      <c r="AG1919" t="s">
        <v>194</v>
      </c>
      <c r="AH1919" t="s">
        <v>65</v>
      </c>
      <c r="AI1919" t="s">
        <v>66</v>
      </c>
      <c r="AJ1919" t="s">
        <v>127</v>
      </c>
      <c r="AK1919" t="s">
        <v>8251</v>
      </c>
      <c r="AL1919">
        <v>2</v>
      </c>
      <c r="AM1919" t="s">
        <v>1627</v>
      </c>
      <c r="AN1919">
        <v>3</v>
      </c>
      <c r="AP1919" t="s">
        <v>62</v>
      </c>
      <c r="AQ1919" t="s">
        <v>69</v>
      </c>
      <c r="AV1919" s="1">
        <v>43884</v>
      </c>
      <c r="AW1919" t="s">
        <v>15912</v>
      </c>
      <c r="AY1919" t="s">
        <v>73</v>
      </c>
      <c r="AZ1919" t="s">
        <v>74</v>
      </c>
    </row>
    <row r="1920" spans="1:52" x14ac:dyDescent="0.25">
      <c r="A1920" t="str">
        <f>INDEX('Community ID'!B:B,MATCH(O1920,'Community ID'!A:A,0))</f>
        <v>Cañada Seca</v>
      </c>
      <c r="B1920" t="str">
        <f>INDEX('Community ID'!$K:$K,MATCH('Environmental Data'!$P1920,'Community ID'!J:J,0))</f>
        <v>Constanza</v>
      </c>
      <c r="D1920" t="s">
        <v>8252</v>
      </c>
      <c r="E1920" t="s">
        <v>6362</v>
      </c>
      <c r="F1920" t="s">
        <v>3241</v>
      </c>
      <c r="I1920" t="s">
        <v>165</v>
      </c>
      <c r="J1920" t="s">
        <v>8253</v>
      </c>
      <c r="K1920">
        <v>31</v>
      </c>
      <c r="M1920" t="s">
        <v>142</v>
      </c>
      <c r="N1920" t="s">
        <v>287</v>
      </c>
      <c r="O1920" t="s">
        <v>8224</v>
      </c>
      <c r="P1920" t="s">
        <v>102</v>
      </c>
      <c r="Q1920" t="s">
        <v>103</v>
      </c>
      <c r="S1920" t="s">
        <v>144</v>
      </c>
      <c r="V1920" t="s">
        <v>2105</v>
      </c>
      <c r="W1920" t="s">
        <v>58</v>
      </c>
      <c r="X1920">
        <v>18.9153445</v>
      </c>
      <c r="Y1920">
        <v>-70.7458192</v>
      </c>
      <c r="Z1920" t="s">
        <v>86</v>
      </c>
      <c r="AA1920" t="s">
        <v>220</v>
      </c>
      <c r="AB1920" t="s">
        <v>182</v>
      </c>
      <c r="AC1920" t="s">
        <v>169</v>
      </c>
      <c r="AD1920" t="s">
        <v>62</v>
      </c>
      <c r="AF1920" t="s">
        <v>170</v>
      </c>
      <c r="AG1920" t="s">
        <v>194</v>
      </c>
      <c r="AH1920" t="s">
        <v>117</v>
      </c>
      <c r="AI1920" t="s">
        <v>66</v>
      </c>
      <c r="AJ1920" t="s">
        <v>127</v>
      </c>
      <c r="AK1920" t="s">
        <v>368</v>
      </c>
      <c r="AL1920">
        <v>2</v>
      </c>
      <c r="AM1920" t="s">
        <v>1627</v>
      </c>
      <c r="AN1920">
        <v>3</v>
      </c>
      <c r="AO1920">
        <v>1</v>
      </c>
      <c r="AP1920" t="s">
        <v>63</v>
      </c>
      <c r="AQ1920" t="s">
        <v>69</v>
      </c>
      <c r="AV1920" s="1">
        <v>43884</v>
      </c>
      <c r="AW1920" t="s">
        <v>15913</v>
      </c>
      <c r="AY1920" t="s">
        <v>73</v>
      </c>
      <c r="AZ1920" t="s">
        <v>74</v>
      </c>
    </row>
    <row r="1921" spans="1:52" hidden="1" x14ac:dyDescent="0.25">
      <c r="A1921" t="str">
        <f>INDEX('Community ID'!B:B,MATCH(O1921,'Community ID'!A:A,0))</f>
        <v>Cañada Seca</v>
      </c>
      <c r="B1921" t="str">
        <f>INDEX('Community ID'!$K:$K,MATCH('Environmental Data'!$P1921,'Community ID'!J:J,0))</f>
        <v>Constanza</v>
      </c>
      <c r="D1921" t="s">
        <v>8254</v>
      </c>
      <c r="E1921" t="s">
        <v>4857</v>
      </c>
      <c r="F1921" t="s">
        <v>4667</v>
      </c>
      <c r="H1921" t="s">
        <v>8255</v>
      </c>
      <c r="I1921" t="s">
        <v>191</v>
      </c>
      <c r="J1921" t="s">
        <v>8256</v>
      </c>
      <c r="K1921">
        <v>76</v>
      </c>
      <c r="M1921" t="s">
        <v>80</v>
      </c>
      <c r="N1921" t="s">
        <v>135</v>
      </c>
      <c r="O1921" t="s">
        <v>8224</v>
      </c>
      <c r="P1921" t="s">
        <v>102</v>
      </c>
      <c r="Q1921" t="s">
        <v>103</v>
      </c>
      <c r="S1921" t="s">
        <v>144</v>
      </c>
      <c r="U1921">
        <v>5300125753</v>
      </c>
      <c r="V1921" t="s">
        <v>1074</v>
      </c>
      <c r="W1921" t="s">
        <v>58</v>
      </c>
      <c r="X1921">
        <v>18.913080699999998</v>
      </c>
      <c r="Y1921">
        <v>-70.710085399999997</v>
      </c>
      <c r="Z1921" t="s">
        <v>86</v>
      </c>
      <c r="AA1921" t="s">
        <v>86</v>
      </c>
      <c r="AB1921" t="s">
        <v>60</v>
      </c>
      <c r="AC1921" t="s">
        <v>169</v>
      </c>
      <c r="AD1921" t="s">
        <v>62</v>
      </c>
      <c r="AF1921" t="s">
        <v>170</v>
      </c>
      <c r="AG1921" t="s">
        <v>171</v>
      </c>
      <c r="AH1921" t="s">
        <v>65</v>
      </c>
      <c r="AI1921" t="s">
        <v>66</v>
      </c>
      <c r="AJ1921" t="s">
        <v>127</v>
      </c>
      <c r="AK1921" t="s">
        <v>3543</v>
      </c>
      <c r="AL1921">
        <v>1</v>
      </c>
      <c r="AM1921" t="s">
        <v>1973</v>
      </c>
      <c r="AN1921">
        <v>3</v>
      </c>
      <c r="AO1921">
        <v>0</v>
      </c>
      <c r="AP1921" t="s">
        <v>62</v>
      </c>
      <c r="AQ1921" t="s">
        <v>69</v>
      </c>
      <c r="AV1921" s="1">
        <v>43884</v>
      </c>
      <c r="AW1921" t="s">
        <v>15914</v>
      </c>
      <c r="AY1921" t="s">
        <v>73</v>
      </c>
      <c r="AZ1921" t="s">
        <v>74</v>
      </c>
    </row>
    <row r="1922" spans="1:52" hidden="1" x14ac:dyDescent="0.25">
      <c r="A1922" t="str">
        <f>INDEX('Community ID'!B:B,MATCH(O1922,'Community ID'!A:A,0))</f>
        <v>Cañada Seca</v>
      </c>
      <c r="B1922" t="str">
        <f>INDEX('Community ID'!$K:$K,MATCH('Environmental Data'!$P1922,'Community ID'!J:J,0))</f>
        <v>Constanza</v>
      </c>
      <c r="D1922" t="s">
        <v>8257</v>
      </c>
      <c r="E1922" t="s">
        <v>8258</v>
      </c>
      <c r="F1922" t="s">
        <v>8259</v>
      </c>
      <c r="H1922" t="s">
        <v>448</v>
      </c>
      <c r="I1922" t="s">
        <v>191</v>
      </c>
      <c r="J1922" s="1">
        <v>27039</v>
      </c>
      <c r="K1922">
        <v>47</v>
      </c>
      <c r="L1922" t="s">
        <v>8260</v>
      </c>
      <c r="M1922" t="s">
        <v>51</v>
      </c>
      <c r="N1922" t="s">
        <v>114</v>
      </c>
      <c r="O1922" t="s">
        <v>8246</v>
      </c>
      <c r="P1922" t="s">
        <v>83</v>
      </c>
      <c r="Q1922" t="s">
        <v>84</v>
      </c>
      <c r="R1922">
        <v>0</v>
      </c>
      <c r="S1922" t="s">
        <v>8247</v>
      </c>
      <c r="T1922" t="s">
        <v>8261</v>
      </c>
      <c r="V1922" t="s">
        <v>2893</v>
      </c>
      <c r="W1922" t="s">
        <v>58</v>
      </c>
      <c r="X1922">
        <v>18.9153445</v>
      </c>
      <c r="Y1922">
        <v>-70.7458192</v>
      </c>
      <c r="Z1922" t="s">
        <v>86</v>
      </c>
      <c r="AA1922" t="s">
        <v>86</v>
      </c>
      <c r="AB1922" t="s">
        <v>182</v>
      </c>
      <c r="AC1922" t="s">
        <v>169</v>
      </c>
      <c r="AD1922" t="s">
        <v>63</v>
      </c>
      <c r="AE1922" t="s">
        <v>63</v>
      </c>
      <c r="AF1922" t="s">
        <v>201</v>
      </c>
      <c r="AG1922" t="s">
        <v>194</v>
      </c>
      <c r="AH1922" t="s">
        <v>65</v>
      </c>
      <c r="AI1922" t="s">
        <v>63</v>
      </c>
      <c r="AJ1922" t="s">
        <v>4170</v>
      </c>
      <c r="AK1922" t="s">
        <v>8262</v>
      </c>
      <c r="AL1922">
        <v>2</v>
      </c>
      <c r="AM1922" t="s">
        <v>8008</v>
      </c>
      <c r="AN1922">
        <v>2</v>
      </c>
      <c r="AO1922">
        <v>0</v>
      </c>
      <c r="AP1922" t="s">
        <v>63</v>
      </c>
      <c r="AQ1922" t="s">
        <v>69</v>
      </c>
      <c r="AV1922" s="1">
        <v>43884</v>
      </c>
      <c r="AW1922" t="s">
        <v>15915</v>
      </c>
      <c r="AY1922" t="s">
        <v>73</v>
      </c>
      <c r="AZ1922" t="s">
        <v>74</v>
      </c>
    </row>
    <row r="1923" spans="1:52" hidden="1" x14ac:dyDescent="0.25">
      <c r="A1923" t="str">
        <f>INDEX('Community ID'!B:B,MATCH(O1923,'Community ID'!A:A,0))</f>
        <v>Cañada Seca</v>
      </c>
      <c r="B1923" t="str">
        <f>INDEX('Community ID'!$K:$K,MATCH('Environmental Data'!$P1923,'Community ID'!J:J,0))</f>
        <v>Constanza</v>
      </c>
      <c r="D1923" t="s">
        <v>8263</v>
      </c>
      <c r="E1923" t="s">
        <v>8264</v>
      </c>
      <c r="F1923" t="s">
        <v>8265</v>
      </c>
      <c r="I1923" t="s">
        <v>165</v>
      </c>
      <c r="J1923" s="1">
        <v>29107</v>
      </c>
      <c r="K1923">
        <v>42</v>
      </c>
      <c r="L1923">
        <v>8298358643</v>
      </c>
      <c r="M1923" t="s">
        <v>142</v>
      </c>
      <c r="N1923" t="s">
        <v>287</v>
      </c>
      <c r="O1923" t="s">
        <v>8224</v>
      </c>
      <c r="P1923" t="s">
        <v>102</v>
      </c>
      <c r="Q1923" t="s">
        <v>103</v>
      </c>
      <c r="V1923" t="s">
        <v>2105</v>
      </c>
      <c r="W1923" t="s">
        <v>58</v>
      </c>
      <c r="X1923">
        <v>18.9153445</v>
      </c>
      <c r="Y1923">
        <v>-70.7458192</v>
      </c>
      <c r="Z1923" t="s">
        <v>86</v>
      </c>
      <c r="AA1923" t="s">
        <v>59</v>
      </c>
      <c r="AB1923" t="s">
        <v>60</v>
      </c>
      <c r="AC1923" t="s">
        <v>169</v>
      </c>
      <c r="AD1923" t="s">
        <v>62</v>
      </c>
      <c r="AF1923" t="s">
        <v>170</v>
      </c>
      <c r="AG1923" t="s">
        <v>194</v>
      </c>
      <c r="AH1923" t="s">
        <v>65</v>
      </c>
      <c r="AI1923" t="s">
        <v>66</v>
      </c>
      <c r="AJ1923" t="s">
        <v>2285</v>
      </c>
      <c r="AK1923" t="s">
        <v>8266</v>
      </c>
      <c r="AL1923">
        <v>2</v>
      </c>
      <c r="AM1923" t="s">
        <v>767</v>
      </c>
      <c r="AN1923">
        <v>3</v>
      </c>
      <c r="AO1923">
        <v>1</v>
      </c>
      <c r="AP1923" t="s">
        <v>63</v>
      </c>
      <c r="AQ1923" t="s">
        <v>69</v>
      </c>
      <c r="AV1923" s="1">
        <v>43884</v>
      </c>
      <c r="AW1923" t="s">
        <v>15916</v>
      </c>
      <c r="AY1923" t="s">
        <v>73</v>
      </c>
      <c r="AZ1923" t="s">
        <v>74</v>
      </c>
    </row>
    <row r="1924" spans="1:52" x14ac:dyDescent="0.25">
      <c r="A1924" t="str">
        <f>INDEX('Community ID'!B:B,MATCH(O1924,'Community ID'!A:A,0))</f>
        <v>Cañada Seca</v>
      </c>
      <c r="B1924" t="str">
        <f>INDEX('Community ID'!$K:$K,MATCH('Environmental Data'!$P1924,'Community ID'!J:J,0))</f>
        <v>Constanza</v>
      </c>
      <c r="D1924" t="s">
        <v>8267</v>
      </c>
      <c r="E1924" t="s">
        <v>2121</v>
      </c>
      <c r="F1924" t="s">
        <v>1455</v>
      </c>
      <c r="H1924" t="s">
        <v>8268</v>
      </c>
      <c r="I1924" t="s">
        <v>191</v>
      </c>
      <c r="J1924" s="1">
        <v>31688</v>
      </c>
      <c r="K1924">
        <v>35</v>
      </c>
      <c r="L1924" t="s">
        <v>8269</v>
      </c>
      <c r="M1924" t="s">
        <v>51</v>
      </c>
      <c r="N1924" t="s">
        <v>114</v>
      </c>
      <c r="O1924" t="s">
        <v>8246</v>
      </c>
      <c r="P1924" t="s">
        <v>83</v>
      </c>
      <c r="Q1924" t="s">
        <v>84</v>
      </c>
      <c r="R1924">
        <v>0</v>
      </c>
      <c r="S1924" t="s">
        <v>8247</v>
      </c>
      <c r="T1924" t="s">
        <v>8270</v>
      </c>
      <c r="V1924" t="s">
        <v>2893</v>
      </c>
      <c r="W1924" t="s">
        <v>58</v>
      </c>
      <c r="X1924">
        <v>18.9153445</v>
      </c>
      <c r="Y1924">
        <v>-70.7458192</v>
      </c>
      <c r="Z1924" t="s">
        <v>105</v>
      </c>
      <c r="AA1924" t="s">
        <v>105</v>
      </c>
      <c r="AB1924" t="s">
        <v>182</v>
      </c>
      <c r="AC1924" t="s">
        <v>169</v>
      </c>
      <c r="AD1924" t="s">
        <v>62</v>
      </c>
      <c r="AF1924" t="s">
        <v>201</v>
      </c>
      <c r="AG1924" t="s">
        <v>194</v>
      </c>
      <c r="AH1924" t="s">
        <v>65</v>
      </c>
      <c r="AI1924" t="s">
        <v>4170</v>
      </c>
      <c r="AJ1924" t="s">
        <v>63</v>
      </c>
      <c r="AK1924" t="s">
        <v>559</v>
      </c>
      <c r="AL1924">
        <v>2</v>
      </c>
      <c r="AM1924" t="s">
        <v>8008</v>
      </c>
      <c r="AN1924">
        <v>3</v>
      </c>
      <c r="AO1924">
        <v>0</v>
      </c>
      <c r="AP1924" t="s">
        <v>63</v>
      </c>
      <c r="AQ1924" t="s">
        <v>69</v>
      </c>
      <c r="AV1924" s="1">
        <v>43884</v>
      </c>
      <c r="AW1924" t="s">
        <v>15917</v>
      </c>
      <c r="AY1924" t="s">
        <v>73</v>
      </c>
      <c r="AZ1924" t="s">
        <v>74</v>
      </c>
    </row>
    <row r="1925" spans="1:52" x14ac:dyDescent="0.25">
      <c r="A1925" t="str">
        <f>INDEX('Community ID'!B:B,MATCH(O1925,'Community ID'!A:A,0))</f>
        <v>Cañada Seca</v>
      </c>
      <c r="B1925" t="str">
        <f>INDEX('Community ID'!$K:$K,MATCH('Environmental Data'!$P1925,'Community ID'!J:J,0))</f>
        <v>Constanza</v>
      </c>
      <c r="D1925" t="s">
        <v>8225</v>
      </c>
      <c r="E1925" t="s">
        <v>8226</v>
      </c>
      <c r="F1925" t="s">
        <v>1391</v>
      </c>
      <c r="I1925" t="s">
        <v>165</v>
      </c>
      <c r="J1925" t="s">
        <v>8227</v>
      </c>
      <c r="K1925">
        <v>66</v>
      </c>
      <c r="L1925">
        <v>8293587062</v>
      </c>
      <c r="M1925" t="s">
        <v>80</v>
      </c>
      <c r="N1925" t="s">
        <v>287</v>
      </c>
      <c r="O1925" t="s">
        <v>8224</v>
      </c>
      <c r="P1925" t="s">
        <v>102</v>
      </c>
      <c r="Q1925" t="s">
        <v>103</v>
      </c>
      <c r="S1925" t="s">
        <v>144</v>
      </c>
      <c r="V1925" t="s">
        <v>2105</v>
      </c>
      <c r="W1925" t="s">
        <v>58</v>
      </c>
      <c r="X1925">
        <v>18.9121123</v>
      </c>
      <c r="Y1925">
        <v>-70.712093100000004</v>
      </c>
      <c r="Z1925" t="s">
        <v>86</v>
      </c>
      <c r="AA1925" t="s">
        <v>86</v>
      </c>
      <c r="AB1925" t="s">
        <v>182</v>
      </c>
      <c r="AC1925" t="s">
        <v>169</v>
      </c>
      <c r="AD1925" t="s">
        <v>62</v>
      </c>
      <c r="AF1925" t="s">
        <v>170</v>
      </c>
      <c r="AG1925" t="s">
        <v>194</v>
      </c>
      <c r="AH1925" t="s">
        <v>65</v>
      </c>
      <c r="AI1925" t="s">
        <v>66</v>
      </c>
      <c r="AJ1925" t="s">
        <v>127</v>
      </c>
      <c r="AK1925" t="s">
        <v>368</v>
      </c>
      <c r="AL1925">
        <v>2</v>
      </c>
      <c r="AM1925" t="s">
        <v>1627</v>
      </c>
      <c r="AN1925">
        <v>1</v>
      </c>
      <c r="AP1925" t="s">
        <v>62</v>
      </c>
      <c r="AQ1925" t="s">
        <v>69</v>
      </c>
      <c r="AV1925" s="1">
        <v>43884</v>
      </c>
      <c r="AW1925" t="s">
        <v>15918</v>
      </c>
      <c r="AY1925" t="s">
        <v>73</v>
      </c>
      <c r="AZ1925" t="s">
        <v>74</v>
      </c>
    </row>
    <row r="1926" spans="1:52" hidden="1" x14ac:dyDescent="0.25">
      <c r="A1926" t="str">
        <f>INDEX('Community ID'!B:B,MATCH(O1926,'Community ID'!A:A,0))</f>
        <v>Cañada Seca</v>
      </c>
      <c r="B1926" t="str">
        <f>INDEX('Community ID'!$K:$K,MATCH('Environmental Data'!$P1926,'Community ID'!J:J,0))</f>
        <v>Constanza</v>
      </c>
      <c r="D1926" t="s">
        <v>8271</v>
      </c>
      <c r="E1926" t="s">
        <v>1692</v>
      </c>
      <c r="F1926" t="s">
        <v>1013</v>
      </c>
      <c r="H1926" t="s">
        <v>8272</v>
      </c>
      <c r="I1926" t="s">
        <v>165</v>
      </c>
      <c r="J1926" s="1">
        <v>31144</v>
      </c>
      <c r="K1926">
        <v>36</v>
      </c>
      <c r="M1926" t="s">
        <v>80</v>
      </c>
      <c r="N1926" t="s">
        <v>1108</v>
      </c>
      <c r="O1926" t="s">
        <v>8224</v>
      </c>
      <c r="P1926" t="s">
        <v>102</v>
      </c>
      <c r="Q1926" t="s">
        <v>103</v>
      </c>
      <c r="S1926" t="s">
        <v>144</v>
      </c>
      <c r="V1926" t="s">
        <v>1074</v>
      </c>
      <c r="W1926" t="s">
        <v>58</v>
      </c>
      <c r="X1926">
        <v>18.9087715</v>
      </c>
      <c r="Y1926">
        <v>-70.744468400000002</v>
      </c>
      <c r="Z1926" t="s">
        <v>86</v>
      </c>
      <c r="AA1926" t="s">
        <v>86</v>
      </c>
      <c r="AC1926" t="s">
        <v>88</v>
      </c>
      <c r="AD1926" t="s">
        <v>63</v>
      </c>
      <c r="AE1926" t="s">
        <v>63</v>
      </c>
      <c r="AF1926" t="s">
        <v>170</v>
      </c>
      <c r="AG1926" t="s">
        <v>171</v>
      </c>
      <c r="AH1926" t="s">
        <v>90</v>
      </c>
      <c r="AI1926" t="s">
        <v>66</v>
      </c>
      <c r="AJ1926" t="s">
        <v>66</v>
      </c>
      <c r="AK1926" t="s">
        <v>8273</v>
      </c>
      <c r="AL1926">
        <v>1</v>
      </c>
      <c r="AM1926" t="s">
        <v>1973</v>
      </c>
      <c r="AN1926">
        <v>1</v>
      </c>
      <c r="AO1926">
        <v>0</v>
      </c>
      <c r="AP1926" t="s">
        <v>62</v>
      </c>
      <c r="AQ1926" t="s">
        <v>69</v>
      </c>
      <c r="AV1926" s="1">
        <v>43884</v>
      </c>
      <c r="AW1926" t="s">
        <v>15919</v>
      </c>
      <c r="AY1926" t="s">
        <v>73</v>
      </c>
      <c r="AZ1926" t="s">
        <v>74</v>
      </c>
    </row>
    <row r="1927" spans="1:52" x14ac:dyDescent="0.25">
      <c r="A1927" t="str">
        <f>INDEX('Community ID'!B:B,MATCH(O1927,'Community ID'!A:A,0))</f>
        <v>Cañada Seca</v>
      </c>
      <c r="B1927" t="str">
        <f>INDEX('Community ID'!$K:$K,MATCH('Environmental Data'!$P1927,'Community ID'!J:J,0))</f>
        <v>Constanza</v>
      </c>
      <c r="D1927" t="s">
        <v>8274</v>
      </c>
      <c r="E1927" t="s">
        <v>8275</v>
      </c>
      <c r="F1927" t="s">
        <v>743</v>
      </c>
      <c r="I1927" t="s">
        <v>191</v>
      </c>
      <c r="J1927" s="1">
        <v>23199</v>
      </c>
      <c r="K1927">
        <v>58</v>
      </c>
      <c r="M1927" t="s">
        <v>80</v>
      </c>
      <c r="N1927" t="s">
        <v>135</v>
      </c>
      <c r="O1927" t="s">
        <v>8224</v>
      </c>
      <c r="P1927" t="s">
        <v>102</v>
      </c>
      <c r="Q1927" t="s">
        <v>103</v>
      </c>
      <c r="S1927" t="s">
        <v>144</v>
      </c>
      <c r="V1927" t="s">
        <v>2105</v>
      </c>
      <c r="W1927" t="s">
        <v>58</v>
      </c>
      <c r="X1927">
        <v>18.9153445</v>
      </c>
      <c r="Y1927">
        <v>-70.7458192</v>
      </c>
      <c r="Z1927" t="s">
        <v>86</v>
      </c>
      <c r="AA1927" t="s">
        <v>86</v>
      </c>
      <c r="AB1927" t="s">
        <v>182</v>
      </c>
      <c r="AC1927" t="s">
        <v>88</v>
      </c>
      <c r="AE1927" t="s">
        <v>62</v>
      </c>
      <c r="AF1927" t="s">
        <v>170</v>
      </c>
      <c r="AG1927" t="s">
        <v>171</v>
      </c>
      <c r="AH1927" t="s">
        <v>117</v>
      </c>
      <c r="AI1927" t="s">
        <v>66</v>
      </c>
      <c r="AJ1927" t="s">
        <v>127</v>
      </c>
      <c r="AK1927" t="s">
        <v>368</v>
      </c>
      <c r="AL1927">
        <v>2</v>
      </c>
      <c r="AM1927" t="s">
        <v>1627</v>
      </c>
      <c r="AN1927">
        <v>6</v>
      </c>
      <c r="AP1927" t="s">
        <v>62</v>
      </c>
      <c r="AQ1927" t="s">
        <v>69</v>
      </c>
      <c r="AV1927" s="1">
        <v>43884</v>
      </c>
      <c r="AW1927" t="s">
        <v>15920</v>
      </c>
      <c r="AY1927" t="s">
        <v>73</v>
      </c>
      <c r="AZ1927" t="s">
        <v>74</v>
      </c>
    </row>
    <row r="1928" spans="1:52" x14ac:dyDescent="0.25">
      <c r="A1928" t="str">
        <f>INDEX('Community ID'!B:B,MATCH(O1928,'Community ID'!A:A,0))</f>
        <v>Cañada Seca</v>
      </c>
      <c r="B1928" t="str">
        <f>INDEX('Community ID'!$K:$K,MATCH('Environmental Data'!$P1928,'Community ID'!J:J,0))</f>
        <v>Constanza</v>
      </c>
      <c r="D1928" t="s">
        <v>8276</v>
      </c>
      <c r="E1928" t="s">
        <v>8277</v>
      </c>
      <c r="F1928" t="s">
        <v>8278</v>
      </c>
      <c r="H1928" t="s">
        <v>63</v>
      </c>
      <c r="I1928" t="s">
        <v>191</v>
      </c>
      <c r="J1928" t="s">
        <v>8279</v>
      </c>
      <c r="K1928">
        <v>23</v>
      </c>
      <c r="L1928" t="s">
        <v>8280</v>
      </c>
      <c r="M1928" t="s">
        <v>226</v>
      </c>
      <c r="N1928" t="s">
        <v>8281</v>
      </c>
      <c r="O1928" t="s">
        <v>8246</v>
      </c>
      <c r="P1928" t="s">
        <v>102</v>
      </c>
      <c r="Q1928" t="s">
        <v>84</v>
      </c>
      <c r="R1928">
        <v>0</v>
      </c>
      <c r="S1928" t="s">
        <v>8261</v>
      </c>
      <c r="T1928">
        <v>0</v>
      </c>
      <c r="V1928" t="s">
        <v>2893</v>
      </c>
      <c r="W1928" t="s">
        <v>58</v>
      </c>
      <c r="X1928">
        <v>18.913172400000001</v>
      </c>
      <c r="Y1928">
        <v>-70.709694299999995</v>
      </c>
      <c r="Z1928" t="s">
        <v>220</v>
      </c>
      <c r="AA1928" t="s">
        <v>220</v>
      </c>
      <c r="AB1928" t="s">
        <v>182</v>
      </c>
      <c r="AC1928" t="s">
        <v>169</v>
      </c>
      <c r="AD1928" t="s">
        <v>62</v>
      </c>
      <c r="AF1928" t="s">
        <v>201</v>
      </c>
      <c r="AG1928" t="s">
        <v>194</v>
      </c>
      <c r="AH1928" t="s">
        <v>65</v>
      </c>
      <c r="AI1928" t="s">
        <v>4170</v>
      </c>
      <c r="AJ1928" t="s">
        <v>63</v>
      </c>
      <c r="AK1928" t="s">
        <v>559</v>
      </c>
      <c r="AL1928">
        <v>2</v>
      </c>
      <c r="AM1928" t="s">
        <v>8008</v>
      </c>
      <c r="AN1928">
        <v>3</v>
      </c>
      <c r="AO1928">
        <v>1</v>
      </c>
      <c r="AP1928" t="s">
        <v>63</v>
      </c>
      <c r="AQ1928" t="s">
        <v>69</v>
      </c>
      <c r="AV1928" s="1">
        <v>43884</v>
      </c>
      <c r="AW1928" t="s">
        <v>15921</v>
      </c>
      <c r="AY1928" t="s">
        <v>73</v>
      </c>
      <c r="AZ1928" t="s">
        <v>74</v>
      </c>
    </row>
    <row r="1929" spans="1:52" x14ac:dyDescent="0.25">
      <c r="A1929" t="str">
        <f>INDEX('Community ID'!B:B,MATCH(O1929,'Community ID'!A:A,0))</f>
        <v>Cañada Seca</v>
      </c>
      <c r="B1929" t="str">
        <f>INDEX('Community ID'!$K:$K,MATCH('Environmental Data'!$P1929,'Community ID'!J:J,0))</f>
        <v>Constanza</v>
      </c>
      <c r="D1929" t="s">
        <v>8282</v>
      </c>
      <c r="E1929" t="s">
        <v>8283</v>
      </c>
      <c r="F1929" t="s">
        <v>750</v>
      </c>
      <c r="H1929" t="s">
        <v>1533</v>
      </c>
      <c r="I1929" t="s">
        <v>165</v>
      </c>
      <c r="J1929" t="s">
        <v>8284</v>
      </c>
      <c r="K1929">
        <v>34</v>
      </c>
      <c r="M1929" t="s">
        <v>226</v>
      </c>
      <c r="N1929" t="s">
        <v>8285</v>
      </c>
      <c r="O1929" t="s">
        <v>8224</v>
      </c>
      <c r="P1929" t="s">
        <v>102</v>
      </c>
      <c r="Q1929" t="s">
        <v>103</v>
      </c>
      <c r="V1929" t="s">
        <v>2105</v>
      </c>
      <c r="W1929" t="s">
        <v>58</v>
      </c>
      <c r="X1929">
        <v>18.913056399999999</v>
      </c>
      <c r="Y1929">
        <v>-70.710178099999993</v>
      </c>
      <c r="Z1929" t="s">
        <v>86</v>
      </c>
      <c r="AA1929" t="s">
        <v>86</v>
      </c>
      <c r="AB1929" t="s">
        <v>60</v>
      </c>
      <c r="AC1929" t="s">
        <v>169</v>
      </c>
      <c r="AD1929" t="s">
        <v>62</v>
      </c>
      <c r="AF1929" t="s">
        <v>170</v>
      </c>
      <c r="AG1929" t="s">
        <v>194</v>
      </c>
      <c r="AH1929" t="s">
        <v>65</v>
      </c>
      <c r="AI1929" t="s">
        <v>91</v>
      </c>
      <c r="AJ1929" t="s">
        <v>127</v>
      </c>
      <c r="AK1929" t="s">
        <v>368</v>
      </c>
      <c r="AL1929">
        <v>2</v>
      </c>
      <c r="AM1929" t="s">
        <v>1627</v>
      </c>
      <c r="AN1929">
        <v>4</v>
      </c>
      <c r="AP1929" t="s">
        <v>62</v>
      </c>
      <c r="AQ1929" t="s">
        <v>69</v>
      </c>
      <c r="AV1929" s="1">
        <v>43884</v>
      </c>
      <c r="AW1929" t="s">
        <v>15922</v>
      </c>
      <c r="AY1929" t="s">
        <v>73</v>
      </c>
      <c r="AZ1929" t="s">
        <v>74</v>
      </c>
    </row>
    <row r="1930" spans="1:52" x14ac:dyDescent="0.25">
      <c r="A1930" t="str">
        <f>INDEX('Community ID'!B:B,MATCH(O1930,'Community ID'!A:A,0))</f>
        <v>Cañada Seca</v>
      </c>
      <c r="B1930" t="str">
        <f>INDEX('Community ID'!$K:$K,MATCH('Environmental Data'!$P1930,'Community ID'!J:J,0))</f>
        <v>Constanza</v>
      </c>
      <c r="D1930" t="s">
        <v>8289</v>
      </c>
      <c r="E1930" t="s">
        <v>8290</v>
      </c>
      <c r="F1930" t="s">
        <v>8291</v>
      </c>
      <c r="H1930" t="s">
        <v>8292</v>
      </c>
      <c r="I1930" t="s">
        <v>191</v>
      </c>
      <c r="J1930" s="1">
        <v>27035</v>
      </c>
      <c r="K1930">
        <v>47</v>
      </c>
      <c r="L1930" t="s">
        <v>8293</v>
      </c>
      <c r="M1930" t="s">
        <v>226</v>
      </c>
      <c r="N1930" t="s">
        <v>8294</v>
      </c>
      <c r="O1930" t="s">
        <v>8246</v>
      </c>
      <c r="P1930" t="s">
        <v>83</v>
      </c>
      <c r="Q1930" t="s">
        <v>84</v>
      </c>
      <c r="R1930">
        <v>0</v>
      </c>
      <c r="S1930" t="s">
        <v>8247</v>
      </c>
      <c r="T1930" t="s">
        <v>8261</v>
      </c>
      <c r="V1930" t="s">
        <v>2893</v>
      </c>
      <c r="W1930" t="s">
        <v>58</v>
      </c>
      <c r="X1930">
        <v>18.9153445</v>
      </c>
      <c r="Y1930">
        <v>-70.7458192</v>
      </c>
      <c r="Z1930" t="s">
        <v>86</v>
      </c>
      <c r="AA1930" t="s">
        <v>86</v>
      </c>
      <c r="AB1930" t="s">
        <v>419</v>
      </c>
      <c r="AC1930" t="s">
        <v>169</v>
      </c>
      <c r="AD1930" t="s">
        <v>62</v>
      </c>
      <c r="AF1930" t="s">
        <v>201</v>
      </c>
      <c r="AG1930" t="s">
        <v>171</v>
      </c>
      <c r="AH1930" t="s">
        <v>117</v>
      </c>
      <c r="AI1930" t="s">
        <v>8295</v>
      </c>
      <c r="AJ1930" t="s">
        <v>4170</v>
      </c>
      <c r="AK1930" t="s">
        <v>479</v>
      </c>
      <c r="AL1930">
        <v>2</v>
      </c>
      <c r="AM1930" t="s">
        <v>8008</v>
      </c>
      <c r="AN1930">
        <v>2</v>
      </c>
      <c r="AO1930">
        <v>0</v>
      </c>
      <c r="AP1930" t="s">
        <v>62</v>
      </c>
      <c r="AQ1930" t="s">
        <v>69</v>
      </c>
      <c r="AV1930" s="1">
        <v>43884</v>
      </c>
      <c r="AW1930" t="s">
        <v>15923</v>
      </c>
      <c r="AY1930" t="s">
        <v>73</v>
      </c>
      <c r="AZ1930" t="s">
        <v>74</v>
      </c>
    </row>
    <row r="1931" spans="1:52" hidden="1" x14ac:dyDescent="0.25">
      <c r="A1931" t="str">
        <f>INDEX('Community ID'!B:B,MATCH(O1931,'Community ID'!A:A,0))</f>
        <v>Cañada Seca</v>
      </c>
      <c r="B1931" t="str">
        <f>INDEX('Community ID'!$K:$K,MATCH('Environmental Data'!$P1931,'Community ID'!J:J,0))</f>
        <v>Constanza</v>
      </c>
      <c r="D1931" t="s">
        <v>8286</v>
      </c>
      <c r="E1931" t="s">
        <v>8287</v>
      </c>
      <c r="F1931" t="s">
        <v>2555</v>
      </c>
      <c r="I1931" t="s">
        <v>191</v>
      </c>
      <c r="J1931" s="1">
        <v>34314</v>
      </c>
      <c r="K1931">
        <v>28</v>
      </c>
      <c r="L1931">
        <v>8295929897</v>
      </c>
      <c r="M1931" t="s">
        <v>226</v>
      </c>
      <c r="N1931" t="s">
        <v>52</v>
      </c>
      <c r="O1931" t="s">
        <v>8224</v>
      </c>
      <c r="P1931" t="s">
        <v>102</v>
      </c>
      <c r="Q1931" t="s">
        <v>103</v>
      </c>
      <c r="S1931" t="s">
        <v>144</v>
      </c>
      <c r="V1931" t="s">
        <v>1074</v>
      </c>
      <c r="W1931" t="s">
        <v>58</v>
      </c>
      <c r="X1931">
        <v>18.9153445</v>
      </c>
      <c r="Y1931">
        <v>-70.7458192</v>
      </c>
      <c r="Z1931" t="s">
        <v>59</v>
      </c>
      <c r="AA1931" t="s">
        <v>59</v>
      </c>
      <c r="AB1931" t="s">
        <v>60</v>
      </c>
      <c r="AC1931" t="s">
        <v>169</v>
      </c>
      <c r="AD1931" t="s">
        <v>62</v>
      </c>
      <c r="AF1931" t="s">
        <v>170</v>
      </c>
      <c r="AG1931" t="s">
        <v>194</v>
      </c>
      <c r="AH1931" t="s">
        <v>65</v>
      </c>
      <c r="AI1931" t="s">
        <v>145</v>
      </c>
      <c r="AJ1931" t="s">
        <v>106</v>
      </c>
      <c r="AK1931" t="s">
        <v>8288</v>
      </c>
      <c r="AL1931">
        <v>2</v>
      </c>
      <c r="AM1931" t="s">
        <v>1075</v>
      </c>
      <c r="AN1931">
        <v>5</v>
      </c>
      <c r="AO1931">
        <v>1</v>
      </c>
      <c r="AP1931" t="s">
        <v>62</v>
      </c>
      <c r="AQ1931" t="s">
        <v>69</v>
      </c>
      <c r="AV1931" s="1">
        <v>43884</v>
      </c>
      <c r="AW1931" t="s">
        <v>15924</v>
      </c>
      <c r="AY1931" t="s">
        <v>73</v>
      </c>
      <c r="AZ1931" t="s">
        <v>74</v>
      </c>
    </row>
    <row r="1932" spans="1:52" x14ac:dyDescent="0.25">
      <c r="A1932" t="str">
        <f>INDEX('Community ID'!B:B,MATCH(O1932,'Community ID'!A:A,0))</f>
        <v>Cañada Seca</v>
      </c>
      <c r="B1932" t="str">
        <f>INDEX('Community ID'!$K:$K,MATCH('Environmental Data'!$P1932,'Community ID'!J:J,0))</f>
        <v>Constanza</v>
      </c>
      <c r="D1932" t="s">
        <v>8296</v>
      </c>
      <c r="E1932" t="s">
        <v>1390</v>
      </c>
      <c r="F1932" t="s">
        <v>1613</v>
      </c>
      <c r="H1932" t="s">
        <v>1895</v>
      </c>
      <c r="I1932" t="s">
        <v>191</v>
      </c>
      <c r="J1932" t="s">
        <v>8297</v>
      </c>
      <c r="K1932">
        <v>44</v>
      </c>
      <c r="L1932">
        <v>8295569771</v>
      </c>
      <c r="M1932" t="s">
        <v>80</v>
      </c>
      <c r="N1932" t="s">
        <v>135</v>
      </c>
      <c r="O1932" t="s">
        <v>8224</v>
      </c>
      <c r="P1932" t="s">
        <v>102</v>
      </c>
      <c r="Q1932" t="s">
        <v>103</v>
      </c>
      <c r="S1932" t="s">
        <v>144</v>
      </c>
      <c r="V1932" t="s">
        <v>2105</v>
      </c>
      <c r="W1932" t="s">
        <v>58</v>
      </c>
      <c r="X1932">
        <v>18.9153445</v>
      </c>
      <c r="Y1932">
        <v>-70.7458192</v>
      </c>
      <c r="Z1932" t="s">
        <v>86</v>
      </c>
      <c r="AA1932" t="s">
        <v>105</v>
      </c>
      <c r="AB1932" t="s">
        <v>60</v>
      </c>
      <c r="AC1932" t="s">
        <v>169</v>
      </c>
      <c r="AD1932" t="s">
        <v>62</v>
      </c>
      <c r="AF1932" t="s">
        <v>170</v>
      </c>
      <c r="AG1932" t="s">
        <v>194</v>
      </c>
      <c r="AH1932" t="s">
        <v>65</v>
      </c>
      <c r="AI1932" t="s">
        <v>66</v>
      </c>
      <c r="AJ1932" t="s">
        <v>127</v>
      </c>
      <c r="AK1932" t="s">
        <v>368</v>
      </c>
      <c r="AL1932">
        <v>2</v>
      </c>
      <c r="AM1932" t="s">
        <v>1627</v>
      </c>
      <c r="AN1932">
        <v>4</v>
      </c>
      <c r="AP1932" t="s">
        <v>62</v>
      </c>
      <c r="AQ1932" t="s">
        <v>69</v>
      </c>
      <c r="AV1932" s="1">
        <v>43884</v>
      </c>
      <c r="AW1932" t="s">
        <v>15925</v>
      </c>
      <c r="AY1932" t="s">
        <v>73</v>
      </c>
      <c r="AZ1932" t="s">
        <v>74</v>
      </c>
    </row>
    <row r="1933" spans="1:52" hidden="1" x14ac:dyDescent="0.25">
      <c r="A1933" t="str">
        <f>INDEX('Community ID'!B:B,MATCH(O1933,'Community ID'!A:A,0))</f>
        <v>Cañada Seca</v>
      </c>
      <c r="B1933" t="str">
        <f>INDEX('Community ID'!$K:$K,MATCH('Environmental Data'!$P1933,'Community ID'!J:J,0))</f>
        <v>Constanza</v>
      </c>
      <c r="D1933" t="s">
        <v>8298</v>
      </c>
      <c r="E1933" t="s">
        <v>2359</v>
      </c>
      <c r="F1933" t="s">
        <v>2288</v>
      </c>
      <c r="H1933" t="s">
        <v>913</v>
      </c>
      <c r="I1933" t="s">
        <v>191</v>
      </c>
      <c r="J1933" t="s">
        <v>4178</v>
      </c>
      <c r="K1933">
        <v>41</v>
      </c>
      <c r="L1933">
        <v>829566244</v>
      </c>
      <c r="M1933" t="s">
        <v>226</v>
      </c>
      <c r="N1933" t="s">
        <v>8299</v>
      </c>
      <c r="O1933" t="s">
        <v>8224</v>
      </c>
      <c r="P1933" t="s">
        <v>102</v>
      </c>
      <c r="Q1933" t="s">
        <v>103</v>
      </c>
      <c r="S1933" t="s">
        <v>2828</v>
      </c>
      <c r="T1933" t="s">
        <v>8300</v>
      </c>
      <c r="V1933" t="s">
        <v>2105</v>
      </c>
      <c r="W1933" t="s">
        <v>58</v>
      </c>
      <c r="X1933">
        <v>18.9153445</v>
      </c>
      <c r="Y1933">
        <v>-70.7458192</v>
      </c>
      <c r="Z1933" t="s">
        <v>86</v>
      </c>
      <c r="AA1933" t="s">
        <v>325</v>
      </c>
      <c r="AB1933" t="s">
        <v>87</v>
      </c>
      <c r="AC1933" t="s">
        <v>169</v>
      </c>
      <c r="AD1933" t="s">
        <v>62</v>
      </c>
      <c r="AF1933" t="s">
        <v>170</v>
      </c>
      <c r="AG1933" t="s">
        <v>194</v>
      </c>
      <c r="AH1933" t="s">
        <v>65</v>
      </c>
      <c r="AI1933" t="s">
        <v>375</v>
      </c>
      <c r="AJ1933" t="s">
        <v>127</v>
      </c>
      <c r="AL1933">
        <v>2</v>
      </c>
      <c r="AM1933" t="s">
        <v>1627</v>
      </c>
      <c r="AN1933">
        <v>2</v>
      </c>
      <c r="AP1933" t="s">
        <v>63</v>
      </c>
      <c r="AQ1933" t="s">
        <v>69</v>
      </c>
      <c r="AV1933" s="1">
        <v>43884</v>
      </c>
      <c r="AW1933" t="s">
        <v>15926</v>
      </c>
      <c r="AY1933" t="s">
        <v>73</v>
      </c>
      <c r="AZ1933" t="s">
        <v>74</v>
      </c>
    </row>
    <row r="1934" spans="1:52" hidden="1" x14ac:dyDescent="0.25">
      <c r="A1934" t="str">
        <f>INDEX('Community ID'!B:B,MATCH(O1934,'Community ID'!A:A,0))</f>
        <v>Cañada Seca</v>
      </c>
      <c r="B1934" t="str">
        <f>INDEX('Community ID'!$K:$K,MATCH('Environmental Data'!$P1934,'Community ID'!J:J,0))</f>
        <v>Constanza</v>
      </c>
      <c r="D1934" t="s">
        <v>8301</v>
      </c>
      <c r="E1934" t="s">
        <v>8302</v>
      </c>
      <c r="F1934" t="s">
        <v>49</v>
      </c>
      <c r="H1934" t="s">
        <v>8303</v>
      </c>
      <c r="I1934" t="s">
        <v>191</v>
      </c>
      <c r="J1934" s="1">
        <v>23201</v>
      </c>
      <c r="K1934">
        <v>58</v>
      </c>
      <c r="L1934">
        <v>8298846154</v>
      </c>
      <c r="M1934" t="s">
        <v>51</v>
      </c>
      <c r="N1934" t="s">
        <v>135</v>
      </c>
      <c r="O1934" t="s">
        <v>8224</v>
      </c>
      <c r="P1934" t="s">
        <v>102</v>
      </c>
      <c r="Q1934" t="s">
        <v>103</v>
      </c>
      <c r="S1934" t="s">
        <v>144</v>
      </c>
      <c r="V1934" t="s">
        <v>1074</v>
      </c>
      <c r="W1934" t="s">
        <v>58</v>
      </c>
      <c r="X1934">
        <v>18.9153445</v>
      </c>
      <c r="Y1934">
        <v>-70.7458192</v>
      </c>
      <c r="Z1934" t="s">
        <v>86</v>
      </c>
      <c r="AA1934" t="s">
        <v>86</v>
      </c>
      <c r="AB1934" t="s">
        <v>60</v>
      </c>
      <c r="AC1934" t="s">
        <v>88</v>
      </c>
      <c r="AD1934" t="s">
        <v>62</v>
      </c>
      <c r="AF1934" t="s">
        <v>170</v>
      </c>
      <c r="AG1934" t="s">
        <v>194</v>
      </c>
      <c r="AH1934" t="s">
        <v>65</v>
      </c>
      <c r="AI1934" t="s">
        <v>66</v>
      </c>
      <c r="AJ1934" t="s">
        <v>66</v>
      </c>
      <c r="AK1934" t="s">
        <v>8304</v>
      </c>
      <c r="AL1934">
        <v>1</v>
      </c>
      <c r="AM1934" t="s">
        <v>1075</v>
      </c>
      <c r="AN1934">
        <v>2</v>
      </c>
      <c r="AO1934">
        <v>0</v>
      </c>
      <c r="AP1934" t="s">
        <v>62</v>
      </c>
      <c r="AQ1934" t="s">
        <v>69</v>
      </c>
      <c r="AV1934" s="1">
        <v>43884</v>
      </c>
      <c r="AW1934" t="s">
        <v>15927</v>
      </c>
      <c r="AY1934" t="s">
        <v>73</v>
      </c>
      <c r="AZ1934" t="s">
        <v>74</v>
      </c>
    </row>
    <row r="1935" spans="1:52" x14ac:dyDescent="0.25">
      <c r="A1935" t="str">
        <f>INDEX('Community ID'!B:B,MATCH(O1935,'Community ID'!A:A,0))</f>
        <v>Cañada Seca</v>
      </c>
      <c r="B1935" t="str">
        <f>INDEX('Community ID'!$K:$K,MATCH('Environmental Data'!$P1935,'Community ID'!J:J,0))</f>
        <v>Constanza</v>
      </c>
      <c r="D1935" t="s">
        <v>8305</v>
      </c>
      <c r="E1935" t="s">
        <v>8306</v>
      </c>
      <c r="F1935" t="s">
        <v>8307</v>
      </c>
      <c r="H1935" t="s">
        <v>8306</v>
      </c>
      <c r="I1935" t="s">
        <v>191</v>
      </c>
      <c r="J1935" t="s">
        <v>8308</v>
      </c>
      <c r="K1935">
        <v>34</v>
      </c>
      <c r="L1935" t="s">
        <v>8309</v>
      </c>
      <c r="M1935" t="s">
        <v>51</v>
      </c>
      <c r="N1935" t="s">
        <v>114</v>
      </c>
      <c r="O1935" t="s">
        <v>8246</v>
      </c>
      <c r="P1935" t="s">
        <v>83</v>
      </c>
      <c r="Q1935" t="s">
        <v>84</v>
      </c>
      <c r="R1935">
        <v>0</v>
      </c>
      <c r="S1935" t="s">
        <v>8247</v>
      </c>
      <c r="T1935" t="s">
        <v>8261</v>
      </c>
      <c r="V1935" t="s">
        <v>2893</v>
      </c>
      <c r="W1935" t="s">
        <v>58</v>
      </c>
      <c r="X1935">
        <v>18.9153445</v>
      </c>
      <c r="Y1935">
        <v>-70.7458192</v>
      </c>
      <c r="Z1935" t="s">
        <v>86</v>
      </c>
      <c r="AA1935" t="s">
        <v>86</v>
      </c>
      <c r="AB1935" t="s">
        <v>182</v>
      </c>
      <c r="AC1935" t="s">
        <v>169</v>
      </c>
      <c r="AD1935" t="s">
        <v>62</v>
      </c>
      <c r="AF1935" t="s">
        <v>201</v>
      </c>
      <c r="AG1935" t="s">
        <v>194</v>
      </c>
      <c r="AH1935" t="s">
        <v>65</v>
      </c>
      <c r="AI1935" t="s">
        <v>788</v>
      </c>
      <c r="AJ1935" t="s">
        <v>1569</v>
      </c>
      <c r="AK1935" t="s">
        <v>559</v>
      </c>
      <c r="AL1935">
        <v>2</v>
      </c>
      <c r="AM1935" t="s">
        <v>6729</v>
      </c>
      <c r="AN1935">
        <v>3</v>
      </c>
      <c r="AO1935">
        <v>0</v>
      </c>
      <c r="AP1935" t="s">
        <v>63</v>
      </c>
      <c r="AQ1935" t="s">
        <v>69</v>
      </c>
      <c r="AV1935" s="1">
        <v>43884</v>
      </c>
      <c r="AW1935" t="s">
        <v>15928</v>
      </c>
      <c r="AY1935" t="s">
        <v>73</v>
      </c>
      <c r="AZ1935" t="s">
        <v>74</v>
      </c>
    </row>
    <row r="1936" spans="1:52" hidden="1" x14ac:dyDescent="0.25">
      <c r="A1936" t="str">
        <f>INDEX('Community ID'!B:B,MATCH(O1936,'Community ID'!A:A,0))</f>
        <v>Cañada Seca</v>
      </c>
      <c r="B1936" t="str">
        <f>INDEX('Community ID'!$K:$K,MATCH('Environmental Data'!$P1936,'Community ID'!J:J,0))</f>
        <v>Constanza</v>
      </c>
      <c r="D1936" t="s">
        <v>8310</v>
      </c>
      <c r="E1936" t="s">
        <v>8311</v>
      </c>
      <c r="F1936" t="s">
        <v>49</v>
      </c>
      <c r="I1936" t="s">
        <v>191</v>
      </c>
      <c r="J1936" t="s">
        <v>8312</v>
      </c>
      <c r="K1936">
        <v>59</v>
      </c>
      <c r="M1936" t="s">
        <v>80</v>
      </c>
      <c r="N1936" t="s">
        <v>135</v>
      </c>
      <c r="O1936" t="s">
        <v>8224</v>
      </c>
      <c r="P1936" t="s">
        <v>102</v>
      </c>
      <c r="Q1936" t="s">
        <v>103</v>
      </c>
      <c r="R1936">
        <v>44342401</v>
      </c>
      <c r="S1936" t="s">
        <v>144</v>
      </c>
      <c r="U1936">
        <v>5300126595</v>
      </c>
      <c r="V1936" t="s">
        <v>2105</v>
      </c>
      <c r="W1936" t="s">
        <v>58</v>
      </c>
      <c r="X1936">
        <v>18.9153445</v>
      </c>
      <c r="Y1936">
        <v>-70.7458192</v>
      </c>
      <c r="Z1936" t="s">
        <v>86</v>
      </c>
      <c r="AA1936" t="s">
        <v>86</v>
      </c>
      <c r="AB1936" t="s">
        <v>60</v>
      </c>
      <c r="AC1936" t="s">
        <v>169</v>
      </c>
      <c r="AD1936" t="s">
        <v>62</v>
      </c>
      <c r="AF1936" t="s">
        <v>170</v>
      </c>
      <c r="AG1936" t="s">
        <v>194</v>
      </c>
      <c r="AH1936" t="s">
        <v>65</v>
      </c>
      <c r="AI1936" t="s">
        <v>66</v>
      </c>
      <c r="AJ1936" t="s">
        <v>127</v>
      </c>
      <c r="AK1936" t="s">
        <v>5461</v>
      </c>
      <c r="AL1936">
        <v>2</v>
      </c>
      <c r="AM1936" t="s">
        <v>1627</v>
      </c>
      <c r="AN1936">
        <v>3</v>
      </c>
      <c r="AP1936" t="s">
        <v>62</v>
      </c>
      <c r="AQ1936" t="s">
        <v>69</v>
      </c>
      <c r="AV1936" s="1">
        <v>43884</v>
      </c>
      <c r="AW1936" t="s">
        <v>15929</v>
      </c>
      <c r="AY1936" t="s">
        <v>73</v>
      </c>
      <c r="AZ1936" t="s">
        <v>74</v>
      </c>
    </row>
    <row r="1937" spans="1:52" hidden="1" x14ac:dyDescent="0.25">
      <c r="A1937" t="str">
        <f>INDEX('Community ID'!B:B,MATCH(O1937,'Community ID'!A:A,0))</f>
        <v>El Arroyazo</v>
      </c>
      <c r="B1937" t="str">
        <f>INDEX('Community ID'!$K:$K,MATCH('Environmental Data'!$P1937,'Community ID'!J:J,0))</f>
        <v>Constanza</v>
      </c>
      <c r="D1937" t="s">
        <v>8313</v>
      </c>
      <c r="E1937" t="s">
        <v>6979</v>
      </c>
      <c r="F1937" t="s">
        <v>8314</v>
      </c>
      <c r="H1937" t="s">
        <v>113</v>
      </c>
      <c r="I1937" t="s">
        <v>191</v>
      </c>
      <c r="J1937" s="1">
        <v>32026</v>
      </c>
      <c r="K1937">
        <v>34</v>
      </c>
      <c r="M1937" t="s">
        <v>142</v>
      </c>
      <c r="N1937" t="s">
        <v>114</v>
      </c>
      <c r="O1937" t="s">
        <v>7967</v>
      </c>
      <c r="P1937" t="s">
        <v>83</v>
      </c>
      <c r="Q1937" t="s">
        <v>84</v>
      </c>
      <c r="V1937" t="s">
        <v>7968</v>
      </c>
      <c r="W1937" t="s">
        <v>58</v>
      </c>
      <c r="X1937">
        <v>18.971540699999998</v>
      </c>
      <c r="Y1937">
        <v>-70.6179731</v>
      </c>
      <c r="Z1937" t="s">
        <v>86</v>
      </c>
      <c r="AA1937" t="s">
        <v>86</v>
      </c>
      <c r="AB1937" t="s">
        <v>87</v>
      </c>
      <c r="AC1937" t="s">
        <v>88</v>
      </c>
      <c r="AD1937" t="s">
        <v>62</v>
      </c>
      <c r="AF1937" t="s">
        <v>201</v>
      </c>
      <c r="AG1937" t="s">
        <v>194</v>
      </c>
      <c r="AH1937" t="s">
        <v>65</v>
      </c>
      <c r="AI1937" t="s">
        <v>91</v>
      </c>
      <c r="AJ1937" t="s">
        <v>91</v>
      </c>
      <c r="AK1937" t="s">
        <v>8315</v>
      </c>
      <c r="AL1937">
        <v>1</v>
      </c>
      <c r="AM1937" t="s">
        <v>8316</v>
      </c>
      <c r="AN1937">
        <v>6</v>
      </c>
      <c r="AO1937">
        <v>0</v>
      </c>
      <c r="AP1937" t="s">
        <v>62</v>
      </c>
      <c r="AQ1937" t="s">
        <v>69</v>
      </c>
      <c r="AV1937" s="1">
        <v>43884</v>
      </c>
      <c r="AW1937" t="s">
        <v>15930</v>
      </c>
      <c r="AY1937" t="s">
        <v>73</v>
      </c>
      <c r="AZ1937" t="s">
        <v>74</v>
      </c>
    </row>
    <row r="1938" spans="1:52" hidden="1" x14ac:dyDescent="0.25">
      <c r="A1938" t="str">
        <f>INDEX('Community ID'!B:B,MATCH(O1938,'Community ID'!A:A,0))</f>
        <v>El Arroyazo</v>
      </c>
      <c r="B1938" t="str">
        <f>INDEX('Community ID'!$K:$K,MATCH('Environmental Data'!$P1938,'Community ID'!J:J,0))</f>
        <v>Constanza</v>
      </c>
      <c r="D1938" t="s">
        <v>8317</v>
      </c>
      <c r="E1938" t="s">
        <v>1920</v>
      </c>
      <c r="F1938" t="s">
        <v>297</v>
      </c>
      <c r="H1938" t="s">
        <v>8318</v>
      </c>
      <c r="I1938" t="s">
        <v>191</v>
      </c>
      <c r="J1938" t="s">
        <v>8319</v>
      </c>
      <c r="K1938">
        <v>1</v>
      </c>
      <c r="L1938">
        <v>8294985272</v>
      </c>
      <c r="M1938" t="s">
        <v>142</v>
      </c>
      <c r="N1938" t="s">
        <v>125</v>
      </c>
      <c r="O1938" t="s">
        <v>82</v>
      </c>
      <c r="P1938" t="s">
        <v>102</v>
      </c>
      <c r="Q1938" t="s">
        <v>373</v>
      </c>
      <c r="T1938" t="s">
        <v>8320</v>
      </c>
      <c r="V1938" t="s">
        <v>8321</v>
      </c>
      <c r="W1938" t="s">
        <v>58</v>
      </c>
      <c r="X1938">
        <v>19.0132141113281</v>
      </c>
      <c r="Y1938">
        <v>-70.544586181640597</v>
      </c>
      <c r="Z1938" t="s">
        <v>220</v>
      </c>
      <c r="AA1938" t="s">
        <v>220</v>
      </c>
      <c r="AB1938" t="s">
        <v>60</v>
      </c>
      <c r="AC1938" t="s">
        <v>88</v>
      </c>
      <c r="AD1938" t="s">
        <v>62</v>
      </c>
      <c r="AF1938" t="s">
        <v>170</v>
      </c>
      <c r="AG1938" t="s">
        <v>194</v>
      </c>
      <c r="AH1938" t="s">
        <v>65</v>
      </c>
      <c r="AI1938" t="s">
        <v>8322</v>
      </c>
      <c r="AJ1938" t="s">
        <v>127</v>
      </c>
      <c r="AK1938" t="s">
        <v>8323</v>
      </c>
      <c r="AL1938">
        <v>1</v>
      </c>
      <c r="AM1938" t="s">
        <v>8027</v>
      </c>
      <c r="AN1938">
        <v>3</v>
      </c>
      <c r="AP1938" t="s">
        <v>62</v>
      </c>
      <c r="AQ1938" t="s">
        <v>69</v>
      </c>
      <c r="AV1938" s="1">
        <v>43884</v>
      </c>
      <c r="AW1938" t="s">
        <v>15931</v>
      </c>
      <c r="AY1938" t="s">
        <v>73</v>
      </c>
      <c r="AZ1938" t="s">
        <v>74</v>
      </c>
    </row>
    <row r="1939" spans="1:52" hidden="1" x14ac:dyDescent="0.25">
      <c r="A1939" t="str">
        <f>INDEX('Community ID'!B:B,MATCH(O1939,'Community ID'!A:A,0))</f>
        <v>El Arroyazo</v>
      </c>
      <c r="B1939" t="str">
        <f>INDEX('Community ID'!$K:$K,MATCH('Environmental Data'!$P1939,'Community ID'!J:J,0))</f>
        <v>Constanza</v>
      </c>
      <c r="D1939" t="s">
        <v>8324</v>
      </c>
      <c r="E1939" t="s">
        <v>8325</v>
      </c>
      <c r="F1939" t="s">
        <v>8326</v>
      </c>
      <c r="I1939" t="s">
        <v>165</v>
      </c>
      <c r="J1939" s="1">
        <v>26576</v>
      </c>
      <c r="K1939">
        <v>49</v>
      </c>
      <c r="M1939" t="s">
        <v>80</v>
      </c>
      <c r="O1939" t="s">
        <v>275</v>
      </c>
      <c r="P1939" t="s">
        <v>83</v>
      </c>
      <c r="Q1939" t="s">
        <v>103</v>
      </c>
      <c r="V1939" t="s">
        <v>7348</v>
      </c>
      <c r="W1939" t="s">
        <v>58</v>
      </c>
      <c r="X1939">
        <v>19.019392</v>
      </c>
      <c r="Y1939">
        <v>-70.5498616</v>
      </c>
      <c r="Z1939" t="s">
        <v>59</v>
      </c>
      <c r="AA1939" t="s">
        <v>59</v>
      </c>
      <c r="AB1939" t="s">
        <v>87</v>
      </c>
      <c r="AC1939" t="s">
        <v>88</v>
      </c>
      <c r="AD1939" t="s">
        <v>62</v>
      </c>
      <c r="AF1939" t="s">
        <v>170</v>
      </c>
      <c r="AG1939" t="s">
        <v>194</v>
      </c>
      <c r="AH1939" t="s">
        <v>65</v>
      </c>
      <c r="AI1939" t="s">
        <v>788</v>
      </c>
      <c r="AJ1939" t="s">
        <v>1415</v>
      </c>
      <c r="AK1939" t="s">
        <v>7729</v>
      </c>
      <c r="AL1939">
        <v>1</v>
      </c>
      <c r="AM1939" t="s">
        <v>5171</v>
      </c>
      <c r="AN1939">
        <v>2</v>
      </c>
      <c r="AP1939" t="s">
        <v>63</v>
      </c>
      <c r="AQ1939" t="s">
        <v>69</v>
      </c>
      <c r="AV1939" s="1">
        <v>43884</v>
      </c>
      <c r="AW1939" t="s">
        <v>15932</v>
      </c>
      <c r="AY1939" t="s">
        <v>73</v>
      </c>
      <c r="AZ1939" t="s">
        <v>74</v>
      </c>
    </row>
    <row r="1940" spans="1:52" hidden="1" x14ac:dyDescent="0.25">
      <c r="A1940" t="str">
        <f>INDEX('Community ID'!B:B,MATCH(O1940,'Community ID'!A:A,0))</f>
        <v>El Arroyazo</v>
      </c>
      <c r="B1940" t="str">
        <f>INDEX('Community ID'!$K:$K,MATCH('Environmental Data'!$P1940,'Community ID'!J:J,0))</f>
        <v>Constanza</v>
      </c>
      <c r="D1940" t="s">
        <v>8327</v>
      </c>
      <c r="E1940" t="s">
        <v>8328</v>
      </c>
      <c r="F1940" t="s">
        <v>8329</v>
      </c>
      <c r="H1940" t="s">
        <v>8330</v>
      </c>
      <c r="I1940" t="s">
        <v>191</v>
      </c>
      <c r="J1940" s="1">
        <v>26698</v>
      </c>
      <c r="K1940">
        <v>48</v>
      </c>
      <c r="L1940">
        <v>8098377764</v>
      </c>
      <c r="M1940" t="s">
        <v>80</v>
      </c>
      <c r="N1940" t="s">
        <v>135</v>
      </c>
      <c r="O1940" t="s">
        <v>82</v>
      </c>
      <c r="P1940" t="s">
        <v>54</v>
      </c>
      <c r="Q1940" t="s">
        <v>373</v>
      </c>
      <c r="S1940" t="s">
        <v>8331</v>
      </c>
      <c r="T1940" t="s">
        <v>8320</v>
      </c>
      <c r="V1940" t="s">
        <v>8321</v>
      </c>
      <c r="W1940" t="s">
        <v>58</v>
      </c>
      <c r="X1940">
        <v>19.0132141113281</v>
      </c>
      <c r="Y1940">
        <v>-70.544586181640597</v>
      </c>
      <c r="Z1940" t="s">
        <v>86</v>
      </c>
      <c r="AA1940" t="s">
        <v>86</v>
      </c>
      <c r="AB1940" t="s">
        <v>87</v>
      </c>
      <c r="AC1940" t="s">
        <v>88</v>
      </c>
      <c r="AD1940" t="s">
        <v>62</v>
      </c>
      <c r="AF1940" t="s">
        <v>170</v>
      </c>
      <c r="AG1940" t="s">
        <v>194</v>
      </c>
      <c r="AH1940" t="s">
        <v>65</v>
      </c>
      <c r="AI1940" t="s">
        <v>8332</v>
      </c>
      <c r="AJ1940" t="s">
        <v>8333</v>
      </c>
      <c r="AK1940" t="s">
        <v>8323</v>
      </c>
      <c r="AL1940">
        <v>1</v>
      </c>
      <c r="AM1940" t="s">
        <v>8027</v>
      </c>
      <c r="AN1940">
        <v>4</v>
      </c>
      <c r="AP1940" t="s">
        <v>62</v>
      </c>
      <c r="AQ1940" t="s">
        <v>69</v>
      </c>
      <c r="AV1940" s="1">
        <v>43884</v>
      </c>
      <c r="AW1940" t="s">
        <v>15933</v>
      </c>
      <c r="AY1940" t="s">
        <v>73</v>
      </c>
      <c r="AZ1940" t="s">
        <v>74</v>
      </c>
    </row>
    <row r="1941" spans="1:52" x14ac:dyDescent="0.25">
      <c r="A1941" t="str">
        <f>INDEX('Community ID'!B:B,MATCH(O1941,'Community ID'!A:A,0))</f>
        <v>Cañada Seca</v>
      </c>
      <c r="B1941" t="str">
        <f>INDEX('Community ID'!$K:$K,MATCH('Environmental Data'!$P1941,'Community ID'!J:J,0))</f>
        <v>Constanza</v>
      </c>
      <c r="D1941" t="s">
        <v>8334</v>
      </c>
      <c r="E1941" t="s">
        <v>5407</v>
      </c>
      <c r="F1941" t="s">
        <v>4667</v>
      </c>
      <c r="I1941" t="s">
        <v>191</v>
      </c>
      <c r="J1941" t="s">
        <v>8335</v>
      </c>
      <c r="K1941">
        <v>58</v>
      </c>
      <c r="N1941" t="s">
        <v>135</v>
      </c>
      <c r="O1941" t="s">
        <v>8224</v>
      </c>
      <c r="P1941" t="s">
        <v>102</v>
      </c>
      <c r="Q1941" t="s">
        <v>103</v>
      </c>
      <c r="S1941" t="s">
        <v>144</v>
      </c>
      <c r="V1941" t="s">
        <v>2105</v>
      </c>
      <c r="W1941" t="s">
        <v>58</v>
      </c>
      <c r="X1941">
        <v>18.9141361</v>
      </c>
      <c r="Y1941">
        <v>-70.710437799999994</v>
      </c>
      <c r="Z1941" t="s">
        <v>86</v>
      </c>
      <c r="AA1941" t="s">
        <v>86</v>
      </c>
      <c r="AB1941" t="s">
        <v>419</v>
      </c>
      <c r="AC1941" t="s">
        <v>169</v>
      </c>
      <c r="AD1941" t="s">
        <v>63</v>
      </c>
      <c r="AE1941" t="s">
        <v>63</v>
      </c>
      <c r="AF1941" t="s">
        <v>170</v>
      </c>
      <c r="AG1941" t="s">
        <v>194</v>
      </c>
      <c r="AH1941" t="s">
        <v>65</v>
      </c>
      <c r="AI1941" t="s">
        <v>66</v>
      </c>
      <c r="AJ1941" t="s">
        <v>127</v>
      </c>
      <c r="AK1941" t="s">
        <v>368</v>
      </c>
      <c r="AL1941">
        <v>1</v>
      </c>
      <c r="AM1941" t="s">
        <v>1627</v>
      </c>
      <c r="AN1941">
        <v>3</v>
      </c>
      <c r="AP1941" t="s">
        <v>62</v>
      </c>
      <c r="AQ1941" t="s">
        <v>69</v>
      </c>
      <c r="AV1941" s="1">
        <v>43884</v>
      </c>
      <c r="AW1941" t="s">
        <v>15934</v>
      </c>
      <c r="AY1941" t="s">
        <v>73</v>
      </c>
      <c r="AZ1941" t="s">
        <v>74</v>
      </c>
    </row>
    <row r="1942" spans="1:52" x14ac:dyDescent="0.25">
      <c r="A1942" t="str">
        <f>INDEX('Community ID'!B:B,MATCH(O1942,'Community ID'!A:A,0))</f>
        <v>Cañada Seca</v>
      </c>
      <c r="B1942" t="str">
        <f>INDEX('Community ID'!$K:$K,MATCH('Environmental Data'!$P1942,'Community ID'!J:J,0))</f>
        <v>Constanza</v>
      </c>
      <c r="D1942" t="s">
        <v>8351</v>
      </c>
      <c r="E1942" t="s">
        <v>3571</v>
      </c>
      <c r="F1942" t="s">
        <v>1391</v>
      </c>
      <c r="H1942" t="s">
        <v>8352</v>
      </c>
      <c r="I1942" t="s">
        <v>191</v>
      </c>
      <c r="J1942" s="1">
        <v>15383</v>
      </c>
      <c r="K1942">
        <v>79</v>
      </c>
      <c r="M1942" t="s">
        <v>51</v>
      </c>
      <c r="N1942" t="s">
        <v>135</v>
      </c>
      <c r="O1942" t="s">
        <v>8353</v>
      </c>
      <c r="P1942" t="s">
        <v>102</v>
      </c>
      <c r="Q1942" t="s">
        <v>103</v>
      </c>
      <c r="S1942" t="s">
        <v>144</v>
      </c>
      <c r="V1942" t="s">
        <v>1074</v>
      </c>
      <c r="W1942" t="s">
        <v>58</v>
      </c>
      <c r="X1942">
        <v>18.9141361</v>
      </c>
      <c r="Y1942">
        <v>-70.710437799999994</v>
      </c>
      <c r="Z1942" t="s">
        <v>86</v>
      </c>
      <c r="AA1942" t="s">
        <v>86</v>
      </c>
      <c r="AB1942" t="s">
        <v>419</v>
      </c>
      <c r="AC1942" t="s">
        <v>61</v>
      </c>
      <c r="AD1942" t="s">
        <v>63</v>
      </c>
      <c r="AE1942" t="s">
        <v>63</v>
      </c>
      <c r="AF1942" t="s">
        <v>170</v>
      </c>
      <c r="AG1942" t="s">
        <v>171</v>
      </c>
      <c r="AH1942" t="s">
        <v>117</v>
      </c>
      <c r="AI1942" t="s">
        <v>66</v>
      </c>
      <c r="AJ1942" t="s">
        <v>127</v>
      </c>
      <c r="AK1942" t="s">
        <v>368</v>
      </c>
      <c r="AL1942">
        <v>1</v>
      </c>
      <c r="AM1942" t="s">
        <v>1973</v>
      </c>
      <c r="AN1942">
        <v>1</v>
      </c>
      <c r="AO1942">
        <v>0</v>
      </c>
      <c r="AP1942" t="s">
        <v>62</v>
      </c>
      <c r="AQ1942" t="s">
        <v>69</v>
      </c>
      <c r="AV1942" s="1">
        <v>43884</v>
      </c>
      <c r="AW1942" t="s">
        <v>15935</v>
      </c>
      <c r="AY1942" t="s">
        <v>73</v>
      </c>
      <c r="AZ1942" t="s">
        <v>74</v>
      </c>
    </row>
    <row r="1943" spans="1:52" hidden="1" x14ac:dyDescent="0.25">
      <c r="A1943" t="str">
        <f>INDEX('Community ID'!B:B,MATCH(O1943,'Community ID'!A:A,0))</f>
        <v>El Arroyazo</v>
      </c>
      <c r="B1943" t="str">
        <f>INDEX('Community ID'!$K:$K,MATCH('Environmental Data'!$P1943,'Community ID'!J:J,0))</f>
        <v>Constanza</v>
      </c>
      <c r="D1943" t="s">
        <v>8336</v>
      </c>
      <c r="E1943" t="s">
        <v>8337</v>
      </c>
      <c r="F1943" t="s">
        <v>8338</v>
      </c>
      <c r="I1943" t="s">
        <v>191</v>
      </c>
      <c r="J1943" s="1">
        <v>26759</v>
      </c>
      <c r="K1943">
        <v>48</v>
      </c>
      <c r="L1943">
        <v>8296313912</v>
      </c>
      <c r="M1943" t="s">
        <v>226</v>
      </c>
      <c r="N1943" t="s">
        <v>8339</v>
      </c>
      <c r="O1943" t="s">
        <v>275</v>
      </c>
      <c r="P1943" t="s">
        <v>83</v>
      </c>
      <c r="Q1943" t="s">
        <v>84</v>
      </c>
      <c r="S1943" t="s">
        <v>144</v>
      </c>
      <c r="U1943">
        <v>108644782</v>
      </c>
      <c r="V1943" t="s">
        <v>7348</v>
      </c>
      <c r="W1943" t="s">
        <v>58</v>
      </c>
      <c r="X1943">
        <v>19.019392</v>
      </c>
      <c r="Y1943">
        <v>-70.5498616</v>
      </c>
      <c r="Z1943" t="s">
        <v>86</v>
      </c>
      <c r="AA1943" t="s">
        <v>220</v>
      </c>
      <c r="AB1943" t="s">
        <v>87</v>
      </c>
      <c r="AC1943" t="s">
        <v>88</v>
      </c>
      <c r="AD1943" t="s">
        <v>62</v>
      </c>
      <c r="AF1943" t="s">
        <v>170</v>
      </c>
      <c r="AG1943" t="s">
        <v>194</v>
      </c>
      <c r="AH1943" t="s">
        <v>65</v>
      </c>
      <c r="AI1943" t="s">
        <v>8340</v>
      </c>
      <c r="AJ1943" t="s">
        <v>8341</v>
      </c>
      <c r="AK1943" t="s">
        <v>8342</v>
      </c>
      <c r="AL1943">
        <v>1</v>
      </c>
      <c r="AM1943" t="s">
        <v>1134</v>
      </c>
      <c r="AN1943">
        <v>4</v>
      </c>
      <c r="AP1943" t="s">
        <v>62</v>
      </c>
      <c r="AQ1943" t="s">
        <v>69</v>
      </c>
      <c r="AV1943" s="1">
        <v>43884</v>
      </c>
      <c r="AW1943" t="s">
        <v>15936</v>
      </c>
      <c r="AY1943" t="s">
        <v>73</v>
      </c>
      <c r="AZ1943" t="s">
        <v>74</v>
      </c>
    </row>
    <row r="1944" spans="1:52" hidden="1" x14ac:dyDescent="0.25">
      <c r="A1944" t="str">
        <f>INDEX('Community ID'!B:B,MATCH(O1944,'Community ID'!A:A,0))</f>
        <v>Cañada Seca</v>
      </c>
      <c r="B1944" t="str">
        <f>INDEX('Community ID'!$K:$K,MATCH('Environmental Data'!$P1944,'Community ID'!J:J,0))</f>
        <v>Constanza</v>
      </c>
      <c r="D1944" t="s">
        <v>8345</v>
      </c>
      <c r="E1944" t="s">
        <v>5836</v>
      </c>
      <c r="F1944" t="s">
        <v>8346</v>
      </c>
      <c r="H1944" t="s">
        <v>8347</v>
      </c>
      <c r="I1944" t="s">
        <v>191</v>
      </c>
      <c r="J1944" s="1">
        <v>28406</v>
      </c>
      <c r="K1944">
        <v>44</v>
      </c>
      <c r="L1944" t="s">
        <v>8348</v>
      </c>
      <c r="M1944" t="s">
        <v>51</v>
      </c>
      <c r="N1944" t="s">
        <v>114</v>
      </c>
      <c r="O1944" t="s">
        <v>8246</v>
      </c>
      <c r="P1944" t="s">
        <v>83</v>
      </c>
      <c r="Q1944" t="s">
        <v>84</v>
      </c>
      <c r="R1944">
        <v>0</v>
      </c>
      <c r="S1944" t="s">
        <v>8247</v>
      </c>
      <c r="T1944" t="s">
        <v>3507</v>
      </c>
      <c r="V1944" t="s">
        <v>2893</v>
      </c>
      <c r="W1944" t="s">
        <v>58</v>
      </c>
      <c r="X1944">
        <v>18.911460399999999</v>
      </c>
      <c r="Y1944">
        <v>-70.712572199999997</v>
      </c>
      <c r="Z1944" t="s">
        <v>86</v>
      </c>
      <c r="AA1944" t="s">
        <v>86</v>
      </c>
      <c r="AB1944" t="s">
        <v>419</v>
      </c>
      <c r="AC1944" t="s">
        <v>169</v>
      </c>
      <c r="AE1944" t="s">
        <v>62</v>
      </c>
      <c r="AF1944" t="s">
        <v>201</v>
      </c>
      <c r="AG1944" t="s">
        <v>194</v>
      </c>
      <c r="AH1944" t="s">
        <v>65</v>
      </c>
      <c r="AI1944" t="s">
        <v>63</v>
      </c>
      <c r="AJ1944" t="s">
        <v>8349</v>
      </c>
      <c r="AK1944" t="s">
        <v>8350</v>
      </c>
      <c r="AL1944">
        <v>1</v>
      </c>
      <c r="AM1944" t="s">
        <v>2744</v>
      </c>
      <c r="AN1944">
        <v>4</v>
      </c>
      <c r="AO1944">
        <v>0</v>
      </c>
      <c r="AP1944" t="s">
        <v>62</v>
      </c>
      <c r="AQ1944" t="s">
        <v>69</v>
      </c>
      <c r="AV1944" s="1">
        <v>43884</v>
      </c>
      <c r="AW1944" t="s">
        <v>15937</v>
      </c>
      <c r="AY1944" t="s">
        <v>73</v>
      </c>
      <c r="AZ1944" t="s">
        <v>74</v>
      </c>
    </row>
    <row r="1945" spans="1:52" hidden="1" x14ac:dyDescent="0.25">
      <c r="A1945" t="str">
        <f>INDEX('Community ID'!B:B,MATCH(O1945,'Community ID'!A:A,0))</f>
        <v>El Arroyazo</v>
      </c>
      <c r="B1945" t="str">
        <f>INDEX('Community ID'!$K:$K,MATCH('Environmental Data'!$P1945,'Community ID'!J:J,0))</f>
        <v>Constanza</v>
      </c>
      <c r="D1945" t="s">
        <v>8343</v>
      </c>
      <c r="E1945" t="s">
        <v>264</v>
      </c>
      <c r="F1945" t="s">
        <v>8344</v>
      </c>
      <c r="I1945" t="s">
        <v>191</v>
      </c>
      <c r="J1945" s="1">
        <v>27673</v>
      </c>
      <c r="K1945">
        <v>46</v>
      </c>
      <c r="M1945" t="s">
        <v>80</v>
      </c>
      <c r="N1945" t="s">
        <v>652</v>
      </c>
      <c r="O1945" t="s">
        <v>82</v>
      </c>
      <c r="P1945" t="s">
        <v>54</v>
      </c>
      <c r="Q1945" t="s">
        <v>103</v>
      </c>
      <c r="S1945" t="s">
        <v>144</v>
      </c>
      <c r="T1945" t="s">
        <v>8320</v>
      </c>
      <c r="V1945" t="s">
        <v>8321</v>
      </c>
      <c r="W1945" t="s">
        <v>58</v>
      </c>
      <c r="X1945">
        <v>19.0132141113281</v>
      </c>
      <c r="Y1945">
        <v>-70.544586181640597</v>
      </c>
      <c r="Z1945" t="s">
        <v>86</v>
      </c>
      <c r="AA1945" t="s">
        <v>220</v>
      </c>
      <c r="AB1945" t="s">
        <v>87</v>
      </c>
      <c r="AC1945" t="s">
        <v>88</v>
      </c>
      <c r="AD1945" t="s">
        <v>62</v>
      </c>
      <c r="AF1945" t="s">
        <v>170</v>
      </c>
      <c r="AG1945" t="s">
        <v>194</v>
      </c>
      <c r="AH1945" t="s">
        <v>65</v>
      </c>
      <c r="AI1945" t="s">
        <v>8322</v>
      </c>
      <c r="AJ1945" t="s">
        <v>8333</v>
      </c>
      <c r="AK1945" t="s">
        <v>8323</v>
      </c>
      <c r="AL1945">
        <v>1</v>
      </c>
      <c r="AM1945" t="s">
        <v>8027</v>
      </c>
      <c r="AN1945">
        <v>3</v>
      </c>
      <c r="AP1945" t="s">
        <v>63</v>
      </c>
      <c r="AQ1945" t="s">
        <v>69</v>
      </c>
      <c r="AV1945" s="1">
        <v>43884</v>
      </c>
      <c r="AW1945" t="s">
        <v>15938</v>
      </c>
      <c r="AY1945" t="s">
        <v>73</v>
      </c>
      <c r="AZ1945" t="s">
        <v>74</v>
      </c>
    </row>
    <row r="1946" spans="1:52" x14ac:dyDescent="0.25">
      <c r="A1946" t="str">
        <f>INDEX('Community ID'!B:B,MATCH(O1946,'Community ID'!A:A,0))</f>
        <v>Cañada Seca</v>
      </c>
      <c r="B1946" t="str">
        <f>INDEX('Community ID'!$K:$K,MATCH('Environmental Data'!$P1946,'Community ID'!J:J,0))</f>
        <v>Constanza</v>
      </c>
      <c r="D1946" t="s">
        <v>8222</v>
      </c>
      <c r="E1946" t="s">
        <v>7572</v>
      </c>
      <c r="F1946" t="s">
        <v>2819</v>
      </c>
      <c r="I1946" t="s">
        <v>165</v>
      </c>
      <c r="J1946" t="s">
        <v>8223</v>
      </c>
      <c r="K1946">
        <v>39</v>
      </c>
      <c r="L1946">
        <v>8097236440</v>
      </c>
      <c r="N1946" t="s">
        <v>287</v>
      </c>
      <c r="O1946" t="s">
        <v>8224</v>
      </c>
      <c r="P1946" t="s">
        <v>102</v>
      </c>
      <c r="Q1946" t="s">
        <v>103</v>
      </c>
      <c r="V1946" t="s">
        <v>2105</v>
      </c>
      <c r="W1946" t="s">
        <v>58</v>
      </c>
      <c r="X1946">
        <v>18.9141361</v>
      </c>
      <c r="Y1946">
        <v>-70.710437799999994</v>
      </c>
      <c r="Z1946" t="s">
        <v>105</v>
      </c>
      <c r="AA1946" t="s">
        <v>105</v>
      </c>
      <c r="AB1946" t="s">
        <v>182</v>
      </c>
      <c r="AC1946" t="s">
        <v>169</v>
      </c>
      <c r="AE1946" t="s">
        <v>62</v>
      </c>
      <c r="AF1946" t="s">
        <v>170</v>
      </c>
      <c r="AG1946" t="s">
        <v>194</v>
      </c>
      <c r="AH1946" t="s">
        <v>117</v>
      </c>
      <c r="AI1946" t="s">
        <v>66</v>
      </c>
      <c r="AJ1946" t="s">
        <v>127</v>
      </c>
      <c r="AK1946" t="s">
        <v>368</v>
      </c>
      <c r="AL1946">
        <v>1</v>
      </c>
      <c r="AM1946" t="s">
        <v>1627</v>
      </c>
      <c r="AN1946">
        <v>4</v>
      </c>
      <c r="AP1946" t="s">
        <v>63</v>
      </c>
      <c r="AQ1946" t="s">
        <v>69</v>
      </c>
      <c r="AV1946" s="1">
        <v>43884</v>
      </c>
      <c r="AW1946" t="s">
        <v>15939</v>
      </c>
      <c r="AY1946" t="s">
        <v>73</v>
      </c>
      <c r="AZ1946" t="s">
        <v>74</v>
      </c>
    </row>
    <row r="1947" spans="1:52" hidden="1" x14ac:dyDescent="0.25">
      <c r="A1947" t="str">
        <f>INDEX('Community ID'!B:B,MATCH(O1947,'Community ID'!A:A,0))</f>
        <v>El Arroyazo</v>
      </c>
      <c r="B1947" t="str">
        <f>INDEX('Community ID'!$K:$K,MATCH('Environmental Data'!$P1947,'Community ID'!J:J,0))</f>
        <v>Constanza</v>
      </c>
      <c r="D1947" t="s">
        <v>8361</v>
      </c>
      <c r="E1947" t="s">
        <v>211</v>
      </c>
      <c r="F1947" t="s">
        <v>8362</v>
      </c>
      <c r="I1947" t="s">
        <v>191</v>
      </c>
      <c r="J1947" t="s">
        <v>7856</v>
      </c>
      <c r="K1947">
        <v>39</v>
      </c>
      <c r="L1947">
        <v>8493415403</v>
      </c>
      <c r="M1947" t="s">
        <v>226</v>
      </c>
      <c r="N1947" t="s">
        <v>135</v>
      </c>
      <c r="O1947" t="s">
        <v>275</v>
      </c>
      <c r="P1947" t="s">
        <v>83</v>
      </c>
      <c r="Q1947" t="s">
        <v>103</v>
      </c>
      <c r="U1947">
        <v>5300383352</v>
      </c>
      <c r="V1947" t="s">
        <v>7348</v>
      </c>
      <c r="W1947" t="s">
        <v>58</v>
      </c>
      <c r="X1947">
        <v>19.0163692</v>
      </c>
      <c r="Y1947">
        <v>-70.541181399999999</v>
      </c>
      <c r="Z1947" t="s">
        <v>325</v>
      </c>
      <c r="AA1947" t="s">
        <v>325</v>
      </c>
      <c r="AB1947" t="s">
        <v>87</v>
      </c>
      <c r="AC1947" t="s">
        <v>88</v>
      </c>
      <c r="AE1947" t="s">
        <v>62</v>
      </c>
      <c r="AF1947" t="s">
        <v>170</v>
      </c>
      <c r="AG1947" t="s">
        <v>194</v>
      </c>
      <c r="AH1947" t="s">
        <v>65</v>
      </c>
      <c r="AI1947" t="s">
        <v>1415</v>
      </c>
      <c r="AJ1947" t="s">
        <v>8363</v>
      </c>
      <c r="AK1947" t="s">
        <v>7729</v>
      </c>
      <c r="AL1947">
        <v>1</v>
      </c>
      <c r="AM1947" t="s">
        <v>68</v>
      </c>
      <c r="AN1947">
        <v>2</v>
      </c>
      <c r="AP1947" t="s">
        <v>63</v>
      </c>
      <c r="AQ1947" t="s">
        <v>69</v>
      </c>
      <c r="AV1947" s="1">
        <v>43884</v>
      </c>
      <c r="AW1947" t="s">
        <v>15940</v>
      </c>
      <c r="AY1947" t="s">
        <v>73</v>
      </c>
      <c r="AZ1947" t="s">
        <v>74</v>
      </c>
    </row>
    <row r="1948" spans="1:52" hidden="1" x14ac:dyDescent="0.25">
      <c r="A1948" t="str">
        <f>INDEX('Community ID'!B:B,MATCH(O1948,'Community ID'!A:A,0))</f>
        <v>El Arroyazo</v>
      </c>
      <c r="B1948" t="str">
        <f>INDEX('Community ID'!$K:$K,MATCH('Environmental Data'!$P1948,'Community ID'!J:J,0))</f>
        <v>Constanza</v>
      </c>
      <c r="D1948" t="s">
        <v>8354</v>
      </c>
      <c r="E1948" t="s">
        <v>8355</v>
      </c>
      <c r="F1948" t="s">
        <v>8356</v>
      </c>
      <c r="H1948" t="s">
        <v>8357</v>
      </c>
      <c r="I1948" t="s">
        <v>165</v>
      </c>
      <c r="J1948" t="s">
        <v>8358</v>
      </c>
      <c r="K1948">
        <v>52</v>
      </c>
      <c r="M1948" t="s">
        <v>142</v>
      </c>
      <c r="N1948" t="s">
        <v>7966</v>
      </c>
      <c r="O1948" t="s">
        <v>7967</v>
      </c>
      <c r="P1948" t="s">
        <v>83</v>
      </c>
      <c r="Q1948" t="s">
        <v>84</v>
      </c>
      <c r="V1948" t="s">
        <v>7968</v>
      </c>
      <c r="W1948" t="s">
        <v>58</v>
      </c>
      <c r="X1948">
        <v>18.971540699999998</v>
      </c>
      <c r="Y1948">
        <v>-70.6179731</v>
      </c>
      <c r="Z1948" t="s">
        <v>86</v>
      </c>
      <c r="AA1948" t="s">
        <v>59</v>
      </c>
      <c r="AB1948" t="s">
        <v>116</v>
      </c>
      <c r="AC1948" t="s">
        <v>88</v>
      </c>
      <c r="AE1948" t="s">
        <v>62</v>
      </c>
      <c r="AF1948" t="s">
        <v>201</v>
      </c>
      <c r="AG1948" t="s">
        <v>171</v>
      </c>
      <c r="AH1948" t="s">
        <v>117</v>
      </c>
      <c r="AI1948" t="s">
        <v>8359</v>
      </c>
      <c r="AJ1948" t="s">
        <v>8359</v>
      </c>
      <c r="AK1948" t="s">
        <v>8360</v>
      </c>
      <c r="AL1948">
        <v>1</v>
      </c>
      <c r="AM1948" t="s">
        <v>93</v>
      </c>
      <c r="AN1948">
        <v>4</v>
      </c>
      <c r="AO1948">
        <v>0</v>
      </c>
      <c r="AP1948" t="s">
        <v>62</v>
      </c>
      <c r="AQ1948" t="s">
        <v>69</v>
      </c>
      <c r="AV1948" s="1">
        <v>43884</v>
      </c>
      <c r="AW1948" t="s">
        <v>15941</v>
      </c>
      <c r="AY1948" t="s">
        <v>73</v>
      </c>
      <c r="AZ1948" t="s">
        <v>74</v>
      </c>
    </row>
    <row r="1949" spans="1:52" hidden="1" x14ac:dyDescent="0.25">
      <c r="A1949" t="str">
        <f>INDEX('Community ID'!B:B,MATCH(O1949,'Community ID'!A:A,0))</f>
        <v>El Arroyazo</v>
      </c>
      <c r="B1949" t="str">
        <f>INDEX('Community ID'!$K:$K,MATCH('Environmental Data'!$P1949,'Community ID'!J:J,0))</f>
        <v>Constanza</v>
      </c>
      <c r="D1949" t="s">
        <v>8364</v>
      </c>
      <c r="E1949" t="s">
        <v>8365</v>
      </c>
      <c r="F1949" t="s">
        <v>8366</v>
      </c>
      <c r="H1949" t="s">
        <v>8367</v>
      </c>
      <c r="I1949" t="s">
        <v>191</v>
      </c>
      <c r="J1949" t="s">
        <v>8368</v>
      </c>
      <c r="K1949">
        <v>78</v>
      </c>
      <c r="L1949">
        <v>8097515825</v>
      </c>
      <c r="M1949" t="s">
        <v>80</v>
      </c>
      <c r="N1949" t="s">
        <v>135</v>
      </c>
      <c r="O1949" t="s">
        <v>275</v>
      </c>
      <c r="P1949" t="s">
        <v>54</v>
      </c>
      <c r="Q1949" t="s">
        <v>373</v>
      </c>
      <c r="S1949" t="s">
        <v>144</v>
      </c>
      <c r="T1949" t="s">
        <v>8369</v>
      </c>
      <c r="V1949" t="s">
        <v>8321</v>
      </c>
      <c r="W1949" t="s">
        <v>58</v>
      </c>
      <c r="X1949">
        <v>19.0132141113281</v>
      </c>
      <c r="Y1949">
        <v>-70.544586181640597</v>
      </c>
      <c r="Z1949" t="s">
        <v>86</v>
      </c>
      <c r="AA1949" t="s">
        <v>86</v>
      </c>
      <c r="AB1949" t="s">
        <v>87</v>
      </c>
      <c r="AC1949" t="s">
        <v>88</v>
      </c>
      <c r="AD1949" t="s">
        <v>62</v>
      </c>
      <c r="AF1949" t="s">
        <v>170</v>
      </c>
      <c r="AG1949" t="s">
        <v>194</v>
      </c>
      <c r="AH1949" t="s">
        <v>65</v>
      </c>
      <c r="AI1949" t="s">
        <v>8370</v>
      </c>
      <c r="AJ1949" t="s">
        <v>8333</v>
      </c>
      <c r="AK1949" t="s">
        <v>8323</v>
      </c>
      <c r="AL1949">
        <v>1</v>
      </c>
      <c r="AM1949" t="s">
        <v>8027</v>
      </c>
      <c r="AN1949">
        <v>5</v>
      </c>
      <c r="AP1949" t="s">
        <v>62</v>
      </c>
      <c r="AQ1949" t="s">
        <v>69</v>
      </c>
      <c r="AV1949" s="1">
        <v>43884</v>
      </c>
      <c r="AW1949" t="s">
        <v>15942</v>
      </c>
      <c r="AY1949" t="s">
        <v>73</v>
      </c>
      <c r="AZ1949" t="s">
        <v>74</v>
      </c>
    </row>
    <row r="1950" spans="1:52" hidden="1" x14ac:dyDescent="0.25">
      <c r="A1950" t="str">
        <f>INDEX('Community ID'!B:B,MATCH(O1950,'Community ID'!A:A,0))</f>
        <v>Cañada Seca</v>
      </c>
      <c r="B1950" t="str">
        <f>INDEX('Community ID'!$K:$K,MATCH('Environmental Data'!$P1950,'Community ID'!J:J,0))</f>
        <v>Constanza</v>
      </c>
      <c r="D1950" t="s">
        <v>8371</v>
      </c>
      <c r="E1950" t="s">
        <v>8372</v>
      </c>
      <c r="F1950" t="s">
        <v>2487</v>
      </c>
      <c r="I1950" t="s">
        <v>191</v>
      </c>
      <c r="J1950" t="s">
        <v>8373</v>
      </c>
      <c r="K1950">
        <v>49</v>
      </c>
      <c r="L1950">
        <v>8096017846</v>
      </c>
      <c r="M1950" t="s">
        <v>226</v>
      </c>
      <c r="N1950" t="s">
        <v>135</v>
      </c>
      <c r="O1950" t="s">
        <v>8224</v>
      </c>
      <c r="P1950" t="s">
        <v>102</v>
      </c>
      <c r="Q1950" t="s">
        <v>103</v>
      </c>
      <c r="S1950" t="s">
        <v>144</v>
      </c>
      <c r="V1950" t="s">
        <v>1074</v>
      </c>
      <c r="W1950" t="s">
        <v>58</v>
      </c>
      <c r="X1950">
        <v>18.913057999999999</v>
      </c>
      <c r="Y1950">
        <v>-70.710182200000006</v>
      </c>
      <c r="Z1950" t="s">
        <v>86</v>
      </c>
      <c r="AA1950" t="s">
        <v>86</v>
      </c>
      <c r="AB1950" t="s">
        <v>60</v>
      </c>
      <c r="AC1950" t="s">
        <v>88</v>
      </c>
      <c r="AD1950" t="s">
        <v>62</v>
      </c>
      <c r="AF1950" t="s">
        <v>170</v>
      </c>
      <c r="AG1950" t="s">
        <v>194</v>
      </c>
      <c r="AH1950" t="s">
        <v>65</v>
      </c>
      <c r="AI1950" t="s">
        <v>145</v>
      </c>
      <c r="AJ1950" t="s">
        <v>127</v>
      </c>
      <c r="AK1950" t="s">
        <v>67</v>
      </c>
      <c r="AL1950">
        <v>1</v>
      </c>
      <c r="AM1950" t="s">
        <v>8374</v>
      </c>
      <c r="AN1950">
        <v>4</v>
      </c>
      <c r="AO1950">
        <v>0</v>
      </c>
      <c r="AP1950" t="s">
        <v>62</v>
      </c>
      <c r="AQ1950" t="s">
        <v>69</v>
      </c>
      <c r="AV1950" s="1">
        <v>43884</v>
      </c>
      <c r="AW1950" t="s">
        <v>15943</v>
      </c>
      <c r="AY1950" t="s">
        <v>73</v>
      </c>
      <c r="AZ1950" t="s">
        <v>74</v>
      </c>
    </row>
    <row r="1951" spans="1:52" x14ac:dyDescent="0.25">
      <c r="A1951" t="str">
        <f>INDEX('Community ID'!B:B,MATCH(O1951,'Community ID'!A:A,0))</f>
        <v>Cañada Seca</v>
      </c>
      <c r="B1951" t="str">
        <f>INDEX('Community ID'!$K:$K,MATCH('Environmental Data'!$P1951,'Community ID'!J:J,0))</f>
        <v>Constanza</v>
      </c>
      <c r="D1951" t="s">
        <v>8375</v>
      </c>
      <c r="E1951" t="s">
        <v>6162</v>
      </c>
      <c r="F1951" t="s">
        <v>1078</v>
      </c>
      <c r="H1951" t="s">
        <v>1582</v>
      </c>
      <c r="I1951" t="s">
        <v>191</v>
      </c>
      <c r="J1951" t="s">
        <v>8376</v>
      </c>
      <c r="K1951">
        <v>58</v>
      </c>
      <c r="M1951" t="s">
        <v>80</v>
      </c>
      <c r="N1951" t="s">
        <v>135</v>
      </c>
      <c r="O1951" t="s">
        <v>8224</v>
      </c>
      <c r="P1951" t="s">
        <v>102</v>
      </c>
      <c r="Q1951" t="s">
        <v>103</v>
      </c>
      <c r="S1951" t="s">
        <v>144</v>
      </c>
      <c r="U1951">
        <v>5300126108</v>
      </c>
      <c r="V1951" t="s">
        <v>2105</v>
      </c>
      <c r="W1951" t="s">
        <v>58</v>
      </c>
      <c r="X1951">
        <v>18.912914600000001</v>
      </c>
      <c r="Y1951">
        <v>-70.710132700000003</v>
      </c>
      <c r="Z1951" t="s">
        <v>86</v>
      </c>
      <c r="AA1951" t="s">
        <v>86</v>
      </c>
      <c r="AB1951" t="s">
        <v>182</v>
      </c>
      <c r="AC1951" t="s">
        <v>169</v>
      </c>
      <c r="AD1951" t="s">
        <v>62</v>
      </c>
      <c r="AF1951" t="s">
        <v>170</v>
      </c>
      <c r="AG1951" t="s">
        <v>194</v>
      </c>
      <c r="AH1951" t="s">
        <v>65</v>
      </c>
      <c r="AI1951" t="s">
        <v>66</v>
      </c>
      <c r="AJ1951" t="s">
        <v>127</v>
      </c>
      <c r="AK1951" t="s">
        <v>368</v>
      </c>
      <c r="AL1951">
        <v>1</v>
      </c>
      <c r="AM1951" t="s">
        <v>1627</v>
      </c>
      <c r="AN1951">
        <v>4</v>
      </c>
      <c r="AO1951">
        <v>2</v>
      </c>
      <c r="AP1951" t="s">
        <v>62</v>
      </c>
      <c r="AQ1951" t="s">
        <v>69</v>
      </c>
      <c r="AV1951" s="1">
        <v>43884</v>
      </c>
      <c r="AW1951" t="s">
        <v>15944</v>
      </c>
      <c r="AY1951" t="s">
        <v>73</v>
      </c>
      <c r="AZ1951" t="s">
        <v>74</v>
      </c>
    </row>
    <row r="1952" spans="1:52" x14ac:dyDescent="0.25">
      <c r="A1952" t="str">
        <f>INDEX('Community ID'!B:B,MATCH(O1952,'Community ID'!A:A,0))</f>
        <v>Cañada Seca</v>
      </c>
      <c r="B1952" t="str">
        <f>INDEX('Community ID'!$K:$K,MATCH('Environmental Data'!$P1952,'Community ID'!J:J,0))</f>
        <v>Constanza</v>
      </c>
      <c r="D1952" t="s">
        <v>8377</v>
      </c>
      <c r="E1952" t="s">
        <v>6010</v>
      </c>
      <c r="F1952" t="s">
        <v>8378</v>
      </c>
      <c r="H1952" t="s">
        <v>1141</v>
      </c>
      <c r="I1952" t="s">
        <v>165</v>
      </c>
      <c r="J1952" s="1">
        <v>26308</v>
      </c>
      <c r="K1952">
        <v>49</v>
      </c>
      <c r="L1952">
        <v>8297053356</v>
      </c>
      <c r="N1952" t="s">
        <v>287</v>
      </c>
      <c r="O1952" t="s">
        <v>8379</v>
      </c>
      <c r="P1952" t="s">
        <v>102</v>
      </c>
      <c r="Q1952" t="s">
        <v>103</v>
      </c>
      <c r="U1952">
        <v>40221428549</v>
      </c>
      <c r="V1952" t="s">
        <v>2105</v>
      </c>
      <c r="W1952" t="s">
        <v>58</v>
      </c>
      <c r="X1952">
        <v>18.914802999999999</v>
      </c>
      <c r="Y1952">
        <v>-70.744225400000005</v>
      </c>
      <c r="Z1952" t="s">
        <v>86</v>
      </c>
      <c r="AA1952" t="s">
        <v>86</v>
      </c>
      <c r="AB1952" t="s">
        <v>182</v>
      </c>
      <c r="AC1952" t="s">
        <v>169</v>
      </c>
      <c r="AE1952" t="s">
        <v>62</v>
      </c>
      <c r="AF1952" t="s">
        <v>170</v>
      </c>
      <c r="AG1952" t="s">
        <v>171</v>
      </c>
      <c r="AH1952" t="s">
        <v>117</v>
      </c>
      <c r="AI1952" t="s">
        <v>66</v>
      </c>
      <c r="AJ1952" t="s">
        <v>127</v>
      </c>
      <c r="AK1952" t="s">
        <v>368</v>
      </c>
      <c r="AL1952">
        <v>1</v>
      </c>
      <c r="AM1952" t="s">
        <v>8380</v>
      </c>
      <c r="AN1952">
        <v>2</v>
      </c>
      <c r="AP1952" t="s">
        <v>62</v>
      </c>
      <c r="AQ1952" t="s">
        <v>69</v>
      </c>
      <c r="AV1952" s="1">
        <v>43884</v>
      </c>
      <c r="AW1952" t="s">
        <v>15945</v>
      </c>
      <c r="AY1952" t="s">
        <v>73</v>
      </c>
      <c r="AZ1952" t="s">
        <v>74</v>
      </c>
    </row>
    <row r="1953" spans="1:52" hidden="1" x14ac:dyDescent="0.25">
      <c r="A1953" t="str">
        <f>INDEX('Community ID'!B:B,MATCH(O1953,'Community ID'!A:A,0))</f>
        <v>Cañada Seca</v>
      </c>
      <c r="B1953" t="str">
        <f>INDEX('Community ID'!$K:$K,MATCH('Environmental Data'!$P1953,'Community ID'!J:J,0))</f>
        <v>Constanza</v>
      </c>
      <c r="D1953" t="s">
        <v>8381</v>
      </c>
      <c r="E1953" t="s">
        <v>7132</v>
      </c>
      <c r="F1953" t="s">
        <v>1557</v>
      </c>
      <c r="I1953" t="s">
        <v>165</v>
      </c>
      <c r="J1953" t="s">
        <v>8382</v>
      </c>
      <c r="K1953">
        <v>27</v>
      </c>
      <c r="L1953">
        <v>8299034689</v>
      </c>
      <c r="M1953" t="s">
        <v>226</v>
      </c>
      <c r="N1953" t="s">
        <v>1108</v>
      </c>
      <c r="O1953" t="s">
        <v>8379</v>
      </c>
      <c r="P1953" t="s">
        <v>102</v>
      </c>
      <c r="Q1953" t="s">
        <v>103</v>
      </c>
      <c r="S1953" t="s">
        <v>144</v>
      </c>
      <c r="V1953" t="s">
        <v>1074</v>
      </c>
      <c r="W1953" t="s">
        <v>58</v>
      </c>
      <c r="X1953">
        <v>18.909658499999999</v>
      </c>
      <c r="Y1953">
        <v>-70.709041799999994</v>
      </c>
      <c r="Z1953" t="s">
        <v>86</v>
      </c>
      <c r="AC1953" t="s">
        <v>169</v>
      </c>
      <c r="AE1953" t="s">
        <v>62</v>
      </c>
      <c r="AF1953" t="s">
        <v>170</v>
      </c>
      <c r="AG1953" t="s">
        <v>171</v>
      </c>
      <c r="AH1953" t="s">
        <v>117</v>
      </c>
      <c r="AI1953" t="s">
        <v>145</v>
      </c>
      <c r="AJ1953" t="s">
        <v>145</v>
      </c>
      <c r="AK1953" t="s">
        <v>8383</v>
      </c>
      <c r="AL1953">
        <v>1</v>
      </c>
      <c r="AM1953" t="s">
        <v>1973</v>
      </c>
      <c r="AN1953">
        <v>3</v>
      </c>
      <c r="AO1953">
        <v>1</v>
      </c>
      <c r="AQ1953" t="s">
        <v>69</v>
      </c>
      <c r="AV1953" s="1">
        <v>43884</v>
      </c>
      <c r="AW1953" t="s">
        <v>15946</v>
      </c>
      <c r="AY1953" t="s">
        <v>73</v>
      </c>
      <c r="AZ1953" t="s">
        <v>74</v>
      </c>
    </row>
    <row r="1954" spans="1:52" hidden="1" x14ac:dyDescent="0.25">
      <c r="A1954" t="str">
        <f>INDEX('Community ID'!B:B,MATCH(O1954,'Community ID'!A:A,0))</f>
        <v>Cañada Seca</v>
      </c>
      <c r="B1954" t="str">
        <f>INDEX('Community ID'!$K:$K,MATCH('Environmental Data'!$P1954,'Community ID'!J:J,0))</f>
        <v>Constanza</v>
      </c>
      <c r="D1954" t="s">
        <v>8384</v>
      </c>
      <c r="E1954" t="s">
        <v>8385</v>
      </c>
      <c r="F1954" t="s">
        <v>1557</v>
      </c>
      <c r="H1954" t="s">
        <v>8386</v>
      </c>
      <c r="I1954" t="s">
        <v>191</v>
      </c>
      <c r="J1954" t="s">
        <v>8387</v>
      </c>
      <c r="K1954">
        <v>1831</v>
      </c>
      <c r="M1954" t="s">
        <v>80</v>
      </c>
      <c r="O1954" t="s">
        <v>8388</v>
      </c>
      <c r="P1954" t="s">
        <v>102</v>
      </c>
      <c r="Q1954" t="s">
        <v>103</v>
      </c>
      <c r="S1954" t="s">
        <v>144</v>
      </c>
      <c r="V1954" t="s">
        <v>1074</v>
      </c>
      <c r="W1954" t="s">
        <v>58</v>
      </c>
      <c r="X1954">
        <v>18.912955100000001</v>
      </c>
      <c r="Y1954">
        <v>-70.706633499999995</v>
      </c>
      <c r="Z1954" t="s">
        <v>86</v>
      </c>
      <c r="AA1954" t="s">
        <v>86</v>
      </c>
      <c r="AC1954" t="s">
        <v>169</v>
      </c>
      <c r="AD1954" t="s">
        <v>63</v>
      </c>
      <c r="AE1954" t="s">
        <v>63</v>
      </c>
      <c r="AF1954" t="s">
        <v>170</v>
      </c>
      <c r="AH1954" t="s">
        <v>65</v>
      </c>
      <c r="AI1954" t="s">
        <v>66</v>
      </c>
      <c r="AJ1954" t="s">
        <v>127</v>
      </c>
      <c r="AK1954" t="s">
        <v>8389</v>
      </c>
      <c r="AL1954">
        <v>1</v>
      </c>
      <c r="AM1954" t="s">
        <v>1075</v>
      </c>
      <c r="AN1954">
        <v>5</v>
      </c>
      <c r="AO1954">
        <v>1</v>
      </c>
      <c r="AP1954" t="s">
        <v>62</v>
      </c>
      <c r="AQ1954" t="s">
        <v>69</v>
      </c>
      <c r="AV1954" s="1">
        <v>43884</v>
      </c>
      <c r="AW1954" t="s">
        <v>15947</v>
      </c>
      <c r="AY1954" t="s">
        <v>73</v>
      </c>
      <c r="AZ1954" t="s">
        <v>74</v>
      </c>
    </row>
    <row r="1955" spans="1:52" hidden="1" x14ac:dyDescent="0.25">
      <c r="A1955" t="str">
        <f>INDEX('Community ID'!B:B,MATCH(O1955,'Community ID'!A:A,0))</f>
        <v>Cañada Seca</v>
      </c>
      <c r="B1955" t="str">
        <f>INDEX('Community ID'!$K:$K,MATCH('Environmental Data'!$P1955,'Community ID'!J:J,0))</f>
        <v>Constanza</v>
      </c>
      <c r="D1955" t="s">
        <v>8390</v>
      </c>
      <c r="E1955" t="s">
        <v>1417</v>
      </c>
      <c r="F1955" t="s">
        <v>8391</v>
      </c>
      <c r="I1955" t="s">
        <v>191</v>
      </c>
      <c r="J1955" s="1">
        <v>31659</v>
      </c>
      <c r="K1955">
        <v>35</v>
      </c>
      <c r="L1955">
        <v>8096685332</v>
      </c>
      <c r="M1955" t="s">
        <v>80</v>
      </c>
      <c r="N1955" t="s">
        <v>135</v>
      </c>
      <c r="O1955" t="s">
        <v>8224</v>
      </c>
      <c r="P1955" t="s">
        <v>102</v>
      </c>
      <c r="Q1955" t="s">
        <v>103</v>
      </c>
      <c r="V1955" t="s">
        <v>2105</v>
      </c>
      <c r="W1955" t="s">
        <v>58</v>
      </c>
      <c r="X1955">
        <v>18.912058600000002</v>
      </c>
      <c r="Y1955">
        <v>-70.718147900000005</v>
      </c>
      <c r="Z1955" t="s">
        <v>86</v>
      </c>
      <c r="AA1955" t="s">
        <v>105</v>
      </c>
      <c r="AB1955" t="s">
        <v>182</v>
      </c>
      <c r="AC1955" t="s">
        <v>169</v>
      </c>
      <c r="AD1955" t="s">
        <v>62</v>
      </c>
      <c r="AF1955" t="s">
        <v>170</v>
      </c>
      <c r="AG1955" t="s">
        <v>194</v>
      </c>
      <c r="AH1955" t="s">
        <v>65</v>
      </c>
      <c r="AI1955" t="s">
        <v>66</v>
      </c>
      <c r="AJ1955" t="s">
        <v>127</v>
      </c>
      <c r="AK1955" t="s">
        <v>8266</v>
      </c>
      <c r="AL1955">
        <v>2</v>
      </c>
      <c r="AM1955" t="s">
        <v>1627</v>
      </c>
      <c r="AN1955">
        <v>3</v>
      </c>
      <c r="AP1955" t="s">
        <v>63</v>
      </c>
      <c r="AQ1955" t="s">
        <v>69</v>
      </c>
      <c r="AV1955" s="1">
        <v>43884</v>
      </c>
      <c r="AW1955" t="s">
        <v>15948</v>
      </c>
      <c r="AY1955" t="s">
        <v>73</v>
      </c>
      <c r="AZ1955" t="s">
        <v>74</v>
      </c>
    </row>
    <row r="1956" spans="1:52" hidden="1" x14ac:dyDescent="0.25">
      <c r="A1956" t="str">
        <f>INDEX('Community ID'!B:B,MATCH(O1956,'Community ID'!A:A,0))</f>
        <v>El Arroyazo</v>
      </c>
      <c r="B1956" t="str">
        <f>INDEX('Community ID'!$K:$K,MATCH('Environmental Data'!$P1956,'Community ID'!J:J,0))</f>
        <v>Constanza</v>
      </c>
      <c r="D1956" t="s">
        <v>8398</v>
      </c>
      <c r="E1956" t="s">
        <v>2952</v>
      </c>
      <c r="F1956" t="s">
        <v>8399</v>
      </c>
      <c r="H1956" t="s">
        <v>2072</v>
      </c>
      <c r="I1956" t="s">
        <v>191</v>
      </c>
      <c r="J1956" t="s">
        <v>8400</v>
      </c>
      <c r="K1956">
        <v>37</v>
      </c>
      <c r="L1956">
        <v>8293502035</v>
      </c>
      <c r="M1956" t="s">
        <v>142</v>
      </c>
      <c r="N1956" t="s">
        <v>135</v>
      </c>
      <c r="O1956" t="s">
        <v>275</v>
      </c>
      <c r="P1956" t="s">
        <v>83</v>
      </c>
      <c r="Q1956" t="s">
        <v>103</v>
      </c>
      <c r="S1956" t="s">
        <v>144</v>
      </c>
      <c r="V1956" t="s">
        <v>7348</v>
      </c>
      <c r="W1956" t="s">
        <v>58</v>
      </c>
      <c r="X1956">
        <v>19.0187262</v>
      </c>
      <c r="Y1956">
        <v>-70.550048099999998</v>
      </c>
      <c r="Z1956" t="s">
        <v>86</v>
      </c>
      <c r="AA1956" t="s">
        <v>86</v>
      </c>
      <c r="AB1956" t="s">
        <v>87</v>
      </c>
      <c r="AC1956" t="s">
        <v>88</v>
      </c>
      <c r="AD1956" t="s">
        <v>62</v>
      </c>
      <c r="AF1956" t="s">
        <v>170</v>
      </c>
      <c r="AG1956" t="s">
        <v>194</v>
      </c>
      <c r="AH1956" t="s">
        <v>65</v>
      </c>
      <c r="AI1956" t="s">
        <v>8401</v>
      </c>
      <c r="AJ1956" t="s">
        <v>8402</v>
      </c>
      <c r="AK1956" t="s">
        <v>8403</v>
      </c>
      <c r="AL1956">
        <v>1</v>
      </c>
      <c r="AM1956" t="s">
        <v>8404</v>
      </c>
      <c r="AN1956">
        <v>9</v>
      </c>
      <c r="AP1956" t="s">
        <v>62</v>
      </c>
      <c r="AQ1956" t="s">
        <v>69</v>
      </c>
      <c r="AV1956" s="1">
        <v>43884</v>
      </c>
      <c r="AW1956" t="s">
        <v>15949</v>
      </c>
      <c r="AY1956" t="s">
        <v>73</v>
      </c>
      <c r="AZ1956" t="s">
        <v>74</v>
      </c>
    </row>
    <row r="1957" spans="1:52" hidden="1" x14ac:dyDescent="0.25">
      <c r="A1957" t="str">
        <f>INDEX('Community ID'!B:B,MATCH(O1957,'Community ID'!A:A,0))</f>
        <v>El Arroyazo</v>
      </c>
      <c r="B1957" t="str">
        <f>INDEX('Community ID'!$K:$K,MATCH('Environmental Data'!$P1957,'Community ID'!J:J,0))</f>
        <v>Constanza</v>
      </c>
      <c r="D1957" t="s">
        <v>8392</v>
      </c>
      <c r="E1957" t="s">
        <v>908</v>
      </c>
      <c r="F1957" t="s">
        <v>6932</v>
      </c>
      <c r="H1957" t="s">
        <v>8393</v>
      </c>
      <c r="I1957" t="s">
        <v>191</v>
      </c>
      <c r="J1957" t="s">
        <v>8394</v>
      </c>
      <c r="K1957">
        <v>27</v>
      </c>
      <c r="M1957" t="s">
        <v>142</v>
      </c>
      <c r="N1957" t="s">
        <v>8395</v>
      </c>
      <c r="O1957" t="s">
        <v>246</v>
      </c>
      <c r="P1957" t="s">
        <v>83</v>
      </c>
      <c r="Q1957" t="s">
        <v>84</v>
      </c>
      <c r="V1957" t="s">
        <v>7968</v>
      </c>
      <c r="W1957" t="s">
        <v>58</v>
      </c>
      <c r="X1957">
        <v>19.018627200000001</v>
      </c>
      <c r="Y1957">
        <v>-70.550186999999994</v>
      </c>
      <c r="Z1957" t="s">
        <v>86</v>
      </c>
      <c r="AA1957" t="s">
        <v>220</v>
      </c>
      <c r="AB1957" t="s">
        <v>87</v>
      </c>
      <c r="AC1957" t="s">
        <v>88</v>
      </c>
      <c r="AD1957" t="s">
        <v>62</v>
      </c>
      <c r="AF1957" t="s">
        <v>201</v>
      </c>
      <c r="AG1957" t="s">
        <v>194</v>
      </c>
      <c r="AH1957" t="s">
        <v>65</v>
      </c>
      <c r="AI1957" t="s">
        <v>66</v>
      </c>
      <c r="AJ1957" t="s">
        <v>91</v>
      </c>
      <c r="AK1957" t="s">
        <v>8396</v>
      </c>
      <c r="AL1957">
        <v>1</v>
      </c>
      <c r="AM1957" t="s">
        <v>8397</v>
      </c>
      <c r="AN1957">
        <v>4</v>
      </c>
      <c r="AO1957">
        <v>0</v>
      </c>
      <c r="AP1957" t="s">
        <v>63</v>
      </c>
      <c r="AQ1957" t="s">
        <v>69</v>
      </c>
      <c r="AV1957" s="1">
        <v>43884</v>
      </c>
      <c r="AW1957" t="s">
        <v>15950</v>
      </c>
      <c r="AY1957" t="s">
        <v>73</v>
      </c>
      <c r="AZ1957" t="s">
        <v>74</v>
      </c>
    </row>
    <row r="1958" spans="1:52" hidden="1" x14ac:dyDescent="0.25">
      <c r="A1958" t="str">
        <f>INDEX('Community ID'!B:B,MATCH(O1958,'Community ID'!A:A,0))</f>
        <v>El Arroyazo</v>
      </c>
      <c r="B1958" t="str">
        <f>INDEX('Community ID'!$K:$K,MATCH('Environmental Data'!$P1958,'Community ID'!J:J,0))</f>
        <v>Constanza</v>
      </c>
      <c r="D1958" t="s">
        <v>8405</v>
      </c>
      <c r="E1958" t="s">
        <v>8406</v>
      </c>
      <c r="F1958" t="s">
        <v>8407</v>
      </c>
      <c r="H1958" t="s">
        <v>8408</v>
      </c>
      <c r="I1958" t="s">
        <v>191</v>
      </c>
      <c r="J1958" s="1">
        <v>25270</v>
      </c>
      <c r="K1958">
        <v>52</v>
      </c>
      <c r="L1958">
        <v>8293978794</v>
      </c>
      <c r="M1958" t="s">
        <v>80</v>
      </c>
      <c r="N1958" t="s">
        <v>135</v>
      </c>
      <c r="O1958" t="s">
        <v>82</v>
      </c>
      <c r="P1958" t="s">
        <v>54</v>
      </c>
      <c r="Q1958" t="s">
        <v>373</v>
      </c>
      <c r="S1958" t="s">
        <v>144</v>
      </c>
      <c r="T1958" t="s">
        <v>8409</v>
      </c>
      <c r="V1958" t="s">
        <v>8321</v>
      </c>
      <c r="W1958" t="s">
        <v>58</v>
      </c>
      <c r="X1958">
        <v>19.0132141113281</v>
      </c>
      <c r="Y1958">
        <v>-70.544586181640597</v>
      </c>
      <c r="Z1958" t="s">
        <v>86</v>
      </c>
      <c r="AA1958" t="s">
        <v>86</v>
      </c>
      <c r="AB1958" t="s">
        <v>87</v>
      </c>
      <c r="AC1958" t="s">
        <v>88</v>
      </c>
      <c r="AD1958" t="s">
        <v>62</v>
      </c>
      <c r="AF1958" t="s">
        <v>170</v>
      </c>
      <c r="AG1958" t="s">
        <v>194</v>
      </c>
      <c r="AH1958" t="s">
        <v>65</v>
      </c>
      <c r="AI1958" t="s">
        <v>1265</v>
      </c>
      <c r="AJ1958" t="s">
        <v>8333</v>
      </c>
      <c r="AK1958" t="s">
        <v>8410</v>
      </c>
      <c r="AL1958">
        <v>1</v>
      </c>
      <c r="AM1958" t="s">
        <v>8027</v>
      </c>
      <c r="AN1958">
        <v>4</v>
      </c>
      <c r="AP1958" t="s">
        <v>62</v>
      </c>
      <c r="AQ1958" t="s">
        <v>69</v>
      </c>
      <c r="AV1958" s="1">
        <v>43884</v>
      </c>
      <c r="AW1958" t="s">
        <v>15951</v>
      </c>
      <c r="AY1958" t="s">
        <v>73</v>
      </c>
      <c r="AZ1958" t="s">
        <v>74</v>
      </c>
    </row>
    <row r="1959" spans="1:52" hidden="1" x14ac:dyDescent="0.25">
      <c r="A1959" t="str">
        <f>INDEX('Community ID'!B:B,MATCH(O1959,'Community ID'!A:A,0))</f>
        <v>El Arroyazo</v>
      </c>
      <c r="B1959" t="str">
        <f>INDEX('Community ID'!$K:$K,MATCH('Environmental Data'!$P1959,'Community ID'!J:J,0))</f>
        <v>Constanza</v>
      </c>
      <c r="D1959" t="s">
        <v>8411</v>
      </c>
      <c r="E1959" t="s">
        <v>8412</v>
      </c>
      <c r="F1959" t="s">
        <v>157</v>
      </c>
      <c r="H1959" t="s">
        <v>8413</v>
      </c>
      <c r="I1959" t="s">
        <v>191</v>
      </c>
      <c r="J1959" t="s">
        <v>8414</v>
      </c>
      <c r="K1959">
        <v>20</v>
      </c>
      <c r="M1959" t="s">
        <v>142</v>
      </c>
      <c r="N1959" t="s">
        <v>114</v>
      </c>
      <c r="O1959" t="s">
        <v>246</v>
      </c>
      <c r="P1959" t="s">
        <v>102</v>
      </c>
      <c r="Q1959" t="s">
        <v>160</v>
      </c>
      <c r="V1959" t="s">
        <v>8214</v>
      </c>
      <c r="W1959" t="s">
        <v>58</v>
      </c>
      <c r="X1959">
        <v>19.017008100000002</v>
      </c>
      <c r="Y1959">
        <v>-70.543784299999999</v>
      </c>
      <c r="Z1959" t="s">
        <v>86</v>
      </c>
      <c r="AA1959" t="s">
        <v>86</v>
      </c>
      <c r="AB1959" t="s">
        <v>87</v>
      </c>
      <c r="AC1959" t="s">
        <v>88</v>
      </c>
      <c r="AD1959" t="s">
        <v>62</v>
      </c>
      <c r="AF1959" t="s">
        <v>170</v>
      </c>
      <c r="AG1959" t="s">
        <v>194</v>
      </c>
      <c r="AH1959" t="s">
        <v>65</v>
      </c>
      <c r="AI1959" t="s">
        <v>91</v>
      </c>
      <c r="AJ1959" t="s">
        <v>8415</v>
      </c>
      <c r="AK1959" t="s">
        <v>8416</v>
      </c>
      <c r="AL1959">
        <v>1</v>
      </c>
      <c r="AM1959" t="s">
        <v>8417</v>
      </c>
      <c r="AN1959">
        <v>4</v>
      </c>
      <c r="AO1959">
        <v>1</v>
      </c>
      <c r="AQ1959" t="s">
        <v>69</v>
      </c>
      <c r="AV1959" s="1">
        <v>43884</v>
      </c>
      <c r="AW1959" t="s">
        <v>15952</v>
      </c>
      <c r="AY1959" t="s">
        <v>73</v>
      </c>
      <c r="AZ1959" t="s">
        <v>74</v>
      </c>
    </row>
    <row r="1960" spans="1:52" hidden="1" x14ac:dyDescent="0.25">
      <c r="A1960" t="str">
        <f>INDEX('Community ID'!B:B,MATCH(O1960,'Community ID'!A:A,0))</f>
        <v>El Arroyazo</v>
      </c>
      <c r="B1960" t="str">
        <f>INDEX('Community ID'!$K:$K,MATCH('Environmental Data'!$P1960,'Community ID'!J:J,0))</f>
        <v>Constanza</v>
      </c>
      <c r="D1960" t="s">
        <v>8418</v>
      </c>
      <c r="E1960" t="s">
        <v>8419</v>
      </c>
      <c r="F1960" t="s">
        <v>1087</v>
      </c>
      <c r="H1960" t="s">
        <v>8420</v>
      </c>
      <c r="I1960" t="s">
        <v>165</v>
      </c>
      <c r="J1960" s="1">
        <v>29466</v>
      </c>
      <c r="K1960">
        <v>41</v>
      </c>
      <c r="M1960" t="s">
        <v>51</v>
      </c>
      <c r="N1960" t="s">
        <v>8421</v>
      </c>
      <c r="O1960" t="s">
        <v>246</v>
      </c>
      <c r="P1960" t="s">
        <v>83</v>
      </c>
      <c r="Q1960" t="s">
        <v>84</v>
      </c>
      <c r="V1960" t="s">
        <v>7968</v>
      </c>
      <c r="W1960" t="s">
        <v>58</v>
      </c>
      <c r="X1960">
        <v>19.015462299999999</v>
      </c>
      <c r="Y1960">
        <v>-70.542096999999998</v>
      </c>
      <c r="Z1960" t="s">
        <v>105</v>
      </c>
      <c r="AA1960" t="s">
        <v>325</v>
      </c>
      <c r="AB1960" t="s">
        <v>87</v>
      </c>
      <c r="AC1960" t="s">
        <v>88</v>
      </c>
      <c r="AD1960" t="s">
        <v>62</v>
      </c>
      <c r="AF1960" t="s">
        <v>201</v>
      </c>
      <c r="AH1960" t="s">
        <v>65</v>
      </c>
      <c r="AI1960" t="s">
        <v>91</v>
      </c>
      <c r="AJ1960" t="s">
        <v>91</v>
      </c>
      <c r="AK1960" t="s">
        <v>8422</v>
      </c>
      <c r="AL1960">
        <v>1</v>
      </c>
      <c r="AM1960" t="s">
        <v>93</v>
      </c>
      <c r="AN1960">
        <v>4</v>
      </c>
      <c r="AO1960">
        <v>0</v>
      </c>
      <c r="AP1960" t="s">
        <v>62</v>
      </c>
      <c r="AQ1960" t="s">
        <v>69</v>
      </c>
      <c r="AV1960" s="1">
        <v>43884</v>
      </c>
      <c r="AW1960" t="s">
        <v>15953</v>
      </c>
      <c r="AY1960" t="s">
        <v>73</v>
      </c>
      <c r="AZ1960" t="s">
        <v>74</v>
      </c>
    </row>
    <row r="1961" spans="1:52" hidden="1" x14ac:dyDescent="0.25">
      <c r="A1961" t="str">
        <f>INDEX('Community ID'!B:B,MATCH(O1961,'Community ID'!A:A,0))</f>
        <v>El Arroyazo</v>
      </c>
      <c r="B1961" t="str">
        <f>INDEX('Community ID'!$K:$K,MATCH('Environmental Data'!$P1961,'Community ID'!J:J,0))</f>
        <v>Constanza</v>
      </c>
      <c r="D1961" t="s">
        <v>8423</v>
      </c>
      <c r="E1961" t="s">
        <v>8424</v>
      </c>
      <c r="F1961" t="s">
        <v>8425</v>
      </c>
      <c r="H1961" t="s">
        <v>158</v>
      </c>
      <c r="I1961" t="s">
        <v>191</v>
      </c>
      <c r="J1961" t="s">
        <v>8426</v>
      </c>
      <c r="K1961">
        <v>54</v>
      </c>
      <c r="L1961">
        <v>8097914294</v>
      </c>
      <c r="M1961" t="s">
        <v>226</v>
      </c>
      <c r="N1961" t="s">
        <v>135</v>
      </c>
      <c r="O1961" t="s">
        <v>275</v>
      </c>
      <c r="P1961" t="s">
        <v>83</v>
      </c>
      <c r="Q1961" t="s">
        <v>103</v>
      </c>
      <c r="S1961" t="s">
        <v>144</v>
      </c>
      <c r="U1961">
        <v>4800037006</v>
      </c>
      <c r="V1961" t="s">
        <v>7348</v>
      </c>
      <c r="W1961" t="s">
        <v>58</v>
      </c>
      <c r="X1961">
        <v>19.018449400000002</v>
      </c>
      <c r="Y1961">
        <v>-70.550186999999994</v>
      </c>
      <c r="Z1961" t="s">
        <v>86</v>
      </c>
      <c r="AA1961" t="s">
        <v>86</v>
      </c>
      <c r="AB1961" t="s">
        <v>87</v>
      </c>
      <c r="AC1961" t="s">
        <v>88</v>
      </c>
      <c r="AD1961" t="s">
        <v>62</v>
      </c>
      <c r="AF1961" t="s">
        <v>170</v>
      </c>
      <c r="AG1961" t="s">
        <v>194</v>
      </c>
      <c r="AH1961" t="s">
        <v>65</v>
      </c>
      <c r="AI1961" t="s">
        <v>8340</v>
      </c>
      <c r="AJ1961" t="s">
        <v>788</v>
      </c>
      <c r="AK1961" t="s">
        <v>7729</v>
      </c>
      <c r="AL1961">
        <v>1</v>
      </c>
      <c r="AM1961" t="s">
        <v>8427</v>
      </c>
      <c r="AN1961">
        <v>3</v>
      </c>
      <c r="AP1961" t="s">
        <v>62</v>
      </c>
      <c r="AQ1961" t="s">
        <v>69</v>
      </c>
      <c r="AV1961" s="1">
        <v>43884</v>
      </c>
      <c r="AW1961" t="s">
        <v>15954</v>
      </c>
      <c r="AY1961" t="s">
        <v>73</v>
      </c>
      <c r="AZ1961" t="s">
        <v>74</v>
      </c>
    </row>
    <row r="1962" spans="1:52" hidden="1" x14ac:dyDescent="0.25">
      <c r="A1962" t="str">
        <f>INDEX('Community ID'!B:B,MATCH(O1962,'Community ID'!A:A,0))</f>
        <v>El Arroyazo</v>
      </c>
      <c r="B1962" t="str">
        <f>INDEX('Community ID'!$K:$K,MATCH('Environmental Data'!$P1962,'Community ID'!J:J,0))</f>
        <v>Constanza</v>
      </c>
      <c r="D1962" t="s">
        <v>8428</v>
      </c>
      <c r="E1962" t="s">
        <v>8429</v>
      </c>
      <c r="F1962" t="s">
        <v>8430</v>
      </c>
      <c r="H1962" t="s">
        <v>8431</v>
      </c>
      <c r="I1962" t="s">
        <v>165</v>
      </c>
      <c r="J1962" s="1">
        <v>19029</v>
      </c>
      <c r="K1962">
        <v>69</v>
      </c>
      <c r="M1962" t="s">
        <v>80</v>
      </c>
      <c r="N1962" t="s">
        <v>738</v>
      </c>
      <c r="O1962" t="s">
        <v>82</v>
      </c>
      <c r="P1962" t="s">
        <v>54</v>
      </c>
      <c r="Q1962" t="s">
        <v>103</v>
      </c>
      <c r="S1962" t="s">
        <v>8331</v>
      </c>
      <c r="T1962" t="s">
        <v>8432</v>
      </c>
      <c r="V1962" t="s">
        <v>8321</v>
      </c>
      <c r="W1962" t="s">
        <v>58</v>
      </c>
      <c r="X1962">
        <v>19.0132141113281</v>
      </c>
      <c r="Y1962">
        <v>-70.544586181640597</v>
      </c>
      <c r="Z1962" t="s">
        <v>86</v>
      </c>
      <c r="AA1962" t="s">
        <v>86</v>
      </c>
      <c r="AB1962" t="s">
        <v>87</v>
      </c>
      <c r="AC1962" t="s">
        <v>88</v>
      </c>
      <c r="AD1962" t="s">
        <v>62</v>
      </c>
      <c r="AF1962" t="s">
        <v>170</v>
      </c>
      <c r="AH1962" t="s">
        <v>117</v>
      </c>
      <c r="AI1962" t="s">
        <v>8409</v>
      </c>
      <c r="AJ1962" t="s">
        <v>8333</v>
      </c>
      <c r="AK1962" t="s">
        <v>8433</v>
      </c>
      <c r="AL1962">
        <v>1</v>
      </c>
      <c r="AM1962" t="s">
        <v>8027</v>
      </c>
      <c r="AN1962">
        <v>2</v>
      </c>
      <c r="AO1962">
        <v>1</v>
      </c>
      <c r="AP1962" t="s">
        <v>62</v>
      </c>
      <c r="AQ1962" t="s">
        <v>69</v>
      </c>
      <c r="AV1962" s="1">
        <v>43884</v>
      </c>
      <c r="AW1962" t="s">
        <v>15955</v>
      </c>
      <c r="AY1962" t="s">
        <v>73</v>
      </c>
      <c r="AZ1962" t="s">
        <v>74</v>
      </c>
    </row>
    <row r="1963" spans="1:52" hidden="1" x14ac:dyDescent="0.25">
      <c r="A1963" t="str">
        <f>INDEX('Community ID'!B:B,MATCH(O1963,'Community ID'!A:A,0))</f>
        <v>Cañada Seca</v>
      </c>
      <c r="B1963" t="str">
        <f>INDEX('Community ID'!$K:$K,MATCH('Environmental Data'!$P1963,'Community ID'!J:J,0))</f>
        <v>Constanza</v>
      </c>
      <c r="D1963" t="s">
        <v>8434</v>
      </c>
      <c r="E1963" t="s">
        <v>1090</v>
      </c>
      <c r="F1963" t="s">
        <v>141</v>
      </c>
      <c r="J1963" s="1">
        <v>31879</v>
      </c>
      <c r="K1963">
        <v>34</v>
      </c>
      <c r="L1963">
        <v>8299056906</v>
      </c>
      <c r="M1963" t="s">
        <v>51</v>
      </c>
      <c r="N1963" t="s">
        <v>135</v>
      </c>
      <c r="O1963" t="s">
        <v>8224</v>
      </c>
      <c r="P1963" t="s">
        <v>102</v>
      </c>
      <c r="Q1963" t="s">
        <v>103</v>
      </c>
      <c r="U1963">
        <v>5300395398</v>
      </c>
      <c r="V1963" t="s">
        <v>2105</v>
      </c>
      <c r="W1963" t="s">
        <v>58</v>
      </c>
      <c r="X1963">
        <v>18.9121329</v>
      </c>
      <c r="Y1963">
        <v>-70.705965500000005</v>
      </c>
      <c r="Z1963" t="s">
        <v>86</v>
      </c>
      <c r="AA1963" t="s">
        <v>59</v>
      </c>
      <c r="AB1963" t="s">
        <v>60</v>
      </c>
      <c r="AC1963" t="s">
        <v>169</v>
      </c>
      <c r="AE1963" t="s">
        <v>62</v>
      </c>
      <c r="AF1963" t="s">
        <v>170</v>
      </c>
      <c r="AG1963" t="s">
        <v>194</v>
      </c>
      <c r="AH1963" t="s">
        <v>65</v>
      </c>
      <c r="AI1963" t="s">
        <v>66</v>
      </c>
      <c r="AJ1963" t="s">
        <v>127</v>
      </c>
      <c r="AK1963" t="s">
        <v>394</v>
      </c>
      <c r="AL1963">
        <v>2</v>
      </c>
      <c r="AM1963" t="s">
        <v>8435</v>
      </c>
      <c r="AN1963">
        <v>1</v>
      </c>
      <c r="AO1963">
        <v>1</v>
      </c>
      <c r="AP1963" t="s">
        <v>62</v>
      </c>
      <c r="AQ1963" t="s">
        <v>69</v>
      </c>
      <c r="AV1963" s="1">
        <v>43884</v>
      </c>
      <c r="AW1963" t="s">
        <v>15956</v>
      </c>
      <c r="AY1963" t="s">
        <v>73</v>
      </c>
      <c r="AZ1963" t="s">
        <v>74</v>
      </c>
    </row>
    <row r="1964" spans="1:52" hidden="1" x14ac:dyDescent="0.25">
      <c r="A1964" t="str">
        <f>INDEX('Community ID'!B:B,MATCH(O1964,'Community ID'!A:A,0))</f>
        <v>El Arroyazo</v>
      </c>
      <c r="B1964" t="str">
        <f>INDEX('Community ID'!$K:$K,MATCH('Environmental Data'!$P1964,'Community ID'!J:J,0))</f>
        <v>Constanza</v>
      </c>
      <c r="D1964" t="s">
        <v>8436</v>
      </c>
      <c r="E1964" t="s">
        <v>8437</v>
      </c>
      <c r="F1964" t="s">
        <v>8438</v>
      </c>
      <c r="H1964" t="s">
        <v>8439</v>
      </c>
      <c r="I1964" t="s">
        <v>191</v>
      </c>
      <c r="J1964" t="s">
        <v>8440</v>
      </c>
      <c r="K1964">
        <v>47</v>
      </c>
      <c r="M1964" t="s">
        <v>80</v>
      </c>
      <c r="N1964" t="s">
        <v>114</v>
      </c>
      <c r="O1964" t="s">
        <v>7967</v>
      </c>
      <c r="P1964" t="s">
        <v>83</v>
      </c>
      <c r="Q1964" t="s">
        <v>84</v>
      </c>
      <c r="V1964" t="s">
        <v>7968</v>
      </c>
      <c r="W1964" t="s">
        <v>58</v>
      </c>
      <c r="X1964">
        <v>18.971540699999998</v>
      </c>
      <c r="Y1964">
        <v>-70.6179731</v>
      </c>
      <c r="Z1964" t="s">
        <v>86</v>
      </c>
      <c r="AA1964" t="s">
        <v>86</v>
      </c>
      <c r="AB1964" t="s">
        <v>87</v>
      </c>
      <c r="AC1964" t="s">
        <v>88</v>
      </c>
      <c r="AD1964" t="s">
        <v>62</v>
      </c>
      <c r="AF1964" t="s">
        <v>201</v>
      </c>
      <c r="AG1964" t="s">
        <v>194</v>
      </c>
      <c r="AH1964" t="s">
        <v>65</v>
      </c>
      <c r="AI1964" t="s">
        <v>7975</v>
      </c>
      <c r="AJ1964" t="s">
        <v>7976</v>
      </c>
      <c r="AK1964" t="s">
        <v>8441</v>
      </c>
      <c r="AL1964">
        <v>1</v>
      </c>
      <c r="AM1964" t="s">
        <v>8442</v>
      </c>
      <c r="AN1964">
        <v>6</v>
      </c>
      <c r="AO1964">
        <v>0</v>
      </c>
      <c r="AP1964" t="s">
        <v>62</v>
      </c>
      <c r="AQ1964" t="s">
        <v>69</v>
      </c>
      <c r="AV1964" s="1">
        <v>43884</v>
      </c>
      <c r="AW1964" t="s">
        <v>15957</v>
      </c>
      <c r="AY1964" t="s">
        <v>73</v>
      </c>
      <c r="AZ1964" t="s">
        <v>74</v>
      </c>
    </row>
    <row r="1965" spans="1:52" hidden="1" x14ac:dyDescent="0.25">
      <c r="A1965" t="str">
        <f>INDEX('Community ID'!B:B,MATCH(O1965,'Community ID'!A:A,0))</f>
        <v>El Arroyazo</v>
      </c>
      <c r="B1965" t="str">
        <f>INDEX('Community ID'!$K:$K,MATCH('Environmental Data'!$P1965,'Community ID'!J:J,0))</f>
        <v>Constanza</v>
      </c>
      <c r="D1965" t="s">
        <v>8443</v>
      </c>
      <c r="E1965" t="s">
        <v>7420</v>
      </c>
      <c r="F1965" t="s">
        <v>8444</v>
      </c>
      <c r="H1965" t="s">
        <v>8445</v>
      </c>
      <c r="I1965" t="s">
        <v>165</v>
      </c>
      <c r="J1965" t="s">
        <v>218</v>
      </c>
      <c r="K1965">
        <v>2021</v>
      </c>
      <c r="M1965" t="s">
        <v>142</v>
      </c>
      <c r="N1965" t="s">
        <v>8446</v>
      </c>
      <c r="O1965" t="s">
        <v>246</v>
      </c>
      <c r="P1965" t="s">
        <v>102</v>
      </c>
      <c r="Q1965" t="s">
        <v>160</v>
      </c>
      <c r="V1965" t="s">
        <v>8214</v>
      </c>
      <c r="W1965" t="s">
        <v>58</v>
      </c>
      <c r="X1965">
        <v>19.017008100000002</v>
      </c>
      <c r="Y1965">
        <v>-70.543784299999999</v>
      </c>
      <c r="Z1965" t="s">
        <v>86</v>
      </c>
      <c r="AA1965" t="s">
        <v>86</v>
      </c>
      <c r="AB1965" t="s">
        <v>87</v>
      </c>
      <c r="AC1965" t="s">
        <v>88</v>
      </c>
      <c r="AD1965" t="s">
        <v>62</v>
      </c>
      <c r="AF1965" t="s">
        <v>201</v>
      </c>
      <c r="AG1965" t="s">
        <v>194</v>
      </c>
      <c r="AH1965" t="s">
        <v>65</v>
      </c>
      <c r="AI1965" t="s">
        <v>66</v>
      </c>
      <c r="AJ1965" t="s">
        <v>91</v>
      </c>
      <c r="AK1965" t="s">
        <v>8315</v>
      </c>
      <c r="AL1965">
        <v>1</v>
      </c>
      <c r="AM1965">
        <v>1</v>
      </c>
      <c r="AN1965">
        <v>1</v>
      </c>
      <c r="AO1965">
        <v>0</v>
      </c>
      <c r="AP1965" t="s">
        <v>62</v>
      </c>
      <c r="AQ1965" t="s">
        <v>69</v>
      </c>
      <c r="AV1965" s="1">
        <v>43884</v>
      </c>
      <c r="AW1965" t="s">
        <v>15958</v>
      </c>
      <c r="AY1965" t="s">
        <v>73</v>
      </c>
      <c r="AZ1965" t="s">
        <v>74</v>
      </c>
    </row>
    <row r="1966" spans="1:52" hidden="1" x14ac:dyDescent="0.25">
      <c r="A1966" t="str">
        <f>INDEX('Community ID'!B:B,MATCH(O1966,'Community ID'!A:A,0))</f>
        <v>El Arroyazo</v>
      </c>
      <c r="B1966" t="str">
        <f>INDEX('Community ID'!$K:$K,MATCH('Environmental Data'!$P1966,'Community ID'!J:J,0))</f>
        <v>Constanza</v>
      </c>
      <c r="D1966" t="s">
        <v>8447</v>
      </c>
      <c r="E1966" t="s">
        <v>8448</v>
      </c>
      <c r="F1966" t="s">
        <v>2797</v>
      </c>
      <c r="I1966" t="s">
        <v>191</v>
      </c>
      <c r="J1966" s="1">
        <v>35037</v>
      </c>
      <c r="K1966">
        <v>26</v>
      </c>
      <c r="M1966" t="s">
        <v>80</v>
      </c>
      <c r="N1966" t="s">
        <v>135</v>
      </c>
      <c r="O1966" t="s">
        <v>275</v>
      </c>
      <c r="P1966" t="s">
        <v>83</v>
      </c>
      <c r="Q1966" t="s">
        <v>160</v>
      </c>
      <c r="S1966" t="s">
        <v>144</v>
      </c>
      <c r="V1966" t="s">
        <v>7348</v>
      </c>
      <c r="W1966" t="s">
        <v>58</v>
      </c>
      <c r="X1966">
        <v>19.018449400000002</v>
      </c>
      <c r="Y1966">
        <v>-70.550186999999994</v>
      </c>
      <c r="Z1966" t="s">
        <v>86</v>
      </c>
      <c r="AA1966" t="s">
        <v>86</v>
      </c>
      <c r="AB1966" t="s">
        <v>87</v>
      </c>
      <c r="AC1966" t="s">
        <v>88</v>
      </c>
      <c r="AE1966" t="s">
        <v>62</v>
      </c>
      <c r="AF1966" t="s">
        <v>170</v>
      </c>
      <c r="AG1966" t="s">
        <v>194</v>
      </c>
      <c r="AH1966" t="s">
        <v>117</v>
      </c>
      <c r="AI1966" t="s">
        <v>788</v>
      </c>
      <c r="AJ1966" t="s">
        <v>788</v>
      </c>
      <c r="AK1966" t="s">
        <v>8449</v>
      </c>
      <c r="AL1966">
        <v>1</v>
      </c>
      <c r="AM1966" t="s">
        <v>93</v>
      </c>
      <c r="AN1966">
        <v>5</v>
      </c>
      <c r="AO1966">
        <v>1</v>
      </c>
      <c r="AP1966" t="s">
        <v>62</v>
      </c>
      <c r="AQ1966" t="s">
        <v>69</v>
      </c>
      <c r="AV1966" s="1">
        <v>43884</v>
      </c>
      <c r="AW1966" t="s">
        <v>15959</v>
      </c>
      <c r="AY1966" t="s">
        <v>73</v>
      </c>
      <c r="AZ1966" t="s">
        <v>74</v>
      </c>
    </row>
    <row r="1967" spans="1:52" hidden="1" x14ac:dyDescent="0.25">
      <c r="A1967" t="str">
        <f>INDEX('Community ID'!B:B,MATCH(O1967,'Community ID'!A:A,0))</f>
        <v>El Arroyazo</v>
      </c>
      <c r="B1967" t="str">
        <f>INDEX('Community ID'!$K:$K,MATCH('Environmental Data'!$P1967,'Community ID'!J:J,0))</f>
        <v>Constanza</v>
      </c>
      <c r="D1967" t="s">
        <v>8450</v>
      </c>
      <c r="E1967" t="s">
        <v>4029</v>
      </c>
      <c r="F1967" t="s">
        <v>8451</v>
      </c>
      <c r="I1967" t="s">
        <v>191</v>
      </c>
      <c r="J1967" s="1">
        <v>27219</v>
      </c>
      <c r="K1967">
        <v>47</v>
      </c>
      <c r="M1967" t="s">
        <v>80</v>
      </c>
      <c r="N1967" t="s">
        <v>135</v>
      </c>
      <c r="O1967" t="s">
        <v>82</v>
      </c>
      <c r="P1967" t="s">
        <v>54</v>
      </c>
      <c r="Q1967" t="s">
        <v>373</v>
      </c>
      <c r="S1967" t="s">
        <v>144</v>
      </c>
      <c r="T1967" t="s">
        <v>8369</v>
      </c>
      <c r="V1967" t="s">
        <v>8321</v>
      </c>
      <c r="W1967" t="s">
        <v>58</v>
      </c>
      <c r="X1967">
        <v>19.0132141113281</v>
      </c>
      <c r="Y1967">
        <v>-70.544586181640597</v>
      </c>
      <c r="Z1967" t="s">
        <v>86</v>
      </c>
      <c r="AA1967" t="s">
        <v>86</v>
      </c>
      <c r="AB1967" t="s">
        <v>87</v>
      </c>
      <c r="AC1967" t="s">
        <v>88</v>
      </c>
      <c r="AD1967" t="s">
        <v>62</v>
      </c>
      <c r="AF1967" t="s">
        <v>170</v>
      </c>
      <c r="AG1967" t="s">
        <v>171</v>
      </c>
      <c r="AH1967" t="s">
        <v>117</v>
      </c>
      <c r="AI1967" t="s">
        <v>8452</v>
      </c>
      <c r="AJ1967" t="s">
        <v>8333</v>
      </c>
      <c r="AK1967" t="s">
        <v>8453</v>
      </c>
      <c r="AL1967">
        <v>1</v>
      </c>
      <c r="AM1967" t="s">
        <v>8027</v>
      </c>
      <c r="AN1967">
        <v>3</v>
      </c>
      <c r="AO1967">
        <v>1</v>
      </c>
      <c r="AP1967" t="s">
        <v>62</v>
      </c>
      <c r="AQ1967" t="s">
        <v>69</v>
      </c>
      <c r="AV1967" s="1">
        <v>43884</v>
      </c>
      <c r="AW1967" t="s">
        <v>15960</v>
      </c>
      <c r="AY1967" t="s">
        <v>73</v>
      </c>
      <c r="AZ1967" t="s">
        <v>74</v>
      </c>
    </row>
    <row r="1968" spans="1:52" hidden="1" x14ac:dyDescent="0.25">
      <c r="A1968" t="str">
        <f>INDEX('Community ID'!B:B,MATCH(O1968,'Community ID'!A:A,0))</f>
        <v>El Arroyazo</v>
      </c>
      <c r="B1968" t="str">
        <f>INDEX('Community ID'!$K:$K,MATCH('Environmental Data'!$P1968,'Community ID'!J:J,0))</f>
        <v>Constanza</v>
      </c>
      <c r="D1968" t="s">
        <v>8454</v>
      </c>
      <c r="E1968" t="s">
        <v>1433</v>
      </c>
      <c r="F1968" t="s">
        <v>6932</v>
      </c>
      <c r="H1968" t="s">
        <v>8455</v>
      </c>
      <c r="I1968" t="s">
        <v>165</v>
      </c>
      <c r="J1968" s="1">
        <v>28856</v>
      </c>
      <c r="K1968">
        <v>42</v>
      </c>
      <c r="L1968">
        <v>8492068109</v>
      </c>
      <c r="M1968" t="s">
        <v>80</v>
      </c>
      <c r="N1968" t="s">
        <v>341</v>
      </c>
      <c r="O1968" t="s">
        <v>275</v>
      </c>
      <c r="P1968" t="s">
        <v>83</v>
      </c>
      <c r="Q1968" t="s">
        <v>103</v>
      </c>
      <c r="T1968" t="s">
        <v>144</v>
      </c>
      <c r="U1968">
        <v>5300296760</v>
      </c>
      <c r="V1968" t="s">
        <v>7348</v>
      </c>
      <c r="W1968" t="s">
        <v>58</v>
      </c>
      <c r="X1968">
        <v>19.018627200000001</v>
      </c>
      <c r="Y1968">
        <v>-70.550186999999994</v>
      </c>
      <c r="Z1968" t="s">
        <v>86</v>
      </c>
      <c r="AA1968" t="s">
        <v>86</v>
      </c>
      <c r="AB1968" t="s">
        <v>87</v>
      </c>
      <c r="AC1968" t="s">
        <v>88</v>
      </c>
      <c r="AE1968" t="s">
        <v>62</v>
      </c>
      <c r="AF1968" t="s">
        <v>170</v>
      </c>
      <c r="AG1968" t="s">
        <v>171</v>
      </c>
      <c r="AH1968" t="s">
        <v>65</v>
      </c>
      <c r="AI1968" t="s">
        <v>8340</v>
      </c>
      <c r="AJ1968" t="s">
        <v>788</v>
      </c>
      <c r="AK1968" t="s">
        <v>8456</v>
      </c>
      <c r="AL1968">
        <v>1</v>
      </c>
      <c r="AM1968" t="s">
        <v>8457</v>
      </c>
      <c r="AN1968">
        <v>1</v>
      </c>
      <c r="AP1968" t="s">
        <v>62</v>
      </c>
      <c r="AQ1968" t="s">
        <v>69</v>
      </c>
      <c r="AV1968" s="1">
        <v>43884</v>
      </c>
      <c r="AW1968" t="s">
        <v>15961</v>
      </c>
      <c r="AY1968" t="s">
        <v>73</v>
      </c>
      <c r="AZ1968" t="s">
        <v>74</v>
      </c>
    </row>
    <row r="1969" spans="1:52" hidden="1" x14ac:dyDescent="0.25">
      <c r="A1969" t="str">
        <f>INDEX('Community ID'!B:B,MATCH(O1969,'Community ID'!A:A,0))</f>
        <v>El Arroyazo</v>
      </c>
      <c r="B1969" t="str">
        <f>INDEX('Community ID'!$K:$K,MATCH('Environmental Data'!$P1969,'Community ID'!J:J,0))</f>
        <v>Constanza</v>
      </c>
      <c r="D1969" t="s">
        <v>8458</v>
      </c>
      <c r="E1969" t="s">
        <v>8459</v>
      </c>
      <c r="F1969" t="s">
        <v>8460</v>
      </c>
      <c r="H1969" t="s">
        <v>2305</v>
      </c>
      <c r="I1969" t="s">
        <v>191</v>
      </c>
      <c r="J1969" t="s">
        <v>8461</v>
      </c>
      <c r="K1969">
        <v>62</v>
      </c>
      <c r="M1969" t="s">
        <v>80</v>
      </c>
      <c r="N1969" t="s">
        <v>114</v>
      </c>
      <c r="O1969" t="s">
        <v>8462</v>
      </c>
      <c r="P1969" t="s">
        <v>83</v>
      </c>
      <c r="Q1969" t="s">
        <v>84</v>
      </c>
      <c r="V1969" t="s">
        <v>7968</v>
      </c>
      <c r="W1969" t="s">
        <v>58</v>
      </c>
      <c r="X1969">
        <v>18.971540699999998</v>
      </c>
      <c r="Y1969">
        <v>-70.6179731</v>
      </c>
      <c r="Z1969" t="s">
        <v>86</v>
      </c>
      <c r="AA1969" t="s">
        <v>86</v>
      </c>
      <c r="AB1969" t="s">
        <v>87</v>
      </c>
      <c r="AC1969" t="s">
        <v>88</v>
      </c>
      <c r="AD1969" t="s">
        <v>62</v>
      </c>
      <c r="AF1969" t="s">
        <v>201</v>
      </c>
      <c r="AG1969" t="s">
        <v>194</v>
      </c>
      <c r="AH1969" t="s">
        <v>65</v>
      </c>
      <c r="AI1969" t="s">
        <v>91</v>
      </c>
      <c r="AJ1969" t="s">
        <v>91</v>
      </c>
      <c r="AK1969" t="s">
        <v>8463</v>
      </c>
      <c r="AL1969">
        <v>1</v>
      </c>
      <c r="AM1969" t="s">
        <v>93</v>
      </c>
      <c r="AN1969">
        <v>7</v>
      </c>
      <c r="AO1969">
        <v>1</v>
      </c>
      <c r="AP1969" t="s">
        <v>62</v>
      </c>
      <c r="AQ1969" t="s">
        <v>69</v>
      </c>
      <c r="AV1969" s="1">
        <v>43884</v>
      </c>
      <c r="AW1969" t="s">
        <v>15962</v>
      </c>
      <c r="AY1969" t="s">
        <v>73</v>
      </c>
      <c r="AZ1969" t="s">
        <v>74</v>
      </c>
    </row>
    <row r="1970" spans="1:52" hidden="1" x14ac:dyDescent="0.25">
      <c r="A1970" t="str">
        <f>INDEX('Community ID'!B:B,MATCH(O1970,'Community ID'!A:A,0))</f>
        <v>El Arroyazo</v>
      </c>
      <c r="B1970" t="str">
        <f>INDEX('Community ID'!$K:$K,MATCH('Environmental Data'!$P1970,'Community ID'!J:J,0))</f>
        <v>Constanza</v>
      </c>
      <c r="D1970" t="s">
        <v>8471</v>
      </c>
      <c r="E1970" t="s">
        <v>7494</v>
      </c>
      <c r="F1970" t="s">
        <v>8472</v>
      </c>
      <c r="H1970" t="s">
        <v>6477</v>
      </c>
      <c r="I1970" t="s">
        <v>191</v>
      </c>
      <c r="J1970" t="s">
        <v>8473</v>
      </c>
      <c r="K1970">
        <v>69</v>
      </c>
      <c r="M1970" t="s">
        <v>80</v>
      </c>
      <c r="N1970" t="s">
        <v>135</v>
      </c>
      <c r="O1970" t="s">
        <v>275</v>
      </c>
      <c r="P1970" t="s">
        <v>83</v>
      </c>
      <c r="Q1970" t="s">
        <v>160</v>
      </c>
      <c r="S1970" t="s">
        <v>144</v>
      </c>
      <c r="U1970">
        <v>5300040895</v>
      </c>
      <c r="V1970" t="s">
        <v>7348</v>
      </c>
      <c r="W1970" t="s">
        <v>58</v>
      </c>
      <c r="X1970">
        <v>19.0163692</v>
      </c>
      <c r="Y1970">
        <v>-70.541181399999999</v>
      </c>
      <c r="Z1970" t="s">
        <v>86</v>
      </c>
      <c r="AA1970" t="s">
        <v>86</v>
      </c>
      <c r="AB1970" t="s">
        <v>87</v>
      </c>
      <c r="AC1970" t="s">
        <v>88</v>
      </c>
      <c r="AD1970" t="s">
        <v>62</v>
      </c>
      <c r="AF1970" t="s">
        <v>170</v>
      </c>
      <c r="AG1970" t="s">
        <v>194</v>
      </c>
      <c r="AH1970" t="s">
        <v>65</v>
      </c>
      <c r="AI1970" t="s">
        <v>8340</v>
      </c>
      <c r="AJ1970" t="s">
        <v>788</v>
      </c>
      <c r="AK1970" t="s">
        <v>8474</v>
      </c>
      <c r="AL1970">
        <v>1</v>
      </c>
      <c r="AM1970" t="s">
        <v>8457</v>
      </c>
      <c r="AN1970">
        <v>2</v>
      </c>
      <c r="AP1970" t="s">
        <v>62</v>
      </c>
      <c r="AQ1970" t="s">
        <v>69</v>
      </c>
      <c r="AV1970" s="1">
        <v>43884</v>
      </c>
      <c r="AW1970" t="s">
        <v>15963</v>
      </c>
      <c r="AY1970" t="s">
        <v>73</v>
      </c>
      <c r="AZ1970" t="s">
        <v>74</v>
      </c>
    </row>
    <row r="1971" spans="1:52" hidden="1" x14ac:dyDescent="0.25">
      <c r="A1971" t="str">
        <f>INDEX('Community ID'!B:B,MATCH(O1971,'Community ID'!A:A,0))</f>
        <v>El Arroyazo</v>
      </c>
      <c r="B1971" t="str">
        <f>INDEX('Community ID'!$K:$K,MATCH('Environmental Data'!$P1971,'Community ID'!J:J,0))</f>
        <v>Constanza</v>
      </c>
      <c r="D1971" t="s">
        <v>8464</v>
      </c>
      <c r="E1971" t="s">
        <v>8465</v>
      </c>
      <c r="F1971" t="s">
        <v>8466</v>
      </c>
      <c r="H1971" t="s">
        <v>8467</v>
      </c>
      <c r="I1971" t="s">
        <v>191</v>
      </c>
      <c r="J1971" t="s">
        <v>8468</v>
      </c>
      <c r="K1971">
        <v>43</v>
      </c>
      <c r="M1971" t="s">
        <v>80</v>
      </c>
      <c r="N1971" t="s">
        <v>652</v>
      </c>
      <c r="O1971" t="s">
        <v>82</v>
      </c>
      <c r="P1971" t="s">
        <v>102</v>
      </c>
      <c r="Q1971" t="s">
        <v>373</v>
      </c>
      <c r="S1971" t="s">
        <v>8469</v>
      </c>
      <c r="T1971" t="s">
        <v>8370</v>
      </c>
      <c r="V1971" t="s">
        <v>8321</v>
      </c>
      <c r="W1971" t="s">
        <v>58</v>
      </c>
      <c r="X1971">
        <v>19.018449400000002</v>
      </c>
      <c r="Y1971">
        <v>-70.550186999999994</v>
      </c>
      <c r="Z1971" t="s">
        <v>86</v>
      </c>
      <c r="AA1971" t="s">
        <v>105</v>
      </c>
      <c r="AB1971" t="s">
        <v>87</v>
      </c>
      <c r="AC1971" t="s">
        <v>88</v>
      </c>
      <c r="AE1971" t="s">
        <v>62</v>
      </c>
      <c r="AF1971" t="s">
        <v>170</v>
      </c>
      <c r="AG1971" t="s">
        <v>194</v>
      </c>
      <c r="AH1971" t="s">
        <v>65</v>
      </c>
      <c r="AI1971" t="s">
        <v>8452</v>
      </c>
      <c r="AJ1971" t="s">
        <v>8333</v>
      </c>
      <c r="AK1971" t="s">
        <v>8470</v>
      </c>
      <c r="AL1971">
        <v>1</v>
      </c>
      <c r="AM1971" t="s">
        <v>8027</v>
      </c>
      <c r="AN1971">
        <v>2</v>
      </c>
      <c r="AP1971" t="s">
        <v>63</v>
      </c>
      <c r="AQ1971" t="s">
        <v>69</v>
      </c>
      <c r="AV1971" s="1">
        <v>43884</v>
      </c>
      <c r="AW1971" t="s">
        <v>15964</v>
      </c>
      <c r="AY1971" t="s">
        <v>73</v>
      </c>
      <c r="AZ1971" t="s">
        <v>74</v>
      </c>
    </row>
    <row r="1972" spans="1:52" hidden="1" x14ac:dyDescent="0.25">
      <c r="A1972" t="str">
        <f>INDEX('Community ID'!B:B,MATCH(O1972,'Community ID'!A:A,0))</f>
        <v>El Arroyazo</v>
      </c>
      <c r="B1972" t="str">
        <f>INDEX('Community ID'!$K:$K,MATCH('Environmental Data'!$P1972,'Community ID'!J:J,0))</f>
        <v>Constanza</v>
      </c>
      <c r="D1972" t="s">
        <v>8475</v>
      </c>
      <c r="E1972" t="s">
        <v>8476</v>
      </c>
      <c r="F1972" t="s">
        <v>8477</v>
      </c>
      <c r="H1972" t="s">
        <v>8478</v>
      </c>
      <c r="I1972" t="s">
        <v>191</v>
      </c>
      <c r="J1972" t="s">
        <v>8479</v>
      </c>
      <c r="K1972">
        <v>29</v>
      </c>
      <c r="L1972">
        <v>8297550505</v>
      </c>
      <c r="M1972" t="s">
        <v>80</v>
      </c>
      <c r="N1972" t="s">
        <v>135</v>
      </c>
      <c r="O1972" t="s">
        <v>246</v>
      </c>
      <c r="P1972" t="s">
        <v>102</v>
      </c>
      <c r="Q1972" t="s">
        <v>8480</v>
      </c>
      <c r="V1972" t="s">
        <v>8214</v>
      </c>
      <c r="W1972" t="s">
        <v>58</v>
      </c>
      <c r="X1972">
        <v>19.393725499999999</v>
      </c>
      <c r="Y1972">
        <v>-70.527728400000001</v>
      </c>
      <c r="Z1972" t="s">
        <v>86</v>
      </c>
      <c r="AA1972" t="s">
        <v>59</v>
      </c>
      <c r="AB1972" t="s">
        <v>87</v>
      </c>
      <c r="AC1972" t="s">
        <v>88</v>
      </c>
      <c r="AD1972" t="s">
        <v>62</v>
      </c>
      <c r="AF1972" t="s">
        <v>170</v>
      </c>
      <c r="AG1972" t="s">
        <v>194</v>
      </c>
      <c r="AH1972" t="s">
        <v>65</v>
      </c>
      <c r="AI1972" t="s">
        <v>66</v>
      </c>
      <c r="AJ1972" t="s">
        <v>127</v>
      </c>
      <c r="AK1972" t="s">
        <v>8422</v>
      </c>
      <c r="AL1972">
        <v>1</v>
      </c>
      <c r="AM1972" t="s">
        <v>68</v>
      </c>
      <c r="AN1972">
        <v>3</v>
      </c>
      <c r="AO1972">
        <v>0</v>
      </c>
      <c r="AP1972" t="s">
        <v>62</v>
      </c>
      <c r="AQ1972" t="s">
        <v>69</v>
      </c>
      <c r="AV1972" s="1">
        <v>43884</v>
      </c>
      <c r="AW1972" t="s">
        <v>15965</v>
      </c>
      <c r="AY1972" t="s">
        <v>73</v>
      </c>
      <c r="AZ1972" t="s">
        <v>74</v>
      </c>
    </row>
    <row r="1973" spans="1:52" hidden="1" x14ac:dyDescent="0.25">
      <c r="A1973" t="str">
        <f>INDEX('Community ID'!B:B,MATCH(O1973,'Community ID'!A:A,0))</f>
        <v>El Arroyazo</v>
      </c>
      <c r="B1973" t="str">
        <f>INDEX('Community ID'!$K:$K,MATCH('Environmental Data'!$P1973,'Community ID'!J:J,0))</f>
        <v>Constanza</v>
      </c>
      <c r="D1973" t="s">
        <v>8481</v>
      </c>
      <c r="E1973" t="s">
        <v>8482</v>
      </c>
      <c r="F1973" t="s">
        <v>8483</v>
      </c>
      <c r="H1973" t="s">
        <v>1672</v>
      </c>
      <c r="I1973" t="s">
        <v>191</v>
      </c>
      <c r="J1973" t="s">
        <v>8484</v>
      </c>
      <c r="K1973">
        <v>65</v>
      </c>
      <c r="M1973" t="s">
        <v>80</v>
      </c>
      <c r="N1973" t="s">
        <v>135</v>
      </c>
      <c r="O1973" t="s">
        <v>8485</v>
      </c>
      <c r="P1973" t="s">
        <v>54</v>
      </c>
      <c r="Q1973" t="s">
        <v>373</v>
      </c>
      <c r="S1973" t="s">
        <v>8331</v>
      </c>
      <c r="T1973" t="s">
        <v>8409</v>
      </c>
      <c r="V1973" t="s">
        <v>8321</v>
      </c>
      <c r="W1973" t="s">
        <v>58</v>
      </c>
      <c r="X1973">
        <v>19.0132141113281</v>
      </c>
      <c r="Y1973">
        <v>-70.544586181640597</v>
      </c>
      <c r="Z1973" t="s">
        <v>86</v>
      </c>
      <c r="AA1973" t="s">
        <v>86</v>
      </c>
      <c r="AB1973" t="s">
        <v>87</v>
      </c>
      <c r="AC1973" t="s">
        <v>88</v>
      </c>
      <c r="AD1973" t="s">
        <v>62</v>
      </c>
      <c r="AF1973" t="s">
        <v>170</v>
      </c>
      <c r="AG1973" t="s">
        <v>171</v>
      </c>
      <c r="AH1973" t="s">
        <v>117</v>
      </c>
      <c r="AI1973" t="s">
        <v>8486</v>
      </c>
      <c r="AJ1973" t="s">
        <v>8333</v>
      </c>
      <c r="AK1973" t="s">
        <v>8487</v>
      </c>
      <c r="AL1973">
        <v>1</v>
      </c>
      <c r="AM1973" t="s">
        <v>8027</v>
      </c>
      <c r="AN1973">
        <v>2</v>
      </c>
      <c r="AP1973" t="s">
        <v>62</v>
      </c>
      <c r="AQ1973" t="s">
        <v>69</v>
      </c>
      <c r="AV1973" s="1">
        <v>43884</v>
      </c>
      <c r="AW1973" t="s">
        <v>15966</v>
      </c>
      <c r="AY1973" t="s">
        <v>73</v>
      </c>
      <c r="AZ1973" t="s">
        <v>74</v>
      </c>
    </row>
    <row r="1974" spans="1:52" hidden="1" x14ac:dyDescent="0.25">
      <c r="A1974" t="str">
        <f>INDEX('Community ID'!B:B,MATCH(O1974,'Community ID'!A:A,0))</f>
        <v>El Arroyazo</v>
      </c>
      <c r="B1974" t="str">
        <f>INDEX('Community ID'!$K:$K,MATCH('Environmental Data'!$P1974,'Community ID'!J:J,0))</f>
        <v>Constanza</v>
      </c>
      <c r="D1974" t="s">
        <v>8488</v>
      </c>
      <c r="E1974" t="s">
        <v>769</v>
      </c>
      <c r="F1974" t="s">
        <v>6932</v>
      </c>
      <c r="I1974" t="s">
        <v>191</v>
      </c>
      <c r="J1974" s="1">
        <v>20210</v>
      </c>
      <c r="K1974">
        <v>66</v>
      </c>
      <c r="L1974">
        <v>8297900905</v>
      </c>
      <c r="M1974" t="s">
        <v>80</v>
      </c>
      <c r="N1974" t="s">
        <v>135</v>
      </c>
      <c r="O1974" t="s">
        <v>275</v>
      </c>
      <c r="P1974" t="s">
        <v>83</v>
      </c>
      <c r="Q1974" t="s">
        <v>103</v>
      </c>
      <c r="S1974" t="s">
        <v>144</v>
      </c>
      <c r="U1974">
        <v>5300043576</v>
      </c>
      <c r="V1974" t="s">
        <v>7348</v>
      </c>
      <c r="W1974" t="s">
        <v>58</v>
      </c>
      <c r="X1974">
        <v>19.017211799999998</v>
      </c>
      <c r="Y1974">
        <v>-70.551070100000004</v>
      </c>
      <c r="Z1974" t="s">
        <v>86</v>
      </c>
      <c r="AA1974" t="s">
        <v>86</v>
      </c>
      <c r="AB1974" t="s">
        <v>87</v>
      </c>
      <c r="AC1974" t="s">
        <v>88</v>
      </c>
      <c r="AD1974" t="s">
        <v>62</v>
      </c>
      <c r="AF1974" t="s">
        <v>170</v>
      </c>
      <c r="AG1974" t="s">
        <v>194</v>
      </c>
      <c r="AH1974" t="s">
        <v>65</v>
      </c>
      <c r="AI1974" t="s">
        <v>8489</v>
      </c>
      <c r="AJ1974" t="s">
        <v>788</v>
      </c>
      <c r="AK1974" t="s">
        <v>8490</v>
      </c>
      <c r="AL1974">
        <v>1</v>
      </c>
      <c r="AM1974" t="s">
        <v>8491</v>
      </c>
      <c r="AN1974">
        <v>3</v>
      </c>
      <c r="AP1974" t="s">
        <v>62</v>
      </c>
      <c r="AQ1974" t="s">
        <v>69</v>
      </c>
      <c r="AV1974" s="1">
        <v>43884</v>
      </c>
      <c r="AW1974" t="s">
        <v>15967</v>
      </c>
      <c r="AY1974" t="s">
        <v>73</v>
      </c>
      <c r="AZ1974" t="s">
        <v>74</v>
      </c>
    </row>
    <row r="1975" spans="1:52" hidden="1" x14ac:dyDescent="0.25">
      <c r="A1975" t="str">
        <f>INDEX('Community ID'!B:B,MATCH(O1975,'Community ID'!A:A,0))</f>
        <v>El Arroyazo</v>
      </c>
      <c r="B1975" t="str">
        <f>INDEX('Community ID'!$K:$K,MATCH('Environmental Data'!$P1975,'Community ID'!J:J,0))</f>
        <v>Constanza</v>
      </c>
      <c r="D1975" t="s">
        <v>8492</v>
      </c>
      <c r="E1975" t="s">
        <v>1318</v>
      </c>
      <c r="F1975" t="s">
        <v>8493</v>
      </c>
      <c r="H1975" t="s">
        <v>8494</v>
      </c>
      <c r="I1975" t="s">
        <v>191</v>
      </c>
      <c r="J1975" t="s">
        <v>8495</v>
      </c>
      <c r="K1975">
        <v>39</v>
      </c>
      <c r="M1975" t="s">
        <v>142</v>
      </c>
      <c r="N1975" t="s">
        <v>135</v>
      </c>
      <c r="O1975" t="s">
        <v>8485</v>
      </c>
      <c r="P1975" t="s">
        <v>54</v>
      </c>
      <c r="Q1975" t="s">
        <v>373</v>
      </c>
      <c r="S1975" t="s">
        <v>144</v>
      </c>
      <c r="T1975" t="s">
        <v>8496</v>
      </c>
      <c r="V1975" t="s">
        <v>8321</v>
      </c>
      <c r="W1975" t="s">
        <v>58</v>
      </c>
      <c r="X1975">
        <v>19.017211799999998</v>
      </c>
      <c r="Y1975">
        <v>-70.551070099999905</v>
      </c>
      <c r="Z1975" t="s">
        <v>86</v>
      </c>
      <c r="AA1975" t="s">
        <v>86</v>
      </c>
      <c r="AB1975" t="s">
        <v>60</v>
      </c>
      <c r="AC1975" t="s">
        <v>88</v>
      </c>
      <c r="AE1975" t="s">
        <v>62</v>
      </c>
      <c r="AF1975" t="s">
        <v>170</v>
      </c>
      <c r="AG1975" t="s">
        <v>171</v>
      </c>
      <c r="AH1975" t="s">
        <v>117</v>
      </c>
      <c r="AI1975" t="s">
        <v>8497</v>
      </c>
      <c r="AJ1975" t="s">
        <v>8333</v>
      </c>
      <c r="AK1975" t="s">
        <v>8498</v>
      </c>
      <c r="AL1975">
        <v>1</v>
      </c>
      <c r="AM1975" t="s">
        <v>8027</v>
      </c>
      <c r="AN1975">
        <v>3</v>
      </c>
      <c r="AP1975" t="s">
        <v>62</v>
      </c>
      <c r="AQ1975" t="s">
        <v>69</v>
      </c>
      <c r="AV1975" s="1">
        <v>43884</v>
      </c>
      <c r="AW1975" t="s">
        <v>15968</v>
      </c>
      <c r="AY1975" t="s">
        <v>73</v>
      </c>
      <c r="AZ1975" t="s">
        <v>74</v>
      </c>
    </row>
    <row r="1976" spans="1:52" hidden="1" x14ac:dyDescent="0.25">
      <c r="A1976" t="str">
        <f>INDEX('Community ID'!B:B,MATCH(O1976,'Community ID'!A:A,0))</f>
        <v>El Arroyazo</v>
      </c>
      <c r="B1976" t="str">
        <f>INDEX('Community ID'!$K:$K,MATCH('Environmental Data'!$P1976,'Community ID'!J:J,0))</f>
        <v>Constanza</v>
      </c>
      <c r="D1976" t="s">
        <v>8499</v>
      </c>
      <c r="E1976" t="s">
        <v>8500</v>
      </c>
      <c r="F1976" t="s">
        <v>8501</v>
      </c>
      <c r="H1976" t="s">
        <v>8502</v>
      </c>
      <c r="I1976" t="s">
        <v>191</v>
      </c>
      <c r="J1976" s="1">
        <v>34433</v>
      </c>
      <c r="K1976">
        <v>27</v>
      </c>
      <c r="L1976">
        <v>8094294608</v>
      </c>
      <c r="M1976" t="s">
        <v>142</v>
      </c>
      <c r="N1976" t="s">
        <v>8503</v>
      </c>
      <c r="O1976" t="s">
        <v>7967</v>
      </c>
      <c r="P1976" t="s">
        <v>102</v>
      </c>
      <c r="Q1976" t="s">
        <v>84</v>
      </c>
      <c r="V1976" t="s">
        <v>7968</v>
      </c>
      <c r="W1976" t="s">
        <v>58</v>
      </c>
      <c r="X1976">
        <v>19.393725499999999</v>
      </c>
      <c r="Y1976">
        <v>-70.527728400000001</v>
      </c>
      <c r="Z1976" t="s">
        <v>86</v>
      </c>
      <c r="AA1976" t="s">
        <v>86</v>
      </c>
      <c r="AB1976" t="s">
        <v>87</v>
      </c>
      <c r="AC1976" t="s">
        <v>88</v>
      </c>
      <c r="AD1976" t="s">
        <v>62</v>
      </c>
      <c r="AF1976" t="s">
        <v>170</v>
      </c>
      <c r="AG1976" t="s">
        <v>194</v>
      </c>
      <c r="AH1976" t="s">
        <v>65</v>
      </c>
      <c r="AI1976" t="s">
        <v>8504</v>
      </c>
      <c r="AJ1976" t="s">
        <v>8505</v>
      </c>
      <c r="AK1976" t="s">
        <v>686</v>
      </c>
      <c r="AL1976">
        <v>1</v>
      </c>
      <c r="AM1976" t="s">
        <v>8506</v>
      </c>
      <c r="AN1976">
        <v>5</v>
      </c>
      <c r="AO1976">
        <v>0</v>
      </c>
      <c r="AP1976" t="s">
        <v>62</v>
      </c>
      <c r="AQ1976" t="s">
        <v>69</v>
      </c>
      <c r="AV1976" s="1">
        <v>43884</v>
      </c>
      <c r="AW1976" t="s">
        <v>15969</v>
      </c>
      <c r="AY1976" t="s">
        <v>73</v>
      </c>
      <c r="AZ1976" t="s">
        <v>74</v>
      </c>
    </row>
    <row r="1977" spans="1:52" hidden="1" x14ac:dyDescent="0.25">
      <c r="A1977" t="str">
        <f>INDEX('Community ID'!B:B,MATCH(O1977,'Community ID'!A:A,0))</f>
        <v>El Arroyazo</v>
      </c>
      <c r="B1977" t="str">
        <f>INDEX('Community ID'!$K:$K,MATCH('Environmental Data'!$P1977,'Community ID'!J:J,0))</f>
        <v>Constanza</v>
      </c>
      <c r="D1977" t="s">
        <v>8507</v>
      </c>
      <c r="E1977" t="s">
        <v>1977</v>
      </c>
      <c r="F1977" t="s">
        <v>305</v>
      </c>
      <c r="H1977" t="s">
        <v>1956</v>
      </c>
      <c r="I1977" t="s">
        <v>191</v>
      </c>
      <c r="J1977" t="s">
        <v>8508</v>
      </c>
      <c r="K1977">
        <v>43</v>
      </c>
      <c r="L1977">
        <v>8292662055</v>
      </c>
      <c r="M1977" t="s">
        <v>51</v>
      </c>
      <c r="N1977" t="s">
        <v>135</v>
      </c>
      <c r="O1977" t="s">
        <v>275</v>
      </c>
      <c r="P1977" t="s">
        <v>83</v>
      </c>
      <c r="Q1977" t="s">
        <v>103</v>
      </c>
      <c r="U1977">
        <v>530033799</v>
      </c>
      <c r="V1977" t="s">
        <v>7348</v>
      </c>
      <c r="W1977" t="s">
        <v>58</v>
      </c>
      <c r="X1977">
        <v>19.017211799999998</v>
      </c>
      <c r="Y1977">
        <v>-70.551070100000004</v>
      </c>
      <c r="Z1977" t="s">
        <v>86</v>
      </c>
      <c r="AA1977" t="s">
        <v>86</v>
      </c>
      <c r="AB1977" t="s">
        <v>87</v>
      </c>
      <c r="AC1977" t="s">
        <v>88</v>
      </c>
      <c r="AD1977" t="s">
        <v>62</v>
      </c>
      <c r="AF1977" t="s">
        <v>170</v>
      </c>
      <c r="AG1977" t="s">
        <v>194</v>
      </c>
      <c r="AH1977" t="s">
        <v>65</v>
      </c>
      <c r="AI1977" t="s">
        <v>8340</v>
      </c>
      <c r="AJ1977" t="s">
        <v>8341</v>
      </c>
      <c r="AK1977" t="s">
        <v>8490</v>
      </c>
      <c r="AL1977">
        <v>1</v>
      </c>
      <c r="AM1977" t="s">
        <v>5171</v>
      </c>
      <c r="AN1977">
        <v>3</v>
      </c>
      <c r="AP1977" t="s">
        <v>62</v>
      </c>
      <c r="AQ1977" t="s">
        <v>69</v>
      </c>
      <c r="AV1977" s="1">
        <v>43884</v>
      </c>
      <c r="AW1977" t="s">
        <v>15970</v>
      </c>
      <c r="AY1977" t="s">
        <v>73</v>
      </c>
      <c r="AZ1977" t="s">
        <v>74</v>
      </c>
    </row>
    <row r="1978" spans="1:52" hidden="1" x14ac:dyDescent="0.25">
      <c r="A1978" t="str">
        <f>INDEX('Community ID'!B:B,MATCH(O1978,'Community ID'!A:A,0))</f>
        <v>El Arroyazo</v>
      </c>
      <c r="B1978" t="str">
        <f>INDEX('Community ID'!$K:$K,MATCH('Environmental Data'!$P1978,'Community ID'!J:J,0))</f>
        <v>Constanza</v>
      </c>
      <c r="D1978" t="s">
        <v>8509</v>
      </c>
      <c r="E1978" t="s">
        <v>8510</v>
      </c>
      <c r="F1978" t="s">
        <v>8511</v>
      </c>
      <c r="H1978" t="s">
        <v>8512</v>
      </c>
      <c r="I1978" t="s">
        <v>191</v>
      </c>
      <c r="J1978" s="1">
        <v>23385</v>
      </c>
      <c r="K1978">
        <v>57</v>
      </c>
      <c r="L1978">
        <v>8297780834</v>
      </c>
      <c r="M1978" t="s">
        <v>80</v>
      </c>
      <c r="N1978" t="s">
        <v>135</v>
      </c>
      <c r="O1978" t="s">
        <v>82</v>
      </c>
      <c r="P1978" t="s">
        <v>102</v>
      </c>
      <c r="Q1978" t="s">
        <v>373</v>
      </c>
      <c r="S1978" t="s">
        <v>8513</v>
      </c>
      <c r="T1978" t="s">
        <v>8452</v>
      </c>
      <c r="V1978" t="s">
        <v>8321</v>
      </c>
      <c r="W1978" t="s">
        <v>58</v>
      </c>
      <c r="X1978">
        <v>19.0132141113281</v>
      </c>
      <c r="Y1978">
        <v>-70.544586181640597</v>
      </c>
      <c r="Z1978" t="s">
        <v>86</v>
      </c>
      <c r="AA1978" t="s">
        <v>86</v>
      </c>
      <c r="AB1978" t="s">
        <v>87</v>
      </c>
      <c r="AC1978" t="s">
        <v>88</v>
      </c>
      <c r="AD1978" t="s">
        <v>63</v>
      </c>
      <c r="AE1978" t="s">
        <v>63</v>
      </c>
      <c r="AF1978" t="s">
        <v>170</v>
      </c>
      <c r="AG1978" t="s">
        <v>171</v>
      </c>
      <c r="AH1978" t="s">
        <v>90</v>
      </c>
      <c r="AI1978" t="s">
        <v>145</v>
      </c>
      <c r="AJ1978" t="s">
        <v>8333</v>
      </c>
      <c r="AK1978" t="s">
        <v>8514</v>
      </c>
      <c r="AL1978">
        <v>1</v>
      </c>
      <c r="AM1978" t="s">
        <v>8515</v>
      </c>
      <c r="AN1978">
        <v>2</v>
      </c>
      <c r="AO1978" t="s">
        <v>625</v>
      </c>
      <c r="AP1978" t="s">
        <v>62</v>
      </c>
      <c r="AQ1978" t="s">
        <v>186</v>
      </c>
      <c r="AV1978" s="1">
        <v>43884</v>
      </c>
      <c r="AW1978" t="s">
        <v>15971</v>
      </c>
      <c r="AY1978" t="s">
        <v>73</v>
      </c>
      <c r="AZ1978" t="s">
        <v>74</v>
      </c>
    </row>
    <row r="1979" spans="1:52" hidden="1" x14ac:dyDescent="0.25">
      <c r="A1979" t="str">
        <f>INDEX('Community ID'!B:B,MATCH(O1979,'Community ID'!A:A,0))</f>
        <v>El Arroyazo</v>
      </c>
      <c r="B1979" t="str">
        <f>INDEX('Community ID'!$K:$K,MATCH('Environmental Data'!$P1979,'Community ID'!J:J,0))</f>
        <v>Constanza</v>
      </c>
      <c r="D1979" t="s">
        <v>8516</v>
      </c>
      <c r="E1979" t="s">
        <v>8517</v>
      </c>
      <c r="F1979" t="s">
        <v>8518</v>
      </c>
      <c r="H1979" t="s">
        <v>3617</v>
      </c>
      <c r="I1979" t="s">
        <v>191</v>
      </c>
      <c r="J1979" t="s">
        <v>8519</v>
      </c>
      <c r="K1979">
        <v>35</v>
      </c>
      <c r="L1979">
        <v>8092574685</v>
      </c>
      <c r="M1979" t="s">
        <v>226</v>
      </c>
      <c r="N1979" t="s">
        <v>8520</v>
      </c>
      <c r="O1979" t="s">
        <v>246</v>
      </c>
      <c r="P1979" t="s">
        <v>102</v>
      </c>
      <c r="Q1979" t="s">
        <v>160</v>
      </c>
      <c r="V1979" t="s">
        <v>8214</v>
      </c>
      <c r="W1979" t="s">
        <v>58</v>
      </c>
      <c r="X1979">
        <v>19.393725499999999</v>
      </c>
      <c r="Y1979">
        <v>-70.527728400000001</v>
      </c>
      <c r="Z1979" t="s">
        <v>86</v>
      </c>
      <c r="AA1979" t="s">
        <v>86</v>
      </c>
      <c r="AB1979" t="s">
        <v>60</v>
      </c>
      <c r="AC1979" t="s">
        <v>88</v>
      </c>
      <c r="AD1979" t="s">
        <v>62</v>
      </c>
      <c r="AF1979" t="s">
        <v>201</v>
      </c>
      <c r="AG1979" t="s">
        <v>171</v>
      </c>
      <c r="AI1979" t="s">
        <v>91</v>
      </c>
      <c r="AJ1979" t="s">
        <v>91</v>
      </c>
      <c r="AK1979" t="s">
        <v>214</v>
      </c>
      <c r="AL1979">
        <v>1</v>
      </c>
      <c r="AM1979" t="s">
        <v>8521</v>
      </c>
      <c r="AN1979">
        <v>4</v>
      </c>
      <c r="AO1979">
        <v>0</v>
      </c>
      <c r="AP1979" t="s">
        <v>62</v>
      </c>
      <c r="AQ1979" t="s">
        <v>69</v>
      </c>
      <c r="AV1979" s="1">
        <v>43884</v>
      </c>
      <c r="AW1979" t="s">
        <v>15972</v>
      </c>
      <c r="AY1979" t="s">
        <v>73</v>
      </c>
      <c r="AZ1979" t="s">
        <v>74</v>
      </c>
    </row>
    <row r="1980" spans="1:52" hidden="1" x14ac:dyDescent="0.25">
      <c r="A1980" t="str">
        <f>INDEX('Community ID'!B:B,MATCH(O1980,'Community ID'!A:A,0))</f>
        <v>El Arroyazo</v>
      </c>
      <c r="B1980" t="str">
        <f>INDEX('Community ID'!$K:$K,MATCH('Environmental Data'!$P1980,'Community ID'!J:J,0))</f>
        <v>Constanza</v>
      </c>
      <c r="D1980" t="s">
        <v>8522</v>
      </c>
      <c r="E1980" t="s">
        <v>8523</v>
      </c>
      <c r="F1980" t="s">
        <v>8407</v>
      </c>
      <c r="H1980" t="s">
        <v>8524</v>
      </c>
      <c r="I1980" t="s">
        <v>191</v>
      </c>
      <c r="J1980" t="s">
        <v>8525</v>
      </c>
      <c r="K1980">
        <v>25</v>
      </c>
      <c r="M1980" t="s">
        <v>80</v>
      </c>
      <c r="N1980" t="s">
        <v>652</v>
      </c>
      <c r="O1980" t="s">
        <v>82</v>
      </c>
      <c r="P1980" t="s">
        <v>54</v>
      </c>
      <c r="Q1980" t="s">
        <v>373</v>
      </c>
      <c r="S1980" t="s">
        <v>144</v>
      </c>
      <c r="T1980" t="s">
        <v>8526</v>
      </c>
      <c r="V1980" t="s">
        <v>8321</v>
      </c>
      <c r="W1980" t="s">
        <v>58</v>
      </c>
      <c r="X1980">
        <v>19.0118408203125</v>
      </c>
      <c r="Y1980">
        <v>-70.558319091796804</v>
      </c>
      <c r="Z1980" t="s">
        <v>86</v>
      </c>
      <c r="AA1980" t="s">
        <v>86</v>
      </c>
      <c r="AB1980" t="s">
        <v>87</v>
      </c>
      <c r="AC1980" t="s">
        <v>88</v>
      </c>
      <c r="AD1980" t="s">
        <v>62</v>
      </c>
      <c r="AF1980" t="s">
        <v>170</v>
      </c>
      <c r="AG1980" t="s">
        <v>194</v>
      </c>
      <c r="AH1980" t="s">
        <v>65</v>
      </c>
      <c r="AI1980" t="s">
        <v>8527</v>
      </c>
      <c r="AJ1980" t="s">
        <v>8333</v>
      </c>
      <c r="AK1980" t="s">
        <v>8528</v>
      </c>
      <c r="AL1980">
        <v>1</v>
      </c>
      <c r="AM1980" t="s">
        <v>8529</v>
      </c>
      <c r="AN1980">
        <v>4</v>
      </c>
      <c r="AO1980">
        <v>1</v>
      </c>
      <c r="AP1980" t="s">
        <v>62</v>
      </c>
      <c r="AQ1980" t="s">
        <v>69</v>
      </c>
      <c r="AV1980" s="1">
        <v>43884</v>
      </c>
      <c r="AW1980" t="s">
        <v>15973</v>
      </c>
      <c r="AY1980" t="s">
        <v>73</v>
      </c>
      <c r="AZ1980" t="s">
        <v>74</v>
      </c>
    </row>
    <row r="1981" spans="1:52" hidden="1" x14ac:dyDescent="0.25">
      <c r="A1981" t="str">
        <f>INDEX('Community ID'!B:B,MATCH(O1981,'Community ID'!A:A,0))</f>
        <v>El Arroyazo</v>
      </c>
      <c r="B1981" t="str">
        <f>INDEX('Community ID'!$K:$K,MATCH('Environmental Data'!$P1981,'Community ID'!J:J,0))</f>
        <v>Constanza</v>
      </c>
      <c r="D1981" t="s">
        <v>8530</v>
      </c>
      <c r="E1981" t="s">
        <v>8531</v>
      </c>
      <c r="F1981" t="s">
        <v>8532</v>
      </c>
      <c r="H1981" t="s">
        <v>8533</v>
      </c>
      <c r="I1981" t="s">
        <v>165</v>
      </c>
      <c r="J1981" s="1">
        <v>24473</v>
      </c>
      <c r="K1981">
        <v>54</v>
      </c>
      <c r="M1981" t="s">
        <v>80</v>
      </c>
      <c r="N1981" t="s">
        <v>81</v>
      </c>
      <c r="O1981" t="s">
        <v>275</v>
      </c>
      <c r="P1981" t="s">
        <v>83</v>
      </c>
      <c r="Q1981" t="s">
        <v>84</v>
      </c>
      <c r="V1981" t="s">
        <v>7348</v>
      </c>
      <c r="W1981" t="s">
        <v>58</v>
      </c>
      <c r="X1981">
        <v>19.393725499999999</v>
      </c>
      <c r="Y1981">
        <v>-70.527728400000001</v>
      </c>
      <c r="Z1981" t="s">
        <v>86</v>
      </c>
      <c r="AA1981" t="s">
        <v>86</v>
      </c>
      <c r="AB1981" t="s">
        <v>87</v>
      </c>
      <c r="AC1981" t="s">
        <v>88</v>
      </c>
      <c r="AD1981" t="s">
        <v>62</v>
      </c>
      <c r="AF1981" t="s">
        <v>170</v>
      </c>
      <c r="AG1981" t="s">
        <v>171</v>
      </c>
      <c r="AH1981" t="s">
        <v>65</v>
      </c>
      <c r="AI1981" t="s">
        <v>8534</v>
      </c>
      <c r="AJ1981" t="s">
        <v>788</v>
      </c>
      <c r="AK1981" t="s">
        <v>8535</v>
      </c>
      <c r="AL1981">
        <v>1</v>
      </c>
      <c r="AM1981" t="s">
        <v>8536</v>
      </c>
      <c r="AN1981">
        <v>1</v>
      </c>
      <c r="AP1981" t="s">
        <v>62</v>
      </c>
      <c r="AQ1981" t="s">
        <v>69</v>
      </c>
      <c r="AV1981" s="1">
        <v>43884</v>
      </c>
      <c r="AW1981" t="s">
        <v>15974</v>
      </c>
      <c r="AY1981" t="s">
        <v>73</v>
      </c>
      <c r="AZ1981" t="s">
        <v>74</v>
      </c>
    </row>
    <row r="1982" spans="1:52" hidden="1" x14ac:dyDescent="0.25">
      <c r="A1982" t="str">
        <f>INDEX('Community ID'!B:B,MATCH(O1982,'Community ID'!A:A,0))</f>
        <v>La Pelada</v>
      </c>
      <c r="B1982" t="str">
        <f>INDEX('Community ID'!$K:$K,MATCH('Environmental Data'!$P1982,'Community ID'!J:J,0))</f>
        <v>Constanza</v>
      </c>
      <c r="D1982" t="s">
        <v>8537</v>
      </c>
      <c r="E1982" t="s">
        <v>48</v>
      </c>
      <c r="F1982" t="s">
        <v>8538</v>
      </c>
      <c r="H1982" t="s">
        <v>8539</v>
      </c>
      <c r="I1982" t="s">
        <v>191</v>
      </c>
      <c r="J1982" s="1">
        <v>35074</v>
      </c>
      <c r="K1982">
        <v>25</v>
      </c>
      <c r="M1982" t="s">
        <v>51</v>
      </c>
      <c r="N1982" t="s">
        <v>135</v>
      </c>
      <c r="O1982" t="s">
        <v>7933</v>
      </c>
      <c r="P1982" t="s">
        <v>102</v>
      </c>
      <c r="Q1982" t="s">
        <v>103</v>
      </c>
      <c r="R1982">
        <v>0</v>
      </c>
      <c r="S1982" t="s">
        <v>3617</v>
      </c>
      <c r="T1982" t="s">
        <v>145</v>
      </c>
      <c r="V1982" t="s">
        <v>7934</v>
      </c>
      <c r="W1982" t="s">
        <v>58</v>
      </c>
      <c r="X1982">
        <v>18.9825117</v>
      </c>
      <c r="Y1982">
        <v>-70.615916600000006</v>
      </c>
      <c r="Z1982" t="s">
        <v>59</v>
      </c>
      <c r="AA1982" t="s">
        <v>59</v>
      </c>
      <c r="AB1982" t="s">
        <v>87</v>
      </c>
      <c r="AC1982" t="s">
        <v>88</v>
      </c>
      <c r="AD1982" t="s">
        <v>62</v>
      </c>
      <c r="AF1982" t="s">
        <v>170</v>
      </c>
      <c r="AG1982" t="s">
        <v>171</v>
      </c>
      <c r="AH1982" t="s">
        <v>65</v>
      </c>
      <c r="AI1982" t="s">
        <v>66</v>
      </c>
      <c r="AJ1982" t="s">
        <v>127</v>
      </c>
      <c r="AK1982" t="s">
        <v>8540</v>
      </c>
      <c r="AL1982">
        <v>1</v>
      </c>
      <c r="AM1982" t="s">
        <v>8541</v>
      </c>
      <c r="AN1982">
        <v>4</v>
      </c>
      <c r="AO1982">
        <v>0</v>
      </c>
      <c r="AP1982" t="s">
        <v>62</v>
      </c>
      <c r="AQ1982" t="s">
        <v>69</v>
      </c>
      <c r="AV1982" s="1">
        <v>43882</v>
      </c>
      <c r="AW1982" t="s">
        <v>15975</v>
      </c>
      <c r="AY1982" t="s">
        <v>73</v>
      </c>
      <c r="AZ1982" t="s">
        <v>74</v>
      </c>
    </row>
    <row r="1983" spans="1:52" hidden="1" x14ac:dyDescent="0.25">
      <c r="A1983" t="str">
        <f>INDEX('Community ID'!B:B,MATCH(O1983,'Community ID'!A:A,0))</f>
        <v>La Pelada</v>
      </c>
      <c r="B1983" t="str">
        <f>INDEX('Community ID'!$K:$K,MATCH('Environmental Data'!$P1983,'Community ID'!J:J,0))</f>
        <v>Constanza</v>
      </c>
      <c r="D1983" t="s">
        <v>8542</v>
      </c>
      <c r="E1983" t="s">
        <v>8543</v>
      </c>
      <c r="F1983" t="s">
        <v>8544</v>
      </c>
      <c r="H1983" t="s">
        <v>8545</v>
      </c>
      <c r="I1983" t="s">
        <v>191</v>
      </c>
      <c r="J1983" t="s">
        <v>8546</v>
      </c>
      <c r="K1983">
        <v>28</v>
      </c>
      <c r="L1983" t="s">
        <v>8547</v>
      </c>
      <c r="M1983" t="s">
        <v>51</v>
      </c>
      <c r="N1983" t="s">
        <v>135</v>
      </c>
      <c r="O1983" t="s">
        <v>7933</v>
      </c>
      <c r="P1983" t="s">
        <v>102</v>
      </c>
      <c r="Q1983" t="s">
        <v>103</v>
      </c>
      <c r="S1983" t="s">
        <v>3617</v>
      </c>
      <c r="T1983" t="s">
        <v>145</v>
      </c>
      <c r="V1983" t="s">
        <v>7934</v>
      </c>
      <c r="W1983" t="s">
        <v>58</v>
      </c>
      <c r="X1983">
        <v>18.907216600000002</v>
      </c>
      <c r="Y1983">
        <v>-70.742878700000006</v>
      </c>
      <c r="Z1983" t="s">
        <v>220</v>
      </c>
      <c r="AA1983" t="s">
        <v>220</v>
      </c>
      <c r="AB1983" t="s">
        <v>87</v>
      </c>
      <c r="AC1983" t="s">
        <v>88</v>
      </c>
      <c r="AD1983" t="s">
        <v>62</v>
      </c>
      <c r="AF1983" t="s">
        <v>170</v>
      </c>
      <c r="AH1983" t="s">
        <v>65</v>
      </c>
      <c r="AI1983" t="s">
        <v>66</v>
      </c>
      <c r="AJ1983" t="s">
        <v>127</v>
      </c>
      <c r="AK1983" t="s">
        <v>335</v>
      </c>
      <c r="AL1983">
        <v>1</v>
      </c>
      <c r="AM1983" t="s">
        <v>7936</v>
      </c>
      <c r="AN1983">
        <v>4</v>
      </c>
      <c r="AO1983">
        <v>2</v>
      </c>
      <c r="AP1983" t="s">
        <v>62</v>
      </c>
      <c r="AQ1983" t="s">
        <v>69</v>
      </c>
      <c r="AV1983" s="1">
        <v>43882</v>
      </c>
      <c r="AW1983" t="s">
        <v>15976</v>
      </c>
      <c r="AY1983" t="s">
        <v>73</v>
      </c>
      <c r="AZ1983" t="s">
        <v>74</v>
      </c>
    </row>
    <row r="1984" spans="1:52" hidden="1" x14ac:dyDescent="0.25">
      <c r="A1984" t="str">
        <f>INDEX('Community ID'!B:B,MATCH(O1984,'Community ID'!A:A,0))</f>
        <v>La Pelada</v>
      </c>
      <c r="B1984" t="str">
        <f>INDEX('Community ID'!$K:$K,MATCH('Environmental Data'!$P1984,'Community ID'!J:J,0))</f>
        <v>Constanza</v>
      </c>
      <c r="D1984" t="s">
        <v>8548</v>
      </c>
      <c r="E1984" t="s">
        <v>8549</v>
      </c>
      <c r="F1984" t="s">
        <v>1114</v>
      </c>
      <c r="H1984" t="s">
        <v>8550</v>
      </c>
      <c r="I1984" t="s">
        <v>165</v>
      </c>
      <c r="J1984" t="s">
        <v>8551</v>
      </c>
      <c r="K1984">
        <v>29</v>
      </c>
      <c r="M1984" t="s">
        <v>51</v>
      </c>
      <c r="N1984" t="s">
        <v>8552</v>
      </c>
      <c r="O1984" t="s">
        <v>7933</v>
      </c>
      <c r="P1984" t="s">
        <v>102</v>
      </c>
      <c r="Q1984" t="s">
        <v>103</v>
      </c>
      <c r="S1984" t="s">
        <v>3617</v>
      </c>
      <c r="V1984" t="s">
        <v>7934</v>
      </c>
      <c r="W1984" t="s">
        <v>58</v>
      </c>
      <c r="X1984">
        <v>18.9825117</v>
      </c>
      <c r="Y1984">
        <v>-70.615916600000006</v>
      </c>
      <c r="Z1984" t="s">
        <v>325</v>
      </c>
      <c r="AA1984" t="s">
        <v>325</v>
      </c>
      <c r="AB1984" t="s">
        <v>87</v>
      </c>
      <c r="AC1984" t="s">
        <v>88</v>
      </c>
      <c r="AF1984" t="s">
        <v>170</v>
      </c>
      <c r="AG1984" t="s">
        <v>171</v>
      </c>
      <c r="AH1984" t="s">
        <v>90</v>
      </c>
      <c r="AI1984" t="s">
        <v>66</v>
      </c>
      <c r="AJ1984" t="s">
        <v>8553</v>
      </c>
      <c r="AK1984" t="s">
        <v>335</v>
      </c>
      <c r="AL1984">
        <v>1</v>
      </c>
      <c r="AM1984" t="s">
        <v>8554</v>
      </c>
      <c r="AN1984">
        <v>3</v>
      </c>
      <c r="AO1984">
        <v>1</v>
      </c>
      <c r="AP1984" t="s">
        <v>62</v>
      </c>
      <c r="AQ1984" t="s">
        <v>69</v>
      </c>
      <c r="AV1984" s="1">
        <v>43882</v>
      </c>
      <c r="AW1984" t="s">
        <v>15977</v>
      </c>
      <c r="AY1984" t="s">
        <v>73</v>
      </c>
      <c r="AZ1984" t="s">
        <v>74</v>
      </c>
    </row>
    <row r="1985" spans="1:52" hidden="1" x14ac:dyDescent="0.25">
      <c r="A1985" t="str">
        <f>INDEX('Community ID'!B:B,MATCH(O1985,'Community ID'!A:A,0))</f>
        <v>La Pelada</v>
      </c>
      <c r="B1985" t="str">
        <f>INDEX('Community ID'!$K:$K,MATCH('Environmental Data'!$P1985,'Community ID'!J:J,0))</f>
        <v>Constanza</v>
      </c>
      <c r="D1985" t="s">
        <v>8555</v>
      </c>
      <c r="E1985" t="s">
        <v>8556</v>
      </c>
      <c r="F1985" t="s">
        <v>8557</v>
      </c>
      <c r="H1985" t="s">
        <v>8558</v>
      </c>
      <c r="J1985" t="s">
        <v>8559</v>
      </c>
      <c r="K1985">
        <v>58</v>
      </c>
      <c r="L1985" t="s">
        <v>8560</v>
      </c>
      <c r="M1985" t="s">
        <v>51</v>
      </c>
      <c r="N1985" t="s">
        <v>135</v>
      </c>
      <c r="O1985" t="s">
        <v>7933</v>
      </c>
      <c r="P1985" t="s">
        <v>102</v>
      </c>
      <c r="Q1985" t="s">
        <v>103</v>
      </c>
      <c r="S1985" t="s">
        <v>3617</v>
      </c>
      <c r="T1985" t="s">
        <v>3617</v>
      </c>
      <c r="V1985" t="s">
        <v>7934</v>
      </c>
      <c r="W1985" t="s">
        <v>58</v>
      </c>
      <c r="X1985">
        <v>18.9825117</v>
      </c>
      <c r="Y1985">
        <v>-70.615916600000006</v>
      </c>
      <c r="Z1985" t="s">
        <v>86</v>
      </c>
      <c r="AA1985" t="s">
        <v>86</v>
      </c>
      <c r="AB1985" t="s">
        <v>87</v>
      </c>
      <c r="AC1985" t="s">
        <v>88</v>
      </c>
      <c r="AF1985" t="s">
        <v>170</v>
      </c>
      <c r="AG1985" t="s">
        <v>171</v>
      </c>
      <c r="AH1985" t="s">
        <v>117</v>
      </c>
      <c r="AI1985" t="s">
        <v>66</v>
      </c>
      <c r="AJ1985" t="s">
        <v>127</v>
      </c>
      <c r="AK1985" t="s">
        <v>8561</v>
      </c>
      <c r="AL1985">
        <v>1</v>
      </c>
      <c r="AM1985" t="s">
        <v>8562</v>
      </c>
      <c r="AN1985">
        <v>3</v>
      </c>
      <c r="AO1985">
        <v>0</v>
      </c>
      <c r="AP1985" t="s">
        <v>62</v>
      </c>
      <c r="AQ1985" t="s">
        <v>69</v>
      </c>
      <c r="AV1985" s="1">
        <v>43882</v>
      </c>
      <c r="AW1985" t="s">
        <v>15978</v>
      </c>
      <c r="AY1985" t="s">
        <v>73</v>
      </c>
      <c r="AZ1985" t="s">
        <v>74</v>
      </c>
    </row>
    <row r="1986" spans="1:52" hidden="1" x14ac:dyDescent="0.25">
      <c r="A1986" t="str">
        <f>INDEX('Community ID'!B:B,MATCH(O1986,'Community ID'!A:A,0))</f>
        <v>La Pelada</v>
      </c>
      <c r="B1986" t="str">
        <f>INDEX('Community ID'!$K:$K,MATCH('Environmental Data'!$P1986,'Community ID'!J:J,0))</f>
        <v>Constanza</v>
      </c>
      <c r="D1986" t="s">
        <v>8563</v>
      </c>
      <c r="E1986" t="s">
        <v>4891</v>
      </c>
      <c r="F1986" t="s">
        <v>236</v>
      </c>
      <c r="H1986" t="s">
        <v>8564</v>
      </c>
      <c r="I1986" t="s">
        <v>191</v>
      </c>
      <c r="J1986" t="s">
        <v>8565</v>
      </c>
      <c r="K1986">
        <v>46</v>
      </c>
      <c r="L1986" t="s">
        <v>8566</v>
      </c>
      <c r="M1986" t="s">
        <v>51</v>
      </c>
      <c r="O1986" t="s">
        <v>7933</v>
      </c>
      <c r="P1986" t="s">
        <v>102</v>
      </c>
      <c r="Q1986" t="s">
        <v>103</v>
      </c>
      <c r="S1986" t="s">
        <v>63</v>
      </c>
      <c r="V1986" t="s">
        <v>7934</v>
      </c>
      <c r="W1986" t="s">
        <v>58</v>
      </c>
      <c r="X1986">
        <v>18.9825117</v>
      </c>
      <c r="Y1986">
        <v>-70.615916600000006</v>
      </c>
      <c r="Z1986" t="s">
        <v>59</v>
      </c>
      <c r="AA1986" t="s">
        <v>86</v>
      </c>
      <c r="AB1986" t="s">
        <v>87</v>
      </c>
      <c r="AC1986" t="s">
        <v>88</v>
      </c>
      <c r="AD1986" t="s">
        <v>62</v>
      </c>
      <c r="AF1986" t="s">
        <v>170</v>
      </c>
      <c r="AG1986" t="s">
        <v>171</v>
      </c>
      <c r="AH1986" t="s">
        <v>117</v>
      </c>
      <c r="AJ1986" t="s">
        <v>127</v>
      </c>
      <c r="AK1986" t="s">
        <v>8567</v>
      </c>
      <c r="AL1986">
        <v>1</v>
      </c>
      <c r="AM1986" t="s">
        <v>8568</v>
      </c>
      <c r="AN1986">
        <v>3</v>
      </c>
      <c r="AO1986">
        <v>0</v>
      </c>
      <c r="AP1986" t="s">
        <v>63</v>
      </c>
      <c r="AQ1986" t="s">
        <v>69</v>
      </c>
      <c r="AV1986" s="1">
        <v>43882</v>
      </c>
      <c r="AW1986" t="s">
        <v>15979</v>
      </c>
      <c r="AY1986" t="s">
        <v>73</v>
      </c>
      <c r="AZ1986" t="s">
        <v>74</v>
      </c>
    </row>
    <row r="1987" spans="1:52" hidden="1" x14ac:dyDescent="0.25">
      <c r="A1987" t="str">
        <f>INDEX('Community ID'!B:B,MATCH(O1987,'Community ID'!A:A,0))</f>
        <v>La Pelada</v>
      </c>
      <c r="B1987" t="str">
        <f>INDEX('Community ID'!$K:$K,MATCH('Environmental Data'!$P1987,'Community ID'!J:J,0))</f>
        <v>Constanza</v>
      </c>
      <c r="D1987" t="s">
        <v>8569</v>
      </c>
      <c r="E1987" t="s">
        <v>1159</v>
      </c>
      <c r="F1987" t="s">
        <v>1820</v>
      </c>
      <c r="J1987" t="s">
        <v>8570</v>
      </c>
      <c r="K1987">
        <v>70</v>
      </c>
      <c r="L1987" t="s">
        <v>8571</v>
      </c>
      <c r="M1987" t="s">
        <v>51</v>
      </c>
      <c r="O1987" t="s">
        <v>7933</v>
      </c>
      <c r="P1987" t="s">
        <v>102</v>
      </c>
      <c r="Q1987" t="s">
        <v>8572</v>
      </c>
      <c r="S1987" t="s">
        <v>144</v>
      </c>
      <c r="T1987" t="s">
        <v>145</v>
      </c>
      <c r="V1987" t="s">
        <v>7934</v>
      </c>
      <c r="W1987" t="s">
        <v>58</v>
      </c>
      <c r="X1987">
        <v>18.984008599999999</v>
      </c>
      <c r="Y1987">
        <v>-70.613314099999997</v>
      </c>
      <c r="Z1987" t="s">
        <v>86</v>
      </c>
      <c r="AA1987" t="s">
        <v>86</v>
      </c>
      <c r="AC1987" t="s">
        <v>88</v>
      </c>
      <c r="AD1987" t="s">
        <v>63</v>
      </c>
      <c r="AE1987" t="s">
        <v>63</v>
      </c>
      <c r="AF1987" t="s">
        <v>170</v>
      </c>
      <c r="AG1987" t="s">
        <v>171</v>
      </c>
      <c r="AH1987" t="s">
        <v>117</v>
      </c>
      <c r="AI1987" t="s">
        <v>66</v>
      </c>
      <c r="AJ1987" t="s">
        <v>127</v>
      </c>
      <c r="AK1987" t="s">
        <v>335</v>
      </c>
      <c r="AL1987">
        <v>1</v>
      </c>
      <c r="AM1987" t="s">
        <v>8573</v>
      </c>
      <c r="AN1987">
        <v>1</v>
      </c>
      <c r="AO1987">
        <v>0</v>
      </c>
      <c r="AP1987" t="s">
        <v>62</v>
      </c>
      <c r="AQ1987" t="s">
        <v>69</v>
      </c>
      <c r="AV1987" s="1">
        <v>43881</v>
      </c>
      <c r="AW1987" t="s">
        <v>15980</v>
      </c>
      <c r="AY1987" t="s">
        <v>73</v>
      </c>
      <c r="AZ1987" t="s">
        <v>74</v>
      </c>
    </row>
    <row r="1988" spans="1:52" hidden="1" x14ac:dyDescent="0.25">
      <c r="A1988" t="str">
        <f>INDEX('Community ID'!B:B,MATCH(O1988,'Community ID'!A:A,0))</f>
        <v>El Convento</v>
      </c>
      <c r="B1988" t="str">
        <f>INDEX('Community ID'!$K:$K,MATCH('Environmental Data'!$P1988,'Community ID'!J:J,0))</f>
        <v>Constanza</v>
      </c>
      <c r="D1988" t="s">
        <v>8574</v>
      </c>
      <c r="E1988" t="s">
        <v>8575</v>
      </c>
      <c r="F1988" t="s">
        <v>8576</v>
      </c>
      <c r="I1988" t="s">
        <v>165</v>
      </c>
      <c r="J1988" t="s">
        <v>8577</v>
      </c>
      <c r="K1988">
        <v>37</v>
      </c>
      <c r="L1988">
        <v>8492781972</v>
      </c>
      <c r="M1988" t="s">
        <v>51</v>
      </c>
      <c r="N1988" t="s">
        <v>287</v>
      </c>
      <c r="O1988" t="s">
        <v>7500</v>
      </c>
      <c r="P1988" t="s">
        <v>102</v>
      </c>
      <c r="Q1988" t="s">
        <v>103</v>
      </c>
      <c r="S1988" t="s">
        <v>144</v>
      </c>
      <c r="V1988" t="s">
        <v>2484</v>
      </c>
      <c r="W1988" t="s">
        <v>58</v>
      </c>
      <c r="X1988">
        <v>18.855641900988299</v>
      </c>
      <c r="Y1988">
        <v>-70.687023675819802</v>
      </c>
      <c r="Z1988" t="s">
        <v>86</v>
      </c>
      <c r="AA1988" t="s">
        <v>220</v>
      </c>
      <c r="AB1988" t="s">
        <v>87</v>
      </c>
      <c r="AC1988" t="s">
        <v>88</v>
      </c>
      <c r="AD1988" t="s">
        <v>63</v>
      </c>
      <c r="AE1988" t="s">
        <v>63</v>
      </c>
      <c r="AF1988" t="s">
        <v>201</v>
      </c>
      <c r="AG1988" t="s">
        <v>194</v>
      </c>
      <c r="AH1988" t="s">
        <v>486</v>
      </c>
      <c r="AI1988" t="s">
        <v>788</v>
      </c>
      <c r="AJ1988" t="s">
        <v>145</v>
      </c>
      <c r="AK1988" t="s">
        <v>3672</v>
      </c>
      <c r="AL1988">
        <v>15</v>
      </c>
      <c r="AM1988" t="s">
        <v>1765</v>
      </c>
      <c r="AN1988">
        <v>5</v>
      </c>
      <c r="AP1988" t="s">
        <v>62</v>
      </c>
      <c r="AQ1988" t="s">
        <v>69</v>
      </c>
      <c r="AV1988" s="1">
        <v>43881</v>
      </c>
      <c r="AW1988" t="s">
        <v>15981</v>
      </c>
      <c r="AY1988" t="s">
        <v>73</v>
      </c>
      <c r="AZ1988" t="s">
        <v>74</v>
      </c>
    </row>
    <row r="1989" spans="1:52" ht="30" hidden="1" x14ac:dyDescent="0.25">
      <c r="A1989" t="str">
        <f>INDEX('Community ID'!B:B,MATCH(O1989,'Community ID'!A:A,0))</f>
        <v>El Convento</v>
      </c>
      <c r="B1989" t="str">
        <f>INDEX('Community ID'!$K:$K,MATCH('Environmental Data'!$P1989,'Community ID'!J:J,0))</f>
        <v>Constanza</v>
      </c>
      <c r="D1989" t="s">
        <v>8578</v>
      </c>
      <c r="E1989" t="s">
        <v>97</v>
      </c>
      <c r="F1989" t="s">
        <v>8579</v>
      </c>
      <c r="H1989" t="s">
        <v>1767</v>
      </c>
      <c r="I1989" t="s">
        <v>191</v>
      </c>
      <c r="J1989" t="s">
        <v>8580</v>
      </c>
      <c r="K1989">
        <v>43</v>
      </c>
      <c r="M1989" t="s">
        <v>80</v>
      </c>
      <c r="N1989" t="s">
        <v>114</v>
      </c>
      <c r="O1989" t="s">
        <v>7500</v>
      </c>
      <c r="P1989" t="s">
        <v>102</v>
      </c>
      <c r="Q1989" t="s">
        <v>103</v>
      </c>
      <c r="S1989" t="s">
        <v>144</v>
      </c>
      <c r="V1989" t="s">
        <v>2484</v>
      </c>
      <c r="W1989" t="s">
        <v>58</v>
      </c>
      <c r="X1989">
        <v>18.861229755001901</v>
      </c>
      <c r="Y1989">
        <v>-70.686413766881998</v>
      </c>
      <c r="Z1989" t="s">
        <v>59</v>
      </c>
      <c r="AA1989" t="s">
        <v>59</v>
      </c>
      <c r="AB1989" t="s">
        <v>182</v>
      </c>
      <c r="AC1989" t="s">
        <v>88</v>
      </c>
      <c r="AD1989" t="s">
        <v>62</v>
      </c>
      <c r="AF1989" t="s">
        <v>170</v>
      </c>
      <c r="AG1989" t="s">
        <v>194</v>
      </c>
      <c r="AH1989" t="s">
        <v>117</v>
      </c>
      <c r="AI1989" t="s">
        <v>66</v>
      </c>
      <c r="AJ1989" t="s">
        <v>66</v>
      </c>
      <c r="AK1989" s="2" t="s">
        <v>8581</v>
      </c>
      <c r="AL1989">
        <v>1</v>
      </c>
      <c r="AM1989" t="s">
        <v>7673</v>
      </c>
      <c r="AN1989">
        <v>4</v>
      </c>
      <c r="AO1989">
        <v>0</v>
      </c>
      <c r="AP1989" t="s">
        <v>62</v>
      </c>
      <c r="AQ1989" t="s">
        <v>186</v>
      </c>
      <c r="AV1989" s="1">
        <v>43881</v>
      </c>
      <c r="AW1989" t="s">
        <v>15982</v>
      </c>
      <c r="AY1989" t="s">
        <v>73</v>
      </c>
      <c r="AZ1989" t="s">
        <v>74</v>
      </c>
    </row>
    <row r="1990" spans="1:52" ht="30" hidden="1" x14ac:dyDescent="0.25">
      <c r="A1990" t="str">
        <f>INDEX('Community ID'!B:B,MATCH(O1990,'Community ID'!A:A,0))</f>
        <v>El Convento</v>
      </c>
      <c r="B1990" t="str">
        <f>INDEX('Community ID'!$K:$K,MATCH('Environmental Data'!$P1990,'Community ID'!J:J,0))</f>
        <v>Constanza</v>
      </c>
      <c r="D1990" t="s">
        <v>8578</v>
      </c>
      <c r="E1990" t="s">
        <v>97</v>
      </c>
      <c r="F1990" t="s">
        <v>8579</v>
      </c>
      <c r="H1990" t="s">
        <v>1767</v>
      </c>
      <c r="I1990" t="s">
        <v>191</v>
      </c>
      <c r="J1990" t="s">
        <v>8580</v>
      </c>
      <c r="K1990">
        <v>43</v>
      </c>
      <c r="M1990" t="s">
        <v>80</v>
      </c>
      <c r="N1990" t="s">
        <v>114</v>
      </c>
      <c r="O1990" t="s">
        <v>7500</v>
      </c>
      <c r="P1990" t="s">
        <v>102</v>
      </c>
      <c r="Q1990" t="s">
        <v>103</v>
      </c>
      <c r="S1990" t="s">
        <v>144</v>
      </c>
      <c r="V1990" t="s">
        <v>2484</v>
      </c>
      <c r="W1990" t="s">
        <v>58</v>
      </c>
      <c r="X1990">
        <v>18.861229755001901</v>
      </c>
      <c r="Y1990">
        <v>-70.686413766881998</v>
      </c>
      <c r="Z1990" t="s">
        <v>59</v>
      </c>
      <c r="AA1990" t="s">
        <v>59</v>
      </c>
      <c r="AB1990" t="s">
        <v>182</v>
      </c>
      <c r="AC1990" t="s">
        <v>88</v>
      </c>
      <c r="AD1990" t="s">
        <v>62</v>
      </c>
      <c r="AF1990" t="s">
        <v>170</v>
      </c>
      <c r="AG1990" t="s">
        <v>194</v>
      </c>
      <c r="AH1990" t="s">
        <v>117</v>
      </c>
      <c r="AI1990" t="s">
        <v>66</v>
      </c>
      <c r="AJ1990" t="s">
        <v>66</v>
      </c>
      <c r="AK1990" s="2" t="s">
        <v>8581</v>
      </c>
      <c r="AL1990">
        <v>1</v>
      </c>
      <c r="AM1990" t="s">
        <v>7673</v>
      </c>
      <c r="AN1990">
        <v>4</v>
      </c>
      <c r="AP1990" t="s">
        <v>62</v>
      </c>
      <c r="AQ1990" t="s">
        <v>186</v>
      </c>
      <c r="AV1990" s="1">
        <v>43881</v>
      </c>
      <c r="AW1990" t="s">
        <v>15983</v>
      </c>
      <c r="AY1990" t="s">
        <v>73</v>
      </c>
      <c r="AZ1990" t="s">
        <v>74</v>
      </c>
    </row>
    <row r="1991" spans="1:52" hidden="1" x14ac:dyDescent="0.25">
      <c r="A1991" t="str">
        <f>INDEX('Community ID'!B:B,MATCH(O1991,'Community ID'!A:A,0))</f>
        <v>El Canal</v>
      </c>
      <c r="B1991" t="str">
        <f>INDEX('Community ID'!$K:$K,MATCH('Environmental Data'!$P1991,'Community ID'!J:J,0))</f>
        <v>Constanza</v>
      </c>
      <c r="D1991" t="s">
        <v>8582</v>
      </c>
      <c r="E1991" t="s">
        <v>8583</v>
      </c>
      <c r="F1991" t="s">
        <v>8584</v>
      </c>
      <c r="H1991" t="s">
        <v>7835</v>
      </c>
      <c r="I1991" t="s">
        <v>191</v>
      </c>
      <c r="J1991" t="s">
        <v>8585</v>
      </c>
      <c r="K1991">
        <v>82</v>
      </c>
      <c r="M1991" t="s">
        <v>80</v>
      </c>
      <c r="N1991" t="s">
        <v>135</v>
      </c>
      <c r="O1991" t="s">
        <v>8586</v>
      </c>
      <c r="P1991" t="s">
        <v>102</v>
      </c>
      <c r="Q1991" t="s">
        <v>102</v>
      </c>
      <c r="V1991" t="s">
        <v>7302</v>
      </c>
      <c r="W1991" t="s">
        <v>58</v>
      </c>
      <c r="X1991">
        <v>18.909326799999999</v>
      </c>
      <c r="Y1991">
        <v>-70.750768100000002</v>
      </c>
      <c r="Z1991" t="s">
        <v>86</v>
      </c>
      <c r="AA1991" t="s">
        <v>86</v>
      </c>
      <c r="AB1991" t="s">
        <v>60</v>
      </c>
      <c r="AC1991" t="s">
        <v>169</v>
      </c>
      <c r="AD1991" t="s">
        <v>62</v>
      </c>
      <c r="AF1991" t="s">
        <v>170</v>
      </c>
      <c r="AG1991" t="s">
        <v>194</v>
      </c>
      <c r="AH1991" t="s">
        <v>65</v>
      </c>
      <c r="AI1991" t="s">
        <v>1221</v>
      </c>
      <c r="AJ1991" t="s">
        <v>66</v>
      </c>
      <c r="AK1991" t="s">
        <v>8587</v>
      </c>
      <c r="AL1991">
        <v>1</v>
      </c>
      <c r="AM1991" t="s">
        <v>108</v>
      </c>
      <c r="AN1991">
        <v>2</v>
      </c>
      <c r="AP1991" t="s">
        <v>62</v>
      </c>
      <c r="AQ1991" t="s">
        <v>69</v>
      </c>
      <c r="AV1991" s="1">
        <v>43880</v>
      </c>
      <c r="AW1991" t="s">
        <v>15984</v>
      </c>
      <c r="AY1991" t="s">
        <v>73</v>
      </c>
      <c r="AZ1991" t="s">
        <v>74</v>
      </c>
    </row>
    <row r="1992" spans="1:52" x14ac:dyDescent="0.25">
      <c r="A1992" t="str">
        <f>INDEX('Community ID'!B:B,MATCH(O1992,'Community ID'!A:A,0))</f>
        <v>El Canal</v>
      </c>
      <c r="B1992" t="str">
        <f>INDEX('Community ID'!$K:$K,MATCH('Environmental Data'!$P1992,'Community ID'!J:J,0))</f>
        <v>Constanza</v>
      </c>
      <c r="D1992" t="s">
        <v>8588</v>
      </c>
      <c r="E1992" t="s">
        <v>2255</v>
      </c>
      <c r="F1992" t="s">
        <v>1547</v>
      </c>
      <c r="H1992" t="s">
        <v>5175</v>
      </c>
      <c r="I1992" t="s">
        <v>191</v>
      </c>
      <c r="J1992" t="s">
        <v>7981</v>
      </c>
      <c r="K1992">
        <v>38</v>
      </c>
      <c r="L1992">
        <v>8095105753</v>
      </c>
      <c r="M1992" t="s">
        <v>80</v>
      </c>
      <c r="N1992" t="s">
        <v>135</v>
      </c>
      <c r="O1992" t="s">
        <v>8586</v>
      </c>
      <c r="P1992" t="s">
        <v>102</v>
      </c>
      <c r="Q1992" t="s">
        <v>55</v>
      </c>
      <c r="V1992" t="s">
        <v>7302</v>
      </c>
      <c r="W1992" t="s">
        <v>58</v>
      </c>
      <c r="X1992">
        <v>18.9081461</v>
      </c>
      <c r="Y1992">
        <v>-70.759900999999999</v>
      </c>
      <c r="Z1992" t="s">
        <v>86</v>
      </c>
      <c r="AA1992" t="s">
        <v>86</v>
      </c>
      <c r="AB1992" t="s">
        <v>60</v>
      </c>
      <c r="AC1992" t="s">
        <v>169</v>
      </c>
      <c r="AE1992" t="s">
        <v>62</v>
      </c>
      <c r="AF1992" t="s">
        <v>170</v>
      </c>
      <c r="AG1992" t="s">
        <v>171</v>
      </c>
      <c r="AH1992" t="s">
        <v>90</v>
      </c>
      <c r="AI1992" t="s">
        <v>66</v>
      </c>
      <c r="AJ1992" t="s">
        <v>1221</v>
      </c>
      <c r="AK1992" t="s">
        <v>368</v>
      </c>
      <c r="AL1992">
        <v>1</v>
      </c>
      <c r="AM1992" t="s">
        <v>108</v>
      </c>
      <c r="AN1992">
        <v>2</v>
      </c>
      <c r="AP1992" t="s">
        <v>62</v>
      </c>
      <c r="AQ1992" t="s">
        <v>69</v>
      </c>
      <c r="AV1992" s="1">
        <v>43880</v>
      </c>
      <c r="AW1992" t="s">
        <v>15985</v>
      </c>
      <c r="AY1992" t="s">
        <v>73</v>
      </c>
      <c r="AZ1992" t="s">
        <v>74</v>
      </c>
    </row>
    <row r="1993" spans="1:52" hidden="1" x14ac:dyDescent="0.25">
      <c r="A1993" t="str">
        <f>INDEX('Community ID'!B:B,MATCH(O1993,'Community ID'!A:A,0))</f>
        <v>El Canal</v>
      </c>
      <c r="B1993" t="str">
        <f>INDEX('Community ID'!$K:$K,MATCH('Environmental Data'!$P1993,'Community ID'!J:J,0))</f>
        <v>Constanza</v>
      </c>
      <c r="D1993" t="s">
        <v>8589</v>
      </c>
      <c r="E1993" t="s">
        <v>1567</v>
      </c>
      <c r="F1993" t="s">
        <v>1547</v>
      </c>
      <c r="H1993" t="s">
        <v>6414</v>
      </c>
      <c r="I1993" t="s">
        <v>165</v>
      </c>
      <c r="J1993" s="1">
        <v>19787</v>
      </c>
      <c r="K1993">
        <v>67</v>
      </c>
      <c r="M1993" t="s">
        <v>80</v>
      </c>
      <c r="N1993" t="s">
        <v>287</v>
      </c>
      <c r="O1993" t="s">
        <v>8586</v>
      </c>
      <c r="P1993" t="s">
        <v>102</v>
      </c>
      <c r="Q1993" t="s">
        <v>55</v>
      </c>
      <c r="V1993" t="s">
        <v>7302</v>
      </c>
      <c r="W1993" t="s">
        <v>58</v>
      </c>
      <c r="X1993">
        <v>18.908150800000001</v>
      </c>
      <c r="Y1993">
        <v>-70.760104729999995</v>
      </c>
      <c r="Z1993" t="s">
        <v>86</v>
      </c>
      <c r="AA1993" t="s">
        <v>86</v>
      </c>
      <c r="AB1993" t="s">
        <v>60</v>
      </c>
      <c r="AC1993" t="s">
        <v>88</v>
      </c>
      <c r="AD1993" t="s">
        <v>62</v>
      </c>
      <c r="AF1993" t="s">
        <v>170</v>
      </c>
      <c r="AG1993" t="s">
        <v>194</v>
      </c>
      <c r="AH1993" t="s">
        <v>65</v>
      </c>
      <c r="AI1993" t="s">
        <v>8590</v>
      </c>
      <c r="AJ1993" t="s">
        <v>1221</v>
      </c>
      <c r="AK1993" t="s">
        <v>1483</v>
      </c>
      <c r="AL1993">
        <v>1</v>
      </c>
      <c r="AM1993" t="s">
        <v>108</v>
      </c>
      <c r="AN1993">
        <v>2</v>
      </c>
      <c r="AP1993" t="s">
        <v>62</v>
      </c>
      <c r="AQ1993" t="s">
        <v>69</v>
      </c>
      <c r="AV1993" s="1">
        <v>43880</v>
      </c>
      <c r="AW1993" t="s">
        <v>15986</v>
      </c>
      <c r="AY1993" t="s">
        <v>73</v>
      </c>
      <c r="AZ1993" t="s">
        <v>74</v>
      </c>
    </row>
    <row r="1994" spans="1:52" hidden="1" x14ac:dyDescent="0.25">
      <c r="A1994" t="str">
        <f>INDEX('Community ID'!B:B,MATCH(O1994,'Community ID'!A:A,0))</f>
        <v>El Canal</v>
      </c>
      <c r="B1994" t="str">
        <f>INDEX('Community ID'!$K:$K,MATCH('Environmental Data'!$P1994,'Community ID'!J:J,0))</f>
        <v>Constanza</v>
      </c>
      <c r="D1994" t="s">
        <v>8591</v>
      </c>
      <c r="E1994" t="s">
        <v>216</v>
      </c>
      <c r="I1994" t="s">
        <v>191</v>
      </c>
      <c r="J1994" t="s">
        <v>8592</v>
      </c>
      <c r="K1994">
        <v>26</v>
      </c>
      <c r="L1994">
        <v>8298041186</v>
      </c>
      <c r="M1994" t="s">
        <v>226</v>
      </c>
      <c r="N1994" t="s">
        <v>135</v>
      </c>
      <c r="O1994" t="s">
        <v>8586</v>
      </c>
      <c r="P1994" t="s">
        <v>102</v>
      </c>
      <c r="Q1994" t="s">
        <v>55</v>
      </c>
      <c r="V1994" t="s">
        <v>7302</v>
      </c>
      <c r="W1994" t="s">
        <v>58</v>
      </c>
      <c r="X1994">
        <v>18.9081461</v>
      </c>
      <c r="Y1994">
        <v>-70.759900999999999</v>
      </c>
      <c r="Z1994" t="s">
        <v>86</v>
      </c>
      <c r="AA1994" t="s">
        <v>86</v>
      </c>
      <c r="AB1994" t="s">
        <v>60</v>
      </c>
      <c r="AC1994" t="s">
        <v>88</v>
      </c>
      <c r="AD1994" t="s">
        <v>62</v>
      </c>
      <c r="AF1994" t="s">
        <v>170</v>
      </c>
      <c r="AG1994" t="s">
        <v>194</v>
      </c>
      <c r="AH1994" t="s">
        <v>117</v>
      </c>
      <c r="AI1994" t="s">
        <v>66</v>
      </c>
      <c r="AJ1994" t="s">
        <v>375</v>
      </c>
      <c r="AK1994" t="s">
        <v>8593</v>
      </c>
      <c r="AL1994">
        <v>1</v>
      </c>
      <c r="AM1994" t="s">
        <v>8594</v>
      </c>
      <c r="AN1994">
        <v>8</v>
      </c>
      <c r="AP1994" t="s">
        <v>63</v>
      </c>
      <c r="AQ1994" t="s">
        <v>69</v>
      </c>
      <c r="AV1994" s="1">
        <v>43880</v>
      </c>
      <c r="AW1994" t="s">
        <v>15987</v>
      </c>
      <c r="AY1994" t="s">
        <v>73</v>
      </c>
      <c r="AZ1994" t="s">
        <v>74</v>
      </c>
    </row>
    <row r="1995" spans="1:52" x14ac:dyDescent="0.25">
      <c r="A1995" t="str">
        <f>INDEX('Community ID'!B:B,MATCH(O1995,'Community ID'!A:A,0))</f>
        <v>El Canal</v>
      </c>
      <c r="B1995" t="str">
        <f>INDEX('Community ID'!$K:$K,MATCH('Environmental Data'!$P1995,'Community ID'!J:J,0))</f>
        <v>Constanza</v>
      </c>
      <c r="D1995" t="s">
        <v>8595</v>
      </c>
      <c r="E1995" t="s">
        <v>8596</v>
      </c>
      <c r="F1995" t="s">
        <v>8597</v>
      </c>
      <c r="H1995" t="s">
        <v>8596</v>
      </c>
      <c r="I1995" t="s">
        <v>191</v>
      </c>
      <c r="J1995" t="s">
        <v>8598</v>
      </c>
      <c r="K1995">
        <v>22</v>
      </c>
      <c r="M1995" t="s">
        <v>51</v>
      </c>
      <c r="N1995" t="s">
        <v>135</v>
      </c>
      <c r="O1995" t="s">
        <v>8586</v>
      </c>
      <c r="P1995" t="s">
        <v>102</v>
      </c>
      <c r="Q1995" t="s">
        <v>55</v>
      </c>
      <c r="V1995" t="s">
        <v>7302</v>
      </c>
      <c r="W1995" t="s">
        <v>58</v>
      </c>
      <c r="X1995">
        <v>18.9084304</v>
      </c>
      <c r="Y1995">
        <v>-70.760168199999995</v>
      </c>
      <c r="Z1995" t="s">
        <v>220</v>
      </c>
      <c r="AA1995" t="s">
        <v>220</v>
      </c>
      <c r="AB1995" t="s">
        <v>60</v>
      </c>
      <c r="AC1995" t="s">
        <v>61</v>
      </c>
      <c r="AD1995" t="s">
        <v>62</v>
      </c>
      <c r="AF1995" t="s">
        <v>170</v>
      </c>
      <c r="AG1995" t="s">
        <v>194</v>
      </c>
      <c r="AH1995" t="s">
        <v>65</v>
      </c>
      <c r="AI1995" t="s">
        <v>1221</v>
      </c>
      <c r="AJ1995" t="s">
        <v>8599</v>
      </c>
      <c r="AK1995" t="s">
        <v>368</v>
      </c>
      <c r="AL1995">
        <v>1</v>
      </c>
      <c r="AM1995" t="s">
        <v>68</v>
      </c>
      <c r="AN1995">
        <v>3</v>
      </c>
      <c r="AP1995" t="s">
        <v>62</v>
      </c>
      <c r="AQ1995" t="s">
        <v>69</v>
      </c>
      <c r="AV1995" s="1">
        <v>43880</v>
      </c>
      <c r="AW1995" t="s">
        <v>15988</v>
      </c>
      <c r="AY1995" t="s">
        <v>73</v>
      </c>
      <c r="AZ1995" t="s">
        <v>74</v>
      </c>
    </row>
    <row r="1996" spans="1:52" hidden="1" x14ac:dyDescent="0.25">
      <c r="A1996" t="str">
        <f>INDEX('Community ID'!B:B,MATCH(O1996,'Community ID'!A:A,0))</f>
        <v>El Canal</v>
      </c>
      <c r="B1996" t="str">
        <f>INDEX('Community ID'!$K:$K,MATCH('Environmental Data'!$P1996,'Community ID'!J:J,0))</f>
        <v>Constanza</v>
      </c>
      <c r="D1996" t="s">
        <v>8600</v>
      </c>
      <c r="E1996" t="s">
        <v>8601</v>
      </c>
      <c r="F1996" t="s">
        <v>8602</v>
      </c>
      <c r="H1996" t="s">
        <v>8601</v>
      </c>
      <c r="I1996" t="s">
        <v>191</v>
      </c>
      <c r="J1996" t="s">
        <v>8603</v>
      </c>
      <c r="K1996">
        <v>368</v>
      </c>
      <c r="M1996" t="s">
        <v>80</v>
      </c>
      <c r="N1996" t="s">
        <v>135</v>
      </c>
      <c r="O1996" t="s">
        <v>8586</v>
      </c>
      <c r="P1996" t="s">
        <v>102</v>
      </c>
      <c r="Q1996" t="s">
        <v>55</v>
      </c>
      <c r="V1996" t="s">
        <v>7302</v>
      </c>
      <c r="W1996" t="s">
        <v>58</v>
      </c>
      <c r="X1996">
        <v>18.912388499999999</v>
      </c>
      <c r="Y1996">
        <v>-70.742414800000006</v>
      </c>
      <c r="Z1996" t="s">
        <v>86</v>
      </c>
      <c r="AA1996" t="s">
        <v>86</v>
      </c>
      <c r="AB1996" t="s">
        <v>60</v>
      </c>
      <c r="AC1996" t="s">
        <v>169</v>
      </c>
      <c r="AD1996" t="s">
        <v>62</v>
      </c>
      <c r="AF1996" t="s">
        <v>170</v>
      </c>
      <c r="AG1996" t="s">
        <v>194</v>
      </c>
      <c r="AH1996" t="s">
        <v>117</v>
      </c>
      <c r="AI1996" t="s">
        <v>375</v>
      </c>
      <c r="AJ1996" t="s">
        <v>66</v>
      </c>
      <c r="AK1996" t="s">
        <v>7469</v>
      </c>
      <c r="AL1996">
        <v>1</v>
      </c>
      <c r="AM1996" t="s">
        <v>68</v>
      </c>
      <c r="AN1996">
        <v>1</v>
      </c>
      <c r="AP1996" t="s">
        <v>62</v>
      </c>
      <c r="AQ1996" t="s">
        <v>69</v>
      </c>
      <c r="AV1996" s="1">
        <v>43880</v>
      </c>
      <c r="AW1996" t="s">
        <v>15989</v>
      </c>
      <c r="AY1996" t="s">
        <v>73</v>
      </c>
      <c r="AZ1996" t="s">
        <v>74</v>
      </c>
    </row>
    <row r="1997" spans="1:52" x14ac:dyDescent="0.25">
      <c r="A1997" t="str">
        <f>INDEX('Community ID'!B:B,MATCH(O1997,'Community ID'!A:A,0))</f>
        <v>El Canal</v>
      </c>
      <c r="B1997" t="str">
        <f>INDEX('Community ID'!$K:$K,MATCH('Environmental Data'!$P1997,'Community ID'!J:J,0))</f>
        <v>Constanza</v>
      </c>
      <c r="D1997" t="s">
        <v>8604</v>
      </c>
      <c r="E1997" t="s">
        <v>3755</v>
      </c>
      <c r="F1997" t="s">
        <v>8605</v>
      </c>
      <c r="I1997" t="s">
        <v>165</v>
      </c>
      <c r="J1997" t="s">
        <v>8606</v>
      </c>
      <c r="K1997">
        <v>33</v>
      </c>
      <c r="L1997">
        <v>8492587800</v>
      </c>
      <c r="M1997" t="s">
        <v>51</v>
      </c>
      <c r="N1997" t="s">
        <v>287</v>
      </c>
      <c r="O1997" t="s">
        <v>8586</v>
      </c>
      <c r="P1997" t="s">
        <v>102</v>
      </c>
      <c r="Q1997" t="s">
        <v>55</v>
      </c>
      <c r="V1997" t="s">
        <v>7302</v>
      </c>
      <c r="W1997" t="s">
        <v>58</v>
      </c>
      <c r="X1997">
        <v>18.9083332958845</v>
      </c>
      <c r="Y1997">
        <v>-70.760313886373297</v>
      </c>
      <c r="Z1997" t="s">
        <v>105</v>
      </c>
      <c r="AA1997" t="s">
        <v>105</v>
      </c>
      <c r="AB1997" t="s">
        <v>60</v>
      </c>
      <c r="AC1997" t="s">
        <v>169</v>
      </c>
      <c r="AD1997" t="s">
        <v>62</v>
      </c>
      <c r="AE1997" t="s">
        <v>63</v>
      </c>
      <c r="AF1997" t="s">
        <v>170</v>
      </c>
      <c r="AG1997" t="s">
        <v>194</v>
      </c>
      <c r="AH1997" t="s">
        <v>65</v>
      </c>
      <c r="AI1997" t="s">
        <v>91</v>
      </c>
      <c r="AJ1997" t="s">
        <v>66</v>
      </c>
      <c r="AK1997" t="s">
        <v>368</v>
      </c>
      <c r="AL1997">
        <v>1</v>
      </c>
      <c r="AM1997" t="s">
        <v>68</v>
      </c>
      <c r="AN1997">
        <v>4</v>
      </c>
      <c r="AO1997">
        <v>1</v>
      </c>
      <c r="AP1997" t="s">
        <v>62</v>
      </c>
      <c r="AQ1997" t="s">
        <v>69</v>
      </c>
      <c r="AV1997" s="1">
        <v>43880</v>
      </c>
      <c r="AW1997" t="s">
        <v>15990</v>
      </c>
      <c r="AY1997" t="s">
        <v>73</v>
      </c>
      <c r="AZ1997" t="s">
        <v>74</v>
      </c>
    </row>
    <row r="1998" spans="1:52" hidden="1" x14ac:dyDescent="0.25">
      <c r="A1998" t="str">
        <f>INDEX('Community ID'!B:B,MATCH(O1998,'Community ID'!A:A,0))</f>
        <v>El Canal</v>
      </c>
      <c r="B1998" t="str">
        <f>INDEX('Community ID'!$K:$K,MATCH('Environmental Data'!$P1998,'Community ID'!J:J,0))</f>
        <v>Constanza</v>
      </c>
      <c r="D1998" t="s">
        <v>8607</v>
      </c>
      <c r="E1998" t="s">
        <v>523</v>
      </c>
      <c r="F1998" t="s">
        <v>8608</v>
      </c>
      <c r="H1998" t="s">
        <v>523</v>
      </c>
      <c r="I1998" t="s">
        <v>165</v>
      </c>
      <c r="J1998" t="s">
        <v>8609</v>
      </c>
      <c r="K1998">
        <v>26</v>
      </c>
      <c r="M1998" t="s">
        <v>80</v>
      </c>
      <c r="N1998" t="s">
        <v>8610</v>
      </c>
      <c r="O1998" t="s">
        <v>8586</v>
      </c>
      <c r="P1998" t="s">
        <v>102</v>
      </c>
      <c r="Q1998" t="s">
        <v>55</v>
      </c>
      <c r="V1998" t="s">
        <v>7302</v>
      </c>
      <c r="W1998" t="s">
        <v>58</v>
      </c>
      <c r="X1998">
        <v>18.9150086</v>
      </c>
      <c r="Y1998">
        <v>-70.7454958</v>
      </c>
      <c r="Z1998" t="s">
        <v>86</v>
      </c>
      <c r="AA1998" t="s">
        <v>105</v>
      </c>
      <c r="AB1998" t="s">
        <v>60</v>
      </c>
      <c r="AC1998" t="s">
        <v>88</v>
      </c>
      <c r="AE1998" t="s">
        <v>62</v>
      </c>
      <c r="AF1998" t="s">
        <v>170</v>
      </c>
      <c r="AG1998" t="s">
        <v>171</v>
      </c>
      <c r="AH1998" t="s">
        <v>90</v>
      </c>
      <c r="AI1998" t="s">
        <v>66</v>
      </c>
      <c r="AJ1998" t="s">
        <v>66</v>
      </c>
      <c r="AK1998" t="s">
        <v>8611</v>
      </c>
      <c r="AL1998">
        <v>1</v>
      </c>
      <c r="AM1998" t="s">
        <v>68</v>
      </c>
      <c r="AN1998">
        <v>2</v>
      </c>
      <c r="AP1998" t="s">
        <v>62</v>
      </c>
      <c r="AQ1998" t="s">
        <v>186</v>
      </c>
      <c r="AV1998" s="1">
        <v>43880</v>
      </c>
      <c r="AW1998" t="s">
        <v>15991</v>
      </c>
      <c r="AY1998" t="s">
        <v>73</v>
      </c>
      <c r="AZ1998" t="s">
        <v>74</v>
      </c>
    </row>
    <row r="1999" spans="1:52" hidden="1" x14ac:dyDescent="0.25">
      <c r="A1999" t="str">
        <f>INDEX('Community ID'!B:B,MATCH(O1999,'Community ID'!A:A,0))</f>
        <v>El Canal</v>
      </c>
      <c r="B1999" t="str">
        <f>INDEX('Community ID'!$K:$K,MATCH('Environmental Data'!$P1999,'Community ID'!J:J,0))</f>
        <v>Constanza</v>
      </c>
      <c r="D1999" t="s">
        <v>8612</v>
      </c>
      <c r="E1999" t="s">
        <v>8613</v>
      </c>
      <c r="F1999" t="s">
        <v>1477</v>
      </c>
      <c r="H1999" t="s">
        <v>8614</v>
      </c>
      <c r="I1999" t="s">
        <v>165</v>
      </c>
      <c r="J1999" t="s">
        <v>8615</v>
      </c>
      <c r="K1999">
        <v>30</v>
      </c>
      <c r="L1999">
        <v>8094980181</v>
      </c>
      <c r="M1999" t="s">
        <v>226</v>
      </c>
      <c r="N1999" t="s">
        <v>8616</v>
      </c>
      <c r="O1999" t="s">
        <v>8586</v>
      </c>
      <c r="P1999" t="s">
        <v>102</v>
      </c>
      <c r="Q1999" t="s">
        <v>55</v>
      </c>
      <c r="V1999" t="s">
        <v>7302</v>
      </c>
      <c r="W1999" t="s">
        <v>58</v>
      </c>
      <c r="X1999">
        <v>18.915728099999999</v>
      </c>
      <c r="Y1999">
        <v>-70.759034200000002</v>
      </c>
      <c r="Z1999" t="s">
        <v>86</v>
      </c>
      <c r="AA1999" t="s">
        <v>325</v>
      </c>
      <c r="AB1999" t="s">
        <v>87</v>
      </c>
      <c r="AC1999" t="s">
        <v>169</v>
      </c>
      <c r="AD1999" t="s">
        <v>62</v>
      </c>
      <c r="AF1999" t="s">
        <v>170</v>
      </c>
      <c r="AG1999" t="s">
        <v>194</v>
      </c>
      <c r="AH1999" t="s">
        <v>65</v>
      </c>
      <c r="AI1999" t="s">
        <v>66</v>
      </c>
      <c r="AJ1999" t="s">
        <v>66</v>
      </c>
      <c r="AK1999" t="s">
        <v>7469</v>
      </c>
      <c r="AL1999">
        <v>1</v>
      </c>
      <c r="AM1999" t="s">
        <v>68</v>
      </c>
      <c r="AN1999">
        <v>3</v>
      </c>
      <c r="AP1999" t="s">
        <v>63</v>
      </c>
      <c r="AQ1999" t="s">
        <v>69</v>
      </c>
      <c r="AV1999" s="1">
        <v>43880</v>
      </c>
      <c r="AW1999" t="s">
        <v>15992</v>
      </c>
      <c r="AY1999" t="s">
        <v>73</v>
      </c>
      <c r="AZ1999" t="s">
        <v>74</v>
      </c>
    </row>
    <row r="2000" spans="1:52" hidden="1" x14ac:dyDescent="0.25">
      <c r="A2000" t="str">
        <f>INDEX('Community ID'!B:B,MATCH(O2000,'Community ID'!A:A,0))</f>
        <v>El Canal</v>
      </c>
      <c r="B2000" t="str">
        <f>INDEX('Community ID'!$K:$K,MATCH('Environmental Data'!$P2000,'Community ID'!J:J,0))</f>
        <v>Constanza</v>
      </c>
      <c r="D2000" t="s">
        <v>8617</v>
      </c>
      <c r="E2000" t="s">
        <v>8618</v>
      </c>
      <c r="F2000" t="s">
        <v>1391</v>
      </c>
      <c r="H2000" t="s">
        <v>8618</v>
      </c>
      <c r="I2000" t="s">
        <v>191</v>
      </c>
      <c r="J2000" t="s">
        <v>8619</v>
      </c>
      <c r="K2000">
        <v>45</v>
      </c>
      <c r="M2000" t="s">
        <v>226</v>
      </c>
      <c r="N2000" t="s">
        <v>8616</v>
      </c>
      <c r="O2000" t="s">
        <v>8586</v>
      </c>
      <c r="P2000" t="s">
        <v>102</v>
      </c>
      <c r="Q2000" t="s">
        <v>55</v>
      </c>
      <c r="V2000" t="s">
        <v>7302</v>
      </c>
      <c r="W2000" t="s">
        <v>58</v>
      </c>
      <c r="X2000">
        <v>18.913709999999998</v>
      </c>
      <c r="Y2000">
        <v>-70.756804099999997</v>
      </c>
      <c r="Z2000" t="s">
        <v>86</v>
      </c>
      <c r="AA2000" t="s">
        <v>86</v>
      </c>
      <c r="AB2000" t="s">
        <v>60</v>
      </c>
      <c r="AC2000" t="s">
        <v>169</v>
      </c>
      <c r="AD2000" t="s">
        <v>62</v>
      </c>
      <c r="AF2000" t="s">
        <v>170</v>
      </c>
      <c r="AG2000" t="s">
        <v>194</v>
      </c>
      <c r="AH2000" t="s">
        <v>65</v>
      </c>
      <c r="AI2000" t="s">
        <v>66</v>
      </c>
      <c r="AJ2000" t="s">
        <v>8620</v>
      </c>
      <c r="AK2000" t="s">
        <v>8621</v>
      </c>
      <c r="AL2000">
        <v>1</v>
      </c>
      <c r="AM2000" t="s">
        <v>108</v>
      </c>
      <c r="AN2000">
        <v>5</v>
      </c>
      <c r="AO2000">
        <v>1</v>
      </c>
      <c r="AP2000" t="s">
        <v>62</v>
      </c>
      <c r="AQ2000" t="s">
        <v>69</v>
      </c>
      <c r="AV2000" s="1">
        <v>43880</v>
      </c>
      <c r="AW2000" t="s">
        <v>15993</v>
      </c>
      <c r="AY2000" t="s">
        <v>73</v>
      </c>
      <c r="AZ2000" t="s">
        <v>74</v>
      </c>
    </row>
    <row r="2001" spans="1:52" hidden="1" x14ac:dyDescent="0.25">
      <c r="A2001" t="str">
        <f>INDEX('Community ID'!B:B,MATCH(O2001,'Community ID'!A:A,0))</f>
        <v>El Canal</v>
      </c>
      <c r="B2001" t="str">
        <f>INDEX('Community ID'!$K:$K,MATCH('Environmental Data'!$P2001,'Community ID'!J:J,0))</f>
        <v>Constanza</v>
      </c>
      <c r="D2001" t="s">
        <v>8622</v>
      </c>
      <c r="E2001" t="s">
        <v>8613</v>
      </c>
      <c r="F2001" t="s">
        <v>8623</v>
      </c>
      <c r="H2001" t="s">
        <v>8624</v>
      </c>
      <c r="I2001" t="s">
        <v>165</v>
      </c>
      <c r="J2001" t="s">
        <v>8625</v>
      </c>
      <c r="K2001">
        <v>24</v>
      </c>
      <c r="L2001">
        <v>8295049623</v>
      </c>
      <c r="M2001" t="s">
        <v>226</v>
      </c>
      <c r="N2001" t="s">
        <v>287</v>
      </c>
      <c r="O2001" t="s">
        <v>8586</v>
      </c>
      <c r="P2001" t="s">
        <v>102</v>
      </c>
      <c r="Q2001" t="s">
        <v>55</v>
      </c>
      <c r="V2001" t="s">
        <v>7302</v>
      </c>
      <c r="W2001" t="s">
        <v>58</v>
      </c>
      <c r="X2001">
        <v>18.9044974</v>
      </c>
      <c r="Y2001">
        <v>-70.757175799999999</v>
      </c>
      <c r="Z2001" t="s">
        <v>86</v>
      </c>
      <c r="AA2001" t="s">
        <v>105</v>
      </c>
      <c r="AB2001" t="s">
        <v>116</v>
      </c>
      <c r="AC2001" t="s">
        <v>88</v>
      </c>
      <c r="AE2001" t="s">
        <v>62</v>
      </c>
      <c r="AF2001" t="s">
        <v>170</v>
      </c>
      <c r="AG2001" t="s">
        <v>171</v>
      </c>
      <c r="AH2001" t="s">
        <v>117</v>
      </c>
      <c r="AI2001" t="s">
        <v>66</v>
      </c>
      <c r="AJ2001" t="s">
        <v>66</v>
      </c>
      <c r="AK2001" t="s">
        <v>394</v>
      </c>
      <c r="AL2001">
        <v>1</v>
      </c>
      <c r="AM2001" t="s">
        <v>108</v>
      </c>
      <c r="AN2001">
        <v>2</v>
      </c>
      <c r="AP2001" t="s">
        <v>63</v>
      </c>
      <c r="AQ2001" t="s">
        <v>69</v>
      </c>
      <c r="AV2001" s="1">
        <v>43880</v>
      </c>
      <c r="AW2001" t="s">
        <v>15994</v>
      </c>
      <c r="AY2001" t="s">
        <v>73</v>
      </c>
      <c r="AZ2001" t="s">
        <v>74</v>
      </c>
    </row>
    <row r="2002" spans="1:52" hidden="1" x14ac:dyDescent="0.25">
      <c r="A2002" t="str">
        <f>INDEX('Community ID'!B:B,MATCH(O2002,'Community ID'!A:A,0))</f>
        <v>El Canal</v>
      </c>
      <c r="B2002" t="str">
        <f>INDEX('Community ID'!$K:$K,MATCH('Environmental Data'!$P2002,'Community ID'!J:J,0))</f>
        <v>Constanza</v>
      </c>
      <c r="D2002" t="s">
        <v>8626</v>
      </c>
      <c r="E2002" t="s">
        <v>7589</v>
      </c>
      <c r="F2002" t="s">
        <v>8627</v>
      </c>
      <c r="H2002" t="s">
        <v>8628</v>
      </c>
      <c r="I2002" t="s">
        <v>191</v>
      </c>
      <c r="J2002" t="s">
        <v>218</v>
      </c>
      <c r="K2002">
        <v>2021</v>
      </c>
      <c r="L2002">
        <v>8292281806</v>
      </c>
      <c r="M2002" t="s">
        <v>80</v>
      </c>
      <c r="N2002" t="s">
        <v>135</v>
      </c>
      <c r="O2002" t="s">
        <v>8586</v>
      </c>
      <c r="P2002" t="s">
        <v>102</v>
      </c>
      <c r="Q2002" t="s">
        <v>55</v>
      </c>
      <c r="V2002" t="s">
        <v>7302</v>
      </c>
      <c r="W2002" t="s">
        <v>58</v>
      </c>
      <c r="X2002">
        <v>18.906929900000002</v>
      </c>
      <c r="Y2002">
        <v>-70.760876699999997</v>
      </c>
      <c r="Z2002" t="s">
        <v>86</v>
      </c>
      <c r="AA2002" t="s">
        <v>86</v>
      </c>
      <c r="AB2002" t="s">
        <v>116</v>
      </c>
      <c r="AC2002" t="s">
        <v>88</v>
      </c>
      <c r="AE2002" t="s">
        <v>62</v>
      </c>
      <c r="AF2002" t="s">
        <v>170</v>
      </c>
      <c r="AG2002" t="s">
        <v>194</v>
      </c>
      <c r="AH2002" t="s">
        <v>65</v>
      </c>
      <c r="AI2002" t="s">
        <v>66</v>
      </c>
      <c r="AJ2002" t="s">
        <v>66</v>
      </c>
      <c r="AK2002" t="s">
        <v>394</v>
      </c>
      <c r="AL2002">
        <v>1</v>
      </c>
      <c r="AM2002" t="s">
        <v>108</v>
      </c>
      <c r="AN2002">
        <v>3</v>
      </c>
      <c r="AO2002">
        <v>1</v>
      </c>
      <c r="AP2002" t="s">
        <v>62</v>
      </c>
      <c r="AQ2002" t="s">
        <v>69</v>
      </c>
      <c r="AV2002" s="1">
        <v>43880</v>
      </c>
      <c r="AW2002" t="s">
        <v>15995</v>
      </c>
      <c r="AY2002" t="s">
        <v>73</v>
      </c>
      <c r="AZ2002" t="s">
        <v>74</v>
      </c>
    </row>
    <row r="2003" spans="1:52" hidden="1" x14ac:dyDescent="0.25">
      <c r="A2003" t="str">
        <f>INDEX('Community ID'!B:B,MATCH(O2003,'Community ID'!A:A,0))</f>
        <v>El Canal</v>
      </c>
      <c r="B2003" t="str">
        <f>INDEX('Community ID'!$K:$K,MATCH('Environmental Data'!$P2003,'Community ID'!J:J,0))</f>
        <v>Constanza</v>
      </c>
      <c r="D2003" t="s">
        <v>8629</v>
      </c>
      <c r="E2003" t="s">
        <v>8630</v>
      </c>
      <c r="F2003" t="s">
        <v>5402</v>
      </c>
      <c r="I2003" t="s">
        <v>191</v>
      </c>
      <c r="J2003" s="1">
        <v>36476</v>
      </c>
      <c r="K2003">
        <v>22</v>
      </c>
      <c r="M2003" t="s">
        <v>80</v>
      </c>
      <c r="N2003" t="s">
        <v>135</v>
      </c>
      <c r="O2003" t="s">
        <v>8586</v>
      </c>
      <c r="P2003" t="s">
        <v>102</v>
      </c>
      <c r="Q2003" t="s">
        <v>55</v>
      </c>
      <c r="V2003" t="s">
        <v>7302</v>
      </c>
      <c r="W2003" t="s">
        <v>58</v>
      </c>
      <c r="X2003">
        <v>18.911363399999999</v>
      </c>
      <c r="Y2003">
        <v>-70.752341799999996</v>
      </c>
      <c r="Z2003" t="s">
        <v>86</v>
      </c>
      <c r="AA2003" t="s">
        <v>86</v>
      </c>
      <c r="AB2003" t="s">
        <v>60</v>
      </c>
      <c r="AC2003" t="s">
        <v>88</v>
      </c>
      <c r="AE2003" t="s">
        <v>62</v>
      </c>
      <c r="AF2003" t="s">
        <v>170</v>
      </c>
      <c r="AG2003" t="s">
        <v>194</v>
      </c>
      <c r="AH2003" t="s">
        <v>117</v>
      </c>
      <c r="AI2003" t="s">
        <v>8590</v>
      </c>
      <c r="AJ2003" t="s">
        <v>66</v>
      </c>
      <c r="AK2003" t="s">
        <v>8593</v>
      </c>
      <c r="AL2003">
        <v>1</v>
      </c>
      <c r="AM2003" t="s">
        <v>108</v>
      </c>
      <c r="AN2003">
        <v>2</v>
      </c>
      <c r="AP2003" t="s">
        <v>62</v>
      </c>
      <c r="AQ2003" t="s">
        <v>69</v>
      </c>
      <c r="AV2003" s="1">
        <v>43880</v>
      </c>
      <c r="AW2003" t="s">
        <v>15996</v>
      </c>
      <c r="AY2003" t="s">
        <v>73</v>
      </c>
      <c r="AZ2003" t="s">
        <v>74</v>
      </c>
    </row>
    <row r="2004" spans="1:52" hidden="1" x14ac:dyDescent="0.25">
      <c r="A2004" t="str">
        <f>INDEX('Community ID'!B:B,MATCH(O2004,'Community ID'!A:A,0))</f>
        <v>El Canal</v>
      </c>
      <c r="B2004" t="str">
        <f>INDEX('Community ID'!$K:$K,MATCH('Environmental Data'!$P2004,'Community ID'!J:J,0))</f>
        <v>Constanza</v>
      </c>
      <c r="D2004" t="s">
        <v>8631</v>
      </c>
      <c r="E2004" t="s">
        <v>8632</v>
      </c>
      <c r="F2004" t="s">
        <v>1114</v>
      </c>
      <c r="H2004" t="s">
        <v>8633</v>
      </c>
      <c r="I2004" t="s">
        <v>191</v>
      </c>
      <c r="J2004" t="s">
        <v>8634</v>
      </c>
      <c r="K2004">
        <v>23</v>
      </c>
      <c r="L2004">
        <v>8095082888</v>
      </c>
      <c r="M2004" t="s">
        <v>80</v>
      </c>
      <c r="N2004" t="s">
        <v>135</v>
      </c>
      <c r="O2004" t="s">
        <v>7129</v>
      </c>
      <c r="P2004" t="s">
        <v>102</v>
      </c>
      <c r="Q2004" t="s">
        <v>55</v>
      </c>
      <c r="V2004" t="s">
        <v>7302</v>
      </c>
      <c r="W2004" t="s">
        <v>58</v>
      </c>
      <c r="X2004">
        <v>18.906956600000001</v>
      </c>
      <c r="Y2004">
        <v>-70.760236620000001</v>
      </c>
      <c r="Z2004" t="s">
        <v>86</v>
      </c>
      <c r="AA2004" t="s">
        <v>220</v>
      </c>
      <c r="AB2004" t="s">
        <v>60</v>
      </c>
      <c r="AC2004" t="s">
        <v>169</v>
      </c>
      <c r="AD2004" t="s">
        <v>62</v>
      </c>
      <c r="AF2004" t="s">
        <v>170</v>
      </c>
      <c r="AG2004" t="s">
        <v>194</v>
      </c>
      <c r="AH2004" t="s">
        <v>65</v>
      </c>
      <c r="AI2004" t="s">
        <v>66</v>
      </c>
      <c r="AJ2004" t="s">
        <v>66</v>
      </c>
      <c r="AK2004" t="s">
        <v>1483</v>
      </c>
      <c r="AL2004">
        <v>1</v>
      </c>
      <c r="AM2004" t="s">
        <v>68</v>
      </c>
      <c r="AN2004">
        <v>5</v>
      </c>
      <c r="AO2004">
        <v>1</v>
      </c>
      <c r="AP2004" t="s">
        <v>62</v>
      </c>
      <c r="AQ2004" t="s">
        <v>69</v>
      </c>
      <c r="AV2004" s="1">
        <v>43880</v>
      </c>
      <c r="AW2004" t="s">
        <v>15997</v>
      </c>
      <c r="AY2004" t="s">
        <v>73</v>
      </c>
      <c r="AZ2004" t="s">
        <v>74</v>
      </c>
    </row>
    <row r="2005" spans="1:52" x14ac:dyDescent="0.25">
      <c r="A2005" t="str">
        <f>INDEX('Community ID'!B:B,MATCH(O2005,'Community ID'!A:A,0))</f>
        <v>El Canal</v>
      </c>
      <c r="B2005" t="str">
        <f>INDEX('Community ID'!$K:$K,MATCH('Environmental Data'!$P2005,'Community ID'!J:J,0))</f>
        <v>Constanza</v>
      </c>
      <c r="D2005" t="s">
        <v>8635</v>
      </c>
      <c r="E2005" t="s">
        <v>8636</v>
      </c>
      <c r="F2005" t="s">
        <v>1557</v>
      </c>
      <c r="I2005" t="s">
        <v>191</v>
      </c>
      <c r="J2005" s="1">
        <v>35034</v>
      </c>
      <c r="K2005">
        <v>26</v>
      </c>
      <c r="L2005">
        <v>8094934587</v>
      </c>
      <c r="M2005" t="s">
        <v>142</v>
      </c>
      <c r="N2005" t="s">
        <v>135</v>
      </c>
      <c r="O2005" t="s">
        <v>8586</v>
      </c>
      <c r="P2005" t="s">
        <v>102</v>
      </c>
      <c r="Q2005" t="s">
        <v>55</v>
      </c>
      <c r="V2005" t="s">
        <v>7302</v>
      </c>
      <c r="W2005" t="s">
        <v>58</v>
      </c>
      <c r="X2005">
        <v>18.908332345080101</v>
      </c>
      <c r="Y2005">
        <v>-70.763962708788696</v>
      </c>
      <c r="Z2005" t="s">
        <v>220</v>
      </c>
      <c r="AA2005" t="s">
        <v>220</v>
      </c>
      <c r="AB2005" t="s">
        <v>60</v>
      </c>
      <c r="AC2005" t="s">
        <v>88</v>
      </c>
      <c r="AD2005" t="s">
        <v>62</v>
      </c>
      <c r="AF2005" t="s">
        <v>170</v>
      </c>
      <c r="AG2005" t="s">
        <v>194</v>
      </c>
      <c r="AH2005" t="s">
        <v>117</v>
      </c>
      <c r="AI2005" t="s">
        <v>66</v>
      </c>
      <c r="AJ2005" t="s">
        <v>1274</v>
      </c>
      <c r="AK2005" t="s">
        <v>368</v>
      </c>
      <c r="AL2005">
        <v>1</v>
      </c>
      <c r="AM2005" t="s">
        <v>68</v>
      </c>
      <c r="AN2005">
        <v>4</v>
      </c>
      <c r="AO2005">
        <v>1</v>
      </c>
      <c r="AP2005" t="s">
        <v>63</v>
      </c>
      <c r="AQ2005" t="s">
        <v>69</v>
      </c>
      <c r="AV2005" s="1">
        <v>43880</v>
      </c>
      <c r="AW2005" t="s">
        <v>15998</v>
      </c>
      <c r="AY2005" t="s">
        <v>73</v>
      </c>
      <c r="AZ2005" t="s">
        <v>74</v>
      </c>
    </row>
    <row r="2006" spans="1:52" hidden="1" x14ac:dyDescent="0.25">
      <c r="A2006" t="str">
        <f>INDEX('Community ID'!B:B,MATCH(O2006,'Community ID'!A:A,0))</f>
        <v>El Canal</v>
      </c>
      <c r="B2006" t="str">
        <f>INDEX('Community ID'!$K:$K,MATCH('Environmental Data'!$P2006,'Community ID'!J:J,0))</f>
        <v>Constanza</v>
      </c>
      <c r="D2006" t="s">
        <v>8637</v>
      </c>
      <c r="E2006" t="s">
        <v>7247</v>
      </c>
      <c r="F2006" t="s">
        <v>3890</v>
      </c>
      <c r="I2006" t="s">
        <v>191</v>
      </c>
      <c r="J2006" s="1">
        <v>33517</v>
      </c>
      <c r="K2006">
        <v>30</v>
      </c>
      <c r="L2006">
        <v>8096012619</v>
      </c>
      <c r="M2006" t="s">
        <v>142</v>
      </c>
      <c r="N2006" t="s">
        <v>135</v>
      </c>
      <c r="O2006" t="s">
        <v>8586</v>
      </c>
      <c r="P2006" t="s">
        <v>102</v>
      </c>
      <c r="Q2006" t="s">
        <v>55</v>
      </c>
      <c r="V2006" t="s">
        <v>7302</v>
      </c>
      <c r="W2006" t="s">
        <v>58</v>
      </c>
      <c r="X2006">
        <v>18.9143452</v>
      </c>
      <c r="Y2006">
        <v>-70.7582314</v>
      </c>
      <c r="Z2006" t="s">
        <v>86</v>
      </c>
      <c r="AA2006" t="s">
        <v>105</v>
      </c>
      <c r="AB2006" t="s">
        <v>116</v>
      </c>
      <c r="AC2006" t="s">
        <v>88</v>
      </c>
      <c r="AD2006" t="s">
        <v>62</v>
      </c>
      <c r="AF2006" t="s">
        <v>170</v>
      </c>
      <c r="AG2006" t="s">
        <v>194</v>
      </c>
      <c r="AH2006" t="s">
        <v>65</v>
      </c>
      <c r="AI2006" t="s">
        <v>66</v>
      </c>
      <c r="AJ2006" t="s">
        <v>66</v>
      </c>
      <c r="AK2006" t="s">
        <v>8638</v>
      </c>
      <c r="AL2006">
        <v>1</v>
      </c>
      <c r="AM2006" t="s">
        <v>68</v>
      </c>
      <c r="AN2006">
        <v>1</v>
      </c>
      <c r="AP2006" t="s">
        <v>62</v>
      </c>
      <c r="AQ2006" t="s">
        <v>69</v>
      </c>
      <c r="AV2006" s="1">
        <v>43880</v>
      </c>
      <c r="AW2006" t="s">
        <v>15999</v>
      </c>
      <c r="AY2006" t="s">
        <v>73</v>
      </c>
      <c r="AZ2006" t="s">
        <v>74</v>
      </c>
    </row>
    <row r="2007" spans="1:52" hidden="1" x14ac:dyDescent="0.25">
      <c r="A2007" t="str">
        <f>INDEX('Community ID'!B:B,MATCH(O2007,'Community ID'!A:A,0))</f>
        <v>El Canal</v>
      </c>
      <c r="B2007" t="str">
        <f>INDEX('Community ID'!$K:$K,MATCH('Environmental Data'!$P2007,'Community ID'!J:J,0))</f>
        <v>Constanza</v>
      </c>
      <c r="D2007" t="s">
        <v>8639</v>
      </c>
      <c r="E2007" t="s">
        <v>8640</v>
      </c>
      <c r="H2007" t="s">
        <v>8641</v>
      </c>
      <c r="I2007" t="s">
        <v>165</v>
      </c>
      <c r="J2007" s="1">
        <v>28248</v>
      </c>
      <c r="K2007">
        <v>44</v>
      </c>
      <c r="L2007">
        <v>896135792</v>
      </c>
      <c r="M2007" t="s">
        <v>80</v>
      </c>
      <c r="N2007" t="s">
        <v>287</v>
      </c>
      <c r="O2007" t="s">
        <v>8586</v>
      </c>
      <c r="P2007" t="s">
        <v>102</v>
      </c>
      <c r="Q2007" t="s">
        <v>55</v>
      </c>
      <c r="V2007" t="s">
        <v>7302</v>
      </c>
      <c r="W2007" t="s">
        <v>58</v>
      </c>
      <c r="X2007">
        <v>18.912413300000001</v>
      </c>
      <c r="Y2007">
        <v>-70.749556699999999</v>
      </c>
      <c r="Z2007" t="s">
        <v>86</v>
      </c>
      <c r="AA2007" t="s">
        <v>86</v>
      </c>
      <c r="AB2007" t="s">
        <v>182</v>
      </c>
      <c r="AC2007" t="s">
        <v>169</v>
      </c>
      <c r="AE2007" t="s">
        <v>62</v>
      </c>
      <c r="AF2007" t="s">
        <v>170</v>
      </c>
      <c r="AG2007" t="s">
        <v>171</v>
      </c>
      <c r="AH2007" t="s">
        <v>90</v>
      </c>
      <c r="AI2007" t="s">
        <v>66</v>
      </c>
      <c r="AJ2007" t="s">
        <v>66</v>
      </c>
      <c r="AK2007" t="s">
        <v>8638</v>
      </c>
      <c r="AL2007">
        <v>1</v>
      </c>
      <c r="AM2007" t="s">
        <v>68</v>
      </c>
      <c r="AN2007">
        <v>3</v>
      </c>
      <c r="AP2007" t="s">
        <v>62</v>
      </c>
      <c r="AQ2007" t="s">
        <v>69</v>
      </c>
      <c r="AV2007" s="1">
        <v>43880</v>
      </c>
      <c r="AW2007" t="s">
        <v>16000</v>
      </c>
      <c r="AY2007" t="s">
        <v>73</v>
      </c>
      <c r="AZ2007" t="s">
        <v>74</v>
      </c>
    </row>
    <row r="2008" spans="1:52" hidden="1" x14ac:dyDescent="0.25">
      <c r="A2008" t="str">
        <f>INDEX('Community ID'!B:B,MATCH(O2008,'Community ID'!A:A,0))</f>
        <v>El Canal</v>
      </c>
      <c r="B2008" t="str">
        <f>INDEX('Community ID'!$K:$K,MATCH('Environmental Data'!$P2008,'Community ID'!J:J,0))</f>
        <v>Constanza</v>
      </c>
      <c r="D2008" t="s">
        <v>8642</v>
      </c>
      <c r="E2008" t="s">
        <v>8643</v>
      </c>
      <c r="F2008" t="s">
        <v>8644</v>
      </c>
      <c r="H2008" t="s">
        <v>6414</v>
      </c>
      <c r="I2008" t="s">
        <v>165</v>
      </c>
      <c r="J2008" t="s">
        <v>7985</v>
      </c>
      <c r="K2008">
        <v>60</v>
      </c>
      <c r="L2008">
        <v>8093034997</v>
      </c>
      <c r="M2008" t="s">
        <v>80</v>
      </c>
      <c r="N2008" t="s">
        <v>287</v>
      </c>
      <c r="O2008" t="s">
        <v>7129</v>
      </c>
      <c r="P2008" t="s">
        <v>102</v>
      </c>
      <c r="Q2008" t="s">
        <v>103</v>
      </c>
      <c r="V2008" t="s">
        <v>7302</v>
      </c>
      <c r="W2008" t="s">
        <v>58</v>
      </c>
      <c r="X2008">
        <v>18.907490899999999</v>
      </c>
      <c r="Y2008">
        <v>-70.755409999999998</v>
      </c>
      <c r="Z2008" t="s">
        <v>86</v>
      </c>
      <c r="AA2008" t="s">
        <v>86</v>
      </c>
      <c r="AB2008" t="s">
        <v>60</v>
      </c>
      <c r="AC2008" t="s">
        <v>169</v>
      </c>
      <c r="AE2008" t="s">
        <v>62</v>
      </c>
      <c r="AF2008" t="s">
        <v>170</v>
      </c>
      <c r="AG2008" t="s">
        <v>194</v>
      </c>
      <c r="AH2008" t="s">
        <v>117</v>
      </c>
      <c r="AI2008" t="s">
        <v>66</v>
      </c>
      <c r="AJ2008" t="s">
        <v>66</v>
      </c>
      <c r="AK2008" t="s">
        <v>8561</v>
      </c>
      <c r="AL2008">
        <v>1</v>
      </c>
      <c r="AM2008" t="s">
        <v>68</v>
      </c>
      <c r="AN2008">
        <v>4</v>
      </c>
      <c r="AO2008">
        <v>1</v>
      </c>
      <c r="AP2008" t="s">
        <v>62</v>
      </c>
      <c r="AQ2008" t="s">
        <v>69</v>
      </c>
      <c r="AV2008" s="1">
        <v>43879</v>
      </c>
      <c r="AW2008" t="s">
        <v>16001</v>
      </c>
      <c r="AY2008" t="s">
        <v>73</v>
      </c>
      <c r="AZ2008" t="s">
        <v>74</v>
      </c>
    </row>
    <row r="2009" spans="1:52" hidden="1" x14ac:dyDescent="0.25">
      <c r="A2009" t="str">
        <f>INDEX('Community ID'!B:B,MATCH(O2009,'Community ID'!A:A,0))</f>
        <v>El Canal</v>
      </c>
      <c r="B2009" t="str">
        <f>INDEX('Community ID'!$K:$K,MATCH('Environmental Data'!$P2009,'Community ID'!J:J,0))</f>
        <v>Constanza</v>
      </c>
      <c r="D2009" t="s">
        <v>8645</v>
      </c>
      <c r="E2009" t="s">
        <v>8646</v>
      </c>
      <c r="F2009" t="s">
        <v>8647</v>
      </c>
      <c r="H2009" t="s">
        <v>8646</v>
      </c>
      <c r="I2009" t="s">
        <v>165</v>
      </c>
      <c r="J2009" t="s">
        <v>218</v>
      </c>
      <c r="K2009">
        <v>2021</v>
      </c>
      <c r="L2009">
        <v>8499256065</v>
      </c>
      <c r="M2009" t="s">
        <v>80</v>
      </c>
      <c r="N2009" t="s">
        <v>52</v>
      </c>
      <c r="O2009" t="s">
        <v>8586</v>
      </c>
      <c r="P2009" t="s">
        <v>102</v>
      </c>
      <c r="Q2009" t="s">
        <v>55</v>
      </c>
      <c r="V2009" t="s">
        <v>7302</v>
      </c>
      <c r="W2009" t="s">
        <v>58</v>
      </c>
      <c r="X2009">
        <v>18.907810300000001</v>
      </c>
      <c r="Y2009">
        <v>-70.754555199999999</v>
      </c>
      <c r="Z2009" t="s">
        <v>86</v>
      </c>
      <c r="AA2009" t="s">
        <v>86</v>
      </c>
      <c r="AB2009" t="s">
        <v>60</v>
      </c>
      <c r="AC2009" t="s">
        <v>88</v>
      </c>
      <c r="AE2009" t="s">
        <v>62</v>
      </c>
      <c r="AF2009" t="s">
        <v>170</v>
      </c>
      <c r="AG2009" t="s">
        <v>194</v>
      </c>
      <c r="AH2009" t="s">
        <v>117</v>
      </c>
      <c r="AI2009" t="s">
        <v>66</v>
      </c>
      <c r="AJ2009" t="s">
        <v>66</v>
      </c>
      <c r="AK2009" t="s">
        <v>8648</v>
      </c>
      <c r="AL2009">
        <v>1</v>
      </c>
      <c r="AM2009" t="s">
        <v>68</v>
      </c>
      <c r="AN2009">
        <v>1</v>
      </c>
      <c r="AP2009" t="s">
        <v>62</v>
      </c>
      <c r="AV2009" s="1">
        <v>43879</v>
      </c>
      <c r="AW2009" t="s">
        <v>16002</v>
      </c>
      <c r="AY2009" t="s">
        <v>73</v>
      </c>
      <c r="AZ2009" t="s">
        <v>74</v>
      </c>
    </row>
    <row r="2010" spans="1:52" hidden="1" x14ac:dyDescent="0.25">
      <c r="A2010" t="str">
        <f>INDEX('Community ID'!B:B,MATCH(O2010,'Community ID'!A:A,0))</f>
        <v>El Canal</v>
      </c>
      <c r="B2010" t="str">
        <f>INDEX('Community ID'!$K:$K,MATCH('Environmental Data'!$P2010,'Community ID'!J:J,0))</f>
        <v>Constanza</v>
      </c>
      <c r="D2010" t="s">
        <v>8649</v>
      </c>
      <c r="E2010" t="s">
        <v>7228</v>
      </c>
      <c r="F2010" t="s">
        <v>1547</v>
      </c>
      <c r="H2010" t="s">
        <v>7228</v>
      </c>
      <c r="I2010" t="s">
        <v>191</v>
      </c>
      <c r="J2010" t="s">
        <v>218</v>
      </c>
      <c r="K2010">
        <v>2021</v>
      </c>
      <c r="M2010" t="s">
        <v>80</v>
      </c>
      <c r="N2010" t="s">
        <v>135</v>
      </c>
      <c r="O2010" t="s">
        <v>8586</v>
      </c>
      <c r="P2010" t="s">
        <v>102</v>
      </c>
      <c r="Q2010" t="s">
        <v>55</v>
      </c>
      <c r="V2010" t="s">
        <v>7302</v>
      </c>
      <c r="W2010" t="s">
        <v>58</v>
      </c>
      <c r="X2010">
        <v>18.913749800000001</v>
      </c>
      <c r="Y2010">
        <v>-70.757175799999999</v>
      </c>
      <c r="Z2010" t="s">
        <v>86</v>
      </c>
      <c r="AA2010" t="s">
        <v>86</v>
      </c>
      <c r="AB2010" t="s">
        <v>60</v>
      </c>
      <c r="AC2010" t="s">
        <v>88</v>
      </c>
      <c r="AD2010" t="s">
        <v>62</v>
      </c>
      <c r="AF2010" t="s">
        <v>170</v>
      </c>
      <c r="AG2010" t="s">
        <v>194</v>
      </c>
      <c r="AH2010" t="s">
        <v>65</v>
      </c>
      <c r="AI2010" t="s">
        <v>66</v>
      </c>
      <c r="AJ2010" t="s">
        <v>66</v>
      </c>
      <c r="AK2010" t="s">
        <v>8561</v>
      </c>
      <c r="AL2010">
        <v>1</v>
      </c>
      <c r="AM2010" t="s">
        <v>68</v>
      </c>
      <c r="AN2010">
        <v>3</v>
      </c>
      <c r="AP2010" t="s">
        <v>62</v>
      </c>
      <c r="AQ2010" t="s">
        <v>69</v>
      </c>
      <c r="AV2010" s="1">
        <v>43879</v>
      </c>
      <c r="AW2010" t="s">
        <v>16003</v>
      </c>
      <c r="AY2010" t="s">
        <v>73</v>
      </c>
      <c r="AZ2010" t="s">
        <v>74</v>
      </c>
    </row>
    <row r="2011" spans="1:52" hidden="1" x14ac:dyDescent="0.25">
      <c r="A2011" t="str">
        <f>INDEX('Community ID'!B:B,MATCH(O2011,'Community ID'!A:A,0))</f>
        <v>El Canal</v>
      </c>
      <c r="B2011" t="str">
        <f>INDEX('Community ID'!$K:$K,MATCH('Environmental Data'!$P2011,'Community ID'!J:J,0))</f>
        <v>Constanza</v>
      </c>
      <c r="D2011" t="s">
        <v>8650</v>
      </c>
      <c r="E2011" t="s">
        <v>1943</v>
      </c>
      <c r="F2011" t="s">
        <v>1557</v>
      </c>
      <c r="H2011" t="s">
        <v>8651</v>
      </c>
      <c r="I2011" t="s">
        <v>191</v>
      </c>
      <c r="J2011" t="s">
        <v>8652</v>
      </c>
      <c r="K2011">
        <v>34</v>
      </c>
      <c r="L2011">
        <v>8094990365</v>
      </c>
      <c r="M2011" t="s">
        <v>142</v>
      </c>
      <c r="N2011" t="s">
        <v>135</v>
      </c>
      <c r="O2011" t="s">
        <v>8586</v>
      </c>
      <c r="P2011" t="s">
        <v>102</v>
      </c>
      <c r="Q2011" t="s">
        <v>55</v>
      </c>
      <c r="V2011" t="s">
        <v>7302</v>
      </c>
      <c r="W2011" t="s">
        <v>58</v>
      </c>
      <c r="X2011">
        <v>18.9089928</v>
      </c>
      <c r="Y2011">
        <v>-70.754651899999999</v>
      </c>
      <c r="Z2011" t="s">
        <v>105</v>
      </c>
      <c r="AA2011" t="s">
        <v>105</v>
      </c>
      <c r="AB2011" t="s">
        <v>60</v>
      </c>
      <c r="AC2011" t="s">
        <v>169</v>
      </c>
      <c r="AD2011" t="s">
        <v>62</v>
      </c>
      <c r="AF2011" t="s">
        <v>170</v>
      </c>
      <c r="AG2011" t="s">
        <v>194</v>
      </c>
      <c r="AH2011" t="s">
        <v>65</v>
      </c>
      <c r="AI2011" t="s">
        <v>66</v>
      </c>
      <c r="AJ2011" t="s">
        <v>127</v>
      </c>
      <c r="AK2011" t="s">
        <v>1917</v>
      </c>
      <c r="AL2011">
        <v>1</v>
      </c>
      <c r="AM2011" t="s">
        <v>68</v>
      </c>
      <c r="AN2011">
        <v>4</v>
      </c>
      <c r="AO2011">
        <v>1</v>
      </c>
      <c r="AP2011" t="s">
        <v>62</v>
      </c>
      <c r="AQ2011" t="s">
        <v>69</v>
      </c>
      <c r="AV2011" s="1">
        <v>43879</v>
      </c>
      <c r="AW2011" t="s">
        <v>16004</v>
      </c>
      <c r="AY2011" t="s">
        <v>73</v>
      </c>
      <c r="AZ2011" t="s">
        <v>74</v>
      </c>
    </row>
    <row r="2012" spans="1:52" hidden="1" x14ac:dyDescent="0.25">
      <c r="A2012" t="str">
        <f>INDEX('Community ID'!B:B,MATCH(O2012,'Community ID'!A:A,0))</f>
        <v>El Canal</v>
      </c>
      <c r="B2012" t="str">
        <f>INDEX('Community ID'!$K:$K,MATCH('Environmental Data'!$P2012,'Community ID'!J:J,0))</f>
        <v>Constanza</v>
      </c>
      <c r="D2012" t="s">
        <v>8653</v>
      </c>
      <c r="E2012" t="s">
        <v>8654</v>
      </c>
      <c r="F2012" t="s">
        <v>8655</v>
      </c>
      <c r="H2012" t="s">
        <v>769</v>
      </c>
      <c r="I2012" t="s">
        <v>191</v>
      </c>
      <c r="J2012" s="1">
        <v>36683</v>
      </c>
      <c r="K2012">
        <v>21</v>
      </c>
      <c r="M2012" t="s">
        <v>80</v>
      </c>
      <c r="N2012" t="s">
        <v>135</v>
      </c>
      <c r="O2012" t="s">
        <v>8586</v>
      </c>
      <c r="P2012" t="s">
        <v>102</v>
      </c>
      <c r="Q2012" t="s">
        <v>55</v>
      </c>
      <c r="V2012" t="s">
        <v>7302</v>
      </c>
      <c r="W2012" t="s">
        <v>58</v>
      </c>
      <c r="X2012">
        <v>18.907246199999999</v>
      </c>
      <c r="Y2012">
        <v>-70.752275400000002</v>
      </c>
      <c r="Z2012" t="s">
        <v>220</v>
      </c>
      <c r="AA2012" t="s">
        <v>105</v>
      </c>
      <c r="AB2012" t="s">
        <v>60</v>
      </c>
      <c r="AC2012" t="s">
        <v>88</v>
      </c>
      <c r="AD2012" t="s">
        <v>63</v>
      </c>
      <c r="AE2012" t="s">
        <v>63</v>
      </c>
      <c r="AF2012" t="s">
        <v>170</v>
      </c>
      <c r="AG2012" t="s">
        <v>194</v>
      </c>
      <c r="AH2012" t="s">
        <v>65</v>
      </c>
      <c r="AI2012" t="s">
        <v>66</v>
      </c>
      <c r="AJ2012" t="s">
        <v>66</v>
      </c>
      <c r="AK2012" t="s">
        <v>8656</v>
      </c>
      <c r="AL2012">
        <v>1</v>
      </c>
      <c r="AM2012" t="s">
        <v>68</v>
      </c>
      <c r="AN2012">
        <v>4</v>
      </c>
      <c r="AO2012">
        <v>2</v>
      </c>
      <c r="AP2012" t="s">
        <v>62</v>
      </c>
      <c r="AQ2012" t="s">
        <v>69</v>
      </c>
      <c r="AV2012" s="1">
        <v>43879</v>
      </c>
      <c r="AW2012" t="s">
        <v>16005</v>
      </c>
      <c r="AY2012" t="s">
        <v>73</v>
      </c>
      <c r="AZ2012" t="s">
        <v>74</v>
      </c>
    </row>
    <row r="2013" spans="1:52" hidden="1" x14ac:dyDescent="0.25">
      <c r="A2013" t="str">
        <f>INDEX('Community ID'!B:B,MATCH(O2013,'Community ID'!A:A,0))</f>
        <v>El Canal</v>
      </c>
      <c r="B2013" t="str">
        <f>INDEX('Community ID'!$K:$K,MATCH('Environmental Data'!$P2013,'Community ID'!J:J,0))</f>
        <v>Constanza</v>
      </c>
      <c r="D2013" t="s">
        <v>8657</v>
      </c>
      <c r="E2013" t="s">
        <v>8658</v>
      </c>
      <c r="F2013" t="s">
        <v>7993</v>
      </c>
      <c r="H2013" t="s">
        <v>8658</v>
      </c>
      <c r="I2013" t="s">
        <v>191</v>
      </c>
      <c r="J2013" s="1">
        <v>34034</v>
      </c>
      <c r="K2013">
        <v>28</v>
      </c>
      <c r="L2013">
        <v>8492726384</v>
      </c>
      <c r="M2013" t="s">
        <v>51</v>
      </c>
      <c r="N2013" t="s">
        <v>135</v>
      </c>
      <c r="O2013" t="s">
        <v>8586</v>
      </c>
      <c r="P2013" t="s">
        <v>102</v>
      </c>
      <c r="Q2013" t="s">
        <v>55</v>
      </c>
      <c r="V2013" t="s">
        <v>7302</v>
      </c>
      <c r="W2013" t="s">
        <v>58</v>
      </c>
      <c r="X2013">
        <v>18.906093200000001</v>
      </c>
      <c r="Y2013">
        <v>-70.759630999999999</v>
      </c>
      <c r="Z2013" t="s">
        <v>86</v>
      </c>
      <c r="AA2013" t="s">
        <v>220</v>
      </c>
      <c r="AB2013" t="s">
        <v>60</v>
      </c>
      <c r="AC2013" t="s">
        <v>169</v>
      </c>
      <c r="AD2013" t="s">
        <v>62</v>
      </c>
      <c r="AE2013" t="s">
        <v>62</v>
      </c>
      <c r="AF2013" t="s">
        <v>170</v>
      </c>
      <c r="AG2013" t="s">
        <v>194</v>
      </c>
      <c r="AH2013" t="s">
        <v>65</v>
      </c>
      <c r="AI2013" t="s">
        <v>66</v>
      </c>
      <c r="AJ2013" t="s">
        <v>66</v>
      </c>
      <c r="AK2013" t="s">
        <v>8561</v>
      </c>
      <c r="AL2013">
        <v>1</v>
      </c>
      <c r="AM2013" t="s">
        <v>68</v>
      </c>
      <c r="AN2013">
        <v>6</v>
      </c>
      <c r="AO2013">
        <v>1</v>
      </c>
      <c r="AP2013" t="s">
        <v>62</v>
      </c>
      <c r="AQ2013" t="s">
        <v>69</v>
      </c>
      <c r="AV2013" s="1">
        <v>43879</v>
      </c>
      <c r="AW2013" t="s">
        <v>16006</v>
      </c>
      <c r="AY2013" t="s">
        <v>73</v>
      </c>
      <c r="AZ2013" t="s">
        <v>74</v>
      </c>
    </row>
    <row r="2014" spans="1:52" hidden="1" x14ac:dyDescent="0.25">
      <c r="A2014" t="str">
        <f>INDEX('Community ID'!B:B,MATCH(O2014,'Community ID'!A:A,0))</f>
        <v>El Canal</v>
      </c>
      <c r="B2014" t="str">
        <f>INDEX('Community ID'!$K:$K,MATCH('Environmental Data'!$P2014,'Community ID'!J:J,0))</f>
        <v>Constanza</v>
      </c>
      <c r="D2014" t="s">
        <v>8659</v>
      </c>
      <c r="E2014" t="s">
        <v>1077</v>
      </c>
      <c r="F2014" t="s">
        <v>8584</v>
      </c>
      <c r="I2014" t="s">
        <v>165</v>
      </c>
      <c r="J2014" t="s">
        <v>8660</v>
      </c>
      <c r="K2014">
        <v>28</v>
      </c>
      <c r="L2014">
        <v>8093597368</v>
      </c>
      <c r="M2014" t="s">
        <v>142</v>
      </c>
      <c r="N2014" t="s">
        <v>8661</v>
      </c>
      <c r="O2014" t="s">
        <v>8586</v>
      </c>
      <c r="P2014" t="s">
        <v>102</v>
      </c>
      <c r="Q2014" t="s">
        <v>55</v>
      </c>
      <c r="V2014" t="s">
        <v>7302</v>
      </c>
      <c r="W2014" t="s">
        <v>58</v>
      </c>
      <c r="X2014">
        <v>18.906093200000001</v>
      </c>
      <c r="Y2014">
        <v>-70.759630999999999</v>
      </c>
      <c r="Z2014" t="s">
        <v>59</v>
      </c>
      <c r="AA2014" t="s">
        <v>220</v>
      </c>
      <c r="AB2014" t="s">
        <v>60</v>
      </c>
      <c r="AC2014" t="s">
        <v>169</v>
      </c>
      <c r="AD2014" t="s">
        <v>62</v>
      </c>
      <c r="AE2014" t="s">
        <v>63</v>
      </c>
      <c r="AF2014" t="s">
        <v>170</v>
      </c>
      <c r="AG2014" t="s">
        <v>194</v>
      </c>
      <c r="AH2014" t="s">
        <v>65</v>
      </c>
      <c r="AI2014" t="s">
        <v>66</v>
      </c>
      <c r="AJ2014" t="s">
        <v>66</v>
      </c>
      <c r="AK2014" t="s">
        <v>394</v>
      </c>
      <c r="AL2014">
        <v>1</v>
      </c>
      <c r="AM2014" t="s">
        <v>68</v>
      </c>
      <c r="AN2014">
        <v>4</v>
      </c>
      <c r="AO2014">
        <v>2</v>
      </c>
      <c r="AP2014" t="s">
        <v>62</v>
      </c>
      <c r="AQ2014" t="s">
        <v>69</v>
      </c>
      <c r="AV2014" s="1">
        <v>43879</v>
      </c>
      <c r="AW2014" t="s">
        <v>16007</v>
      </c>
      <c r="AY2014" t="s">
        <v>73</v>
      </c>
      <c r="AZ2014" t="s">
        <v>74</v>
      </c>
    </row>
    <row r="2015" spans="1:52" hidden="1" x14ac:dyDescent="0.25">
      <c r="A2015" t="str">
        <f>INDEX('Community ID'!B:B,MATCH(O2015,'Community ID'!A:A,0))</f>
        <v>El Canal</v>
      </c>
      <c r="B2015" t="str">
        <f>INDEX('Community ID'!$K:$K,MATCH('Environmental Data'!$P2015,'Community ID'!J:J,0))</f>
        <v>Constanza</v>
      </c>
      <c r="D2015" t="s">
        <v>8662</v>
      </c>
      <c r="E2015" t="s">
        <v>1390</v>
      </c>
      <c r="F2015" t="s">
        <v>177</v>
      </c>
      <c r="H2015" t="s">
        <v>3661</v>
      </c>
      <c r="I2015" t="s">
        <v>191</v>
      </c>
      <c r="J2015" t="s">
        <v>8663</v>
      </c>
      <c r="K2015">
        <v>71</v>
      </c>
      <c r="L2015">
        <v>8492829236</v>
      </c>
      <c r="M2015" t="s">
        <v>80</v>
      </c>
      <c r="N2015" t="s">
        <v>4093</v>
      </c>
      <c r="O2015" t="s">
        <v>8586</v>
      </c>
      <c r="P2015" t="s">
        <v>102</v>
      </c>
      <c r="Q2015" t="s">
        <v>55</v>
      </c>
      <c r="V2015" t="s">
        <v>7302</v>
      </c>
      <c r="W2015" t="s">
        <v>58</v>
      </c>
      <c r="X2015">
        <v>18.908349000000001</v>
      </c>
      <c r="Y2015">
        <v>-70.759900999999999</v>
      </c>
      <c r="Z2015" t="s">
        <v>86</v>
      </c>
      <c r="AA2015" t="s">
        <v>86</v>
      </c>
      <c r="AB2015" t="s">
        <v>60</v>
      </c>
      <c r="AC2015" t="s">
        <v>88</v>
      </c>
      <c r="AE2015" t="s">
        <v>62</v>
      </c>
      <c r="AF2015" t="s">
        <v>170</v>
      </c>
      <c r="AG2015" t="s">
        <v>171</v>
      </c>
      <c r="AH2015" t="s">
        <v>117</v>
      </c>
      <c r="AI2015" t="s">
        <v>66</v>
      </c>
      <c r="AJ2015" t="s">
        <v>8664</v>
      </c>
      <c r="AK2015" t="s">
        <v>8561</v>
      </c>
      <c r="AL2015">
        <v>1</v>
      </c>
      <c r="AM2015" t="s">
        <v>68</v>
      </c>
      <c r="AN2015">
        <v>3</v>
      </c>
      <c r="AP2015" t="s">
        <v>62</v>
      </c>
      <c r="AQ2015" t="s">
        <v>69</v>
      </c>
      <c r="AV2015" s="1">
        <v>43879</v>
      </c>
      <c r="AW2015" t="s">
        <v>16008</v>
      </c>
      <c r="AY2015" t="s">
        <v>73</v>
      </c>
      <c r="AZ2015" t="s">
        <v>74</v>
      </c>
    </row>
    <row r="2016" spans="1:52" hidden="1" x14ac:dyDescent="0.25">
      <c r="A2016" t="str">
        <f>INDEX('Community ID'!B:B,MATCH(O2016,'Community ID'!A:A,0))</f>
        <v>El Canal</v>
      </c>
      <c r="B2016" t="str">
        <f>INDEX('Community ID'!$K:$K,MATCH('Environmental Data'!$P2016,'Community ID'!J:J,0))</f>
        <v>Constanza</v>
      </c>
      <c r="D2016" t="s">
        <v>8665</v>
      </c>
      <c r="E2016" t="s">
        <v>8666</v>
      </c>
      <c r="F2016" t="s">
        <v>2801</v>
      </c>
      <c r="I2016" t="s">
        <v>191</v>
      </c>
      <c r="J2016" t="s">
        <v>8667</v>
      </c>
      <c r="K2016">
        <v>56</v>
      </c>
      <c r="M2016" t="s">
        <v>80</v>
      </c>
      <c r="N2016" t="s">
        <v>114</v>
      </c>
      <c r="O2016" t="s">
        <v>6481</v>
      </c>
      <c r="P2016" t="s">
        <v>102</v>
      </c>
      <c r="Q2016" t="s">
        <v>160</v>
      </c>
      <c r="S2016" t="s">
        <v>144</v>
      </c>
      <c r="U2016">
        <v>5300067336</v>
      </c>
      <c r="V2016" t="s">
        <v>7378</v>
      </c>
      <c r="W2016" t="s">
        <v>58</v>
      </c>
      <c r="X2016">
        <v>18.908349000000001</v>
      </c>
      <c r="Y2016">
        <v>-70.759900999999999</v>
      </c>
      <c r="Z2016" t="s">
        <v>86</v>
      </c>
      <c r="AA2016" t="s">
        <v>325</v>
      </c>
      <c r="AB2016" t="s">
        <v>60</v>
      </c>
      <c r="AC2016" t="s">
        <v>88</v>
      </c>
      <c r="AD2016" t="s">
        <v>63</v>
      </c>
      <c r="AE2016" t="s">
        <v>63</v>
      </c>
      <c r="AF2016" t="s">
        <v>170</v>
      </c>
      <c r="AG2016" t="s">
        <v>194</v>
      </c>
      <c r="AH2016" t="s">
        <v>65</v>
      </c>
      <c r="AI2016" t="s">
        <v>788</v>
      </c>
      <c r="AJ2016" t="s">
        <v>788</v>
      </c>
      <c r="AK2016" t="s">
        <v>8668</v>
      </c>
      <c r="AL2016">
        <v>1</v>
      </c>
      <c r="AM2016" t="s">
        <v>68</v>
      </c>
      <c r="AN2016">
        <v>7</v>
      </c>
      <c r="AP2016" t="s">
        <v>62</v>
      </c>
      <c r="AQ2016" t="s">
        <v>69</v>
      </c>
      <c r="AV2016" s="1">
        <v>43879</v>
      </c>
      <c r="AW2016" t="s">
        <v>16009</v>
      </c>
      <c r="AY2016" t="s">
        <v>73</v>
      </c>
      <c r="AZ2016" t="s">
        <v>74</v>
      </c>
    </row>
    <row r="2017" spans="1:52" hidden="1" x14ac:dyDescent="0.25">
      <c r="A2017" t="str">
        <f>INDEX('Community ID'!B:B,MATCH(O2017,'Community ID'!A:A,0))</f>
        <v>El Canal</v>
      </c>
      <c r="B2017" t="str">
        <f>INDEX('Community ID'!$K:$K,MATCH('Environmental Data'!$P2017,'Community ID'!J:J,0))</f>
        <v>Constanza</v>
      </c>
      <c r="D2017" t="s">
        <v>8669</v>
      </c>
      <c r="E2017" t="s">
        <v>8670</v>
      </c>
      <c r="F2017" t="s">
        <v>6673</v>
      </c>
      <c r="H2017" t="s">
        <v>8670</v>
      </c>
      <c r="I2017" t="s">
        <v>191</v>
      </c>
      <c r="J2017" t="s">
        <v>8671</v>
      </c>
      <c r="K2017">
        <v>26</v>
      </c>
      <c r="L2017">
        <v>8498290137</v>
      </c>
      <c r="M2017" t="s">
        <v>124</v>
      </c>
      <c r="N2017" t="s">
        <v>135</v>
      </c>
      <c r="O2017" t="s">
        <v>8586</v>
      </c>
      <c r="P2017" t="s">
        <v>102</v>
      </c>
      <c r="Q2017" t="s">
        <v>8672</v>
      </c>
      <c r="V2017" t="s">
        <v>7302</v>
      </c>
      <c r="W2017" t="s">
        <v>58</v>
      </c>
      <c r="X2017">
        <v>18.908349000000001</v>
      </c>
      <c r="Y2017">
        <v>-70.759900999999999</v>
      </c>
      <c r="Z2017" t="s">
        <v>86</v>
      </c>
      <c r="AA2017" t="s">
        <v>325</v>
      </c>
      <c r="AB2017" t="s">
        <v>60</v>
      </c>
      <c r="AC2017" t="s">
        <v>169</v>
      </c>
      <c r="AD2017" t="s">
        <v>62</v>
      </c>
      <c r="AE2017" t="s">
        <v>62</v>
      </c>
      <c r="AF2017" t="s">
        <v>170</v>
      </c>
      <c r="AG2017" t="s">
        <v>194</v>
      </c>
      <c r="AH2017" t="s">
        <v>65</v>
      </c>
      <c r="AI2017" t="s">
        <v>66</v>
      </c>
      <c r="AJ2017" t="s">
        <v>66</v>
      </c>
      <c r="AK2017" t="s">
        <v>394</v>
      </c>
      <c r="AL2017">
        <v>1</v>
      </c>
      <c r="AM2017" t="s">
        <v>68</v>
      </c>
      <c r="AN2017">
        <v>5</v>
      </c>
      <c r="AO2017">
        <v>1</v>
      </c>
      <c r="AP2017" t="s">
        <v>62</v>
      </c>
      <c r="AQ2017" t="s">
        <v>69</v>
      </c>
      <c r="AV2017" s="1">
        <v>43879</v>
      </c>
      <c r="AW2017" t="s">
        <v>16010</v>
      </c>
      <c r="AY2017" t="s">
        <v>73</v>
      </c>
      <c r="AZ2017" t="s">
        <v>74</v>
      </c>
    </row>
    <row r="2018" spans="1:52" hidden="1" x14ac:dyDescent="0.25">
      <c r="A2018" t="str">
        <f>INDEX('Community ID'!B:B,MATCH(O2018,'Community ID'!A:A,0))</f>
        <v>El Canal</v>
      </c>
      <c r="B2018" t="str">
        <f>INDEX('Community ID'!$K:$K,MATCH('Environmental Data'!$P2018,'Community ID'!J:J,0))</f>
        <v>Constanza</v>
      </c>
      <c r="D2018" t="s">
        <v>8673</v>
      </c>
      <c r="E2018" t="s">
        <v>8674</v>
      </c>
      <c r="F2018" t="s">
        <v>8675</v>
      </c>
      <c r="H2018" t="s">
        <v>1898</v>
      </c>
      <c r="I2018" t="s">
        <v>165</v>
      </c>
      <c r="J2018" t="s">
        <v>8676</v>
      </c>
      <c r="K2018">
        <v>52</v>
      </c>
      <c r="L2018">
        <v>8299181944</v>
      </c>
      <c r="M2018" t="s">
        <v>80</v>
      </c>
      <c r="N2018" t="s">
        <v>287</v>
      </c>
      <c r="O2018" t="s">
        <v>8586</v>
      </c>
      <c r="P2018" t="s">
        <v>102</v>
      </c>
      <c r="Q2018" t="s">
        <v>55</v>
      </c>
      <c r="V2018" t="s">
        <v>7302</v>
      </c>
      <c r="W2018" t="s">
        <v>58</v>
      </c>
      <c r="X2018">
        <v>18.906411899999998</v>
      </c>
      <c r="Y2018">
        <v>-70.753593300000006</v>
      </c>
      <c r="Z2018" t="s">
        <v>59</v>
      </c>
      <c r="AA2018" t="s">
        <v>220</v>
      </c>
      <c r="AB2018" t="s">
        <v>60</v>
      </c>
      <c r="AC2018" t="s">
        <v>169</v>
      </c>
      <c r="AD2018" t="s">
        <v>62</v>
      </c>
      <c r="AF2018" t="s">
        <v>170</v>
      </c>
      <c r="AG2018" t="s">
        <v>194</v>
      </c>
      <c r="AH2018" t="s">
        <v>65</v>
      </c>
      <c r="AI2018" t="s">
        <v>66</v>
      </c>
      <c r="AJ2018" t="s">
        <v>66</v>
      </c>
      <c r="AK2018" t="s">
        <v>8677</v>
      </c>
      <c r="AL2018">
        <v>1</v>
      </c>
      <c r="AM2018" t="s">
        <v>68</v>
      </c>
      <c r="AN2018">
        <v>3</v>
      </c>
      <c r="AP2018" t="s">
        <v>62</v>
      </c>
      <c r="AQ2018" t="s">
        <v>69</v>
      </c>
      <c r="AV2018" s="1">
        <v>43879</v>
      </c>
      <c r="AW2018" t="s">
        <v>16011</v>
      </c>
      <c r="AY2018" t="s">
        <v>73</v>
      </c>
      <c r="AZ2018" t="s">
        <v>74</v>
      </c>
    </row>
    <row r="2019" spans="1:52" hidden="1" x14ac:dyDescent="0.25">
      <c r="A2019" t="str">
        <f>INDEX('Community ID'!B:B,MATCH(O2019,'Community ID'!A:A,0))</f>
        <v>El Canal</v>
      </c>
      <c r="B2019" t="str">
        <f>INDEX('Community ID'!$K:$K,MATCH('Environmental Data'!$P2019,'Community ID'!J:J,0))</f>
        <v>Constanza</v>
      </c>
      <c r="D2019" t="s">
        <v>8678</v>
      </c>
      <c r="E2019" t="s">
        <v>1303</v>
      </c>
      <c r="F2019" t="s">
        <v>8679</v>
      </c>
      <c r="I2019" t="s">
        <v>191</v>
      </c>
      <c r="J2019" s="1">
        <v>29503</v>
      </c>
      <c r="K2019">
        <v>41</v>
      </c>
      <c r="M2019" t="s">
        <v>80</v>
      </c>
      <c r="N2019" t="s">
        <v>135</v>
      </c>
      <c r="O2019" t="s">
        <v>6481</v>
      </c>
      <c r="P2019" t="s">
        <v>102</v>
      </c>
      <c r="Q2019" t="s">
        <v>160</v>
      </c>
      <c r="S2019" t="s">
        <v>436</v>
      </c>
      <c r="U2019">
        <v>5300320743</v>
      </c>
      <c r="V2019" t="s">
        <v>7378</v>
      </c>
      <c r="W2019" t="s">
        <v>58</v>
      </c>
      <c r="X2019">
        <v>18.908349000000001</v>
      </c>
      <c r="Y2019">
        <v>-70.759900999999999</v>
      </c>
      <c r="Z2019" t="s">
        <v>86</v>
      </c>
      <c r="AA2019" t="s">
        <v>59</v>
      </c>
      <c r="AB2019" t="s">
        <v>60</v>
      </c>
      <c r="AC2019" t="s">
        <v>169</v>
      </c>
      <c r="AD2019" t="s">
        <v>62</v>
      </c>
      <c r="AF2019" t="s">
        <v>170</v>
      </c>
      <c r="AG2019" t="s">
        <v>194</v>
      </c>
      <c r="AH2019" t="s">
        <v>65</v>
      </c>
      <c r="AI2019" t="s">
        <v>788</v>
      </c>
      <c r="AJ2019" t="s">
        <v>106</v>
      </c>
      <c r="AK2019" t="s">
        <v>8680</v>
      </c>
      <c r="AL2019">
        <v>1</v>
      </c>
      <c r="AM2019" t="s">
        <v>93</v>
      </c>
      <c r="AN2019">
        <v>4</v>
      </c>
      <c r="AO2019">
        <v>1</v>
      </c>
      <c r="AP2019" t="s">
        <v>62</v>
      </c>
      <c r="AQ2019" t="s">
        <v>69</v>
      </c>
      <c r="AV2019" s="1">
        <v>43879</v>
      </c>
      <c r="AW2019" t="s">
        <v>16012</v>
      </c>
      <c r="AY2019" t="s">
        <v>73</v>
      </c>
      <c r="AZ2019" t="s">
        <v>74</v>
      </c>
    </row>
    <row r="2020" spans="1:52" hidden="1" x14ac:dyDescent="0.25">
      <c r="A2020" t="str">
        <f>INDEX('Community ID'!B:B,MATCH(O2020,'Community ID'!A:A,0))</f>
        <v>El Canal</v>
      </c>
      <c r="B2020" t="str">
        <f>INDEX('Community ID'!$K:$K,MATCH('Environmental Data'!$P2020,'Community ID'!J:J,0))</f>
        <v>Constanza</v>
      </c>
      <c r="D2020" t="s">
        <v>8681</v>
      </c>
      <c r="E2020" t="s">
        <v>8682</v>
      </c>
      <c r="F2020" t="s">
        <v>8683</v>
      </c>
      <c r="I2020" t="s">
        <v>165</v>
      </c>
      <c r="J2020" s="1">
        <v>16841</v>
      </c>
      <c r="K2020">
        <v>75</v>
      </c>
      <c r="M2020" t="s">
        <v>80</v>
      </c>
      <c r="N2020" t="s">
        <v>81</v>
      </c>
      <c r="O2020" t="s">
        <v>6481</v>
      </c>
      <c r="P2020" t="s">
        <v>102</v>
      </c>
      <c r="Q2020" t="s">
        <v>160</v>
      </c>
      <c r="S2020" t="s">
        <v>436</v>
      </c>
      <c r="U2020">
        <v>5300250742</v>
      </c>
      <c r="V2020" t="s">
        <v>7378</v>
      </c>
      <c r="W2020" t="s">
        <v>58</v>
      </c>
      <c r="X2020">
        <v>18.908349000000001</v>
      </c>
      <c r="Y2020">
        <v>-70.759900999999999</v>
      </c>
      <c r="Z2020" t="s">
        <v>86</v>
      </c>
      <c r="AA2020" t="s">
        <v>59</v>
      </c>
      <c r="AB2020" t="s">
        <v>60</v>
      </c>
      <c r="AC2020" t="s">
        <v>88</v>
      </c>
      <c r="AD2020" t="s">
        <v>63</v>
      </c>
      <c r="AE2020" t="s">
        <v>63</v>
      </c>
      <c r="AF2020" t="s">
        <v>170</v>
      </c>
      <c r="AG2020" t="s">
        <v>194</v>
      </c>
      <c r="AH2020" t="s">
        <v>65</v>
      </c>
      <c r="AI2020" t="s">
        <v>788</v>
      </c>
      <c r="AJ2020" t="s">
        <v>788</v>
      </c>
      <c r="AK2020" t="s">
        <v>8684</v>
      </c>
      <c r="AL2020">
        <v>1</v>
      </c>
      <c r="AM2020" t="s">
        <v>93</v>
      </c>
      <c r="AN2020">
        <v>1</v>
      </c>
      <c r="AP2020" t="s">
        <v>62</v>
      </c>
      <c r="AQ2020" t="s">
        <v>69</v>
      </c>
      <c r="AV2020" s="1">
        <v>43879</v>
      </c>
      <c r="AW2020" t="s">
        <v>16013</v>
      </c>
      <c r="AY2020" t="s">
        <v>73</v>
      </c>
      <c r="AZ2020" t="s">
        <v>74</v>
      </c>
    </row>
    <row r="2021" spans="1:52" hidden="1" x14ac:dyDescent="0.25">
      <c r="A2021" t="str">
        <f>INDEX('Community ID'!B:B,MATCH(O2021,'Community ID'!A:A,0))</f>
        <v>El Canal</v>
      </c>
      <c r="B2021" t="str">
        <f>INDEX('Community ID'!$K:$K,MATCH('Environmental Data'!$P2021,'Community ID'!J:J,0))</f>
        <v>Constanza</v>
      </c>
      <c r="D2021" t="s">
        <v>8685</v>
      </c>
      <c r="E2021" t="s">
        <v>1955</v>
      </c>
      <c r="F2021" t="s">
        <v>8686</v>
      </c>
      <c r="H2021" t="s">
        <v>8687</v>
      </c>
      <c r="I2021" t="s">
        <v>191</v>
      </c>
      <c r="J2021" t="s">
        <v>8688</v>
      </c>
      <c r="K2021">
        <v>26</v>
      </c>
      <c r="L2021">
        <v>8297585245</v>
      </c>
      <c r="M2021" t="s">
        <v>226</v>
      </c>
      <c r="N2021" t="s">
        <v>8689</v>
      </c>
      <c r="O2021" t="s">
        <v>7129</v>
      </c>
      <c r="P2021" t="s">
        <v>102</v>
      </c>
      <c r="Q2021" t="s">
        <v>103</v>
      </c>
      <c r="V2021" t="s">
        <v>7302</v>
      </c>
      <c r="W2021" t="s">
        <v>58</v>
      </c>
      <c r="X2021">
        <v>18.908349000000001</v>
      </c>
      <c r="Y2021">
        <v>-70.759900999999999</v>
      </c>
      <c r="Z2021" t="s">
        <v>86</v>
      </c>
      <c r="AA2021" t="s">
        <v>86</v>
      </c>
      <c r="AB2021" t="s">
        <v>87</v>
      </c>
      <c r="AC2021" t="s">
        <v>169</v>
      </c>
      <c r="AD2021" t="s">
        <v>63</v>
      </c>
      <c r="AE2021" t="s">
        <v>63</v>
      </c>
      <c r="AF2021" t="s">
        <v>170</v>
      </c>
      <c r="AG2021" t="s">
        <v>194</v>
      </c>
      <c r="AH2021" t="s">
        <v>65</v>
      </c>
      <c r="AI2021" t="s">
        <v>66</v>
      </c>
      <c r="AJ2021" t="s">
        <v>8690</v>
      </c>
      <c r="AK2021" t="s">
        <v>7469</v>
      </c>
      <c r="AL2021">
        <v>1</v>
      </c>
      <c r="AM2021" t="s">
        <v>68</v>
      </c>
      <c r="AN2021">
        <v>7</v>
      </c>
      <c r="AO2021">
        <v>4</v>
      </c>
      <c r="AP2021" t="s">
        <v>63</v>
      </c>
      <c r="AQ2021" t="s">
        <v>69</v>
      </c>
      <c r="AV2021" s="1">
        <v>43879</v>
      </c>
      <c r="AW2021" t="s">
        <v>16014</v>
      </c>
      <c r="AY2021" t="s">
        <v>73</v>
      </c>
      <c r="AZ2021" t="s">
        <v>74</v>
      </c>
    </row>
    <row r="2022" spans="1:52" hidden="1" x14ac:dyDescent="0.25">
      <c r="A2022" t="str">
        <f>INDEX('Community ID'!B:B,MATCH(O2022,'Community ID'!A:A,0))</f>
        <v>El Canal</v>
      </c>
      <c r="B2022" t="str">
        <f>INDEX('Community ID'!$K:$K,MATCH('Environmental Data'!$P2022,'Community ID'!J:J,0))</f>
        <v>Constanza</v>
      </c>
      <c r="D2022" t="s">
        <v>8691</v>
      </c>
      <c r="E2022" t="s">
        <v>8692</v>
      </c>
      <c r="F2022" t="s">
        <v>8693</v>
      </c>
      <c r="I2022" t="s">
        <v>191</v>
      </c>
      <c r="J2022" t="s">
        <v>8694</v>
      </c>
      <c r="K2022">
        <v>46</v>
      </c>
      <c r="L2022">
        <v>8294436871</v>
      </c>
      <c r="M2022" t="s">
        <v>80</v>
      </c>
      <c r="N2022" t="s">
        <v>785</v>
      </c>
      <c r="O2022" t="s">
        <v>7129</v>
      </c>
      <c r="P2022" t="s">
        <v>102</v>
      </c>
      <c r="Q2022" t="s">
        <v>160</v>
      </c>
      <c r="T2022" t="s">
        <v>144</v>
      </c>
      <c r="V2022" t="s">
        <v>7378</v>
      </c>
      <c r="W2022" t="s">
        <v>58</v>
      </c>
      <c r="X2022">
        <v>18.913354099999999</v>
      </c>
      <c r="Y2022">
        <v>-70.756804099999997</v>
      </c>
      <c r="Z2022" t="s">
        <v>86</v>
      </c>
      <c r="AA2022" t="s">
        <v>220</v>
      </c>
      <c r="AB2022" t="s">
        <v>60</v>
      </c>
      <c r="AC2022" t="s">
        <v>169</v>
      </c>
      <c r="AF2022" t="s">
        <v>170</v>
      </c>
      <c r="AG2022" t="s">
        <v>194</v>
      </c>
      <c r="AH2022" t="s">
        <v>65</v>
      </c>
      <c r="AI2022" t="s">
        <v>788</v>
      </c>
      <c r="AJ2022" t="s">
        <v>1382</v>
      </c>
      <c r="AK2022" t="s">
        <v>8695</v>
      </c>
      <c r="AL2022">
        <v>1</v>
      </c>
      <c r="AM2022" t="s">
        <v>93</v>
      </c>
      <c r="AN2022">
        <v>3</v>
      </c>
      <c r="AP2022" t="s">
        <v>62</v>
      </c>
      <c r="AQ2022" t="s">
        <v>69</v>
      </c>
      <c r="AV2022" s="1">
        <v>43879</v>
      </c>
      <c r="AW2022" t="s">
        <v>16015</v>
      </c>
      <c r="AY2022" t="s">
        <v>73</v>
      </c>
      <c r="AZ2022" t="s">
        <v>74</v>
      </c>
    </row>
    <row r="2023" spans="1:52" hidden="1" x14ac:dyDescent="0.25">
      <c r="A2023" t="str">
        <f>INDEX('Community ID'!B:B,MATCH(O2023,'Community ID'!A:A,0))</f>
        <v>El Canal</v>
      </c>
      <c r="B2023" t="str">
        <f>INDEX('Community ID'!$K:$K,MATCH('Environmental Data'!$P2023,'Community ID'!J:J,0))</f>
        <v>Constanza</v>
      </c>
      <c r="D2023" t="s">
        <v>8696</v>
      </c>
      <c r="E2023" t="s">
        <v>3433</v>
      </c>
      <c r="F2023" t="s">
        <v>8697</v>
      </c>
      <c r="I2023" t="s">
        <v>191</v>
      </c>
      <c r="J2023" s="1">
        <v>28801</v>
      </c>
      <c r="K2023">
        <v>43</v>
      </c>
      <c r="M2023" t="s">
        <v>80</v>
      </c>
      <c r="N2023" t="s">
        <v>114</v>
      </c>
      <c r="O2023" t="s">
        <v>6481</v>
      </c>
      <c r="P2023" t="s">
        <v>4101</v>
      </c>
      <c r="Q2023" t="s">
        <v>160</v>
      </c>
      <c r="S2023" t="s">
        <v>144</v>
      </c>
      <c r="U2023">
        <v>5300279334</v>
      </c>
      <c r="V2023" t="s">
        <v>7378</v>
      </c>
      <c r="W2023" t="s">
        <v>58</v>
      </c>
      <c r="X2023">
        <v>18.912518500000001</v>
      </c>
      <c r="Y2023">
        <v>-70.748998799999995</v>
      </c>
      <c r="Z2023" t="s">
        <v>86</v>
      </c>
      <c r="AA2023" t="s">
        <v>86</v>
      </c>
      <c r="AB2023" t="s">
        <v>60</v>
      </c>
      <c r="AC2023" t="s">
        <v>169</v>
      </c>
      <c r="AD2023" t="s">
        <v>62</v>
      </c>
      <c r="AF2023" t="s">
        <v>170</v>
      </c>
      <c r="AG2023" t="s">
        <v>194</v>
      </c>
      <c r="AH2023" t="s">
        <v>65</v>
      </c>
      <c r="AI2023" t="s">
        <v>788</v>
      </c>
      <c r="AJ2023" t="s">
        <v>1569</v>
      </c>
      <c r="AK2023" t="s">
        <v>8698</v>
      </c>
      <c r="AL2023">
        <v>1</v>
      </c>
      <c r="AM2023" t="s">
        <v>93</v>
      </c>
      <c r="AN2023">
        <v>3</v>
      </c>
      <c r="AP2023" t="s">
        <v>62</v>
      </c>
      <c r="AQ2023" t="s">
        <v>69</v>
      </c>
      <c r="AV2023" s="1">
        <v>43879</v>
      </c>
      <c r="AW2023" t="s">
        <v>16016</v>
      </c>
      <c r="AY2023" t="s">
        <v>73</v>
      </c>
      <c r="AZ2023" t="s">
        <v>74</v>
      </c>
    </row>
    <row r="2024" spans="1:52" hidden="1" x14ac:dyDescent="0.25">
      <c r="A2024" t="str">
        <f>INDEX('Community ID'!B:B,MATCH(O2024,'Community ID'!A:A,0))</f>
        <v>El Canal</v>
      </c>
      <c r="B2024" t="str">
        <f>INDEX('Community ID'!$K:$K,MATCH('Environmental Data'!$P2024,'Community ID'!J:J,0))</f>
        <v>Constanza</v>
      </c>
      <c r="D2024" t="s">
        <v>8699</v>
      </c>
      <c r="E2024" t="s">
        <v>7004</v>
      </c>
      <c r="F2024" t="s">
        <v>8700</v>
      </c>
      <c r="I2024" t="s">
        <v>191</v>
      </c>
      <c r="J2024" t="s">
        <v>8701</v>
      </c>
      <c r="K2024">
        <v>65</v>
      </c>
      <c r="M2024" t="s">
        <v>80</v>
      </c>
      <c r="N2024" t="s">
        <v>114</v>
      </c>
      <c r="O2024" t="s">
        <v>6481</v>
      </c>
      <c r="P2024" t="s">
        <v>102</v>
      </c>
      <c r="Q2024" t="s">
        <v>160</v>
      </c>
      <c r="S2024" t="s">
        <v>436</v>
      </c>
      <c r="U2024">
        <v>5300187811</v>
      </c>
      <c r="V2024" t="s">
        <v>7378</v>
      </c>
      <c r="W2024" t="s">
        <v>58</v>
      </c>
      <c r="X2024">
        <v>18.912518500000001</v>
      </c>
      <c r="Y2024">
        <v>-70.748998799999995</v>
      </c>
      <c r="Z2024" t="s">
        <v>86</v>
      </c>
      <c r="AA2024" t="s">
        <v>86</v>
      </c>
      <c r="AB2024" t="s">
        <v>60</v>
      </c>
      <c r="AC2024" t="s">
        <v>169</v>
      </c>
      <c r="AD2024" t="s">
        <v>62</v>
      </c>
      <c r="AF2024" t="s">
        <v>170</v>
      </c>
      <c r="AG2024" t="s">
        <v>194</v>
      </c>
      <c r="AH2024" t="s">
        <v>65</v>
      </c>
      <c r="AI2024" t="s">
        <v>788</v>
      </c>
      <c r="AJ2024" t="s">
        <v>788</v>
      </c>
      <c r="AK2024" t="s">
        <v>7994</v>
      </c>
      <c r="AL2024">
        <v>1</v>
      </c>
      <c r="AM2024" t="s">
        <v>93</v>
      </c>
      <c r="AN2024">
        <v>3</v>
      </c>
      <c r="AP2024" t="s">
        <v>62</v>
      </c>
      <c r="AQ2024" t="s">
        <v>69</v>
      </c>
      <c r="AV2024" s="1">
        <v>43879</v>
      </c>
      <c r="AW2024" t="s">
        <v>16017</v>
      </c>
      <c r="AY2024" t="s">
        <v>73</v>
      </c>
      <c r="AZ2024" t="s">
        <v>74</v>
      </c>
    </row>
    <row r="2025" spans="1:52" hidden="1" x14ac:dyDescent="0.25">
      <c r="A2025" t="str">
        <f>INDEX('Community ID'!B:B,MATCH(O2025,'Community ID'!A:A,0))</f>
        <v>El Canal</v>
      </c>
      <c r="B2025" t="str">
        <f>INDEX('Community ID'!$K:$K,MATCH('Environmental Data'!$P2025,'Community ID'!J:J,0))</f>
        <v>Constanza</v>
      </c>
      <c r="D2025" t="s">
        <v>8702</v>
      </c>
      <c r="E2025" t="s">
        <v>8703</v>
      </c>
      <c r="F2025" t="s">
        <v>8700</v>
      </c>
      <c r="I2025" t="s">
        <v>191</v>
      </c>
      <c r="J2025" s="1">
        <v>26061</v>
      </c>
      <c r="K2025">
        <v>50</v>
      </c>
      <c r="M2025" t="s">
        <v>80</v>
      </c>
      <c r="N2025" t="s">
        <v>114</v>
      </c>
      <c r="O2025" t="s">
        <v>7129</v>
      </c>
      <c r="P2025" t="s">
        <v>102</v>
      </c>
      <c r="Q2025" t="s">
        <v>160</v>
      </c>
      <c r="U2025">
        <v>5300278461</v>
      </c>
      <c r="V2025" t="s">
        <v>7378</v>
      </c>
      <c r="W2025" t="s">
        <v>58</v>
      </c>
      <c r="X2025">
        <v>18.912518500000001</v>
      </c>
      <c r="Y2025">
        <v>-70.748998799999995</v>
      </c>
      <c r="Z2025" t="s">
        <v>86</v>
      </c>
      <c r="AA2025" t="s">
        <v>86</v>
      </c>
      <c r="AB2025" t="s">
        <v>60</v>
      </c>
      <c r="AC2025" t="s">
        <v>169</v>
      </c>
      <c r="AD2025" t="s">
        <v>62</v>
      </c>
      <c r="AF2025" t="s">
        <v>170</v>
      </c>
      <c r="AG2025" t="s">
        <v>194</v>
      </c>
      <c r="AH2025" t="s">
        <v>117</v>
      </c>
      <c r="AI2025" t="s">
        <v>788</v>
      </c>
      <c r="AJ2025" t="s">
        <v>788</v>
      </c>
      <c r="AK2025" t="s">
        <v>7994</v>
      </c>
      <c r="AL2025">
        <v>1</v>
      </c>
      <c r="AM2025" t="s">
        <v>93</v>
      </c>
      <c r="AN2025">
        <v>7</v>
      </c>
      <c r="AO2025">
        <v>2</v>
      </c>
      <c r="AP2025" t="s">
        <v>62</v>
      </c>
      <c r="AQ2025" t="s">
        <v>69</v>
      </c>
      <c r="AV2025" s="1">
        <v>43879</v>
      </c>
      <c r="AW2025" t="s">
        <v>16018</v>
      </c>
      <c r="AY2025" t="s">
        <v>73</v>
      </c>
      <c r="AZ2025" t="s">
        <v>74</v>
      </c>
    </row>
    <row r="2026" spans="1:52" hidden="1" x14ac:dyDescent="0.25">
      <c r="A2026" t="str">
        <f>INDEX('Community ID'!B:B,MATCH(O2026,'Community ID'!A:A,0))</f>
        <v>El Canal</v>
      </c>
      <c r="B2026" t="str">
        <f>INDEX('Community ID'!$K:$K,MATCH('Environmental Data'!$P2026,'Community ID'!J:J,0))</f>
        <v>Constanza</v>
      </c>
      <c r="D2026" t="s">
        <v>8704</v>
      </c>
      <c r="E2026" t="s">
        <v>8705</v>
      </c>
      <c r="F2026" t="s">
        <v>8706</v>
      </c>
      <c r="I2026" t="s">
        <v>191</v>
      </c>
      <c r="J2026" s="1">
        <v>24356</v>
      </c>
      <c r="K2026">
        <v>55</v>
      </c>
      <c r="M2026" t="s">
        <v>80</v>
      </c>
      <c r="N2026" t="s">
        <v>114</v>
      </c>
      <c r="O2026" t="s">
        <v>6481</v>
      </c>
      <c r="P2026" t="s">
        <v>102</v>
      </c>
      <c r="Q2026" t="s">
        <v>160</v>
      </c>
      <c r="S2026" t="s">
        <v>144</v>
      </c>
      <c r="U2026">
        <v>5300238622</v>
      </c>
      <c r="V2026" t="s">
        <v>7378</v>
      </c>
      <c r="W2026" t="s">
        <v>58</v>
      </c>
      <c r="X2026">
        <v>18.912403699999999</v>
      </c>
      <c r="Y2026">
        <v>-70.754574099999999</v>
      </c>
      <c r="Z2026" t="s">
        <v>86</v>
      </c>
      <c r="AA2026" t="s">
        <v>86</v>
      </c>
      <c r="AB2026" t="s">
        <v>60</v>
      </c>
      <c r="AC2026" t="s">
        <v>88</v>
      </c>
      <c r="AE2026" t="s">
        <v>62</v>
      </c>
      <c r="AF2026" t="s">
        <v>170</v>
      </c>
      <c r="AG2026" t="s">
        <v>194</v>
      </c>
      <c r="AH2026" t="s">
        <v>65</v>
      </c>
      <c r="AI2026" t="s">
        <v>788</v>
      </c>
      <c r="AJ2026" t="s">
        <v>788</v>
      </c>
      <c r="AK2026" t="s">
        <v>8707</v>
      </c>
      <c r="AL2026">
        <v>1</v>
      </c>
      <c r="AM2026" t="s">
        <v>93</v>
      </c>
      <c r="AN2026">
        <v>3</v>
      </c>
      <c r="AP2026" t="s">
        <v>62</v>
      </c>
      <c r="AQ2026" t="s">
        <v>69</v>
      </c>
      <c r="AV2026" s="1">
        <v>43879</v>
      </c>
      <c r="AW2026" t="s">
        <v>16019</v>
      </c>
      <c r="AY2026" t="s">
        <v>73</v>
      </c>
      <c r="AZ2026" t="s">
        <v>74</v>
      </c>
    </row>
    <row r="2027" spans="1:52" hidden="1" x14ac:dyDescent="0.25">
      <c r="A2027" t="str">
        <f>INDEX('Community ID'!B:B,MATCH(O2027,'Community ID'!A:A,0))</f>
        <v>El Canal</v>
      </c>
      <c r="B2027" t="str">
        <f>INDEX('Community ID'!$K:$K,MATCH('Environmental Data'!$P2027,'Community ID'!J:J,0))</f>
        <v>Constanza</v>
      </c>
      <c r="D2027" t="s">
        <v>8708</v>
      </c>
      <c r="E2027" t="s">
        <v>8709</v>
      </c>
      <c r="F2027" t="s">
        <v>8710</v>
      </c>
      <c r="I2027" t="s">
        <v>191</v>
      </c>
      <c r="J2027" t="s">
        <v>8711</v>
      </c>
      <c r="K2027">
        <v>37</v>
      </c>
      <c r="L2027">
        <v>8098623605</v>
      </c>
      <c r="M2027" t="s">
        <v>80</v>
      </c>
      <c r="N2027" t="s">
        <v>114</v>
      </c>
      <c r="O2027" t="s">
        <v>6481</v>
      </c>
      <c r="P2027" t="s">
        <v>102</v>
      </c>
      <c r="Q2027" t="s">
        <v>103</v>
      </c>
      <c r="S2027" t="s">
        <v>144</v>
      </c>
      <c r="U2027">
        <v>5300434692</v>
      </c>
      <c r="V2027" t="s">
        <v>7378</v>
      </c>
      <c r="W2027" t="s">
        <v>58</v>
      </c>
      <c r="X2027">
        <v>18.912518500000001</v>
      </c>
      <c r="Y2027">
        <v>-70.748998799999995</v>
      </c>
      <c r="Z2027" t="s">
        <v>59</v>
      </c>
      <c r="AA2027" t="s">
        <v>86</v>
      </c>
      <c r="AB2027" t="s">
        <v>60</v>
      </c>
      <c r="AC2027" t="s">
        <v>88</v>
      </c>
      <c r="AE2027" t="s">
        <v>62</v>
      </c>
      <c r="AF2027" t="s">
        <v>170</v>
      </c>
      <c r="AG2027" t="s">
        <v>194</v>
      </c>
      <c r="AH2027" t="s">
        <v>117</v>
      </c>
      <c r="AI2027" t="s">
        <v>788</v>
      </c>
      <c r="AJ2027" t="s">
        <v>788</v>
      </c>
      <c r="AK2027" t="s">
        <v>8712</v>
      </c>
      <c r="AL2027">
        <v>1</v>
      </c>
      <c r="AM2027" t="s">
        <v>93</v>
      </c>
      <c r="AN2027">
        <v>4</v>
      </c>
      <c r="AP2027" t="s">
        <v>62</v>
      </c>
      <c r="AQ2027" t="s">
        <v>69</v>
      </c>
      <c r="AV2027" s="1">
        <v>43879</v>
      </c>
      <c r="AW2027" t="s">
        <v>16020</v>
      </c>
      <c r="AY2027" t="s">
        <v>73</v>
      </c>
      <c r="AZ2027" t="s">
        <v>74</v>
      </c>
    </row>
    <row r="2028" spans="1:52" hidden="1" x14ac:dyDescent="0.25">
      <c r="A2028" t="str">
        <f>INDEX('Community ID'!B:B,MATCH(O2028,'Community ID'!A:A,0))</f>
        <v>El Canal</v>
      </c>
      <c r="B2028" t="str">
        <f>INDEX('Community ID'!$K:$K,MATCH('Environmental Data'!$P2028,'Community ID'!J:J,0))</f>
        <v>Constanza</v>
      </c>
      <c r="D2028" t="s">
        <v>8713</v>
      </c>
      <c r="E2028" t="s">
        <v>8714</v>
      </c>
      <c r="F2028" t="s">
        <v>8715</v>
      </c>
      <c r="I2028" t="s">
        <v>165</v>
      </c>
      <c r="J2028" s="1">
        <v>31267</v>
      </c>
      <c r="K2028">
        <v>36</v>
      </c>
      <c r="L2028">
        <v>8098121073</v>
      </c>
      <c r="M2028" t="s">
        <v>80</v>
      </c>
      <c r="N2028" t="s">
        <v>8716</v>
      </c>
      <c r="O2028" t="s">
        <v>6481</v>
      </c>
      <c r="P2028" t="s">
        <v>102</v>
      </c>
      <c r="Q2028" t="s">
        <v>160</v>
      </c>
      <c r="S2028" t="s">
        <v>436</v>
      </c>
      <c r="U2028">
        <v>3104831544</v>
      </c>
      <c r="V2028" t="s">
        <v>7378</v>
      </c>
      <c r="W2028" t="s">
        <v>58</v>
      </c>
      <c r="X2028">
        <v>18.912518500000001</v>
      </c>
      <c r="Y2028">
        <v>-70.748998799999995</v>
      </c>
      <c r="Z2028" t="s">
        <v>86</v>
      </c>
      <c r="AA2028" t="s">
        <v>220</v>
      </c>
      <c r="AB2028" t="s">
        <v>60</v>
      </c>
      <c r="AC2028" t="s">
        <v>88</v>
      </c>
      <c r="AD2028" t="s">
        <v>62</v>
      </c>
      <c r="AF2028" t="s">
        <v>170</v>
      </c>
      <c r="AG2028" t="s">
        <v>194</v>
      </c>
      <c r="AH2028" t="s">
        <v>486</v>
      </c>
      <c r="AI2028" t="s">
        <v>788</v>
      </c>
      <c r="AJ2028" t="s">
        <v>788</v>
      </c>
      <c r="AK2028" t="s">
        <v>8684</v>
      </c>
      <c r="AL2028">
        <v>1</v>
      </c>
      <c r="AM2028" t="s">
        <v>93</v>
      </c>
      <c r="AN2028">
        <v>1</v>
      </c>
      <c r="AP2028" t="s">
        <v>62</v>
      </c>
      <c r="AQ2028" t="s">
        <v>69</v>
      </c>
      <c r="AV2028" s="1">
        <v>43879</v>
      </c>
      <c r="AW2028" t="s">
        <v>16021</v>
      </c>
      <c r="AY2028" t="s">
        <v>73</v>
      </c>
      <c r="AZ2028" t="s">
        <v>74</v>
      </c>
    </row>
    <row r="2029" spans="1:52" hidden="1" x14ac:dyDescent="0.25">
      <c r="A2029" t="str">
        <f>INDEX('Community ID'!B:B,MATCH(O2029,'Community ID'!A:A,0))</f>
        <v>El Canal</v>
      </c>
      <c r="B2029" t="str">
        <f>INDEX('Community ID'!$K:$K,MATCH('Environmental Data'!$P2029,'Community ID'!J:J,0))</f>
        <v>Constanza</v>
      </c>
      <c r="D2029" t="s">
        <v>8717</v>
      </c>
      <c r="E2029" t="s">
        <v>8718</v>
      </c>
      <c r="F2029" t="s">
        <v>8719</v>
      </c>
      <c r="I2029" t="s">
        <v>191</v>
      </c>
      <c r="J2029" t="s">
        <v>8720</v>
      </c>
      <c r="K2029">
        <v>55</v>
      </c>
      <c r="M2029" t="s">
        <v>80</v>
      </c>
      <c r="N2029" t="s">
        <v>114</v>
      </c>
      <c r="O2029" t="s">
        <v>7129</v>
      </c>
      <c r="P2029" t="s">
        <v>102</v>
      </c>
      <c r="Q2029" t="s">
        <v>160</v>
      </c>
      <c r="S2029" t="s">
        <v>436</v>
      </c>
      <c r="U2029">
        <v>5300248563</v>
      </c>
      <c r="V2029" t="s">
        <v>7378</v>
      </c>
      <c r="W2029" t="s">
        <v>58</v>
      </c>
      <c r="X2029">
        <v>18.912518500000001</v>
      </c>
      <c r="Y2029">
        <v>-70.748998799999995</v>
      </c>
      <c r="Z2029" t="s">
        <v>86</v>
      </c>
      <c r="AA2029" t="s">
        <v>59</v>
      </c>
      <c r="AB2029" t="s">
        <v>60</v>
      </c>
      <c r="AC2029" t="s">
        <v>88</v>
      </c>
      <c r="AD2029" t="s">
        <v>62</v>
      </c>
      <c r="AF2029" t="s">
        <v>170</v>
      </c>
      <c r="AG2029" t="s">
        <v>194</v>
      </c>
      <c r="AH2029" t="s">
        <v>65</v>
      </c>
      <c r="AI2029" t="s">
        <v>788</v>
      </c>
      <c r="AJ2029" t="s">
        <v>788</v>
      </c>
      <c r="AK2029" t="s">
        <v>7832</v>
      </c>
      <c r="AL2029">
        <v>1</v>
      </c>
      <c r="AM2029" t="s">
        <v>93</v>
      </c>
      <c r="AN2029">
        <v>2</v>
      </c>
      <c r="AP2029" t="s">
        <v>62</v>
      </c>
      <c r="AQ2029" t="s">
        <v>69</v>
      </c>
      <c r="AV2029" s="1">
        <v>43879</v>
      </c>
      <c r="AW2029" t="s">
        <v>16022</v>
      </c>
      <c r="AY2029" t="s">
        <v>73</v>
      </c>
      <c r="AZ2029" t="s">
        <v>74</v>
      </c>
    </row>
    <row r="2030" spans="1:52" hidden="1" x14ac:dyDescent="0.25">
      <c r="A2030" t="str">
        <f>INDEX('Community ID'!B:B,MATCH(O2030,'Community ID'!A:A,0))</f>
        <v>El Canal</v>
      </c>
      <c r="B2030" t="str">
        <f>INDEX('Community ID'!$K:$K,MATCH('Environmental Data'!$P2030,'Community ID'!J:J,0))</f>
        <v>Constanza</v>
      </c>
      <c r="D2030" t="s">
        <v>8721</v>
      </c>
      <c r="E2030" t="s">
        <v>8722</v>
      </c>
      <c r="F2030" t="s">
        <v>991</v>
      </c>
      <c r="I2030" t="s">
        <v>191</v>
      </c>
      <c r="J2030" t="s">
        <v>8723</v>
      </c>
      <c r="K2030">
        <v>54</v>
      </c>
      <c r="M2030" t="s">
        <v>80</v>
      </c>
      <c r="N2030" t="s">
        <v>114</v>
      </c>
      <c r="O2030" t="s">
        <v>6481</v>
      </c>
      <c r="P2030" t="s">
        <v>102</v>
      </c>
      <c r="Q2030" t="s">
        <v>160</v>
      </c>
      <c r="T2030" t="s">
        <v>144</v>
      </c>
      <c r="U2030">
        <v>5300248761</v>
      </c>
      <c r="V2030" t="s">
        <v>7378</v>
      </c>
      <c r="W2030" t="s">
        <v>58</v>
      </c>
      <c r="X2030">
        <v>18.9126032</v>
      </c>
      <c r="Y2030">
        <v>-70.749789000000007</v>
      </c>
      <c r="Z2030" t="s">
        <v>86</v>
      </c>
      <c r="AA2030" t="s">
        <v>86</v>
      </c>
      <c r="AB2030" t="s">
        <v>60</v>
      </c>
      <c r="AC2030" t="s">
        <v>88</v>
      </c>
      <c r="AD2030" t="s">
        <v>62</v>
      </c>
      <c r="AF2030" t="s">
        <v>170</v>
      </c>
      <c r="AG2030" t="s">
        <v>194</v>
      </c>
      <c r="AH2030" t="s">
        <v>65</v>
      </c>
      <c r="AI2030" t="s">
        <v>788</v>
      </c>
      <c r="AJ2030" t="s">
        <v>788</v>
      </c>
      <c r="AK2030" t="s">
        <v>8724</v>
      </c>
      <c r="AL2030">
        <v>1</v>
      </c>
      <c r="AM2030" t="s">
        <v>93</v>
      </c>
      <c r="AN2030">
        <v>5</v>
      </c>
      <c r="AP2030" t="s">
        <v>62</v>
      </c>
      <c r="AQ2030" t="s">
        <v>69</v>
      </c>
      <c r="AV2030" s="1">
        <v>43879</v>
      </c>
      <c r="AW2030" t="s">
        <v>16023</v>
      </c>
      <c r="AY2030" t="s">
        <v>73</v>
      </c>
      <c r="AZ2030" t="s">
        <v>74</v>
      </c>
    </row>
    <row r="2031" spans="1:52" hidden="1" x14ac:dyDescent="0.25">
      <c r="A2031" t="str">
        <f>INDEX('Community ID'!B:B,MATCH(O2031,'Community ID'!A:A,0))</f>
        <v>El Canal</v>
      </c>
      <c r="B2031" t="str">
        <f>INDEX('Community ID'!$K:$K,MATCH('Environmental Data'!$P2031,'Community ID'!J:J,0))</f>
        <v>Constanza</v>
      </c>
      <c r="D2031" t="s">
        <v>8725</v>
      </c>
      <c r="E2031" t="s">
        <v>8726</v>
      </c>
      <c r="F2031" t="s">
        <v>8727</v>
      </c>
      <c r="I2031" t="s">
        <v>191</v>
      </c>
      <c r="J2031" s="1">
        <v>34885</v>
      </c>
      <c r="K2031">
        <v>26</v>
      </c>
      <c r="M2031" t="s">
        <v>142</v>
      </c>
      <c r="N2031" t="s">
        <v>114</v>
      </c>
      <c r="O2031" t="s">
        <v>6481</v>
      </c>
      <c r="P2031" t="s">
        <v>83</v>
      </c>
      <c r="Q2031" t="s">
        <v>160</v>
      </c>
      <c r="S2031" t="s">
        <v>436</v>
      </c>
      <c r="V2031" t="s">
        <v>7378</v>
      </c>
      <c r="W2031" t="s">
        <v>58</v>
      </c>
      <c r="X2031">
        <v>18.912568700000001</v>
      </c>
      <c r="Y2031">
        <v>-70.749472699999998</v>
      </c>
      <c r="Z2031" t="s">
        <v>86</v>
      </c>
      <c r="AA2031" t="s">
        <v>59</v>
      </c>
      <c r="AB2031" t="s">
        <v>60</v>
      </c>
      <c r="AC2031" t="s">
        <v>88</v>
      </c>
      <c r="AD2031" t="s">
        <v>62</v>
      </c>
      <c r="AF2031" t="s">
        <v>170</v>
      </c>
      <c r="AG2031" t="s">
        <v>194</v>
      </c>
      <c r="AH2031" t="s">
        <v>65</v>
      </c>
      <c r="AI2031" t="s">
        <v>788</v>
      </c>
      <c r="AJ2031" t="s">
        <v>788</v>
      </c>
      <c r="AK2031" t="s">
        <v>8728</v>
      </c>
      <c r="AL2031">
        <v>1</v>
      </c>
      <c r="AM2031" t="s">
        <v>93</v>
      </c>
      <c r="AN2031">
        <v>4</v>
      </c>
      <c r="AP2031" t="s">
        <v>62</v>
      </c>
      <c r="AQ2031" t="s">
        <v>69</v>
      </c>
      <c r="AV2031" s="1">
        <v>43879</v>
      </c>
      <c r="AW2031" t="s">
        <v>16024</v>
      </c>
      <c r="AY2031" t="s">
        <v>73</v>
      </c>
      <c r="AZ2031" t="s">
        <v>74</v>
      </c>
    </row>
    <row r="2032" spans="1:52" hidden="1" x14ac:dyDescent="0.25">
      <c r="A2032" t="str">
        <f>INDEX('Community ID'!B:B,MATCH(O2032,'Community ID'!A:A,0))</f>
        <v>El Canal</v>
      </c>
      <c r="B2032" t="str">
        <f>INDEX('Community ID'!$K:$K,MATCH('Environmental Data'!$P2032,'Community ID'!J:J,0))</f>
        <v>Constanza</v>
      </c>
      <c r="D2032" t="s">
        <v>8729</v>
      </c>
      <c r="E2032" t="s">
        <v>5695</v>
      </c>
      <c r="F2032" t="s">
        <v>674</v>
      </c>
      <c r="I2032" t="s">
        <v>191</v>
      </c>
      <c r="J2032" s="1">
        <v>25847</v>
      </c>
      <c r="K2032">
        <v>51</v>
      </c>
      <c r="M2032" t="s">
        <v>80</v>
      </c>
      <c r="N2032" t="s">
        <v>114</v>
      </c>
      <c r="O2032" t="s">
        <v>6481</v>
      </c>
      <c r="P2032" t="s">
        <v>102</v>
      </c>
      <c r="Q2032" t="s">
        <v>160</v>
      </c>
      <c r="S2032" t="s">
        <v>436</v>
      </c>
      <c r="V2032" t="s">
        <v>7378</v>
      </c>
      <c r="W2032" t="s">
        <v>58</v>
      </c>
      <c r="X2032">
        <v>18.912568700000001</v>
      </c>
      <c r="Y2032">
        <v>-70.749472699999998</v>
      </c>
      <c r="Z2032" t="s">
        <v>86</v>
      </c>
      <c r="AA2032" t="s">
        <v>86</v>
      </c>
      <c r="AB2032" t="s">
        <v>60</v>
      </c>
      <c r="AC2032" t="s">
        <v>169</v>
      </c>
      <c r="AD2032" t="s">
        <v>62</v>
      </c>
      <c r="AF2032" t="s">
        <v>170</v>
      </c>
      <c r="AG2032" t="s">
        <v>194</v>
      </c>
      <c r="AH2032" t="s">
        <v>117</v>
      </c>
      <c r="AI2032" t="s">
        <v>788</v>
      </c>
      <c r="AJ2032" t="s">
        <v>788</v>
      </c>
      <c r="AK2032" t="s">
        <v>8730</v>
      </c>
      <c r="AL2032">
        <v>1</v>
      </c>
      <c r="AM2032" t="s">
        <v>93</v>
      </c>
      <c r="AN2032">
        <v>3</v>
      </c>
      <c r="AP2032" t="s">
        <v>62</v>
      </c>
      <c r="AQ2032" t="s">
        <v>69</v>
      </c>
      <c r="AV2032" s="1">
        <v>43879</v>
      </c>
      <c r="AW2032" t="s">
        <v>16025</v>
      </c>
      <c r="AY2032" t="s">
        <v>73</v>
      </c>
      <c r="AZ2032" t="s">
        <v>74</v>
      </c>
    </row>
    <row r="2033" spans="1:52" hidden="1" x14ac:dyDescent="0.25">
      <c r="A2033" t="str">
        <f>INDEX('Community ID'!B:B,MATCH(O2033,'Community ID'!A:A,0))</f>
        <v>El Canal</v>
      </c>
      <c r="B2033" t="str">
        <f>INDEX('Community ID'!$K:$K,MATCH('Environmental Data'!$P2033,'Community ID'!J:J,0))</f>
        <v>Constanza</v>
      </c>
      <c r="D2033" t="s">
        <v>8731</v>
      </c>
      <c r="E2033" t="s">
        <v>8732</v>
      </c>
      <c r="F2033" t="s">
        <v>8733</v>
      </c>
      <c r="I2033" t="s">
        <v>191</v>
      </c>
      <c r="J2033" s="1">
        <v>33580</v>
      </c>
      <c r="K2033">
        <v>30</v>
      </c>
      <c r="M2033" t="s">
        <v>226</v>
      </c>
      <c r="N2033" t="s">
        <v>114</v>
      </c>
      <c r="O2033" t="s">
        <v>6481</v>
      </c>
      <c r="P2033" t="s">
        <v>83</v>
      </c>
      <c r="Q2033" t="s">
        <v>160</v>
      </c>
      <c r="S2033" t="s">
        <v>144</v>
      </c>
      <c r="U2033">
        <v>1700245598</v>
      </c>
      <c r="V2033" t="s">
        <v>7378</v>
      </c>
      <c r="W2033" t="s">
        <v>58</v>
      </c>
      <c r="X2033">
        <v>18.9042146</v>
      </c>
      <c r="Y2033">
        <v>-70.747883700000003</v>
      </c>
      <c r="Z2033" t="s">
        <v>86</v>
      </c>
      <c r="AA2033" t="s">
        <v>105</v>
      </c>
      <c r="AB2033" t="s">
        <v>60</v>
      </c>
      <c r="AC2033" t="s">
        <v>169</v>
      </c>
      <c r="AD2033" t="s">
        <v>62</v>
      </c>
      <c r="AF2033" t="s">
        <v>170</v>
      </c>
      <c r="AG2033" t="s">
        <v>194</v>
      </c>
      <c r="AH2033" t="s">
        <v>65</v>
      </c>
      <c r="AI2033" t="s">
        <v>788</v>
      </c>
      <c r="AJ2033" t="s">
        <v>788</v>
      </c>
      <c r="AK2033" t="s">
        <v>8734</v>
      </c>
      <c r="AL2033">
        <v>1</v>
      </c>
      <c r="AM2033" t="s">
        <v>93</v>
      </c>
      <c r="AN2033">
        <v>4</v>
      </c>
      <c r="AP2033" t="s">
        <v>62</v>
      </c>
      <c r="AQ2033" t="s">
        <v>69</v>
      </c>
      <c r="AV2033" s="1">
        <v>43879</v>
      </c>
      <c r="AW2033" t="s">
        <v>16026</v>
      </c>
      <c r="AY2033" t="s">
        <v>73</v>
      </c>
      <c r="AZ2033" t="s">
        <v>74</v>
      </c>
    </row>
    <row r="2034" spans="1:52" hidden="1" x14ac:dyDescent="0.25">
      <c r="A2034" t="str">
        <f>INDEX('Community ID'!B:B,MATCH(O2034,'Community ID'!A:A,0))</f>
        <v>El Canal</v>
      </c>
      <c r="B2034" t="str">
        <f>INDEX('Community ID'!$K:$K,MATCH('Environmental Data'!$P2034,'Community ID'!J:J,0))</f>
        <v>Constanza</v>
      </c>
      <c r="D2034" t="s">
        <v>8735</v>
      </c>
      <c r="E2034" t="s">
        <v>8736</v>
      </c>
      <c r="F2034" t="s">
        <v>1987</v>
      </c>
      <c r="I2034" t="s">
        <v>191</v>
      </c>
      <c r="J2034" t="s">
        <v>8737</v>
      </c>
      <c r="K2034">
        <v>56</v>
      </c>
      <c r="M2034" t="s">
        <v>80</v>
      </c>
      <c r="N2034" t="s">
        <v>8738</v>
      </c>
      <c r="O2034" t="s">
        <v>6481</v>
      </c>
      <c r="P2034" t="s">
        <v>4123</v>
      </c>
      <c r="Q2034" t="s">
        <v>160</v>
      </c>
      <c r="V2034" t="s">
        <v>7378</v>
      </c>
      <c r="W2034" t="s">
        <v>58</v>
      </c>
      <c r="X2034">
        <v>18.912518500000001</v>
      </c>
      <c r="Y2034">
        <v>-70.748998799999995</v>
      </c>
      <c r="Z2034" t="s">
        <v>86</v>
      </c>
      <c r="AA2034" t="s">
        <v>59</v>
      </c>
      <c r="AB2034" t="s">
        <v>60</v>
      </c>
      <c r="AC2034" t="s">
        <v>88</v>
      </c>
      <c r="AE2034" t="s">
        <v>62</v>
      </c>
      <c r="AF2034" t="s">
        <v>170</v>
      </c>
      <c r="AG2034" t="s">
        <v>194</v>
      </c>
      <c r="AH2034" t="s">
        <v>65</v>
      </c>
      <c r="AI2034" t="s">
        <v>788</v>
      </c>
      <c r="AJ2034" t="s">
        <v>788</v>
      </c>
      <c r="AK2034" t="s">
        <v>8739</v>
      </c>
      <c r="AL2034">
        <v>1</v>
      </c>
      <c r="AM2034" t="s">
        <v>93</v>
      </c>
      <c r="AN2034">
        <v>6</v>
      </c>
      <c r="AO2034">
        <v>3</v>
      </c>
      <c r="AP2034" t="s">
        <v>62</v>
      </c>
      <c r="AQ2034" t="s">
        <v>69</v>
      </c>
      <c r="AV2034" s="1">
        <v>43879</v>
      </c>
      <c r="AW2034" t="s">
        <v>16027</v>
      </c>
      <c r="AY2034" t="s">
        <v>73</v>
      </c>
      <c r="AZ2034" t="s">
        <v>74</v>
      </c>
    </row>
    <row r="2035" spans="1:52" hidden="1" x14ac:dyDescent="0.25">
      <c r="A2035" t="str">
        <f>INDEX('Community ID'!B:B,MATCH(O2035,'Community ID'!A:A,0))</f>
        <v>El Canal</v>
      </c>
      <c r="B2035" t="str">
        <f>INDEX('Community ID'!$K:$K,MATCH('Environmental Data'!$P2035,'Community ID'!J:J,0))</f>
        <v>Constanza</v>
      </c>
      <c r="D2035" t="s">
        <v>8740</v>
      </c>
      <c r="E2035" t="s">
        <v>8741</v>
      </c>
      <c r="F2035" t="s">
        <v>2089</v>
      </c>
      <c r="I2035" t="s">
        <v>191</v>
      </c>
      <c r="J2035" t="s">
        <v>8742</v>
      </c>
      <c r="K2035">
        <v>29</v>
      </c>
      <c r="M2035" t="s">
        <v>80</v>
      </c>
      <c r="N2035" t="s">
        <v>114</v>
      </c>
      <c r="O2035" t="s">
        <v>6481</v>
      </c>
      <c r="P2035" t="s">
        <v>102</v>
      </c>
      <c r="Q2035" t="s">
        <v>160</v>
      </c>
      <c r="S2035" t="s">
        <v>436</v>
      </c>
      <c r="V2035" t="s">
        <v>7378</v>
      </c>
      <c r="W2035" t="s">
        <v>58</v>
      </c>
      <c r="X2035">
        <v>18.907314499999998</v>
      </c>
      <c r="Y2035">
        <v>-70.746001199999995</v>
      </c>
      <c r="Z2035" t="s">
        <v>86</v>
      </c>
      <c r="AA2035" t="s">
        <v>220</v>
      </c>
      <c r="AB2035" t="s">
        <v>60</v>
      </c>
      <c r="AC2035" t="s">
        <v>169</v>
      </c>
      <c r="AD2035" t="s">
        <v>62</v>
      </c>
      <c r="AF2035" t="s">
        <v>170</v>
      </c>
      <c r="AG2035" t="s">
        <v>194</v>
      </c>
      <c r="AH2035" t="s">
        <v>65</v>
      </c>
      <c r="AI2035" t="s">
        <v>788</v>
      </c>
      <c r="AJ2035" t="s">
        <v>788</v>
      </c>
      <c r="AK2035" t="s">
        <v>8743</v>
      </c>
      <c r="AL2035">
        <v>1</v>
      </c>
      <c r="AM2035" t="s">
        <v>93</v>
      </c>
      <c r="AN2035">
        <v>5</v>
      </c>
      <c r="AO2035">
        <v>2</v>
      </c>
      <c r="AP2035" t="s">
        <v>62</v>
      </c>
      <c r="AQ2035" t="s">
        <v>69</v>
      </c>
      <c r="AV2035" s="1">
        <v>43879</v>
      </c>
      <c r="AW2035" t="s">
        <v>16028</v>
      </c>
      <c r="AY2035" t="s">
        <v>73</v>
      </c>
      <c r="AZ2035" t="s">
        <v>74</v>
      </c>
    </row>
    <row r="2036" spans="1:52" hidden="1" x14ac:dyDescent="0.25">
      <c r="A2036" t="str">
        <f>INDEX('Community ID'!B:B,MATCH(O2036,'Community ID'!A:A,0))</f>
        <v>El Canal</v>
      </c>
      <c r="B2036" t="str">
        <f>INDEX('Community ID'!$K:$K,MATCH('Environmental Data'!$P2036,'Community ID'!J:J,0))</f>
        <v>Constanza</v>
      </c>
      <c r="D2036" t="s">
        <v>8744</v>
      </c>
      <c r="E2036" t="s">
        <v>1141</v>
      </c>
      <c r="F2036" t="s">
        <v>244</v>
      </c>
      <c r="I2036" t="s">
        <v>165</v>
      </c>
      <c r="J2036" s="1">
        <v>20187</v>
      </c>
      <c r="K2036">
        <v>66</v>
      </c>
      <c r="M2036" t="s">
        <v>80</v>
      </c>
      <c r="N2036" t="s">
        <v>81</v>
      </c>
      <c r="O2036" t="s">
        <v>7129</v>
      </c>
      <c r="P2036" t="s">
        <v>102</v>
      </c>
      <c r="Q2036" t="s">
        <v>160</v>
      </c>
      <c r="S2036" t="s">
        <v>144</v>
      </c>
      <c r="U2036">
        <v>5300236956</v>
      </c>
      <c r="V2036" t="s">
        <v>7378</v>
      </c>
      <c r="W2036" t="s">
        <v>58</v>
      </c>
      <c r="X2036">
        <v>18.912518500000001</v>
      </c>
      <c r="Y2036">
        <v>-70.748998799999995</v>
      </c>
      <c r="Z2036" t="s">
        <v>86</v>
      </c>
      <c r="AA2036" t="s">
        <v>86</v>
      </c>
      <c r="AB2036" t="s">
        <v>60</v>
      </c>
      <c r="AC2036" t="s">
        <v>88</v>
      </c>
      <c r="AD2036" t="s">
        <v>63</v>
      </c>
      <c r="AE2036" t="s">
        <v>63</v>
      </c>
      <c r="AF2036" t="s">
        <v>170</v>
      </c>
      <c r="AG2036" t="s">
        <v>194</v>
      </c>
      <c r="AH2036" t="s">
        <v>90</v>
      </c>
      <c r="AI2036" t="s">
        <v>788</v>
      </c>
      <c r="AJ2036" t="s">
        <v>788</v>
      </c>
      <c r="AK2036" t="s">
        <v>8745</v>
      </c>
      <c r="AL2036">
        <v>1</v>
      </c>
      <c r="AM2036" t="s">
        <v>93</v>
      </c>
      <c r="AN2036">
        <v>4</v>
      </c>
      <c r="AP2036" t="s">
        <v>62</v>
      </c>
      <c r="AQ2036" t="s">
        <v>69</v>
      </c>
      <c r="AV2036" s="1">
        <v>43879</v>
      </c>
      <c r="AW2036" t="s">
        <v>16029</v>
      </c>
      <c r="AY2036" t="s">
        <v>73</v>
      </c>
      <c r="AZ2036" t="s">
        <v>74</v>
      </c>
    </row>
    <row r="2037" spans="1:52" hidden="1" x14ac:dyDescent="0.25">
      <c r="A2037" t="str">
        <f>INDEX('Community ID'!B:B,MATCH(O2037,'Community ID'!A:A,0))</f>
        <v>El Canal</v>
      </c>
      <c r="B2037" t="str">
        <f>INDEX('Community ID'!$K:$K,MATCH('Environmental Data'!$P2037,'Community ID'!J:J,0))</f>
        <v>Constanza</v>
      </c>
      <c r="D2037" t="s">
        <v>8744</v>
      </c>
      <c r="E2037" t="s">
        <v>1141</v>
      </c>
      <c r="F2037" t="s">
        <v>244</v>
      </c>
      <c r="I2037" t="s">
        <v>165</v>
      </c>
      <c r="J2037" s="1">
        <v>20187</v>
      </c>
      <c r="K2037">
        <v>66</v>
      </c>
      <c r="M2037" t="s">
        <v>80</v>
      </c>
      <c r="N2037" t="s">
        <v>81</v>
      </c>
      <c r="O2037" t="s">
        <v>7129</v>
      </c>
      <c r="P2037" t="s">
        <v>102</v>
      </c>
      <c r="Q2037" t="s">
        <v>160</v>
      </c>
      <c r="S2037" t="s">
        <v>144</v>
      </c>
      <c r="U2037">
        <v>5300236956</v>
      </c>
      <c r="V2037" t="s">
        <v>7378</v>
      </c>
      <c r="W2037" t="s">
        <v>58</v>
      </c>
      <c r="X2037">
        <v>18.912518500000001</v>
      </c>
      <c r="Y2037">
        <v>-70.748998799999995</v>
      </c>
      <c r="Z2037" t="s">
        <v>86</v>
      </c>
      <c r="AA2037" t="s">
        <v>86</v>
      </c>
      <c r="AB2037" t="s">
        <v>60</v>
      </c>
      <c r="AC2037" t="s">
        <v>88</v>
      </c>
      <c r="AD2037" t="s">
        <v>63</v>
      </c>
      <c r="AE2037" t="s">
        <v>63</v>
      </c>
      <c r="AF2037" t="s">
        <v>170</v>
      </c>
      <c r="AG2037" t="s">
        <v>194</v>
      </c>
      <c r="AH2037" t="s">
        <v>90</v>
      </c>
      <c r="AI2037" t="s">
        <v>788</v>
      </c>
      <c r="AJ2037" t="s">
        <v>788</v>
      </c>
      <c r="AK2037" t="s">
        <v>8745</v>
      </c>
      <c r="AL2037">
        <v>1</v>
      </c>
      <c r="AM2037" t="s">
        <v>93</v>
      </c>
      <c r="AN2037">
        <v>2</v>
      </c>
      <c r="AP2037" t="s">
        <v>62</v>
      </c>
      <c r="AQ2037" t="s">
        <v>69</v>
      </c>
      <c r="AV2037" s="1">
        <v>43879</v>
      </c>
      <c r="AW2037" t="s">
        <v>16030</v>
      </c>
      <c r="AY2037" t="s">
        <v>73</v>
      </c>
      <c r="AZ2037" t="s">
        <v>74</v>
      </c>
    </row>
    <row r="2038" spans="1:52" hidden="1" x14ac:dyDescent="0.25">
      <c r="A2038" t="str">
        <f>INDEX('Community ID'!B:B,MATCH(O2038,'Community ID'!A:A,0))</f>
        <v>El Canal</v>
      </c>
      <c r="B2038" t="str">
        <f>INDEX('Community ID'!$K:$K,MATCH('Environmental Data'!$P2038,'Community ID'!J:J,0))</f>
        <v>Constanza</v>
      </c>
      <c r="D2038" t="s">
        <v>8746</v>
      </c>
      <c r="E2038" t="s">
        <v>8682</v>
      </c>
      <c r="F2038" t="s">
        <v>5234</v>
      </c>
      <c r="I2038" t="s">
        <v>165</v>
      </c>
      <c r="J2038" t="s">
        <v>8747</v>
      </c>
      <c r="K2038">
        <v>54</v>
      </c>
      <c r="M2038" t="s">
        <v>80</v>
      </c>
      <c r="N2038" t="s">
        <v>81</v>
      </c>
      <c r="O2038" t="s">
        <v>7129</v>
      </c>
      <c r="P2038" t="s">
        <v>102</v>
      </c>
      <c r="Q2038" t="s">
        <v>160</v>
      </c>
      <c r="S2038" t="s">
        <v>144</v>
      </c>
      <c r="V2038" t="s">
        <v>7378</v>
      </c>
      <c r="W2038" t="s">
        <v>58</v>
      </c>
      <c r="X2038">
        <v>18.912518500000001</v>
      </c>
      <c r="Y2038">
        <v>-70.748998799999995</v>
      </c>
      <c r="Z2038" t="s">
        <v>86</v>
      </c>
      <c r="AA2038" t="s">
        <v>59</v>
      </c>
      <c r="AB2038" t="s">
        <v>60</v>
      </c>
      <c r="AC2038" t="s">
        <v>88</v>
      </c>
      <c r="AE2038" t="s">
        <v>62</v>
      </c>
      <c r="AF2038" t="s">
        <v>170</v>
      </c>
      <c r="AG2038" t="s">
        <v>194</v>
      </c>
      <c r="AH2038" t="s">
        <v>65</v>
      </c>
      <c r="AI2038" t="s">
        <v>788</v>
      </c>
      <c r="AJ2038" t="s">
        <v>788</v>
      </c>
      <c r="AK2038" t="s">
        <v>1392</v>
      </c>
      <c r="AL2038">
        <v>1</v>
      </c>
      <c r="AM2038" t="s">
        <v>93</v>
      </c>
      <c r="AN2038">
        <v>2</v>
      </c>
      <c r="AP2038" t="s">
        <v>62</v>
      </c>
      <c r="AQ2038" t="s">
        <v>69</v>
      </c>
      <c r="AV2038" s="1">
        <v>43879</v>
      </c>
      <c r="AW2038" t="s">
        <v>16031</v>
      </c>
      <c r="AY2038" t="s">
        <v>73</v>
      </c>
      <c r="AZ2038" t="s">
        <v>74</v>
      </c>
    </row>
    <row r="2039" spans="1:52" hidden="1" x14ac:dyDescent="0.25">
      <c r="A2039" t="str">
        <f>INDEX('Community ID'!B:B,MATCH(O2039,'Community ID'!A:A,0))</f>
        <v>El Canal</v>
      </c>
      <c r="B2039" t="str">
        <f>INDEX('Community ID'!$K:$K,MATCH('Environmental Data'!$P2039,'Community ID'!J:J,0))</f>
        <v>Constanza</v>
      </c>
      <c r="D2039" t="s">
        <v>8748</v>
      </c>
      <c r="E2039" t="s">
        <v>2409</v>
      </c>
      <c r="F2039" t="s">
        <v>1987</v>
      </c>
      <c r="I2039" t="s">
        <v>165</v>
      </c>
      <c r="J2039" s="1">
        <v>25785</v>
      </c>
      <c r="K2039">
        <v>51</v>
      </c>
      <c r="L2039">
        <v>8297032341</v>
      </c>
      <c r="M2039" t="s">
        <v>80</v>
      </c>
      <c r="N2039" t="s">
        <v>81</v>
      </c>
      <c r="O2039" t="s">
        <v>6481</v>
      </c>
      <c r="P2039" t="s">
        <v>102</v>
      </c>
      <c r="Q2039" t="s">
        <v>160</v>
      </c>
      <c r="S2039" t="s">
        <v>436</v>
      </c>
      <c r="U2039">
        <v>5300231254</v>
      </c>
      <c r="V2039" t="s">
        <v>7378</v>
      </c>
      <c r="W2039" t="s">
        <v>58</v>
      </c>
      <c r="X2039">
        <v>18.9061089</v>
      </c>
      <c r="Y2039">
        <v>-70.750811900000002</v>
      </c>
      <c r="Z2039" t="s">
        <v>86</v>
      </c>
      <c r="AA2039" t="s">
        <v>86</v>
      </c>
      <c r="AB2039" t="s">
        <v>60</v>
      </c>
      <c r="AC2039" t="s">
        <v>169</v>
      </c>
      <c r="AE2039" t="s">
        <v>62</v>
      </c>
      <c r="AF2039" t="s">
        <v>170</v>
      </c>
      <c r="AG2039" t="s">
        <v>194</v>
      </c>
      <c r="AH2039" t="s">
        <v>65</v>
      </c>
      <c r="AI2039" t="s">
        <v>788</v>
      </c>
      <c r="AJ2039" t="s">
        <v>788</v>
      </c>
      <c r="AK2039" t="s">
        <v>8749</v>
      </c>
      <c r="AL2039">
        <v>1</v>
      </c>
      <c r="AM2039" t="s">
        <v>93</v>
      </c>
      <c r="AN2039">
        <v>5</v>
      </c>
      <c r="AO2039">
        <v>2</v>
      </c>
      <c r="AP2039" t="s">
        <v>62</v>
      </c>
      <c r="AQ2039" t="s">
        <v>69</v>
      </c>
      <c r="AV2039" s="1">
        <v>43879</v>
      </c>
      <c r="AW2039" t="s">
        <v>16032</v>
      </c>
      <c r="AY2039" t="s">
        <v>73</v>
      </c>
      <c r="AZ2039" t="s">
        <v>74</v>
      </c>
    </row>
    <row r="2040" spans="1:52" hidden="1" x14ac:dyDescent="0.25">
      <c r="A2040" t="str">
        <f>INDEX('Community ID'!B:B,MATCH(O2040,'Community ID'!A:A,0))</f>
        <v>El Canal</v>
      </c>
      <c r="B2040" t="str">
        <f>INDEX('Community ID'!$K:$K,MATCH('Environmental Data'!$P2040,'Community ID'!J:J,0))</f>
        <v>Constanza</v>
      </c>
      <c r="D2040" t="s">
        <v>8750</v>
      </c>
      <c r="E2040" t="s">
        <v>963</v>
      </c>
      <c r="F2040" t="s">
        <v>8751</v>
      </c>
      <c r="I2040" t="s">
        <v>191</v>
      </c>
      <c r="J2040" t="s">
        <v>8752</v>
      </c>
      <c r="K2040">
        <v>65</v>
      </c>
      <c r="M2040" t="s">
        <v>80</v>
      </c>
      <c r="N2040" t="s">
        <v>114</v>
      </c>
      <c r="O2040" t="s">
        <v>6481</v>
      </c>
      <c r="P2040" t="s">
        <v>4123</v>
      </c>
      <c r="Q2040" t="s">
        <v>160</v>
      </c>
      <c r="S2040" t="s">
        <v>436</v>
      </c>
      <c r="U2040">
        <v>5300235917</v>
      </c>
      <c r="V2040" t="s">
        <v>7378</v>
      </c>
      <c r="W2040" t="s">
        <v>58</v>
      </c>
      <c r="X2040">
        <v>18.907314499999998</v>
      </c>
      <c r="Y2040">
        <v>-70.746001199999995</v>
      </c>
      <c r="Z2040" t="s">
        <v>86</v>
      </c>
      <c r="AA2040" t="s">
        <v>86</v>
      </c>
      <c r="AB2040" t="s">
        <v>60</v>
      </c>
      <c r="AC2040" t="s">
        <v>88</v>
      </c>
      <c r="AE2040" t="s">
        <v>62</v>
      </c>
      <c r="AF2040" t="s">
        <v>170</v>
      </c>
      <c r="AG2040" t="s">
        <v>194</v>
      </c>
      <c r="AH2040" t="s">
        <v>65</v>
      </c>
      <c r="AI2040" t="s">
        <v>788</v>
      </c>
      <c r="AJ2040" t="s">
        <v>788</v>
      </c>
      <c r="AK2040" t="s">
        <v>8753</v>
      </c>
      <c r="AL2040">
        <v>1</v>
      </c>
      <c r="AM2040" t="s">
        <v>93</v>
      </c>
      <c r="AN2040">
        <v>4</v>
      </c>
      <c r="AO2040">
        <v>1</v>
      </c>
      <c r="AP2040" t="s">
        <v>62</v>
      </c>
      <c r="AQ2040" t="s">
        <v>69</v>
      </c>
      <c r="AV2040" s="1">
        <v>43879</v>
      </c>
      <c r="AW2040" t="s">
        <v>16033</v>
      </c>
      <c r="AY2040" t="s">
        <v>73</v>
      </c>
      <c r="AZ2040" t="s">
        <v>74</v>
      </c>
    </row>
    <row r="2041" spans="1:52" hidden="1" x14ac:dyDescent="0.25">
      <c r="A2041" t="str">
        <f>INDEX('Community ID'!B:B,MATCH(O2041,'Community ID'!A:A,0))</f>
        <v>El Canal</v>
      </c>
      <c r="B2041" t="str">
        <f>INDEX('Community ID'!$K:$K,MATCH('Environmental Data'!$P2041,'Community ID'!J:J,0))</f>
        <v>Constanza</v>
      </c>
      <c r="D2041" t="s">
        <v>8754</v>
      </c>
      <c r="E2041" t="s">
        <v>1029</v>
      </c>
      <c r="F2041" t="s">
        <v>8755</v>
      </c>
      <c r="H2041" t="s">
        <v>8756</v>
      </c>
      <c r="I2041" t="s">
        <v>165</v>
      </c>
      <c r="J2041" t="s">
        <v>8757</v>
      </c>
      <c r="K2041">
        <v>23</v>
      </c>
      <c r="M2041" t="s">
        <v>142</v>
      </c>
      <c r="N2041" t="s">
        <v>81</v>
      </c>
      <c r="O2041" t="s">
        <v>6481</v>
      </c>
      <c r="P2041" t="s">
        <v>4101</v>
      </c>
      <c r="Q2041" t="s">
        <v>160</v>
      </c>
      <c r="U2041">
        <v>40213133099</v>
      </c>
      <c r="V2041" t="s">
        <v>7378</v>
      </c>
      <c r="W2041" t="s">
        <v>58</v>
      </c>
      <c r="X2041">
        <v>18.906168000000001</v>
      </c>
      <c r="Y2041">
        <v>-70.745294900000005</v>
      </c>
      <c r="Z2041" t="s">
        <v>86</v>
      </c>
      <c r="AA2041" t="s">
        <v>220</v>
      </c>
      <c r="AB2041" t="s">
        <v>60</v>
      </c>
      <c r="AC2041" t="s">
        <v>88</v>
      </c>
      <c r="AD2041" t="s">
        <v>63</v>
      </c>
      <c r="AE2041" t="s">
        <v>63</v>
      </c>
      <c r="AF2041" t="s">
        <v>170</v>
      </c>
      <c r="AG2041" t="s">
        <v>194</v>
      </c>
      <c r="AH2041" t="s">
        <v>65</v>
      </c>
      <c r="AI2041" t="s">
        <v>788</v>
      </c>
      <c r="AJ2041" t="s">
        <v>788</v>
      </c>
      <c r="AK2041" t="s">
        <v>7994</v>
      </c>
      <c r="AL2041">
        <v>1</v>
      </c>
      <c r="AM2041" t="s">
        <v>93</v>
      </c>
      <c r="AN2041">
        <v>3</v>
      </c>
      <c r="AO2041">
        <v>1</v>
      </c>
      <c r="AP2041" t="s">
        <v>62</v>
      </c>
      <c r="AQ2041" t="s">
        <v>69</v>
      </c>
      <c r="AV2041" s="1">
        <v>43879</v>
      </c>
      <c r="AW2041" t="s">
        <v>16034</v>
      </c>
      <c r="AY2041" t="s">
        <v>73</v>
      </c>
      <c r="AZ2041" t="s">
        <v>74</v>
      </c>
    </row>
    <row r="2042" spans="1:52" hidden="1" x14ac:dyDescent="0.25">
      <c r="A2042" t="str">
        <f>INDEX('Community ID'!B:B,MATCH(O2042,'Community ID'!A:A,0))</f>
        <v>El Canal</v>
      </c>
      <c r="B2042" t="str">
        <f>INDEX('Community ID'!$K:$K,MATCH('Environmental Data'!$P2042,'Community ID'!J:J,0))</f>
        <v>Constanza</v>
      </c>
      <c r="D2042" t="s">
        <v>8758</v>
      </c>
      <c r="E2042" t="s">
        <v>8759</v>
      </c>
      <c r="F2042" t="s">
        <v>8760</v>
      </c>
      <c r="I2042" t="s">
        <v>191</v>
      </c>
      <c r="J2042" s="1">
        <v>30991</v>
      </c>
      <c r="K2042">
        <v>37</v>
      </c>
      <c r="M2042" t="s">
        <v>80</v>
      </c>
      <c r="N2042" t="s">
        <v>114</v>
      </c>
      <c r="O2042" t="s">
        <v>6481</v>
      </c>
      <c r="P2042" t="s">
        <v>83</v>
      </c>
      <c r="Q2042" t="s">
        <v>160</v>
      </c>
      <c r="S2042" t="s">
        <v>436</v>
      </c>
      <c r="U2042">
        <v>6900097137</v>
      </c>
      <c r="V2042" t="s">
        <v>7378</v>
      </c>
      <c r="W2042" t="s">
        <v>58</v>
      </c>
      <c r="X2042">
        <v>18.912518500000001</v>
      </c>
      <c r="Y2042">
        <v>-70.748998799999995</v>
      </c>
      <c r="Z2042" t="s">
        <v>105</v>
      </c>
      <c r="AA2042" t="s">
        <v>105</v>
      </c>
      <c r="AB2042" t="s">
        <v>60</v>
      </c>
      <c r="AC2042" t="s">
        <v>88</v>
      </c>
      <c r="AD2042" t="s">
        <v>62</v>
      </c>
      <c r="AF2042" t="s">
        <v>170</v>
      </c>
      <c r="AG2042" t="s">
        <v>194</v>
      </c>
      <c r="AH2042" t="s">
        <v>65</v>
      </c>
      <c r="AI2042" t="s">
        <v>788</v>
      </c>
      <c r="AJ2042" t="s">
        <v>788</v>
      </c>
      <c r="AK2042" t="s">
        <v>8761</v>
      </c>
      <c r="AL2042">
        <v>1</v>
      </c>
      <c r="AM2042" t="s">
        <v>93</v>
      </c>
      <c r="AN2042">
        <v>2</v>
      </c>
      <c r="AP2042" t="s">
        <v>62</v>
      </c>
      <c r="AQ2042" t="s">
        <v>69</v>
      </c>
      <c r="AV2042" s="1">
        <v>43879</v>
      </c>
      <c r="AW2042" t="s">
        <v>16035</v>
      </c>
      <c r="AY2042" t="s">
        <v>73</v>
      </c>
      <c r="AZ2042" t="s">
        <v>74</v>
      </c>
    </row>
    <row r="2043" spans="1:52" hidden="1" x14ac:dyDescent="0.25">
      <c r="A2043" t="str">
        <f>INDEX('Community ID'!B:B,MATCH(O2043,'Community ID'!A:A,0))</f>
        <v>El Canal</v>
      </c>
      <c r="B2043" t="str">
        <f>INDEX('Community ID'!$K:$K,MATCH('Environmental Data'!$P2043,'Community ID'!J:J,0))</f>
        <v>Constanza</v>
      </c>
      <c r="D2043" t="s">
        <v>8762</v>
      </c>
      <c r="E2043" t="s">
        <v>8763</v>
      </c>
      <c r="F2043" t="s">
        <v>878</v>
      </c>
      <c r="I2043" t="s">
        <v>191</v>
      </c>
      <c r="J2043" t="s">
        <v>8764</v>
      </c>
      <c r="K2043">
        <v>61</v>
      </c>
      <c r="M2043" t="s">
        <v>80</v>
      </c>
      <c r="N2043" t="s">
        <v>114</v>
      </c>
      <c r="O2043" t="s">
        <v>6481</v>
      </c>
      <c r="P2043" t="s">
        <v>102</v>
      </c>
      <c r="Q2043" t="s">
        <v>160</v>
      </c>
      <c r="S2043" t="s">
        <v>436</v>
      </c>
      <c r="U2043">
        <v>5300306353</v>
      </c>
      <c r="V2043" t="s">
        <v>7378</v>
      </c>
      <c r="W2043" t="s">
        <v>58</v>
      </c>
      <c r="X2043">
        <v>18.9126379</v>
      </c>
      <c r="Y2043">
        <v>-70.750113900000002</v>
      </c>
      <c r="Z2043" t="s">
        <v>86</v>
      </c>
      <c r="AA2043" t="s">
        <v>86</v>
      </c>
      <c r="AB2043" t="s">
        <v>60</v>
      </c>
      <c r="AC2043" t="s">
        <v>88</v>
      </c>
      <c r="AD2043" t="s">
        <v>63</v>
      </c>
      <c r="AE2043" t="s">
        <v>63</v>
      </c>
      <c r="AF2043" t="s">
        <v>170</v>
      </c>
      <c r="AG2043" t="s">
        <v>194</v>
      </c>
      <c r="AH2043" t="s">
        <v>65</v>
      </c>
      <c r="AI2043" t="s">
        <v>788</v>
      </c>
      <c r="AJ2043" t="s">
        <v>788</v>
      </c>
      <c r="AK2043" t="s">
        <v>8765</v>
      </c>
      <c r="AL2043">
        <v>1</v>
      </c>
      <c r="AM2043" t="s">
        <v>93</v>
      </c>
      <c r="AN2043">
        <v>1</v>
      </c>
      <c r="AP2043" t="s">
        <v>62</v>
      </c>
      <c r="AQ2043" t="s">
        <v>69</v>
      </c>
      <c r="AV2043" s="1">
        <v>43879</v>
      </c>
      <c r="AW2043" t="s">
        <v>16036</v>
      </c>
      <c r="AY2043" t="s">
        <v>73</v>
      </c>
      <c r="AZ2043" t="s">
        <v>74</v>
      </c>
    </row>
    <row r="2044" spans="1:52" hidden="1" x14ac:dyDescent="0.25">
      <c r="A2044" t="str">
        <f>INDEX('Community ID'!B:B,MATCH(O2044,'Community ID'!A:A,0))</f>
        <v>El Canal</v>
      </c>
      <c r="B2044" t="str">
        <f>INDEX('Community ID'!$K:$K,MATCH('Environmental Data'!$P2044,'Community ID'!J:J,0))</f>
        <v>Constanza</v>
      </c>
      <c r="D2044" t="s">
        <v>8766</v>
      </c>
      <c r="E2044" t="s">
        <v>8767</v>
      </c>
      <c r="F2044" t="s">
        <v>8768</v>
      </c>
      <c r="I2044" t="s">
        <v>191</v>
      </c>
      <c r="J2044" t="s">
        <v>8769</v>
      </c>
      <c r="K2044">
        <v>46</v>
      </c>
      <c r="L2044">
        <v>8298609959</v>
      </c>
      <c r="M2044" t="s">
        <v>80</v>
      </c>
      <c r="N2044" t="s">
        <v>114</v>
      </c>
      <c r="O2044" t="s">
        <v>6481</v>
      </c>
      <c r="P2044" t="s">
        <v>102</v>
      </c>
      <c r="Q2044" t="s">
        <v>160</v>
      </c>
      <c r="S2044" t="s">
        <v>1236</v>
      </c>
      <c r="V2044" t="s">
        <v>7378</v>
      </c>
      <c r="W2044" t="s">
        <v>58</v>
      </c>
      <c r="X2044">
        <v>18.912518500000001</v>
      </c>
      <c r="Y2044">
        <v>-70.748998799999995</v>
      </c>
      <c r="Z2044" t="s">
        <v>86</v>
      </c>
      <c r="AA2044" t="s">
        <v>86</v>
      </c>
      <c r="AB2044" t="s">
        <v>60</v>
      </c>
      <c r="AC2044" t="s">
        <v>61</v>
      </c>
      <c r="AD2044" t="s">
        <v>62</v>
      </c>
      <c r="AF2044" t="s">
        <v>170</v>
      </c>
      <c r="AG2044" t="s">
        <v>194</v>
      </c>
      <c r="AH2044" t="s">
        <v>65</v>
      </c>
      <c r="AI2044" t="s">
        <v>788</v>
      </c>
      <c r="AJ2044" t="s">
        <v>788</v>
      </c>
      <c r="AK2044" t="s">
        <v>8770</v>
      </c>
      <c r="AL2044">
        <v>1</v>
      </c>
      <c r="AM2044" t="s">
        <v>93</v>
      </c>
      <c r="AN2044">
        <v>4</v>
      </c>
      <c r="AP2044" t="s">
        <v>62</v>
      </c>
      <c r="AQ2044" t="s">
        <v>69</v>
      </c>
      <c r="AV2044" s="1">
        <v>43879</v>
      </c>
      <c r="AW2044" t="s">
        <v>16037</v>
      </c>
      <c r="AY2044" t="s">
        <v>73</v>
      </c>
      <c r="AZ2044" t="s">
        <v>74</v>
      </c>
    </row>
    <row r="2045" spans="1:52" hidden="1" x14ac:dyDescent="0.25">
      <c r="A2045" t="str">
        <f>INDEX('Community ID'!B:B,MATCH(O2045,'Community ID'!A:A,0))</f>
        <v>El Canal</v>
      </c>
      <c r="B2045" t="str">
        <f>INDEX('Community ID'!$K:$K,MATCH('Environmental Data'!$P2045,'Community ID'!J:J,0))</f>
        <v>Constanza</v>
      </c>
      <c r="D2045" t="s">
        <v>8771</v>
      </c>
      <c r="E2045" t="s">
        <v>491</v>
      </c>
      <c r="F2045" t="s">
        <v>8772</v>
      </c>
      <c r="I2045" t="s">
        <v>165</v>
      </c>
      <c r="J2045" t="s">
        <v>7954</v>
      </c>
      <c r="K2045">
        <v>55</v>
      </c>
      <c r="M2045" t="s">
        <v>80</v>
      </c>
      <c r="N2045" t="s">
        <v>8773</v>
      </c>
      <c r="O2045" t="s">
        <v>6481</v>
      </c>
      <c r="P2045" t="s">
        <v>102</v>
      </c>
      <c r="Q2045" t="s">
        <v>160</v>
      </c>
      <c r="S2045" t="s">
        <v>8774</v>
      </c>
      <c r="U2045">
        <v>5300291373</v>
      </c>
      <c r="V2045" t="s">
        <v>7378</v>
      </c>
      <c r="W2045" t="s">
        <v>58</v>
      </c>
      <c r="X2045">
        <v>18.912518500000001</v>
      </c>
      <c r="Y2045">
        <v>-70.748998799999995</v>
      </c>
      <c r="Z2045" t="s">
        <v>86</v>
      </c>
      <c r="AA2045" t="s">
        <v>86</v>
      </c>
      <c r="AB2045" t="s">
        <v>60</v>
      </c>
      <c r="AC2045" t="s">
        <v>88</v>
      </c>
      <c r="AD2045" t="s">
        <v>62</v>
      </c>
      <c r="AG2045" t="s">
        <v>194</v>
      </c>
      <c r="AH2045" t="s">
        <v>65</v>
      </c>
      <c r="AI2045" t="s">
        <v>788</v>
      </c>
      <c r="AJ2045" t="s">
        <v>788</v>
      </c>
      <c r="AK2045" t="s">
        <v>8775</v>
      </c>
      <c r="AL2045">
        <v>1</v>
      </c>
      <c r="AM2045" t="s">
        <v>93</v>
      </c>
      <c r="AN2045">
        <v>6</v>
      </c>
      <c r="AP2045" t="s">
        <v>62</v>
      </c>
      <c r="AQ2045" t="s">
        <v>69</v>
      </c>
      <c r="AV2045" s="1">
        <v>43879</v>
      </c>
      <c r="AW2045" t="s">
        <v>16038</v>
      </c>
      <c r="AY2045" t="s">
        <v>73</v>
      </c>
      <c r="AZ2045" t="s">
        <v>74</v>
      </c>
    </row>
    <row r="2046" spans="1:52" ht="30" hidden="1" x14ac:dyDescent="0.25">
      <c r="A2046" t="str">
        <f>INDEX('Community ID'!B:B,MATCH(O2046,'Community ID'!A:A,0))</f>
        <v>El Canal</v>
      </c>
      <c r="B2046" t="str">
        <f>INDEX('Community ID'!$K:$K,MATCH('Environmental Data'!$P2046,'Community ID'!J:J,0))</f>
        <v>Constanza</v>
      </c>
      <c r="D2046" t="s">
        <v>8776</v>
      </c>
      <c r="E2046" t="s">
        <v>8777</v>
      </c>
      <c r="F2046" t="s">
        <v>8778</v>
      </c>
      <c r="I2046" t="s">
        <v>191</v>
      </c>
      <c r="J2046" s="1">
        <v>36292</v>
      </c>
      <c r="K2046">
        <v>22</v>
      </c>
      <c r="L2046">
        <v>8293305217</v>
      </c>
      <c r="M2046" t="s">
        <v>142</v>
      </c>
      <c r="N2046" t="s">
        <v>114</v>
      </c>
      <c r="O2046" t="s">
        <v>6481</v>
      </c>
      <c r="P2046" t="s">
        <v>102</v>
      </c>
      <c r="Q2046" t="s">
        <v>160</v>
      </c>
      <c r="V2046" t="s">
        <v>7378</v>
      </c>
      <c r="W2046" t="s">
        <v>58</v>
      </c>
      <c r="X2046">
        <v>18.909644700000001</v>
      </c>
      <c r="Y2046">
        <v>-70.760057799999998</v>
      </c>
      <c r="Z2046" t="s">
        <v>86</v>
      </c>
      <c r="AA2046" t="s">
        <v>325</v>
      </c>
      <c r="AB2046" t="s">
        <v>60</v>
      </c>
      <c r="AC2046" t="s">
        <v>169</v>
      </c>
      <c r="AD2046" t="s">
        <v>63</v>
      </c>
      <c r="AE2046" t="s">
        <v>63</v>
      </c>
      <c r="AF2046" t="s">
        <v>170</v>
      </c>
      <c r="AG2046" t="s">
        <v>194</v>
      </c>
      <c r="AH2046" t="s">
        <v>486</v>
      </c>
      <c r="AI2046" t="s">
        <v>788</v>
      </c>
      <c r="AJ2046" t="s">
        <v>788</v>
      </c>
      <c r="AK2046" s="2" t="s">
        <v>8779</v>
      </c>
      <c r="AL2046">
        <v>1</v>
      </c>
      <c r="AM2046" t="s">
        <v>93</v>
      </c>
      <c r="AN2046">
        <v>4</v>
      </c>
      <c r="AO2046">
        <v>3</v>
      </c>
      <c r="AP2046" t="s">
        <v>62</v>
      </c>
      <c r="AQ2046" t="s">
        <v>69</v>
      </c>
      <c r="AV2046" s="1">
        <v>43879</v>
      </c>
      <c r="AW2046" t="s">
        <v>16039</v>
      </c>
      <c r="AY2046" t="s">
        <v>73</v>
      </c>
      <c r="AZ2046" t="s">
        <v>74</v>
      </c>
    </row>
    <row r="2047" spans="1:52" hidden="1" x14ac:dyDescent="0.25">
      <c r="A2047" t="str">
        <f>INDEX('Community ID'!B:B,MATCH(O2047,'Community ID'!A:A,0))</f>
        <v>El Canal</v>
      </c>
      <c r="B2047" t="str">
        <f>INDEX('Community ID'!$K:$K,MATCH('Environmental Data'!$P2047,'Community ID'!J:J,0))</f>
        <v>Constanza</v>
      </c>
      <c r="D2047" t="s">
        <v>8780</v>
      </c>
      <c r="E2047" t="s">
        <v>3608</v>
      </c>
      <c r="F2047" t="s">
        <v>8778</v>
      </c>
      <c r="I2047" t="s">
        <v>191</v>
      </c>
      <c r="J2047" t="s">
        <v>8781</v>
      </c>
      <c r="K2047">
        <v>30</v>
      </c>
      <c r="L2047">
        <v>8096176741</v>
      </c>
      <c r="N2047" t="s">
        <v>4474</v>
      </c>
      <c r="O2047" t="s">
        <v>6481</v>
      </c>
      <c r="P2047" t="s">
        <v>102</v>
      </c>
      <c r="Q2047" t="s">
        <v>103</v>
      </c>
      <c r="S2047" t="s">
        <v>144</v>
      </c>
      <c r="V2047" t="s">
        <v>7378</v>
      </c>
      <c r="W2047" t="s">
        <v>58</v>
      </c>
      <c r="X2047">
        <v>18.912518500000001</v>
      </c>
      <c r="Y2047">
        <v>-70.748998799999995</v>
      </c>
      <c r="Z2047" t="s">
        <v>86</v>
      </c>
      <c r="AA2047" t="s">
        <v>220</v>
      </c>
      <c r="AB2047" t="s">
        <v>60</v>
      </c>
      <c r="AC2047" t="s">
        <v>61</v>
      </c>
      <c r="AD2047" t="s">
        <v>62</v>
      </c>
      <c r="AF2047" t="s">
        <v>170</v>
      </c>
      <c r="AG2047" t="s">
        <v>194</v>
      </c>
      <c r="AH2047" t="s">
        <v>65</v>
      </c>
      <c r="AI2047" t="s">
        <v>788</v>
      </c>
      <c r="AJ2047" t="s">
        <v>1415</v>
      </c>
      <c r="AK2047" t="s">
        <v>8782</v>
      </c>
      <c r="AL2047">
        <v>1</v>
      </c>
      <c r="AM2047" t="s">
        <v>93</v>
      </c>
      <c r="AN2047">
        <v>4</v>
      </c>
      <c r="AO2047">
        <v>1</v>
      </c>
      <c r="AP2047" t="s">
        <v>62</v>
      </c>
      <c r="AQ2047" t="s">
        <v>69</v>
      </c>
      <c r="AV2047" s="1">
        <v>43879</v>
      </c>
      <c r="AW2047" t="s">
        <v>16040</v>
      </c>
      <c r="AY2047" t="s">
        <v>73</v>
      </c>
      <c r="AZ2047" t="s">
        <v>74</v>
      </c>
    </row>
    <row r="2048" spans="1:52" hidden="1" x14ac:dyDescent="0.25">
      <c r="A2048" t="str">
        <f>INDEX('Community ID'!B:B,MATCH(O2048,'Community ID'!A:A,0))</f>
        <v>El Canal</v>
      </c>
      <c r="B2048" t="str">
        <f>INDEX('Community ID'!$K:$K,MATCH('Environmental Data'!$P2048,'Community ID'!J:J,0))</f>
        <v>Constanza</v>
      </c>
      <c r="D2048" t="s">
        <v>8783</v>
      </c>
      <c r="E2048" t="s">
        <v>990</v>
      </c>
      <c r="F2048" t="s">
        <v>8784</v>
      </c>
      <c r="I2048" t="s">
        <v>165</v>
      </c>
      <c r="J2048" t="s">
        <v>8785</v>
      </c>
      <c r="K2048">
        <v>27</v>
      </c>
      <c r="L2048">
        <v>8299365465</v>
      </c>
      <c r="M2048" t="s">
        <v>80</v>
      </c>
      <c r="N2048" t="s">
        <v>785</v>
      </c>
      <c r="O2048" t="s">
        <v>6481</v>
      </c>
      <c r="P2048" t="s">
        <v>102</v>
      </c>
      <c r="Q2048" t="s">
        <v>160</v>
      </c>
      <c r="U2048">
        <v>40223185246</v>
      </c>
      <c r="V2048" t="s">
        <v>7378</v>
      </c>
      <c r="W2048" t="s">
        <v>58</v>
      </c>
      <c r="X2048">
        <v>18.909596799999999</v>
      </c>
      <c r="Y2048">
        <v>-70.760025900000002</v>
      </c>
      <c r="Z2048" t="s">
        <v>86</v>
      </c>
      <c r="AA2048" t="s">
        <v>86</v>
      </c>
      <c r="AB2048" t="s">
        <v>60</v>
      </c>
      <c r="AC2048" t="s">
        <v>88</v>
      </c>
      <c r="AD2048" t="s">
        <v>62</v>
      </c>
      <c r="AE2048" t="s">
        <v>63</v>
      </c>
      <c r="AF2048" t="s">
        <v>170</v>
      </c>
      <c r="AG2048" t="s">
        <v>194</v>
      </c>
      <c r="AH2048" t="s">
        <v>65</v>
      </c>
      <c r="AI2048" t="s">
        <v>788</v>
      </c>
      <c r="AJ2048" t="s">
        <v>788</v>
      </c>
      <c r="AK2048" t="s">
        <v>8786</v>
      </c>
      <c r="AL2048">
        <v>1</v>
      </c>
      <c r="AM2048" t="s">
        <v>93</v>
      </c>
      <c r="AN2048">
        <v>4</v>
      </c>
      <c r="AO2048">
        <v>2</v>
      </c>
      <c r="AP2048" t="s">
        <v>62</v>
      </c>
      <c r="AQ2048" t="s">
        <v>69</v>
      </c>
      <c r="AV2048" s="1">
        <v>43879</v>
      </c>
      <c r="AW2048" t="s">
        <v>16041</v>
      </c>
      <c r="AY2048" t="s">
        <v>73</v>
      </c>
      <c r="AZ2048" t="s">
        <v>74</v>
      </c>
    </row>
    <row r="2049" spans="1:52" hidden="1" x14ac:dyDescent="0.25">
      <c r="A2049" t="str">
        <f>INDEX('Community ID'!B:B,MATCH(O2049,'Community ID'!A:A,0))</f>
        <v>El Canal</v>
      </c>
      <c r="B2049" t="str">
        <f>INDEX('Community ID'!$K:$K,MATCH('Environmental Data'!$P2049,'Community ID'!J:J,0))</f>
        <v>Constanza</v>
      </c>
      <c r="D2049" t="s">
        <v>8787</v>
      </c>
      <c r="E2049" t="s">
        <v>8788</v>
      </c>
      <c r="F2049" t="s">
        <v>8789</v>
      </c>
      <c r="I2049" t="s">
        <v>165</v>
      </c>
      <c r="J2049" s="1">
        <v>32269</v>
      </c>
      <c r="K2049">
        <v>33</v>
      </c>
      <c r="L2049">
        <v>8096728811</v>
      </c>
      <c r="M2049" t="s">
        <v>80</v>
      </c>
      <c r="N2049" t="s">
        <v>2340</v>
      </c>
      <c r="O2049" t="s">
        <v>7129</v>
      </c>
      <c r="P2049" t="s">
        <v>102</v>
      </c>
      <c r="Q2049" t="s">
        <v>160</v>
      </c>
      <c r="S2049" t="s">
        <v>436</v>
      </c>
      <c r="V2049" t="s">
        <v>7378</v>
      </c>
      <c r="W2049" t="s">
        <v>58</v>
      </c>
      <c r="X2049">
        <v>18.909644700000001</v>
      </c>
      <c r="Y2049">
        <v>-70.760057799999998</v>
      </c>
      <c r="Z2049" t="s">
        <v>86</v>
      </c>
      <c r="AA2049" t="s">
        <v>86</v>
      </c>
      <c r="AB2049" t="s">
        <v>60</v>
      </c>
      <c r="AC2049" t="s">
        <v>169</v>
      </c>
      <c r="AD2049" t="s">
        <v>63</v>
      </c>
      <c r="AE2049" t="s">
        <v>63</v>
      </c>
      <c r="AF2049" t="s">
        <v>170</v>
      </c>
      <c r="AG2049" t="s">
        <v>171</v>
      </c>
      <c r="AH2049" t="s">
        <v>117</v>
      </c>
      <c r="AI2049" t="s">
        <v>788</v>
      </c>
      <c r="AJ2049" t="s">
        <v>788</v>
      </c>
      <c r="AK2049" t="s">
        <v>8790</v>
      </c>
      <c r="AL2049">
        <v>1</v>
      </c>
      <c r="AM2049" t="s">
        <v>93</v>
      </c>
      <c r="AN2049">
        <v>4</v>
      </c>
      <c r="AP2049" t="s">
        <v>62</v>
      </c>
      <c r="AQ2049" t="s">
        <v>69</v>
      </c>
      <c r="AV2049" s="1">
        <v>43879</v>
      </c>
      <c r="AW2049" t="s">
        <v>16042</v>
      </c>
      <c r="AY2049" t="s">
        <v>73</v>
      </c>
      <c r="AZ2049" t="s">
        <v>74</v>
      </c>
    </row>
    <row r="2050" spans="1:52" hidden="1" x14ac:dyDescent="0.25">
      <c r="A2050" t="str">
        <f>INDEX('Community ID'!B:B,MATCH(O2050,'Community ID'!A:A,0))</f>
        <v>El Canal</v>
      </c>
      <c r="B2050" t="str">
        <f>INDEX('Community ID'!$K:$K,MATCH('Environmental Data'!$P2050,'Community ID'!J:J,0))</f>
        <v>Constanza</v>
      </c>
      <c r="D2050" t="s">
        <v>8791</v>
      </c>
      <c r="E2050" t="s">
        <v>8792</v>
      </c>
      <c r="F2050" t="s">
        <v>8793</v>
      </c>
      <c r="I2050" t="s">
        <v>165</v>
      </c>
      <c r="J2050" t="s">
        <v>8794</v>
      </c>
      <c r="K2050">
        <v>64</v>
      </c>
      <c r="L2050">
        <v>8097196441</v>
      </c>
      <c r="M2050" t="s">
        <v>80</v>
      </c>
      <c r="N2050" t="s">
        <v>81</v>
      </c>
      <c r="O2050" t="s">
        <v>6481</v>
      </c>
      <c r="P2050" t="s">
        <v>102</v>
      </c>
      <c r="Q2050" t="s">
        <v>160</v>
      </c>
      <c r="S2050" t="s">
        <v>144</v>
      </c>
      <c r="U2050">
        <v>5300247938</v>
      </c>
      <c r="V2050" t="s">
        <v>7378</v>
      </c>
      <c r="W2050" t="s">
        <v>58</v>
      </c>
      <c r="X2050">
        <v>18.907314499999998</v>
      </c>
      <c r="Y2050">
        <v>-70.746001199999995</v>
      </c>
      <c r="Z2050" t="s">
        <v>86</v>
      </c>
      <c r="AA2050" t="s">
        <v>86</v>
      </c>
      <c r="AB2050" t="s">
        <v>60</v>
      </c>
      <c r="AC2050" t="s">
        <v>169</v>
      </c>
      <c r="AD2050" t="s">
        <v>62</v>
      </c>
      <c r="AF2050" t="s">
        <v>170</v>
      </c>
      <c r="AG2050" t="s">
        <v>194</v>
      </c>
      <c r="AH2050" t="s">
        <v>65</v>
      </c>
      <c r="AI2050" t="s">
        <v>788</v>
      </c>
      <c r="AJ2050" t="s">
        <v>8795</v>
      </c>
      <c r="AK2050" t="s">
        <v>8796</v>
      </c>
      <c r="AL2050">
        <v>1</v>
      </c>
      <c r="AM2050" t="s">
        <v>93</v>
      </c>
      <c r="AN2050">
        <v>6</v>
      </c>
      <c r="AO2050">
        <v>1</v>
      </c>
      <c r="AP2050" t="s">
        <v>62</v>
      </c>
      <c r="AQ2050" t="s">
        <v>69</v>
      </c>
      <c r="AV2050" s="1">
        <v>43879</v>
      </c>
      <c r="AW2050" t="s">
        <v>16043</v>
      </c>
      <c r="AY2050" t="s">
        <v>73</v>
      </c>
      <c r="AZ2050" t="s">
        <v>74</v>
      </c>
    </row>
    <row r="2051" spans="1:52" hidden="1" x14ac:dyDescent="0.25">
      <c r="A2051" t="str">
        <f>INDEX('Community ID'!B:B,MATCH(O2051,'Community ID'!A:A,0))</f>
        <v>El Canal</v>
      </c>
      <c r="B2051" t="str">
        <f>INDEX('Community ID'!$K:$K,MATCH('Environmental Data'!$P2051,'Community ID'!J:J,0))</f>
        <v>Constanza</v>
      </c>
      <c r="D2051" t="s">
        <v>8797</v>
      </c>
      <c r="E2051" t="s">
        <v>1715</v>
      </c>
      <c r="F2051" t="s">
        <v>8798</v>
      </c>
      <c r="I2051" t="s">
        <v>191</v>
      </c>
      <c r="J2051" t="s">
        <v>8799</v>
      </c>
      <c r="K2051">
        <v>32</v>
      </c>
      <c r="M2051" t="s">
        <v>80</v>
      </c>
      <c r="N2051" t="s">
        <v>114</v>
      </c>
      <c r="O2051" t="s">
        <v>6481</v>
      </c>
      <c r="P2051" t="s">
        <v>102</v>
      </c>
      <c r="Q2051" t="s">
        <v>160</v>
      </c>
      <c r="S2051" t="s">
        <v>436</v>
      </c>
      <c r="V2051" t="s">
        <v>7378</v>
      </c>
      <c r="W2051" t="s">
        <v>58</v>
      </c>
      <c r="X2051">
        <v>18.912518500000001</v>
      </c>
      <c r="Y2051">
        <v>-70.748998799999995</v>
      </c>
      <c r="Z2051" t="s">
        <v>86</v>
      </c>
      <c r="AA2051" t="s">
        <v>86</v>
      </c>
      <c r="AB2051" t="s">
        <v>60</v>
      </c>
      <c r="AC2051" t="s">
        <v>88</v>
      </c>
      <c r="AE2051" t="s">
        <v>62</v>
      </c>
      <c r="AF2051" t="s">
        <v>170</v>
      </c>
      <c r="AG2051" t="s">
        <v>194</v>
      </c>
      <c r="AH2051" t="s">
        <v>65</v>
      </c>
      <c r="AI2051" t="s">
        <v>788</v>
      </c>
      <c r="AJ2051" t="s">
        <v>788</v>
      </c>
      <c r="AK2051" t="s">
        <v>8800</v>
      </c>
      <c r="AL2051">
        <v>1</v>
      </c>
      <c r="AM2051" t="s">
        <v>93</v>
      </c>
      <c r="AN2051">
        <v>6</v>
      </c>
      <c r="AP2051" t="s">
        <v>62</v>
      </c>
      <c r="AQ2051" t="s">
        <v>69</v>
      </c>
      <c r="AV2051" s="1">
        <v>43879</v>
      </c>
      <c r="AW2051" t="s">
        <v>16044</v>
      </c>
      <c r="AY2051" t="s">
        <v>73</v>
      </c>
      <c r="AZ2051" t="s">
        <v>74</v>
      </c>
    </row>
    <row r="2052" spans="1:52" hidden="1" x14ac:dyDescent="0.25">
      <c r="A2052" t="str">
        <f>INDEX('Community ID'!B:B,MATCH(O2052,'Community ID'!A:A,0))</f>
        <v>El Canal</v>
      </c>
      <c r="B2052" t="str">
        <f>INDEX('Community ID'!$K:$K,MATCH('Environmental Data'!$P2052,'Community ID'!J:J,0))</f>
        <v>Constanza</v>
      </c>
      <c r="D2052" t="s">
        <v>8801</v>
      </c>
      <c r="E2052" t="s">
        <v>8802</v>
      </c>
      <c r="F2052" t="s">
        <v>878</v>
      </c>
      <c r="I2052" t="s">
        <v>191</v>
      </c>
      <c r="J2052" s="1">
        <v>24444</v>
      </c>
      <c r="K2052">
        <v>55</v>
      </c>
      <c r="M2052" t="s">
        <v>80</v>
      </c>
      <c r="N2052" t="s">
        <v>114</v>
      </c>
      <c r="O2052" t="s">
        <v>6481</v>
      </c>
      <c r="P2052" t="s">
        <v>102</v>
      </c>
      <c r="Q2052" t="s">
        <v>160</v>
      </c>
      <c r="S2052" t="s">
        <v>436</v>
      </c>
      <c r="U2052">
        <v>1700246505</v>
      </c>
      <c r="V2052" t="s">
        <v>7378</v>
      </c>
      <c r="W2052" t="s">
        <v>58</v>
      </c>
      <c r="X2052">
        <v>18.913908899999999</v>
      </c>
      <c r="Y2052">
        <v>-70.7586625</v>
      </c>
      <c r="Z2052" t="s">
        <v>59</v>
      </c>
      <c r="AA2052" t="s">
        <v>59</v>
      </c>
      <c r="AB2052" t="s">
        <v>60</v>
      </c>
      <c r="AC2052" t="s">
        <v>88</v>
      </c>
      <c r="AD2052" t="s">
        <v>63</v>
      </c>
      <c r="AE2052" t="s">
        <v>63</v>
      </c>
      <c r="AF2052" t="s">
        <v>170</v>
      </c>
      <c r="AG2052" t="s">
        <v>194</v>
      </c>
      <c r="AH2052" t="s">
        <v>65</v>
      </c>
      <c r="AI2052" t="s">
        <v>788</v>
      </c>
      <c r="AJ2052" t="s">
        <v>788</v>
      </c>
      <c r="AK2052" t="s">
        <v>7994</v>
      </c>
      <c r="AL2052">
        <v>1</v>
      </c>
      <c r="AM2052" t="s">
        <v>68</v>
      </c>
      <c r="AN2052">
        <v>6</v>
      </c>
      <c r="AP2052" t="s">
        <v>62</v>
      </c>
      <c r="AQ2052" t="s">
        <v>69</v>
      </c>
      <c r="AV2052" s="1">
        <v>43879</v>
      </c>
      <c r="AW2052" t="s">
        <v>16045</v>
      </c>
      <c r="AY2052" t="s">
        <v>73</v>
      </c>
      <c r="AZ2052" t="s">
        <v>74</v>
      </c>
    </row>
    <row r="2053" spans="1:52" hidden="1" x14ac:dyDescent="0.25">
      <c r="A2053" t="str">
        <f>INDEX('Community ID'!B:B,MATCH(O2053,'Community ID'!A:A,0))</f>
        <v>El Canal</v>
      </c>
      <c r="B2053" t="str">
        <f>INDEX('Community ID'!$K:$K,MATCH('Environmental Data'!$P2053,'Community ID'!J:J,0))</f>
        <v>Constanza</v>
      </c>
      <c r="D2053" t="s">
        <v>8803</v>
      </c>
      <c r="E2053" t="s">
        <v>8804</v>
      </c>
      <c r="F2053" t="s">
        <v>8805</v>
      </c>
      <c r="I2053" t="s">
        <v>191</v>
      </c>
      <c r="J2053" t="s">
        <v>8806</v>
      </c>
      <c r="K2053">
        <v>31</v>
      </c>
      <c r="L2053">
        <v>8095460716</v>
      </c>
      <c r="M2053" t="s">
        <v>226</v>
      </c>
      <c r="N2053" t="s">
        <v>114</v>
      </c>
      <c r="O2053" t="s">
        <v>6481</v>
      </c>
      <c r="P2053" t="s">
        <v>102</v>
      </c>
      <c r="Q2053" t="s">
        <v>160</v>
      </c>
      <c r="S2053" t="s">
        <v>144</v>
      </c>
      <c r="U2053">
        <v>10900078923</v>
      </c>
      <c r="V2053" t="s">
        <v>7378</v>
      </c>
      <c r="W2053" t="s">
        <v>58</v>
      </c>
      <c r="X2053">
        <v>18.912518500000001</v>
      </c>
      <c r="Y2053">
        <v>-70.748998799999995</v>
      </c>
      <c r="Z2053" t="s">
        <v>325</v>
      </c>
      <c r="AA2053" t="s">
        <v>325</v>
      </c>
      <c r="AB2053" t="s">
        <v>60</v>
      </c>
      <c r="AC2053" t="s">
        <v>88</v>
      </c>
      <c r="AD2053" t="s">
        <v>63</v>
      </c>
      <c r="AE2053" t="s">
        <v>63</v>
      </c>
      <c r="AF2053" t="s">
        <v>170</v>
      </c>
      <c r="AG2053" t="s">
        <v>194</v>
      </c>
      <c r="AH2053" t="s">
        <v>90</v>
      </c>
      <c r="AI2053" t="s">
        <v>788</v>
      </c>
      <c r="AJ2053" t="s">
        <v>788</v>
      </c>
      <c r="AK2053" t="s">
        <v>7994</v>
      </c>
      <c r="AL2053">
        <v>1</v>
      </c>
      <c r="AM2053" t="s">
        <v>93</v>
      </c>
      <c r="AN2053">
        <v>2</v>
      </c>
      <c r="AP2053" t="s">
        <v>62</v>
      </c>
      <c r="AQ2053" t="s">
        <v>69</v>
      </c>
      <c r="AV2053" s="1">
        <v>43879</v>
      </c>
      <c r="AW2053" t="s">
        <v>16046</v>
      </c>
      <c r="AY2053" t="s">
        <v>73</v>
      </c>
      <c r="AZ2053" t="s">
        <v>74</v>
      </c>
    </row>
    <row r="2054" spans="1:52" hidden="1" x14ac:dyDescent="0.25">
      <c r="A2054" t="str">
        <f>INDEX('Community ID'!B:B,MATCH(O2054,'Community ID'!A:A,0))</f>
        <v>El Canal</v>
      </c>
      <c r="B2054" t="str">
        <f>INDEX('Community ID'!$K:$K,MATCH('Environmental Data'!$P2054,'Community ID'!J:J,0))</f>
        <v>Constanza</v>
      </c>
      <c r="D2054" t="s">
        <v>8807</v>
      </c>
      <c r="E2054" t="s">
        <v>8808</v>
      </c>
      <c r="F2054" t="s">
        <v>8809</v>
      </c>
      <c r="I2054" t="s">
        <v>191</v>
      </c>
      <c r="J2054" s="1">
        <v>32604</v>
      </c>
      <c r="K2054">
        <v>32</v>
      </c>
      <c r="M2054" t="s">
        <v>80</v>
      </c>
      <c r="N2054" t="s">
        <v>114</v>
      </c>
      <c r="O2054" t="s">
        <v>6481</v>
      </c>
      <c r="P2054" t="s">
        <v>102</v>
      </c>
      <c r="Q2054" t="s">
        <v>160</v>
      </c>
      <c r="S2054" t="s">
        <v>144</v>
      </c>
      <c r="V2054" t="s">
        <v>7378</v>
      </c>
      <c r="W2054" t="s">
        <v>58</v>
      </c>
      <c r="X2054">
        <v>18.907314499999998</v>
      </c>
      <c r="Y2054">
        <v>-70.746001199999995</v>
      </c>
      <c r="Z2054" t="s">
        <v>59</v>
      </c>
      <c r="AA2054" t="s">
        <v>325</v>
      </c>
      <c r="AB2054" t="s">
        <v>60</v>
      </c>
      <c r="AC2054" t="s">
        <v>169</v>
      </c>
      <c r="AE2054" t="s">
        <v>62</v>
      </c>
      <c r="AF2054" t="s">
        <v>170</v>
      </c>
      <c r="AG2054" t="s">
        <v>194</v>
      </c>
      <c r="AH2054" t="s">
        <v>65</v>
      </c>
      <c r="AI2054" t="s">
        <v>788</v>
      </c>
      <c r="AJ2054" t="s">
        <v>788</v>
      </c>
      <c r="AK2054" t="s">
        <v>1139</v>
      </c>
      <c r="AL2054">
        <v>1</v>
      </c>
      <c r="AM2054" t="s">
        <v>93</v>
      </c>
      <c r="AN2054">
        <v>2</v>
      </c>
      <c r="AP2054" t="s">
        <v>63</v>
      </c>
      <c r="AQ2054" t="s">
        <v>69</v>
      </c>
      <c r="AV2054" s="1">
        <v>43879</v>
      </c>
      <c r="AW2054" t="s">
        <v>16047</v>
      </c>
      <c r="AY2054" t="s">
        <v>73</v>
      </c>
      <c r="AZ2054" t="s">
        <v>74</v>
      </c>
    </row>
    <row r="2055" spans="1:52" x14ac:dyDescent="0.25">
      <c r="A2055" t="str">
        <f>INDEX('Community ID'!B:B,MATCH(O2055,'Community ID'!A:A,0))</f>
        <v>El Canal</v>
      </c>
      <c r="B2055" t="str">
        <f>INDEX('Community ID'!$K:$K,MATCH('Environmental Data'!$P2055,'Community ID'!J:J,0))</f>
        <v>Constanza</v>
      </c>
      <c r="D2055" t="s">
        <v>8810</v>
      </c>
      <c r="E2055" t="s">
        <v>8811</v>
      </c>
      <c r="F2055" t="s">
        <v>8812</v>
      </c>
      <c r="I2055" t="s">
        <v>191</v>
      </c>
      <c r="J2055" s="1">
        <v>24961</v>
      </c>
      <c r="K2055">
        <v>53</v>
      </c>
      <c r="M2055" t="s">
        <v>80</v>
      </c>
      <c r="O2055" t="s">
        <v>6481</v>
      </c>
      <c r="P2055" t="s">
        <v>102</v>
      </c>
      <c r="Q2055" t="s">
        <v>160</v>
      </c>
      <c r="S2055" t="s">
        <v>436</v>
      </c>
      <c r="V2055" t="s">
        <v>7378</v>
      </c>
      <c r="W2055" t="s">
        <v>58</v>
      </c>
      <c r="X2055">
        <v>18.912518500000001</v>
      </c>
      <c r="Y2055">
        <v>-70.748998799999995</v>
      </c>
      <c r="Z2055" t="s">
        <v>86</v>
      </c>
      <c r="AA2055" t="s">
        <v>220</v>
      </c>
      <c r="AB2055" t="s">
        <v>60</v>
      </c>
      <c r="AC2055" t="s">
        <v>88</v>
      </c>
      <c r="AD2055" t="s">
        <v>63</v>
      </c>
      <c r="AE2055" t="s">
        <v>63</v>
      </c>
      <c r="AF2055" t="s">
        <v>170</v>
      </c>
      <c r="AG2055" t="s">
        <v>194</v>
      </c>
      <c r="AH2055" t="s">
        <v>65</v>
      </c>
      <c r="AI2055" t="s">
        <v>788</v>
      </c>
      <c r="AJ2055" t="s">
        <v>788</v>
      </c>
      <c r="AK2055" t="s">
        <v>479</v>
      </c>
      <c r="AL2055">
        <v>1</v>
      </c>
      <c r="AM2055" t="s">
        <v>93</v>
      </c>
      <c r="AN2055">
        <v>1</v>
      </c>
      <c r="AP2055" t="s">
        <v>62</v>
      </c>
      <c r="AQ2055" t="s">
        <v>186</v>
      </c>
      <c r="AV2055" s="1">
        <v>43879</v>
      </c>
      <c r="AW2055" t="s">
        <v>16048</v>
      </c>
      <c r="AY2055" t="s">
        <v>73</v>
      </c>
      <c r="AZ2055" t="s">
        <v>74</v>
      </c>
    </row>
    <row r="2056" spans="1:52" x14ac:dyDescent="0.25">
      <c r="A2056" t="str">
        <f>INDEX('Community ID'!B:B,MATCH(O2056,'Community ID'!A:A,0))</f>
        <v>El Canal</v>
      </c>
      <c r="B2056" t="str">
        <f>INDEX('Community ID'!$K:$K,MATCH('Environmental Data'!$P2056,'Community ID'!J:J,0))</f>
        <v>Constanza</v>
      </c>
      <c r="D2056" t="s">
        <v>8813</v>
      </c>
      <c r="E2056" t="s">
        <v>3930</v>
      </c>
      <c r="F2056" t="s">
        <v>8814</v>
      </c>
      <c r="I2056" t="s">
        <v>191</v>
      </c>
      <c r="J2056" t="s">
        <v>8815</v>
      </c>
      <c r="K2056">
        <v>40</v>
      </c>
      <c r="M2056" t="s">
        <v>80</v>
      </c>
      <c r="N2056" t="s">
        <v>135</v>
      </c>
      <c r="O2056" t="s">
        <v>7129</v>
      </c>
      <c r="P2056" t="s">
        <v>102</v>
      </c>
      <c r="Q2056" t="s">
        <v>103</v>
      </c>
      <c r="S2056" t="s">
        <v>144</v>
      </c>
      <c r="V2056" t="s">
        <v>7378</v>
      </c>
      <c r="W2056" t="s">
        <v>58</v>
      </c>
      <c r="X2056">
        <v>18.906093200000001</v>
      </c>
      <c r="Y2056">
        <v>-70.759630999999999</v>
      </c>
      <c r="Z2056" t="s">
        <v>86</v>
      </c>
      <c r="AA2056" t="s">
        <v>105</v>
      </c>
      <c r="AB2056" t="s">
        <v>60</v>
      </c>
      <c r="AC2056" t="s">
        <v>61</v>
      </c>
      <c r="AE2056" t="s">
        <v>62</v>
      </c>
      <c r="AF2056" t="s">
        <v>170</v>
      </c>
      <c r="AG2056" t="s">
        <v>194</v>
      </c>
      <c r="AH2056" t="s">
        <v>65</v>
      </c>
      <c r="AI2056" t="s">
        <v>145</v>
      </c>
      <c r="AJ2056" t="s">
        <v>145</v>
      </c>
      <c r="AK2056" t="s">
        <v>368</v>
      </c>
      <c r="AL2056">
        <v>1</v>
      </c>
      <c r="AM2056" t="s">
        <v>93</v>
      </c>
      <c r="AN2056">
        <v>5</v>
      </c>
      <c r="AO2056">
        <v>1</v>
      </c>
      <c r="AP2056" t="s">
        <v>62</v>
      </c>
      <c r="AQ2056" t="s">
        <v>69</v>
      </c>
      <c r="AV2056" s="1">
        <v>43878</v>
      </c>
      <c r="AW2056" t="s">
        <v>16049</v>
      </c>
      <c r="AY2056" t="s">
        <v>73</v>
      </c>
      <c r="AZ2056" t="s">
        <v>74</v>
      </c>
    </row>
    <row r="2057" spans="1:52" hidden="1" x14ac:dyDescent="0.25">
      <c r="A2057" t="str">
        <f>INDEX('Community ID'!B:B,MATCH(O2057,'Community ID'!A:A,0))</f>
        <v>El Canal</v>
      </c>
      <c r="B2057" t="str">
        <f>INDEX('Community ID'!$K:$K,MATCH('Environmental Data'!$P2057,'Community ID'!J:J,0))</f>
        <v>Constanza</v>
      </c>
      <c r="D2057" t="s">
        <v>8816</v>
      </c>
      <c r="E2057" t="s">
        <v>4986</v>
      </c>
      <c r="F2057" t="s">
        <v>8817</v>
      </c>
      <c r="I2057" t="s">
        <v>165</v>
      </c>
      <c r="J2057" t="s">
        <v>8818</v>
      </c>
      <c r="K2057">
        <v>43</v>
      </c>
      <c r="M2057" t="s">
        <v>80</v>
      </c>
      <c r="N2057" t="s">
        <v>81</v>
      </c>
      <c r="O2057" t="s">
        <v>6481</v>
      </c>
      <c r="P2057" t="s">
        <v>102</v>
      </c>
      <c r="Q2057" t="s">
        <v>160</v>
      </c>
      <c r="S2057" t="s">
        <v>144</v>
      </c>
      <c r="U2057">
        <v>5300388476</v>
      </c>
      <c r="V2057" t="s">
        <v>7378</v>
      </c>
      <c r="W2057" t="s">
        <v>58</v>
      </c>
      <c r="X2057">
        <v>18.912518500000001</v>
      </c>
      <c r="Y2057">
        <v>-70.748998799999995</v>
      </c>
      <c r="Z2057" t="s">
        <v>86</v>
      </c>
      <c r="AA2057" t="s">
        <v>86</v>
      </c>
      <c r="AB2057" t="s">
        <v>60</v>
      </c>
      <c r="AC2057" t="s">
        <v>88</v>
      </c>
      <c r="AD2057" t="s">
        <v>63</v>
      </c>
      <c r="AE2057" t="s">
        <v>63</v>
      </c>
      <c r="AF2057" t="s">
        <v>170</v>
      </c>
      <c r="AG2057" t="s">
        <v>194</v>
      </c>
      <c r="AH2057" t="s">
        <v>65</v>
      </c>
      <c r="AI2057" t="s">
        <v>788</v>
      </c>
      <c r="AJ2057" t="s">
        <v>788</v>
      </c>
      <c r="AK2057" t="s">
        <v>7994</v>
      </c>
      <c r="AL2057">
        <v>1</v>
      </c>
      <c r="AM2057" t="s">
        <v>93</v>
      </c>
      <c r="AN2057">
        <v>1</v>
      </c>
      <c r="AP2057" t="s">
        <v>62</v>
      </c>
      <c r="AQ2057" t="s">
        <v>69</v>
      </c>
      <c r="AV2057" s="1">
        <v>43878</v>
      </c>
      <c r="AW2057" t="s">
        <v>16050</v>
      </c>
      <c r="AY2057" t="s">
        <v>73</v>
      </c>
      <c r="AZ2057" t="s">
        <v>74</v>
      </c>
    </row>
    <row r="2058" spans="1:52" hidden="1" x14ac:dyDescent="0.25">
      <c r="A2058" t="str">
        <f>INDEX('Community ID'!B:B,MATCH(O2058,'Community ID'!A:A,0))</f>
        <v>El Canal</v>
      </c>
      <c r="B2058" t="str">
        <f>INDEX('Community ID'!$K:$K,MATCH('Environmental Data'!$P2058,'Community ID'!J:J,0))</f>
        <v>Constanza</v>
      </c>
      <c r="D2058" t="s">
        <v>8819</v>
      </c>
      <c r="E2058" t="s">
        <v>8820</v>
      </c>
      <c r="F2058" t="s">
        <v>8821</v>
      </c>
      <c r="I2058" t="s">
        <v>191</v>
      </c>
      <c r="J2058" t="s">
        <v>8822</v>
      </c>
      <c r="K2058">
        <v>71</v>
      </c>
      <c r="L2058">
        <v>8097162919</v>
      </c>
      <c r="M2058" t="s">
        <v>80</v>
      </c>
      <c r="N2058" t="s">
        <v>114</v>
      </c>
      <c r="O2058" t="s">
        <v>6481</v>
      </c>
      <c r="P2058" t="s">
        <v>102</v>
      </c>
      <c r="Q2058" t="s">
        <v>160</v>
      </c>
      <c r="S2058" t="s">
        <v>144</v>
      </c>
      <c r="U2058">
        <v>108166067</v>
      </c>
      <c r="V2058" t="s">
        <v>7378</v>
      </c>
      <c r="W2058" t="s">
        <v>58</v>
      </c>
      <c r="X2058">
        <v>18.912518500000001</v>
      </c>
      <c r="Y2058">
        <v>-70.748998799999995</v>
      </c>
      <c r="Z2058" t="s">
        <v>86</v>
      </c>
      <c r="AA2058" t="s">
        <v>86</v>
      </c>
      <c r="AB2058" t="s">
        <v>60</v>
      </c>
      <c r="AC2058" t="s">
        <v>169</v>
      </c>
      <c r="AD2058" t="s">
        <v>63</v>
      </c>
      <c r="AE2058" t="s">
        <v>63</v>
      </c>
      <c r="AF2058" t="s">
        <v>170</v>
      </c>
      <c r="AG2058" t="s">
        <v>171</v>
      </c>
      <c r="AH2058" t="s">
        <v>117</v>
      </c>
      <c r="AI2058" t="s">
        <v>788</v>
      </c>
      <c r="AJ2058" t="s">
        <v>788</v>
      </c>
      <c r="AK2058" t="s">
        <v>8218</v>
      </c>
      <c r="AL2058">
        <v>1</v>
      </c>
      <c r="AM2058" t="s">
        <v>93</v>
      </c>
      <c r="AN2058">
        <v>2</v>
      </c>
      <c r="AP2058" t="s">
        <v>62</v>
      </c>
      <c r="AQ2058" t="s">
        <v>69</v>
      </c>
      <c r="AV2058" s="1">
        <v>43878</v>
      </c>
      <c r="AW2058" t="s">
        <v>16051</v>
      </c>
      <c r="AY2058" t="s">
        <v>73</v>
      </c>
      <c r="AZ2058" t="s">
        <v>74</v>
      </c>
    </row>
    <row r="2059" spans="1:52" hidden="1" x14ac:dyDescent="0.25">
      <c r="A2059" t="str">
        <f>INDEX('Community ID'!B:B,MATCH(O2059,'Community ID'!A:A,0))</f>
        <v>El Canal</v>
      </c>
      <c r="B2059" t="str">
        <f>INDEX('Community ID'!$K:$K,MATCH('Environmental Data'!$P2059,'Community ID'!J:J,0))</f>
        <v>Constanza</v>
      </c>
      <c r="D2059" t="s">
        <v>8823</v>
      </c>
      <c r="E2059" t="s">
        <v>1670</v>
      </c>
      <c r="F2059" t="s">
        <v>470</v>
      </c>
      <c r="H2059" t="s">
        <v>7004</v>
      </c>
      <c r="I2059" t="s">
        <v>191</v>
      </c>
      <c r="J2059" t="s">
        <v>8824</v>
      </c>
      <c r="K2059">
        <v>22</v>
      </c>
      <c r="M2059" t="s">
        <v>80</v>
      </c>
      <c r="O2059" t="s">
        <v>6481</v>
      </c>
      <c r="P2059" t="s">
        <v>102</v>
      </c>
      <c r="Q2059" t="s">
        <v>160</v>
      </c>
      <c r="V2059" t="s">
        <v>7378</v>
      </c>
      <c r="W2059" t="s">
        <v>58</v>
      </c>
      <c r="X2059">
        <v>18.912518500000001</v>
      </c>
      <c r="Y2059">
        <v>-70.748998799999995</v>
      </c>
      <c r="Z2059" t="s">
        <v>86</v>
      </c>
      <c r="AA2059" t="s">
        <v>86</v>
      </c>
      <c r="AB2059" t="s">
        <v>60</v>
      </c>
      <c r="AC2059" t="s">
        <v>88</v>
      </c>
      <c r="AE2059" t="s">
        <v>62</v>
      </c>
      <c r="AF2059" t="s">
        <v>170</v>
      </c>
      <c r="AG2059" t="s">
        <v>194</v>
      </c>
      <c r="AH2059" t="s">
        <v>65</v>
      </c>
      <c r="AI2059" t="s">
        <v>788</v>
      </c>
      <c r="AJ2059" t="s">
        <v>788</v>
      </c>
      <c r="AK2059" t="s">
        <v>8825</v>
      </c>
      <c r="AL2059">
        <v>1</v>
      </c>
      <c r="AM2059" t="s">
        <v>93</v>
      </c>
      <c r="AN2059">
        <v>5</v>
      </c>
      <c r="AO2059">
        <v>2</v>
      </c>
      <c r="AP2059" t="s">
        <v>62</v>
      </c>
      <c r="AQ2059" t="s">
        <v>69</v>
      </c>
      <c r="AV2059" s="1">
        <v>43878</v>
      </c>
      <c r="AW2059" t="s">
        <v>16052</v>
      </c>
      <c r="AY2059" t="s">
        <v>73</v>
      </c>
      <c r="AZ2059" t="s">
        <v>74</v>
      </c>
    </row>
    <row r="2060" spans="1:52" hidden="1" x14ac:dyDescent="0.25">
      <c r="A2060" t="str">
        <f>INDEX('Community ID'!B:B,MATCH(O2060,'Community ID'!A:A,0))</f>
        <v>El Canal</v>
      </c>
      <c r="B2060" t="str">
        <f>INDEX('Community ID'!$K:$K,MATCH('Environmental Data'!$P2060,'Community ID'!J:J,0))</f>
        <v>Constanza</v>
      </c>
      <c r="D2060" t="s">
        <v>8826</v>
      </c>
      <c r="E2060" t="s">
        <v>4785</v>
      </c>
      <c r="F2060" t="s">
        <v>8827</v>
      </c>
      <c r="I2060" t="s">
        <v>191</v>
      </c>
      <c r="J2060" t="s">
        <v>8828</v>
      </c>
      <c r="K2060">
        <v>24</v>
      </c>
      <c r="L2060">
        <v>8092067264</v>
      </c>
      <c r="M2060" t="s">
        <v>80</v>
      </c>
      <c r="N2060" t="s">
        <v>114</v>
      </c>
      <c r="O2060" t="s">
        <v>6481</v>
      </c>
      <c r="P2060" t="s">
        <v>102</v>
      </c>
      <c r="Q2060" t="s">
        <v>160</v>
      </c>
      <c r="U2060">
        <v>40225822952</v>
      </c>
      <c r="V2060" t="s">
        <v>7378</v>
      </c>
      <c r="W2060" t="s">
        <v>58</v>
      </c>
      <c r="X2060">
        <v>18.914660399999999</v>
      </c>
      <c r="Y2060">
        <v>-70.759034200000002</v>
      </c>
      <c r="Z2060" t="s">
        <v>86</v>
      </c>
      <c r="AA2060" t="s">
        <v>325</v>
      </c>
      <c r="AB2060" t="s">
        <v>60</v>
      </c>
      <c r="AC2060" t="s">
        <v>169</v>
      </c>
      <c r="AD2060" t="s">
        <v>63</v>
      </c>
      <c r="AE2060" t="s">
        <v>63</v>
      </c>
      <c r="AF2060" t="s">
        <v>170</v>
      </c>
      <c r="AG2060" t="s">
        <v>194</v>
      </c>
      <c r="AH2060" t="s">
        <v>65</v>
      </c>
      <c r="AI2060" t="s">
        <v>788</v>
      </c>
      <c r="AJ2060" t="s">
        <v>788</v>
      </c>
      <c r="AK2060" t="s">
        <v>7994</v>
      </c>
      <c r="AL2060">
        <v>1</v>
      </c>
      <c r="AM2060" t="s">
        <v>93</v>
      </c>
      <c r="AN2060">
        <v>4</v>
      </c>
      <c r="AO2060">
        <v>2</v>
      </c>
      <c r="AP2060" t="s">
        <v>62</v>
      </c>
      <c r="AQ2060" t="s">
        <v>69</v>
      </c>
      <c r="AV2060" s="1">
        <v>43878</v>
      </c>
      <c r="AW2060" t="s">
        <v>16053</v>
      </c>
      <c r="AY2060" t="s">
        <v>73</v>
      </c>
      <c r="AZ2060" t="s">
        <v>74</v>
      </c>
    </row>
    <row r="2061" spans="1:52" hidden="1" x14ac:dyDescent="0.25">
      <c r="A2061" t="str">
        <f>INDEX('Community ID'!B:B,MATCH(O2061,'Community ID'!A:A,0))</f>
        <v>El Canal</v>
      </c>
      <c r="B2061" t="str">
        <f>INDEX('Community ID'!$K:$K,MATCH('Environmental Data'!$P2061,'Community ID'!J:J,0))</f>
        <v>Constanza</v>
      </c>
      <c r="D2061" t="s">
        <v>8829</v>
      </c>
      <c r="E2061" t="s">
        <v>908</v>
      </c>
      <c r="F2061" t="s">
        <v>691</v>
      </c>
      <c r="I2061" t="s">
        <v>191</v>
      </c>
      <c r="J2061" s="1">
        <v>34764</v>
      </c>
      <c r="K2061">
        <v>26</v>
      </c>
      <c r="L2061">
        <v>8298065288</v>
      </c>
      <c r="M2061" t="s">
        <v>80</v>
      </c>
      <c r="N2061" t="s">
        <v>114</v>
      </c>
      <c r="O2061" t="s">
        <v>6481</v>
      </c>
      <c r="P2061" t="s">
        <v>102</v>
      </c>
      <c r="Q2061" t="s">
        <v>160</v>
      </c>
      <c r="V2061" t="s">
        <v>7378</v>
      </c>
      <c r="W2061" t="s">
        <v>58</v>
      </c>
      <c r="X2061">
        <v>18.906445399999999</v>
      </c>
      <c r="Y2061">
        <v>-70.745734600000006</v>
      </c>
      <c r="Z2061" t="s">
        <v>86</v>
      </c>
      <c r="AA2061" t="s">
        <v>325</v>
      </c>
      <c r="AB2061" t="s">
        <v>60</v>
      </c>
      <c r="AC2061" t="s">
        <v>88</v>
      </c>
      <c r="AD2061" t="s">
        <v>63</v>
      </c>
      <c r="AE2061" t="s">
        <v>63</v>
      </c>
      <c r="AF2061" t="s">
        <v>170</v>
      </c>
      <c r="AG2061" t="s">
        <v>194</v>
      </c>
      <c r="AH2061" t="s">
        <v>65</v>
      </c>
      <c r="AI2061" t="s">
        <v>788</v>
      </c>
      <c r="AJ2061" t="s">
        <v>788</v>
      </c>
      <c r="AK2061" t="s">
        <v>8684</v>
      </c>
      <c r="AL2061">
        <v>1</v>
      </c>
      <c r="AM2061" t="s">
        <v>93</v>
      </c>
      <c r="AN2061">
        <v>5</v>
      </c>
      <c r="AO2061">
        <v>3</v>
      </c>
      <c r="AP2061" t="s">
        <v>62</v>
      </c>
      <c r="AQ2061" t="s">
        <v>69</v>
      </c>
      <c r="AV2061" s="1">
        <v>43878</v>
      </c>
      <c r="AW2061" t="s">
        <v>16054</v>
      </c>
      <c r="AY2061" t="s">
        <v>73</v>
      </c>
      <c r="AZ2061" t="s">
        <v>74</v>
      </c>
    </row>
    <row r="2062" spans="1:52" hidden="1" x14ac:dyDescent="0.25">
      <c r="A2062" t="str">
        <f>INDEX('Community ID'!B:B,MATCH(O2062,'Community ID'!A:A,0))</f>
        <v>El Canal</v>
      </c>
      <c r="B2062" t="str">
        <f>INDEX('Community ID'!$K:$K,MATCH('Environmental Data'!$P2062,'Community ID'!J:J,0))</f>
        <v>Constanza</v>
      </c>
      <c r="D2062" t="s">
        <v>8830</v>
      </c>
      <c r="E2062" t="s">
        <v>8831</v>
      </c>
      <c r="F2062" t="s">
        <v>2864</v>
      </c>
      <c r="I2062" t="s">
        <v>191</v>
      </c>
      <c r="J2062" t="s">
        <v>5481</v>
      </c>
      <c r="K2062">
        <v>26</v>
      </c>
      <c r="L2062">
        <v>8093517623</v>
      </c>
      <c r="M2062" t="s">
        <v>80</v>
      </c>
      <c r="N2062" t="s">
        <v>114</v>
      </c>
      <c r="O2062" t="s">
        <v>6481</v>
      </c>
      <c r="P2062" t="s">
        <v>83</v>
      </c>
      <c r="Q2062" t="s">
        <v>160</v>
      </c>
      <c r="S2062" t="s">
        <v>436</v>
      </c>
      <c r="U2062">
        <v>40224854634</v>
      </c>
      <c r="V2062" t="s">
        <v>7378</v>
      </c>
      <c r="W2062" t="s">
        <v>58</v>
      </c>
      <c r="X2062">
        <v>18.9084298</v>
      </c>
      <c r="Y2062">
        <v>-70.760162399999999</v>
      </c>
      <c r="Z2062" t="s">
        <v>86</v>
      </c>
      <c r="AA2062" t="s">
        <v>105</v>
      </c>
      <c r="AB2062" t="s">
        <v>60</v>
      </c>
      <c r="AC2062" t="s">
        <v>88</v>
      </c>
      <c r="AD2062" t="s">
        <v>63</v>
      </c>
      <c r="AE2062" t="s">
        <v>63</v>
      </c>
      <c r="AF2062" t="s">
        <v>170</v>
      </c>
      <c r="AG2062" t="s">
        <v>194</v>
      </c>
      <c r="AH2062" t="s">
        <v>65</v>
      </c>
      <c r="AI2062" t="s">
        <v>788</v>
      </c>
      <c r="AJ2062" t="s">
        <v>788</v>
      </c>
      <c r="AK2062" t="s">
        <v>7994</v>
      </c>
      <c r="AL2062">
        <v>1</v>
      </c>
      <c r="AM2062" t="s">
        <v>93</v>
      </c>
      <c r="AN2062">
        <v>4</v>
      </c>
      <c r="AO2062">
        <v>1</v>
      </c>
      <c r="AP2062" t="s">
        <v>62</v>
      </c>
      <c r="AQ2062" t="s">
        <v>69</v>
      </c>
      <c r="AV2062" s="1">
        <v>43878</v>
      </c>
      <c r="AW2062" t="s">
        <v>16055</v>
      </c>
      <c r="AY2062" t="s">
        <v>73</v>
      </c>
      <c r="AZ2062" t="s">
        <v>74</v>
      </c>
    </row>
    <row r="2063" spans="1:52" hidden="1" x14ac:dyDescent="0.25">
      <c r="A2063" t="str">
        <f>INDEX('Community ID'!B:B,MATCH(O2063,'Community ID'!A:A,0))</f>
        <v>El Canal</v>
      </c>
      <c r="B2063" t="str">
        <f>INDEX('Community ID'!$K:$K,MATCH('Environmental Data'!$P2063,'Community ID'!J:J,0))</f>
        <v>Constanza</v>
      </c>
      <c r="D2063" t="s">
        <v>8832</v>
      </c>
      <c r="E2063" t="s">
        <v>8833</v>
      </c>
      <c r="F2063" t="s">
        <v>8834</v>
      </c>
      <c r="I2063" t="s">
        <v>191</v>
      </c>
      <c r="J2063" t="s">
        <v>8835</v>
      </c>
      <c r="K2063">
        <v>43</v>
      </c>
      <c r="L2063">
        <v>8494507916</v>
      </c>
      <c r="M2063" t="s">
        <v>80</v>
      </c>
      <c r="N2063" t="s">
        <v>8836</v>
      </c>
      <c r="O2063" t="s">
        <v>6481</v>
      </c>
      <c r="P2063" t="s">
        <v>102</v>
      </c>
      <c r="Q2063" t="s">
        <v>160</v>
      </c>
      <c r="S2063" t="s">
        <v>436</v>
      </c>
      <c r="V2063" t="s">
        <v>7378</v>
      </c>
      <c r="W2063" t="s">
        <v>58</v>
      </c>
      <c r="X2063">
        <v>18.912518500000001</v>
      </c>
      <c r="Y2063">
        <v>-70.748998799999995</v>
      </c>
      <c r="Z2063" t="s">
        <v>86</v>
      </c>
      <c r="AA2063" t="s">
        <v>59</v>
      </c>
      <c r="AB2063" t="s">
        <v>60</v>
      </c>
      <c r="AC2063" t="s">
        <v>88</v>
      </c>
      <c r="AD2063" t="s">
        <v>63</v>
      </c>
      <c r="AE2063" t="s">
        <v>63</v>
      </c>
      <c r="AF2063" t="s">
        <v>170</v>
      </c>
      <c r="AG2063" t="s">
        <v>171</v>
      </c>
      <c r="AH2063" t="s">
        <v>65</v>
      </c>
      <c r="AI2063" t="s">
        <v>788</v>
      </c>
      <c r="AJ2063" t="s">
        <v>788</v>
      </c>
      <c r="AK2063" t="s">
        <v>7832</v>
      </c>
      <c r="AL2063">
        <v>1</v>
      </c>
      <c r="AM2063" t="s">
        <v>93</v>
      </c>
      <c r="AN2063">
        <v>5</v>
      </c>
      <c r="AP2063" t="s">
        <v>62</v>
      </c>
      <c r="AQ2063" t="s">
        <v>69</v>
      </c>
      <c r="AV2063" s="1">
        <v>43878</v>
      </c>
      <c r="AW2063" t="s">
        <v>16056</v>
      </c>
      <c r="AY2063" t="s">
        <v>73</v>
      </c>
      <c r="AZ2063" t="s">
        <v>74</v>
      </c>
    </row>
    <row r="2064" spans="1:52" hidden="1" x14ac:dyDescent="0.25">
      <c r="A2064" t="str">
        <f>INDEX('Community ID'!B:B,MATCH(O2064,'Community ID'!A:A,0))</f>
        <v>El Canal</v>
      </c>
      <c r="B2064" t="str">
        <f>INDEX('Community ID'!$K:$K,MATCH('Environmental Data'!$P2064,'Community ID'!J:J,0))</f>
        <v>Constanza</v>
      </c>
      <c r="D2064" t="s">
        <v>8837</v>
      </c>
      <c r="E2064" t="s">
        <v>4857</v>
      </c>
      <c r="F2064" t="s">
        <v>8838</v>
      </c>
      <c r="I2064" t="s">
        <v>191</v>
      </c>
      <c r="J2064" t="s">
        <v>8839</v>
      </c>
      <c r="K2064">
        <v>44</v>
      </c>
      <c r="M2064" t="s">
        <v>80</v>
      </c>
      <c r="N2064" t="s">
        <v>114</v>
      </c>
      <c r="O2064" t="s">
        <v>7129</v>
      </c>
      <c r="P2064" t="s">
        <v>102</v>
      </c>
      <c r="Q2064" t="s">
        <v>160</v>
      </c>
      <c r="U2064">
        <v>530037531</v>
      </c>
      <c r="V2064" t="s">
        <v>7378</v>
      </c>
      <c r="W2064" t="s">
        <v>58</v>
      </c>
      <c r="X2064">
        <v>18.9061089</v>
      </c>
      <c r="Y2064">
        <v>-70.750811900000002</v>
      </c>
      <c r="Z2064" t="s">
        <v>59</v>
      </c>
      <c r="AA2064" t="s">
        <v>325</v>
      </c>
      <c r="AB2064" t="s">
        <v>60</v>
      </c>
      <c r="AC2064" t="s">
        <v>88</v>
      </c>
      <c r="AD2064" t="s">
        <v>63</v>
      </c>
      <c r="AE2064" t="s">
        <v>63</v>
      </c>
      <c r="AF2064" t="s">
        <v>170</v>
      </c>
      <c r="AG2064" t="s">
        <v>194</v>
      </c>
      <c r="AH2064" t="s">
        <v>65</v>
      </c>
      <c r="AI2064" t="s">
        <v>788</v>
      </c>
      <c r="AJ2064" t="s">
        <v>788</v>
      </c>
      <c r="AK2064" t="s">
        <v>7994</v>
      </c>
      <c r="AL2064">
        <v>1</v>
      </c>
      <c r="AM2064" t="s">
        <v>93</v>
      </c>
      <c r="AN2064">
        <v>3</v>
      </c>
      <c r="AP2064" t="s">
        <v>62</v>
      </c>
      <c r="AQ2064" t="s">
        <v>69</v>
      </c>
      <c r="AV2064" s="1">
        <v>43878</v>
      </c>
      <c r="AW2064" t="s">
        <v>16057</v>
      </c>
      <c r="AY2064" t="s">
        <v>73</v>
      </c>
      <c r="AZ2064" t="s">
        <v>74</v>
      </c>
    </row>
    <row r="2065" spans="1:52" hidden="1" x14ac:dyDescent="0.25">
      <c r="A2065" t="str">
        <f>INDEX('Community ID'!B:B,MATCH(O2065,'Community ID'!A:A,0))</f>
        <v>El Canal</v>
      </c>
      <c r="B2065" t="str">
        <f>INDEX('Community ID'!$K:$K,MATCH('Environmental Data'!$P2065,'Community ID'!J:J,0))</f>
        <v>Constanza</v>
      </c>
      <c r="D2065" t="s">
        <v>8840</v>
      </c>
      <c r="E2065" t="s">
        <v>1492</v>
      </c>
      <c r="F2065" t="s">
        <v>8841</v>
      </c>
      <c r="I2065" t="s">
        <v>165</v>
      </c>
      <c r="J2065" t="s">
        <v>8842</v>
      </c>
      <c r="K2065">
        <v>29</v>
      </c>
      <c r="M2065" t="s">
        <v>80</v>
      </c>
      <c r="N2065" t="s">
        <v>81</v>
      </c>
      <c r="O2065" t="s">
        <v>6481</v>
      </c>
      <c r="P2065" t="s">
        <v>83</v>
      </c>
      <c r="Q2065" t="s">
        <v>160</v>
      </c>
      <c r="V2065" t="s">
        <v>7378</v>
      </c>
      <c r="W2065" t="s">
        <v>58</v>
      </c>
      <c r="X2065">
        <v>18.907314499999998</v>
      </c>
      <c r="Y2065">
        <v>-70.746001199999995</v>
      </c>
      <c r="Z2065" t="s">
        <v>59</v>
      </c>
      <c r="AA2065" t="s">
        <v>59</v>
      </c>
      <c r="AB2065" t="s">
        <v>60</v>
      </c>
      <c r="AC2065" t="s">
        <v>88</v>
      </c>
      <c r="AD2065" t="s">
        <v>63</v>
      </c>
      <c r="AE2065" t="s">
        <v>63</v>
      </c>
      <c r="AF2065" t="s">
        <v>170</v>
      </c>
      <c r="AG2065" t="s">
        <v>171</v>
      </c>
      <c r="AH2065" t="s">
        <v>486</v>
      </c>
      <c r="AI2065" t="s">
        <v>788</v>
      </c>
      <c r="AJ2065" t="s">
        <v>788</v>
      </c>
      <c r="AK2065" t="s">
        <v>7994</v>
      </c>
      <c r="AL2065">
        <v>1</v>
      </c>
      <c r="AM2065" t="s">
        <v>93</v>
      </c>
      <c r="AN2065">
        <v>5</v>
      </c>
      <c r="AO2065">
        <v>3</v>
      </c>
      <c r="AQ2065" t="s">
        <v>69</v>
      </c>
      <c r="AV2065" s="1">
        <v>43878</v>
      </c>
      <c r="AW2065" t="s">
        <v>16058</v>
      </c>
      <c r="AY2065" t="s">
        <v>73</v>
      </c>
      <c r="AZ2065" t="s">
        <v>74</v>
      </c>
    </row>
    <row r="2066" spans="1:52" hidden="1" x14ac:dyDescent="0.25">
      <c r="A2066" t="str">
        <f>INDEX('Community ID'!B:B,MATCH(O2066,'Community ID'!A:A,0))</f>
        <v>El Canal</v>
      </c>
      <c r="B2066" t="str">
        <f>INDEX('Community ID'!$K:$K,MATCH('Environmental Data'!$P2066,'Community ID'!J:J,0))</f>
        <v>Constanza</v>
      </c>
      <c r="D2066" t="s">
        <v>8843</v>
      </c>
      <c r="E2066" t="s">
        <v>8844</v>
      </c>
      <c r="F2066" t="s">
        <v>8845</v>
      </c>
      <c r="I2066" t="s">
        <v>191</v>
      </c>
      <c r="J2066" t="s">
        <v>8846</v>
      </c>
      <c r="K2066">
        <v>19</v>
      </c>
      <c r="L2066">
        <v>8492846267</v>
      </c>
      <c r="M2066" t="s">
        <v>80</v>
      </c>
      <c r="N2066" t="s">
        <v>114</v>
      </c>
      <c r="O2066" t="s">
        <v>6481</v>
      </c>
      <c r="P2066" t="s">
        <v>102</v>
      </c>
      <c r="Q2066" t="s">
        <v>160</v>
      </c>
      <c r="S2066" t="s">
        <v>436</v>
      </c>
      <c r="V2066" t="s">
        <v>7378</v>
      </c>
      <c r="W2066" t="s">
        <v>58</v>
      </c>
      <c r="X2066">
        <v>18.9061606</v>
      </c>
      <c r="Y2066">
        <v>-70.745290299999994</v>
      </c>
      <c r="Z2066" t="s">
        <v>59</v>
      </c>
      <c r="AA2066" t="s">
        <v>59</v>
      </c>
      <c r="AB2066" t="s">
        <v>60</v>
      </c>
      <c r="AC2066" t="s">
        <v>88</v>
      </c>
      <c r="AD2066" t="s">
        <v>63</v>
      </c>
      <c r="AE2066" t="s">
        <v>63</v>
      </c>
      <c r="AF2066" t="s">
        <v>170</v>
      </c>
      <c r="AG2066" t="s">
        <v>194</v>
      </c>
      <c r="AH2066" t="s">
        <v>65</v>
      </c>
      <c r="AI2066" t="s">
        <v>788</v>
      </c>
      <c r="AJ2066" t="s">
        <v>788</v>
      </c>
      <c r="AK2066" t="s">
        <v>8684</v>
      </c>
      <c r="AL2066">
        <v>1</v>
      </c>
      <c r="AM2066" t="s">
        <v>93</v>
      </c>
      <c r="AN2066">
        <v>7</v>
      </c>
      <c r="AO2066">
        <v>3</v>
      </c>
      <c r="AP2066" t="s">
        <v>62</v>
      </c>
      <c r="AQ2066" t="s">
        <v>69</v>
      </c>
      <c r="AV2066" s="1">
        <v>43878</v>
      </c>
      <c r="AW2066" t="s">
        <v>16059</v>
      </c>
      <c r="AY2066" t="s">
        <v>73</v>
      </c>
      <c r="AZ2066" t="s">
        <v>74</v>
      </c>
    </row>
    <row r="2067" spans="1:52" hidden="1" x14ac:dyDescent="0.25">
      <c r="A2067" t="str">
        <f>INDEX('Community ID'!B:B,MATCH(O2067,'Community ID'!A:A,0))</f>
        <v>El Canal</v>
      </c>
      <c r="B2067" t="str">
        <f>INDEX('Community ID'!$K:$K,MATCH('Environmental Data'!$P2067,'Community ID'!J:J,0))</f>
        <v>Constanza</v>
      </c>
      <c r="D2067" t="s">
        <v>8847</v>
      </c>
      <c r="E2067" t="s">
        <v>491</v>
      </c>
      <c r="F2067" t="s">
        <v>2233</v>
      </c>
      <c r="H2067" t="s">
        <v>8848</v>
      </c>
      <c r="I2067" t="s">
        <v>165</v>
      </c>
      <c r="J2067" s="1">
        <v>28165</v>
      </c>
      <c r="K2067">
        <v>44</v>
      </c>
      <c r="L2067">
        <v>8292902353</v>
      </c>
      <c r="M2067" t="s">
        <v>80</v>
      </c>
      <c r="N2067" t="s">
        <v>81</v>
      </c>
      <c r="O2067" t="s">
        <v>6481</v>
      </c>
      <c r="P2067" t="s">
        <v>102</v>
      </c>
      <c r="Q2067" t="s">
        <v>160</v>
      </c>
      <c r="S2067" t="s">
        <v>436</v>
      </c>
      <c r="U2067">
        <v>5300267050</v>
      </c>
      <c r="V2067" t="s">
        <v>7378</v>
      </c>
      <c r="W2067" t="s">
        <v>58</v>
      </c>
      <c r="X2067">
        <v>18.907314499999998</v>
      </c>
      <c r="Y2067">
        <v>-70.746001199999995</v>
      </c>
      <c r="Z2067" t="s">
        <v>59</v>
      </c>
      <c r="AA2067" t="s">
        <v>59</v>
      </c>
      <c r="AB2067" t="s">
        <v>60</v>
      </c>
      <c r="AC2067" t="s">
        <v>88</v>
      </c>
      <c r="AD2067" t="s">
        <v>63</v>
      </c>
      <c r="AE2067" t="s">
        <v>63</v>
      </c>
      <c r="AF2067" t="s">
        <v>170</v>
      </c>
      <c r="AG2067" t="s">
        <v>194</v>
      </c>
      <c r="AH2067" t="s">
        <v>65</v>
      </c>
      <c r="AI2067" t="s">
        <v>788</v>
      </c>
      <c r="AJ2067" t="s">
        <v>788</v>
      </c>
      <c r="AK2067" t="s">
        <v>8684</v>
      </c>
      <c r="AL2067">
        <v>1</v>
      </c>
      <c r="AM2067" t="s">
        <v>93</v>
      </c>
      <c r="AN2067">
        <v>2</v>
      </c>
      <c r="AP2067" t="s">
        <v>62</v>
      </c>
      <c r="AQ2067" t="s">
        <v>69</v>
      </c>
      <c r="AV2067" s="1">
        <v>43878</v>
      </c>
      <c r="AW2067" t="s">
        <v>16060</v>
      </c>
      <c r="AY2067" t="s">
        <v>73</v>
      </c>
      <c r="AZ2067" t="s">
        <v>74</v>
      </c>
    </row>
    <row r="2068" spans="1:52" hidden="1" x14ac:dyDescent="0.25">
      <c r="A2068" t="str">
        <f>INDEX('Community ID'!B:B,MATCH(O2068,'Community ID'!A:A,0))</f>
        <v>El Canal</v>
      </c>
      <c r="B2068" t="str">
        <f>INDEX('Community ID'!$K:$K,MATCH('Environmental Data'!$P2068,'Community ID'!J:J,0))</f>
        <v>Constanza</v>
      </c>
      <c r="D2068" t="s">
        <v>8849</v>
      </c>
      <c r="E2068" t="s">
        <v>6719</v>
      </c>
      <c r="F2068" t="s">
        <v>8850</v>
      </c>
      <c r="I2068" t="s">
        <v>165</v>
      </c>
      <c r="J2068" s="1">
        <v>20090</v>
      </c>
      <c r="K2068">
        <v>66</v>
      </c>
      <c r="M2068" t="s">
        <v>80</v>
      </c>
      <c r="N2068" t="s">
        <v>81</v>
      </c>
      <c r="O2068" t="s">
        <v>6481</v>
      </c>
      <c r="P2068" t="s">
        <v>102</v>
      </c>
      <c r="Q2068" t="s">
        <v>160</v>
      </c>
      <c r="S2068" t="s">
        <v>436</v>
      </c>
      <c r="U2068">
        <v>5300156501</v>
      </c>
      <c r="V2068" t="s">
        <v>7378</v>
      </c>
      <c r="W2068" t="s">
        <v>58</v>
      </c>
      <c r="X2068">
        <v>18.912518500000001</v>
      </c>
      <c r="Y2068">
        <v>-70.748998799999995</v>
      </c>
      <c r="Z2068" t="s">
        <v>59</v>
      </c>
      <c r="AA2068" t="s">
        <v>59</v>
      </c>
      <c r="AB2068" t="s">
        <v>60</v>
      </c>
      <c r="AC2068" t="s">
        <v>169</v>
      </c>
      <c r="AD2068" t="s">
        <v>63</v>
      </c>
      <c r="AE2068" t="s">
        <v>63</v>
      </c>
      <c r="AF2068" t="s">
        <v>170</v>
      </c>
      <c r="AG2068" t="s">
        <v>194</v>
      </c>
      <c r="AH2068" t="s">
        <v>65</v>
      </c>
      <c r="AI2068" t="s">
        <v>788</v>
      </c>
      <c r="AJ2068" t="s">
        <v>788</v>
      </c>
      <c r="AK2068" t="s">
        <v>7832</v>
      </c>
      <c r="AL2068">
        <v>1</v>
      </c>
      <c r="AM2068" t="s">
        <v>93</v>
      </c>
      <c r="AN2068">
        <v>2</v>
      </c>
      <c r="AP2068" t="s">
        <v>62</v>
      </c>
      <c r="AQ2068" t="s">
        <v>69</v>
      </c>
      <c r="AV2068" s="1">
        <v>43878</v>
      </c>
      <c r="AW2068" t="s">
        <v>16061</v>
      </c>
      <c r="AY2068" t="s">
        <v>73</v>
      </c>
      <c r="AZ2068" t="s">
        <v>74</v>
      </c>
    </row>
    <row r="2069" spans="1:52" hidden="1" x14ac:dyDescent="0.25">
      <c r="A2069" t="str">
        <f>INDEX('Community ID'!B:B,MATCH(O2069,'Community ID'!A:A,0))</f>
        <v>El Canal</v>
      </c>
      <c r="B2069" t="str">
        <f>INDEX('Community ID'!$K:$K,MATCH('Environmental Data'!$P2069,'Community ID'!J:J,0))</f>
        <v>Constanza</v>
      </c>
      <c r="D2069" t="s">
        <v>8851</v>
      </c>
      <c r="E2069" t="s">
        <v>8852</v>
      </c>
      <c r="F2069" t="s">
        <v>8853</v>
      </c>
      <c r="I2069" t="s">
        <v>165</v>
      </c>
      <c r="J2069" s="1">
        <v>17633</v>
      </c>
      <c r="K2069">
        <v>73</v>
      </c>
      <c r="M2069" t="s">
        <v>80</v>
      </c>
      <c r="N2069" t="s">
        <v>738</v>
      </c>
      <c r="O2069" t="s">
        <v>7129</v>
      </c>
      <c r="P2069" t="s">
        <v>83</v>
      </c>
      <c r="Q2069" t="s">
        <v>160</v>
      </c>
      <c r="T2069" t="s">
        <v>144</v>
      </c>
      <c r="U2069">
        <v>1700040965</v>
      </c>
      <c r="V2069" t="s">
        <v>7378</v>
      </c>
      <c r="W2069" t="s">
        <v>58</v>
      </c>
      <c r="X2069">
        <v>18.912518500000001</v>
      </c>
      <c r="Y2069">
        <v>-70.748998799999995</v>
      </c>
      <c r="Z2069" t="s">
        <v>86</v>
      </c>
      <c r="AA2069" t="s">
        <v>86</v>
      </c>
      <c r="AB2069" t="s">
        <v>60</v>
      </c>
      <c r="AC2069" t="s">
        <v>88</v>
      </c>
      <c r="AD2069" t="s">
        <v>63</v>
      </c>
      <c r="AE2069" t="s">
        <v>63</v>
      </c>
      <c r="AF2069" t="s">
        <v>170</v>
      </c>
      <c r="AG2069" t="s">
        <v>194</v>
      </c>
      <c r="AH2069" t="s">
        <v>65</v>
      </c>
      <c r="AI2069" t="s">
        <v>788</v>
      </c>
      <c r="AJ2069" t="s">
        <v>788</v>
      </c>
      <c r="AK2069" t="s">
        <v>8854</v>
      </c>
      <c r="AL2069">
        <v>1</v>
      </c>
      <c r="AM2069" t="s">
        <v>93</v>
      </c>
      <c r="AN2069">
        <v>3</v>
      </c>
      <c r="AP2069" t="s">
        <v>62</v>
      </c>
      <c r="AQ2069" t="s">
        <v>69</v>
      </c>
      <c r="AV2069" s="1">
        <v>43878</v>
      </c>
      <c r="AW2069" t="s">
        <v>16062</v>
      </c>
      <c r="AY2069" t="s">
        <v>73</v>
      </c>
      <c r="AZ2069" t="s">
        <v>74</v>
      </c>
    </row>
    <row r="2070" spans="1:52" hidden="1" x14ac:dyDescent="0.25">
      <c r="A2070" t="str">
        <f>INDEX('Community ID'!B:B,MATCH(O2070,'Community ID'!A:A,0))</f>
        <v>El Canal</v>
      </c>
      <c r="B2070" t="str">
        <f>INDEX('Community ID'!$K:$K,MATCH('Environmental Data'!$P2070,'Community ID'!J:J,0))</f>
        <v>Constanza</v>
      </c>
      <c r="D2070" t="s">
        <v>8855</v>
      </c>
      <c r="E2070" t="s">
        <v>1792</v>
      </c>
      <c r="F2070" t="s">
        <v>743</v>
      </c>
      <c r="I2070" t="s">
        <v>191</v>
      </c>
      <c r="J2070" s="1">
        <v>34222</v>
      </c>
      <c r="K2070">
        <v>28</v>
      </c>
      <c r="L2070">
        <v>8293608406</v>
      </c>
      <c r="M2070" t="s">
        <v>226</v>
      </c>
      <c r="N2070" t="s">
        <v>114</v>
      </c>
      <c r="O2070" t="s">
        <v>7129</v>
      </c>
      <c r="P2070" t="s">
        <v>102</v>
      </c>
      <c r="Q2070" t="s">
        <v>160</v>
      </c>
      <c r="U2070">
        <v>5300465910</v>
      </c>
      <c r="V2070" t="s">
        <v>7378</v>
      </c>
      <c r="W2070" t="s">
        <v>58</v>
      </c>
      <c r="X2070">
        <v>18.9061089</v>
      </c>
      <c r="Y2070">
        <v>-70.750811900000002</v>
      </c>
      <c r="Z2070" t="s">
        <v>59</v>
      </c>
      <c r="AA2070" t="s">
        <v>105</v>
      </c>
      <c r="AB2070" t="s">
        <v>60</v>
      </c>
      <c r="AC2070" t="s">
        <v>88</v>
      </c>
      <c r="AE2070" t="s">
        <v>62</v>
      </c>
      <c r="AF2070" t="s">
        <v>170</v>
      </c>
      <c r="AG2070" t="s">
        <v>171</v>
      </c>
      <c r="AH2070" t="s">
        <v>486</v>
      </c>
      <c r="AI2070" t="s">
        <v>788</v>
      </c>
      <c r="AJ2070" t="s">
        <v>788</v>
      </c>
      <c r="AK2070" t="s">
        <v>7832</v>
      </c>
      <c r="AL2070">
        <v>1</v>
      </c>
      <c r="AM2070" t="s">
        <v>68</v>
      </c>
      <c r="AN2070">
        <v>7</v>
      </c>
      <c r="AO2070">
        <v>3</v>
      </c>
      <c r="AP2070" t="s">
        <v>63</v>
      </c>
      <c r="AQ2070" t="s">
        <v>69</v>
      </c>
      <c r="AV2070" s="1">
        <v>43878</v>
      </c>
      <c r="AW2070" t="s">
        <v>16063</v>
      </c>
      <c r="AY2070" t="s">
        <v>73</v>
      </c>
      <c r="AZ2070" t="s">
        <v>74</v>
      </c>
    </row>
    <row r="2071" spans="1:52" x14ac:dyDescent="0.25">
      <c r="A2071" t="str">
        <f>INDEX('Community ID'!B:B,MATCH(O2071,'Community ID'!A:A,0))</f>
        <v>El Canal</v>
      </c>
      <c r="B2071" t="str">
        <f>INDEX('Community ID'!$K:$K,MATCH('Environmental Data'!$P2071,'Community ID'!J:J,0))</f>
        <v>Constanza</v>
      </c>
      <c r="D2071" t="s">
        <v>8856</v>
      </c>
      <c r="E2071" t="s">
        <v>2257</v>
      </c>
      <c r="F2071" t="s">
        <v>8857</v>
      </c>
      <c r="I2071" t="s">
        <v>191</v>
      </c>
      <c r="J2071" t="s">
        <v>8858</v>
      </c>
      <c r="K2071">
        <v>17</v>
      </c>
      <c r="M2071" t="s">
        <v>80</v>
      </c>
      <c r="N2071" t="s">
        <v>114</v>
      </c>
      <c r="O2071" t="s">
        <v>6481</v>
      </c>
      <c r="P2071" t="s">
        <v>102</v>
      </c>
      <c r="Q2071" t="s">
        <v>160</v>
      </c>
      <c r="V2071" t="s">
        <v>7378</v>
      </c>
      <c r="W2071" t="s">
        <v>58</v>
      </c>
      <c r="X2071">
        <v>18.912518500000001</v>
      </c>
      <c r="Y2071">
        <v>-70.748998799999995</v>
      </c>
      <c r="Z2071" t="s">
        <v>86</v>
      </c>
      <c r="AA2071" t="s">
        <v>105</v>
      </c>
      <c r="AB2071" t="s">
        <v>60</v>
      </c>
      <c r="AC2071" t="s">
        <v>88</v>
      </c>
      <c r="AD2071" t="s">
        <v>63</v>
      </c>
      <c r="AE2071" t="s">
        <v>63</v>
      </c>
      <c r="AF2071" t="s">
        <v>170</v>
      </c>
      <c r="AG2071" t="s">
        <v>194</v>
      </c>
      <c r="AH2071" t="s">
        <v>117</v>
      </c>
      <c r="AI2071" t="s">
        <v>788</v>
      </c>
      <c r="AJ2071" t="s">
        <v>788</v>
      </c>
      <c r="AK2071" t="s">
        <v>479</v>
      </c>
      <c r="AL2071">
        <v>1</v>
      </c>
      <c r="AM2071" t="s">
        <v>93</v>
      </c>
      <c r="AN2071">
        <v>2</v>
      </c>
      <c r="AP2071" t="s">
        <v>62</v>
      </c>
      <c r="AQ2071" t="s">
        <v>69</v>
      </c>
      <c r="AV2071" s="1">
        <v>43878</v>
      </c>
      <c r="AW2071" t="s">
        <v>16064</v>
      </c>
      <c r="AY2071" t="s">
        <v>73</v>
      </c>
      <c r="AZ2071" t="s">
        <v>74</v>
      </c>
    </row>
    <row r="2072" spans="1:52" x14ac:dyDescent="0.25">
      <c r="A2072" t="str">
        <f>INDEX('Community ID'!B:B,MATCH(O2072,'Community ID'!A:A,0))</f>
        <v>El Canal</v>
      </c>
      <c r="B2072" t="str">
        <f>INDEX('Community ID'!$K:$K,MATCH('Environmental Data'!$P2072,'Community ID'!J:J,0))</f>
        <v>Constanza</v>
      </c>
      <c r="D2072" t="s">
        <v>8859</v>
      </c>
      <c r="E2072" t="s">
        <v>8860</v>
      </c>
      <c r="F2072" t="s">
        <v>8861</v>
      </c>
      <c r="I2072" t="s">
        <v>191</v>
      </c>
      <c r="J2072" s="1">
        <v>28981</v>
      </c>
      <c r="K2072">
        <v>42</v>
      </c>
      <c r="M2072" t="s">
        <v>80</v>
      </c>
      <c r="N2072" t="s">
        <v>114</v>
      </c>
      <c r="O2072" t="s">
        <v>6481</v>
      </c>
      <c r="P2072" t="s">
        <v>102</v>
      </c>
      <c r="Q2072" t="s">
        <v>160</v>
      </c>
      <c r="V2072" t="s">
        <v>7378</v>
      </c>
      <c r="W2072" t="s">
        <v>58</v>
      </c>
      <c r="X2072">
        <v>18.912518500000001</v>
      </c>
      <c r="Y2072">
        <v>-70.748998799999995</v>
      </c>
      <c r="Z2072" t="s">
        <v>86</v>
      </c>
      <c r="AA2072" t="s">
        <v>86</v>
      </c>
      <c r="AB2072" t="s">
        <v>60</v>
      </c>
      <c r="AC2072" t="s">
        <v>88</v>
      </c>
      <c r="AD2072" t="s">
        <v>63</v>
      </c>
      <c r="AE2072" t="s">
        <v>63</v>
      </c>
      <c r="AF2072" t="s">
        <v>170</v>
      </c>
      <c r="AG2072" t="s">
        <v>171</v>
      </c>
      <c r="AH2072" t="s">
        <v>117</v>
      </c>
      <c r="AI2072" t="s">
        <v>788</v>
      </c>
      <c r="AJ2072" t="s">
        <v>788</v>
      </c>
      <c r="AK2072" t="s">
        <v>479</v>
      </c>
      <c r="AL2072">
        <v>1</v>
      </c>
      <c r="AM2072" t="s">
        <v>93</v>
      </c>
      <c r="AN2072">
        <v>1</v>
      </c>
      <c r="AP2072" t="s">
        <v>62</v>
      </c>
      <c r="AQ2072" t="s">
        <v>69</v>
      </c>
      <c r="AV2072" s="1">
        <v>43878</v>
      </c>
      <c r="AW2072" t="s">
        <v>16065</v>
      </c>
      <c r="AY2072" t="s">
        <v>73</v>
      </c>
      <c r="AZ2072" t="s">
        <v>74</v>
      </c>
    </row>
    <row r="2073" spans="1:52" x14ac:dyDescent="0.25">
      <c r="A2073" t="str">
        <f>INDEX('Community ID'!B:B,MATCH(O2073,'Community ID'!A:A,0))</f>
        <v>El Canal</v>
      </c>
      <c r="B2073" t="str">
        <f>INDEX('Community ID'!$K:$K,MATCH('Environmental Data'!$P2073,'Community ID'!J:J,0))</f>
        <v>Constanza</v>
      </c>
      <c r="D2073" t="s">
        <v>8862</v>
      </c>
      <c r="E2073" t="s">
        <v>7004</v>
      </c>
      <c r="F2073" t="s">
        <v>470</v>
      </c>
      <c r="I2073" t="s">
        <v>191</v>
      </c>
      <c r="J2073" s="1">
        <v>28833</v>
      </c>
      <c r="K2073">
        <v>43</v>
      </c>
      <c r="M2073" t="s">
        <v>80</v>
      </c>
      <c r="O2073" t="s">
        <v>6481</v>
      </c>
      <c r="P2073" t="s">
        <v>102</v>
      </c>
      <c r="Q2073" t="s">
        <v>160</v>
      </c>
      <c r="S2073" t="s">
        <v>144</v>
      </c>
      <c r="V2073" t="s">
        <v>7378</v>
      </c>
      <c r="W2073" t="s">
        <v>58</v>
      </c>
      <c r="X2073">
        <v>18.912518500000001</v>
      </c>
      <c r="Y2073">
        <v>-70.748998799999995</v>
      </c>
      <c r="Z2073" t="s">
        <v>86</v>
      </c>
      <c r="AA2073" t="s">
        <v>86</v>
      </c>
      <c r="AB2073" t="s">
        <v>60</v>
      </c>
      <c r="AC2073" t="s">
        <v>88</v>
      </c>
      <c r="AE2073" t="s">
        <v>62</v>
      </c>
      <c r="AF2073" t="s">
        <v>170</v>
      </c>
      <c r="AG2073" t="s">
        <v>171</v>
      </c>
      <c r="AH2073" t="s">
        <v>65</v>
      </c>
      <c r="AI2073" t="s">
        <v>788</v>
      </c>
      <c r="AJ2073" t="s">
        <v>1382</v>
      </c>
      <c r="AK2073" t="s">
        <v>479</v>
      </c>
      <c r="AL2073">
        <v>1</v>
      </c>
      <c r="AM2073" t="s">
        <v>93</v>
      </c>
      <c r="AN2073">
        <v>2</v>
      </c>
      <c r="AP2073" t="s">
        <v>62</v>
      </c>
      <c r="AQ2073" t="s">
        <v>69</v>
      </c>
      <c r="AV2073" s="1">
        <v>43878</v>
      </c>
      <c r="AW2073" t="s">
        <v>16066</v>
      </c>
      <c r="AY2073" t="s">
        <v>73</v>
      </c>
      <c r="AZ2073" t="s">
        <v>74</v>
      </c>
    </row>
    <row r="2074" spans="1:52" hidden="1" x14ac:dyDescent="0.25">
      <c r="A2074" t="str">
        <f>INDEX('Community ID'!B:B,MATCH(O2074,'Community ID'!A:A,0))</f>
        <v>La Libertad</v>
      </c>
      <c r="B2074" t="str">
        <f>INDEX('Community ID'!$K:$K,MATCH('Environmental Data'!$P2074,'Community ID'!J:J,0))</f>
        <v>Constanza</v>
      </c>
      <c r="D2074" t="s">
        <v>8863</v>
      </c>
      <c r="E2074" t="s">
        <v>7466</v>
      </c>
      <c r="F2074" t="s">
        <v>2772</v>
      </c>
      <c r="H2074" t="s">
        <v>8864</v>
      </c>
      <c r="I2074" t="s">
        <v>165</v>
      </c>
      <c r="J2074" t="s">
        <v>8865</v>
      </c>
      <c r="K2074">
        <v>46</v>
      </c>
      <c r="L2074">
        <v>8094308150</v>
      </c>
      <c r="M2074" t="s">
        <v>80</v>
      </c>
      <c r="N2074" t="s">
        <v>738</v>
      </c>
      <c r="O2074" t="s">
        <v>7929</v>
      </c>
      <c r="P2074" t="s">
        <v>102</v>
      </c>
      <c r="Q2074" t="s">
        <v>103</v>
      </c>
      <c r="S2074" t="s">
        <v>2947</v>
      </c>
      <c r="V2074" t="s">
        <v>4074</v>
      </c>
      <c r="W2074" t="s">
        <v>58</v>
      </c>
      <c r="X2074">
        <v>18.9110479</v>
      </c>
      <c r="Y2074">
        <v>-70.738591499999998</v>
      </c>
      <c r="Z2074" t="s">
        <v>59</v>
      </c>
      <c r="AA2074" t="s">
        <v>59</v>
      </c>
      <c r="AB2074" t="s">
        <v>60</v>
      </c>
      <c r="AC2074" t="s">
        <v>169</v>
      </c>
      <c r="AD2074" t="s">
        <v>62</v>
      </c>
      <c r="AF2074" t="s">
        <v>170</v>
      </c>
      <c r="AG2074" t="s">
        <v>194</v>
      </c>
      <c r="AH2074" t="s">
        <v>65</v>
      </c>
      <c r="AI2074" t="s">
        <v>66</v>
      </c>
      <c r="AJ2074" t="s">
        <v>127</v>
      </c>
      <c r="AL2074">
        <v>1</v>
      </c>
      <c r="AM2074" t="s">
        <v>1627</v>
      </c>
      <c r="AN2074">
        <v>3</v>
      </c>
      <c r="AP2074" t="s">
        <v>62</v>
      </c>
      <c r="AQ2074" t="s">
        <v>69</v>
      </c>
      <c r="AV2074" s="1">
        <v>43875</v>
      </c>
      <c r="AW2074" t="s">
        <v>16067</v>
      </c>
      <c r="AY2074" t="s">
        <v>73</v>
      </c>
      <c r="AZ2074" t="s">
        <v>74</v>
      </c>
    </row>
    <row r="2075" spans="1:52" hidden="1" x14ac:dyDescent="0.25">
      <c r="A2075" t="str">
        <f>INDEX('Community ID'!B:B,MATCH(O2075,'Community ID'!A:A,0))</f>
        <v>La Cotorra</v>
      </c>
      <c r="B2075" t="str">
        <f>INDEX('Community ID'!$K:$K,MATCH('Environmental Data'!$P2075,'Community ID'!J:J,0))</f>
        <v>Constanza</v>
      </c>
      <c r="D2075" t="s">
        <v>8866</v>
      </c>
      <c r="E2075" t="s">
        <v>6755</v>
      </c>
      <c r="F2075" t="s">
        <v>1444</v>
      </c>
      <c r="H2075" t="s">
        <v>7638</v>
      </c>
      <c r="I2075" t="s">
        <v>191</v>
      </c>
      <c r="J2075" t="s">
        <v>8867</v>
      </c>
      <c r="K2075">
        <v>39</v>
      </c>
      <c r="L2075">
        <v>8098570870</v>
      </c>
      <c r="M2075" t="s">
        <v>142</v>
      </c>
      <c r="N2075" t="s">
        <v>745</v>
      </c>
      <c r="O2075" t="s">
        <v>8868</v>
      </c>
      <c r="P2075" t="s">
        <v>83</v>
      </c>
      <c r="Q2075" t="s">
        <v>103</v>
      </c>
      <c r="S2075" t="s">
        <v>144</v>
      </c>
      <c r="V2075" t="s">
        <v>7348</v>
      </c>
      <c r="W2075" t="s">
        <v>58</v>
      </c>
      <c r="X2075">
        <v>18.964812899999998</v>
      </c>
      <c r="Y2075">
        <v>-70.671299899999994</v>
      </c>
      <c r="Z2075" t="s">
        <v>86</v>
      </c>
      <c r="AA2075" t="s">
        <v>220</v>
      </c>
      <c r="AB2075" t="s">
        <v>60</v>
      </c>
      <c r="AC2075" t="s">
        <v>61</v>
      </c>
      <c r="AD2075" t="s">
        <v>62</v>
      </c>
      <c r="AF2075" t="s">
        <v>170</v>
      </c>
      <c r="AG2075" t="s">
        <v>194</v>
      </c>
      <c r="AH2075" t="s">
        <v>65</v>
      </c>
      <c r="AI2075" t="s">
        <v>8869</v>
      </c>
      <c r="AJ2075" t="s">
        <v>8341</v>
      </c>
      <c r="AK2075" t="s">
        <v>8870</v>
      </c>
      <c r="AL2075">
        <v>1</v>
      </c>
      <c r="AM2075" t="s">
        <v>8871</v>
      </c>
      <c r="AN2075">
        <v>3</v>
      </c>
      <c r="AP2075" t="s">
        <v>62</v>
      </c>
      <c r="AQ2075" t="s">
        <v>69</v>
      </c>
      <c r="AV2075" s="1">
        <v>43871</v>
      </c>
      <c r="AW2075" t="s">
        <v>16068</v>
      </c>
      <c r="AY2075" t="s">
        <v>73</v>
      </c>
      <c r="AZ2075" t="s">
        <v>74</v>
      </c>
    </row>
    <row r="2076" spans="1:52" hidden="1" x14ac:dyDescent="0.25">
      <c r="A2076" t="str">
        <f>INDEX('Community ID'!B:B,MATCH(O2076,'Community ID'!A:A,0))</f>
        <v>El Arroyazo</v>
      </c>
      <c r="B2076" t="str">
        <f>INDEX('Community ID'!$K:$K,MATCH('Environmental Data'!$P2076,'Community ID'!J:J,0))</f>
        <v>Constanza</v>
      </c>
      <c r="D2076" t="s">
        <v>8872</v>
      </c>
      <c r="E2076" t="s">
        <v>1672</v>
      </c>
      <c r="F2076" t="s">
        <v>8460</v>
      </c>
      <c r="H2076" t="s">
        <v>4191</v>
      </c>
      <c r="I2076" t="s">
        <v>191</v>
      </c>
      <c r="J2076" s="1">
        <v>28897</v>
      </c>
      <c r="K2076">
        <v>42</v>
      </c>
      <c r="M2076" t="s">
        <v>80</v>
      </c>
      <c r="N2076" t="s">
        <v>8873</v>
      </c>
      <c r="O2076" t="s">
        <v>246</v>
      </c>
      <c r="P2076" t="s">
        <v>83</v>
      </c>
      <c r="Q2076" t="s">
        <v>160</v>
      </c>
      <c r="V2076" t="s">
        <v>7968</v>
      </c>
      <c r="W2076" t="s">
        <v>58</v>
      </c>
      <c r="X2076">
        <v>19.02866431</v>
      </c>
      <c r="Y2076">
        <v>-70.545644210000006</v>
      </c>
      <c r="Z2076" t="s">
        <v>86</v>
      </c>
      <c r="AA2076" t="s">
        <v>86</v>
      </c>
      <c r="AB2076" t="s">
        <v>87</v>
      </c>
      <c r="AC2076" t="s">
        <v>88</v>
      </c>
      <c r="AD2076" t="s">
        <v>62</v>
      </c>
      <c r="AF2076" t="s">
        <v>170</v>
      </c>
      <c r="AG2076" t="s">
        <v>194</v>
      </c>
      <c r="AH2076" t="s">
        <v>486</v>
      </c>
      <c r="AI2076" t="s">
        <v>8874</v>
      </c>
      <c r="AJ2076" t="s">
        <v>8874</v>
      </c>
      <c r="AK2076" t="s">
        <v>262</v>
      </c>
      <c r="AL2076">
        <v>1</v>
      </c>
      <c r="AM2076" t="s">
        <v>93</v>
      </c>
      <c r="AN2076">
        <v>4</v>
      </c>
      <c r="AO2076">
        <v>1</v>
      </c>
      <c r="AP2076" t="s">
        <v>62</v>
      </c>
      <c r="AQ2076" t="s">
        <v>69</v>
      </c>
      <c r="AV2076" s="1">
        <v>43865</v>
      </c>
      <c r="AW2076" t="s">
        <v>16069</v>
      </c>
      <c r="AY2076" t="s">
        <v>73</v>
      </c>
      <c r="AZ2076" t="s">
        <v>74</v>
      </c>
    </row>
    <row r="2077" spans="1:52" hidden="1" x14ac:dyDescent="0.25">
      <c r="A2077" t="str">
        <f>INDEX('Community ID'!B:B,MATCH(O2077,'Community ID'!A:A,0))</f>
        <v>El Arroyazo</v>
      </c>
      <c r="B2077" t="str">
        <f>INDEX('Community ID'!$K:$K,MATCH('Environmental Data'!$P2077,'Community ID'!J:J,0))</f>
        <v>Constanza</v>
      </c>
      <c r="D2077" t="s">
        <v>8875</v>
      </c>
      <c r="E2077" t="s">
        <v>523</v>
      </c>
      <c r="F2077" t="s">
        <v>8876</v>
      </c>
      <c r="H2077" t="s">
        <v>113</v>
      </c>
      <c r="I2077" t="s">
        <v>165</v>
      </c>
      <c r="J2077" s="1">
        <v>32823</v>
      </c>
      <c r="K2077">
        <v>32</v>
      </c>
      <c r="M2077" t="s">
        <v>622</v>
      </c>
      <c r="N2077" t="s">
        <v>81</v>
      </c>
      <c r="O2077" t="s">
        <v>7967</v>
      </c>
      <c r="P2077" t="s">
        <v>83</v>
      </c>
      <c r="Q2077" t="s">
        <v>160</v>
      </c>
      <c r="V2077" t="s">
        <v>7968</v>
      </c>
      <c r="W2077" t="s">
        <v>58</v>
      </c>
      <c r="X2077">
        <v>19.029541099999999</v>
      </c>
      <c r="Y2077">
        <v>-70.545103539999999</v>
      </c>
      <c r="Z2077" t="s">
        <v>86</v>
      </c>
      <c r="AA2077" t="s">
        <v>59</v>
      </c>
      <c r="AB2077" t="s">
        <v>87</v>
      </c>
      <c r="AC2077" t="s">
        <v>88</v>
      </c>
      <c r="AE2077" t="s">
        <v>62</v>
      </c>
      <c r="AF2077" t="s">
        <v>170</v>
      </c>
      <c r="AG2077" t="s">
        <v>171</v>
      </c>
      <c r="AH2077" t="s">
        <v>90</v>
      </c>
      <c r="AI2077" t="s">
        <v>8877</v>
      </c>
      <c r="AJ2077" t="s">
        <v>8877</v>
      </c>
      <c r="AK2077" t="s">
        <v>8878</v>
      </c>
      <c r="AL2077">
        <v>1</v>
      </c>
      <c r="AM2077" t="s">
        <v>93</v>
      </c>
      <c r="AN2077">
        <v>3</v>
      </c>
      <c r="AO2077">
        <v>1</v>
      </c>
      <c r="AP2077" t="s">
        <v>63</v>
      </c>
      <c r="AQ2077" t="s">
        <v>69</v>
      </c>
      <c r="AV2077" s="1">
        <v>43865</v>
      </c>
      <c r="AW2077" t="s">
        <v>16070</v>
      </c>
      <c r="AY2077" t="s">
        <v>73</v>
      </c>
      <c r="AZ2077" t="s">
        <v>74</v>
      </c>
    </row>
    <row r="2078" spans="1:52" hidden="1" x14ac:dyDescent="0.25">
      <c r="A2078" t="str">
        <f>INDEX('Community ID'!B:B,MATCH(O2078,'Community ID'!A:A,0))</f>
        <v>El Arroyazo</v>
      </c>
      <c r="B2078" t="str">
        <f>INDEX('Community ID'!$K:$K,MATCH('Environmental Data'!$P2078,'Community ID'!J:J,0))</f>
        <v>Constanza</v>
      </c>
      <c r="D2078" t="s">
        <v>8879</v>
      </c>
      <c r="E2078" t="s">
        <v>8299</v>
      </c>
      <c r="F2078" t="s">
        <v>8880</v>
      </c>
      <c r="H2078" t="s">
        <v>113</v>
      </c>
      <c r="J2078" t="s">
        <v>8881</v>
      </c>
      <c r="K2078">
        <v>56</v>
      </c>
      <c r="M2078" t="s">
        <v>80</v>
      </c>
      <c r="N2078" t="s">
        <v>135</v>
      </c>
      <c r="O2078" t="s">
        <v>246</v>
      </c>
      <c r="P2078" t="s">
        <v>83</v>
      </c>
      <c r="Q2078" t="s">
        <v>83</v>
      </c>
      <c r="V2078" t="s">
        <v>7968</v>
      </c>
      <c r="W2078" t="s">
        <v>58</v>
      </c>
      <c r="X2078">
        <v>19.029659779999999</v>
      </c>
      <c r="Y2078">
        <v>-70.544936019999994</v>
      </c>
      <c r="Z2078" t="s">
        <v>86</v>
      </c>
      <c r="AA2078" t="s">
        <v>86</v>
      </c>
      <c r="AB2078" t="s">
        <v>87</v>
      </c>
      <c r="AC2078" t="s">
        <v>88</v>
      </c>
      <c r="AD2078" t="s">
        <v>62</v>
      </c>
      <c r="AF2078" t="s">
        <v>201</v>
      </c>
      <c r="AG2078" t="s">
        <v>194</v>
      </c>
      <c r="AH2078" t="s">
        <v>65</v>
      </c>
      <c r="AI2078" t="s">
        <v>8882</v>
      </c>
      <c r="AJ2078" t="s">
        <v>8883</v>
      </c>
      <c r="AK2078" t="s">
        <v>8878</v>
      </c>
      <c r="AL2078">
        <v>1</v>
      </c>
      <c r="AM2078" t="s">
        <v>8884</v>
      </c>
      <c r="AN2078">
        <v>3</v>
      </c>
      <c r="AO2078">
        <v>0</v>
      </c>
      <c r="AP2078" t="s">
        <v>62</v>
      </c>
      <c r="AQ2078" t="s">
        <v>69</v>
      </c>
      <c r="AV2078" s="1">
        <v>43865</v>
      </c>
      <c r="AW2078" t="s">
        <v>16071</v>
      </c>
      <c r="AY2078" t="s">
        <v>73</v>
      </c>
      <c r="AZ2078" t="s">
        <v>74</v>
      </c>
    </row>
    <row r="2079" spans="1:52" hidden="1" x14ac:dyDescent="0.25">
      <c r="A2079" t="str">
        <f>INDEX('Community ID'!B:B,MATCH(O2079,'Community ID'!A:A,0))</f>
        <v>La Pelada</v>
      </c>
      <c r="B2079" t="str">
        <f>INDEX('Community ID'!$K:$K,MATCH('Environmental Data'!$P2079,'Community ID'!J:J,0))</f>
        <v>Constanza</v>
      </c>
      <c r="D2079" t="s">
        <v>8885</v>
      </c>
      <c r="E2079" t="s">
        <v>2895</v>
      </c>
      <c r="F2079" t="s">
        <v>8886</v>
      </c>
      <c r="H2079" t="s">
        <v>2895</v>
      </c>
      <c r="I2079" t="s">
        <v>191</v>
      </c>
      <c r="J2079" s="1">
        <v>36347</v>
      </c>
      <c r="K2079">
        <v>22</v>
      </c>
      <c r="L2079">
        <v>8293308545</v>
      </c>
      <c r="M2079" t="s">
        <v>226</v>
      </c>
      <c r="N2079" t="s">
        <v>135</v>
      </c>
      <c r="O2079" t="s">
        <v>8213</v>
      </c>
      <c r="P2079" t="s">
        <v>102</v>
      </c>
      <c r="Q2079" t="s">
        <v>103</v>
      </c>
      <c r="V2079" t="s">
        <v>8214</v>
      </c>
      <c r="W2079" t="s">
        <v>58</v>
      </c>
      <c r="X2079">
        <v>18.979081699999998</v>
      </c>
      <c r="Y2079">
        <v>-70.620378099999996</v>
      </c>
      <c r="Z2079" t="s">
        <v>86</v>
      </c>
      <c r="AA2079" t="s">
        <v>220</v>
      </c>
      <c r="AB2079" t="s">
        <v>87</v>
      </c>
      <c r="AC2079" t="s">
        <v>88</v>
      </c>
      <c r="AD2079" t="s">
        <v>63</v>
      </c>
      <c r="AE2079" t="s">
        <v>63</v>
      </c>
      <c r="AF2079" t="s">
        <v>170</v>
      </c>
      <c r="AG2079" t="s">
        <v>171</v>
      </c>
      <c r="AH2079" t="s">
        <v>90</v>
      </c>
      <c r="AI2079" t="s">
        <v>66</v>
      </c>
      <c r="AJ2079" t="s">
        <v>127</v>
      </c>
      <c r="AK2079" t="s">
        <v>394</v>
      </c>
      <c r="AL2079">
        <v>1</v>
      </c>
      <c r="AM2079" t="s">
        <v>68</v>
      </c>
      <c r="AN2079">
        <v>2</v>
      </c>
      <c r="AO2079">
        <v>1</v>
      </c>
      <c r="AP2079" t="s">
        <v>63</v>
      </c>
      <c r="AQ2079" t="s">
        <v>69</v>
      </c>
      <c r="AV2079" s="1">
        <v>43864</v>
      </c>
      <c r="AW2079" t="s">
        <v>16072</v>
      </c>
      <c r="AY2079" t="s">
        <v>73</v>
      </c>
      <c r="AZ2079" t="s">
        <v>74</v>
      </c>
    </row>
    <row r="2080" spans="1:52" hidden="1" x14ac:dyDescent="0.25">
      <c r="A2080" t="str">
        <f>INDEX('Community ID'!B:B,MATCH(O2080,'Community ID'!A:A,0))</f>
        <v>La Pelada</v>
      </c>
      <c r="B2080" t="str">
        <f>INDEX('Community ID'!$K:$K,MATCH('Environmental Data'!$P2080,'Community ID'!J:J,0))</f>
        <v>Constanza</v>
      </c>
      <c r="D2080" t="s">
        <v>8887</v>
      </c>
      <c r="E2080" t="s">
        <v>8888</v>
      </c>
      <c r="F2080" t="s">
        <v>8889</v>
      </c>
      <c r="H2080" t="s">
        <v>8890</v>
      </c>
      <c r="I2080" t="s">
        <v>165</v>
      </c>
      <c r="J2080" t="s">
        <v>8891</v>
      </c>
      <c r="K2080">
        <v>25</v>
      </c>
      <c r="L2080">
        <v>8098410572</v>
      </c>
      <c r="M2080" t="s">
        <v>226</v>
      </c>
      <c r="N2080" t="s">
        <v>287</v>
      </c>
      <c r="O2080" t="s">
        <v>8213</v>
      </c>
      <c r="P2080" t="s">
        <v>102</v>
      </c>
      <c r="Q2080" t="s">
        <v>103</v>
      </c>
      <c r="V2080" t="s">
        <v>8214</v>
      </c>
      <c r="W2080" t="s">
        <v>58</v>
      </c>
      <c r="X2080">
        <v>18.979081699999998</v>
      </c>
      <c r="Y2080">
        <v>-70.620378099999996</v>
      </c>
      <c r="Z2080" t="s">
        <v>86</v>
      </c>
      <c r="AA2080" t="s">
        <v>59</v>
      </c>
      <c r="AB2080" t="s">
        <v>87</v>
      </c>
      <c r="AC2080" t="s">
        <v>88</v>
      </c>
      <c r="AD2080" t="s">
        <v>63</v>
      </c>
      <c r="AE2080" t="s">
        <v>63</v>
      </c>
      <c r="AF2080" t="s">
        <v>170</v>
      </c>
      <c r="AG2080" t="s">
        <v>194</v>
      </c>
      <c r="AH2080" t="s">
        <v>117</v>
      </c>
      <c r="AI2080" t="s">
        <v>66</v>
      </c>
      <c r="AJ2080" t="s">
        <v>127</v>
      </c>
      <c r="AK2080" t="s">
        <v>394</v>
      </c>
      <c r="AL2080">
        <v>1</v>
      </c>
      <c r="AM2080" t="s">
        <v>68</v>
      </c>
      <c r="AN2080">
        <v>3</v>
      </c>
      <c r="AO2080">
        <v>2</v>
      </c>
      <c r="AP2080" t="s">
        <v>62</v>
      </c>
      <c r="AQ2080" t="s">
        <v>69</v>
      </c>
      <c r="AV2080" s="1">
        <v>43864</v>
      </c>
      <c r="AW2080" t="s">
        <v>16073</v>
      </c>
      <c r="AY2080" t="s">
        <v>73</v>
      </c>
      <c r="AZ2080" t="s">
        <v>74</v>
      </c>
    </row>
    <row r="2081" spans="1:52" hidden="1" x14ac:dyDescent="0.25">
      <c r="A2081" t="str">
        <f>INDEX('Community ID'!B:B,MATCH(O2081,'Community ID'!A:A,0))</f>
        <v>La Pelada</v>
      </c>
      <c r="B2081" t="str">
        <f>INDEX('Community ID'!$K:$K,MATCH('Environmental Data'!$P2081,'Community ID'!J:J,0))</f>
        <v>Constanza</v>
      </c>
      <c r="D2081" t="s">
        <v>8892</v>
      </c>
      <c r="E2081" t="s">
        <v>6920</v>
      </c>
      <c r="F2081" t="s">
        <v>8893</v>
      </c>
      <c r="H2081" t="s">
        <v>8894</v>
      </c>
      <c r="I2081" t="s">
        <v>191</v>
      </c>
      <c r="J2081" s="1">
        <v>30111</v>
      </c>
      <c r="K2081">
        <v>39</v>
      </c>
      <c r="L2081">
        <v>8293299125</v>
      </c>
      <c r="M2081" t="s">
        <v>51</v>
      </c>
      <c r="N2081" t="s">
        <v>135</v>
      </c>
      <c r="O2081" t="s">
        <v>8213</v>
      </c>
      <c r="P2081" t="s">
        <v>102</v>
      </c>
      <c r="Q2081" t="s">
        <v>103</v>
      </c>
      <c r="V2081" t="s">
        <v>8214</v>
      </c>
      <c r="W2081" t="s">
        <v>58</v>
      </c>
      <c r="X2081">
        <v>18.979081699999998</v>
      </c>
      <c r="Y2081">
        <v>-70.620378099999996</v>
      </c>
      <c r="Z2081" t="s">
        <v>59</v>
      </c>
      <c r="AA2081" t="s">
        <v>220</v>
      </c>
      <c r="AB2081" t="s">
        <v>87</v>
      </c>
      <c r="AD2081" t="s">
        <v>63</v>
      </c>
      <c r="AE2081" t="s">
        <v>63</v>
      </c>
      <c r="AF2081" t="s">
        <v>170</v>
      </c>
      <c r="AG2081" t="s">
        <v>194</v>
      </c>
      <c r="AH2081" t="s">
        <v>65</v>
      </c>
      <c r="AI2081" t="s">
        <v>66</v>
      </c>
      <c r="AJ2081" t="s">
        <v>127</v>
      </c>
      <c r="AK2081" t="s">
        <v>394</v>
      </c>
      <c r="AL2081">
        <v>1</v>
      </c>
      <c r="AM2081" t="s">
        <v>68</v>
      </c>
      <c r="AN2081">
        <v>6</v>
      </c>
      <c r="AO2081">
        <v>0</v>
      </c>
      <c r="AP2081" t="s">
        <v>62</v>
      </c>
      <c r="AQ2081" t="s">
        <v>69</v>
      </c>
      <c r="AV2081" s="1">
        <v>43864</v>
      </c>
      <c r="AW2081" t="s">
        <v>16074</v>
      </c>
      <c r="AY2081" t="s">
        <v>73</v>
      </c>
      <c r="AZ2081" t="s">
        <v>74</v>
      </c>
    </row>
    <row r="2082" spans="1:52" hidden="1" x14ac:dyDescent="0.25">
      <c r="A2082" t="str">
        <f>INDEX('Community ID'!B:B,MATCH(O2082,'Community ID'!A:A,0))</f>
        <v>La Pelada</v>
      </c>
      <c r="B2082" t="str">
        <f>INDEX('Community ID'!$K:$K,MATCH('Environmental Data'!$P2082,'Community ID'!J:J,0))</f>
        <v>Constanza</v>
      </c>
      <c r="D2082" t="s">
        <v>8895</v>
      </c>
      <c r="E2082" t="s">
        <v>3404</v>
      </c>
      <c r="F2082" t="s">
        <v>8896</v>
      </c>
      <c r="I2082" t="s">
        <v>191</v>
      </c>
      <c r="J2082" t="s">
        <v>6959</v>
      </c>
      <c r="K2082">
        <v>39</v>
      </c>
      <c r="L2082">
        <v>8294318232</v>
      </c>
      <c r="M2082" t="s">
        <v>80</v>
      </c>
      <c r="N2082" t="s">
        <v>135</v>
      </c>
      <c r="O2082" t="s">
        <v>8213</v>
      </c>
      <c r="P2082" t="s">
        <v>102</v>
      </c>
      <c r="Q2082" t="s">
        <v>103</v>
      </c>
      <c r="V2082" t="s">
        <v>8214</v>
      </c>
      <c r="W2082" t="s">
        <v>58</v>
      </c>
      <c r="X2082">
        <v>18.9825117</v>
      </c>
      <c r="Y2082">
        <v>-70.615916600000006</v>
      </c>
      <c r="Z2082" t="s">
        <v>86</v>
      </c>
      <c r="AA2082" t="s">
        <v>325</v>
      </c>
      <c r="AB2082" t="s">
        <v>87</v>
      </c>
      <c r="AC2082" t="s">
        <v>169</v>
      </c>
      <c r="AD2082" t="s">
        <v>62</v>
      </c>
      <c r="AF2082" t="s">
        <v>170</v>
      </c>
      <c r="AG2082" t="s">
        <v>194</v>
      </c>
      <c r="AH2082" t="s">
        <v>65</v>
      </c>
      <c r="AI2082" t="s">
        <v>66</v>
      </c>
      <c r="AJ2082" t="s">
        <v>127</v>
      </c>
      <c r="AK2082" t="s">
        <v>8677</v>
      </c>
      <c r="AL2082">
        <v>1</v>
      </c>
      <c r="AM2082" t="s">
        <v>68</v>
      </c>
      <c r="AN2082">
        <v>3</v>
      </c>
      <c r="AO2082">
        <v>0</v>
      </c>
      <c r="AP2082" t="s">
        <v>63</v>
      </c>
      <c r="AQ2082" t="s">
        <v>69</v>
      </c>
      <c r="AV2082" s="1">
        <v>43862</v>
      </c>
      <c r="AW2082" t="s">
        <v>16075</v>
      </c>
      <c r="AY2082" t="s">
        <v>73</v>
      </c>
      <c r="AZ2082" t="s">
        <v>74</v>
      </c>
    </row>
    <row r="2083" spans="1:52" hidden="1" x14ac:dyDescent="0.25">
      <c r="A2083" t="str">
        <f>INDEX('Community ID'!B:B,MATCH(O2083,'Community ID'!A:A,0))</f>
        <v>La Pelada</v>
      </c>
      <c r="B2083" t="str">
        <f>INDEX('Community ID'!$K:$K,MATCH('Environmental Data'!$P2083,'Community ID'!J:J,0))</f>
        <v>Constanza</v>
      </c>
      <c r="D2083" t="s">
        <v>8897</v>
      </c>
      <c r="E2083" t="s">
        <v>8898</v>
      </c>
      <c r="F2083" t="s">
        <v>8899</v>
      </c>
      <c r="H2083" t="s">
        <v>8900</v>
      </c>
      <c r="I2083" t="s">
        <v>191</v>
      </c>
      <c r="J2083" t="s">
        <v>218</v>
      </c>
      <c r="K2083">
        <v>2021</v>
      </c>
      <c r="L2083">
        <v>8296923899</v>
      </c>
      <c r="M2083" t="s">
        <v>80</v>
      </c>
      <c r="O2083" t="s">
        <v>7933</v>
      </c>
      <c r="P2083" t="s">
        <v>102</v>
      </c>
      <c r="Q2083" t="s">
        <v>103</v>
      </c>
      <c r="S2083" t="s">
        <v>8901</v>
      </c>
      <c r="V2083" t="s">
        <v>8321</v>
      </c>
      <c r="W2083" t="s">
        <v>58</v>
      </c>
      <c r="X2083">
        <v>18.981317399999998</v>
      </c>
      <c r="Y2083">
        <v>-70.611455100000001</v>
      </c>
      <c r="Z2083" t="s">
        <v>105</v>
      </c>
      <c r="AA2083" t="s">
        <v>325</v>
      </c>
      <c r="AB2083" t="s">
        <v>419</v>
      </c>
      <c r="AC2083" t="s">
        <v>88</v>
      </c>
      <c r="AE2083" t="s">
        <v>62</v>
      </c>
      <c r="AF2083" t="s">
        <v>170</v>
      </c>
      <c r="AG2083" t="s">
        <v>194</v>
      </c>
      <c r="AH2083" t="s">
        <v>65</v>
      </c>
      <c r="AI2083" t="s">
        <v>1265</v>
      </c>
      <c r="AJ2083" t="s">
        <v>7145</v>
      </c>
      <c r="AK2083" t="s">
        <v>7199</v>
      </c>
      <c r="AL2083">
        <v>1</v>
      </c>
      <c r="AM2083" t="s">
        <v>8027</v>
      </c>
      <c r="AN2083">
        <v>4</v>
      </c>
      <c r="AO2083">
        <v>2</v>
      </c>
      <c r="AP2083" t="s">
        <v>63</v>
      </c>
      <c r="AQ2083" t="s">
        <v>69</v>
      </c>
      <c r="AV2083" s="1">
        <v>43862</v>
      </c>
      <c r="AW2083" t="s">
        <v>16076</v>
      </c>
      <c r="AY2083" t="s">
        <v>73</v>
      </c>
      <c r="AZ2083" t="s">
        <v>74</v>
      </c>
    </row>
    <row r="2084" spans="1:52" hidden="1" x14ac:dyDescent="0.25">
      <c r="A2084" t="str">
        <f>INDEX('Community ID'!B:B,MATCH(O2084,'Community ID'!A:A,0))</f>
        <v>La Pelada</v>
      </c>
      <c r="B2084" t="str">
        <f>INDEX('Community ID'!$K:$K,MATCH('Environmental Data'!$P2084,'Community ID'!J:J,0))</f>
        <v>Constanza</v>
      </c>
      <c r="D2084" t="s">
        <v>8902</v>
      </c>
      <c r="E2084" t="s">
        <v>8903</v>
      </c>
      <c r="F2084" t="s">
        <v>244</v>
      </c>
      <c r="H2084" t="s">
        <v>7630</v>
      </c>
      <c r="I2084" t="s">
        <v>191</v>
      </c>
      <c r="J2084" s="1">
        <v>25820</v>
      </c>
      <c r="K2084">
        <v>51</v>
      </c>
      <c r="L2084">
        <v>8092532455</v>
      </c>
      <c r="M2084" t="s">
        <v>80</v>
      </c>
      <c r="N2084" t="s">
        <v>135</v>
      </c>
      <c r="O2084" t="s">
        <v>8213</v>
      </c>
      <c r="P2084" t="s">
        <v>102</v>
      </c>
      <c r="Q2084" t="s">
        <v>55</v>
      </c>
      <c r="V2084" t="s">
        <v>8214</v>
      </c>
      <c r="W2084" t="s">
        <v>58</v>
      </c>
      <c r="X2084">
        <v>18.979632200000001</v>
      </c>
      <c r="Y2084">
        <v>-70.618890899999997</v>
      </c>
      <c r="Z2084" t="s">
        <v>325</v>
      </c>
      <c r="AA2084" t="s">
        <v>325</v>
      </c>
      <c r="AB2084" t="s">
        <v>87</v>
      </c>
      <c r="AC2084" t="s">
        <v>169</v>
      </c>
      <c r="AD2084" t="s">
        <v>62</v>
      </c>
      <c r="AF2084" t="s">
        <v>170</v>
      </c>
      <c r="AG2084" t="s">
        <v>194</v>
      </c>
      <c r="AH2084" t="s">
        <v>65</v>
      </c>
      <c r="AI2084" t="s">
        <v>66</v>
      </c>
      <c r="AJ2084" t="s">
        <v>127</v>
      </c>
      <c r="AK2084" t="s">
        <v>394</v>
      </c>
      <c r="AL2084">
        <v>1</v>
      </c>
      <c r="AM2084" t="s">
        <v>3928</v>
      </c>
      <c r="AN2084">
        <v>2</v>
      </c>
      <c r="AO2084">
        <v>0</v>
      </c>
      <c r="AP2084" t="s">
        <v>62</v>
      </c>
      <c r="AQ2084" t="s">
        <v>69</v>
      </c>
      <c r="AV2084" s="1">
        <v>43862</v>
      </c>
      <c r="AW2084" t="s">
        <v>16077</v>
      </c>
      <c r="AY2084" t="s">
        <v>73</v>
      </c>
      <c r="AZ2084" t="s">
        <v>74</v>
      </c>
    </row>
    <row r="2085" spans="1:52" hidden="1" x14ac:dyDescent="0.25">
      <c r="A2085" t="str">
        <f>INDEX('Community ID'!B:B,MATCH(O2085,'Community ID'!A:A,0))</f>
        <v>La Pelada</v>
      </c>
      <c r="B2085" t="str">
        <f>INDEX('Community ID'!$K:$K,MATCH('Environmental Data'!$P2085,'Community ID'!J:J,0))</f>
        <v>Constanza</v>
      </c>
      <c r="D2085" t="s">
        <v>8904</v>
      </c>
      <c r="E2085" t="s">
        <v>8905</v>
      </c>
      <c r="F2085" t="s">
        <v>8906</v>
      </c>
      <c r="H2085" t="s">
        <v>649</v>
      </c>
      <c r="I2085" t="s">
        <v>191</v>
      </c>
      <c r="J2085" s="1">
        <v>32300</v>
      </c>
      <c r="K2085">
        <v>33</v>
      </c>
      <c r="M2085" t="s">
        <v>226</v>
      </c>
      <c r="N2085" t="s">
        <v>135</v>
      </c>
      <c r="O2085" t="s">
        <v>7933</v>
      </c>
      <c r="P2085" t="s">
        <v>102</v>
      </c>
      <c r="Q2085" t="s">
        <v>103</v>
      </c>
      <c r="S2085" t="s">
        <v>1265</v>
      </c>
      <c r="V2085" t="s">
        <v>8321</v>
      </c>
      <c r="W2085" t="s">
        <v>58</v>
      </c>
      <c r="X2085">
        <v>18.981317399999998</v>
      </c>
      <c r="Y2085">
        <v>-70.611455100000001</v>
      </c>
      <c r="Z2085" t="s">
        <v>86</v>
      </c>
      <c r="AA2085" t="s">
        <v>86</v>
      </c>
      <c r="AB2085" t="s">
        <v>60</v>
      </c>
      <c r="AC2085" t="s">
        <v>88</v>
      </c>
      <c r="AD2085" t="s">
        <v>62</v>
      </c>
      <c r="AF2085" t="s">
        <v>170</v>
      </c>
      <c r="AG2085" t="s">
        <v>194</v>
      </c>
      <c r="AH2085" t="s">
        <v>65</v>
      </c>
      <c r="AI2085" t="s">
        <v>1265</v>
      </c>
      <c r="AJ2085" t="s">
        <v>106</v>
      </c>
      <c r="AK2085" t="s">
        <v>7199</v>
      </c>
      <c r="AL2085">
        <v>1</v>
      </c>
      <c r="AM2085" t="s">
        <v>8907</v>
      </c>
      <c r="AN2085">
        <v>3</v>
      </c>
      <c r="AO2085">
        <v>1</v>
      </c>
      <c r="AP2085" t="s">
        <v>62</v>
      </c>
      <c r="AQ2085" t="s">
        <v>69</v>
      </c>
      <c r="AV2085" s="1">
        <v>43862</v>
      </c>
      <c r="AW2085" t="s">
        <v>16078</v>
      </c>
      <c r="AY2085" t="s">
        <v>73</v>
      </c>
      <c r="AZ2085" t="s">
        <v>74</v>
      </c>
    </row>
    <row r="2086" spans="1:52" hidden="1" x14ac:dyDescent="0.25">
      <c r="A2086" t="str">
        <f>INDEX('Community ID'!B:B,MATCH(O2086,'Community ID'!A:A,0))</f>
        <v>La Pelada</v>
      </c>
      <c r="B2086" t="str">
        <f>INDEX('Community ID'!$K:$K,MATCH('Environmental Data'!$P2086,'Community ID'!J:J,0))</f>
        <v>Constanza</v>
      </c>
      <c r="D2086" t="s">
        <v>8908</v>
      </c>
      <c r="E2086" t="s">
        <v>1113</v>
      </c>
      <c r="F2086" t="s">
        <v>8909</v>
      </c>
      <c r="H2086" t="s">
        <v>1113</v>
      </c>
      <c r="I2086" t="s">
        <v>165</v>
      </c>
      <c r="J2086" t="s">
        <v>218</v>
      </c>
      <c r="K2086">
        <v>2021</v>
      </c>
      <c r="M2086" t="s">
        <v>80</v>
      </c>
      <c r="N2086" t="s">
        <v>287</v>
      </c>
      <c r="O2086" t="s">
        <v>8213</v>
      </c>
      <c r="P2086" t="s">
        <v>83</v>
      </c>
      <c r="Q2086" t="s">
        <v>102</v>
      </c>
      <c r="S2086" t="s">
        <v>545</v>
      </c>
      <c r="T2086" t="s">
        <v>8910</v>
      </c>
      <c r="V2086" t="s">
        <v>8214</v>
      </c>
      <c r="W2086" t="s">
        <v>58</v>
      </c>
      <c r="X2086">
        <v>18.9825117</v>
      </c>
      <c r="Y2086">
        <v>-70.615916600000006</v>
      </c>
      <c r="Z2086" t="s">
        <v>86</v>
      </c>
      <c r="AA2086" t="s">
        <v>220</v>
      </c>
      <c r="AB2086" t="s">
        <v>60</v>
      </c>
      <c r="AC2086" t="s">
        <v>88</v>
      </c>
      <c r="AD2086" t="s">
        <v>62</v>
      </c>
      <c r="AF2086" t="s">
        <v>170</v>
      </c>
      <c r="AG2086" t="s">
        <v>194</v>
      </c>
      <c r="AH2086" t="s">
        <v>65</v>
      </c>
      <c r="AI2086" t="s">
        <v>66</v>
      </c>
      <c r="AJ2086" t="s">
        <v>127</v>
      </c>
      <c r="AK2086" t="s">
        <v>394</v>
      </c>
      <c r="AL2086">
        <v>1</v>
      </c>
      <c r="AM2086" t="s">
        <v>68</v>
      </c>
      <c r="AN2086">
        <v>3</v>
      </c>
      <c r="AO2086">
        <v>0</v>
      </c>
      <c r="AP2086" t="s">
        <v>62</v>
      </c>
      <c r="AQ2086" t="s">
        <v>186</v>
      </c>
      <c r="AV2086" s="1">
        <v>43860</v>
      </c>
      <c r="AW2086" t="s">
        <v>16079</v>
      </c>
      <c r="AY2086" t="s">
        <v>73</v>
      </c>
      <c r="AZ2086" t="s">
        <v>74</v>
      </c>
    </row>
    <row r="2087" spans="1:52" hidden="1" x14ac:dyDescent="0.25">
      <c r="A2087" t="str">
        <f>INDEX('Community ID'!B:B,MATCH(O2087,'Community ID'!A:A,0))</f>
        <v>La Cotorra</v>
      </c>
      <c r="B2087" t="str">
        <f>INDEX('Community ID'!$K:$K,MATCH('Environmental Data'!$P2087,'Community ID'!J:J,0))</f>
        <v>Constanza</v>
      </c>
      <c r="D2087" t="s">
        <v>8911</v>
      </c>
      <c r="E2087" t="s">
        <v>8912</v>
      </c>
      <c r="F2087" t="s">
        <v>8913</v>
      </c>
      <c r="H2087" t="s">
        <v>2108</v>
      </c>
      <c r="I2087" t="s">
        <v>191</v>
      </c>
      <c r="J2087" t="s">
        <v>8914</v>
      </c>
      <c r="K2087">
        <v>65</v>
      </c>
      <c r="L2087">
        <v>8295923468</v>
      </c>
      <c r="M2087" t="s">
        <v>80</v>
      </c>
      <c r="N2087" t="s">
        <v>52</v>
      </c>
      <c r="O2087" t="s">
        <v>8868</v>
      </c>
      <c r="P2087" t="s">
        <v>83</v>
      </c>
      <c r="Q2087" t="s">
        <v>84</v>
      </c>
      <c r="V2087" t="s">
        <v>7348</v>
      </c>
      <c r="W2087" t="s">
        <v>58</v>
      </c>
      <c r="X2087">
        <v>18.965291499999999</v>
      </c>
      <c r="Y2087">
        <v>-70.670566600000001</v>
      </c>
      <c r="Z2087" t="s">
        <v>86</v>
      </c>
      <c r="AA2087" t="s">
        <v>86</v>
      </c>
      <c r="AB2087" t="s">
        <v>60</v>
      </c>
      <c r="AC2087" t="s">
        <v>169</v>
      </c>
      <c r="AD2087" t="s">
        <v>62</v>
      </c>
      <c r="AF2087" t="s">
        <v>170</v>
      </c>
      <c r="AG2087" t="s">
        <v>194</v>
      </c>
      <c r="AH2087" t="s">
        <v>65</v>
      </c>
      <c r="AI2087" t="s">
        <v>1415</v>
      </c>
      <c r="AJ2087" t="s">
        <v>8402</v>
      </c>
      <c r="AK2087" t="s">
        <v>8915</v>
      </c>
      <c r="AL2087">
        <v>1</v>
      </c>
      <c r="AM2087" t="s">
        <v>8916</v>
      </c>
      <c r="AN2087">
        <v>3</v>
      </c>
      <c r="AP2087" t="s">
        <v>62</v>
      </c>
      <c r="AQ2087" t="s">
        <v>69</v>
      </c>
      <c r="AV2087" s="1">
        <v>43860</v>
      </c>
      <c r="AW2087" t="s">
        <v>16080</v>
      </c>
      <c r="AY2087" t="s">
        <v>73</v>
      </c>
      <c r="AZ2087" t="s">
        <v>74</v>
      </c>
    </row>
    <row r="2088" spans="1:52" hidden="1" x14ac:dyDescent="0.25">
      <c r="A2088" t="str">
        <f>INDEX('Community ID'!B:B,MATCH(O2088,'Community ID'!A:A,0))</f>
        <v>La Pelada</v>
      </c>
      <c r="B2088" t="str">
        <f>INDEX('Community ID'!$K:$K,MATCH('Environmental Data'!$P2088,'Community ID'!J:J,0))</f>
        <v>Constanza</v>
      </c>
      <c r="D2088" t="s">
        <v>8917</v>
      </c>
      <c r="E2088" t="s">
        <v>8918</v>
      </c>
      <c r="F2088" t="s">
        <v>8919</v>
      </c>
      <c r="H2088" t="s">
        <v>8920</v>
      </c>
      <c r="I2088" t="s">
        <v>165</v>
      </c>
      <c r="J2088" t="s">
        <v>8921</v>
      </c>
      <c r="K2088">
        <v>30</v>
      </c>
      <c r="L2088">
        <v>8296998539</v>
      </c>
      <c r="M2088" t="s">
        <v>142</v>
      </c>
      <c r="N2088" t="s">
        <v>287</v>
      </c>
      <c r="O2088" t="s">
        <v>8213</v>
      </c>
      <c r="P2088" t="s">
        <v>102</v>
      </c>
      <c r="Q2088" t="s">
        <v>55</v>
      </c>
      <c r="T2088" t="s">
        <v>545</v>
      </c>
      <c r="V2088" t="s">
        <v>8214</v>
      </c>
      <c r="W2088" t="s">
        <v>58</v>
      </c>
      <c r="X2088">
        <v>18.9825117</v>
      </c>
      <c r="Y2088">
        <v>-70.615916600000006</v>
      </c>
      <c r="Z2088" t="s">
        <v>86</v>
      </c>
      <c r="AA2088" t="s">
        <v>86</v>
      </c>
      <c r="AB2088" t="s">
        <v>87</v>
      </c>
      <c r="AC2088" t="s">
        <v>88</v>
      </c>
      <c r="AD2088" t="s">
        <v>63</v>
      </c>
      <c r="AE2088" t="s">
        <v>63</v>
      </c>
      <c r="AF2088" t="s">
        <v>170</v>
      </c>
      <c r="AH2088" t="s">
        <v>65</v>
      </c>
      <c r="AI2088" t="s">
        <v>66</v>
      </c>
      <c r="AJ2088" t="s">
        <v>127</v>
      </c>
      <c r="AK2088" t="s">
        <v>394</v>
      </c>
      <c r="AL2088">
        <v>1</v>
      </c>
      <c r="AM2088" t="s">
        <v>68</v>
      </c>
      <c r="AN2088">
        <v>3</v>
      </c>
      <c r="AO2088">
        <v>0</v>
      </c>
      <c r="AP2088" t="s">
        <v>63</v>
      </c>
      <c r="AQ2088" t="s">
        <v>69</v>
      </c>
      <c r="AV2088" s="1">
        <v>43860</v>
      </c>
      <c r="AW2088" t="s">
        <v>16081</v>
      </c>
      <c r="AY2088" t="s">
        <v>73</v>
      </c>
      <c r="AZ2088" t="s">
        <v>74</v>
      </c>
    </row>
    <row r="2089" spans="1:52" hidden="1" x14ac:dyDescent="0.25">
      <c r="A2089" t="str">
        <f>INDEX('Community ID'!B:B,MATCH(O2089,'Community ID'!A:A,0))</f>
        <v>La Pelada</v>
      </c>
      <c r="B2089" t="str">
        <f>INDEX('Community ID'!$K:$K,MATCH('Environmental Data'!$P2089,'Community ID'!J:J,0))</f>
        <v>Constanza</v>
      </c>
      <c r="D2089" t="s">
        <v>8922</v>
      </c>
      <c r="E2089" t="s">
        <v>1337</v>
      </c>
      <c r="F2089" t="s">
        <v>8923</v>
      </c>
      <c r="I2089" t="s">
        <v>165</v>
      </c>
      <c r="J2089" s="1">
        <v>28897</v>
      </c>
      <c r="K2089">
        <v>42</v>
      </c>
      <c r="L2089" t="s">
        <v>8924</v>
      </c>
      <c r="M2089" t="s">
        <v>51</v>
      </c>
      <c r="N2089" t="s">
        <v>1108</v>
      </c>
      <c r="O2089" t="s">
        <v>7933</v>
      </c>
      <c r="P2089" t="s">
        <v>102</v>
      </c>
      <c r="Q2089" t="s">
        <v>103</v>
      </c>
      <c r="S2089" t="s">
        <v>144</v>
      </c>
      <c r="T2089" t="s">
        <v>145</v>
      </c>
      <c r="V2089" t="s">
        <v>7934</v>
      </c>
      <c r="W2089" t="s">
        <v>58</v>
      </c>
      <c r="X2089">
        <v>18.9825117</v>
      </c>
      <c r="Y2089">
        <v>-70.615916600000006</v>
      </c>
      <c r="Z2089" t="s">
        <v>86</v>
      </c>
      <c r="AA2089" t="s">
        <v>86</v>
      </c>
      <c r="AB2089" t="s">
        <v>87</v>
      </c>
      <c r="AC2089" t="s">
        <v>88</v>
      </c>
      <c r="AD2089" t="s">
        <v>63</v>
      </c>
      <c r="AE2089" t="s">
        <v>63</v>
      </c>
      <c r="AF2089" t="s">
        <v>170</v>
      </c>
      <c r="AG2089" t="s">
        <v>171</v>
      </c>
      <c r="AH2089" t="s">
        <v>117</v>
      </c>
      <c r="AK2089" t="s">
        <v>8925</v>
      </c>
      <c r="AL2089">
        <v>1</v>
      </c>
      <c r="AM2089" t="s">
        <v>8926</v>
      </c>
      <c r="AN2089">
        <v>2</v>
      </c>
      <c r="AO2089">
        <v>0</v>
      </c>
      <c r="AQ2089" t="s">
        <v>69</v>
      </c>
      <c r="AV2089" s="1">
        <v>43860</v>
      </c>
      <c r="AW2089" t="s">
        <v>16082</v>
      </c>
      <c r="AY2089" t="s">
        <v>73</v>
      </c>
      <c r="AZ2089" t="s">
        <v>74</v>
      </c>
    </row>
    <row r="2090" spans="1:52" ht="45" hidden="1" x14ac:dyDescent="0.25">
      <c r="A2090" t="str">
        <f>INDEX('Community ID'!B:B,MATCH(O2090,'Community ID'!A:A,0))</f>
        <v>La Pelada</v>
      </c>
      <c r="B2090" t="str">
        <f>INDEX('Community ID'!$K:$K,MATCH('Environmental Data'!$P2090,'Community ID'!J:J,0))</f>
        <v>Constanza</v>
      </c>
      <c r="D2090" t="s">
        <v>8930</v>
      </c>
      <c r="E2090" t="s">
        <v>8931</v>
      </c>
      <c r="F2090" t="s">
        <v>133</v>
      </c>
      <c r="H2090" t="s">
        <v>1034</v>
      </c>
      <c r="I2090" t="s">
        <v>165</v>
      </c>
      <c r="J2090" s="1">
        <v>24869</v>
      </c>
      <c r="K2090">
        <v>53</v>
      </c>
      <c r="L2090">
        <v>8296805046</v>
      </c>
      <c r="M2090" t="s">
        <v>80</v>
      </c>
      <c r="O2090" t="s">
        <v>7933</v>
      </c>
      <c r="P2090" t="s">
        <v>83</v>
      </c>
      <c r="Q2090" t="s">
        <v>102</v>
      </c>
      <c r="S2090" t="s">
        <v>1265</v>
      </c>
      <c r="V2090" t="s">
        <v>8321</v>
      </c>
      <c r="W2090" t="s">
        <v>58</v>
      </c>
      <c r="X2090">
        <v>18.981317399999998</v>
      </c>
      <c r="Y2090">
        <v>-70.611455100000001</v>
      </c>
      <c r="Z2090" t="s">
        <v>86</v>
      </c>
      <c r="AA2090" t="s">
        <v>86</v>
      </c>
      <c r="AB2090" t="s">
        <v>87</v>
      </c>
      <c r="AC2090" t="s">
        <v>88</v>
      </c>
      <c r="AD2090" t="s">
        <v>63</v>
      </c>
      <c r="AE2090" t="s">
        <v>63</v>
      </c>
      <c r="AF2090" t="s">
        <v>170</v>
      </c>
      <c r="AG2090" t="s">
        <v>171</v>
      </c>
      <c r="AH2090" t="s">
        <v>486</v>
      </c>
      <c r="AI2090" s="2" t="s">
        <v>7501</v>
      </c>
      <c r="AJ2090" t="s">
        <v>127</v>
      </c>
      <c r="AK2090" t="s">
        <v>7199</v>
      </c>
      <c r="AL2090">
        <v>1</v>
      </c>
      <c r="AM2090" t="s">
        <v>8932</v>
      </c>
      <c r="AN2090">
        <v>1</v>
      </c>
      <c r="AP2090" t="s">
        <v>62</v>
      </c>
      <c r="AQ2090" t="s">
        <v>69</v>
      </c>
      <c r="AV2090" s="1">
        <v>43860</v>
      </c>
      <c r="AW2090" t="s">
        <v>16083</v>
      </c>
      <c r="AY2090" t="s">
        <v>73</v>
      </c>
      <c r="AZ2090" t="s">
        <v>74</v>
      </c>
    </row>
    <row r="2091" spans="1:52" hidden="1" x14ac:dyDescent="0.25">
      <c r="A2091" t="str">
        <f>INDEX('Community ID'!B:B,MATCH(O2091,'Community ID'!A:A,0))</f>
        <v>La Pelada</v>
      </c>
      <c r="B2091" t="str">
        <f>INDEX('Community ID'!$K:$K,MATCH('Environmental Data'!$P2091,'Community ID'!J:J,0))</f>
        <v>Constanza</v>
      </c>
      <c r="D2091" t="s">
        <v>8927</v>
      </c>
      <c r="E2091" t="s">
        <v>3393</v>
      </c>
      <c r="F2091" t="s">
        <v>8928</v>
      </c>
      <c r="H2091" t="s">
        <v>6983</v>
      </c>
      <c r="I2091" t="s">
        <v>165</v>
      </c>
      <c r="J2091" s="1">
        <v>22684</v>
      </c>
      <c r="K2091">
        <v>59</v>
      </c>
      <c r="M2091" t="s">
        <v>51</v>
      </c>
      <c r="N2091" t="s">
        <v>135</v>
      </c>
      <c r="O2091" t="s">
        <v>7933</v>
      </c>
      <c r="P2091" t="s">
        <v>102</v>
      </c>
      <c r="Q2091" t="s">
        <v>160</v>
      </c>
      <c r="S2091" t="s">
        <v>144</v>
      </c>
      <c r="V2091" t="s">
        <v>2484</v>
      </c>
      <c r="W2091" t="s">
        <v>58</v>
      </c>
      <c r="X2091">
        <v>18.970551523397599</v>
      </c>
      <c r="Y2091">
        <v>-70.616437867349504</v>
      </c>
      <c r="Z2091" t="s">
        <v>86</v>
      </c>
      <c r="AA2091" t="s">
        <v>86</v>
      </c>
      <c r="AB2091" t="s">
        <v>87</v>
      </c>
      <c r="AC2091" t="s">
        <v>88</v>
      </c>
      <c r="AE2091" t="s">
        <v>62</v>
      </c>
      <c r="AF2091" t="s">
        <v>170</v>
      </c>
      <c r="AG2091" t="s">
        <v>194</v>
      </c>
      <c r="AH2091" t="s">
        <v>65</v>
      </c>
      <c r="AI2091" t="s">
        <v>8929</v>
      </c>
      <c r="AJ2091" t="s">
        <v>102</v>
      </c>
      <c r="AK2091" t="s">
        <v>7199</v>
      </c>
      <c r="AL2091">
        <v>1</v>
      </c>
      <c r="AM2091" t="s">
        <v>1765</v>
      </c>
      <c r="AN2091">
        <v>1</v>
      </c>
      <c r="AP2091" t="s">
        <v>62</v>
      </c>
      <c r="AQ2091" t="s">
        <v>69</v>
      </c>
      <c r="AV2091" s="1">
        <v>43860</v>
      </c>
      <c r="AW2091" t="s">
        <v>16084</v>
      </c>
      <c r="AY2091" t="s">
        <v>73</v>
      </c>
      <c r="AZ2091" t="s">
        <v>74</v>
      </c>
    </row>
    <row r="2092" spans="1:52" hidden="1" x14ac:dyDescent="0.25">
      <c r="A2092" t="str">
        <f>INDEX('Community ID'!B:B,MATCH(O2092,'Community ID'!A:A,0))</f>
        <v>La Pelada</v>
      </c>
      <c r="B2092" t="str">
        <f>INDEX('Community ID'!$K:$K,MATCH('Environmental Data'!$P2092,'Community ID'!J:J,0))</f>
        <v>Constanza</v>
      </c>
      <c r="D2092" t="s">
        <v>8933</v>
      </c>
      <c r="E2092" t="s">
        <v>211</v>
      </c>
      <c r="F2092" t="s">
        <v>8934</v>
      </c>
      <c r="H2092" t="s">
        <v>8935</v>
      </c>
      <c r="I2092" t="s">
        <v>191</v>
      </c>
      <c r="J2092" s="1">
        <v>15830</v>
      </c>
      <c r="K2092">
        <v>78</v>
      </c>
      <c r="L2092">
        <v>8298024373</v>
      </c>
      <c r="M2092" t="s">
        <v>80</v>
      </c>
      <c r="N2092" t="s">
        <v>135</v>
      </c>
      <c r="O2092" t="s">
        <v>7933</v>
      </c>
      <c r="P2092" t="s">
        <v>102</v>
      </c>
      <c r="Q2092" t="s">
        <v>160</v>
      </c>
      <c r="S2092" t="s">
        <v>144</v>
      </c>
      <c r="V2092" t="s">
        <v>2484</v>
      </c>
      <c r="W2092" t="s">
        <v>58</v>
      </c>
      <c r="X2092">
        <v>18.9698666380894</v>
      </c>
      <c r="Y2092">
        <v>-70.616468964210299</v>
      </c>
      <c r="Z2092" t="s">
        <v>86</v>
      </c>
      <c r="AA2092" t="s">
        <v>86</v>
      </c>
      <c r="AB2092" t="s">
        <v>87</v>
      </c>
      <c r="AC2092" t="s">
        <v>88</v>
      </c>
      <c r="AD2092" t="s">
        <v>62</v>
      </c>
      <c r="AF2092" t="s">
        <v>170</v>
      </c>
      <c r="AG2092" t="s">
        <v>194</v>
      </c>
      <c r="AH2092" t="s">
        <v>65</v>
      </c>
      <c r="AI2092" t="s">
        <v>1265</v>
      </c>
      <c r="AJ2092" t="s">
        <v>102</v>
      </c>
      <c r="AK2092" t="s">
        <v>7199</v>
      </c>
      <c r="AL2092">
        <v>15</v>
      </c>
      <c r="AM2092" t="s">
        <v>1765</v>
      </c>
      <c r="AN2092">
        <v>1</v>
      </c>
      <c r="AP2092" t="s">
        <v>62</v>
      </c>
      <c r="AQ2092" t="s">
        <v>69</v>
      </c>
      <c r="AV2092" s="1">
        <v>43860</v>
      </c>
      <c r="AW2092" t="s">
        <v>16085</v>
      </c>
      <c r="AY2092" t="s">
        <v>73</v>
      </c>
      <c r="AZ2092" t="s">
        <v>74</v>
      </c>
    </row>
    <row r="2093" spans="1:52" hidden="1" x14ac:dyDescent="0.25">
      <c r="A2093" t="str">
        <f>INDEX('Community ID'!B:B,MATCH(O2093,'Community ID'!A:A,0))</f>
        <v>La Pelada</v>
      </c>
      <c r="B2093" t="str">
        <f>INDEX('Community ID'!$K:$K,MATCH('Environmental Data'!$P2093,'Community ID'!J:J,0))</f>
        <v>Constanza</v>
      </c>
      <c r="D2093" t="s">
        <v>8936</v>
      </c>
      <c r="E2093" t="s">
        <v>8937</v>
      </c>
      <c r="F2093" t="s">
        <v>1072</v>
      </c>
      <c r="H2093" t="s">
        <v>134</v>
      </c>
      <c r="I2093" t="s">
        <v>191</v>
      </c>
      <c r="J2093" t="s">
        <v>218</v>
      </c>
      <c r="K2093">
        <v>2021</v>
      </c>
      <c r="M2093" t="s">
        <v>80</v>
      </c>
      <c r="N2093" t="s">
        <v>135</v>
      </c>
      <c r="O2093" t="s">
        <v>7933</v>
      </c>
      <c r="P2093" t="s">
        <v>102</v>
      </c>
      <c r="Q2093" t="s">
        <v>103</v>
      </c>
      <c r="V2093" t="s">
        <v>8214</v>
      </c>
      <c r="W2093" t="s">
        <v>58</v>
      </c>
      <c r="X2093">
        <v>18.971645800000001</v>
      </c>
      <c r="Y2093">
        <v>-70.617403800000005</v>
      </c>
      <c r="Z2093" t="s">
        <v>86</v>
      </c>
      <c r="AA2093" t="s">
        <v>59</v>
      </c>
      <c r="AB2093" t="s">
        <v>87</v>
      </c>
      <c r="AC2093" t="s">
        <v>88</v>
      </c>
      <c r="AD2093" t="s">
        <v>62</v>
      </c>
      <c r="AF2093" t="s">
        <v>170</v>
      </c>
      <c r="AG2093" t="s">
        <v>194</v>
      </c>
      <c r="AH2093" t="s">
        <v>117</v>
      </c>
      <c r="AI2093" t="s">
        <v>66</v>
      </c>
      <c r="AJ2093" t="s">
        <v>127</v>
      </c>
      <c r="AK2093" t="s">
        <v>394</v>
      </c>
      <c r="AL2093">
        <v>1</v>
      </c>
      <c r="AM2093" t="s">
        <v>1627</v>
      </c>
      <c r="AN2093">
        <v>4</v>
      </c>
      <c r="AP2093" t="s">
        <v>62</v>
      </c>
      <c r="AQ2093" t="s">
        <v>69</v>
      </c>
      <c r="AV2093" s="1">
        <v>43860</v>
      </c>
      <c r="AW2093" t="s">
        <v>16086</v>
      </c>
      <c r="AY2093" t="s">
        <v>73</v>
      </c>
      <c r="AZ2093" t="s">
        <v>74</v>
      </c>
    </row>
    <row r="2094" spans="1:52" ht="30" hidden="1" x14ac:dyDescent="0.25">
      <c r="A2094" t="str">
        <f>INDEX('Community ID'!B:B,MATCH(O2094,'Community ID'!A:A,0))</f>
        <v>La Pelada</v>
      </c>
      <c r="B2094" t="str">
        <f>INDEX('Community ID'!$K:$K,MATCH('Environmental Data'!$P2094,'Community ID'!J:J,0))</f>
        <v>Constanza</v>
      </c>
      <c r="D2094" t="s">
        <v>8938</v>
      </c>
      <c r="E2094" t="s">
        <v>6953</v>
      </c>
      <c r="F2094" t="s">
        <v>8939</v>
      </c>
      <c r="H2094" t="s">
        <v>2846</v>
      </c>
      <c r="I2094" t="s">
        <v>165</v>
      </c>
      <c r="J2094" t="s">
        <v>8940</v>
      </c>
      <c r="K2094">
        <v>30</v>
      </c>
      <c r="L2094">
        <v>8295516422</v>
      </c>
      <c r="M2094" t="s">
        <v>51</v>
      </c>
      <c r="N2094" t="s">
        <v>287</v>
      </c>
      <c r="O2094" t="s">
        <v>7933</v>
      </c>
      <c r="P2094" t="s">
        <v>102</v>
      </c>
      <c r="Q2094" t="s">
        <v>160</v>
      </c>
      <c r="V2094" t="s">
        <v>2484</v>
      </c>
      <c r="W2094" t="s">
        <v>58</v>
      </c>
      <c r="X2094">
        <v>18.970136451552499</v>
      </c>
      <c r="Y2094">
        <v>-70.616708435183895</v>
      </c>
      <c r="Z2094" t="s">
        <v>86</v>
      </c>
      <c r="AA2094" t="s">
        <v>59</v>
      </c>
      <c r="AB2094" t="s">
        <v>87</v>
      </c>
      <c r="AC2094" t="s">
        <v>88</v>
      </c>
      <c r="AD2094" t="s">
        <v>63</v>
      </c>
      <c r="AE2094" t="s">
        <v>63</v>
      </c>
      <c r="AF2094" t="s">
        <v>170</v>
      </c>
      <c r="AG2094" t="s">
        <v>194</v>
      </c>
      <c r="AH2094" t="s">
        <v>65</v>
      </c>
      <c r="AI2094" t="s">
        <v>102</v>
      </c>
      <c r="AJ2094" t="s">
        <v>102</v>
      </c>
      <c r="AK2094" s="2" t="s">
        <v>8941</v>
      </c>
      <c r="AL2094">
        <v>1</v>
      </c>
      <c r="AM2094" t="s">
        <v>1765</v>
      </c>
      <c r="AN2094">
        <v>2</v>
      </c>
      <c r="AP2094" t="s">
        <v>62</v>
      </c>
      <c r="AQ2094" t="s">
        <v>69</v>
      </c>
      <c r="AV2094" s="1">
        <v>43860</v>
      </c>
      <c r="AW2094" t="s">
        <v>16087</v>
      </c>
      <c r="AY2094" t="s">
        <v>73</v>
      </c>
      <c r="AZ2094" t="s">
        <v>74</v>
      </c>
    </row>
    <row r="2095" spans="1:52" hidden="1" x14ac:dyDescent="0.25">
      <c r="A2095" t="str">
        <f>INDEX('Community ID'!B:B,MATCH(O2095,'Community ID'!A:A,0))</f>
        <v>La Pelada</v>
      </c>
      <c r="B2095" t="str">
        <f>INDEX('Community ID'!$K:$K,MATCH('Environmental Data'!$P2095,'Community ID'!J:J,0))</f>
        <v>Constanza</v>
      </c>
      <c r="D2095" t="s">
        <v>8942</v>
      </c>
      <c r="E2095" t="s">
        <v>8943</v>
      </c>
      <c r="F2095" t="s">
        <v>8944</v>
      </c>
      <c r="H2095" t="s">
        <v>2280</v>
      </c>
      <c r="I2095" t="s">
        <v>165</v>
      </c>
      <c r="J2095" t="s">
        <v>8945</v>
      </c>
      <c r="K2095">
        <v>64</v>
      </c>
      <c r="L2095" t="s">
        <v>8946</v>
      </c>
      <c r="M2095" t="s">
        <v>51</v>
      </c>
      <c r="O2095" t="s">
        <v>7933</v>
      </c>
      <c r="P2095" t="s">
        <v>102</v>
      </c>
      <c r="Q2095" t="s">
        <v>103</v>
      </c>
      <c r="T2095" t="s">
        <v>144</v>
      </c>
      <c r="V2095" t="s">
        <v>7934</v>
      </c>
      <c r="W2095" t="s">
        <v>58</v>
      </c>
      <c r="X2095">
        <v>18.9825117</v>
      </c>
      <c r="Y2095">
        <v>-70.615916600000006</v>
      </c>
      <c r="Z2095" t="s">
        <v>86</v>
      </c>
      <c r="AA2095" t="s">
        <v>86</v>
      </c>
      <c r="AB2095" t="s">
        <v>87</v>
      </c>
      <c r="AC2095" t="s">
        <v>88</v>
      </c>
      <c r="AD2095" t="s">
        <v>62</v>
      </c>
      <c r="AF2095" t="s">
        <v>170</v>
      </c>
      <c r="AG2095" t="s">
        <v>194</v>
      </c>
      <c r="AH2095" t="s">
        <v>65</v>
      </c>
      <c r="AI2095" t="s">
        <v>145</v>
      </c>
      <c r="AJ2095" t="s">
        <v>127</v>
      </c>
      <c r="AK2095" t="s">
        <v>8947</v>
      </c>
      <c r="AL2095">
        <v>1</v>
      </c>
      <c r="AM2095" t="s">
        <v>8948</v>
      </c>
      <c r="AN2095">
        <v>1</v>
      </c>
      <c r="AO2095">
        <v>0</v>
      </c>
      <c r="AP2095" t="s">
        <v>62</v>
      </c>
      <c r="AQ2095" t="s">
        <v>69</v>
      </c>
      <c r="AV2095" s="1">
        <v>43860</v>
      </c>
      <c r="AW2095" t="s">
        <v>16088</v>
      </c>
      <c r="AY2095" t="s">
        <v>73</v>
      </c>
      <c r="AZ2095" t="s">
        <v>74</v>
      </c>
    </row>
    <row r="2096" spans="1:52" hidden="1" x14ac:dyDescent="0.25">
      <c r="A2096" t="str">
        <f>INDEX('Community ID'!B:B,MATCH(O2096,'Community ID'!A:A,0))</f>
        <v>La Pelada</v>
      </c>
      <c r="B2096" t="str">
        <f>INDEX('Community ID'!$K:$K,MATCH('Environmental Data'!$P2096,'Community ID'!J:J,0))</f>
        <v>Constanza</v>
      </c>
      <c r="D2096" t="s">
        <v>8949</v>
      </c>
      <c r="E2096" t="s">
        <v>8950</v>
      </c>
      <c r="F2096" t="s">
        <v>236</v>
      </c>
      <c r="H2096" t="s">
        <v>4749</v>
      </c>
      <c r="I2096" t="s">
        <v>191</v>
      </c>
      <c r="J2096" t="s">
        <v>8951</v>
      </c>
      <c r="K2096">
        <v>34</v>
      </c>
      <c r="L2096">
        <v>8098712540</v>
      </c>
      <c r="M2096" t="s">
        <v>124</v>
      </c>
      <c r="N2096" t="s">
        <v>125</v>
      </c>
      <c r="O2096" t="s">
        <v>7933</v>
      </c>
      <c r="P2096" t="s">
        <v>102</v>
      </c>
      <c r="Q2096" t="s">
        <v>103</v>
      </c>
      <c r="V2096" t="s">
        <v>8214</v>
      </c>
      <c r="W2096" t="s">
        <v>58</v>
      </c>
      <c r="X2096">
        <v>18.971645800000001</v>
      </c>
      <c r="Y2096">
        <v>-70.617403800000005</v>
      </c>
      <c r="Z2096" t="s">
        <v>86</v>
      </c>
      <c r="AA2096" t="s">
        <v>59</v>
      </c>
      <c r="AB2096" t="s">
        <v>87</v>
      </c>
      <c r="AC2096" t="s">
        <v>169</v>
      </c>
      <c r="AD2096" t="s">
        <v>62</v>
      </c>
      <c r="AF2096" t="s">
        <v>170</v>
      </c>
      <c r="AG2096" t="s">
        <v>194</v>
      </c>
      <c r="AH2096" t="s">
        <v>65</v>
      </c>
      <c r="AI2096" t="s">
        <v>1237</v>
      </c>
      <c r="AJ2096" t="s">
        <v>127</v>
      </c>
      <c r="AK2096" t="s">
        <v>394</v>
      </c>
      <c r="AL2096">
        <v>1</v>
      </c>
      <c r="AM2096" t="s">
        <v>1627</v>
      </c>
      <c r="AN2096">
        <v>3</v>
      </c>
      <c r="AO2096">
        <v>1</v>
      </c>
      <c r="AP2096" t="s">
        <v>62</v>
      </c>
      <c r="AQ2096" t="s">
        <v>69</v>
      </c>
      <c r="AV2096" s="1">
        <v>43860</v>
      </c>
      <c r="AW2096" t="s">
        <v>16089</v>
      </c>
      <c r="AY2096" t="s">
        <v>73</v>
      </c>
      <c r="AZ2096" t="s">
        <v>74</v>
      </c>
    </row>
    <row r="2097" spans="1:52" hidden="1" x14ac:dyDescent="0.25">
      <c r="A2097" t="str">
        <f>INDEX('Community ID'!B:B,MATCH(O2097,'Community ID'!A:A,0))</f>
        <v>La Pelada</v>
      </c>
      <c r="B2097" t="str">
        <f>INDEX('Community ID'!$K:$K,MATCH('Environmental Data'!$P2097,'Community ID'!J:J,0))</f>
        <v>Constanza</v>
      </c>
      <c r="D2097" t="s">
        <v>8952</v>
      </c>
      <c r="E2097" t="s">
        <v>8953</v>
      </c>
      <c r="F2097" t="s">
        <v>8954</v>
      </c>
      <c r="H2097" t="s">
        <v>6046</v>
      </c>
      <c r="I2097" t="s">
        <v>191</v>
      </c>
      <c r="J2097" t="s">
        <v>8955</v>
      </c>
      <c r="K2097">
        <v>38</v>
      </c>
      <c r="L2097" t="s">
        <v>8956</v>
      </c>
      <c r="M2097" t="s">
        <v>51</v>
      </c>
      <c r="N2097" t="s">
        <v>135</v>
      </c>
      <c r="O2097" t="s">
        <v>7933</v>
      </c>
      <c r="P2097" t="s">
        <v>102</v>
      </c>
      <c r="Q2097" t="s">
        <v>103</v>
      </c>
      <c r="S2097" t="s">
        <v>144</v>
      </c>
      <c r="V2097" t="s">
        <v>7934</v>
      </c>
      <c r="W2097" t="s">
        <v>58</v>
      </c>
      <c r="X2097">
        <v>18.971645800000001</v>
      </c>
      <c r="Y2097">
        <v>-70.617403800000005</v>
      </c>
      <c r="Z2097" t="s">
        <v>86</v>
      </c>
      <c r="AA2097" t="s">
        <v>325</v>
      </c>
      <c r="AB2097" t="s">
        <v>87</v>
      </c>
      <c r="AC2097" t="s">
        <v>88</v>
      </c>
      <c r="AE2097" t="s">
        <v>62</v>
      </c>
      <c r="AF2097" t="s">
        <v>170</v>
      </c>
      <c r="AG2097" t="s">
        <v>194</v>
      </c>
      <c r="AH2097" t="s">
        <v>90</v>
      </c>
      <c r="AI2097" t="s">
        <v>1237</v>
      </c>
      <c r="AJ2097" t="s">
        <v>8957</v>
      </c>
      <c r="AK2097" t="s">
        <v>8958</v>
      </c>
      <c r="AL2097">
        <v>1</v>
      </c>
      <c r="AM2097" t="s">
        <v>1075</v>
      </c>
      <c r="AN2097">
        <v>2</v>
      </c>
      <c r="AO2097">
        <v>0</v>
      </c>
      <c r="AP2097" t="s">
        <v>63</v>
      </c>
      <c r="AQ2097" t="s">
        <v>69</v>
      </c>
      <c r="AV2097" s="1">
        <v>43860</v>
      </c>
      <c r="AW2097" t="s">
        <v>16090</v>
      </c>
      <c r="AY2097" t="s">
        <v>73</v>
      </c>
      <c r="AZ2097" t="s">
        <v>74</v>
      </c>
    </row>
    <row r="2098" spans="1:52" hidden="1" x14ac:dyDescent="0.25">
      <c r="A2098" t="str">
        <f>INDEX('Community ID'!B:B,MATCH(O2098,'Community ID'!A:A,0))</f>
        <v>La Pelada</v>
      </c>
      <c r="B2098" t="str">
        <f>INDEX('Community ID'!$K:$K,MATCH('Environmental Data'!$P2098,'Community ID'!J:J,0))</f>
        <v>Constanza</v>
      </c>
      <c r="D2098" t="s">
        <v>8959</v>
      </c>
      <c r="E2098" t="s">
        <v>305</v>
      </c>
      <c r="F2098" t="s">
        <v>133</v>
      </c>
      <c r="H2098" t="s">
        <v>3187</v>
      </c>
      <c r="I2098" t="s">
        <v>191</v>
      </c>
      <c r="J2098" s="1">
        <v>24384</v>
      </c>
      <c r="K2098">
        <v>55</v>
      </c>
      <c r="M2098" t="s">
        <v>80</v>
      </c>
      <c r="N2098" t="s">
        <v>135</v>
      </c>
      <c r="O2098" t="s">
        <v>7933</v>
      </c>
      <c r="P2098" t="s">
        <v>102</v>
      </c>
      <c r="Q2098" t="s">
        <v>103</v>
      </c>
      <c r="S2098" t="s">
        <v>144</v>
      </c>
      <c r="T2098" t="s">
        <v>4938</v>
      </c>
      <c r="V2098" t="s">
        <v>8214</v>
      </c>
      <c r="W2098" t="s">
        <v>58</v>
      </c>
      <c r="X2098">
        <v>18.971645800000001</v>
      </c>
      <c r="Y2098">
        <v>-70.617403800000005</v>
      </c>
      <c r="Z2098" t="s">
        <v>86</v>
      </c>
      <c r="AA2098" t="s">
        <v>105</v>
      </c>
      <c r="AB2098" t="s">
        <v>87</v>
      </c>
      <c r="AC2098" t="s">
        <v>88</v>
      </c>
      <c r="AD2098" t="s">
        <v>63</v>
      </c>
      <c r="AE2098" t="s">
        <v>63</v>
      </c>
      <c r="AF2098" t="s">
        <v>170</v>
      </c>
      <c r="AG2098" t="s">
        <v>194</v>
      </c>
      <c r="AH2098" t="s">
        <v>65</v>
      </c>
      <c r="AI2098" t="s">
        <v>91</v>
      </c>
      <c r="AJ2098" t="s">
        <v>127</v>
      </c>
      <c r="AK2098" t="s">
        <v>1139</v>
      </c>
      <c r="AL2098">
        <v>1</v>
      </c>
      <c r="AM2098" t="s">
        <v>1627</v>
      </c>
      <c r="AN2098">
        <v>2</v>
      </c>
      <c r="AP2098" t="s">
        <v>62</v>
      </c>
      <c r="AQ2098" t="s">
        <v>69</v>
      </c>
      <c r="AV2098" s="1">
        <v>43860</v>
      </c>
      <c r="AW2098" t="s">
        <v>16091</v>
      </c>
      <c r="AY2098" t="s">
        <v>73</v>
      </c>
      <c r="AZ2098" t="s">
        <v>74</v>
      </c>
    </row>
    <row r="2099" spans="1:52" hidden="1" x14ac:dyDescent="0.25">
      <c r="A2099" t="str">
        <f>INDEX('Community ID'!B:B,MATCH(O2099,'Community ID'!A:A,0))</f>
        <v>La Pelada</v>
      </c>
      <c r="B2099" t="str">
        <f>INDEX('Community ID'!$K:$K,MATCH('Environmental Data'!$P2099,'Community ID'!J:J,0))</f>
        <v>Constanza</v>
      </c>
      <c r="D2099" t="s">
        <v>8960</v>
      </c>
      <c r="E2099" t="s">
        <v>8961</v>
      </c>
      <c r="F2099" t="s">
        <v>5740</v>
      </c>
      <c r="H2099" t="s">
        <v>3325</v>
      </c>
      <c r="I2099" t="s">
        <v>191</v>
      </c>
      <c r="J2099" s="1">
        <v>33880</v>
      </c>
      <c r="K2099">
        <v>29</v>
      </c>
      <c r="L2099">
        <v>8098713481</v>
      </c>
      <c r="M2099" t="s">
        <v>80</v>
      </c>
      <c r="N2099" t="s">
        <v>6429</v>
      </c>
      <c r="O2099" t="s">
        <v>7933</v>
      </c>
      <c r="P2099" t="s">
        <v>102</v>
      </c>
      <c r="Q2099" t="s">
        <v>103</v>
      </c>
      <c r="V2099" t="s">
        <v>2484</v>
      </c>
      <c r="W2099" t="s">
        <v>58</v>
      </c>
      <c r="X2099">
        <v>18.968541710655099</v>
      </c>
      <c r="Y2099">
        <v>-70.614946642956298</v>
      </c>
      <c r="Z2099" t="s">
        <v>86</v>
      </c>
      <c r="AA2099" t="s">
        <v>105</v>
      </c>
      <c r="AB2099" t="s">
        <v>87</v>
      </c>
      <c r="AC2099" t="s">
        <v>88</v>
      </c>
      <c r="AD2099" t="s">
        <v>62</v>
      </c>
      <c r="AF2099" t="s">
        <v>170</v>
      </c>
      <c r="AG2099" t="s">
        <v>194</v>
      </c>
      <c r="AH2099" t="s">
        <v>65</v>
      </c>
      <c r="AI2099" t="s">
        <v>8929</v>
      </c>
      <c r="AJ2099" t="s">
        <v>102</v>
      </c>
      <c r="AK2099" t="s">
        <v>7199</v>
      </c>
      <c r="AL2099">
        <v>15</v>
      </c>
      <c r="AM2099" t="s">
        <v>1765</v>
      </c>
      <c r="AN2099">
        <v>5</v>
      </c>
      <c r="AP2099" t="s">
        <v>63</v>
      </c>
      <c r="AQ2099" t="s">
        <v>69</v>
      </c>
      <c r="AV2099" s="1">
        <v>43860</v>
      </c>
      <c r="AW2099" t="s">
        <v>16092</v>
      </c>
      <c r="AY2099" t="s">
        <v>73</v>
      </c>
      <c r="AZ2099" t="s">
        <v>74</v>
      </c>
    </row>
    <row r="2100" spans="1:52" hidden="1" x14ac:dyDescent="0.25">
      <c r="A2100" t="str">
        <f>INDEX('Community ID'!B:B,MATCH(O2100,'Community ID'!A:A,0))</f>
        <v>La Pelada</v>
      </c>
      <c r="B2100" t="str">
        <f>INDEX('Community ID'!$K:$K,MATCH('Environmental Data'!$P2100,'Community ID'!J:J,0))</f>
        <v>Constanza</v>
      </c>
      <c r="D2100" t="s">
        <v>8962</v>
      </c>
      <c r="E2100" t="s">
        <v>8963</v>
      </c>
      <c r="F2100" t="s">
        <v>8964</v>
      </c>
      <c r="H2100" t="s">
        <v>8965</v>
      </c>
      <c r="I2100" t="s">
        <v>191</v>
      </c>
      <c r="J2100" s="1">
        <v>30225</v>
      </c>
      <c r="K2100">
        <v>39</v>
      </c>
      <c r="L2100" t="s">
        <v>8966</v>
      </c>
      <c r="M2100" t="s">
        <v>51</v>
      </c>
      <c r="N2100" t="s">
        <v>135</v>
      </c>
      <c r="O2100" t="s">
        <v>7933</v>
      </c>
      <c r="P2100" t="s">
        <v>102</v>
      </c>
      <c r="Q2100" t="s">
        <v>103</v>
      </c>
      <c r="S2100" t="s">
        <v>144</v>
      </c>
      <c r="T2100" t="s">
        <v>145</v>
      </c>
      <c r="V2100" t="s">
        <v>7934</v>
      </c>
      <c r="W2100" t="s">
        <v>58</v>
      </c>
      <c r="X2100">
        <v>18.9825117</v>
      </c>
      <c r="Y2100">
        <v>-70.615916600000006</v>
      </c>
      <c r="Z2100" t="s">
        <v>86</v>
      </c>
      <c r="AA2100" t="s">
        <v>86</v>
      </c>
      <c r="AB2100" t="s">
        <v>87</v>
      </c>
      <c r="AC2100" t="s">
        <v>88</v>
      </c>
      <c r="AD2100" t="s">
        <v>62</v>
      </c>
      <c r="AF2100" t="s">
        <v>170</v>
      </c>
      <c r="AG2100" t="s">
        <v>171</v>
      </c>
      <c r="AH2100" t="s">
        <v>117</v>
      </c>
      <c r="AI2100" t="s">
        <v>66</v>
      </c>
      <c r="AJ2100" t="s">
        <v>127</v>
      </c>
      <c r="AK2100" t="s">
        <v>8561</v>
      </c>
      <c r="AL2100">
        <v>2</v>
      </c>
      <c r="AM2100" t="s">
        <v>7936</v>
      </c>
      <c r="AN2100">
        <v>3</v>
      </c>
      <c r="AO2100">
        <v>0</v>
      </c>
      <c r="AP2100" t="s">
        <v>62</v>
      </c>
      <c r="AQ2100" t="s">
        <v>69</v>
      </c>
      <c r="AV2100" s="1">
        <v>43860</v>
      </c>
      <c r="AW2100" t="s">
        <v>16093</v>
      </c>
      <c r="AY2100" t="s">
        <v>73</v>
      </c>
      <c r="AZ2100" t="s">
        <v>74</v>
      </c>
    </row>
    <row r="2101" spans="1:52" ht="30" hidden="1" x14ac:dyDescent="0.25">
      <c r="A2101" t="str">
        <f>INDEX('Community ID'!B:B,MATCH(O2101,'Community ID'!A:A,0))</f>
        <v>La Pelada</v>
      </c>
      <c r="B2101" t="str">
        <f>INDEX('Community ID'!$K:$K,MATCH('Environmental Data'!$P2101,'Community ID'!J:J,0))</f>
        <v>Constanza</v>
      </c>
      <c r="D2101" t="s">
        <v>8967</v>
      </c>
      <c r="E2101" t="s">
        <v>1977</v>
      </c>
      <c r="F2101" t="s">
        <v>1820</v>
      </c>
      <c r="I2101" t="s">
        <v>191</v>
      </c>
      <c r="J2101" s="1">
        <v>21497</v>
      </c>
      <c r="K2101">
        <v>63</v>
      </c>
      <c r="L2101">
        <v>8293252039</v>
      </c>
      <c r="M2101" t="s">
        <v>80</v>
      </c>
      <c r="N2101" t="s">
        <v>135</v>
      </c>
      <c r="O2101" t="s">
        <v>7933</v>
      </c>
      <c r="P2101" t="s">
        <v>102</v>
      </c>
      <c r="Q2101" t="s">
        <v>103</v>
      </c>
      <c r="S2101" t="s">
        <v>144</v>
      </c>
      <c r="V2101" t="s">
        <v>2484</v>
      </c>
      <c r="W2101" t="s">
        <v>58</v>
      </c>
      <c r="X2101">
        <v>18.968539992364999</v>
      </c>
      <c r="Y2101">
        <v>-70.614958209982703</v>
      </c>
      <c r="Z2101" t="s">
        <v>86</v>
      </c>
      <c r="AA2101" t="s">
        <v>86</v>
      </c>
      <c r="AB2101" t="s">
        <v>87</v>
      </c>
      <c r="AC2101" t="s">
        <v>88</v>
      </c>
      <c r="AD2101" t="s">
        <v>62</v>
      </c>
      <c r="AF2101" t="s">
        <v>201</v>
      </c>
      <c r="AG2101" t="s">
        <v>171</v>
      </c>
      <c r="AH2101" t="s">
        <v>65</v>
      </c>
      <c r="AI2101" t="s">
        <v>8929</v>
      </c>
      <c r="AJ2101" t="s">
        <v>102</v>
      </c>
      <c r="AK2101" s="2" t="s">
        <v>8968</v>
      </c>
      <c r="AL2101">
        <v>15</v>
      </c>
      <c r="AM2101" t="s">
        <v>1765</v>
      </c>
      <c r="AN2101">
        <v>3</v>
      </c>
      <c r="AP2101" t="s">
        <v>62</v>
      </c>
      <c r="AQ2101" t="s">
        <v>69</v>
      </c>
      <c r="AV2101" s="1">
        <v>43860</v>
      </c>
      <c r="AW2101" t="s">
        <v>16094</v>
      </c>
      <c r="AY2101" t="s">
        <v>73</v>
      </c>
      <c r="AZ2101" t="s">
        <v>74</v>
      </c>
    </row>
    <row r="2102" spans="1:52" hidden="1" x14ac:dyDescent="0.25">
      <c r="A2102" t="str">
        <f>INDEX('Community ID'!B:B,MATCH(O2102,'Community ID'!A:A,0))</f>
        <v>La Pelada</v>
      </c>
      <c r="B2102" t="str">
        <f>INDEX('Community ID'!$K:$K,MATCH('Environmental Data'!$P2102,'Community ID'!J:J,0))</f>
        <v>Constanza</v>
      </c>
      <c r="D2102" t="s">
        <v>8969</v>
      </c>
      <c r="E2102" t="s">
        <v>8970</v>
      </c>
      <c r="F2102" t="s">
        <v>8971</v>
      </c>
      <c r="H2102" t="s">
        <v>8972</v>
      </c>
      <c r="I2102" t="s">
        <v>191</v>
      </c>
      <c r="J2102" t="s">
        <v>8973</v>
      </c>
      <c r="K2102">
        <v>24</v>
      </c>
      <c r="L2102">
        <v>8294109515</v>
      </c>
      <c r="M2102" t="s">
        <v>226</v>
      </c>
      <c r="O2102" t="s">
        <v>8213</v>
      </c>
      <c r="P2102" t="s">
        <v>102</v>
      </c>
      <c r="Q2102" t="s">
        <v>103</v>
      </c>
      <c r="S2102" t="s">
        <v>144</v>
      </c>
      <c r="T2102" t="s">
        <v>4938</v>
      </c>
      <c r="V2102" t="s">
        <v>8214</v>
      </c>
      <c r="W2102" t="s">
        <v>58</v>
      </c>
      <c r="X2102">
        <v>18.971645800000001</v>
      </c>
      <c r="Y2102">
        <v>-70.617403800000005</v>
      </c>
      <c r="Z2102" t="s">
        <v>325</v>
      </c>
      <c r="AA2102" t="s">
        <v>325</v>
      </c>
      <c r="AB2102" t="s">
        <v>87</v>
      </c>
      <c r="AC2102" t="s">
        <v>169</v>
      </c>
      <c r="AD2102" t="s">
        <v>62</v>
      </c>
      <c r="AF2102" t="s">
        <v>170</v>
      </c>
      <c r="AG2102" t="s">
        <v>194</v>
      </c>
      <c r="AH2102" t="s">
        <v>65</v>
      </c>
      <c r="AI2102" t="s">
        <v>66</v>
      </c>
      <c r="AJ2102" t="s">
        <v>127</v>
      </c>
      <c r="AK2102" t="s">
        <v>394</v>
      </c>
      <c r="AL2102">
        <v>1</v>
      </c>
      <c r="AM2102" t="s">
        <v>8974</v>
      </c>
      <c r="AN2102">
        <v>3</v>
      </c>
      <c r="AO2102">
        <v>1</v>
      </c>
      <c r="AP2102" t="s">
        <v>63</v>
      </c>
      <c r="AQ2102" t="s">
        <v>69</v>
      </c>
      <c r="AV2102" s="1">
        <v>43860</v>
      </c>
      <c r="AW2102" t="s">
        <v>16095</v>
      </c>
      <c r="AY2102" t="s">
        <v>73</v>
      </c>
      <c r="AZ2102" t="s">
        <v>74</v>
      </c>
    </row>
    <row r="2103" spans="1:52" hidden="1" x14ac:dyDescent="0.25">
      <c r="A2103" t="str">
        <f>INDEX('Community ID'!B:B,MATCH(O2103,'Community ID'!A:A,0))</f>
        <v>La Pelada</v>
      </c>
      <c r="B2103" t="str">
        <f>INDEX('Community ID'!$K:$K,MATCH('Environmental Data'!$P2103,'Community ID'!J:J,0))</f>
        <v>Constanza</v>
      </c>
      <c r="D2103" t="s">
        <v>8975</v>
      </c>
      <c r="E2103" t="s">
        <v>5867</v>
      </c>
      <c r="F2103" t="s">
        <v>8976</v>
      </c>
      <c r="H2103" t="s">
        <v>8977</v>
      </c>
      <c r="I2103" t="s">
        <v>165</v>
      </c>
      <c r="J2103" t="s">
        <v>8978</v>
      </c>
      <c r="K2103">
        <v>82</v>
      </c>
      <c r="L2103" t="s">
        <v>8979</v>
      </c>
      <c r="M2103" t="s">
        <v>51</v>
      </c>
      <c r="N2103" t="s">
        <v>738</v>
      </c>
      <c r="O2103" t="s">
        <v>7933</v>
      </c>
      <c r="P2103" t="s">
        <v>102</v>
      </c>
      <c r="Q2103" t="s">
        <v>103</v>
      </c>
      <c r="S2103" t="s">
        <v>144</v>
      </c>
      <c r="T2103" t="s">
        <v>145</v>
      </c>
      <c r="V2103" t="s">
        <v>7934</v>
      </c>
      <c r="W2103" t="s">
        <v>58</v>
      </c>
      <c r="X2103">
        <v>18.9825117</v>
      </c>
      <c r="Y2103">
        <v>-70.615916600000006</v>
      </c>
      <c r="Z2103" t="s">
        <v>86</v>
      </c>
      <c r="AA2103" t="s">
        <v>86</v>
      </c>
      <c r="AB2103" t="s">
        <v>87</v>
      </c>
      <c r="AC2103" t="s">
        <v>88</v>
      </c>
      <c r="AD2103" t="s">
        <v>62</v>
      </c>
      <c r="AF2103" t="s">
        <v>170</v>
      </c>
      <c r="AG2103" t="s">
        <v>194</v>
      </c>
      <c r="AH2103" t="s">
        <v>65</v>
      </c>
      <c r="AI2103" t="s">
        <v>66</v>
      </c>
      <c r="AJ2103" t="s">
        <v>127</v>
      </c>
      <c r="AK2103" t="s">
        <v>8980</v>
      </c>
      <c r="AL2103">
        <v>2</v>
      </c>
      <c r="AM2103" t="s">
        <v>8981</v>
      </c>
      <c r="AN2103">
        <v>3</v>
      </c>
      <c r="AO2103">
        <v>0</v>
      </c>
      <c r="AP2103" t="s">
        <v>62</v>
      </c>
      <c r="AQ2103" t="s">
        <v>69</v>
      </c>
      <c r="AV2103" s="1">
        <v>43860</v>
      </c>
      <c r="AW2103" t="s">
        <v>16096</v>
      </c>
      <c r="AY2103" t="s">
        <v>73</v>
      </c>
      <c r="AZ2103" t="s">
        <v>74</v>
      </c>
    </row>
    <row r="2104" spans="1:52" ht="45" hidden="1" x14ac:dyDescent="0.25">
      <c r="A2104" t="str">
        <f>INDEX('Community ID'!B:B,MATCH(O2104,'Community ID'!A:A,0))</f>
        <v>La Pelada</v>
      </c>
      <c r="B2104" t="str">
        <f>INDEX('Community ID'!$K:$K,MATCH('Environmental Data'!$P2104,'Community ID'!J:J,0))</f>
        <v>Constanza</v>
      </c>
      <c r="D2104" t="s">
        <v>8982</v>
      </c>
      <c r="E2104" t="s">
        <v>908</v>
      </c>
      <c r="F2104" t="s">
        <v>2937</v>
      </c>
      <c r="I2104" t="s">
        <v>191</v>
      </c>
      <c r="J2104" t="s">
        <v>8983</v>
      </c>
      <c r="K2104">
        <v>52</v>
      </c>
      <c r="L2104">
        <v>8092283381</v>
      </c>
      <c r="M2104" t="s">
        <v>80</v>
      </c>
      <c r="N2104" t="s">
        <v>2061</v>
      </c>
      <c r="O2104" t="s">
        <v>7933</v>
      </c>
      <c r="P2104" t="s">
        <v>102</v>
      </c>
      <c r="Q2104" t="s">
        <v>160</v>
      </c>
      <c r="S2104" t="s">
        <v>144</v>
      </c>
      <c r="V2104" t="s">
        <v>2484</v>
      </c>
      <c r="W2104" t="s">
        <v>58</v>
      </c>
      <c r="X2104">
        <v>18.969406136329201</v>
      </c>
      <c r="Y2104">
        <v>-70.616017766362603</v>
      </c>
      <c r="Z2104" t="s">
        <v>86</v>
      </c>
      <c r="AA2104" t="s">
        <v>86</v>
      </c>
      <c r="AB2104" t="s">
        <v>60</v>
      </c>
      <c r="AC2104" t="s">
        <v>88</v>
      </c>
      <c r="AD2104" t="s">
        <v>62</v>
      </c>
      <c r="AF2104" t="s">
        <v>201</v>
      </c>
      <c r="AG2104" t="s">
        <v>194</v>
      </c>
      <c r="AH2104" t="s">
        <v>65</v>
      </c>
      <c r="AI2104" t="s">
        <v>102</v>
      </c>
      <c r="AJ2104" t="s">
        <v>2754</v>
      </c>
      <c r="AK2104" s="2" t="s">
        <v>8984</v>
      </c>
      <c r="AL2104">
        <v>15</v>
      </c>
      <c r="AM2104" t="s">
        <v>1765</v>
      </c>
      <c r="AN2104">
        <v>3</v>
      </c>
      <c r="AP2104" t="s">
        <v>62</v>
      </c>
      <c r="AQ2104" t="s">
        <v>69</v>
      </c>
      <c r="AV2104" s="1">
        <v>43860</v>
      </c>
      <c r="AW2104" t="s">
        <v>16097</v>
      </c>
      <c r="AY2104" t="s">
        <v>73</v>
      </c>
      <c r="AZ2104" t="s">
        <v>74</v>
      </c>
    </row>
    <row r="2105" spans="1:52" hidden="1" x14ac:dyDescent="0.25">
      <c r="A2105" t="str">
        <f>INDEX('Community ID'!B:B,MATCH(O2105,'Community ID'!A:A,0))</f>
        <v>La Pelada</v>
      </c>
      <c r="B2105" t="str">
        <f>INDEX('Community ID'!$K:$K,MATCH('Environmental Data'!$P2105,'Community ID'!J:J,0))</f>
        <v>Constanza</v>
      </c>
      <c r="D2105" t="s">
        <v>8985</v>
      </c>
      <c r="E2105" t="s">
        <v>7640</v>
      </c>
      <c r="F2105" t="s">
        <v>5740</v>
      </c>
      <c r="H2105" t="s">
        <v>1456</v>
      </c>
      <c r="I2105" t="s">
        <v>165</v>
      </c>
      <c r="J2105" t="s">
        <v>8986</v>
      </c>
      <c r="K2105">
        <v>40</v>
      </c>
      <c r="L2105">
        <v>8097211312</v>
      </c>
      <c r="M2105" t="s">
        <v>51</v>
      </c>
      <c r="N2105" t="s">
        <v>5775</v>
      </c>
      <c r="O2105" t="s">
        <v>8213</v>
      </c>
      <c r="P2105" t="s">
        <v>83</v>
      </c>
      <c r="Q2105" t="s">
        <v>103</v>
      </c>
      <c r="U2105">
        <v>5300313839</v>
      </c>
      <c r="V2105" t="s">
        <v>8214</v>
      </c>
      <c r="W2105" t="s">
        <v>58</v>
      </c>
      <c r="X2105">
        <v>18.971645800000001</v>
      </c>
      <c r="Y2105">
        <v>-70.617403800000005</v>
      </c>
      <c r="Z2105" t="s">
        <v>86</v>
      </c>
      <c r="AA2105" t="s">
        <v>59</v>
      </c>
      <c r="AB2105" t="s">
        <v>87</v>
      </c>
      <c r="AC2105" t="s">
        <v>88</v>
      </c>
      <c r="AD2105" t="s">
        <v>62</v>
      </c>
      <c r="AF2105" t="s">
        <v>170</v>
      </c>
      <c r="AG2105" t="s">
        <v>194</v>
      </c>
      <c r="AH2105" t="s">
        <v>117</v>
      </c>
      <c r="AI2105" t="s">
        <v>66</v>
      </c>
      <c r="AJ2105" t="s">
        <v>127</v>
      </c>
      <c r="AK2105" t="s">
        <v>8987</v>
      </c>
      <c r="AL2105">
        <v>1</v>
      </c>
      <c r="AM2105" t="s">
        <v>767</v>
      </c>
      <c r="AN2105">
        <v>4</v>
      </c>
      <c r="AO2105">
        <v>1</v>
      </c>
      <c r="AP2105" t="s">
        <v>62</v>
      </c>
      <c r="AQ2105" t="s">
        <v>69</v>
      </c>
      <c r="AV2105" s="1">
        <v>43860</v>
      </c>
      <c r="AW2105" t="s">
        <v>16098</v>
      </c>
      <c r="AY2105" t="s">
        <v>73</v>
      </c>
      <c r="AZ2105" t="s">
        <v>74</v>
      </c>
    </row>
    <row r="2106" spans="1:52" ht="45" hidden="1" x14ac:dyDescent="0.25">
      <c r="A2106" t="str">
        <f>INDEX('Community ID'!B:B,MATCH(O2106,'Community ID'!A:A,0))</f>
        <v>La Pelada</v>
      </c>
      <c r="B2106" t="str">
        <f>INDEX('Community ID'!$K:$K,MATCH('Environmental Data'!$P2106,'Community ID'!J:J,0))</f>
        <v>Constanza</v>
      </c>
      <c r="D2106" t="s">
        <v>8988</v>
      </c>
      <c r="E2106" t="s">
        <v>908</v>
      </c>
      <c r="F2106" t="s">
        <v>441</v>
      </c>
      <c r="I2106" t="s">
        <v>191</v>
      </c>
      <c r="J2106" t="s">
        <v>7939</v>
      </c>
      <c r="K2106">
        <v>52</v>
      </c>
      <c r="L2106">
        <v>8299807672</v>
      </c>
      <c r="M2106" t="s">
        <v>80</v>
      </c>
      <c r="N2106" t="s">
        <v>114</v>
      </c>
      <c r="O2106" t="s">
        <v>7933</v>
      </c>
      <c r="P2106" t="s">
        <v>102</v>
      </c>
      <c r="Q2106" t="s">
        <v>103</v>
      </c>
      <c r="S2106" t="s">
        <v>144</v>
      </c>
      <c r="V2106" t="s">
        <v>2484</v>
      </c>
      <c r="W2106" t="s">
        <v>58</v>
      </c>
      <c r="X2106">
        <v>18.983544065261501</v>
      </c>
      <c r="Y2106">
        <v>-70.619386592670807</v>
      </c>
      <c r="Z2106" t="s">
        <v>86</v>
      </c>
      <c r="AA2106" t="s">
        <v>86</v>
      </c>
      <c r="AB2106" t="s">
        <v>60</v>
      </c>
      <c r="AC2106" t="s">
        <v>88</v>
      </c>
      <c r="AD2106" t="s">
        <v>62</v>
      </c>
      <c r="AF2106" t="s">
        <v>170</v>
      </c>
      <c r="AG2106" t="s">
        <v>194</v>
      </c>
      <c r="AH2106" t="s">
        <v>65</v>
      </c>
      <c r="AI2106" t="s">
        <v>8174</v>
      </c>
      <c r="AJ2106" t="s">
        <v>2754</v>
      </c>
      <c r="AK2106" s="2" t="s">
        <v>8989</v>
      </c>
      <c r="AL2106">
        <v>15</v>
      </c>
      <c r="AM2106" t="s">
        <v>1765</v>
      </c>
      <c r="AN2106">
        <v>3</v>
      </c>
      <c r="AP2106" t="s">
        <v>62</v>
      </c>
      <c r="AQ2106" t="s">
        <v>69</v>
      </c>
      <c r="AV2106" s="1">
        <v>43860</v>
      </c>
      <c r="AW2106" t="s">
        <v>16099</v>
      </c>
      <c r="AY2106" t="s">
        <v>73</v>
      </c>
      <c r="AZ2106" t="s">
        <v>74</v>
      </c>
    </row>
    <row r="2107" spans="1:52" hidden="1" x14ac:dyDescent="0.25">
      <c r="A2107" t="str">
        <f>INDEX('Community ID'!B:B,MATCH(O2107,'Community ID'!A:A,0))</f>
        <v>La Pelada</v>
      </c>
      <c r="B2107" t="str">
        <f>INDEX('Community ID'!$K:$K,MATCH('Environmental Data'!$P2107,'Community ID'!J:J,0))</f>
        <v>Constanza</v>
      </c>
      <c r="D2107" t="s">
        <v>8990</v>
      </c>
      <c r="E2107" t="s">
        <v>8991</v>
      </c>
      <c r="F2107" t="s">
        <v>8992</v>
      </c>
      <c r="H2107" t="s">
        <v>8991</v>
      </c>
      <c r="I2107" t="s">
        <v>191</v>
      </c>
      <c r="J2107" t="s">
        <v>8993</v>
      </c>
      <c r="K2107">
        <v>24</v>
      </c>
      <c r="L2107">
        <v>8292564070</v>
      </c>
      <c r="M2107" t="s">
        <v>80</v>
      </c>
      <c r="N2107" t="s">
        <v>135</v>
      </c>
      <c r="O2107" t="s">
        <v>8213</v>
      </c>
      <c r="P2107" t="s">
        <v>102</v>
      </c>
      <c r="Q2107" t="s">
        <v>103</v>
      </c>
      <c r="V2107" t="s">
        <v>8214</v>
      </c>
      <c r="W2107" t="s">
        <v>58</v>
      </c>
      <c r="X2107">
        <v>18.971645800000001</v>
      </c>
      <c r="Y2107">
        <v>-70.617403800000005</v>
      </c>
      <c r="Z2107" t="s">
        <v>105</v>
      </c>
      <c r="AA2107" t="s">
        <v>105</v>
      </c>
      <c r="AB2107" t="s">
        <v>87</v>
      </c>
      <c r="AC2107" t="s">
        <v>88</v>
      </c>
      <c r="AE2107" t="s">
        <v>62</v>
      </c>
      <c r="AF2107" t="s">
        <v>170</v>
      </c>
      <c r="AG2107" t="s">
        <v>171</v>
      </c>
      <c r="AH2107" t="s">
        <v>65</v>
      </c>
      <c r="AI2107" t="s">
        <v>66</v>
      </c>
      <c r="AJ2107" t="s">
        <v>127</v>
      </c>
      <c r="AK2107" t="s">
        <v>394</v>
      </c>
      <c r="AL2107">
        <v>1</v>
      </c>
      <c r="AM2107" t="s">
        <v>68</v>
      </c>
      <c r="AN2107">
        <v>6</v>
      </c>
      <c r="AO2107">
        <v>3</v>
      </c>
      <c r="AP2107" t="s">
        <v>63</v>
      </c>
      <c r="AQ2107" t="s">
        <v>186</v>
      </c>
      <c r="AV2107" s="1">
        <v>43860</v>
      </c>
      <c r="AW2107" t="s">
        <v>16100</v>
      </c>
      <c r="AY2107" t="s">
        <v>73</v>
      </c>
      <c r="AZ2107" t="s">
        <v>74</v>
      </c>
    </row>
    <row r="2108" spans="1:52" hidden="1" x14ac:dyDescent="0.25">
      <c r="A2108" t="str">
        <f>INDEX('Community ID'!B:B,MATCH(O2108,'Community ID'!A:A,0))</f>
        <v>La Pelada</v>
      </c>
      <c r="B2108" t="str">
        <f>INDEX('Community ID'!$K:$K,MATCH('Environmental Data'!$P2108,'Community ID'!J:J,0))</f>
        <v>Constanza</v>
      </c>
      <c r="D2108" t="s">
        <v>8994</v>
      </c>
      <c r="E2108" t="s">
        <v>5645</v>
      </c>
      <c r="F2108" t="s">
        <v>8995</v>
      </c>
      <c r="H2108" t="s">
        <v>7471</v>
      </c>
      <c r="I2108" t="s">
        <v>191</v>
      </c>
      <c r="J2108" s="1">
        <v>29648</v>
      </c>
      <c r="K2108">
        <v>40</v>
      </c>
      <c r="M2108" t="s">
        <v>80</v>
      </c>
      <c r="N2108" t="s">
        <v>135</v>
      </c>
      <c r="O2108" t="s">
        <v>8213</v>
      </c>
      <c r="P2108" t="s">
        <v>102</v>
      </c>
      <c r="Q2108" t="s">
        <v>103</v>
      </c>
      <c r="V2108" t="s">
        <v>8214</v>
      </c>
      <c r="W2108" t="s">
        <v>58</v>
      </c>
      <c r="X2108">
        <v>18.9812096</v>
      </c>
      <c r="Y2108">
        <v>-70.617031999999995</v>
      </c>
      <c r="Z2108" t="s">
        <v>220</v>
      </c>
      <c r="AA2108" t="s">
        <v>59</v>
      </c>
      <c r="AB2108" t="s">
        <v>60</v>
      </c>
      <c r="AC2108" t="s">
        <v>88</v>
      </c>
      <c r="AE2108" t="s">
        <v>62</v>
      </c>
      <c r="AF2108" t="s">
        <v>170</v>
      </c>
      <c r="AG2108" t="s">
        <v>171</v>
      </c>
      <c r="AH2108" t="s">
        <v>117</v>
      </c>
      <c r="AI2108" t="s">
        <v>145</v>
      </c>
      <c r="AJ2108" t="s">
        <v>127</v>
      </c>
      <c r="AK2108" t="s">
        <v>1194</v>
      </c>
      <c r="AL2108">
        <v>1</v>
      </c>
      <c r="AM2108" t="s">
        <v>1627</v>
      </c>
      <c r="AN2108">
        <v>5</v>
      </c>
      <c r="AO2108">
        <v>3</v>
      </c>
      <c r="AP2108" t="s">
        <v>63</v>
      </c>
      <c r="AQ2108" t="s">
        <v>69</v>
      </c>
      <c r="AV2108" s="1">
        <v>43860</v>
      </c>
      <c r="AW2108" t="s">
        <v>16101</v>
      </c>
      <c r="AY2108" t="s">
        <v>73</v>
      </c>
      <c r="AZ2108" t="s">
        <v>74</v>
      </c>
    </row>
    <row r="2109" spans="1:52" hidden="1" x14ac:dyDescent="0.25">
      <c r="A2109" t="str">
        <f>INDEX('Community ID'!B:B,MATCH(O2109,'Community ID'!A:A,0))</f>
        <v>El Arroyazo</v>
      </c>
      <c r="B2109" t="str">
        <f>INDEX('Community ID'!$K:$K,MATCH('Environmental Data'!$P2109,'Community ID'!J:J,0))</f>
        <v>Constanza</v>
      </c>
      <c r="D2109" t="s">
        <v>8996</v>
      </c>
      <c r="E2109" t="s">
        <v>933</v>
      </c>
      <c r="F2109" t="s">
        <v>8997</v>
      </c>
      <c r="H2109" t="s">
        <v>8419</v>
      </c>
      <c r="I2109" t="s">
        <v>165</v>
      </c>
      <c r="J2109" t="s">
        <v>8998</v>
      </c>
      <c r="K2109">
        <v>56</v>
      </c>
      <c r="M2109" t="s">
        <v>51</v>
      </c>
      <c r="N2109" t="s">
        <v>694</v>
      </c>
      <c r="O2109" t="s">
        <v>246</v>
      </c>
      <c r="P2109" t="s">
        <v>102</v>
      </c>
      <c r="Q2109" t="s">
        <v>160</v>
      </c>
      <c r="V2109" t="s">
        <v>7968</v>
      </c>
      <c r="W2109" t="s">
        <v>58</v>
      </c>
      <c r="X2109">
        <v>19.0221917</v>
      </c>
      <c r="Y2109">
        <v>-70.547476649999993</v>
      </c>
      <c r="Z2109" t="s">
        <v>86</v>
      </c>
      <c r="AA2109" t="s">
        <v>86</v>
      </c>
      <c r="AB2109" t="s">
        <v>116</v>
      </c>
      <c r="AC2109" t="s">
        <v>88</v>
      </c>
      <c r="AE2109" t="s">
        <v>62</v>
      </c>
      <c r="AF2109" t="s">
        <v>201</v>
      </c>
      <c r="AG2109" t="s">
        <v>194</v>
      </c>
      <c r="AH2109" t="s">
        <v>117</v>
      </c>
      <c r="AI2109" t="s">
        <v>8999</v>
      </c>
      <c r="AJ2109" t="s">
        <v>8999</v>
      </c>
      <c r="AK2109" t="s">
        <v>7729</v>
      </c>
      <c r="AL2109">
        <v>1</v>
      </c>
      <c r="AM2109" t="s">
        <v>93</v>
      </c>
      <c r="AN2109">
        <v>1</v>
      </c>
      <c r="AO2109">
        <v>0</v>
      </c>
      <c r="AP2109" t="s">
        <v>62</v>
      </c>
      <c r="AQ2109" t="s">
        <v>69</v>
      </c>
      <c r="AV2109" s="1">
        <v>43852</v>
      </c>
      <c r="AW2109" t="s">
        <v>16102</v>
      </c>
      <c r="AY2109" t="s">
        <v>73</v>
      </c>
      <c r="AZ2109" t="s">
        <v>74</v>
      </c>
    </row>
    <row r="2110" spans="1:52" x14ac:dyDescent="0.25">
      <c r="A2110" t="str">
        <f>INDEX('Community ID'!B:B,MATCH(O2110,'Community ID'!A:A,0))</f>
        <v>Los Embassadores</v>
      </c>
      <c r="B2110" t="str">
        <f>INDEX('Community ID'!$K:$K,MATCH('Environmental Data'!$P2110,'Community ID'!J:J,0))</f>
        <v>Constanza</v>
      </c>
      <c r="D2110" t="s">
        <v>9000</v>
      </c>
      <c r="E2110" t="s">
        <v>9001</v>
      </c>
      <c r="F2110" t="s">
        <v>7571</v>
      </c>
      <c r="H2110" t="s">
        <v>9002</v>
      </c>
      <c r="I2110" t="s">
        <v>191</v>
      </c>
      <c r="J2110" t="s">
        <v>9003</v>
      </c>
      <c r="K2110">
        <v>22</v>
      </c>
      <c r="L2110">
        <v>8099918702</v>
      </c>
      <c r="M2110" t="s">
        <v>80</v>
      </c>
      <c r="N2110" t="s">
        <v>114</v>
      </c>
      <c r="O2110" t="s">
        <v>7143</v>
      </c>
      <c r="P2110" t="s">
        <v>83</v>
      </c>
      <c r="Q2110" t="s">
        <v>160</v>
      </c>
      <c r="V2110" t="s">
        <v>7968</v>
      </c>
      <c r="W2110" t="s">
        <v>58</v>
      </c>
      <c r="X2110">
        <v>18.91365747</v>
      </c>
      <c r="Y2110">
        <v>-70.743745430000004</v>
      </c>
      <c r="Z2110" t="s">
        <v>86</v>
      </c>
      <c r="AA2110" t="s">
        <v>105</v>
      </c>
      <c r="AB2110" t="s">
        <v>60</v>
      </c>
      <c r="AC2110" t="s">
        <v>169</v>
      </c>
      <c r="AD2110" t="s">
        <v>62</v>
      </c>
      <c r="AF2110" t="s">
        <v>170</v>
      </c>
      <c r="AG2110" t="s">
        <v>194</v>
      </c>
      <c r="AH2110" t="s">
        <v>65</v>
      </c>
      <c r="AI2110" t="s">
        <v>8999</v>
      </c>
      <c r="AJ2110" t="s">
        <v>8999</v>
      </c>
      <c r="AK2110" t="s">
        <v>479</v>
      </c>
      <c r="AL2110">
        <v>1</v>
      </c>
      <c r="AM2110" t="s">
        <v>93</v>
      </c>
      <c r="AN2110">
        <v>5</v>
      </c>
      <c r="AO2110">
        <v>3</v>
      </c>
      <c r="AP2110" t="s">
        <v>62</v>
      </c>
      <c r="AQ2110" t="s">
        <v>69</v>
      </c>
      <c r="AV2110" s="1">
        <v>43848</v>
      </c>
      <c r="AW2110" t="s">
        <v>16103</v>
      </c>
      <c r="AY2110" t="s">
        <v>73</v>
      </c>
      <c r="AZ2110" t="s">
        <v>74</v>
      </c>
    </row>
    <row r="2111" spans="1:52" x14ac:dyDescent="0.25">
      <c r="A2111" t="str">
        <f>INDEX('Community ID'!B:B,MATCH(O2111,'Community ID'!A:A,0))</f>
        <v>Los Embassadores</v>
      </c>
      <c r="B2111" t="str">
        <f>INDEX('Community ID'!$K:$K,MATCH('Environmental Data'!$P2111,'Community ID'!J:J,0))</f>
        <v>Constanza</v>
      </c>
      <c r="D2111" t="s">
        <v>9004</v>
      </c>
      <c r="E2111" t="s">
        <v>4029</v>
      </c>
      <c r="F2111" t="s">
        <v>9005</v>
      </c>
      <c r="H2111" t="s">
        <v>9006</v>
      </c>
      <c r="I2111" t="s">
        <v>191</v>
      </c>
      <c r="J2111" s="1">
        <v>26725</v>
      </c>
      <c r="K2111">
        <v>48</v>
      </c>
      <c r="L2111">
        <v>8094800926</v>
      </c>
      <c r="M2111" t="s">
        <v>51</v>
      </c>
      <c r="N2111" t="s">
        <v>9007</v>
      </c>
      <c r="O2111" t="s">
        <v>7143</v>
      </c>
      <c r="P2111" t="s">
        <v>83</v>
      </c>
      <c r="Q2111" t="s">
        <v>160</v>
      </c>
      <c r="V2111" t="s">
        <v>7968</v>
      </c>
      <c r="W2111" t="s">
        <v>58</v>
      </c>
      <c r="X2111">
        <v>18.913582760000001</v>
      </c>
      <c r="Y2111">
        <v>-70.743814349999994</v>
      </c>
      <c r="Z2111" t="s">
        <v>86</v>
      </c>
      <c r="AA2111" t="s">
        <v>105</v>
      </c>
      <c r="AB2111" t="s">
        <v>60</v>
      </c>
      <c r="AC2111" t="s">
        <v>169</v>
      </c>
      <c r="AD2111" t="s">
        <v>62</v>
      </c>
      <c r="AF2111" t="s">
        <v>170</v>
      </c>
      <c r="AG2111" t="s">
        <v>194</v>
      </c>
      <c r="AH2111" t="s">
        <v>65</v>
      </c>
      <c r="AI2111" t="s">
        <v>9008</v>
      </c>
      <c r="AJ2111" t="s">
        <v>9008</v>
      </c>
      <c r="AK2111" t="s">
        <v>479</v>
      </c>
      <c r="AL2111">
        <v>1</v>
      </c>
      <c r="AM2111" t="s">
        <v>93</v>
      </c>
      <c r="AN2111">
        <v>4</v>
      </c>
      <c r="AO2111">
        <v>3</v>
      </c>
      <c r="AP2111" t="s">
        <v>62</v>
      </c>
      <c r="AQ2111" t="s">
        <v>69</v>
      </c>
      <c r="AV2111" s="1">
        <v>43848</v>
      </c>
      <c r="AW2111" t="s">
        <v>16104</v>
      </c>
      <c r="AY2111" t="s">
        <v>73</v>
      </c>
      <c r="AZ2111" t="s">
        <v>74</v>
      </c>
    </row>
    <row r="2112" spans="1:52" x14ac:dyDescent="0.25">
      <c r="A2112" t="str">
        <f>INDEX('Community ID'!B:B,MATCH(O2112,'Community ID'!A:A,0))</f>
        <v>Arroyo Arriba</v>
      </c>
      <c r="B2112" t="str">
        <f>INDEX('Community ID'!$K:$K,MATCH('Environmental Data'!$P2112,'Community ID'!J:J,0))</f>
        <v>Constanza</v>
      </c>
      <c r="D2112" t="s">
        <v>9009</v>
      </c>
      <c r="E2112" t="s">
        <v>1675</v>
      </c>
      <c r="F2112" t="s">
        <v>9010</v>
      </c>
      <c r="H2112" t="s">
        <v>113</v>
      </c>
      <c r="I2112" t="s">
        <v>191</v>
      </c>
      <c r="J2112" s="1">
        <v>25145</v>
      </c>
      <c r="K2112">
        <v>53</v>
      </c>
      <c r="M2112" t="s">
        <v>80</v>
      </c>
      <c r="N2112" t="s">
        <v>114</v>
      </c>
      <c r="O2112" t="s">
        <v>13142</v>
      </c>
      <c r="P2112" t="s">
        <v>83</v>
      </c>
      <c r="Q2112" t="s">
        <v>160</v>
      </c>
      <c r="V2112" t="s">
        <v>7968</v>
      </c>
      <c r="W2112" t="s">
        <v>58</v>
      </c>
      <c r="X2112">
        <v>18.913471139999999</v>
      </c>
      <c r="Y2112">
        <v>-70.743778469999995</v>
      </c>
      <c r="Z2112" t="s">
        <v>86</v>
      </c>
      <c r="AA2112" t="s">
        <v>86</v>
      </c>
      <c r="AB2112" t="s">
        <v>60</v>
      </c>
      <c r="AC2112" t="s">
        <v>61</v>
      </c>
      <c r="AD2112" t="s">
        <v>62</v>
      </c>
      <c r="AF2112" t="s">
        <v>170</v>
      </c>
      <c r="AG2112" t="s">
        <v>194</v>
      </c>
      <c r="AH2112" t="s">
        <v>65</v>
      </c>
      <c r="AI2112" t="s">
        <v>8999</v>
      </c>
      <c r="AJ2112" t="s">
        <v>8999</v>
      </c>
      <c r="AK2112" t="s">
        <v>479</v>
      </c>
      <c r="AL2112">
        <v>1</v>
      </c>
      <c r="AM2112" t="s">
        <v>9011</v>
      </c>
      <c r="AN2112">
        <v>6</v>
      </c>
      <c r="AO2112">
        <v>1</v>
      </c>
      <c r="AP2112" t="s">
        <v>62</v>
      </c>
      <c r="AQ2112" t="s">
        <v>69</v>
      </c>
      <c r="AV2112" s="1">
        <v>43848</v>
      </c>
      <c r="AW2112" t="s">
        <v>16105</v>
      </c>
      <c r="AY2112" t="s">
        <v>73</v>
      </c>
      <c r="AZ2112" t="s">
        <v>74</v>
      </c>
    </row>
    <row r="2113" spans="1:52" x14ac:dyDescent="0.25">
      <c r="A2113" t="str">
        <f>INDEX('Community ID'!B:B,MATCH(O2113,'Community ID'!A:A,0))</f>
        <v>Barrio Las Flores</v>
      </c>
      <c r="B2113" t="str">
        <f>INDEX('Community ID'!$K:$K,MATCH('Environmental Data'!$P2113,'Community ID'!J:J,0))</f>
        <v>Constanza</v>
      </c>
      <c r="D2113" t="s">
        <v>9012</v>
      </c>
      <c r="E2113" t="s">
        <v>3113</v>
      </c>
      <c r="F2113" t="s">
        <v>9013</v>
      </c>
      <c r="H2113" t="s">
        <v>4690</v>
      </c>
      <c r="I2113" t="s">
        <v>191</v>
      </c>
      <c r="J2113" s="1">
        <v>24906</v>
      </c>
      <c r="K2113">
        <v>53</v>
      </c>
      <c r="L2113">
        <v>8492588507</v>
      </c>
      <c r="M2113" t="s">
        <v>80</v>
      </c>
      <c r="N2113" t="s">
        <v>114</v>
      </c>
      <c r="O2113" t="s">
        <v>9014</v>
      </c>
      <c r="P2113" t="s">
        <v>83</v>
      </c>
      <c r="Q2113" t="s">
        <v>160</v>
      </c>
      <c r="V2113" t="s">
        <v>7968</v>
      </c>
      <c r="W2113" t="s">
        <v>58</v>
      </c>
      <c r="X2113">
        <v>18.91359272</v>
      </c>
      <c r="Y2113">
        <v>-70.743989729999996</v>
      </c>
      <c r="Z2113" t="s">
        <v>86</v>
      </c>
      <c r="AA2113" t="s">
        <v>86</v>
      </c>
      <c r="AB2113" t="s">
        <v>182</v>
      </c>
      <c r="AD2113" t="s">
        <v>62</v>
      </c>
      <c r="AF2113" t="s">
        <v>170</v>
      </c>
      <c r="AG2113" t="s">
        <v>194</v>
      </c>
      <c r="AH2113" t="s">
        <v>486</v>
      </c>
      <c r="AI2113" t="s">
        <v>8999</v>
      </c>
      <c r="AJ2113" t="s">
        <v>8999</v>
      </c>
      <c r="AK2113" t="s">
        <v>479</v>
      </c>
      <c r="AL2113">
        <v>1</v>
      </c>
      <c r="AM2113" t="s">
        <v>93</v>
      </c>
      <c r="AN2113">
        <v>3</v>
      </c>
      <c r="AO2113">
        <v>1</v>
      </c>
      <c r="AQ2113" t="s">
        <v>69</v>
      </c>
      <c r="AV2113" s="1">
        <v>43848</v>
      </c>
      <c r="AW2113" t="s">
        <v>16106</v>
      </c>
      <c r="AY2113" t="s">
        <v>73</v>
      </c>
      <c r="AZ2113" t="s">
        <v>74</v>
      </c>
    </row>
    <row r="2114" spans="1:52" hidden="1" x14ac:dyDescent="0.25">
      <c r="A2114" t="str">
        <f>INDEX('Community ID'!B:B,MATCH(O2114,'Community ID'!A:A,0))</f>
        <v>Los Embassadores</v>
      </c>
      <c r="B2114" t="str">
        <f>INDEX('Community ID'!$K:$K,MATCH('Environmental Data'!$P2114,'Community ID'!J:J,0))</f>
        <v>Constanza</v>
      </c>
      <c r="D2114" t="s">
        <v>9015</v>
      </c>
      <c r="E2114" t="s">
        <v>9016</v>
      </c>
      <c r="F2114" t="s">
        <v>9017</v>
      </c>
      <c r="H2114" t="s">
        <v>9018</v>
      </c>
      <c r="I2114" t="s">
        <v>191</v>
      </c>
      <c r="J2114" s="1">
        <v>32245</v>
      </c>
      <c r="K2114">
        <v>33</v>
      </c>
      <c r="M2114" t="s">
        <v>142</v>
      </c>
      <c r="N2114" t="s">
        <v>114</v>
      </c>
      <c r="O2114" t="s">
        <v>7143</v>
      </c>
      <c r="P2114" t="s">
        <v>83</v>
      </c>
      <c r="Q2114" t="s">
        <v>160</v>
      </c>
      <c r="V2114" t="s">
        <v>7968</v>
      </c>
      <c r="W2114" t="s">
        <v>58</v>
      </c>
      <c r="X2114">
        <v>18.913650959999998</v>
      </c>
      <c r="Y2114">
        <v>-70.743870459999997</v>
      </c>
      <c r="Z2114" t="s">
        <v>86</v>
      </c>
      <c r="AA2114" t="s">
        <v>59</v>
      </c>
      <c r="AB2114" t="s">
        <v>60</v>
      </c>
      <c r="AC2114" t="s">
        <v>61</v>
      </c>
      <c r="AD2114" t="s">
        <v>62</v>
      </c>
      <c r="AF2114" t="s">
        <v>170</v>
      </c>
      <c r="AG2114" t="s">
        <v>194</v>
      </c>
      <c r="AH2114" t="s">
        <v>117</v>
      </c>
      <c r="AI2114" t="s">
        <v>8999</v>
      </c>
      <c r="AJ2114" t="s">
        <v>1419</v>
      </c>
      <c r="AK2114" t="s">
        <v>4681</v>
      </c>
      <c r="AL2114">
        <v>1</v>
      </c>
      <c r="AM2114" t="s">
        <v>9019</v>
      </c>
      <c r="AN2114">
        <v>5</v>
      </c>
      <c r="AO2114">
        <v>3</v>
      </c>
      <c r="AP2114" t="s">
        <v>62</v>
      </c>
      <c r="AQ2114" t="s">
        <v>69</v>
      </c>
      <c r="AV2114" s="1">
        <v>43848</v>
      </c>
      <c r="AW2114" t="s">
        <v>16107</v>
      </c>
      <c r="AY2114" t="s">
        <v>73</v>
      </c>
      <c r="AZ2114" t="s">
        <v>74</v>
      </c>
    </row>
    <row r="2115" spans="1:52" hidden="1" x14ac:dyDescent="0.25">
      <c r="A2115" t="str">
        <f>INDEX('Community ID'!B:B,MATCH(O2115,'Community ID'!A:A,0))</f>
        <v>Barrio Las Flores</v>
      </c>
      <c r="B2115" t="str">
        <f>INDEX('Community ID'!$K:$K,MATCH('Environmental Data'!$P2115,'Community ID'!J:J,0))</f>
        <v>Constanza</v>
      </c>
      <c r="D2115" t="s">
        <v>9020</v>
      </c>
      <c r="E2115" t="s">
        <v>9021</v>
      </c>
      <c r="F2115" t="s">
        <v>1788</v>
      </c>
      <c r="H2115" t="s">
        <v>134</v>
      </c>
      <c r="I2115" t="s">
        <v>191</v>
      </c>
      <c r="J2115" t="s">
        <v>9022</v>
      </c>
      <c r="K2115">
        <v>29</v>
      </c>
      <c r="L2115">
        <v>8299253819</v>
      </c>
      <c r="M2115" t="s">
        <v>51</v>
      </c>
      <c r="N2115" t="s">
        <v>135</v>
      </c>
      <c r="O2115" t="s">
        <v>4187</v>
      </c>
      <c r="P2115" t="s">
        <v>83</v>
      </c>
      <c r="Q2115" t="s">
        <v>103</v>
      </c>
      <c r="S2115" t="s">
        <v>144</v>
      </c>
      <c r="V2115" t="s">
        <v>7348</v>
      </c>
      <c r="W2115" t="s">
        <v>58</v>
      </c>
      <c r="X2115">
        <v>18.912277199999998</v>
      </c>
      <c r="Y2115">
        <v>-70.743423500000006</v>
      </c>
      <c r="Z2115" t="s">
        <v>86</v>
      </c>
      <c r="AA2115" t="s">
        <v>325</v>
      </c>
      <c r="AB2115" t="s">
        <v>419</v>
      </c>
      <c r="AC2115" t="s">
        <v>169</v>
      </c>
      <c r="AD2115" t="s">
        <v>62</v>
      </c>
      <c r="AF2115" t="s">
        <v>170</v>
      </c>
      <c r="AG2115" t="s">
        <v>171</v>
      </c>
      <c r="AH2115" t="s">
        <v>65</v>
      </c>
      <c r="AI2115" t="s">
        <v>788</v>
      </c>
      <c r="AJ2115" t="s">
        <v>788</v>
      </c>
      <c r="AK2115" t="s">
        <v>9023</v>
      </c>
      <c r="AL2115">
        <v>1</v>
      </c>
      <c r="AM2115" t="s">
        <v>9024</v>
      </c>
      <c r="AN2115">
        <v>4</v>
      </c>
      <c r="AP2115" t="s">
        <v>63</v>
      </c>
      <c r="AQ2115" t="s">
        <v>69</v>
      </c>
      <c r="AV2115" s="1">
        <v>43848</v>
      </c>
      <c r="AW2115" t="s">
        <v>16108</v>
      </c>
      <c r="AY2115" t="s">
        <v>73</v>
      </c>
      <c r="AZ2115" t="s">
        <v>74</v>
      </c>
    </row>
    <row r="2116" spans="1:52" hidden="1" x14ac:dyDescent="0.25">
      <c r="A2116" t="str">
        <f>INDEX('Community ID'!B:B,MATCH(O2116,'Community ID'!A:A,0))</f>
        <v>Barrio Las Flores</v>
      </c>
      <c r="B2116" t="str">
        <f>INDEX('Community ID'!$K:$K,MATCH('Environmental Data'!$P2116,'Community ID'!J:J,0))</f>
        <v>Constanza</v>
      </c>
      <c r="D2116" t="s">
        <v>9025</v>
      </c>
      <c r="E2116" t="s">
        <v>9026</v>
      </c>
      <c r="F2116" t="s">
        <v>6861</v>
      </c>
      <c r="H2116" t="s">
        <v>9027</v>
      </c>
      <c r="I2116" t="s">
        <v>191</v>
      </c>
      <c r="J2116" t="s">
        <v>8017</v>
      </c>
      <c r="K2116">
        <v>60</v>
      </c>
      <c r="L2116">
        <v>8092162089</v>
      </c>
      <c r="M2116" t="s">
        <v>80</v>
      </c>
      <c r="N2116" t="s">
        <v>135</v>
      </c>
      <c r="O2116" t="s">
        <v>4147</v>
      </c>
      <c r="P2116" t="s">
        <v>83</v>
      </c>
      <c r="Q2116" t="s">
        <v>103</v>
      </c>
      <c r="S2116" t="s">
        <v>144</v>
      </c>
      <c r="U2116">
        <v>5300197174</v>
      </c>
      <c r="V2116" t="s">
        <v>7348</v>
      </c>
      <c r="W2116" t="s">
        <v>58</v>
      </c>
      <c r="X2116">
        <v>18.908444899999999</v>
      </c>
      <c r="Y2116">
        <v>-70.747512099999994</v>
      </c>
      <c r="Z2116" t="s">
        <v>86</v>
      </c>
      <c r="AA2116" t="s">
        <v>86</v>
      </c>
      <c r="AB2116" t="s">
        <v>87</v>
      </c>
      <c r="AC2116" t="s">
        <v>169</v>
      </c>
      <c r="AD2116" t="s">
        <v>62</v>
      </c>
      <c r="AF2116" t="s">
        <v>170</v>
      </c>
      <c r="AG2116" t="s">
        <v>194</v>
      </c>
      <c r="AH2116" t="s">
        <v>65</v>
      </c>
      <c r="AI2116" t="s">
        <v>788</v>
      </c>
      <c r="AJ2116" t="s">
        <v>788</v>
      </c>
      <c r="AK2116" t="s">
        <v>9028</v>
      </c>
      <c r="AL2116">
        <v>1</v>
      </c>
      <c r="AM2116" t="s">
        <v>9029</v>
      </c>
      <c r="AN2116">
        <v>7</v>
      </c>
      <c r="AP2116" t="s">
        <v>62</v>
      </c>
      <c r="AQ2116" t="s">
        <v>69</v>
      </c>
      <c r="AV2116" s="1">
        <v>43848</v>
      </c>
      <c r="AW2116" t="s">
        <v>16109</v>
      </c>
      <c r="AY2116" t="s">
        <v>73</v>
      </c>
      <c r="AZ2116" t="s">
        <v>74</v>
      </c>
    </row>
    <row r="2117" spans="1:52" hidden="1" x14ac:dyDescent="0.25">
      <c r="A2117" t="str">
        <f>INDEX('Community ID'!B:B,MATCH(O2117,'Community ID'!A:A,0))</f>
        <v>El Convento</v>
      </c>
      <c r="B2117" t="str">
        <f>INDEX('Community ID'!$K:$K,MATCH('Environmental Data'!$P2117,'Community ID'!J:J,0))</f>
        <v>Constanza</v>
      </c>
      <c r="D2117" t="s">
        <v>7674</v>
      </c>
      <c r="E2117" t="s">
        <v>7675</v>
      </c>
      <c r="F2117" t="s">
        <v>7676</v>
      </c>
      <c r="H2117" t="s">
        <v>7225</v>
      </c>
      <c r="I2117" t="s">
        <v>165</v>
      </c>
      <c r="J2117" s="1">
        <v>28621</v>
      </c>
      <c r="K2117">
        <v>43</v>
      </c>
      <c r="L2117">
        <v>8492082486</v>
      </c>
      <c r="M2117" t="s">
        <v>80</v>
      </c>
      <c r="N2117" t="s">
        <v>81</v>
      </c>
      <c r="O2117" t="s">
        <v>7500</v>
      </c>
      <c r="P2117" t="s">
        <v>83</v>
      </c>
      <c r="Q2117" t="s">
        <v>103</v>
      </c>
      <c r="U2117">
        <v>1000726115</v>
      </c>
      <c r="V2117" t="s">
        <v>7348</v>
      </c>
      <c r="W2117" t="s">
        <v>58</v>
      </c>
      <c r="X2117">
        <v>18.864852200000001</v>
      </c>
      <c r="Y2117">
        <v>-70.709226700000002</v>
      </c>
      <c r="Z2117" t="s">
        <v>220</v>
      </c>
      <c r="AA2117" t="s">
        <v>220</v>
      </c>
      <c r="AB2117" t="s">
        <v>87</v>
      </c>
      <c r="AC2117" t="s">
        <v>88</v>
      </c>
      <c r="AD2117" t="s">
        <v>63</v>
      </c>
      <c r="AE2117" t="s">
        <v>63</v>
      </c>
      <c r="AF2117" t="s">
        <v>201</v>
      </c>
      <c r="AG2117" t="s">
        <v>194</v>
      </c>
      <c r="AH2117" t="s">
        <v>117</v>
      </c>
      <c r="AI2117" t="s">
        <v>145</v>
      </c>
      <c r="AJ2117" t="s">
        <v>145</v>
      </c>
      <c r="AK2117" t="s">
        <v>7677</v>
      </c>
      <c r="AL2117">
        <v>15</v>
      </c>
      <c r="AM2117" t="s">
        <v>1765</v>
      </c>
      <c r="AN2117">
        <v>2</v>
      </c>
      <c r="AP2117" t="s">
        <v>63</v>
      </c>
      <c r="AQ2117" t="s">
        <v>69</v>
      </c>
      <c r="AV2117" s="1">
        <v>43845</v>
      </c>
      <c r="AW2117" t="s">
        <v>16110</v>
      </c>
      <c r="AY2117" t="s">
        <v>73</v>
      </c>
      <c r="AZ2117" t="s">
        <v>74</v>
      </c>
    </row>
    <row r="2118" spans="1:52" ht="30" hidden="1" x14ac:dyDescent="0.25">
      <c r="A2118" t="str">
        <f>INDEX('Community ID'!B:B,MATCH(O2118,'Community ID'!A:A,0))</f>
        <v>El Convento</v>
      </c>
      <c r="B2118" t="str">
        <f>INDEX('Community ID'!$K:$K,MATCH('Environmental Data'!$P2118,'Community ID'!J:J,0))</f>
        <v>Constanza</v>
      </c>
      <c r="D2118" t="s">
        <v>9030</v>
      </c>
      <c r="E2118" t="s">
        <v>9031</v>
      </c>
      <c r="F2118" t="s">
        <v>2415</v>
      </c>
      <c r="I2118" t="s">
        <v>165</v>
      </c>
      <c r="J2118" t="s">
        <v>9032</v>
      </c>
      <c r="K2118">
        <v>32</v>
      </c>
      <c r="L2118">
        <v>8297791390</v>
      </c>
      <c r="M2118" t="s">
        <v>80</v>
      </c>
      <c r="N2118" t="s">
        <v>287</v>
      </c>
      <c r="O2118" t="s">
        <v>7500</v>
      </c>
      <c r="P2118" t="s">
        <v>102</v>
      </c>
      <c r="Q2118" t="s">
        <v>160</v>
      </c>
      <c r="S2118" t="s">
        <v>144</v>
      </c>
      <c r="V2118" t="s">
        <v>2484</v>
      </c>
      <c r="W2118" t="s">
        <v>58</v>
      </c>
      <c r="X2118">
        <v>18.8567868014973</v>
      </c>
      <c r="Y2118">
        <v>-70.689565697750695</v>
      </c>
      <c r="Z2118" t="s">
        <v>86</v>
      </c>
      <c r="AA2118" t="s">
        <v>86</v>
      </c>
      <c r="AB2118" t="s">
        <v>87</v>
      </c>
      <c r="AC2118" t="s">
        <v>88</v>
      </c>
      <c r="AD2118" t="s">
        <v>63</v>
      </c>
      <c r="AE2118" t="s">
        <v>63</v>
      </c>
      <c r="AF2118" t="s">
        <v>201</v>
      </c>
      <c r="AG2118" t="s">
        <v>194</v>
      </c>
      <c r="AH2118" t="s">
        <v>486</v>
      </c>
      <c r="AI2118" t="s">
        <v>788</v>
      </c>
      <c r="AJ2118" t="s">
        <v>788</v>
      </c>
      <c r="AK2118" s="2" t="s">
        <v>9033</v>
      </c>
      <c r="AL2118">
        <v>15</v>
      </c>
      <c r="AM2118" t="s">
        <v>1765</v>
      </c>
      <c r="AN2118">
        <v>3</v>
      </c>
      <c r="AP2118" t="s">
        <v>62</v>
      </c>
      <c r="AQ2118" t="s">
        <v>69</v>
      </c>
      <c r="AV2118" s="1">
        <v>43845</v>
      </c>
      <c r="AW2118" t="s">
        <v>16111</v>
      </c>
      <c r="AY2118" t="s">
        <v>73</v>
      </c>
      <c r="AZ2118" t="s">
        <v>74</v>
      </c>
    </row>
    <row r="2119" spans="1:52" hidden="1" x14ac:dyDescent="0.25">
      <c r="A2119" t="str">
        <f>INDEX('Community ID'!B:B,MATCH(O2119,'Community ID'!A:A,0))</f>
        <v>El Convento</v>
      </c>
      <c r="B2119" t="str">
        <f>INDEX('Community ID'!$K:$K,MATCH('Environmental Data'!$P2119,'Community ID'!J:J,0))</f>
        <v>Constanza</v>
      </c>
      <c r="D2119" t="s">
        <v>9034</v>
      </c>
      <c r="E2119" t="s">
        <v>1754</v>
      </c>
      <c r="F2119" t="s">
        <v>9035</v>
      </c>
      <c r="H2119" t="s">
        <v>9036</v>
      </c>
      <c r="I2119" t="s">
        <v>165</v>
      </c>
      <c r="J2119" s="1">
        <v>25571</v>
      </c>
      <c r="K2119">
        <v>51</v>
      </c>
      <c r="L2119">
        <v>8492723944</v>
      </c>
      <c r="M2119" t="s">
        <v>80</v>
      </c>
      <c r="N2119" t="s">
        <v>9037</v>
      </c>
      <c r="O2119" t="s">
        <v>7500</v>
      </c>
      <c r="P2119" t="s">
        <v>102</v>
      </c>
      <c r="Q2119" t="s">
        <v>160</v>
      </c>
      <c r="S2119" t="s">
        <v>144</v>
      </c>
      <c r="V2119" t="s">
        <v>2484</v>
      </c>
      <c r="W2119" t="s">
        <v>58</v>
      </c>
      <c r="X2119">
        <v>18.856434006314799</v>
      </c>
      <c r="Y2119">
        <v>-70.689205328251305</v>
      </c>
      <c r="Z2119" t="s">
        <v>86</v>
      </c>
      <c r="AA2119" t="s">
        <v>86</v>
      </c>
      <c r="AB2119" t="s">
        <v>87</v>
      </c>
      <c r="AC2119" t="s">
        <v>88</v>
      </c>
      <c r="AD2119" t="s">
        <v>63</v>
      </c>
      <c r="AE2119" t="s">
        <v>63</v>
      </c>
      <c r="AF2119" t="s">
        <v>201</v>
      </c>
      <c r="AG2119" t="s">
        <v>194</v>
      </c>
      <c r="AH2119" t="s">
        <v>486</v>
      </c>
      <c r="AI2119" t="s">
        <v>145</v>
      </c>
      <c r="AJ2119" t="s">
        <v>145</v>
      </c>
      <c r="AK2119" t="s">
        <v>1265</v>
      </c>
      <c r="AL2119">
        <v>15</v>
      </c>
      <c r="AM2119" t="s">
        <v>7673</v>
      </c>
      <c r="AN2119">
        <v>2</v>
      </c>
      <c r="AP2119" t="s">
        <v>62</v>
      </c>
      <c r="AQ2119" t="s">
        <v>69</v>
      </c>
      <c r="AV2119" s="1">
        <v>43845</v>
      </c>
      <c r="AW2119" t="s">
        <v>16112</v>
      </c>
      <c r="AY2119" t="s">
        <v>73</v>
      </c>
      <c r="AZ2119" t="s">
        <v>74</v>
      </c>
    </row>
    <row r="2120" spans="1:52" ht="45" hidden="1" x14ac:dyDescent="0.25">
      <c r="A2120" t="str">
        <f>INDEX('Community ID'!B:B,MATCH(O2120,'Community ID'!A:A,0))</f>
        <v>El Convento</v>
      </c>
      <c r="B2120" t="str">
        <f>INDEX('Community ID'!$K:$K,MATCH('Environmental Data'!$P2120,'Community ID'!J:J,0))</f>
        <v>Constanza</v>
      </c>
      <c r="D2120" t="s">
        <v>9038</v>
      </c>
      <c r="E2120" t="s">
        <v>5787</v>
      </c>
      <c r="F2120" t="s">
        <v>9039</v>
      </c>
      <c r="I2120" t="s">
        <v>191</v>
      </c>
      <c r="J2120" t="s">
        <v>9040</v>
      </c>
      <c r="K2120">
        <v>53</v>
      </c>
      <c r="L2120">
        <v>8295793526</v>
      </c>
      <c r="M2120" t="s">
        <v>80</v>
      </c>
      <c r="N2120" t="s">
        <v>287</v>
      </c>
      <c r="O2120" t="s">
        <v>7500</v>
      </c>
      <c r="P2120" t="s">
        <v>102</v>
      </c>
      <c r="Q2120" t="s">
        <v>103</v>
      </c>
      <c r="S2120" t="s">
        <v>144</v>
      </c>
      <c r="V2120" t="s">
        <v>2484</v>
      </c>
      <c r="W2120" t="s">
        <v>58</v>
      </c>
      <c r="X2120">
        <v>18.855464095267301</v>
      </c>
      <c r="Y2120">
        <v>-70.687842127001502</v>
      </c>
      <c r="Z2120" t="s">
        <v>86</v>
      </c>
      <c r="AA2120" t="s">
        <v>86</v>
      </c>
      <c r="AB2120" t="s">
        <v>87</v>
      </c>
      <c r="AC2120" t="s">
        <v>61</v>
      </c>
      <c r="AD2120" t="s">
        <v>63</v>
      </c>
      <c r="AE2120" t="s">
        <v>63</v>
      </c>
      <c r="AF2120" t="s">
        <v>201</v>
      </c>
      <c r="AG2120" t="s">
        <v>194</v>
      </c>
      <c r="AH2120" t="s">
        <v>90</v>
      </c>
      <c r="AI2120" t="s">
        <v>145</v>
      </c>
      <c r="AJ2120" t="s">
        <v>145</v>
      </c>
      <c r="AK2120" s="2" t="s">
        <v>9041</v>
      </c>
      <c r="AL2120">
        <v>15</v>
      </c>
      <c r="AM2120" t="s">
        <v>1765</v>
      </c>
      <c r="AN2120">
        <v>2</v>
      </c>
      <c r="AP2120" t="s">
        <v>62</v>
      </c>
      <c r="AQ2120" t="s">
        <v>69</v>
      </c>
      <c r="AV2120" s="1">
        <v>43845</v>
      </c>
      <c r="AW2120" t="s">
        <v>16113</v>
      </c>
      <c r="AY2120" t="s">
        <v>73</v>
      </c>
      <c r="AZ2120" t="s">
        <v>74</v>
      </c>
    </row>
    <row r="2121" spans="1:52" ht="30" hidden="1" x14ac:dyDescent="0.25">
      <c r="A2121" t="str">
        <f>INDEX('Community ID'!B:B,MATCH(O2121,'Community ID'!A:A,0))</f>
        <v>El Convento</v>
      </c>
      <c r="B2121" t="str">
        <f>INDEX('Community ID'!$K:$K,MATCH('Environmental Data'!$P2121,'Community ID'!J:J,0))</f>
        <v>Constanza</v>
      </c>
      <c r="D2121" t="s">
        <v>9042</v>
      </c>
      <c r="E2121" t="s">
        <v>9043</v>
      </c>
      <c r="F2121" t="s">
        <v>9044</v>
      </c>
      <c r="H2121" t="s">
        <v>9045</v>
      </c>
      <c r="I2121" t="s">
        <v>165</v>
      </c>
      <c r="J2121" t="s">
        <v>9046</v>
      </c>
      <c r="K2121">
        <v>43</v>
      </c>
      <c r="L2121">
        <v>8496380839</v>
      </c>
      <c r="M2121" t="s">
        <v>80</v>
      </c>
      <c r="N2121" t="s">
        <v>287</v>
      </c>
      <c r="O2121" t="s">
        <v>7500</v>
      </c>
      <c r="P2121" t="s">
        <v>102</v>
      </c>
      <c r="Q2121" t="s">
        <v>103</v>
      </c>
      <c r="S2121" t="s">
        <v>144</v>
      </c>
      <c r="V2121" t="s">
        <v>2484</v>
      </c>
      <c r="W2121" t="s">
        <v>58</v>
      </c>
      <c r="X2121">
        <v>18.855236819962801</v>
      </c>
      <c r="Y2121">
        <v>-70.686731943926404</v>
      </c>
      <c r="Z2121" t="s">
        <v>86</v>
      </c>
      <c r="AA2121" t="s">
        <v>86</v>
      </c>
      <c r="AB2121" t="s">
        <v>87</v>
      </c>
      <c r="AC2121" t="s">
        <v>61</v>
      </c>
      <c r="AD2121" t="s">
        <v>63</v>
      </c>
      <c r="AE2121" t="s">
        <v>63</v>
      </c>
      <c r="AF2121" t="s">
        <v>201</v>
      </c>
      <c r="AG2121" t="s">
        <v>194</v>
      </c>
      <c r="AH2121" t="s">
        <v>65</v>
      </c>
      <c r="AI2121" t="s">
        <v>145</v>
      </c>
      <c r="AJ2121" t="s">
        <v>145</v>
      </c>
      <c r="AK2121" s="2" t="s">
        <v>9047</v>
      </c>
      <c r="AL2121">
        <v>15</v>
      </c>
      <c r="AM2121" t="s">
        <v>1765</v>
      </c>
      <c r="AN2121">
        <v>6</v>
      </c>
      <c r="AO2121">
        <v>1</v>
      </c>
      <c r="AP2121" t="s">
        <v>62</v>
      </c>
      <c r="AQ2121" t="s">
        <v>69</v>
      </c>
      <c r="AV2121" s="1">
        <v>43845</v>
      </c>
      <c r="AW2121" t="s">
        <v>16114</v>
      </c>
      <c r="AY2121" t="s">
        <v>73</v>
      </c>
      <c r="AZ2121" t="s">
        <v>74</v>
      </c>
    </row>
    <row r="2122" spans="1:52" hidden="1" x14ac:dyDescent="0.25">
      <c r="A2122" t="str">
        <f>INDEX('Community ID'!B:B,MATCH(O2122,'Community ID'!A:A,0))</f>
        <v>El Arroyazo</v>
      </c>
      <c r="B2122" t="str">
        <f>INDEX('Community ID'!$K:$K,MATCH('Environmental Data'!$P2122,'Community ID'!J:J,0))</f>
        <v>Constanza</v>
      </c>
      <c r="D2122" t="s">
        <v>9048</v>
      </c>
      <c r="E2122" t="s">
        <v>9049</v>
      </c>
      <c r="F2122" t="s">
        <v>9050</v>
      </c>
      <c r="H2122" t="s">
        <v>9051</v>
      </c>
      <c r="I2122" t="s">
        <v>165</v>
      </c>
      <c r="J2122" t="s">
        <v>9052</v>
      </c>
      <c r="K2122">
        <v>50</v>
      </c>
      <c r="M2122" t="s">
        <v>226</v>
      </c>
      <c r="N2122" t="s">
        <v>9053</v>
      </c>
      <c r="O2122" t="s">
        <v>246</v>
      </c>
      <c r="P2122" t="s">
        <v>102</v>
      </c>
      <c r="Q2122" t="s">
        <v>103</v>
      </c>
      <c r="V2122" t="s">
        <v>7968</v>
      </c>
      <c r="W2122" t="s">
        <v>58</v>
      </c>
      <c r="X2122">
        <v>19.022855629999999</v>
      </c>
      <c r="Y2122">
        <v>-70.547537629999994</v>
      </c>
      <c r="Z2122" t="s">
        <v>86</v>
      </c>
      <c r="AA2122" t="s">
        <v>86</v>
      </c>
      <c r="AB2122" t="s">
        <v>116</v>
      </c>
      <c r="AC2122" t="s">
        <v>88</v>
      </c>
      <c r="AD2122" t="s">
        <v>62</v>
      </c>
      <c r="AF2122" t="s">
        <v>201</v>
      </c>
      <c r="AH2122" t="s">
        <v>486</v>
      </c>
      <c r="AI2122" t="s">
        <v>8999</v>
      </c>
      <c r="AJ2122" t="s">
        <v>8999</v>
      </c>
      <c r="AK2122" t="s">
        <v>203</v>
      </c>
      <c r="AL2122">
        <v>1</v>
      </c>
      <c r="AM2122" t="s">
        <v>93</v>
      </c>
      <c r="AN2122">
        <v>2</v>
      </c>
      <c r="AO2122">
        <v>0</v>
      </c>
      <c r="AP2122" t="s">
        <v>62</v>
      </c>
      <c r="AQ2122" t="s">
        <v>69</v>
      </c>
      <c r="AV2122" s="1">
        <v>43838</v>
      </c>
      <c r="AW2122" t="s">
        <v>16115</v>
      </c>
      <c r="AY2122" t="s">
        <v>73</v>
      </c>
      <c r="AZ2122" t="s">
        <v>74</v>
      </c>
    </row>
    <row r="2123" spans="1:52" hidden="1" x14ac:dyDescent="0.25">
      <c r="A2123" t="str">
        <f>INDEX('Community ID'!B:B,MATCH(O2123,'Community ID'!A:A,0))</f>
        <v>El Arroyazo</v>
      </c>
      <c r="B2123" t="str">
        <f>INDEX('Community ID'!$K:$K,MATCH('Environmental Data'!$P2123,'Community ID'!J:J,0))</f>
        <v>Constanza</v>
      </c>
      <c r="D2123" t="s">
        <v>9054</v>
      </c>
      <c r="E2123" t="s">
        <v>9055</v>
      </c>
      <c r="F2123" t="s">
        <v>9056</v>
      </c>
      <c r="H2123" t="s">
        <v>2506</v>
      </c>
      <c r="I2123" t="s">
        <v>191</v>
      </c>
      <c r="J2123" s="1">
        <v>16722</v>
      </c>
      <c r="K2123">
        <v>76</v>
      </c>
      <c r="M2123" t="s">
        <v>51</v>
      </c>
      <c r="N2123" t="s">
        <v>135</v>
      </c>
      <c r="O2123" t="s">
        <v>246</v>
      </c>
      <c r="P2123" t="s">
        <v>83</v>
      </c>
      <c r="Q2123" t="s">
        <v>160</v>
      </c>
      <c r="V2123" t="s">
        <v>7968</v>
      </c>
      <c r="W2123" t="s">
        <v>58</v>
      </c>
      <c r="X2123">
        <v>19.022717740000001</v>
      </c>
      <c r="Y2123">
        <v>-70.547331080000006</v>
      </c>
      <c r="Z2123" t="s">
        <v>86</v>
      </c>
      <c r="AA2123" t="s">
        <v>86</v>
      </c>
      <c r="AB2123" t="s">
        <v>87</v>
      </c>
      <c r="AC2123" t="s">
        <v>88</v>
      </c>
      <c r="AD2123" t="s">
        <v>62</v>
      </c>
      <c r="AF2123" t="s">
        <v>170</v>
      </c>
      <c r="AG2123" t="s">
        <v>194</v>
      </c>
      <c r="AH2123" t="s">
        <v>65</v>
      </c>
      <c r="AI2123" t="s">
        <v>9057</v>
      </c>
      <c r="AJ2123" t="s">
        <v>9058</v>
      </c>
      <c r="AK2123" t="s">
        <v>9059</v>
      </c>
      <c r="AL2123">
        <v>2</v>
      </c>
      <c r="AM2123" t="s">
        <v>93</v>
      </c>
      <c r="AN2123">
        <v>1</v>
      </c>
      <c r="AO2123">
        <v>0</v>
      </c>
      <c r="AP2123" t="s">
        <v>62</v>
      </c>
      <c r="AQ2123" t="s">
        <v>69</v>
      </c>
      <c r="AV2123" s="1">
        <v>43838</v>
      </c>
      <c r="AW2123" t="s">
        <v>16116</v>
      </c>
      <c r="AY2123" t="s">
        <v>73</v>
      </c>
      <c r="AZ2123" t="s">
        <v>74</v>
      </c>
    </row>
    <row r="2124" spans="1:52" hidden="1" x14ac:dyDescent="0.25">
      <c r="A2124" t="str">
        <f>INDEX('Community ID'!B:B,MATCH(O2124,'Community ID'!A:A,0))</f>
        <v>El Arroyazo</v>
      </c>
      <c r="B2124" t="str">
        <f>INDEX('Community ID'!$K:$K,MATCH('Environmental Data'!$P2124,'Community ID'!J:J,0))</f>
        <v>Constanza</v>
      </c>
      <c r="D2124" t="s">
        <v>9060</v>
      </c>
      <c r="E2124" t="s">
        <v>343</v>
      </c>
      <c r="F2124" t="s">
        <v>9061</v>
      </c>
      <c r="H2124" t="s">
        <v>113</v>
      </c>
      <c r="I2124" t="s">
        <v>165</v>
      </c>
      <c r="J2124" t="s">
        <v>346</v>
      </c>
      <c r="K2124">
        <v>30</v>
      </c>
      <c r="M2124" t="s">
        <v>51</v>
      </c>
      <c r="N2124" t="s">
        <v>9062</v>
      </c>
      <c r="O2124" t="s">
        <v>246</v>
      </c>
      <c r="P2124" t="s">
        <v>83</v>
      </c>
      <c r="Q2124" t="s">
        <v>160</v>
      </c>
      <c r="V2124" t="s">
        <v>7968</v>
      </c>
      <c r="W2124" t="s">
        <v>58</v>
      </c>
      <c r="X2124">
        <v>19.01823091</v>
      </c>
      <c r="Y2124">
        <v>-70.550539869999994</v>
      </c>
      <c r="Z2124" t="s">
        <v>86</v>
      </c>
      <c r="AA2124" t="s">
        <v>86</v>
      </c>
      <c r="AB2124" t="s">
        <v>87</v>
      </c>
      <c r="AC2124" t="s">
        <v>88</v>
      </c>
      <c r="AE2124" t="s">
        <v>62</v>
      </c>
      <c r="AF2124" t="s">
        <v>201</v>
      </c>
      <c r="AG2124" t="s">
        <v>194</v>
      </c>
      <c r="AH2124" t="s">
        <v>65</v>
      </c>
      <c r="AI2124" t="s">
        <v>91</v>
      </c>
      <c r="AJ2124" t="s">
        <v>91</v>
      </c>
      <c r="AK2124" t="s">
        <v>9063</v>
      </c>
      <c r="AL2124">
        <v>2</v>
      </c>
      <c r="AM2124" t="s">
        <v>9064</v>
      </c>
      <c r="AN2124">
        <v>4</v>
      </c>
      <c r="AO2124">
        <v>2</v>
      </c>
      <c r="AP2124" t="s">
        <v>62</v>
      </c>
      <c r="AQ2124" t="s">
        <v>69</v>
      </c>
      <c r="AV2124" s="1">
        <v>43836</v>
      </c>
      <c r="AW2124" t="s">
        <v>16117</v>
      </c>
      <c r="AY2124" t="s">
        <v>73</v>
      </c>
      <c r="AZ2124" t="s">
        <v>74</v>
      </c>
    </row>
    <row r="2125" spans="1:52" hidden="1" x14ac:dyDescent="0.25">
      <c r="A2125" t="str">
        <f>INDEX('Community ID'!B:B,MATCH(O2125,'Community ID'!A:A,0))</f>
        <v>El Arroyazo</v>
      </c>
      <c r="B2125" t="str">
        <f>INDEX('Community ID'!$K:$K,MATCH('Environmental Data'!$P2125,'Community ID'!J:J,0))</f>
        <v>Constanza</v>
      </c>
      <c r="D2125" t="s">
        <v>9065</v>
      </c>
      <c r="E2125" t="s">
        <v>317</v>
      </c>
      <c r="F2125" t="s">
        <v>9066</v>
      </c>
      <c r="H2125" t="s">
        <v>9067</v>
      </c>
      <c r="I2125" t="s">
        <v>191</v>
      </c>
      <c r="J2125" s="1">
        <v>25574</v>
      </c>
      <c r="K2125">
        <v>51</v>
      </c>
      <c r="M2125" t="s">
        <v>51</v>
      </c>
      <c r="N2125" t="s">
        <v>9068</v>
      </c>
      <c r="O2125" t="s">
        <v>246</v>
      </c>
      <c r="P2125" t="s">
        <v>102</v>
      </c>
      <c r="Q2125" t="s">
        <v>160</v>
      </c>
      <c r="V2125" t="s">
        <v>7968</v>
      </c>
      <c r="W2125" t="s">
        <v>58</v>
      </c>
      <c r="X2125">
        <v>19.022120399999999</v>
      </c>
      <c r="Y2125">
        <v>-70.547664449999999</v>
      </c>
      <c r="Z2125" t="s">
        <v>86</v>
      </c>
      <c r="AA2125" t="s">
        <v>86</v>
      </c>
      <c r="AB2125" t="s">
        <v>116</v>
      </c>
      <c r="AC2125" t="s">
        <v>88</v>
      </c>
      <c r="AD2125" t="s">
        <v>62</v>
      </c>
      <c r="AF2125" t="s">
        <v>201</v>
      </c>
      <c r="AG2125" t="s">
        <v>194</v>
      </c>
      <c r="AH2125" t="s">
        <v>65</v>
      </c>
      <c r="AI2125" t="s">
        <v>66</v>
      </c>
      <c r="AJ2125" t="s">
        <v>91</v>
      </c>
      <c r="AK2125" t="s">
        <v>8360</v>
      </c>
      <c r="AL2125">
        <v>2</v>
      </c>
      <c r="AM2125" t="s">
        <v>93</v>
      </c>
      <c r="AN2125">
        <v>3</v>
      </c>
      <c r="AO2125">
        <v>0</v>
      </c>
      <c r="AP2125" t="s">
        <v>62</v>
      </c>
      <c r="AQ2125" t="s">
        <v>69</v>
      </c>
      <c r="AV2125" s="1">
        <v>43829</v>
      </c>
      <c r="AW2125" t="s">
        <v>16118</v>
      </c>
      <c r="AY2125" t="s">
        <v>73</v>
      </c>
      <c r="AZ2125" t="s">
        <v>74</v>
      </c>
    </row>
    <row r="2126" spans="1:52" hidden="1" x14ac:dyDescent="0.25">
      <c r="A2126" t="str">
        <f>INDEX('Community ID'!B:B,MATCH(O2126,'Community ID'!A:A,0))</f>
        <v>El Arroyazo</v>
      </c>
      <c r="B2126" t="str">
        <f>INDEX('Community ID'!$K:$K,MATCH('Environmental Data'!$P2126,'Community ID'!J:J,0))</f>
        <v>Constanza</v>
      </c>
      <c r="D2126" t="s">
        <v>9069</v>
      </c>
      <c r="E2126" t="s">
        <v>9070</v>
      </c>
      <c r="F2126" t="s">
        <v>9071</v>
      </c>
      <c r="H2126" t="s">
        <v>9072</v>
      </c>
      <c r="I2126" t="s">
        <v>165</v>
      </c>
      <c r="J2126" t="s">
        <v>331</v>
      </c>
      <c r="K2126">
        <v>35</v>
      </c>
      <c r="M2126" t="s">
        <v>142</v>
      </c>
      <c r="N2126" t="s">
        <v>274</v>
      </c>
      <c r="O2126" t="s">
        <v>246</v>
      </c>
      <c r="P2126" t="s">
        <v>102</v>
      </c>
      <c r="Q2126" t="s">
        <v>160</v>
      </c>
      <c r="V2126" t="s">
        <v>7968</v>
      </c>
      <c r="W2126" t="s">
        <v>58</v>
      </c>
      <c r="X2126">
        <v>19.02267629</v>
      </c>
      <c r="Y2126">
        <v>-70.547330970000004</v>
      </c>
      <c r="Z2126" t="s">
        <v>86</v>
      </c>
      <c r="AA2126" t="s">
        <v>86</v>
      </c>
      <c r="AB2126" t="s">
        <v>116</v>
      </c>
      <c r="AC2126" t="s">
        <v>88</v>
      </c>
      <c r="AD2126" t="s">
        <v>63</v>
      </c>
      <c r="AE2126" t="s">
        <v>63</v>
      </c>
      <c r="AF2126" t="s">
        <v>201</v>
      </c>
      <c r="AG2126" t="s">
        <v>171</v>
      </c>
      <c r="AH2126" t="s">
        <v>90</v>
      </c>
      <c r="AI2126" t="s">
        <v>9073</v>
      </c>
      <c r="AJ2126" t="s">
        <v>9074</v>
      </c>
      <c r="AK2126" t="s">
        <v>9075</v>
      </c>
      <c r="AL2126">
        <v>2</v>
      </c>
      <c r="AM2126" t="s">
        <v>68</v>
      </c>
      <c r="AN2126">
        <v>1</v>
      </c>
      <c r="AO2126">
        <v>0</v>
      </c>
      <c r="AP2126" t="s">
        <v>62</v>
      </c>
      <c r="AQ2126" t="s">
        <v>186</v>
      </c>
      <c r="AV2126" s="1">
        <v>43828</v>
      </c>
      <c r="AW2126" t="s">
        <v>16119</v>
      </c>
      <c r="AY2126" t="s">
        <v>73</v>
      </c>
      <c r="AZ2126" t="s">
        <v>74</v>
      </c>
    </row>
    <row r="2127" spans="1:52" x14ac:dyDescent="0.25">
      <c r="A2127" t="str">
        <f>INDEX('Community ID'!B:B,MATCH(O2127,'Community ID'!A:A,0))</f>
        <v>La Pelada</v>
      </c>
      <c r="B2127" t="str">
        <f>INDEX('Community ID'!$K:$K,MATCH('Environmental Data'!$P2127,'Community ID'!J:J,0))</f>
        <v>Constanza</v>
      </c>
      <c r="D2127" t="s">
        <v>9076</v>
      </c>
      <c r="E2127" t="s">
        <v>3919</v>
      </c>
      <c r="F2127" t="s">
        <v>8220</v>
      </c>
      <c r="H2127" t="s">
        <v>963</v>
      </c>
      <c r="I2127" t="s">
        <v>191</v>
      </c>
      <c r="J2127" s="1">
        <v>30660</v>
      </c>
      <c r="K2127">
        <v>38</v>
      </c>
      <c r="L2127">
        <v>8093767875</v>
      </c>
      <c r="M2127" t="s">
        <v>80</v>
      </c>
      <c r="N2127" t="s">
        <v>135</v>
      </c>
      <c r="O2127" t="s">
        <v>7933</v>
      </c>
      <c r="P2127" t="s">
        <v>102</v>
      </c>
      <c r="Q2127" t="s">
        <v>103</v>
      </c>
      <c r="V2127" t="s">
        <v>8214</v>
      </c>
      <c r="W2127" t="s">
        <v>58</v>
      </c>
      <c r="X2127">
        <v>18.982115799999999</v>
      </c>
      <c r="Y2127">
        <v>-70.615544799999995</v>
      </c>
      <c r="Z2127" t="s">
        <v>86</v>
      </c>
      <c r="AA2127" t="s">
        <v>86</v>
      </c>
      <c r="AB2127" t="s">
        <v>60</v>
      </c>
      <c r="AC2127" t="s">
        <v>88</v>
      </c>
      <c r="AD2127" t="s">
        <v>62</v>
      </c>
      <c r="AF2127" t="s">
        <v>170</v>
      </c>
      <c r="AG2127" t="s">
        <v>194</v>
      </c>
      <c r="AH2127" t="s">
        <v>117</v>
      </c>
      <c r="AI2127" t="s">
        <v>66</v>
      </c>
      <c r="AJ2127" t="s">
        <v>127</v>
      </c>
      <c r="AK2127" t="s">
        <v>368</v>
      </c>
      <c r="AL2127">
        <v>1</v>
      </c>
      <c r="AM2127" t="s">
        <v>3928</v>
      </c>
      <c r="AN2127">
        <v>3</v>
      </c>
      <c r="AO2127">
        <v>0</v>
      </c>
      <c r="AP2127" t="s">
        <v>62</v>
      </c>
      <c r="AQ2127" t="s">
        <v>69</v>
      </c>
      <c r="AV2127" s="1">
        <v>43826</v>
      </c>
      <c r="AW2127" t="s">
        <v>16120</v>
      </c>
      <c r="AY2127" t="s">
        <v>73</v>
      </c>
      <c r="AZ2127" t="s">
        <v>74</v>
      </c>
    </row>
    <row r="2128" spans="1:52" hidden="1" x14ac:dyDescent="0.25">
      <c r="A2128" t="str">
        <f>INDEX('Community ID'!B:B,MATCH(O2128,'Community ID'!A:A,0))</f>
        <v>El Arroyazo</v>
      </c>
      <c r="B2128" t="str">
        <f>INDEX('Community ID'!$K:$K,MATCH('Environmental Data'!$P2128,'Community ID'!J:J,0))</f>
        <v>Constanza</v>
      </c>
      <c r="D2128" t="s">
        <v>9077</v>
      </c>
      <c r="E2128" t="s">
        <v>264</v>
      </c>
      <c r="F2128" t="s">
        <v>9078</v>
      </c>
      <c r="I2128" t="s">
        <v>191</v>
      </c>
      <c r="J2128" t="s">
        <v>7257</v>
      </c>
      <c r="K2128">
        <v>52</v>
      </c>
      <c r="M2128" t="s">
        <v>51</v>
      </c>
      <c r="N2128" t="s">
        <v>114</v>
      </c>
      <c r="O2128" t="s">
        <v>246</v>
      </c>
      <c r="P2128" t="s">
        <v>102</v>
      </c>
      <c r="Q2128" t="s">
        <v>160</v>
      </c>
      <c r="V2128" t="s">
        <v>7968</v>
      </c>
      <c r="W2128" t="s">
        <v>58</v>
      </c>
      <c r="X2128">
        <v>19.018533860000002</v>
      </c>
      <c r="Y2128">
        <v>-70.550110840000002</v>
      </c>
      <c r="Z2128" t="s">
        <v>86</v>
      </c>
      <c r="AA2128" t="s">
        <v>86</v>
      </c>
      <c r="AB2128" t="s">
        <v>87</v>
      </c>
      <c r="AC2128" t="s">
        <v>88</v>
      </c>
      <c r="AE2128" t="s">
        <v>62</v>
      </c>
      <c r="AF2128" t="s">
        <v>201</v>
      </c>
      <c r="AG2128" t="s">
        <v>171</v>
      </c>
      <c r="AH2128" t="s">
        <v>117</v>
      </c>
      <c r="AI2128" t="s">
        <v>91</v>
      </c>
      <c r="AJ2128" t="s">
        <v>91</v>
      </c>
      <c r="AK2128" t="s">
        <v>9079</v>
      </c>
      <c r="AL2128">
        <v>2</v>
      </c>
      <c r="AM2128" t="s">
        <v>8521</v>
      </c>
      <c r="AN2128">
        <v>2</v>
      </c>
      <c r="AO2128">
        <v>0</v>
      </c>
      <c r="AP2128" t="s">
        <v>62</v>
      </c>
      <c r="AQ2128" t="s">
        <v>186</v>
      </c>
      <c r="AV2128" s="1">
        <v>43821</v>
      </c>
      <c r="AW2128" t="s">
        <v>16121</v>
      </c>
      <c r="AY2128" t="s">
        <v>73</v>
      </c>
      <c r="AZ2128" t="s">
        <v>74</v>
      </c>
    </row>
    <row r="2129" spans="1:52" hidden="1" x14ac:dyDescent="0.25">
      <c r="A2129" t="str">
        <f>INDEX('Community ID'!B:B,MATCH(O2129,'Community ID'!A:A,0))</f>
        <v>El Arroyazo</v>
      </c>
      <c r="B2129" t="str">
        <f>INDEX('Community ID'!$K:$K,MATCH('Environmental Data'!$P2129,'Community ID'!J:J,0))</f>
        <v>Constanza</v>
      </c>
      <c r="D2129" t="s">
        <v>9080</v>
      </c>
      <c r="E2129" t="s">
        <v>9081</v>
      </c>
      <c r="F2129" t="s">
        <v>9078</v>
      </c>
      <c r="H2129" t="s">
        <v>9082</v>
      </c>
      <c r="I2129" t="s">
        <v>191</v>
      </c>
      <c r="J2129" t="s">
        <v>9083</v>
      </c>
      <c r="K2129">
        <v>63</v>
      </c>
      <c r="M2129" t="s">
        <v>51</v>
      </c>
      <c r="N2129" t="s">
        <v>114</v>
      </c>
      <c r="O2129" t="s">
        <v>246</v>
      </c>
      <c r="P2129" t="s">
        <v>83</v>
      </c>
      <c r="Q2129" t="s">
        <v>160</v>
      </c>
      <c r="V2129" t="s">
        <v>7968</v>
      </c>
      <c r="W2129" t="s">
        <v>58</v>
      </c>
      <c r="X2129">
        <v>19.018568210000002</v>
      </c>
      <c r="Y2129">
        <v>-70.550043779999996</v>
      </c>
      <c r="Z2129" t="s">
        <v>86</v>
      </c>
      <c r="AA2129" t="s">
        <v>86</v>
      </c>
      <c r="AB2129" t="s">
        <v>87</v>
      </c>
      <c r="AC2129" t="s">
        <v>88</v>
      </c>
      <c r="AD2129" t="s">
        <v>62</v>
      </c>
      <c r="AF2129" t="s">
        <v>201</v>
      </c>
      <c r="AG2129" t="s">
        <v>171</v>
      </c>
      <c r="AH2129" t="s">
        <v>90</v>
      </c>
      <c r="AI2129" t="s">
        <v>9084</v>
      </c>
      <c r="AJ2129" t="s">
        <v>9085</v>
      </c>
      <c r="AK2129" t="s">
        <v>9086</v>
      </c>
      <c r="AL2129">
        <v>2</v>
      </c>
      <c r="AM2129" t="s">
        <v>9064</v>
      </c>
      <c r="AN2129">
        <v>2</v>
      </c>
      <c r="AO2129">
        <v>0</v>
      </c>
      <c r="AP2129" t="s">
        <v>62</v>
      </c>
      <c r="AQ2129" t="s">
        <v>69</v>
      </c>
      <c r="AV2129" s="1">
        <v>43821</v>
      </c>
      <c r="AW2129" t="s">
        <v>16122</v>
      </c>
      <c r="AY2129" t="s">
        <v>73</v>
      </c>
      <c r="AZ2129" t="s">
        <v>74</v>
      </c>
    </row>
    <row r="2130" spans="1:52" hidden="1" x14ac:dyDescent="0.25">
      <c r="A2130" t="str">
        <f>INDEX('Community ID'!B:B,MATCH(O2130,'Community ID'!A:A,0))</f>
        <v>El Arroyazo</v>
      </c>
      <c r="B2130" t="str">
        <f>INDEX('Community ID'!$K:$K,MATCH('Environmental Data'!$P2130,'Community ID'!J:J,0))</f>
        <v>Constanza</v>
      </c>
      <c r="D2130" t="s">
        <v>9087</v>
      </c>
      <c r="E2130" t="s">
        <v>1071</v>
      </c>
      <c r="F2130" t="s">
        <v>157</v>
      </c>
      <c r="I2130" t="s">
        <v>191</v>
      </c>
      <c r="J2130" t="s">
        <v>9088</v>
      </c>
      <c r="K2130">
        <v>26</v>
      </c>
      <c r="M2130" t="s">
        <v>80</v>
      </c>
      <c r="N2130" t="s">
        <v>114</v>
      </c>
      <c r="O2130" t="s">
        <v>246</v>
      </c>
      <c r="P2130" t="s">
        <v>83</v>
      </c>
      <c r="Q2130" t="s">
        <v>160</v>
      </c>
      <c r="V2130" t="s">
        <v>7968</v>
      </c>
      <c r="W2130" t="s">
        <v>58</v>
      </c>
      <c r="X2130">
        <v>19.018778139999998</v>
      </c>
      <c r="Y2130">
        <v>-70.549968570000004</v>
      </c>
      <c r="Z2130" t="s">
        <v>86</v>
      </c>
      <c r="AA2130" t="s">
        <v>59</v>
      </c>
      <c r="AB2130" t="s">
        <v>116</v>
      </c>
      <c r="AC2130" t="s">
        <v>88</v>
      </c>
      <c r="AE2130" t="s">
        <v>62</v>
      </c>
      <c r="AF2130" t="s">
        <v>201</v>
      </c>
      <c r="AG2130" t="s">
        <v>171</v>
      </c>
      <c r="AH2130" t="s">
        <v>90</v>
      </c>
      <c r="AI2130" t="s">
        <v>9089</v>
      </c>
      <c r="AJ2130" t="s">
        <v>66</v>
      </c>
      <c r="AK2130" t="s">
        <v>9090</v>
      </c>
      <c r="AL2130">
        <v>2</v>
      </c>
      <c r="AM2130" t="s">
        <v>93</v>
      </c>
      <c r="AN2130">
        <v>7</v>
      </c>
      <c r="AO2130">
        <v>1</v>
      </c>
      <c r="AP2130" t="s">
        <v>62</v>
      </c>
      <c r="AQ2130" t="s">
        <v>69</v>
      </c>
      <c r="AV2130" s="1">
        <v>43817</v>
      </c>
      <c r="AW2130" t="s">
        <v>16123</v>
      </c>
      <c r="AY2130" t="s">
        <v>73</v>
      </c>
      <c r="AZ2130" t="s">
        <v>74</v>
      </c>
    </row>
    <row r="2131" spans="1:52" hidden="1" x14ac:dyDescent="0.25">
      <c r="A2131" t="str">
        <f>INDEX('Community ID'!B:B,MATCH(O2131,'Community ID'!A:A,0))</f>
        <v>El Arroyazo</v>
      </c>
      <c r="B2131" t="str">
        <f>INDEX('Community ID'!$K:$K,MATCH('Environmental Data'!$P2131,'Community ID'!J:J,0))</f>
        <v>Constanza</v>
      </c>
      <c r="D2131" t="s">
        <v>9091</v>
      </c>
      <c r="E2131" t="s">
        <v>1012</v>
      </c>
      <c r="F2131" t="s">
        <v>258</v>
      </c>
      <c r="H2131" t="s">
        <v>245</v>
      </c>
      <c r="I2131" t="s">
        <v>165</v>
      </c>
      <c r="J2131" s="1">
        <v>21855</v>
      </c>
      <c r="K2131">
        <v>62</v>
      </c>
      <c r="M2131" t="s">
        <v>51</v>
      </c>
      <c r="N2131" t="s">
        <v>81</v>
      </c>
      <c r="O2131" t="s">
        <v>246</v>
      </c>
      <c r="P2131" t="s">
        <v>83</v>
      </c>
      <c r="Q2131" t="s">
        <v>160</v>
      </c>
      <c r="V2131" t="s">
        <v>7968</v>
      </c>
      <c r="W2131" t="s">
        <v>58</v>
      </c>
      <c r="X2131">
        <v>19.022687990000001</v>
      </c>
      <c r="Y2131">
        <v>-70.547457210000005</v>
      </c>
      <c r="Z2131" t="s">
        <v>86</v>
      </c>
      <c r="AA2131" t="s">
        <v>86</v>
      </c>
      <c r="AB2131" t="s">
        <v>87</v>
      </c>
      <c r="AC2131" t="s">
        <v>88</v>
      </c>
      <c r="AE2131" t="s">
        <v>62</v>
      </c>
      <c r="AF2131" t="s">
        <v>201</v>
      </c>
      <c r="AG2131" t="s">
        <v>171</v>
      </c>
      <c r="AH2131" t="s">
        <v>117</v>
      </c>
      <c r="AI2131" t="s">
        <v>9092</v>
      </c>
      <c r="AJ2131" t="s">
        <v>91</v>
      </c>
      <c r="AK2131" t="s">
        <v>9093</v>
      </c>
      <c r="AL2131">
        <v>2</v>
      </c>
      <c r="AM2131" t="s">
        <v>93</v>
      </c>
      <c r="AN2131">
        <v>1</v>
      </c>
      <c r="AO2131">
        <v>0</v>
      </c>
      <c r="AP2131" t="s">
        <v>62</v>
      </c>
      <c r="AQ2131" t="s">
        <v>186</v>
      </c>
      <c r="AV2131" s="1">
        <v>43815</v>
      </c>
      <c r="AW2131" t="s">
        <v>16124</v>
      </c>
      <c r="AY2131" t="s">
        <v>73</v>
      </c>
      <c r="AZ2131" t="s">
        <v>74</v>
      </c>
    </row>
    <row r="2132" spans="1:52" hidden="1" x14ac:dyDescent="0.25">
      <c r="A2132" t="str">
        <f>INDEX('Community ID'!B:B,MATCH(O2132,'Community ID'!A:A,0))</f>
        <v>El Arroyazo</v>
      </c>
      <c r="B2132" t="str">
        <f>INDEX('Community ID'!$K:$K,MATCH('Environmental Data'!$P2132,'Community ID'!J:J,0))</f>
        <v>Constanza</v>
      </c>
      <c r="D2132" t="s">
        <v>9094</v>
      </c>
      <c r="E2132" t="s">
        <v>9095</v>
      </c>
      <c r="F2132" t="s">
        <v>9096</v>
      </c>
      <c r="H2132" t="s">
        <v>358</v>
      </c>
      <c r="I2132" t="s">
        <v>191</v>
      </c>
      <c r="J2132" t="s">
        <v>359</v>
      </c>
      <c r="K2132">
        <v>58</v>
      </c>
      <c r="M2132" t="s">
        <v>51</v>
      </c>
      <c r="N2132" t="s">
        <v>114</v>
      </c>
      <c r="O2132" t="s">
        <v>246</v>
      </c>
      <c r="P2132" t="s">
        <v>102</v>
      </c>
      <c r="Q2132" t="s">
        <v>160</v>
      </c>
      <c r="V2132" t="s">
        <v>7968</v>
      </c>
      <c r="W2132" t="s">
        <v>58</v>
      </c>
      <c r="X2132">
        <v>19.022694090000002</v>
      </c>
      <c r="Y2132">
        <v>-70.547312099999999</v>
      </c>
      <c r="Z2132" t="s">
        <v>86</v>
      </c>
      <c r="AA2132" t="s">
        <v>86</v>
      </c>
      <c r="AB2132" t="s">
        <v>116</v>
      </c>
      <c r="AC2132" t="s">
        <v>88</v>
      </c>
      <c r="AD2132" t="s">
        <v>62</v>
      </c>
      <c r="AF2132" t="s">
        <v>201</v>
      </c>
      <c r="AH2132" t="s">
        <v>117</v>
      </c>
      <c r="AI2132" t="s">
        <v>9097</v>
      </c>
      <c r="AJ2132" t="s">
        <v>91</v>
      </c>
      <c r="AK2132" t="s">
        <v>9098</v>
      </c>
      <c r="AL2132">
        <v>2</v>
      </c>
      <c r="AM2132" t="s">
        <v>9064</v>
      </c>
      <c r="AN2132">
        <v>4</v>
      </c>
      <c r="AO2132">
        <v>0</v>
      </c>
      <c r="AP2132" t="s">
        <v>62</v>
      </c>
      <c r="AQ2132" t="s">
        <v>69</v>
      </c>
      <c r="AV2132" s="1">
        <v>43815</v>
      </c>
      <c r="AW2132" t="s">
        <v>16125</v>
      </c>
      <c r="AY2132" t="s">
        <v>73</v>
      </c>
      <c r="AZ2132" t="s">
        <v>74</v>
      </c>
    </row>
    <row r="2133" spans="1:52" hidden="1" x14ac:dyDescent="0.25">
      <c r="A2133" t="str">
        <f>INDEX('Community ID'!B:B,MATCH(O2133,'Community ID'!A:A,0))</f>
        <v>El Valle</v>
      </c>
      <c r="B2133" t="str">
        <f>INDEX('Community ID'!$K:$K,MATCH('Environmental Data'!$P2133,'Community ID'!J:J,0))</f>
        <v>Constanza</v>
      </c>
      <c r="D2133" t="s">
        <v>9156</v>
      </c>
      <c r="E2133" t="s">
        <v>9157</v>
      </c>
      <c r="F2133" t="s">
        <v>9158</v>
      </c>
      <c r="H2133" t="s">
        <v>9157</v>
      </c>
      <c r="I2133" t="s">
        <v>191</v>
      </c>
      <c r="J2133" t="s">
        <v>9159</v>
      </c>
      <c r="K2133">
        <v>80</v>
      </c>
      <c r="L2133" t="s">
        <v>9160</v>
      </c>
      <c r="M2133" t="s">
        <v>80</v>
      </c>
      <c r="N2133" t="s">
        <v>114</v>
      </c>
      <c r="O2133" t="s">
        <v>8007</v>
      </c>
      <c r="P2133" t="s">
        <v>83</v>
      </c>
      <c r="Q2133" t="s">
        <v>103</v>
      </c>
      <c r="R2133">
        <v>0</v>
      </c>
      <c r="S2133" t="s">
        <v>8247</v>
      </c>
      <c r="T2133" t="s">
        <v>3507</v>
      </c>
      <c r="U2133">
        <v>5300133260</v>
      </c>
      <c r="V2133" t="s">
        <v>2893</v>
      </c>
      <c r="W2133" t="s">
        <v>58</v>
      </c>
      <c r="X2133">
        <v>18.906676900000001</v>
      </c>
      <c r="Y2133">
        <v>-70.726013300000005</v>
      </c>
      <c r="Z2133" t="s">
        <v>86</v>
      </c>
      <c r="AA2133" t="s">
        <v>86</v>
      </c>
      <c r="AB2133" t="s">
        <v>60</v>
      </c>
      <c r="AC2133" t="s">
        <v>169</v>
      </c>
      <c r="AD2133" t="s">
        <v>62</v>
      </c>
      <c r="AF2133" t="s">
        <v>201</v>
      </c>
      <c r="AG2133" t="s">
        <v>171</v>
      </c>
      <c r="AH2133" t="s">
        <v>117</v>
      </c>
      <c r="AI2133" t="s">
        <v>9122</v>
      </c>
      <c r="AJ2133" t="s">
        <v>9122</v>
      </c>
      <c r="AK2133" t="s">
        <v>9161</v>
      </c>
      <c r="AL2133">
        <v>2</v>
      </c>
      <c r="AM2133" t="s">
        <v>9124</v>
      </c>
      <c r="AN2133">
        <v>5</v>
      </c>
      <c r="AO2133">
        <v>1</v>
      </c>
      <c r="AP2133" t="s">
        <v>62</v>
      </c>
      <c r="AQ2133" t="s">
        <v>69</v>
      </c>
      <c r="AV2133" s="1">
        <v>43815</v>
      </c>
      <c r="AW2133" t="s">
        <v>16126</v>
      </c>
      <c r="AY2133" t="s">
        <v>73</v>
      </c>
      <c r="AZ2133" t="s">
        <v>74</v>
      </c>
    </row>
    <row r="2134" spans="1:52" hidden="1" x14ac:dyDescent="0.25">
      <c r="A2134" t="str">
        <f>INDEX('Community ID'!B:B,MATCH(O2134,'Community ID'!A:A,0))</f>
        <v>El Valle</v>
      </c>
      <c r="B2134" t="str">
        <f>INDEX('Community ID'!$K:$K,MATCH('Environmental Data'!$P2134,'Community ID'!J:J,0))</f>
        <v>Constanza</v>
      </c>
      <c r="D2134" t="s">
        <v>9237</v>
      </c>
      <c r="E2134" t="s">
        <v>9238</v>
      </c>
      <c r="F2134" t="s">
        <v>9158</v>
      </c>
      <c r="I2134" t="s">
        <v>191</v>
      </c>
      <c r="J2134" s="1">
        <v>17566</v>
      </c>
      <c r="K2134">
        <v>73</v>
      </c>
      <c r="L2134" t="s">
        <v>9239</v>
      </c>
      <c r="M2134" t="s">
        <v>80</v>
      </c>
      <c r="O2134" t="s">
        <v>8007</v>
      </c>
      <c r="P2134" t="s">
        <v>83</v>
      </c>
      <c r="Q2134" t="s">
        <v>84</v>
      </c>
      <c r="R2134">
        <v>0</v>
      </c>
      <c r="S2134" t="s">
        <v>8247</v>
      </c>
      <c r="T2134" t="s">
        <v>3507</v>
      </c>
      <c r="V2134" t="s">
        <v>2893</v>
      </c>
      <c r="W2134" t="s">
        <v>58</v>
      </c>
      <c r="X2134">
        <v>18.906676900000001</v>
      </c>
      <c r="Y2134">
        <v>-70.726013300000005</v>
      </c>
      <c r="Z2134" t="s">
        <v>86</v>
      </c>
      <c r="AA2134" t="s">
        <v>86</v>
      </c>
      <c r="AC2134" t="s">
        <v>169</v>
      </c>
      <c r="AD2134" t="s">
        <v>62</v>
      </c>
      <c r="AF2134" t="s">
        <v>201</v>
      </c>
      <c r="AG2134" t="s">
        <v>194</v>
      </c>
      <c r="AH2134" t="s">
        <v>65</v>
      </c>
      <c r="AI2134" t="s">
        <v>9122</v>
      </c>
      <c r="AJ2134" t="s">
        <v>9240</v>
      </c>
      <c r="AK2134" t="s">
        <v>9241</v>
      </c>
      <c r="AL2134">
        <v>2</v>
      </c>
      <c r="AM2134" t="s">
        <v>2093</v>
      </c>
      <c r="AN2134">
        <v>2</v>
      </c>
      <c r="AO2134">
        <v>0</v>
      </c>
      <c r="AP2134" t="s">
        <v>62</v>
      </c>
      <c r="AQ2134" t="s">
        <v>69</v>
      </c>
      <c r="AV2134" s="1">
        <v>43815</v>
      </c>
      <c r="AW2134" t="s">
        <v>16127</v>
      </c>
      <c r="AY2134" t="s">
        <v>73</v>
      </c>
      <c r="AZ2134" t="s">
        <v>74</v>
      </c>
    </row>
    <row r="2135" spans="1:52" hidden="1" x14ac:dyDescent="0.25">
      <c r="A2135" t="str">
        <f>INDEX('Community ID'!B:B,MATCH(O2135,'Community ID'!A:A,0))</f>
        <v>El Valle</v>
      </c>
      <c r="B2135" t="str">
        <f>INDEX('Community ID'!$K:$K,MATCH('Environmental Data'!$P2135,'Community ID'!J:J,0))</f>
        <v>Constanza</v>
      </c>
      <c r="D2135" t="s">
        <v>9242</v>
      </c>
      <c r="E2135" t="s">
        <v>9243</v>
      </c>
      <c r="F2135" t="s">
        <v>9244</v>
      </c>
      <c r="H2135" t="s">
        <v>9245</v>
      </c>
      <c r="I2135" t="s">
        <v>191</v>
      </c>
      <c r="J2135" s="1">
        <v>25332</v>
      </c>
      <c r="K2135">
        <v>52</v>
      </c>
      <c r="L2135" t="s">
        <v>9246</v>
      </c>
      <c r="M2135" t="s">
        <v>80</v>
      </c>
      <c r="O2135" t="s">
        <v>8007</v>
      </c>
      <c r="P2135" t="s">
        <v>83</v>
      </c>
      <c r="Q2135" t="s">
        <v>84</v>
      </c>
      <c r="R2135">
        <v>0</v>
      </c>
      <c r="S2135" t="s">
        <v>8247</v>
      </c>
      <c r="T2135" t="s">
        <v>3507</v>
      </c>
      <c r="V2135" t="s">
        <v>2893</v>
      </c>
      <c r="W2135" t="s">
        <v>58</v>
      </c>
      <c r="X2135">
        <v>18.906676900000001</v>
      </c>
      <c r="Y2135">
        <v>-70.726013300000005</v>
      </c>
      <c r="Z2135" t="s">
        <v>86</v>
      </c>
      <c r="AA2135" t="s">
        <v>86</v>
      </c>
      <c r="AB2135" t="s">
        <v>60</v>
      </c>
      <c r="AC2135" t="s">
        <v>169</v>
      </c>
      <c r="AD2135" t="s">
        <v>62</v>
      </c>
      <c r="AF2135" t="s">
        <v>201</v>
      </c>
      <c r="AG2135" t="s">
        <v>171</v>
      </c>
      <c r="AH2135" t="s">
        <v>117</v>
      </c>
      <c r="AI2135" t="s">
        <v>861</v>
      </c>
      <c r="AJ2135" t="s">
        <v>861</v>
      </c>
      <c r="AK2135" t="s">
        <v>9247</v>
      </c>
      <c r="AL2135">
        <v>2</v>
      </c>
      <c r="AM2135" t="s">
        <v>9248</v>
      </c>
      <c r="AN2135">
        <v>3</v>
      </c>
      <c r="AO2135">
        <v>0</v>
      </c>
      <c r="AP2135" t="s">
        <v>62</v>
      </c>
      <c r="AQ2135" t="s">
        <v>69</v>
      </c>
      <c r="AV2135" s="1">
        <v>43815</v>
      </c>
      <c r="AW2135" t="s">
        <v>16128</v>
      </c>
      <c r="AY2135" t="s">
        <v>73</v>
      </c>
      <c r="AZ2135" t="s">
        <v>74</v>
      </c>
    </row>
    <row r="2136" spans="1:52" hidden="1" x14ac:dyDescent="0.25">
      <c r="A2136" t="str">
        <f>INDEX('Community ID'!B:B,MATCH(O2136,'Community ID'!A:A,0))</f>
        <v>La Pelada</v>
      </c>
      <c r="B2136" t="str">
        <f>INDEX('Community ID'!$K:$K,MATCH('Environmental Data'!$P2136,'Community ID'!J:J,0))</f>
        <v>Constanza</v>
      </c>
      <c r="D2136" t="s">
        <v>9099</v>
      </c>
      <c r="E2136" t="s">
        <v>3203</v>
      </c>
      <c r="F2136" t="s">
        <v>1820</v>
      </c>
      <c r="I2136" t="s">
        <v>165</v>
      </c>
      <c r="J2136" t="s">
        <v>8570</v>
      </c>
      <c r="K2136">
        <v>70</v>
      </c>
      <c r="L2136" t="s">
        <v>8571</v>
      </c>
      <c r="M2136" t="s">
        <v>51</v>
      </c>
      <c r="N2136" t="s">
        <v>7250</v>
      </c>
      <c r="O2136" t="s">
        <v>7933</v>
      </c>
      <c r="P2136" t="s">
        <v>102</v>
      </c>
      <c r="Q2136" t="s">
        <v>103</v>
      </c>
      <c r="S2136" t="s">
        <v>144</v>
      </c>
      <c r="T2136" t="s">
        <v>9100</v>
      </c>
      <c r="U2136">
        <v>5300053245</v>
      </c>
      <c r="V2136" t="s">
        <v>9101</v>
      </c>
      <c r="W2136" t="s">
        <v>58</v>
      </c>
      <c r="X2136">
        <v>18.9812096</v>
      </c>
      <c r="Y2136">
        <v>-70.617031999999995</v>
      </c>
      <c r="Z2136" t="s">
        <v>59</v>
      </c>
      <c r="AA2136" t="s">
        <v>59</v>
      </c>
      <c r="AB2136" t="s">
        <v>87</v>
      </c>
      <c r="AC2136" t="s">
        <v>88</v>
      </c>
      <c r="AE2136" t="s">
        <v>62</v>
      </c>
      <c r="AF2136" t="s">
        <v>170</v>
      </c>
      <c r="AG2136" t="s">
        <v>171</v>
      </c>
      <c r="AH2136" t="s">
        <v>117</v>
      </c>
      <c r="AI2136" t="s">
        <v>9100</v>
      </c>
      <c r="AJ2136" t="s">
        <v>9102</v>
      </c>
      <c r="AK2136" t="s">
        <v>9103</v>
      </c>
      <c r="AL2136">
        <v>1</v>
      </c>
      <c r="AM2136" t="s">
        <v>9104</v>
      </c>
      <c r="AN2136">
        <v>2</v>
      </c>
      <c r="AO2136">
        <v>0</v>
      </c>
      <c r="AP2136" t="s">
        <v>62</v>
      </c>
      <c r="AQ2136" t="s">
        <v>186</v>
      </c>
      <c r="AV2136" s="1">
        <v>43815</v>
      </c>
      <c r="AW2136" t="s">
        <v>16129</v>
      </c>
      <c r="AY2136" t="s">
        <v>73</v>
      </c>
      <c r="AZ2136" t="s">
        <v>74</v>
      </c>
    </row>
    <row r="2137" spans="1:52" hidden="1" x14ac:dyDescent="0.25">
      <c r="A2137" t="str">
        <f>INDEX('Community ID'!B:B,MATCH(O2137,'Community ID'!A:A,0))</f>
        <v>La Pelada</v>
      </c>
      <c r="B2137" t="str">
        <f>INDEX('Community ID'!$K:$K,MATCH('Environmental Data'!$P2137,'Community ID'!J:J,0))</f>
        <v>Constanza</v>
      </c>
      <c r="D2137" t="s">
        <v>9105</v>
      </c>
      <c r="E2137" t="s">
        <v>9106</v>
      </c>
      <c r="F2137" t="s">
        <v>9107</v>
      </c>
      <c r="I2137" t="s">
        <v>165</v>
      </c>
      <c r="J2137" t="s">
        <v>9108</v>
      </c>
      <c r="K2137">
        <v>41</v>
      </c>
      <c r="L2137" t="s">
        <v>9109</v>
      </c>
      <c r="M2137" t="s">
        <v>51</v>
      </c>
      <c r="N2137" t="s">
        <v>1035</v>
      </c>
      <c r="O2137" t="s">
        <v>7933</v>
      </c>
      <c r="P2137" t="s">
        <v>102</v>
      </c>
      <c r="Q2137" t="s">
        <v>103</v>
      </c>
      <c r="S2137" t="s">
        <v>144</v>
      </c>
      <c r="T2137" t="s">
        <v>9110</v>
      </c>
      <c r="U2137">
        <v>530031641</v>
      </c>
      <c r="V2137" t="s">
        <v>9101</v>
      </c>
      <c r="W2137" t="s">
        <v>58</v>
      </c>
      <c r="X2137">
        <v>18.9812096</v>
      </c>
      <c r="Y2137">
        <v>-70.617031999999995</v>
      </c>
      <c r="Z2137" t="s">
        <v>59</v>
      </c>
      <c r="AA2137" t="s">
        <v>59</v>
      </c>
      <c r="AB2137" t="s">
        <v>87</v>
      </c>
      <c r="AC2137" t="s">
        <v>88</v>
      </c>
      <c r="AE2137" t="s">
        <v>62</v>
      </c>
      <c r="AF2137" t="s">
        <v>170</v>
      </c>
      <c r="AI2137" t="s">
        <v>9111</v>
      </c>
      <c r="AJ2137" t="s">
        <v>106</v>
      </c>
      <c r="AK2137" t="s">
        <v>9112</v>
      </c>
      <c r="AL2137">
        <v>1</v>
      </c>
      <c r="AM2137" t="s">
        <v>3928</v>
      </c>
      <c r="AV2137" s="1">
        <v>43815</v>
      </c>
      <c r="AW2137" t="s">
        <v>16130</v>
      </c>
      <c r="AY2137" t="s">
        <v>73</v>
      </c>
      <c r="AZ2137" t="s">
        <v>74</v>
      </c>
    </row>
    <row r="2138" spans="1:52" hidden="1" x14ac:dyDescent="0.25">
      <c r="A2138" t="str">
        <f>INDEX('Community ID'!B:B,MATCH(O2138,'Community ID'!A:A,0))</f>
        <v>La Pelada</v>
      </c>
      <c r="B2138" t="str">
        <f>INDEX('Community ID'!$K:$K,MATCH('Environmental Data'!$P2138,'Community ID'!J:J,0))</f>
        <v>Constanza</v>
      </c>
      <c r="D2138" t="s">
        <v>9113</v>
      </c>
      <c r="E2138" t="s">
        <v>9114</v>
      </c>
      <c r="F2138" t="s">
        <v>1167</v>
      </c>
      <c r="I2138" t="s">
        <v>191</v>
      </c>
      <c r="J2138" t="s">
        <v>9115</v>
      </c>
      <c r="K2138">
        <v>16</v>
      </c>
      <c r="L2138" t="s">
        <v>9116</v>
      </c>
      <c r="M2138" t="s">
        <v>226</v>
      </c>
      <c r="N2138" t="s">
        <v>125</v>
      </c>
      <c r="O2138" t="s">
        <v>7933</v>
      </c>
      <c r="P2138" t="s">
        <v>5308</v>
      </c>
      <c r="Q2138" t="s">
        <v>103</v>
      </c>
      <c r="S2138" t="s">
        <v>144</v>
      </c>
      <c r="T2138" t="s">
        <v>9117</v>
      </c>
      <c r="V2138" t="s">
        <v>9101</v>
      </c>
      <c r="W2138" t="s">
        <v>58</v>
      </c>
      <c r="X2138">
        <v>18.9812096</v>
      </c>
      <c r="Y2138">
        <v>-70.617031999999995</v>
      </c>
      <c r="Z2138" t="s">
        <v>86</v>
      </c>
      <c r="AA2138" t="s">
        <v>86</v>
      </c>
      <c r="AB2138" t="s">
        <v>87</v>
      </c>
      <c r="AC2138" t="s">
        <v>169</v>
      </c>
      <c r="AD2138" t="s">
        <v>62</v>
      </c>
      <c r="AF2138" t="s">
        <v>170</v>
      </c>
      <c r="AG2138" t="s">
        <v>194</v>
      </c>
      <c r="AH2138" t="s">
        <v>65</v>
      </c>
      <c r="AI2138" t="s">
        <v>9118</v>
      </c>
      <c r="AJ2138" t="s">
        <v>127</v>
      </c>
      <c r="AK2138" t="s">
        <v>9119</v>
      </c>
      <c r="AL2138">
        <v>1</v>
      </c>
      <c r="AM2138" t="s">
        <v>8981</v>
      </c>
      <c r="AN2138">
        <v>6</v>
      </c>
      <c r="AO2138">
        <v>0</v>
      </c>
      <c r="AP2138" t="s">
        <v>63</v>
      </c>
      <c r="AQ2138" t="s">
        <v>69</v>
      </c>
      <c r="AV2138" s="1">
        <v>43815</v>
      </c>
      <c r="AW2138" t="s">
        <v>16131</v>
      </c>
      <c r="AY2138" t="s">
        <v>73</v>
      </c>
      <c r="AZ2138" t="s">
        <v>74</v>
      </c>
    </row>
    <row r="2139" spans="1:52" hidden="1" x14ac:dyDescent="0.25">
      <c r="A2139" t="str">
        <f>INDEX('Community ID'!B:B,MATCH(O2139,'Community ID'!A:A,0))</f>
        <v>El Valle</v>
      </c>
      <c r="B2139" t="str">
        <f>INDEX('Community ID'!$K:$K,MATCH('Environmental Data'!$P2139,'Community ID'!J:J,0))</f>
        <v>Constanza</v>
      </c>
      <c r="D2139" t="s">
        <v>9120</v>
      </c>
      <c r="E2139" t="s">
        <v>5143</v>
      </c>
      <c r="F2139" t="s">
        <v>9121</v>
      </c>
      <c r="H2139" t="s">
        <v>1767</v>
      </c>
      <c r="I2139" t="s">
        <v>191</v>
      </c>
      <c r="J2139" s="1">
        <v>24236</v>
      </c>
      <c r="K2139">
        <v>55</v>
      </c>
      <c r="L2139">
        <v>8296101806</v>
      </c>
      <c r="M2139" t="s">
        <v>51</v>
      </c>
      <c r="N2139" t="s">
        <v>114</v>
      </c>
      <c r="O2139" t="s">
        <v>8007</v>
      </c>
      <c r="P2139" t="s">
        <v>83</v>
      </c>
      <c r="Q2139" t="s">
        <v>84</v>
      </c>
      <c r="R2139">
        <v>0</v>
      </c>
      <c r="S2139" t="s">
        <v>144</v>
      </c>
      <c r="T2139" t="s">
        <v>9122</v>
      </c>
      <c r="U2139">
        <v>5300213161</v>
      </c>
      <c r="V2139" t="s">
        <v>2893</v>
      </c>
      <c r="W2139" t="s">
        <v>58</v>
      </c>
      <c r="X2139">
        <v>18.909579399999998</v>
      </c>
      <c r="Y2139">
        <v>-70.731529199999997</v>
      </c>
      <c r="Z2139" t="s">
        <v>86</v>
      </c>
      <c r="AA2139" t="s">
        <v>86</v>
      </c>
      <c r="AB2139" t="s">
        <v>116</v>
      </c>
      <c r="AC2139" t="s">
        <v>169</v>
      </c>
      <c r="AD2139" t="s">
        <v>62</v>
      </c>
      <c r="AF2139" t="s">
        <v>201</v>
      </c>
      <c r="AG2139" t="s">
        <v>171</v>
      </c>
      <c r="AH2139" t="s">
        <v>65</v>
      </c>
      <c r="AI2139" t="s">
        <v>9122</v>
      </c>
      <c r="AJ2139" t="s">
        <v>9122</v>
      </c>
      <c r="AK2139" t="s">
        <v>9123</v>
      </c>
      <c r="AL2139">
        <v>2</v>
      </c>
      <c r="AM2139" t="s">
        <v>9124</v>
      </c>
      <c r="AN2139">
        <v>8</v>
      </c>
      <c r="AO2139">
        <v>0</v>
      </c>
      <c r="AP2139" t="s">
        <v>63</v>
      </c>
      <c r="AQ2139" t="s">
        <v>69</v>
      </c>
      <c r="AV2139" s="1">
        <v>43815</v>
      </c>
      <c r="AW2139" t="s">
        <v>16132</v>
      </c>
      <c r="AY2139" t="s">
        <v>73</v>
      </c>
      <c r="AZ2139" t="s">
        <v>74</v>
      </c>
    </row>
    <row r="2140" spans="1:52" hidden="1" x14ac:dyDescent="0.25">
      <c r="A2140" t="str">
        <f>INDEX('Community ID'!B:B,MATCH(O2140,'Community ID'!A:A,0))</f>
        <v>El Valle</v>
      </c>
      <c r="B2140" t="str">
        <f>INDEX('Community ID'!$K:$K,MATCH('Environmental Data'!$P2140,'Community ID'!J:J,0))</f>
        <v>Constanza</v>
      </c>
      <c r="D2140" t="s">
        <v>9125</v>
      </c>
      <c r="E2140" t="s">
        <v>1839</v>
      </c>
      <c r="F2140" t="s">
        <v>9126</v>
      </c>
      <c r="H2140" t="s">
        <v>9127</v>
      </c>
      <c r="I2140" t="s">
        <v>191</v>
      </c>
      <c r="J2140" t="s">
        <v>9128</v>
      </c>
      <c r="K2140">
        <v>28</v>
      </c>
      <c r="M2140" t="s">
        <v>226</v>
      </c>
      <c r="N2140" t="s">
        <v>114</v>
      </c>
      <c r="O2140" t="s">
        <v>8007</v>
      </c>
      <c r="P2140" t="s">
        <v>83</v>
      </c>
      <c r="Q2140" t="s">
        <v>84</v>
      </c>
      <c r="R2140">
        <v>0</v>
      </c>
      <c r="S2140" t="s">
        <v>869</v>
      </c>
      <c r="T2140" t="s">
        <v>3507</v>
      </c>
      <c r="V2140" t="s">
        <v>2893</v>
      </c>
      <c r="W2140" t="s">
        <v>58</v>
      </c>
      <c r="X2140">
        <v>18.906648000000001</v>
      </c>
      <c r="Y2140">
        <v>-70.726210800000004</v>
      </c>
      <c r="Z2140" t="s">
        <v>220</v>
      </c>
      <c r="AA2140" t="s">
        <v>220</v>
      </c>
      <c r="AB2140" t="s">
        <v>116</v>
      </c>
      <c r="AC2140" t="s">
        <v>169</v>
      </c>
      <c r="AD2140" t="s">
        <v>62</v>
      </c>
      <c r="AF2140" t="s">
        <v>201</v>
      </c>
      <c r="AG2140" t="s">
        <v>194</v>
      </c>
      <c r="AH2140" t="s">
        <v>65</v>
      </c>
      <c r="AI2140" t="s">
        <v>9129</v>
      </c>
      <c r="AJ2140" t="s">
        <v>9130</v>
      </c>
      <c r="AK2140" t="s">
        <v>9131</v>
      </c>
      <c r="AL2140">
        <v>2</v>
      </c>
      <c r="AM2140" t="s">
        <v>9132</v>
      </c>
      <c r="AP2140" t="s">
        <v>63</v>
      </c>
      <c r="AQ2140" t="s">
        <v>69</v>
      </c>
      <c r="AV2140" s="1">
        <v>43815</v>
      </c>
      <c r="AW2140" t="s">
        <v>16133</v>
      </c>
      <c r="AY2140" t="s">
        <v>73</v>
      </c>
      <c r="AZ2140" t="s">
        <v>74</v>
      </c>
    </row>
    <row r="2141" spans="1:52" hidden="1" x14ac:dyDescent="0.25">
      <c r="A2141" t="str">
        <f>INDEX('Community ID'!B:B,MATCH(O2141,'Community ID'!A:A,0))</f>
        <v>El Valle</v>
      </c>
      <c r="B2141" t="str">
        <f>INDEX('Community ID'!$K:$K,MATCH('Environmental Data'!$P2141,'Community ID'!J:J,0))</f>
        <v>Constanza</v>
      </c>
      <c r="D2141" t="s">
        <v>9256</v>
      </c>
      <c r="E2141" t="s">
        <v>9257</v>
      </c>
      <c r="F2141" t="s">
        <v>1444</v>
      </c>
      <c r="H2141" t="s">
        <v>9257</v>
      </c>
      <c r="I2141" t="s">
        <v>191</v>
      </c>
      <c r="J2141" t="s">
        <v>9258</v>
      </c>
      <c r="K2141">
        <v>44</v>
      </c>
      <c r="L2141" t="s">
        <v>9259</v>
      </c>
      <c r="M2141" t="s">
        <v>124</v>
      </c>
      <c r="N2141" t="s">
        <v>9260</v>
      </c>
      <c r="O2141" t="s">
        <v>8007</v>
      </c>
      <c r="P2141" t="s">
        <v>83</v>
      </c>
      <c r="Q2141" t="s">
        <v>84</v>
      </c>
      <c r="R2141">
        <v>0</v>
      </c>
      <c r="S2141" t="s">
        <v>537</v>
      </c>
      <c r="T2141" t="s">
        <v>8261</v>
      </c>
      <c r="U2141">
        <v>116646084</v>
      </c>
      <c r="V2141" t="s">
        <v>2893</v>
      </c>
      <c r="W2141" t="s">
        <v>58</v>
      </c>
      <c r="X2141">
        <v>18.906676900000001</v>
      </c>
      <c r="Y2141">
        <v>-70.726013300000005</v>
      </c>
      <c r="Z2141" t="s">
        <v>86</v>
      </c>
      <c r="AA2141" t="s">
        <v>86</v>
      </c>
      <c r="AB2141" t="s">
        <v>116</v>
      </c>
      <c r="AC2141" t="s">
        <v>169</v>
      </c>
      <c r="AD2141" t="s">
        <v>62</v>
      </c>
      <c r="AF2141" t="s">
        <v>201</v>
      </c>
      <c r="AG2141" t="s">
        <v>171</v>
      </c>
      <c r="AH2141" t="s">
        <v>65</v>
      </c>
      <c r="AI2141" t="s">
        <v>9261</v>
      </c>
      <c r="AJ2141" t="s">
        <v>389</v>
      </c>
      <c r="AK2141" t="s">
        <v>9262</v>
      </c>
      <c r="AL2141">
        <v>1</v>
      </c>
      <c r="AM2141" t="s">
        <v>9263</v>
      </c>
      <c r="AN2141">
        <v>3</v>
      </c>
      <c r="AO2141">
        <v>0</v>
      </c>
      <c r="AP2141" t="s">
        <v>63</v>
      </c>
      <c r="AQ2141" t="s">
        <v>69</v>
      </c>
      <c r="AV2141" s="1">
        <v>43814</v>
      </c>
      <c r="AW2141" t="s">
        <v>16134</v>
      </c>
      <c r="AY2141" t="s">
        <v>73</v>
      </c>
      <c r="AZ2141" t="s">
        <v>74</v>
      </c>
    </row>
    <row r="2142" spans="1:52" hidden="1" x14ac:dyDescent="0.25">
      <c r="A2142" t="str">
        <f>INDEX('Community ID'!B:B,MATCH(O2142,'Community ID'!A:A,0))</f>
        <v>El Valle</v>
      </c>
      <c r="B2142" t="str">
        <f>INDEX('Community ID'!$K:$K,MATCH('Environmental Data'!$P2142,'Community ID'!J:J,0))</f>
        <v>Constanza</v>
      </c>
      <c r="D2142" t="s">
        <v>9249</v>
      </c>
      <c r="E2142" t="s">
        <v>9250</v>
      </c>
      <c r="F2142" t="s">
        <v>9251</v>
      </c>
      <c r="I2142" t="s">
        <v>191</v>
      </c>
      <c r="J2142" s="1">
        <v>26339</v>
      </c>
      <c r="K2142">
        <v>49</v>
      </c>
      <c r="L2142" t="s">
        <v>9252</v>
      </c>
      <c r="M2142" t="s">
        <v>80</v>
      </c>
      <c r="N2142" t="s">
        <v>9253</v>
      </c>
      <c r="O2142" t="s">
        <v>8007</v>
      </c>
      <c r="P2142" t="s">
        <v>83</v>
      </c>
      <c r="Q2142" t="s">
        <v>84</v>
      </c>
      <c r="R2142">
        <v>0</v>
      </c>
      <c r="S2142" t="s">
        <v>8247</v>
      </c>
      <c r="T2142" t="s">
        <v>3507</v>
      </c>
      <c r="V2142" t="s">
        <v>2893</v>
      </c>
      <c r="W2142" t="s">
        <v>58</v>
      </c>
      <c r="X2142">
        <v>18.906678700000001</v>
      </c>
      <c r="Y2142">
        <v>-70.726367600000003</v>
      </c>
      <c r="Z2142" t="s">
        <v>86</v>
      </c>
      <c r="AA2142" t="s">
        <v>86</v>
      </c>
      <c r="AB2142" t="s">
        <v>116</v>
      </c>
      <c r="AC2142" t="s">
        <v>169</v>
      </c>
      <c r="AD2142" t="s">
        <v>62</v>
      </c>
      <c r="AF2142" t="s">
        <v>201</v>
      </c>
      <c r="AG2142" t="s">
        <v>194</v>
      </c>
      <c r="AH2142" t="s">
        <v>65</v>
      </c>
      <c r="AI2142" t="s">
        <v>9129</v>
      </c>
      <c r="AJ2142" t="s">
        <v>9129</v>
      </c>
      <c r="AK2142" t="s">
        <v>9254</v>
      </c>
      <c r="AL2142">
        <v>2</v>
      </c>
      <c r="AM2142" t="s">
        <v>9255</v>
      </c>
      <c r="AN2142">
        <v>4</v>
      </c>
      <c r="AO2142">
        <v>1</v>
      </c>
      <c r="AP2142" t="s">
        <v>62</v>
      </c>
      <c r="AQ2142" t="s">
        <v>69</v>
      </c>
      <c r="AV2142" s="1">
        <v>43814</v>
      </c>
      <c r="AW2142" t="s">
        <v>16135</v>
      </c>
      <c r="AY2142" t="s">
        <v>73</v>
      </c>
      <c r="AZ2142" t="s">
        <v>74</v>
      </c>
    </row>
    <row r="2143" spans="1:52" hidden="1" x14ac:dyDescent="0.25">
      <c r="A2143" t="str">
        <f>INDEX('Community ID'!B:B,MATCH(O2143,'Community ID'!A:A,0))</f>
        <v>El Arroyazo</v>
      </c>
      <c r="B2143" t="str">
        <f>INDEX('Community ID'!$K:$K,MATCH('Environmental Data'!$P2143,'Community ID'!J:J,0))</f>
        <v>Constanza</v>
      </c>
      <c r="D2143" t="s">
        <v>9133</v>
      </c>
      <c r="E2143" t="s">
        <v>8419</v>
      </c>
      <c r="F2143" t="s">
        <v>2585</v>
      </c>
      <c r="H2143" t="s">
        <v>2689</v>
      </c>
      <c r="I2143" t="s">
        <v>165</v>
      </c>
      <c r="J2143" t="s">
        <v>9134</v>
      </c>
      <c r="K2143">
        <v>58</v>
      </c>
      <c r="M2143" t="s">
        <v>226</v>
      </c>
      <c r="N2143" t="s">
        <v>738</v>
      </c>
      <c r="O2143" t="s">
        <v>246</v>
      </c>
      <c r="P2143" t="s">
        <v>83</v>
      </c>
      <c r="Q2143" t="s">
        <v>160</v>
      </c>
      <c r="V2143" t="s">
        <v>7968</v>
      </c>
      <c r="W2143" t="s">
        <v>58</v>
      </c>
      <c r="X2143">
        <v>19.022532420000001</v>
      </c>
      <c r="Y2143">
        <v>-70.547331069999998</v>
      </c>
      <c r="Z2143" t="s">
        <v>86</v>
      </c>
      <c r="AA2143" t="s">
        <v>86</v>
      </c>
      <c r="AB2143" t="s">
        <v>116</v>
      </c>
      <c r="AC2143" t="s">
        <v>88</v>
      </c>
      <c r="AE2143" t="s">
        <v>62</v>
      </c>
      <c r="AF2143" t="s">
        <v>201</v>
      </c>
      <c r="AG2143" t="s">
        <v>171</v>
      </c>
      <c r="AH2143" t="s">
        <v>117</v>
      </c>
      <c r="AI2143" t="s">
        <v>66</v>
      </c>
      <c r="AJ2143" t="s">
        <v>91</v>
      </c>
      <c r="AK2143" t="s">
        <v>203</v>
      </c>
      <c r="AL2143">
        <v>1</v>
      </c>
      <c r="AM2143" t="s">
        <v>93</v>
      </c>
      <c r="AN2143">
        <v>5</v>
      </c>
      <c r="AO2143">
        <v>0</v>
      </c>
      <c r="AP2143" t="s">
        <v>62</v>
      </c>
      <c r="AQ2143" t="s">
        <v>186</v>
      </c>
      <c r="AV2143" s="1">
        <v>43814</v>
      </c>
      <c r="AW2143" t="s">
        <v>16136</v>
      </c>
      <c r="AY2143" t="s">
        <v>73</v>
      </c>
      <c r="AZ2143" t="s">
        <v>74</v>
      </c>
    </row>
    <row r="2144" spans="1:52" hidden="1" x14ac:dyDescent="0.25">
      <c r="A2144" t="str">
        <f>INDEX('Community ID'!B:B,MATCH(O2144,'Community ID'!A:A,0))</f>
        <v>El Arroyazo</v>
      </c>
      <c r="B2144" t="str">
        <f>INDEX('Community ID'!$K:$K,MATCH('Environmental Data'!$P2144,'Community ID'!J:J,0))</f>
        <v>Constanza</v>
      </c>
      <c r="D2144" t="s">
        <v>9135</v>
      </c>
      <c r="E2144" t="s">
        <v>111</v>
      </c>
      <c r="F2144" t="s">
        <v>1444</v>
      </c>
      <c r="I2144" t="s">
        <v>191</v>
      </c>
      <c r="J2144" s="1">
        <v>26730</v>
      </c>
      <c r="K2144">
        <v>48</v>
      </c>
      <c r="M2144" t="s">
        <v>80</v>
      </c>
      <c r="N2144" t="s">
        <v>114</v>
      </c>
      <c r="O2144" t="s">
        <v>246</v>
      </c>
      <c r="P2144" t="s">
        <v>83</v>
      </c>
      <c r="Q2144" t="s">
        <v>160</v>
      </c>
      <c r="V2144" t="s">
        <v>7968</v>
      </c>
      <c r="W2144" t="s">
        <v>58</v>
      </c>
      <c r="X2144">
        <v>19.02264873</v>
      </c>
      <c r="Y2144">
        <v>-70.547896269999995</v>
      </c>
      <c r="Z2144" t="s">
        <v>86</v>
      </c>
      <c r="AA2144" t="s">
        <v>59</v>
      </c>
      <c r="AC2144" t="s">
        <v>88</v>
      </c>
      <c r="AD2144" t="s">
        <v>62</v>
      </c>
      <c r="AF2144" t="s">
        <v>201</v>
      </c>
      <c r="AG2144" t="s">
        <v>171</v>
      </c>
      <c r="AH2144" t="s">
        <v>90</v>
      </c>
      <c r="AI2144" t="s">
        <v>66</v>
      </c>
      <c r="AJ2144" t="s">
        <v>1237</v>
      </c>
      <c r="AK2144" t="s">
        <v>9136</v>
      </c>
      <c r="AL2144">
        <v>1</v>
      </c>
      <c r="AM2144" t="s">
        <v>93</v>
      </c>
      <c r="AN2144">
        <v>4</v>
      </c>
      <c r="AO2144">
        <v>0</v>
      </c>
      <c r="AP2144" t="s">
        <v>62</v>
      </c>
      <c r="AQ2144" t="s">
        <v>69</v>
      </c>
      <c r="AV2144" s="1">
        <v>43813</v>
      </c>
      <c r="AW2144" t="s">
        <v>16137</v>
      </c>
      <c r="AY2144" t="s">
        <v>73</v>
      </c>
      <c r="AZ2144" t="s">
        <v>74</v>
      </c>
    </row>
    <row r="2145" spans="1:52" hidden="1" x14ac:dyDescent="0.25">
      <c r="A2145" t="str">
        <f>INDEX('Community ID'!B:B,MATCH(O2145,'Community ID'!A:A,0))</f>
        <v>El Arroyazo</v>
      </c>
      <c r="B2145" t="str">
        <f>INDEX('Community ID'!$K:$K,MATCH('Environmental Data'!$P2145,'Community ID'!J:J,0))</f>
        <v>Constanza</v>
      </c>
      <c r="D2145" t="s">
        <v>9137</v>
      </c>
      <c r="E2145" t="s">
        <v>1187</v>
      </c>
      <c r="F2145" t="s">
        <v>9138</v>
      </c>
      <c r="H2145" t="s">
        <v>264</v>
      </c>
      <c r="I2145" t="s">
        <v>191</v>
      </c>
      <c r="J2145" t="s">
        <v>9139</v>
      </c>
      <c r="K2145">
        <v>57</v>
      </c>
      <c r="M2145" t="s">
        <v>51</v>
      </c>
      <c r="N2145" t="s">
        <v>114</v>
      </c>
      <c r="O2145" t="s">
        <v>246</v>
      </c>
      <c r="P2145" t="s">
        <v>83</v>
      </c>
      <c r="Q2145" t="s">
        <v>160</v>
      </c>
      <c r="V2145" t="s">
        <v>7968</v>
      </c>
      <c r="W2145" t="s">
        <v>58</v>
      </c>
      <c r="X2145">
        <v>19.019355829999999</v>
      </c>
      <c r="Y2145">
        <v>-70.550182050000004</v>
      </c>
      <c r="Z2145" t="s">
        <v>86</v>
      </c>
      <c r="AA2145" t="s">
        <v>86</v>
      </c>
      <c r="AB2145" t="s">
        <v>116</v>
      </c>
      <c r="AC2145" t="s">
        <v>88</v>
      </c>
      <c r="AE2145" t="s">
        <v>62</v>
      </c>
      <c r="AF2145" t="s">
        <v>201</v>
      </c>
      <c r="AG2145" t="s">
        <v>171</v>
      </c>
      <c r="AH2145" t="s">
        <v>486</v>
      </c>
      <c r="AI2145" t="s">
        <v>91</v>
      </c>
      <c r="AJ2145" t="s">
        <v>91</v>
      </c>
      <c r="AK2145" t="s">
        <v>9140</v>
      </c>
      <c r="AL2145">
        <v>1</v>
      </c>
      <c r="AM2145" t="s">
        <v>93</v>
      </c>
      <c r="AP2145" t="s">
        <v>62</v>
      </c>
      <c r="AQ2145" t="s">
        <v>186</v>
      </c>
      <c r="AV2145" s="1">
        <v>43813</v>
      </c>
      <c r="AW2145" t="s">
        <v>16138</v>
      </c>
      <c r="AY2145" t="s">
        <v>73</v>
      </c>
      <c r="AZ2145" t="s">
        <v>74</v>
      </c>
    </row>
    <row r="2146" spans="1:52" hidden="1" x14ac:dyDescent="0.25">
      <c r="A2146" t="str">
        <f>INDEX('Community ID'!B:B,MATCH(O2146,'Community ID'!A:A,0))</f>
        <v>El Arroyazo</v>
      </c>
      <c r="B2146" t="str">
        <f>INDEX('Community ID'!$K:$K,MATCH('Environmental Data'!$P2146,'Community ID'!J:J,0))</f>
        <v>Constanza</v>
      </c>
      <c r="D2146" t="s">
        <v>9141</v>
      </c>
      <c r="E2146" t="s">
        <v>9142</v>
      </c>
      <c r="F2146" t="s">
        <v>9143</v>
      </c>
      <c r="H2146" t="s">
        <v>2359</v>
      </c>
      <c r="I2146" t="s">
        <v>191</v>
      </c>
      <c r="J2146" s="1">
        <v>35678</v>
      </c>
      <c r="K2146">
        <v>24</v>
      </c>
      <c r="M2146" t="s">
        <v>226</v>
      </c>
      <c r="N2146" t="s">
        <v>114</v>
      </c>
      <c r="O2146" t="s">
        <v>246</v>
      </c>
      <c r="P2146" t="s">
        <v>83</v>
      </c>
      <c r="Q2146" t="s">
        <v>160</v>
      </c>
      <c r="V2146" t="s">
        <v>7968</v>
      </c>
      <c r="W2146" t="s">
        <v>58</v>
      </c>
      <c r="X2146">
        <v>19.019545839999999</v>
      </c>
      <c r="Y2146">
        <v>-70.550114309999998</v>
      </c>
      <c r="Z2146" t="s">
        <v>86</v>
      </c>
      <c r="AA2146" t="s">
        <v>220</v>
      </c>
      <c r="AC2146" t="s">
        <v>88</v>
      </c>
      <c r="AD2146" t="s">
        <v>62</v>
      </c>
      <c r="AE2146" t="s">
        <v>62</v>
      </c>
      <c r="AF2146" t="s">
        <v>201</v>
      </c>
      <c r="AG2146" t="s">
        <v>171</v>
      </c>
      <c r="AH2146" t="s">
        <v>90</v>
      </c>
      <c r="AI2146" t="s">
        <v>91</v>
      </c>
      <c r="AJ2146" t="s">
        <v>91</v>
      </c>
      <c r="AK2146" t="s">
        <v>9144</v>
      </c>
      <c r="AL2146">
        <v>1</v>
      </c>
      <c r="AM2146" t="s">
        <v>93</v>
      </c>
      <c r="AN2146">
        <v>3</v>
      </c>
      <c r="AO2146">
        <v>1</v>
      </c>
      <c r="AP2146" t="s">
        <v>63</v>
      </c>
      <c r="AQ2146" t="s">
        <v>69</v>
      </c>
      <c r="AV2146" s="1">
        <v>43813</v>
      </c>
      <c r="AW2146" t="s">
        <v>16139</v>
      </c>
      <c r="AY2146" t="s">
        <v>73</v>
      </c>
      <c r="AZ2146" t="s">
        <v>74</v>
      </c>
    </row>
    <row r="2147" spans="1:52" hidden="1" x14ac:dyDescent="0.25">
      <c r="A2147" t="str">
        <f>INDEX('Community ID'!B:B,MATCH(O2147,'Community ID'!A:A,0))</f>
        <v>El Arroyazo</v>
      </c>
      <c r="B2147" t="str">
        <f>INDEX('Community ID'!$K:$K,MATCH('Environmental Data'!$P2147,'Community ID'!J:J,0))</f>
        <v>Constanza</v>
      </c>
      <c r="D2147" t="s">
        <v>9145</v>
      </c>
      <c r="E2147" t="s">
        <v>299</v>
      </c>
      <c r="F2147" t="s">
        <v>9143</v>
      </c>
      <c r="H2147" t="s">
        <v>311</v>
      </c>
      <c r="I2147" t="s">
        <v>191</v>
      </c>
      <c r="J2147" t="s">
        <v>9146</v>
      </c>
      <c r="K2147">
        <v>36</v>
      </c>
      <c r="M2147" t="s">
        <v>51</v>
      </c>
      <c r="N2147" t="s">
        <v>114</v>
      </c>
      <c r="O2147" t="s">
        <v>246</v>
      </c>
      <c r="P2147" t="s">
        <v>83</v>
      </c>
      <c r="Q2147" t="s">
        <v>103</v>
      </c>
      <c r="V2147" t="s">
        <v>7968</v>
      </c>
      <c r="W2147" t="s">
        <v>58</v>
      </c>
      <c r="X2147">
        <v>19.019312289999998</v>
      </c>
      <c r="Y2147">
        <v>-70.549961909999993</v>
      </c>
      <c r="Z2147" t="s">
        <v>86</v>
      </c>
      <c r="AA2147" t="s">
        <v>86</v>
      </c>
      <c r="AB2147" t="s">
        <v>87</v>
      </c>
      <c r="AC2147" t="s">
        <v>88</v>
      </c>
      <c r="AE2147" t="s">
        <v>62</v>
      </c>
      <c r="AF2147" t="s">
        <v>201</v>
      </c>
      <c r="AG2147" t="s">
        <v>171</v>
      </c>
      <c r="AH2147" t="s">
        <v>117</v>
      </c>
      <c r="AI2147" t="s">
        <v>91</v>
      </c>
      <c r="AJ2147" t="s">
        <v>91</v>
      </c>
      <c r="AK2147" t="s">
        <v>9147</v>
      </c>
      <c r="AL2147">
        <v>1</v>
      </c>
      <c r="AM2147" t="s">
        <v>93</v>
      </c>
      <c r="AN2147">
        <v>6</v>
      </c>
      <c r="AO2147">
        <v>0</v>
      </c>
      <c r="AP2147" t="s">
        <v>62</v>
      </c>
      <c r="AQ2147" t="s">
        <v>69</v>
      </c>
      <c r="AV2147" s="1">
        <v>43813</v>
      </c>
      <c r="AW2147" t="s">
        <v>16140</v>
      </c>
      <c r="AY2147" t="s">
        <v>73</v>
      </c>
      <c r="AZ2147" t="s">
        <v>74</v>
      </c>
    </row>
    <row r="2148" spans="1:52" hidden="1" x14ac:dyDescent="0.25">
      <c r="A2148" t="str">
        <f>INDEX('Community ID'!B:B,MATCH(O2148,'Community ID'!A:A,0))</f>
        <v>El Arroyazo</v>
      </c>
      <c r="B2148" t="str">
        <f>INDEX('Community ID'!$K:$K,MATCH('Environmental Data'!$P2148,'Community ID'!J:J,0))</f>
        <v>Constanza</v>
      </c>
      <c r="D2148" t="s">
        <v>9148</v>
      </c>
      <c r="E2148" t="s">
        <v>9149</v>
      </c>
      <c r="F2148" t="s">
        <v>2797</v>
      </c>
      <c r="H2148" t="s">
        <v>1675</v>
      </c>
      <c r="I2148" t="s">
        <v>191</v>
      </c>
      <c r="J2148" s="1">
        <v>18182</v>
      </c>
      <c r="K2148">
        <v>72</v>
      </c>
      <c r="M2148" t="s">
        <v>80</v>
      </c>
      <c r="O2148" t="s">
        <v>246</v>
      </c>
      <c r="P2148" t="s">
        <v>102</v>
      </c>
      <c r="Q2148" t="s">
        <v>160</v>
      </c>
      <c r="V2148" t="s">
        <v>7968</v>
      </c>
      <c r="W2148" t="s">
        <v>58</v>
      </c>
      <c r="X2148">
        <v>19.019154069999999</v>
      </c>
      <c r="Y2148">
        <v>-70.550911439999993</v>
      </c>
      <c r="Z2148" t="s">
        <v>86</v>
      </c>
      <c r="AA2148" t="s">
        <v>86</v>
      </c>
      <c r="AK2148" t="s">
        <v>9150</v>
      </c>
      <c r="AV2148" s="1">
        <v>43813</v>
      </c>
      <c r="AW2148" t="s">
        <v>16141</v>
      </c>
      <c r="AY2148" t="s">
        <v>73</v>
      </c>
      <c r="AZ2148" t="s">
        <v>74</v>
      </c>
    </row>
    <row r="2149" spans="1:52" hidden="1" x14ac:dyDescent="0.25">
      <c r="A2149" t="str">
        <f>INDEX('Community ID'!B:B,MATCH(O2149,'Community ID'!A:A,0))</f>
        <v>El Arroyazo</v>
      </c>
      <c r="B2149" t="str">
        <f>INDEX('Community ID'!$K:$K,MATCH('Environmental Data'!$P2149,'Community ID'!J:J,0))</f>
        <v>Constanza</v>
      </c>
      <c r="D2149" t="s">
        <v>9151</v>
      </c>
      <c r="E2149" t="s">
        <v>9152</v>
      </c>
      <c r="F2149" t="s">
        <v>9153</v>
      </c>
      <c r="H2149" t="s">
        <v>9154</v>
      </c>
      <c r="I2149" t="s">
        <v>165</v>
      </c>
      <c r="J2149" s="1">
        <v>26666</v>
      </c>
      <c r="K2149">
        <v>48</v>
      </c>
      <c r="L2149">
        <v>8292902850</v>
      </c>
      <c r="M2149" t="s">
        <v>80</v>
      </c>
      <c r="O2149" t="s">
        <v>246</v>
      </c>
      <c r="P2149" t="s">
        <v>83</v>
      </c>
      <c r="Q2149" t="s">
        <v>160</v>
      </c>
      <c r="V2149" t="s">
        <v>7968</v>
      </c>
      <c r="W2149" t="s">
        <v>58</v>
      </c>
      <c r="X2149">
        <v>19.022465489999998</v>
      </c>
      <c r="Y2149">
        <v>-70.547417440000004</v>
      </c>
      <c r="Z2149" t="s">
        <v>86</v>
      </c>
      <c r="AA2149" t="s">
        <v>86</v>
      </c>
      <c r="AK2149" t="s">
        <v>9155</v>
      </c>
      <c r="AV2149" s="1">
        <v>43813</v>
      </c>
      <c r="AW2149" t="s">
        <v>16142</v>
      </c>
      <c r="AY2149" t="s">
        <v>73</v>
      </c>
      <c r="AZ2149" t="s">
        <v>74</v>
      </c>
    </row>
    <row r="2150" spans="1:52" hidden="1" x14ac:dyDescent="0.25">
      <c r="A2150" t="str">
        <f>INDEX('Community ID'!B:B,MATCH(O2150,'Community ID'!A:A,0))</f>
        <v>El Valle</v>
      </c>
      <c r="B2150" t="str">
        <f>INDEX('Community ID'!$K:$K,MATCH('Environmental Data'!$P2150,'Community ID'!J:J,0))</f>
        <v>Constanza</v>
      </c>
      <c r="D2150" t="s">
        <v>9162</v>
      </c>
      <c r="E2150" t="s">
        <v>7023</v>
      </c>
      <c r="F2150" t="s">
        <v>9163</v>
      </c>
      <c r="H2150" t="s">
        <v>8111</v>
      </c>
      <c r="I2150" t="s">
        <v>191</v>
      </c>
      <c r="J2150" t="s">
        <v>9164</v>
      </c>
      <c r="K2150">
        <v>41</v>
      </c>
      <c r="L2150" t="s">
        <v>9165</v>
      </c>
      <c r="M2150" t="s">
        <v>142</v>
      </c>
      <c r="N2150" t="s">
        <v>114</v>
      </c>
      <c r="O2150" t="s">
        <v>8007</v>
      </c>
      <c r="P2150" t="s">
        <v>83</v>
      </c>
      <c r="Q2150" t="s">
        <v>84</v>
      </c>
      <c r="R2150">
        <v>0</v>
      </c>
      <c r="S2150" t="s">
        <v>144</v>
      </c>
      <c r="T2150" t="s">
        <v>3507</v>
      </c>
      <c r="U2150">
        <v>5300335550</v>
      </c>
      <c r="V2150" t="s">
        <v>2893</v>
      </c>
      <c r="W2150" t="s">
        <v>58</v>
      </c>
      <c r="X2150">
        <v>18.9066835</v>
      </c>
      <c r="Y2150">
        <v>-70.7261527</v>
      </c>
      <c r="Z2150" t="s">
        <v>59</v>
      </c>
      <c r="AA2150" t="s">
        <v>59</v>
      </c>
      <c r="AB2150" t="s">
        <v>87</v>
      </c>
      <c r="AC2150" t="s">
        <v>88</v>
      </c>
      <c r="AD2150" t="s">
        <v>62</v>
      </c>
      <c r="AF2150" t="s">
        <v>201</v>
      </c>
      <c r="AG2150" t="s">
        <v>194</v>
      </c>
      <c r="AH2150" t="s">
        <v>65</v>
      </c>
      <c r="AI2150" t="s">
        <v>1221</v>
      </c>
      <c r="AJ2150" t="s">
        <v>8363</v>
      </c>
      <c r="AK2150" t="s">
        <v>9166</v>
      </c>
      <c r="AL2150">
        <v>1</v>
      </c>
      <c r="AM2150" t="s">
        <v>9167</v>
      </c>
      <c r="AN2150">
        <v>4</v>
      </c>
      <c r="AO2150">
        <v>1</v>
      </c>
      <c r="AP2150" t="s">
        <v>62</v>
      </c>
      <c r="AQ2150" t="s">
        <v>69</v>
      </c>
      <c r="AV2150" s="1">
        <v>43813</v>
      </c>
      <c r="AW2150" t="s">
        <v>16143</v>
      </c>
      <c r="AY2150" t="s">
        <v>73</v>
      </c>
      <c r="AZ2150" t="s">
        <v>74</v>
      </c>
    </row>
    <row r="2151" spans="1:52" hidden="1" x14ac:dyDescent="0.25">
      <c r="A2151" t="str">
        <f>INDEX('Community ID'!B:B,MATCH(O2151,'Community ID'!A:A,0))</f>
        <v>La Pelada</v>
      </c>
      <c r="B2151" t="str">
        <f>INDEX('Community ID'!$K:$K,MATCH('Environmental Data'!$P2151,'Community ID'!J:J,0))</f>
        <v>Constanza</v>
      </c>
      <c r="D2151" t="s">
        <v>9168</v>
      </c>
      <c r="E2151" t="s">
        <v>9169</v>
      </c>
      <c r="F2151" t="s">
        <v>9170</v>
      </c>
      <c r="H2151" t="s">
        <v>9171</v>
      </c>
      <c r="I2151" t="s">
        <v>191</v>
      </c>
      <c r="J2151" t="s">
        <v>9172</v>
      </c>
      <c r="K2151">
        <v>36</v>
      </c>
      <c r="L2151" t="s">
        <v>9173</v>
      </c>
      <c r="M2151" t="s">
        <v>142</v>
      </c>
      <c r="N2151" t="s">
        <v>9174</v>
      </c>
      <c r="O2151" t="s">
        <v>7933</v>
      </c>
      <c r="P2151" t="s">
        <v>102</v>
      </c>
      <c r="Q2151" t="s">
        <v>103</v>
      </c>
      <c r="S2151" t="s">
        <v>429</v>
      </c>
      <c r="T2151" t="s">
        <v>1382</v>
      </c>
      <c r="U2151">
        <v>5300403796</v>
      </c>
      <c r="V2151" t="s">
        <v>7934</v>
      </c>
      <c r="W2151" t="s">
        <v>58</v>
      </c>
      <c r="X2151">
        <v>18.982315063476499</v>
      </c>
      <c r="Y2151">
        <v>-70.613250732421804</v>
      </c>
      <c r="Z2151" t="s">
        <v>86</v>
      </c>
      <c r="AA2151" t="s">
        <v>86</v>
      </c>
      <c r="AB2151" t="s">
        <v>87</v>
      </c>
      <c r="AC2151" t="s">
        <v>88</v>
      </c>
      <c r="AD2151" t="s">
        <v>62</v>
      </c>
      <c r="AF2151" t="s">
        <v>170</v>
      </c>
      <c r="AG2151" t="s">
        <v>171</v>
      </c>
      <c r="AH2151" t="s">
        <v>90</v>
      </c>
      <c r="AI2151" t="s">
        <v>1237</v>
      </c>
      <c r="AJ2151" t="s">
        <v>127</v>
      </c>
      <c r="AK2151" t="s">
        <v>9175</v>
      </c>
      <c r="AM2151">
        <v>1</v>
      </c>
      <c r="AN2151">
        <v>1</v>
      </c>
      <c r="AO2151">
        <v>0</v>
      </c>
      <c r="AP2151" t="s">
        <v>62</v>
      </c>
      <c r="AV2151" s="1">
        <v>43813</v>
      </c>
      <c r="AW2151" t="s">
        <v>16144</v>
      </c>
      <c r="AY2151" t="s">
        <v>73</v>
      </c>
      <c r="AZ2151" t="s">
        <v>74</v>
      </c>
    </row>
    <row r="2152" spans="1:52" hidden="1" x14ac:dyDescent="0.25">
      <c r="A2152" t="str">
        <f>INDEX('Community ID'!B:B,MATCH(O2152,'Community ID'!A:A,0))</f>
        <v>La Pelada</v>
      </c>
      <c r="B2152" t="str">
        <f>INDEX('Community ID'!$K:$K,MATCH('Environmental Data'!$P2152,'Community ID'!J:J,0))</f>
        <v>Constanza</v>
      </c>
      <c r="D2152" t="s">
        <v>9176</v>
      </c>
      <c r="E2152" t="s">
        <v>9177</v>
      </c>
      <c r="F2152" t="s">
        <v>9178</v>
      </c>
      <c r="H2152" t="s">
        <v>9179</v>
      </c>
      <c r="I2152" t="s">
        <v>191</v>
      </c>
      <c r="J2152" t="s">
        <v>9180</v>
      </c>
      <c r="K2152">
        <v>30</v>
      </c>
      <c r="L2152" t="s">
        <v>9181</v>
      </c>
      <c r="M2152" t="s">
        <v>142</v>
      </c>
      <c r="N2152" t="s">
        <v>135</v>
      </c>
      <c r="O2152" t="s">
        <v>7933</v>
      </c>
      <c r="P2152" t="s">
        <v>102</v>
      </c>
      <c r="Q2152" t="s">
        <v>103</v>
      </c>
      <c r="S2152" t="s">
        <v>144</v>
      </c>
      <c r="T2152" t="s">
        <v>145</v>
      </c>
      <c r="U2152">
        <v>5300454583</v>
      </c>
      <c r="V2152" t="s">
        <v>7934</v>
      </c>
      <c r="W2152" t="s">
        <v>58</v>
      </c>
      <c r="X2152">
        <v>18.982315063476499</v>
      </c>
      <c r="Y2152">
        <v>-70.613250732421804</v>
      </c>
      <c r="Z2152" t="s">
        <v>86</v>
      </c>
      <c r="AA2152" t="s">
        <v>86</v>
      </c>
      <c r="AB2152" t="s">
        <v>87</v>
      </c>
      <c r="AC2152" t="s">
        <v>88</v>
      </c>
      <c r="AD2152" t="s">
        <v>63</v>
      </c>
      <c r="AE2152" t="s">
        <v>63</v>
      </c>
      <c r="AF2152" t="s">
        <v>170</v>
      </c>
      <c r="AG2152" t="s">
        <v>171</v>
      </c>
      <c r="AH2152" t="s">
        <v>117</v>
      </c>
      <c r="AI2152" t="s">
        <v>66</v>
      </c>
      <c r="AJ2152" t="s">
        <v>127</v>
      </c>
      <c r="AK2152" t="s">
        <v>8980</v>
      </c>
      <c r="AL2152">
        <v>1</v>
      </c>
      <c r="AM2152" t="s">
        <v>3928</v>
      </c>
      <c r="AN2152">
        <v>5</v>
      </c>
      <c r="AO2152">
        <v>1</v>
      </c>
      <c r="AP2152" t="s">
        <v>62</v>
      </c>
      <c r="AQ2152" t="s">
        <v>69</v>
      </c>
      <c r="AV2152" s="1">
        <v>43813</v>
      </c>
      <c r="AW2152" t="s">
        <v>16145</v>
      </c>
      <c r="AY2152" t="s">
        <v>73</v>
      </c>
      <c r="AZ2152" t="s">
        <v>74</v>
      </c>
    </row>
    <row r="2153" spans="1:52" hidden="1" x14ac:dyDescent="0.25">
      <c r="A2153" t="str">
        <f>INDEX('Community ID'!B:B,MATCH(O2153,'Community ID'!A:A,0))</f>
        <v>La Pelada</v>
      </c>
      <c r="B2153" t="str">
        <f>INDEX('Community ID'!$K:$K,MATCH('Environmental Data'!$P2153,'Community ID'!J:J,0))</f>
        <v>Constanza</v>
      </c>
      <c r="D2153" t="s">
        <v>9182</v>
      </c>
      <c r="E2153" t="s">
        <v>9183</v>
      </c>
      <c r="F2153" t="s">
        <v>9184</v>
      </c>
      <c r="H2153" t="s">
        <v>2621</v>
      </c>
      <c r="I2153" t="s">
        <v>191</v>
      </c>
      <c r="J2153" s="1">
        <v>32851</v>
      </c>
      <c r="K2153">
        <v>32</v>
      </c>
      <c r="L2153" t="s">
        <v>9185</v>
      </c>
      <c r="M2153" t="s">
        <v>142</v>
      </c>
      <c r="N2153" t="s">
        <v>135</v>
      </c>
      <c r="O2153" t="s">
        <v>7933</v>
      </c>
      <c r="P2153" t="s">
        <v>102</v>
      </c>
      <c r="Q2153" t="s">
        <v>9186</v>
      </c>
      <c r="S2153" t="s">
        <v>144</v>
      </c>
      <c r="T2153" t="s">
        <v>145</v>
      </c>
      <c r="U2153">
        <v>5300457677</v>
      </c>
      <c r="V2153" t="s">
        <v>7934</v>
      </c>
      <c r="W2153" t="s">
        <v>58</v>
      </c>
      <c r="X2153">
        <v>18.9830017089843</v>
      </c>
      <c r="Y2153">
        <v>-70.611877441406193</v>
      </c>
      <c r="Z2153" t="s">
        <v>59</v>
      </c>
      <c r="AA2153" t="s">
        <v>220</v>
      </c>
      <c r="AB2153" t="s">
        <v>87</v>
      </c>
      <c r="AC2153" t="s">
        <v>88</v>
      </c>
      <c r="AD2153" t="s">
        <v>62</v>
      </c>
      <c r="AF2153" t="s">
        <v>170</v>
      </c>
      <c r="AG2153" t="s">
        <v>194</v>
      </c>
      <c r="AH2153" t="s">
        <v>65</v>
      </c>
      <c r="AI2153" t="s">
        <v>66</v>
      </c>
      <c r="AJ2153" t="s">
        <v>127</v>
      </c>
      <c r="AK2153" t="s">
        <v>8980</v>
      </c>
      <c r="AL2153">
        <v>1</v>
      </c>
      <c r="AM2153" t="s">
        <v>9187</v>
      </c>
      <c r="AN2153">
        <v>5</v>
      </c>
      <c r="AO2153">
        <v>1</v>
      </c>
      <c r="AP2153" t="s">
        <v>62</v>
      </c>
      <c r="AQ2153" t="s">
        <v>69</v>
      </c>
      <c r="AV2153" s="1">
        <v>43813</v>
      </c>
      <c r="AW2153" t="s">
        <v>16146</v>
      </c>
      <c r="AY2153" t="s">
        <v>73</v>
      </c>
      <c r="AZ2153" t="s">
        <v>74</v>
      </c>
    </row>
    <row r="2154" spans="1:52" x14ac:dyDescent="0.25">
      <c r="A2154" t="str">
        <f>INDEX('Community ID'!B:B,MATCH(O2154,'Community ID'!A:A,0))</f>
        <v>La Pelada</v>
      </c>
      <c r="B2154" t="str">
        <f>INDEX('Community ID'!$K:$K,MATCH('Environmental Data'!$P2154,'Community ID'!J:J,0))</f>
        <v>Constanza</v>
      </c>
      <c r="D2154" t="s">
        <v>9188</v>
      </c>
      <c r="E2154" t="s">
        <v>305</v>
      </c>
      <c r="F2154" t="s">
        <v>133</v>
      </c>
      <c r="I2154" t="s">
        <v>191</v>
      </c>
      <c r="J2154" s="1">
        <v>24384</v>
      </c>
      <c r="K2154">
        <v>55</v>
      </c>
      <c r="M2154" t="s">
        <v>80</v>
      </c>
      <c r="O2154" t="s">
        <v>7933</v>
      </c>
      <c r="P2154" t="s">
        <v>102</v>
      </c>
      <c r="Q2154" t="s">
        <v>103</v>
      </c>
      <c r="S2154" t="s">
        <v>144</v>
      </c>
      <c r="T2154" t="s">
        <v>66</v>
      </c>
      <c r="U2154">
        <v>5300191230</v>
      </c>
      <c r="V2154" t="s">
        <v>7934</v>
      </c>
      <c r="W2154" t="s">
        <v>58</v>
      </c>
      <c r="X2154">
        <v>18.9830017089843</v>
      </c>
      <c r="Y2154">
        <v>-70.611877441406193</v>
      </c>
      <c r="Z2154" t="s">
        <v>86</v>
      </c>
      <c r="AA2154" t="s">
        <v>325</v>
      </c>
      <c r="AB2154" t="s">
        <v>87</v>
      </c>
      <c r="AC2154" t="s">
        <v>88</v>
      </c>
      <c r="AE2154" t="s">
        <v>62</v>
      </c>
      <c r="AF2154" t="s">
        <v>170</v>
      </c>
      <c r="AG2154" t="s">
        <v>194</v>
      </c>
      <c r="AH2154" t="s">
        <v>65</v>
      </c>
      <c r="AI2154" t="s">
        <v>66</v>
      </c>
      <c r="AJ2154" t="s">
        <v>127</v>
      </c>
      <c r="AK2154" t="s">
        <v>368</v>
      </c>
      <c r="AL2154">
        <v>1</v>
      </c>
      <c r="AM2154" t="s">
        <v>9189</v>
      </c>
      <c r="AN2154">
        <v>2</v>
      </c>
      <c r="AO2154">
        <v>0</v>
      </c>
      <c r="AP2154" t="s">
        <v>62</v>
      </c>
      <c r="AQ2154" t="s">
        <v>69</v>
      </c>
      <c r="AV2154" s="1">
        <v>43812</v>
      </c>
      <c r="AW2154" t="s">
        <v>16147</v>
      </c>
      <c r="AY2154" t="s">
        <v>73</v>
      </c>
      <c r="AZ2154" t="s">
        <v>74</v>
      </c>
    </row>
    <row r="2155" spans="1:52" x14ac:dyDescent="0.25">
      <c r="A2155" t="str">
        <f>INDEX('Community ID'!B:B,MATCH(O2155,'Community ID'!A:A,0))</f>
        <v>La Pelada</v>
      </c>
      <c r="B2155" t="str">
        <f>INDEX('Community ID'!$K:$K,MATCH('Environmental Data'!$P2155,'Community ID'!J:J,0))</f>
        <v>Constanza</v>
      </c>
      <c r="D2155" t="s">
        <v>9190</v>
      </c>
      <c r="E2155" t="s">
        <v>9191</v>
      </c>
      <c r="F2155" t="s">
        <v>133</v>
      </c>
      <c r="I2155" t="s">
        <v>165</v>
      </c>
      <c r="J2155" s="1">
        <v>25175</v>
      </c>
      <c r="K2155">
        <v>53</v>
      </c>
      <c r="M2155" t="s">
        <v>51</v>
      </c>
      <c r="N2155" t="s">
        <v>1108</v>
      </c>
      <c r="O2155" t="s">
        <v>7933</v>
      </c>
      <c r="P2155" t="s">
        <v>102</v>
      </c>
      <c r="Q2155" t="s">
        <v>103</v>
      </c>
      <c r="S2155" t="s">
        <v>144</v>
      </c>
      <c r="T2155" t="s">
        <v>145</v>
      </c>
      <c r="U2155">
        <v>5300259248</v>
      </c>
      <c r="V2155" t="s">
        <v>7934</v>
      </c>
      <c r="W2155" t="s">
        <v>58</v>
      </c>
      <c r="X2155">
        <v>18.9830017089843</v>
      </c>
      <c r="Y2155">
        <v>-70.611877441406193</v>
      </c>
      <c r="Z2155" t="s">
        <v>86</v>
      </c>
      <c r="AA2155" t="s">
        <v>86</v>
      </c>
      <c r="AB2155" t="s">
        <v>87</v>
      </c>
      <c r="AC2155" t="s">
        <v>88</v>
      </c>
      <c r="AE2155" t="s">
        <v>62</v>
      </c>
      <c r="AF2155" t="s">
        <v>170</v>
      </c>
      <c r="AG2155" t="s">
        <v>171</v>
      </c>
      <c r="AH2155" t="s">
        <v>117</v>
      </c>
      <c r="AI2155" t="s">
        <v>66</v>
      </c>
      <c r="AJ2155" t="s">
        <v>127</v>
      </c>
      <c r="AK2155" t="s">
        <v>368</v>
      </c>
      <c r="AL2155">
        <v>1</v>
      </c>
      <c r="AM2155" t="s">
        <v>9189</v>
      </c>
      <c r="AN2155">
        <v>2</v>
      </c>
      <c r="AO2155">
        <v>0</v>
      </c>
      <c r="AP2155" t="s">
        <v>62</v>
      </c>
      <c r="AQ2155" t="s">
        <v>69</v>
      </c>
      <c r="AV2155" s="1">
        <v>43812</v>
      </c>
      <c r="AW2155" t="s">
        <v>16148</v>
      </c>
      <c r="AY2155" t="s">
        <v>73</v>
      </c>
      <c r="AZ2155" t="s">
        <v>74</v>
      </c>
    </row>
    <row r="2156" spans="1:52" hidden="1" x14ac:dyDescent="0.25">
      <c r="A2156" t="str">
        <f>INDEX('Community ID'!B:B,MATCH(O2156,'Community ID'!A:A,0))</f>
        <v>La Pelada</v>
      </c>
      <c r="B2156" t="str">
        <f>INDEX('Community ID'!$K:$K,MATCH('Environmental Data'!$P2156,'Community ID'!J:J,0))</f>
        <v>Constanza</v>
      </c>
      <c r="D2156" t="s">
        <v>9192</v>
      </c>
      <c r="E2156" t="s">
        <v>9193</v>
      </c>
      <c r="F2156" t="s">
        <v>7989</v>
      </c>
      <c r="I2156" t="s">
        <v>165</v>
      </c>
      <c r="J2156" t="s">
        <v>9194</v>
      </c>
      <c r="K2156">
        <v>68</v>
      </c>
      <c r="M2156" t="s">
        <v>80</v>
      </c>
      <c r="N2156" t="s">
        <v>738</v>
      </c>
      <c r="O2156" t="s">
        <v>7933</v>
      </c>
      <c r="P2156" t="s">
        <v>102</v>
      </c>
      <c r="Q2156" t="s">
        <v>103</v>
      </c>
      <c r="S2156" t="s">
        <v>144</v>
      </c>
      <c r="T2156" t="s">
        <v>145</v>
      </c>
      <c r="U2156">
        <v>12200011935</v>
      </c>
      <c r="V2156" t="s">
        <v>7934</v>
      </c>
      <c r="W2156" t="s">
        <v>58</v>
      </c>
      <c r="X2156">
        <v>18.9830017089843</v>
      </c>
      <c r="Y2156">
        <v>-70.611877441406193</v>
      </c>
      <c r="Z2156" t="s">
        <v>86</v>
      </c>
      <c r="AA2156" t="s">
        <v>86</v>
      </c>
      <c r="AB2156" t="s">
        <v>87</v>
      </c>
      <c r="AC2156" t="s">
        <v>88</v>
      </c>
      <c r="AE2156" t="s">
        <v>62</v>
      </c>
      <c r="AF2156" t="s">
        <v>170</v>
      </c>
      <c r="AG2156" t="s">
        <v>171</v>
      </c>
      <c r="AH2156" t="s">
        <v>486</v>
      </c>
      <c r="AI2156" t="s">
        <v>66</v>
      </c>
      <c r="AJ2156" t="s">
        <v>127</v>
      </c>
      <c r="AK2156" t="s">
        <v>8540</v>
      </c>
      <c r="AL2156">
        <v>1</v>
      </c>
      <c r="AM2156" t="s">
        <v>9189</v>
      </c>
      <c r="AN2156">
        <v>1</v>
      </c>
      <c r="AO2156">
        <v>0</v>
      </c>
      <c r="AP2156" t="s">
        <v>62</v>
      </c>
      <c r="AQ2156" t="s">
        <v>186</v>
      </c>
      <c r="AV2156" s="1">
        <v>43812</v>
      </c>
      <c r="AW2156" t="s">
        <v>16149</v>
      </c>
      <c r="AY2156" t="s">
        <v>73</v>
      </c>
      <c r="AZ2156" t="s">
        <v>74</v>
      </c>
    </row>
    <row r="2157" spans="1:52" x14ac:dyDescent="0.25">
      <c r="A2157" t="str">
        <f>INDEX('Community ID'!B:B,MATCH(O2157,'Community ID'!A:A,0))</f>
        <v>La Pelada</v>
      </c>
      <c r="B2157" t="str">
        <f>INDEX('Community ID'!$K:$K,MATCH('Environmental Data'!$P2157,'Community ID'!J:J,0))</f>
        <v>Constanza</v>
      </c>
      <c r="D2157" t="s">
        <v>9195</v>
      </c>
      <c r="E2157" t="s">
        <v>9196</v>
      </c>
      <c r="F2157" t="s">
        <v>9197</v>
      </c>
      <c r="I2157" t="s">
        <v>191</v>
      </c>
      <c r="J2157" s="1">
        <v>20670</v>
      </c>
      <c r="K2157">
        <v>65</v>
      </c>
      <c r="L2157" t="s">
        <v>9198</v>
      </c>
      <c r="M2157" t="s">
        <v>80</v>
      </c>
      <c r="N2157" t="s">
        <v>135</v>
      </c>
      <c r="O2157" t="s">
        <v>7933</v>
      </c>
      <c r="P2157" t="s">
        <v>102</v>
      </c>
      <c r="Q2157" t="s">
        <v>103</v>
      </c>
      <c r="S2157" t="s">
        <v>144</v>
      </c>
      <c r="T2157" t="s">
        <v>145</v>
      </c>
      <c r="U2157">
        <v>5300189692</v>
      </c>
      <c r="V2157" t="s">
        <v>7934</v>
      </c>
      <c r="W2157" t="s">
        <v>58</v>
      </c>
      <c r="X2157">
        <v>18.9830017089843</v>
      </c>
      <c r="Y2157">
        <v>-70.611877441406193</v>
      </c>
      <c r="Z2157" t="s">
        <v>86</v>
      </c>
      <c r="AA2157" t="s">
        <v>86</v>
      </c>
      <c r="AC2157" t="s">
        <v>88</v>
      </c>
      <c r="AE2157" t="s">
        <v>63</v>
      </c>
      <c r="AF2157" t="s">
        <v>170</v>
      </c>
      <c r="AG2157" t="s">
        <v>171</v>
      </c>
      <c r="AH2157" t="s">
        <v>117</v>
      </c>
      <c r="AI2157" t="s">
        <v>66</v>
      </c>
      <c r="AJ2157" t="s">
        <v>9199</v>
      </c>
      <c r="AK2157" t="s">
        <v>368</v>
      </c>
      <c r="AL2157">
        <v>1</v>
      </c>
      <c r="AM2157" t="s">
        <v>9189</v>
      </c>
      <c r="AN2157">
        <v>3</v>
      </c>
      <c r="AO2157">
        <v>0</v>
      </c>
      <c r="AP2157" t="s">
        <v>62</v>
      </c>
      <c r="AQ2157" t="s">
        <v>69</v>
      </c>
      <c r="AV2157" s="1">
        <v>43812</v>
      </c>
      <c r="AW2157" t="s">
        <v>16150</v>
      </c>
      <c r="AY2157" t="s">
        <v>73</v>
      </c>
      <c r="AZ2157" t="s">
        <v>74</v>
      </c>
    </row>
    <row r="2158" spans="1:52" hidden="1" x14ac:dyDescent="0.25">
      <c r="A2158" t="str">
        <f>INDEX('Community ID'!B:B,MATCH(O2158,'Community ID'!A:A,0))</f>
        <v>La Pelada</v>
      </c>
      <c r="B2158" t="str">
        <f>INDEX('Community ID'!$K:$K,MATCH('Environmental Data'!$P2158,'Community ID'!J:J,0))</f>
        <v>Constanza</v>
      </c>
      <c r="D2158" t="s">
        <v>9200</v>
      </c>
      <c r="E2158" t="s">
        <v>9201</v>
      </c>
      <c r="F2158" t="s">
        <v>9202</v>
      </c>
      <c r="I2158" t="s">
        <v>165</v>
      </c>
      <c r="J2158" t="s">
        <v>9203</v>
      </c>
      <c r="K2158">
        <v>41</v>
      </c>
      <c r="L2158" t="s">
        <v>9204</v>
      </c>
      <c r="M2158" t="s">
        <v>80</v>
      </c>
      <c r="N2158" t="s">
        <v>287</v>
      </c>
      <c r="O2158" t="s">
        <v>7933</v>
      </c>
      <c r="P2158" t="s">
        <v>102</v>
      </c>
      <c r="Q2158" t="s">
        <v>103</v>
      </c>
      <c r="S2158" t="s">
        <v>144</v>
      </c>
      <c r="T2158" t="s">
        <v>145</v>
      </c>
      <c r="U2158">
        <v>5300316402</v>
      </c>
      <c r="V2158" t="s">
        <v>7934</v>
      </c>
      <c r="W2158" t="s">
        <v>58</v>
      </c>
      <c r="X2158">
        <v>18.9830017089843</v>
      </c>
      <c r="Y2158">
        <v>-70.611877441406193</v>
      </c>
      <c r="Z2158" t="s">
        <v>59</v>
      </c>
      <c r="AA2158" t="s">
        <v>59</v>
      </c>
      <c r="AB2158" t="s">
        <v>87</v>
      </c>
      <c r="AC2158" t="s">
        <v>88</v>
      </c>
      <c r="AD2158" t="s">
        <v>62</v>
      </c>
      <c r="AF2158" t="s">
        <v>170</v>
      </c>
      <c r="AG2158" t="s">
        <v>194</v>
      </c>
      <c r="AH2158" t="s">
        <v>65</v>
      </c>
      <c r="AI2158" t="s">
        <v>66</v>
      </c>
      <c r="AJ2158" t="s">
        <v>127</v>
      </c>
      <c r="AK2158" t="s">
        <v>8540</v>
      </c>
      <c r="AL2158">
        <v>1</v>
      </c>
      <c r="AM2158" t="s">
        <v>7936</v>
      </c>
      <c r="AN2158">
        <v>5</v>
      </c>
      <c r="AO2158">
        <v>1</v>
      </c>
      <c r="AP2158" t="s">
        <v>62</v>
      </c>
      <c r="AQ2158" t="s">
        <v>69</v>
      </c>
      <c r="AV2158" s="1">
        <v>43812</v>
      </c>
      <c r="AW2158" t="s">
        <v>16151</v>
      </c>
      <c r="AY2158" t="s">
        <v>73</v>
      </c>
      <c r="AZ2158" t="s">
        <v>74</v>
      </c>
    </row>
    <row r="2159" spans="1:52" hidden="1" x14ac:dyDescent="0.25">
      <c r="A2159" t="str">
        <f>INDEX('Community ID'!B:B,MATCH(O2159,'Community ID'!A:A,0))</f>
        <v>La Pelada</v>
      </c>
      <c r="B2159" t="str">
        <f>INDEX('Community ID'!$K:$K,MATCH('Environmental Data'!$P2159,'Community ID'!J:J,0))</f>
        <v>Constanza</v>
      </c>
      <c r="D2159" t="s">
        <v>9205</v>
      </c>
      <c r="E2159" t="s">
        <v>1533</v>
      </c>
      <c r="F2159" t="s">
        <v>9206</v>
      </c>
      <c r="I2159" t="s">
        <v>165</v>
      </c>
      <c r="J2159" t="s">
        <v>9207</v>
      </c>
      <c r="K2159">
        <v>45</v>
      </c>
      <c r="L2159" t="s">
        <v>9208</v>
      </c>
      <c r="M2159" t="s">
        <v>51</v>
      </c>
      <c r="N2159" t="s">
        <v>4302</v>
      </c>
      <c r="O2159" t="s">
        <v>7933</v>
      </c>
      <c r="P2159" t="s">
        <v>102</v>
      </c>
      <c r="Q2159" t="s">
        <v>103</v>
      </c>
      <c r="S2159" t="s">
        <v>144</v>
      </c>
      <c r="T2159" t="s">
        <v>145</v>
      </c>
      <c r="U2159">
        <v>5300263562</v>
      </c>
      <c r="V2159" t="s">
        <v>7934</v>
      </c>
      <c r="W2159" t="s">
        <v>58</v>
      </c>
      <c r="X2159">
        <v>18.9830017089843</v>
      </c>
      <c r="Y2159">
        <v>-70.611877441406193</v>
      </c>
      <c r="Z2159" t="s">
        <v>86</v>
      </c>
      <c r="AA2159" t="s">
        <v>86</v>
      </c>
      <c r="AB2159" t="s">
        <v>87</v>
      </c>
      <c r="AC2159" t="s">
        <v>88</v>
      </c>
      <c r="AE2159" t="s">
        <v>62</v>
      </c>
      <c r="AF2159" t="s">
        <v>170</v>
      </c>
      <c r="AG2159" t="s">
        <v>194</v>
      </c>
      <c r="AH2159" t="s">
        <v>117</v>
      </c>
      <c r="AI2159" t="s">
        <v>66</v>
      </c>
      <c r="AJ2159" t="s">
        <v>127</v>
      </c>
      <c r="AK2159" t="s">
        <v>9209</v>
      </c>
      <c r="AL2159">
        <v>1</v>
      </c>
      <c r="AM2159" t="s">
        <v>9210</v>
      </c>
      <c r="AN2159">
        <v>3</v>
      </c>
      <c r="AO2159">
        <v>0</v>
      </c>
      <c r="AP2159" t="s">
        <v>62</v>
      </c>
      <c r="AQ2159" t="s">
        <v>69</v>
      </c>
      <c r="AV2159" s="1">
        <v>43812</v>
      </c>
      <c r="AW2159" t="s">
        <v>16152</v>
      </c>
      <c r="AY2159" t="s">
        <v>73</v>
      </c>
      <c r="AZ2159" t="s">
        <v>74</v>
      </c>
    </row>
    <row r="2160" spans="1:52" hidden="1" x14ac:dyDescent="0.25">
      <c r="A2160" t="str">
        <f>INDEX('Community ID'!B:B,MATCH(O2160,'Community ID'!A:A,0))</f>
        <v>La Pelada</v>
      </c>
      <c r="B2160" t="str">
        <f>INDEX('Community ID'!$K:$K,MATCH('Environmental Data'!$P2160,'Community ID'!J:J,0))</f>
        <v>Constanza</v>
      </c>
      <c r="D2160" t="s">
        <v>9211</v>
      </c>
      <c r="E2160" t="s">
        <v>7466</v>
      </c>
      <c r="F2160" t="s">
        <v>9212</v>
      </c>
      <c r="I2160" t="s">
        <v>165</v>
      </c>
      <c r="J2160" t="s">
        <v>9213</v>
      </c>
      <c r="K2160">
        <v>43</v>
      </c>
      <c r="L2160" t="s">
        <v>9214</v>
      </c>
      <c r="M2160" t="s">
        <v>80</v>
      </c>
      <c r="N2160" t="s">
        <v>738</v>
      </c>
      <c r="O2160" t="s">
        <v>7933</v>
      </c>
      <c r="P2160" t="s">
        <v>102</v>
      </c>
      <c r="Q2160" t="s">
        <v>103</v>
      </c>
      <c r="S2160" t="s">
        <v>144</v>
      </c>
      <c r="T2160" t="s">
        <v>66</v>
      </c>
      <c r="U2160">
        <v>5300353366</v>
      </c>
      <c r="V2160" t="s">
        <v>7934</v>
      </c>
      <c r="W2160" t="s">
        <v>58</v>
      </c>
      <c r="X2160">
        <v>18.982315063476499</v>
      </c>
      <c r="Y2160">
        <v>-70.613250732421804</v>
      </c>
      <c r="Z2160" t="s">
        <v>86</v>
      </c>
      <c r="AA2160" t="s">
        <v>86</v>
      </c>
      <c r="AB2160" t="s">
        <v>87</v>
      </c>
      <c r="AC2160" t="s">
        <v>88</v>
      </c>
      <c r="AD2160" t="s">
        <v>62</v>
      </c>
      <c r="AF2160" t="s">
        <v>170</v>
      </c>
      <c r="AG2160" t="s">
        <v>194</v>
      </c>
      <c r="AH2160" t="s">
        <v>117</v>
      </c>
      <c r="AI2160" t="s">
        <v>66</v>
      </c>
      <c r="AJ2160" t="s">
        <v>127</v>
      </c>
      <c r="AK2160" t="s">
        <v>9215</v>
      </c>
      <c r="AL2160">
        <v>1</v>
      </c>
      <c r="AM2160" t="s">
        <v>9189</v>
      </c>
      <c r="AN2160">
        <v>3</v>
      </c>
      <c r="AO2160">
        <v>0</v>
      </c>
      <c r="AP2160" t="s">
        <v>62</v>
      </c>
      <c r="AQ2160" t="s">
        <v>69</v>
      </c>
      <c r="AV2160" s="1">
        <v>43812</v>
      </c>
      <c r="AW2160" t="s">
        <v>16153</v>
      </c>
      <c r="AY2160" t="s">
        <v>73</v>
      </c>
      <c r="AZ2160" t="s">
        <v>74</v>
      </c>
    </row>
    <row r="2161" spans="1:52" x14ac:dyDescent="0.25">
      <c r="A2161" t="str">
        <f>INDEX('Community ID'!B:B,MATCH(O2161,'Community ID'!A:A,0))</f>
        <v>La Pelada</v>
      </c>
      <c r="B2161" t="str">
        <f>INDEX('Community ID'!$K:$K,MATCH('Environmental Data'!$P2161,'Community ID'!J:J,0))</f>
        <v>Constanza</v>
      </c>
      <c r="D2161" t="s">
        <v>9216</v>
      </c>
      <c r="E2161" t="s">
        <v>9217</v>
      </c>
      <c r="F2161" t="s">
        <v>9218</v>
      </c>
      <c r="I2161" t="s">
        <v>191</v>
      </c>
      <c r="J2161" s="1">
        <v>28431</v>
      </c>
      <c r="K2161">
        <v>44</v>
      </c>
      <c r="L2161" t="s">
        <v>9219</v>
      </c>
      <c r="M2161" t="s">
        <v>51</v>
      </c>
      <c r="N2161" t="s">
        <v>52</v>
      </c>
      <c r="O2161" t="s">
        <v>7933</v>
      </c>
      <c r="P2161" t="s">
        <v>102</v>
      </c>
      <c r="Q2161" t="s">
        <v>103</v>
      </c>
      <c r="S2161" t="s">
        <v>144</v>
      </c>
      <c r="T2161" t="s">
        <v>145</v>
      </c>
      <c r="U2161">
        <v>5300268710</v>
      </c>
      <c r="V2161" t="s">
        <v>7934</v>
      </c>
      <c r="W2161" t="s">
        <v>58</v>
      </c>
      <c r="X2161">
        <v>18.9830017089843</v>
      </c>
      <c r="Y2161">
        <v>-70.611877441406193</v>
      </c>
      <c r="Z2161" t="s">
        <v>59</v>
      </c>
      <c r="AA2161" t="s">
        <v>59</v>
      </c>
      <c r="AB2161" t="s">
        <v>60</v>
      </c>
      <c r="AC2161" t="s">
        <v>88</v>
      </c>
      <c r="AE2161" t="s">
        <v>62</v>
      </c>
      <c r="AF2161" t="s">
        <v>170</v>
      </c>
      <c r="AG2161" t="s">
        <v>194</v>
      </c>
      <c r="AH2161" t="s">
        <v>65</v>
      </c>
      <c r="AI2161" t="s">
        <v>66</v>
      </c>
      <c r="AJ2161" t="s">
        <v>127</v>
      </c>
      <c r="AK2161" t="s">
        <v>368</v>
      </c>
      <c r="AL2161">
        <v>1</v>
      </c>
      <c r="AM2161" t="s">
        <v>863</v>
      </c>
      <c r="AN2161">
        <v>4</v>
      </c>
      <c r="AO2161">
        <v>2</v>
      </c>
      <c r="AP2161" t="s">
        <v>62</v>
      </c>
      <c r="AQ2161" t="s">
        <v>69</v>
      </c>
      <c r="AV2161" s="1">
        <v>43812</v>
      </c>
      <c r="AW2161" t="s">
        <v>16154</v>
      </c>
      <c r="AY2161" t="s">
        <v>73</v>
      </c>
      <c r="AZ2161" t="s">
        <v>74</v>
      </c>
    </row>
    <row r="2162" spans="1:52" hidden="1" x14ac:dyDescent="0.25">
      <c r="A2162" t="str">
        <f>INDEX('Community ID'!B:B,MATCH(O2162,'Community ID'!A:A,0))</f>
        <v>La Pelada</v>
      </c>
      <c r="B2162" t="str">
        <f>INDEX('Community ID'!$K:$K,MATCH('Environmental Data'!$P2162,'Community ID'!J:J,0))</f>
        <v>Constanza</v>
      </c>
      <c r="D2162" t="s">
        <v>9220</v>
      </c>
      <c r="E2162" t="s">
        <v>9221</v>
      </c>
      <c r="F2162" t="s">
        <v>9107</v>
      </c>
      <c r="I2162" t="s">
        <v>191</v>
      </c>
      <c r="J2162" t="s">
        <v>9222</v>
      </c>
      <c r="K2162">
        <v>39</v>
      </c>
      <c r="L2162" t="s">
        <v>9223</v>
      </c>
      <c r="M2162" t="s">
        <v>226</v>
      </c>
      <c r="N2162" t="s">
        <v>135</v>
      </c>
      <c r="O2162" t="s">
        <v>7933</v>
      </c>
      <c r="P2162" t="s">
        <v>102</v>
      </c>
      <c r="Q2162" t="s">
        <v>103</v>
      </c>
      <c r="S2162" t="s">
        <v>144</v>
      </c>
      <c r="T2162" t="s">
        <v>145</v>
      </c>
      <c r="V2162" t="s">
        <v>7934</v>
      </c>
      <c r="W2162" t="s">
        <v>58</v>
      </c>
      <c r="X2162">
        <v>18.9830017089843</v>
      </c>
      <c r="Y2162">
        <v>-70.618743896484304</v>
      </c>
      <c r="Z2162" t="s">
        <v>86</v>
      </c>
      <c r="AA2162" t="s">
        <v>86</v>
      </c>
      <c r="AB2162" t="s">
        <v>87</v>
      </c>
      <c r="AC2162" t="s">
        <v>88</v>
      </c>
      <c r="AD2162" t="s">
        <v>62</v>
      </c>
      <c r="AF2162" t="s">
        <v>170</v>
      </c>
      <c r="AG2162" t="s">
        <v>194</v>
      </c>
      <c r="AH2162" t="s">
        <v>65</v>
      </c>
      <c r="AI2162" t="s">
        <v>66</v>
      </c>
      <c r="AJ2162" t="s">
        <v>127</v>
      </c>
      <c r="AK2162" t="s">
        <v>8567</v>
      </c>
      <c r="AL2162">
        <v>1</v>
      </c>
      <c r="AM2162" t="s">
        <v>9224</v>
      </c>
      <c r="AN2162">
        <v>4</v>
      </c>
      <c r="AO2162">
        <v>0</v>
      </c>
      <c r="AP2162" t="s">
        <v>62</v>
      </c>
      <c r="AQ2162" t="s">
        <v>69</v>
      </c>
      <c r="AV2162" s="1">
        <v>43812</v>
      </c>
      <c r="AW2162" t="s">
        <v>16155</v>
      </c>
      <c r="AY2162" t="s">
        <v>73</v>
      </c>
      <c r="AZ2162" t="s">
        <v>74</v>
      </c>
    </row>
    <row r="2163" spans="1:52" hidden="1" x14ac:dyDescent="0.25">
      <c r="A2163" t="str">
        <f>INDEX('Community ID'!B:B,MATCH(O2163,'Community ID'!A:A,0))</f>
        <v>La Pelada</v>
      </c>
      <c r="B2163" t="str">
        <f>INDEX('Community ID'!$K:$K,MATCH('Environmental Data'!$P2163,'Community ID'!J:J,0))</f>
        <v>Constanza</v>
      </c>
      <c r="D2163" t="s">
        <v>9225</v>
      </c>
      <c r="E2163" t="s">
        <v>9226</v>
      </c>
      <c r="F2163" t="s">
        <v>9227</v>
      </c>
      <c r="I2163" t="s">
        <v>191</v>
      </c>
      <c r="J2163" s="1">
        <v>19395</v>
      </c>
      <c r="K2163">
        <v>68</v>
      </c>
      <c r="L2163" t="s">
        <v>9228</v>
      </c>
      <c r="M2163" t="s">
        <v>51</v>
      </c>
      <c r="N2163" t="s">
        <v>9229</v>
      </c>
      <c r="O2163" t="s">
        <v>7933</v>
      </c>
      <c r="P2163" t="s">
        <v>102</v>
      </c>
      <c r="Q2163" t="s">
        <v>103</v>
      </c>
      <c r="S2163" t="s">
        <v>144</v>
      </c>
      <c r="T2163" t="s">
        <v>145</v>
      </c>
      <c r="U2163">
        <v>5300191078</v>
      </c>
      <c r="V2163" t="s">
        <v>7934</v>
      </c>
      <c r="W2163" t="s">
        <v>58</v>
      </c>
      <c r="X2163">
        <v>18.9830017089843</v>
      </c>
      <c r="Y2163">
        <v>-70.611877441406193</v>
      </c>
      <c r="Z2163" t="s">
        <v>86</v>
      </c>
      <c r="AA2163" t="s">
        <v>86</v>
      </c>
      <c r="AB2163" t="s">
        <v>116</v>
      </c>
      <c r="AC2163" t="s">
        <v>88</v>
      </c>
      <c r="AD2163" t="s">
        <v>62</v>
      </c>
      <c r="AF2163" t="s">
        <v>170</v>
      </c>
      <c r="AI2163" t="s">
        <v>66</v>
      </c>
      <c r="AJ2163" t="s">
        <v>127</v>
      </c>
      <c r="AK2163" t="s">
        <v>8980</v>
      </c>
      <c r="AL2163">
        <v>1</v>
      </c>
      <c r="AM2163" t="s">
        <v>8981</v>
      </c>
      <c r="AN2163">
        <v>6</v>
      </c>
      <c r="AV2163" s="1">
        <v>43812</v>
      </c>
      <c r="AW2163" t="s">
        <v>16156</v>
      </c>
      <c r="AY2163" t="s">
        <v>73</v>
      </c>
      <c r="AZ2163" t="s">
        <v>74</v>
      </c>
    </row>
    <row r="2164" spans="1:52" hidden="1" x14ac:dyDescent="0.25">
      <c r="A2164" t="str">
        <f>INDEX('Community ID'!B:B,MATCH(O2164,'Community ID'!A:A,0))</f>
        <v>La Pelada</v>
      </c>
      <c r="B2164" t="str">
        <f>INDEX('Community ID'!$K:$K,MATCH('Environmental Data'!$P2164,'Community ID'!J:J,0))</f>
        <v>Constanza</v>
      </c>
      <c r="D2164" t="s">
        <v>9230</v>
      </c>
      <c r="E2164" t="s">
        <v>9231</v>
      </c>
      <c r="F2164" t="s">
        <v>9232</v>
      </c>
      <c r="I2164" t="s">
        <v>191</v>
      </c>
      <c r="J2164" t="s">
        <v>9233</v>
      </c>
      <c r="K2164">
        <v>31</v>
      </c>
      <c r="L2164" t="s">
        <v>9234</v>
      </c>
      <c r="M2164" t="s">
        <v>51</v>
      </c>
      <c r="O2164" t="s">
        <v>7933</v>
      </c>
      <c r="P2164" t="s">
        <v>102</v>
      </c>
      <c r="Q2164" t="s">
        <v>103</v>
      </c>
      <c r="S2164" t="s">
        <v>144</v>
      </c>
      <c r="T2164" t="s">
        <v>145</v>
      </c>
      <c r="U2164">
        <v>5300432621</v>
      </c>
      <c r="V2164" t="s">
        <v>7934</v>
      </c>
      <c r="W2164" t="s">
        <v>58</v>
      </c>
      <c r="X2164">
        <v>18.9830017089843</v>
      </c>
      <c r="Y2164">
        <v>-70.611877441406193</v>
      </c>
      <c r="Z2164" t="s">
        <v>86</v>
      </c>
      <c r="AA2164" t="s">
        <v>86</v>
      </c>
      <c r="AC2164" t="s">
        <v>88</v>
      </c>
      <c r="AD2164" t="s">
        <v>62</v>
      </c>
      <c r="AF2164" t="s">
        <v>170</v>
      </c>
      <c r="AG2164" t="s">
        <v>194</v>
      </c>
      <c r="AH2164" t="s">
        <v>117</v>
      </c>
      <c r="AI2164" t="s">
        <v>145</v>
      </c>
      <c r="AJ2164" t="s">
        <v>127</v>
      </c>
      <c r="AK2164" t="s">
        <v>9235</v>
      </c>
      <c r="AL2164">
        <v>1</v>
      </c>
      <c r="AM2164" t="s">
        <v>9236</v>
      </c>
      <c r="AN2164">
        <v>3</v>
      </c>
      <c r="AO2164">
        <v>0</v>
      </c>
      <c r="AP2164" t="s">
        <v>62</v>
      </c>
      <c r="AQ2164" t="s">
        <v>69</v>
      </c>
      <c r="AV2164" s="1">
        <v>43812</v>
      </c>
      <c r="AW2164" t="s">
        <v>16157</v>
      </c>
      <c r="AY2164" t="s">
        <v>73</v>
      </c>
      <c r="AZ2164" t="s">
        <v>74</v>
      </c>
    </row>
    <row r="2165" spans="1:52" hidden="1" x14ac:dyDescent="0.25">
      <c r="A2165" t="str">
        <f>INDEX('Community ID'!B:B,MATCH(O2165,'Community ID'!A:A,0))</f>
        <v>La Pelada</v>
      </c>
      <c r="B2165" t="str">
        <f>INDEX('Community ID'!$K:$K,MATCH('Environmental Data'!$P2165,'Community ID'!J:J,0))</f>
        <v>Constanza</v>
      </c>
      <c r="D2165" t="s">
        <v>9264</v>
      </c>
      <c r="E2165" t="s">
        <v>9265</v>
      </c>
      <c r="F2165" t="s">
        <v>9266</v>
      </c>
      <c r="I2165" t="s">
        <v>165</v>
      </c>
      <c r="J2165" s="1">
        <v>35014</v>
      </c>
      <c r="K2165">
        <v>26</v>
      </c>
      <c r="M2165" t="s">
        <v>142</v>
      </c>
      <c r="O2165" t="s">
        <v>7933</v>
      </c>
      <c r="P2165" t="s">
        <v>102</v>
      </c>
      <c r="Q2165" t="s">
        <v>103</v>
      </c>
      <c r="S2165" t="s">
        <v>144</v>
      </c>
      <c r="T2165" t="s">
        <v>145</v>
      </c>
      <c r="U2165">
        <v>40209019732</v>
      </c>
      <c r="V2165" t="s">
        <v>7934</v>
      </c>
      <c r="W2165" t="s">
        <v>58</v>
      </c>
      <c r="X2165">
        <v>18.9830017089843</v>
      </c>
      <c r="Y2165">
        <v>-70.611877441406193</v>
      </c>
      <c r="Z2165" t="s">
        <v>86</v>
      </c>
      <c r="AA2165" t="s">
        <v>59</v>
      </c>
      <c r="AB2165" t="s">
        <v>87</v>
      </c>
      <c r="AC2165" t="s">
        <v>88</v>
      </c>
      <c r="AE2165" t="s">
        <v>62</v>
      </c>
      <c r="AF2165" t="s">
        <v>170</v>
      </c>
      <c r="AI2165" t="s">
        <v>66</v>
      </c>
      <c r="AJ2165" t="s">
        <v>127</v>
      </c>
      <c r="AK2165" t="s">
        <v>9267</v>
      </c>
      <c r="AL2165">
        <v>1</v>
      </c>
      <c r="AM2165" t="s">
        <v>9189</v>
      </c>
      <c r="AN2165">
        <v>3</v>
      </c>
      <c r="AO2165">
        <v>1</v>
      </c>
      <c r="AV2165" s="1">
        <v>43809</v>
      </c>
      <c r="AW2165" t="s">
        <v>16158</v>
      </c>
      <c r="AY2165" t="s">
        <v>73</v>
      </c>
      <c r="AZ2165" t="s">
        <v>74</v>
      </c>
    </row>
    <row r="2166" spans="1:52" hidden="1" x14ac:dyDescent="0.25">
      <c r="A2166" t="str">
        <f>INDEX('Community ID'!B:B,MATCH(O2166,'Community ID'!A:A,0))</f>
        <v>La Pelada</v>
      </c>
      <c r="B2166" t="str">
        <f>INDEX('Community ID'!$K:$K,MATCH('Environmental Data'!$P2166,'Community ID'!J:J,0))</f>
        <v>Constanza</v>
      </c>
      <c r="D2166" t="s">
        <v>9268</v>
      </c>
      <c r="E2166" t="s">
        <v>9269</v>
      </c>
      <c r="F2166" t="s">
        <v>9270</v>
      </c>
      <c r="I2166" t="s">
        <v>191</v>
      </c>
      <c r="J2166" t="s">
        <v>9271</v>
      </c>
      <c r="K2166">
        <v>43</v>
      </c>
      <c r="M2166" t="s">
        <v>80</v>
      </c>
      <c r="O2166" t="s">
        <v>7933</v>
      </c>
      <c r="P2166" t="s">
        <v>102</v>
      </c>
      <c r="Q2166" t="s">
        <v>103</v>
      </c>
      <c r="S2166" t="s">
        <v>144</v>
      </c>
      <c r="T2166" t="s">
        <v>145</v>
      </c>
      <c r="U2166">
        <v>5300359485</v>
      </c>
      <c r="V2166" t="s">
        <v>7934</v>
      </c>
      <c r="W2166" t="s">
        <v>58</v>
      </c>
      <c r="X2166">
        <v>18.9830017089843</v>
      </c>
      <c r="Y2166">
        <v>-70.611877441406193</v>
      </c>
      <c r="Z2166" t="s">
        <v>86</v>
      </c>
      <c r="AA2166" t="s">
        <v>86</v>
      </c>
      <c r="AB2166" t="s">
        <v>87</v>
      </c>
      <c r="AC2166" t="s">
        <v>88</v>
      </c>
      <c r="AE2166" t="s">
        <v>62</v>
      </c>
      <c r="AF2166" t="s">
        <v>170</v>
      </c>
      <c r="AG2166" t="s">
        <v>171</v>
      </c>
      <c r="AI2166" t="s">
        <v>66</v>
      </c>
      <c r="AJ2166" t="s">
        <v>127</v>
      </c>
      <c r="AK2166" t="s">
        <v>9267</v>
      </c>
      <c r="AL2166">
        <v>1</v>
      </c>
      <c r="AM2166" t="s">
        <v>9189</v>
      </c>
      <c r="AN2166">
        <v>3</v>
      </c>
      <c r="AO2166">
        <v>0</v>
      </c>
      <c r="AQ2166" t="s">
        <v>69</v>
      </c>
      <c r="AV2166" s="1">
        <v>43809</v>
      </c>
      <c r="AW2166" t="s">
        <v>16159</v>
      </c>
      <c r="AY2166" t="s">
        <v>73</v>
      </c>
      <c r="AZ2166" t="s">
        <v>74</v>
      </c>
    </row>
    <row r="2167" spans="1:52" hidden="1" x14ac:dyDescent="0.25">
      <c r="A2167" t="str">
        <f>INDEX('Community ID'!B:B,MATCH(O2167,'Community ID'!A:A,0))</f>
        <v>La Pelada</v>
      </c>
      <c r="B2167" t="str">
        <f>INDEX('Community ID'!$K:$K,MATCH('Environmental Data'!$P2167,'Community ID'!J:J,0))</f>
        <v>Constanza</v>
      </c>
      <c r="D2167" t="s">
        <v>9272</v>
      </c>
      <c r="E2167" t="s">
        <v>9273</v>
      </c>
      <c r="F2167" t="s">
        <v>9274</v>
      </c>
      <c r="I2167" t="s">
        <v>191</v>
      </c>
      <c r="J2167" t="s">
        <v>9275</v>
      </c>
      <c r="K2167">
        <v>65</v>
      </c>
      <c r="L2167" t="s">
        <v>9276</v>
      </c>
      <c r="M2167" t="s">
        <v>51</v>
      </c>
      <c r="O2167" t="s">
        <v>7933</v>
      </c>
      <c r="P2167" t="s">
        <v>102</v>
      </c>
      <c r="Q2167" t="s">
        <v>103</v>
      </c>
      <c r="S2167" t="s">
        <v>144</v>
      </c>
      <c r="T2167" t="s">
        <v>145</v>
      </c>
      <c r="U2167">
        <v>5300190971</v>
      </c>
      <c r="V2167" t="s">
        <v>7934</v>
      </c>
      <c r="W2167" t="s">
        <v>58</v>
      </c>
      <c r="X2167">
        <v>18.9830017089843</v>
      </c>
      <c r="Y2167">
        <v>-70.611877441406193</v>
      </c>
      <c r="Z2167" t="s">
        <v>86</v>
      </c>
      <c r="AA2167" t="s">
        <v>86</v>
      </c>
      <c r="AB2167" t="s">
        <v>87</v>
      </c>
      <c r="AC2167" t="s">
        <v>88</v>
      </c>
      <c r="AD2167" t="s">
        <v>62</v>
      </c>
      <c r="AF2167" t="s">
        <v>170</v>
      </c>
      <c r="AG2167" t="s">
        <v>194</v>
      </c>
      <c r="AH2167" t="s">
        <v>65</v>
      </c>
      <c r="AI2167" t="s">
        <v>66</v>
      </c>
      <c r="AJ2167" t="s">
        <v>127</v>
      </c>
      <c r="AK2167" t="s">
        <v>8540</v>
      </c>
      <c r="AL2167">
        <v>1</v>
      </c>
      <c r="AM2167" t="s">
        <v>3928</v>
      </c>
      <c r="AN2167">
        <v>5</v>
      </c>
      <c r="AO2167">
        <v>3</v>
      </c>
      <c r="AP2167" t="s">
        <v>62</v>
      </c>
      <c r="AQ2167" t="s">
        <v>69</v>
      </c>
      <c r="AV2167" s="1">
        <v>43809</v>
      </c>
      <c r="AW2167" t="s">
        <v>16160</v>
      </c>
      <c r="AY2167" t="s">
        <v>73</v>
      </c>
      <c r="AZ2167" t="s">
        <v>74</v>
      </c>
    </row>
    <row r="2168" spans="1:52" hidden="1" x14ac:dyDescent="0.25">
      <c r="A2168" t="str">
        <f>INDEX('Community ID'!B:B,MATCH(O2168,'Community ID'!A:A,0))</f>
        <v>La Pelada</v>
      </c>
      <c r="B2168" t="str">
        <f>INDEX('Community ID'!$K:$K,MATCH('Environmental Data'!$P2168,'Community ID'!J:J,0))</f>
        <v>Constanza</v>
      </c>
      <c r="D2168" t="s">
        <v>9277</v>
      </c>
      <c r="E2168" t="s">
        <v>1666</v>
      </c>
      <c r="F2168" t="s">
        <v>9278</v>
      </c>
      <c r="I2168" t="s">
        <v>191</v>
      </c>
      <c r="J2168" s="1">
        <v>15225</v>
      </c>
      <c r="K2168">
        <v>80</v>
      </c>
      <c r="M2168" t="s">
        <v>51</v>
      </c>
      <c r="O2168" t="s">
        <v>7933</v>
      </c>
      <c r="P2168" t="s">
        <v>102</v>
      </c>
      <c r="Q2168" t="s">
        <v>103</v>
      </c>
      <c r="S2168" t="s">
        <v>144</v>
      </c>
      <c r="T2168" t="s">
        <v>4938</v>
      </c>
      <c r="U2168">
        <v>5300190401</v>
      </c>
      <c r="V2168" t="s">
        <v>7934</v>
      </c>
      <c r="W2168" t="s">
        <v>58</v>
      </c>
      <c r="X2168">
        <v>18.983458099999901</v>
      </c>
      <c r="Y2168">
        <v>-70.614801299999996</v>
      </c>
      <c r="Z2168" t="s">
        <v>86</v>
      </c>
      <c r="AA2168" t="s">
        <v>86</v>
      </c>
      <c r="AB2168" t="s">
        <v>60</v>
      </c>
      <c r="AC2168" t="s">
        <v>88</v>
      </c>
      <c r="AE2168" t="s">
        <v>62</v>
      </c>
      <c r="AF2168" t="s">
        <v>170</v>
      </c>
      <c r="AG2168" t="s">
        <v>171</v>
      </c>
      <c r="AH2168" t="s">
        <v>65</v>
      </c>
      <c r="AI2168" t="s">
        <v>66</v>
      </c>
      <c r="AJ2168" t="s">
        <v>127</v>
      </c>
      <c r="AK2168" t="s">
        <v>9267</v>
      </c>
      <c r="AL2168">
        <v>1</v>
      </c>
      <c r="AM2168" t="s">
        <v>9189</v>
      </c>
      <c r="AN2168">
        <v>2</v>
      </c>
      <c r="AO2168">
        <v>0</v>
      </c>
      <c r="AP2168" t="s">
        <v>62</v>
      </c>
      <c r="AQ2168" t="s">
        <v>186</v>
      </c>
      <c r="AV2168" s="1">
        <v>43809</v>
      </c>
      <c r="AW2168" t="s">
        <v>16161</v>
      </c>
      <c r="AY2168" t="s">
        <v>73</v>
      </c>
      <c r="AZ2168" t="s">
        <v>74</v>
      </c>
    </row>
    <row r="2169" spans="1:52" hidden="1" x14ac:dyDescent="0.25">
      <c r="A2169" t="str">
        <f>INDEX('Community ID'!B:B,MATCH(O2169,'Community ID'!A:A,0))</f>
        <v>La Pelada</v>
      </c>
      <c r="B2169" t="str">
        <f>INDEX('Community ID'!$K:$K,MATCH('Environmental Data'!$P2169,'Community ID'!J:J,0))</f>
        <v>Constanza</v>
      </c>
      <c r="D2169" t="s">
        <v>9279</v>
      </c>
      <c r="E2169" t="s">
        <v>2112</v>
      </c>
      <c r="F2169" t="s">
        <v>9280</v>
      </c>
      <c r="I2169" t="s">
        <v>191</v>
      </c>
      <c r="J2169" s="1">
        <v>27515</v>
      </c>
      <c r="K2169">
        <v>46</v>
      </c>
      <c r="M2169" t="s">
        <v>80</v>
      </c>
      <c r="O2169" t="s">
        <v>7933</v>
      </c>
      <c r="P2169" t="s">
        <v>102</v>
      </c>
      <c r="S2169" t="s">
        <v>144</v>
      </c>
      <c r="T2169" t="s">
        <v>145</v>
      </c>
      <c r="U2169">
        <v>5300365318</v>
      </c>
      <c r="V2169" t="s">
        <v>7934</v>
      </c>
      <c r="W2169" t="s">
        <v>58</v>
      </c>
      <c r="X2169">
        <v>18.982315063476499</v>
      </c>
      <c r="Y2169">
        <v>-70.613250732421804</v>
      </c>
      <c r="Z2169" t="s">
        <v>86</v>
      </c>
      <c r="AA2169" t="s">
        <v>86</v>
      </c>
      <c r="AC2169" t="s">
        <v>88</v>
      </c>
      <c r="AE2169" t="s">
        <v>62</v>
      </c>
      <c r="AF2169" t="s">
        <v>170</v>
      </c>
      <c r="AI2169" t="s">
        <v>66</v>
      </c>
      <c r="AJ2169" t="s">
        <v>127</v>
      </c>
      <c r="AK2169" t="s">
        <v>335</v>
      </c>
      <c r="AL2169">
        <v>1</v>
      </c>
      <c r="AM2169" t="s">
        <v>9281</v>
      </c>
      <c r="AN2169">
        <v>1</v>
      </c>
      <c r="AO2169">
        <v>0</v>
      </c>
      <c r="AV2169" s="1">
        <v>43809</v>
      </c>
      <c r="AW2169" t="s">
        <v>16162</v>
      </c>
      <c r="AY2169" t="s">
        <v>73</v>
      </c>
      <c r="AZ2169" t="s">
        <v>74</v>
      </c>
    </row>
    <row r="2170" spans="1:52" hidden="1" x14ac:dyDescent="0.25">
      <c r="A2170" t="str">
        <f>INDEX('Community ID'!B:B,MATCH(O2170,'Community ID'!A:A,0))</f>
        <v>La Pelada</v>
      </c>
      <c r="B2170" t="str">
        <f>INDEX('Community ID'!$K:$K,MATCH('Environmental Data'!$P2170,'Community ID'!J:J,0))</f>
        <v>Constanza</v>
      </c>
      <c r="D2170" t="s">
        <v>9282</v>
      </c>
      <c r="E2170" t="s">
        <v>9283</v>
      </c>
      <c r="F2170" t="s">
        <v>9280</v>
      </c>
      <c r="H2170" t="s">
        <v>48</v>
      </c>
      <c r="I2170" t="s">
        <v>191</v>
      </c>
      <c r="J2170" t="s">
        <v>9284</v>
      </c>
      <c r="K2170">
        <v>49</v>
      </c>
      <c r="L2170" t="s">
        <v>9285</v>
      </c>
      <c r="M2170" t="s">
        <v>226</v>
      </c>
      <c r="O2170" t="s">
        <v>7933</v>
      </c>
      <c r="P2170" t="s">
        <v>102</v>
      </c>
      <c r="Q2170" t="s">
        <v>9186</v>
      </c>
      <c r="S2170" t="s">
        <v>144</v>
      </c>
      <c r="T2170" t="s">
        <v>145</v>
      </c>
      <c r="U2170">
        <v>5300191268</v>
      </c>
      <c r="V2170" t="s">
        <v>7934</v>
      </c>
      <c r="W2170" t="s">
        <v>58</v>
      </c>
      <c r="X2170">
        <v>18.9830017089843</v>
      </c>
      <c r="Y2170">
        <v>-70.611877441406193</v>
      </c>
      <c r="Z2170" t="s">
        <v>86</v>
      </c>
      <c r="AA2170" t="s">
        <v>86</v>
      </c>
      <c r="AC2170" t="s">
        <v>88</v>
      </c>
      <c r="AE2170" t="s">
        <v>62</v>
      </c>
      <c r="AF2170" t="s">
        <v>170</v>
      </c>
      <c r="AG2170" t="s">
        <v>194</v>
      </c>
      <c r="AH2170" t="s">
        <v>65</v>
      </c>
      <c r="AI2170" t="s">
        <v>66</v>
      </c>
      <c r="AJ2170" t="s">
        <v>127</v>
      </c>
      <c r="AK2170" t="s">
        <v>9286</v>
      </c>
      <c r="AL2170">
        <v>1</v>
      </c>
      <c r="AM2170" t="s">
        <v>9189</v>
      </c>
      <c r="AN2170">
        <v>3</v>
      </c>
      <c r="AO2170">
        <v>1</v>
      </c>
      <c r="AP2170" t="s">
        <v>62</v>
      </c>
      <c r="AQ2170" t="s">
        <v>69</v>
      </c>
      <c r="AV2170" s="1">
        <v>43809</v>
      </c>
      <c r="AW2170" t="s">
        <v>16163</v>
      </c>
      <c r="AY2170" t="s">
        <v>73</v>
      </c>
      <c r="AZ2170" t="s">
        <v>74</v>
      </c>
    </row>
    <row r="2171" spans="1:52" hidden="1" x14ac:dyDescent="0.25">
      <c r="A2171" t="str">
        <f>INDEX('Community ID'!B:B,MATCH(O2171,'Community ID'!A:A,0))</f>
        <v>San Isidro</v>
      </c>
      <c r="B2171" t="str">
        <f>INDEX('Community ID'!$K:$K,MATCH('Environmental Data'!$P2171,'Community ID'!J:J,0))</f>
        <v>Constanza</v>
      </c>
      <c r="D2171" t="s">
        <v>9310</v>
      </c>
      <c r="E2171" t="s">
        <v>9311</v>
      </c>
      <c r="F2171" t="s">
        <v>9312</v>
      </c>
      <c r="H2171" t="s">
        <v>9313</v>
      </c>
      <c r="I2171" t="s">
        <v>191</v>
      </c>
      <c r="J2171" t="s">
        <v>9314</v>
      </c>
      <c r="K2171">
        <v>26</v>
      </c>
      <c r="L2171">
        <v>8294306423</v>
      </c>
      <c r="M2171" t="s">
        <v>622</v>
      </c>
      <c r="N2171" t="s">
        <v>125</v>
      </c>
      <c r="O2171" t="s">
        <v>13143</v>
      </c>
      <c r="P2171" t="s">
        <v>102</v>
      </c>
      <c r="Q2171" t="s">
        <v>55</v>
      </c>
      <c r="S2171" t="s">
        <v>144</v>
      </c>
      <c r="T2171" t="s">
        <v>684</v>
      </c>
      <c r="U2171">
        <v>40226199368</v>
      </c>
      <c r="V2171" t="s">
        <v>2105</v>
      </c>
      <c r="W2171" t="s">
        <v>58</v>
      </c>
      <c r="X2171">
        <v>18.915443799999998</v>
      </c>
      <c r="Y2171">
        <v>-70.744721499999997</v>
      </c>
      <c r="Z2171" t="s">
        <v>86</v>
      </c>
      <c r="AA2171" t="s">
        <v>105</v>
      </c>
      <c r="AB2171" t="s">
        <v>60</v>
      </c>
      <c r="AC2171" t="s">
        <v>169</v>
      </c>
      <c r="AD2171" t="s">
        <v>62</v>
      </c>
      <c r="AF2171" t="s">
        <v>170</v>
      </c>
      <c r="AG2171" t="s">
        <v>194</v>
      </c>
      <c r="AH2171" t="s">
        <v>65</v>
      </c>
      <c r="AI2171" t="s">
        <v>1244</v>
      </c>
      <c r="AJ2171" t="s">
        <v>9315</v>
      </c>
      <c r="AK2171" t="s">
        <v>9316</v>
      </c>
      <c r="AL2171">
        <v>1</v>
      </c>
      <c r="AM2171" t="s">
        <v>1134</v>
      </c>
      <c r="AN2171">
        <v>4</v>
      </c>
      <c r="AO2171">
        <v>2</v>
      </c>
      <c r="AP2171" t="s">
        <v>63</v>
      </c>
      <c r="AQ2171" t="s">
        <v>69</v>
      </c>
      <c r="AV2171" s="1">
        <v>43808</v>
      </c>
      <c r="AW2171" t="s">
        <v>16164</v>
      </c>
      <c r="AY2171" t="s">
        <v>73</v>
      </c>
      <c r="AZ2171" t="s">
        <v>74</v>
      </c>
    </row>
    <row r="2172" spans="1:52" hidden="1" x14ac:dyDescent="0.25">
      <c r="A2172" t="str">
        <f>INDEX('Community ID'!B:B,MATCH(O2172,'Community ID'!A:A,0))</f>
        <v>La Pelada</v>
      </c>
      <c r="B2172" t="str">
        <f>INDEX('Community ID'!$K:$K,MATCH('Environmental Data'!$P2172,'Community ID'!J:J,0))</f>
        <v>Constanza</v>
      </c>
      <c r="D2172" t="s">
        <v>9287</v>
      </c>
      <c r="E2172" t="s">
        <v>9288</v>
      </c>
      <c r="F2172" t="s">
        <v>9289</v>
      </c>
      <c r="I2172" t="s">
        <v>165</v>
      </c>
      <c r="J2172" t="s">
        <v>9290</v>
      </c>
      <c r="K2172">
        <v>31</v>
      </c>
      <c r="M2172" t="s">
        <v>226</v>
      </c>
      <c r="O2172" t="s">
        <v>7933</v>
      </c>
      <c r="P2172" t="s">
        <v>102</v>
      </c>
      <c r="Q2172" t="s">
        <v>103</v>
      </c>
      <c r="S2172" t="s">
        <v>144</v>
      </c>
      <c r="T2172" t="s">
        <v>145</v>
      </c>
      <c r="U2172">
        <v>5300430401</v>
      </c>
      <c r="V2172" t="s">
        <v>9291</v>
      </c>
      <c r="W2172" t="s">
        <v>58</v>
      </c>
      <c r="X2172">
        <v>18.982315063476499</v>
      </c>
      <c r="Y2172">
        <v>-70.613250732421804</v>
      </c>
      <c r="Z2172" t="s">
        <v>86</v>
      </c>
      <c r="AA2172" t="s">
        <v>325</v>
      </c>
      <c r="AB2172" t="s">
        <v>87</v>
      </c>
      <c r="AC2172" t="s">
        <v>88</v>
      </c>
      <c r="AE2172" t="s">
        <v>62</v>
      </c>
      <c r="AF2172" t="s">
        <v>170</v>
      </c>
      <c r="AG2172" t="s">
        <v>194</v>
      </c>
      <c r="AH2172" t="s">
        <v>486</v>
      </c>
      <c r="AI2172" t="s">
        <v>66</v>
      </c>
      <c r="AJ2172" t="s">
        <v>127</v>
      </c>
      <c r="AK2172" t="s">
        <v>335</v>
      </c>
      <c r="AL2172">
        <v>1</v>
      </c>
      <c r="AM2172" t="s">
        <v>7122</v>
      </c>
      <c r="AN2172">
        <v>1</v>
      </c>
      <c r="AO2172">
        <v>0</v>
      </c>
      <c r="AP2172" t="s">
        <v>63</v>
      </c>
      <c r="AQ2172" t="s">
        <v>69</v>
      </c>
      <c r="AV2172" s="1">
        <v>43808</v>
      </c>
      <c r="AW2172" t="s">
        <v>16165</v>
      </c>
      <c r="AY2172" t="s">
        <v>73</v>
      </c>
      <c r="AZ2172" t="s">
        <v>74</v>
      </c>
    </row>
    <row r="2173" spans="1:52" x14ac:dyDescent="0.25">
      <c r="A2173" t="str">
        <f>INDEX('Community ID'!B:B,MATCH(O2173,'Community ID'!A:A,0))</f>
        <v>La Pelada</v>
      </c>
      <c r="B2173" t="str">
        <f>INDEX('Community ID'!$K:$K,MATCH('Environmental Data'!$P2173,'Community ID'!J:J,0))</f>
        <v>Constanza</v>
      </c>
      <c r="D2173" t="s">
        <v>9292</v>
      </c>
      <c r="E2173" t="s">
        <v>9293</v>
      </c>
      <c r="F2173" t="s">
        <v>9278</v>
      </c>
      <c r="I2173" t="s">
        <v>191</v>
      </c>
      <c r="J2173" s="1">
        <v>25000</v>
      </c>
      <c r="K2173">
        <v>53</v>
      </c>
      <c r="L2173">
        <v>8294799368</v>
      </c>
      <c r="M2173" t="s">
        <v>51</v>
      </c>
      <c r="O2173" t="s">
        <v>7933</v>
      </c>
      <c r="P2173" t="s">
        <v>102</v>
      </c>
      <c r="Q2173" t="s">
        <v>103</v>
      </c>
      <c r="S2173" t="s">
        <v>144</v>
      </c>
      <c r="T2173" t="s">
        <v>145</v>
      </c>
      <c r="U2173">
        <v>5300186920</v>
      </c>
      <c r="V2173" t="s">
        <v>9291</v>
      </c>
      <c r="W2173" t="s">
        <v>58</v>
      </c>
      <c r="X2173">
        <v>18.982315063476499</v>
      </c>
      <c r="Y2173">
        <v>-70.613250732421804</v>
      </c>
      <c r="Z2173" t="s">
        <v>86</v>
      </c>
      <c r="AA2173" t="s">
        <v>59</v>
      </c>
      <c r="AC2173" t="s">
        <v>169</v>
      </c>
      <c r="AD2173" t="s">
        <v>62</v>
      </c>
      <c r="AF2173" t="s">
        <v>170</v>
      </c>
      <c r="AG2173" t="s">
        <v>194</v>
      </c>
      <c r="AH2173" t="s">
        <v>486</v>
      </c>
      <c r="AI2173" t="s">
        <v>66</v>
      </c>
      <c r="AJ2173" t="s">
        <v>127</v>
      </c>
      <c r="AK2173" t="s">
        <v>368</v>
      </c>
      <c r="AL2173">
        <v>1</v>
      </c>
      <c r="AM2173" t="s">
        <v>3928</v>
      </c>
      <c r="AN2173">
        <v>2</v>
      </c>
      <c r="AO2173">
        <v>0</v>
      </c>
      <c r="AP2173" t="s">
        <v>62</v>
      </c>
      <c r="AQ2173" t="s">
        <v>69</v>
      </c>
      <c r="AV2173" s="1">
        <v>43808</v>
      </c>
      <c r="AW2173" t="s">
        <v>16166</v>
      </c>
      <c r="AY2173" t="s">
        <v>73</v>
      </c>
      <c r="AZ2173" t="s">
        <v>74</v>
      </c>
    </row>
    <row r="2174" spans="1:52" hidden="1" x14ac:dyDescent="0.25">
      <c r="A2174" t="str">
        <f>INDEX('Community ID'!B:B,MATCH(O2174,'Community ID'!A:A,0))</f>
        <v>La Pelada</v>
      </c>
      <c r="B2174" t="str">
        <f>INDEX('Community ID'!$K:$K,MATCH('Environmental Data'!$P2174,'Community ID'!J:J,0))</f>
        <v>Constanza</v>
      </c>
      <c r="D2174" t="s">
        <v>9294</v>
      </c>
      <c r="E2174" t="s">
        <v>9295</v>
      </c>
      <c r="F2174" t="s">
        <v>9296</v>
      </c>
      <c r="I2174" t="s">
        <v>191</v>
      </c>
      <c r="J2174" t="s">
        <v>9297</v>
      </c>
      <c r="K2174">
        <v>29</v>
      </c>
      <c r="M2174" t="s">
        <v>51</v>
      </c>
      <c r="O2174" t="s">
        <v>7933</v>
      </c>
      <c r="P2174" t="s">
        <v>102</v>
      </c>
      <c r="Q2174" t="s">
        <v>103</v>
      </c>
      <c r="S2174" t="s">
        <v>144</v>
      </c>
      <c r="T2174" t="s">
        <v>1382</v>
      </c>
      <c r="U2174">
        <v>40221831593</v>
      </c>
      <c r="V2174" t="s">
        <v>9291</v>
      </c>
      <c r="W2174" t="s">
        <v>58</v>
      </c>
      <c r="X2174">
        <v>18.9830017089843</v>
      </c>
      <c r="Y2174">
        <v>-70.611877441406193</v>
      </c>
      <c r="Z2174" t="s">
        <v>86</v>
      </c>
      <c r="AA2174" t="s">
        <v>220</v>
      </c>
      <c r="AB2174" t="s">
        <v>60</v>
      </c>
      <c r="AC2174" t="s">
        <v>88</v>
      </c>
      <c r="AD2174" t="s">
        <v>62</v>
      </c>
      <c r="AF2174" t="s">
        <v>170</v>
      </c>
      <c r="AH2174" t="s">
        <v>486</v>
      </c>
      <c r="AI2174" t="s">
        <v>66</v>
      </c>
      <c r="AJ2174" t="s">
        <v>127</v>
      </c>
      <c r="AK2174" t="s">
        <v>5586</v>
      </c>
      <c r="AL2174">
        <v>1</v>
      </c>
      <c r="AM2174" t="s">
        <v>9189</v>
      </c>
      <c r="AN2174">
        <v>5</v>
      </c>
      <c r="AO2174">
        <v>2</v>
      </c>
      <c r="AP2174" t="s">
        <v>62</v>
      </c>
      <c r="AQ2174" t="s">
        <v>69</v>
      </c>
      <c r="AV2174" s="1">
        <v>43808</v>
      </c>
      <c r="AW2174" t="s">
        <v>16167</v>
      </c>
      <c r="AY2174" t="s">
        <v>73</v>
      </c>
      <c r="AZ2174" t="s">
        <v>74</v>
      </c>
    </row>
    <row r="2175" spans="1:52" hidden="1" x14ac:dyDescent="0.25">
      <c r="A2175" t="str">
        <f>INDEX('Community ID'!B:B,MATCH(O2175,'Community ID'!A:A,0))</f>
        <v>La Pelada</v>
      </c>
      <c r="B2175" t="str">
        <f>INDEX('Community ID'!$K:$K,MATCH('Environmental Data'!$P2175,'Community ID'!J:J,0))</f>
        <v>Constanza</v>
      </c>
      <c r="D2175" t="s">
        <v>9298</v>
      </c>
      <c r="E2175" t="s">
        <v>9299</v>
      </c>
      <c r="F2175" t="s">
        <v>1167</v>
      </c>
      <c r="I2175" t="s">
        <v>165</v>
      </c>
      <c r="J2175" s="1">
        <v>28441</v>
      </c>
      <c r="K2175">
        <v>44</v>
      </c>
      <c r="M2175" t="s">
        <v>51</v>
      </c>
      <c r="O2175" t="s">
        <v>7933</v>
      </c>
      <c r="P2175" t="s">
        <v>102</v>
      </c>
      <c r="Q2175" t="s">
        <v>103</v>
      </c>
      <c r="S2175" t="s">
        <v>144</v>
      </c>
      <c r="T2175" t="s">
        <v>931</v>
      </c>
      <c r="U2175">
        <v>5300361663</v>
      </c>
      <c r="V2175" t="s">
        <v>9291</v>
      </c>
      <c r="W2175" t="s">
        <v>58</v>
      </c>
      <c r="X2175">
        <v>18.9830017089843</v>
      </c>
      <c r="Y2175">
        <v>-70.611877441406193</v>
      </c>
      <c r="Z2175" t="s">
        <v>86</v>
      </c>
      <c r="AA2175" t="s">
        <v>86</v>
      </c>
      <c r="AB2175" t="s">
        <v>87</v>
      </c>
      <c r="AC2175" t="s">
        <v>169</v>
      </c>
      <c r="AD2175" t="s">
        <v>62</v>
      </c>
      <c r="AF2175" t="s">
        <v>170</v>
      </c>
      <c r="AG2175" t="s">
        <v>194</v>
      </c>
      <c r="AI2175" t="s">
        <v>1237</v>
      </c>
      <c r="AJ2175" t="s">
        <v>127</v>
      </c>
      <c r="AK2175" t="s">
        <v>8980</v>
      </c>
      <c r="AL2175">
        <v>1</v>
      </c>
      <c r="AM2175" t="s">
        <v>3928</v>
      </c>
      <c r="AP2175" t="s">
        <v>62</v>
      </c>
      <c r="AQ2175" t="s">
        <v>69</v>
      </c>
      <c r="AV2175" s="1">
        <v>43808</v>
      </c>
      <c r="AW2175" t="s">
        <v>16168</v>
      </c>
      <c r="AY2175" t="s">
        <v>73</v>
      </c>
      <c r="AZ2175" t="s">
        <v>74</v>
      </c>
    </row>
    <row r="2176" spans="1:52" hidden="1" x14ac:dyDescent="0.25">
      <c r="A2176" t="str">
        <f>INDEX('Community ID'!B:B,MATCH(O2176,'Community ID'!A:A,0))</f>
        <v>La Pelada</v>
      </c>
      <c r="B2176" t="str">
        <f>INDEX('Community ID'!$K:$K,MATCH('Environmental Data'!$P2176,'Community ID'!J:J,0))</f>
        <v>Constanza</v>
      </c>
      <c r="D2176" t="s">
        <v>9300</v>
      </c>
      <c r="E2176" t="s">
        <v>7934</v>
      </c>
      <c r="F2176" t="s">
        <v>133</v>
      </c>
      <c r="H2176" t="s">
        <v>984</v>
      </c>
      <c r="I2176" t="s">
        <v>191</v>
      </c>
      <c r="J2176" s="1">
        <v>30082</v>
      </c>
      <c r="K2176">
        <v>39</v>
      </c>
      <c r="M2176" t="s">
        <v>124</v>
      </c>
      <c r="O2176" t="s">
        <v>7933</v>
      </c>
      <c r="P2176" t="s">
        <v>102</v>
      </c>
      <c r="Q2176" t="s">
        <v>103</v>
      </c>
      <c r="S2176" t="s">
        <v>144</v>
      </c>
      <c r="T2176" t="s">
        <v>9301</v>
      </c>
      <c r="V2176" t="s">
        <v>9291</v>
      </c>
      <c r="W2176" t="s">
        <v>58</v>
      </c>
      <c r="X2176">
        <v>18.982315063476499</v>
      </c>
      <c r="Y2176">
        <v>-70.613250732421804</v>
      </c>
      <c r="Z2176" t="s">
        <v>86</v>
      </c>
      <c r="AA2176" t="s">
        <v>86</v>
      </c>
      <c r="AB2176" t="s">
        <v>87</v>
      </c>
      <c r="AC2176" t="s">
        <v>169</v>
      </c>
      <c r="AD2176" t="s">
        <v>62</v>
      </c>
      <c r="AF2176" t="s">
        <v>170</v>
      </c>
      <c r="AG2176" t="s">
        <v>194</v>
      </c>
      <c r="AI2176" t="s">
        <v>1237</v>
      </c>
      <c r="AJ2176" t="s">
        <v>106</v>
      </c>
      <c r="AK2176" t="s">
        <v>9302</v>
      </c>
      <c r="AL2176">
        <v>1</v>
      </c>
      <c r="AM2176" t="s">
        <v>3928</v>
      </c>
      <c r="AP2176" t="s">
        <v>62</v>
      </c>
      <c r="AQ2176" t="s">
        <v>69</v>
      </c>
      <c r="AV2176" s="1">
        <v>43808</v>
      </c>
      <c r="AW2176" t="s">
        <v>16169</v>
      </c>
      <c r="AY2176" t="s">
        <v>73</v>
      </c>
      <c r="AZ2176" t="s">
        <v>74</v>
      </c>
    </row>
    <row r="2177" spans="1:52" hidden="1" x14ac:dyDescent="0.25">
      <c r="A2177" t="str">
        <f>INDEX('Community ID'!B:B,MATCH(O2177,'Community ID'!A:A,0))</f>
        <v>La Pelada</v>
      </c>
      <c r="B2177" t="str">
        <f>INDEX('Community ID'!$K:$K,MATCH('Environmental Data'!$P2177,'Community ID'!J:J,0))</f>
        <v>Constanza</v>
      </c>
      <c r="D2177" t="s">
        <v>9303</v>
      </c>
      <c r="E2177" t="s">
        <v>7029</v>
      </c>
      <c r="F2177" t="s">
        <v>9304</v>
      </c>
      <c r="I2177" t="s">
        <v>191</v>
      </c>
      <c r="J2177" s="1">
        <v>38174</v>
      </c>
      <c r="K2177">
        <v>17</v>
      </c>
      <c r="M2177" t="s">
        <v>142</v>
      </c>
      <c r="O2177" t="s">
        <v>7933</v>
      </c>
      <c r="P2177" t="s">
        <v>102</v>
      </c>
      <c r="Q2177" t="s">
        <v>373</v>
      </c>
      <c r="S2177" t="s">
        <v>1236</v>
      </c>
      <c r="V2177" t="s">
        <v>8321</v>
      </c>
      <c r="W2177" t="s">
        <v>58</v>
      </c>
      <c r="X2177">
        <v>18.9812096</v>
      </c>
      <c r="Y2177">
        <v>-70.617031999999995</v>
      </c>
      <c r="Z2177" t="s">
        <v>220</v>
      </c>
      <c r="AA2177" t="s">
        <v>325</v>
      </c>
      <c r="AB2177" t="s">
        <v>87</v>
      </c>
      <c r="AC2177" t="s">
        <v>169</v>
      </c>
      <c r="AD2177" t="s">
        <v>62</v>
      </c>
      <c r="AF2177" t="s">
        <v>170</v>
      </c>
      <c r="AG2177" t="s">
        <v>194</v>
      </c>
      <c r="AI2177" t="s">
        <v>1237</v>
      </c>
      <c r="AJ2177" t="s">
        <v>106</v>
      </c>
      <c r="AK2177" t="s">
        <v>7199</v>
      </c>
      <c r="AL2177">
        <v>2</v>
      </c>
      <c r="AM2177" t="s">
        <v>9305</v>
      </c>
      <c r="AP2177" t="s">
        <v>63</v>
      </c>
      <c r="AQ2177" t="s">
        <v>69</v>
      </c>
      <c r="AV2177" s="1">
        <v>43807</v>
      </c>
      <c r="AW2177" t="s">
        <v>16170</v>
      </c>
      <c r="AY2177" t="s">
        <v>73</v>
      </c>
      <c r="AZ2177" t="s">
        <v>74</v>
      </c>
    </row>
    <row r="2178" spans="1:52" hidden="1" x14ac:dyDescent="0.25">
      <c r="A2178" t="str">
        <f>INDEX('Community ID'!B:B,MATCH(O2178,'Community ID'!A:A,0))</f>
        <v>La Pelada</v>
      </c>
      <c r="B2178" t="str">
        <f>INDEX('Community ID'!$K:$K,MATCH('Environmental Data'!$P2178,'Community ID'!J:J,0))</f>
        <v>Santiago</v>
      </c>
      <c r="D2178" t="s">
        <v>9306</v>
      </c>
      <c r="E2178" t="s">
        <v>9307</v>
      </c>
      <c r="F2178" t="s">
        <v>9308</v>
      </c>
      <c r="I2178" t="s">
        <v>191</v>
      </c>
      <c r="J2178" s="1">
        <v>37932</v>
      </c>
      <c r="K2178">
        <v>18</v>
      </c>
      <c r="M2178" t="s">
        <v>142</v>
      </c>
      <c r="O2178" t="s">
        <v>7933</v>
      </c>
      <c r="P2178" t="s">
        <v>444</v>
      </c>
      <c r="Q2178" t="s">
        <v>103</v>
      </c>
      <c r="S2178" t="s">
        <v>144</v>
      </c>
      <c r="V2178" t="s">
        <v>8321</v>
      </c>
      <c r="W2178" t="s">
        <v>58</v>
      </c>
      <c r="X2178">
        <v>18.982431299999998</v>
      </c>
      <c r="Y2178">
        <v>-70.615172999999999</v>
      </c>
      <c r="Z2178" t="s">
        <v>86</v>
      </c>
      <c r="AA2178" t="s">
        <v>86</v>
      </c>
      <c r="AC2178" t="s">
        <v>88</v>
      </c>
      <c r="AD2178" t="s">
        <v>62</v>
      </c>
      <c r="AF2178" t="s">
        <v>170</v>
      </c>
      <c r="AG2178" t="s">
        <v>194</v>
      </c>
      <c r="AI2178" t="s">
        <v>1237</v>
      </c>
      <c r="AJ2178" t="s">
        <v>4686</v>
      </c>
      <c r="AK2178" t="s">
        <v>7199</v>
      </c>
      <c r="AL2178">
        <v>2</v>
      </c>
      <c r="AM2178" t="s">
        <v>9309</v>
      </c>
      <c r="AP2178" t="s">
        <v>63</v>
      </c>
      <c r="AQ2178" t="s">
        <v>69</v>
      </c>
      <c r="AV2178" s="1">
        <v>43807</v>
      </c>
      <c r="AW2178" t="s">
        <v>16171</v>
      </c>
      <c r="AY2178" t="s">
        <v>73</v>
      </c>
      <c r="AZ2178" t="s">
        <v>74</v>
      </c>
    </row>
    <row r="2179" spans="1:52" hidden="1" x14ac:dyDescent="0.25">
      <c r="A2179" t="str">
        <f>INDEX('Community ID'!B:B,MATCH(O2179,'Community ID'!A:A,0))</f>
        <v>La Cotorra</v>
      </c>
      <c r="B2179" t="str">
        <f>INDEX('Community ID'!$K:$K,MATCH('Environmental Data'!$P2179,'Community ID'!J:J,0))</f>
        <v>Constanza</v>
      </c>
      <c r="D2179" t="s">
        <v>9317</v>
      </c>
      <c r="E2179" t="s">
        <v>3868</v>
      </c>
      <c r="F2179" t="s">
        <v>737</v>
      </c>
      <c r="H2179" t="s">
        <v>2781</v>
      </c>
      <c r="I2179" t="s">
        <v>165</v>
      </c>
      <c r="J2179" s="1">
        <v>25481</v>
      </c>
      <c r="K2179">
        <v>52</v>
      </c>
      <c r="M2179" t="s">
        <v>80</v>
      </c>
      <c r="N2179" t="s">
        <v>81</v>
      </c>
      <c r="O2179" t="s">
        <v>8868</v>
      </c>
      <c r="P2179" t="s">
        <v>83</v>
      </c>
      <c r="Q2179" t="s">
        <v>103</v>
      </c>
      <c r="V2179" t="s">
        <v>7348</v>
      </c>
      <c r="W2179" t="s">
        <v>58</v>
      </c>
      <c r="X2179">
        <v>18.9644245</v>
      </c>
      <c r="Y2179">
        <v>-70.6724253</v>
      </c>
      <c r="Z2179" t="s">
        <v>86</v>
      </c>
      <c r="AA2179" t="s">
        <v>86</v>
      </c>
      <c r="AB2179" t="s">
        <v>60</v>
      </c>
      <c r="AC2179" t="s">
        <v>88</v>
      </c>
      <c r="AE2179" t="s">
        <v>62</v>
      </c>
      <c r="AF2179" t="s">
        <v>170</v>
      </c>
      <c r="AG2179" t="s">
        <v>194</v>
      </c>
      <c r="AH2179" t="s">
        <v>117</v>
      </c>
      <c r="AI2179" t="s">
        <v>9318</v>
      </c>
      <c r="AJ2179" t="s">
        <v>788</v>
      </c>
      <c r="AK2179" t="s">
        <v>7729</v>
      </c>
      <c r="AL2179">
        <v>1</v>
      </c>
      <c r="AM2179" t="s">
        <v>68</v>
      </c>
      <c r="AN2179">
        <v>5</v>
      </c>
      <c r="AO2179">
        <v>1</v>
      </c>
      <c r="AP2179" t="s">
        <v>62</v>
      </c>
      <c r="AQ2179" t="s">
        <v>69</v>
      </c>
      <c r="AV2179" s="1">
        <v>43802</v>
      </c>
      <c r="AW2179" t="s">
        <v>16172</v>
      </c>
      <c r="AY2179" t="s">
        <v>73</v>
      </c>
      <c r="AZ2179" t="s">
        <v>74</v>
      </c>
    </row>
    <row r="2180" spans="1:52" hidden="1" x14ac:dyDescent="0.25">
      <c r="A2180" t="str">
        <f>INDEX('Community ID'!B:B,MATCH(O2180,'Community ID'!A:A,0))</f>
        <v>La Cotorra</v>
      </c>
      <c r="B2180" t="str">
        <f>INDEX('Community ID'!$K:$K,MATCH('Environmental Data'!$P2180,'Community ID'!J:J,0))</f>
        <v>Constanza</v>
      </c>
      <c r="D2180" t="s">
        <v>9319</v>
      </c>
      <c r="E2180" t="s">
        <v>9320</v>
      </c>
      <c r="F2180" t="s">
        <v>9321</v>
      </c>
      <c r="H2180" t="s">
        <v>9322</v>
      </c>
      <c r="I2180" t="s">
        <v>191</v>
      </c>
      <c r="J2180" t="s">
        <v>9323</v>
      </c>
      <c r="K2180">
        <v>49</v>
      </c>
      <c r="M2180" t="s">
        <v>142</v>
      </c>
      <c r="N2180" t="s">
        <v>135</v>
      </c>
      <c r="O2180" t="s">
        <v>8868</v>
      </c>
      <c r="P2180" t="s">
        <v>83</v>
      </c>
      <c r="Q2180" t="s">
        <v>103</v>
      </c>
      <c r="V2180" t="s">
        <v>7348</v>
      </c>
      <c r="W2180" t="s">
        <v>58</v>
      </c>
      <c r="X2180">
        <v>18.964889800000002</v>
      </c>
      <c r="Y2180">
        <v>-70.671222999999998</v>
      </c>
      <c r="Z2180" t="s">
        <v>86</v>
      </c>
      <c r="AA2180" t="s">
        <v>86</v>
      </c>
      <c r="AB2180" t="s">
        <v>60</v>
      </c>
      <c r="AC2180" t="s">
        <v>169</v>
      </c>
      <c r="AD2180" t="s">
        <v>62</v>
      </c>
      <c r="AF2180" t="s">
        <v>170</v>
      </c>
      <c r="AG2180" t="s">
        <v>194</v>
      </c>
      <c r="AH2180" t="s">
        <v>65</v>
      </c>
      <c r="AI2180" t="s">
        <v>788</v>
      </c>
      <c r="AJ2180" t="s">
        <v>8402</v>
      </c>
      <c r="AK2180" t="s">
        <v>9324</v>
      </c>
      <c r="AL2180">
        <v>1</v>
      </c>
      <c r="AM2180" t="s">
        <v>9325</v>
      </c>
      <c r="AN2180">
        <v>4</v>
      </c>
      <c r="AP2180" t="s">
        <v>62</v>
      </c>
      <c r="AQ2180" t="s">
        <v>69</v>
      </c>
      <c r="AV2180" s="1">
        <v>43802</v>
      </c>
      <c r="AW2180" t="s">
        <v>16173</v>
      </c>
      <c r="AY2180" t="s">
        <v>73</v>
      </c>
      <c r="AZ2180" t="s">
        <v>74</v>
      </c>
    </row>
    <row r="2181" spans="1:52" hidden="1" x14ac:dyDescent="0.25">
      <c r="A2181" t="str">
        <f>INDEX('Community ID'!B:B,MATCH(O2181,'Community ID'!A:A,0))</f>
        <v>La Cotorra</v>
      </c>
      <c r="B2181" t="str">
        <f>INDEX('Community ID'!$K:$K,MATCH('Environmental Data'!$P2181,'Community ID'!J:J,0))</f>
        <v>Constanza</v>
      </c>
      <c r="D2181" t="s">
        <v>9326</v>
      </c>
      <c r="E2181" t="s">
        <v>9327</v>
      </c>
      <c r="F2181" t="s">
        <v>9328</v>
      </c>
      <c r="H2181" t="s">
        <v>9329</v>
      </c>
      <c r="I2181" t="s">
        <v>191</v>
      </c>
      <c r="J2181" t="s">
        <v>9330</v>
      </c>
      <c r="K2181">
        <v>37</v>
      </c>
      <c r="L2181">
        <v>8298519331</v>
      </c>
      <c r="M2181" t="s">
        <v>51</v>
      </c>
      <c r="N2181" t="s">
        <v>135</v>
      </c>
      <c r="O2181" t="s">
        <v>8868</v>
      </c>
      <c r="P2181" t="s">
        <v>83</v>
      </c>
      <c r="Q2181" t="s">
        <v>103</v>
      </c>
      <c r="S2181" t="s">
        <v>144</v>
      </c>
      <c r="V2181" t="s">
        <v>7348</v>
      </c>
      <c r="W2181" t="s">
        <v>58</v>
      </c>
      <c r="X2181">
        <v>18.9644245</v>
      </c>
      <c r="Y2181">
        <v>-70.6724253</v>
      </c>
      <c r="Z2181" t="s">
        <v>59</v>
      </c>
      <c r="AA2181" t="s">
        <v>59</v>
      </c>
      <c r="AB2181" t="s">
        <v>60</v>
      </c>
      <c r="AC2181" t="s">
        <v>88</v>
      </c>
      <c r="AE2181" t="s">
        <v>62</v>
      </c>
      <c r="AF2181" t="s">
        <v>170</v>
      </c>
      <c r="AG2181" t="s">
        <v>194</v>
      </c>
      <c r="AH2181" t="s">
        <v>486</v>
      </c>
      <c r="AI2181" t="s">
        <v>9331</v>
      </c>
      <c r="AJ2181" t="s">
        <v>8402</v>
      </c>
      <c r="AK2181" t="s">
        <v>9332</v>
      </c>
      <c r="AL2181">
        <v>1</v>
      </c>
      <c r="AM2181" t="s">
        <v>1039</v>
      </c>
      <c r="AN2181">
        <v>5</v>
      </c>
      <c r="AO2181">
        <v>1</v>
      </c>
      <c r="AP2181" t="s">
        <v>62</v>
      </c>
      <c r="AQ2181" t="s">
        <v>69</v>
      </c>
      <c r="AV2181" s="1">
        <v>43802</v>
      </c>
      <c r="AW2181" t="s">
        <v>16174</v>
      </c>
      <c r="AY2181" t="s">
        <v>73</v>
      </c>
      <c r="AZ2181" t="s">
        <v>74</v>
      </c>
    </row>
    <row r="2182" spans="1:52" hidden="1" x14ac:dyDescent="0.25">
      <c r="A2182" t="str">
        <f>INDEX('Community ID'!B:B,MATCH(O2182,'Community ID'!A:A,0))</f>
        <v>La Cotorra</v>
      </c>
      <c r="B2182" t="str">
        <f>INDEX('Community ID'!$K:$K,MATCH('Environmental Data'!$P2182,'Community ID'!J:J,0))</f>
        <v>Constanza</v>
      </c>
      <c r="D2182" t="s">
        <v>9333</v>
      </c>
      <c r="E2182" t="s">
        <v>6305</v>
      </c>
      <c r="F2182" t="s">
        <v>9334</v>
      </c>
      <c r="I2182" t="s">
        <v>191</v>
      </c>
      <c r="J2182" t="s">
        <v>9335</v>
      </c>
      <c r="K2182">
        <v>62</v>
      </c>
      <c r="M2182" t="s">
        <v>51</v>
      </c>
      <c r="N2182" t="s">
        <v>52</v>
      </c>
      <c r="O2182" t="s">
        <v>8868</v>
      </c>
      <c r="P2182" t="s">
        <v>83</v>
      </c>
      <c r="Q2182" t="s">
        <v>103</v>
      </c>
      <c r="V2182" t="s">
        <v>7348</v>
      </c>
      <c r="W2182" t="s">
        <v>58</v>
      </c>
      <c r="X2182">
        <v>18.9644245</v>
      </c>
      <c r="Y2182">
        <v>-70.6724253</v>
      </c>
      <c r="Z2182" t="s">
        <v>86</v>
      </c>
      <c r="AA2182" t="s">
        <v>86</v>
      </c>
      <c r="AC2182" t="s">
        <v>88</v>
      </c>
      <c r="AD2182" t="s">
        <v>62</v>
      </c>
      <c r="AF2182" t="s">
        <v>170</v>
      </c>
      <c r="AG2182" t="s">
        <v>194</v>
      </c>
      <c r="AH2182" t="s">
        <v>65</v>
      </c>
      <c r="AI2182" t="s">
        <v>788</v>
      </c>
      <c r="AJ2182" t="s">
        <v>8402</v>
      </c>
      <c r="AK2182" t="s">
        <v>9336</v>
      </c>
      <c r="AL2182">
        <v>1</v>
      </c>
      <c r="AM2182" t="s">
        <v>93</v>
      </c>
      <c r="AN2182">
        <v>2</v>
      </c>
      <c r="AP2182" t="s">
        <v>62</v>
      </c>
      <c r="AQ2182" t="s">
        <v>69</v>
      </c>
      <c r="AV2182" s="1">
        <v>43802</v>
      </c>
      <c r="AW2182" t="s">
        <v>16175</v>
      </c>
      <c r="AY2182" t="s">
        <v>73</v>
      </c>
      <c r="AZ2182" t="s">
        <v>74</v>
      </c>
    </row>
    <row r="2183" spans="1:52" hidden="1" x14ac:dyDescent="0.25">
      <c r="A2183" t="str">
        <f>INDEX('Community ID'!B:B,MATCH(O2183,'Community ID'!A:A,0))</f>
        <v>La Cotorra</v>
      </c>
      <c r="B2183" t="str">
        <f>INDEX('Community ID'!$K:$K,MATCH('Environmental Data'!$P2183,'Community ID'!J:J,0))</f>
        <v>Constanza</v>
      </c>
      <c r="D2183" t="s">
        <v>9337</v>
      </c>
      <c r="E2183" t="s">
        <v>1187</v>
      </c>
      <c r="F2183" t="s">
        <v>556</v>
      </c>
      <c r="I2183" t="s">
        <v>191</v>
      </c>
      <c r="J2183" t="s">
        <v>9338</v>
      </c>
      <c r="K2183">
        <v>58</v>
      </c>
      <c r="L2183">
        <v>8098201491</v>
      </c>
      <c r="M2183" t="s">
        <v>80</v>
      </c>
      <c r="N2183" t="s">
        <v>52</v>
      </c>
      <c r="O2183" t="s">
        <v>8868</v>
      </c>
      <c r="P2183" t="s">
        <v>83</v>
      </c>
      <c r="Q2183" t="s">
        <v>103</v>
      </c>
      <c r="T2183" t="s">
        <v>144</v>
      </c>
      <c r="U2183">
        <v>5300190328</v>
      </c>
      <c r="V2183" t="s">
        <v>7348</v>
      </c>
      <c r="W2183" t="s">
        <v>58</v>
      </c>
      <c r="X2183">
        <v>18.9644245</v>
      </c>
      <c r="Y2183">
        <v>-70.6724253</v>
      </c>
      <c r="Z2183" t="s">
        <v>86</v>
      </c>
      <c r="AA2183" t="s">
        <v>86</v>
      </c>
      <c r="AB2183" t="s">
        <v>60</v>
      </c>
      <c r="AC2183" t="s">
        <v>88</v>
      </c>
      <c r="AD2183" t="s">
        <v>62</v>
      </c>
      <c r="AF2183" t="s">
        <v>170</v>
      </c>
      <c r="AG2183" t="s">
        <v>194</v>
      </c>
      <c r="AH2183" t="s">
        <v>117</v>
      </c>
      <c r="AI2183" t="s">
        <v>788</v>
      </c>
      <c r="AJ2183" t="s">
        <v>788</v>
      </c>
      <c r="AK2183" t="s">
        <v>9336</v>
      </c>
      <c r="AL2183">
        <v>1</v>
      </c>
      <c r="AM2183" t="s">
        <v>9339</v>
      </c>
      <c r="AN2183">
        <v>2</v>
      </c>
      <c r="AP2183" t="s">
        <v>62</v>
      </c>
      <c r="AQ2183" t="s">
        <v>69</v>
      </c>
      <c r="AV2183" s="1">
        <v>43802</v>
      </c>
      <c r="AW2183" t="s">
        <v>16176</v>
      </c>
      <c r="AY2183" t="s">
        <v>73</v>
      </c>
      <c r="AZ2183" t="s">
        <v>74</v>
      </c>
    </row>
    <row r="2184" spans="1:52" hidden="1" x14ac:dyDescent="0.25">
      <c r="A2184" t="str">
        <f>INDEX('Community ID'!B:B,MATCH(O2184,'Community ID'!A:A,0))</f>
        <v>La Cotorra</v>
      </c>
      <c r="B2184" t="str">
        <f>INDEX('Community ID'!$K:$K,MATCH('Environmental Data'!$P2184,'Community ID'!J:J,0))</f>
        <v>Constanza</v>
      </c>
      <c r="D2184" t="s">
        <v>9340</v>
      </c>
      <c r="E2184" t="s">
        <v>9341</v>
      </c>
      <c r="F2184" t="s">
        <v>9342</v>
      </c>
      <c r="H2184" t="s">
        <v>8558</v>
      </c>
      <c r="I2184" t="s">
        <v>191</v>
      </c>
      <c r="J2184" s="1">
        <v>21611</v>
      </c>
      <c r="K2184">
        <v>62</v>
      </c>
      <c r="L2184">
        <v>8295617665</v>
      </c>
      <c r="M2184" t="s">
        <v>124</v>
      </c>
      <c r="N2184" t="s">
        <v>9343</v>
      </c>
      <c r="O2184" t="s">
        <v>8868</v>
      </c>
      <c r="P2184" t="s">
        <v>102</v>
      </c>
      <c r="Q2184" t="s">
        <v>103</v>
      </c>
      <c r="S2184" t="s">
        <v>144</v>
      </c>
      <c r="U2184">
        <v>5300055679</v>
      </c>
      <c r="V2184" t="s">
        <v>7348</v>
      </c>
      <c r="W2184" t="s">
        <v>58</v>
      </c>
      <c r="X2184">
        <v>18.9644245</v>
      </c>
      <c r="Y2184">
        <v>-70.6724253</v>
      </c>
      <c r="Z2184" t="s">
        <v>86</v>
      </c>
      <c r="AA2184" t="s">
        <v>86</v>
      </c>
      <c r="AB2184" t="s">
        <v>60</v>
      </c>
      <c r="AC2184" t="s">
        <v>88</v>
      </c>
      <c r="AE2184" t="s">
        <v>62</v>
      </c>
      <c r="AF2184" t="s">
        <v>170</v>
      </c>
      <c r="AG2184" t="s">
        <v>171</v>
      </c>
      <c r="AH2184" t="s">
        <v>65</v>
      </c>
      <c r="AI2184" t="s">
        <v>9344</v>
      </c>
      <c r="AJ2184" t="s">
        <v>145</v>
      </c>
      <c r="AK2184" t="s">
        <v>8870</v>
      </c>
      <c r="AL2184">
        <v>1</v>
      </c>
      <c r="AM2184" t="s">
        <v>9345</v>
      </c>
      <c r="AN2184">
        <v>3</v>
      </c>
      <c r="AP2184" t="s">
        <v>63</v>
      </c>
      <c r="AQ2184" t="s">
        <v>69</v>
      </c>
      <c r="AV2184" s="1">
        <v>43802</v>
      </c>
      <c r="AW2184" t="s">
        <v>16177</v>
      </c>
      <c r="AY2184" t="s">
        <v>73</v>
      </c>
      <c r="AZ2184" t="s">
        <v>74</v>
      </c>
    </row>
    <row r="2185" spans="1:52" hidden="1" x14ac:dyDescent="0.25">
      <c r="A2185" t="str">
        <f>INDEX('Community ID'!B:B,MATCH(O2185,'Community ID'!A:A,0))</f>
        <v>Los Gajitos</v>
      </c>
      <c r="B2185" t="str">
        <f>INDEX('Community ID'!$K:$K,MATCH('Environmental Data'!$P2185,'Community ID'!J:J,0))</f>
        <v>Constanza</v>
      </c>
      <c r="D2185" t="s">
        <v>9346</v>
      </c>
      <c r="E2185" t="s">
        <v>1820</v>
      </c>
      <c r="F2185" t="s">
        <v>1477</v>
      </c>
      <c r="H2185" t="s">
        <v>1318</v>
      </c>
      <c r="I2185" t="s">
        <v>191</v>
      </c>
      <c r="J2185" s="1">
        <v>26644</v>
      </c>
      <c r="K2185">
        <v>49</v>
      </c>
      <c r="M2185" t="s">
        <v>80</v>
      </c>
      <c r="O2185" t="s">
        <v>7881</v>
      </c>
      <c r="P2185" t="s">
        <v>102</v>
      </c>
      <c r="Q2185" t="s">
        <v>160</v>
      </c>
      <c r="S2185" t="s">
        <v>436</v>
      </c>
      <c r="U2185">
        <v>1700187238</v>
      </c>
      <c r="V2185" t="s">
        <v>7378</v>
      </c>
      <c r="W2185" t="s">
        <v>58</v>
      </c>
      <c r="X2185">
        <v>18.910104799999999</v>
      </c>
      <c r="Y2185">
        <v>-70.746397000000002</v>
      </c>
      <c r="Z2185" t="s">
        <v>86</v>
      </c>
      <c r="AA2185" t="s">
        <v>86</v>
      </c>
      <c r="AB2185" t="s">
        <v>60</v>
      </c>
      <c r="AC2185" t="s">
        <v>88</v>
      </c>
      <c r="AD2185" t="s">
        <v>63</v>
      </c>
      <c r="AE2185" t="s">
        <v>63</v>
      </c>
      <c r="AF2185" t="s">
        <v>170</v>
      </c>
      <c r="AG2185" t="s">
        <v>194</v>
      </c>
      <c r="AH2185" t="s">
        <v>65</v>
      </c>
      <c r="AI2185" t="s">
        <v>788</v>
      </c>
      <c r="AJ2185" t="s">
        <v>788</v>
      </c>
      <c r="AK2185" t="s">
        <v>9347</v>
      </c>
      <c r="AL2185">
        <v>1</v>
      </c>
      <c r="AM2185" t="s">
        <v>93</v>
      </c>
      <c r="AN2185">
        <v>4</v>
      </c>
      <c r="AP2185" t="s">
        <v>62</v>
      </c>
      <c r="AQ2185" t="s">
        <v>69</v>
      </c>
      <c r="AV2185" s="1">
        <v>43787</v>
      </c>
      <c r="AW2185" t="s">
        <v>16178</v>
      </c>
      <c r="AY2185" t="s">
        <v>73</v>
      </c>
      <c r="AZ2185" t="s">
        <v>74</v>
      </c>
    </row>
    <row r="2186" spans="1:52" hidden="1" x14ac:dyDescent="0.25">
      <c r="A2186" t="str">
        <f>INDEX('Community ID'!B:B,MATCH(O2186,'Community ID'!A:A,0))</f>
        <v>Los Gajitos</v>
      </c>
      <c r="B2186" t="str">
        <f>INDEX('Community ID'!$K:$K,MATCH('Environmental Data'!$P2186,'Community ID'!J:J,0))</f>
        <v>Constanza</v>
      </c>
      <c r="D2186" t="s">
        <v>9348</v>
      </c>
      <c r="E2186" t="s">
        <v>9349</v>
      </c>
      <c r="F2186" t="s">
        <v>1477</v>
      </c>
      <c r="H2186" t="s">
        <v>588</v>
      </c>
      <c r="I2186" t="s">
        <v>165</v>
      </c>
      <c r="J2186" t="s">
        <v>9350</v>
      </c>
      <c r="K2186">
        <v>60</v>
      </c>
      <c r="L2186">
        <v>8295366529</v>
      </c>
      <c r="M2186" t="s">
        <v>80</v>
      </c>
      <c r="N2186" t="s">
        <v>81</v>
      </c>
      <c r="O2186" t="s">
        <v>7881</v>
      </c>
      <c r="P2186" t="s">
        <v>102</v>
      </c>
      <c r="Q2186" t="s">
        <v>160</v>
      </c>
      <c r="U2186">
        <v>5300207155</v>
      </c>
      <c r="V2186" t="s">
        <v>7378</v>
      </c>
      <c r="W2186" t="s">
        <v>58</v>
      </c>
      <c r="X2186">
        <v>18.906033600000001</v>
      </c>
      <c r="Y2186">
        <v>-70.748255400000005</v>
      </c>
      <c r="Z2186" t="s">
        <v>86</v>
      </c>
      <c r="AA2186" t="s">
        <v>86</v>
      </c>
      <c r="AB2186" t="s">
        <v>60</v>
      </c>
      <c r="AC2186" t="s">
        <v>169</v>
      </c>
      <c r="AD2186" t="s">
        <v>62</v>
      </c>
      <c r="AF2186" t="s">
        <v>170</v>
      </c>
      <c r="AG2186" t="s">
        <v>194</v>
      </c>
      <c r="AH2186" t="s">
        <v>65</v>
      </c>
      <c r="AI2186" t="s">
        <v>788</v>
      </c>
      <c r="AJ2186" t="s">
        <v>145</v>
      </c>
      <c r="AK2186" t="s">
        <v>1208</v>
      </c>
      <c r="AL2186">
        <v>1</v>
      </c>
      <c r="AM2186" t="s">
        <v>1069</v>
      </c>
      <c r="AN2186">
        <v>3</v>
      </c>
      <c r="AP2186" t="s">
        <v>62</v>
      </c>
      <c r="AQ2186" t="s">
        <v>69</v>
      </c>
      <c r="AV2186" s="1">
        <v>43787</v>
      </c>
      <c r="AW2186" t="s">
        <v>16179</v>
      </c>
      <c r="AY2186" t="s">
        <v>73</v>
      </c>
      <c r="AZ2186" t="s">
        <v>74</v>
      </c>
    </row>
    <row r="2187" spans="1:52" x14ac:dyDescent="0.25">
      <c r="A2187" t="str">
        <f>INDEX('Community ID'!B:B,MATCH(O2187,'Community ID'!A:A,0))</f>
        <v>Los Gajitos</v>
      </c>
      <c r="B2187" t="str">
        <f>INDEX('Community ID'!$K:$K,MATCH('Environmental Data'!$P2187,'Community ID'!J:J,0))</f>
        <v>Constanza</v>
      </c>
      <c r="D2187" t="s">
        <v>9351</v>
      </c>
      <c r="E2187" t="s">
        <v>1141</v>
      </c>
      <c r="F2187" t="s">
        <v>1537</v>
      </c>
      <c r="H2187" t="s">
        <v>4692</v>
      </c>
      <c r="I2187" t="s">
        <v>191</v>
      </c>
      <c r="J2187" t="s">
        <v>9352</v>
      </c>
      <c r="K2187">
        <v>48</v>
      </c>
      <c r="M2187" t="s">
        <v>80</v>
      </c>
      <c r="O2187" t="s">
        <v>7881</v>
      </c>
      <c r="P2187" t="s">
        <v>102</v>
      </c>
      <c r="Q2187" t="s">
        <v>160</v>
      </c>
      <c r="U2187">
        <v>40244232290</v>
      </c>
      <c r="V2187" t="s">
        <v>7378</v>
      </c>
      <c r="W2187" t="s">
        <v>58</v>
      </c>
      <c r="X2187">
        <v>18.909868299999999</v>
      </c>
      <c r="Y2187">
        <v>-70.747512099999994</v>
      </c>
      <c r="Z2187" t="s">
        <v>220</v>
      </c>
      <c r="AA2187" t="s">
        <v>220</v>
      </c>
      <c r="AB2187" t="s">
        <v>60</v>
      </c>
      <c r="AC2187" t="s">
        <v>61</v>
      </c>
      <c r="AD2187" t="s">
        <v>62</v>
      </c>
      <c r="AF2187" t="s">
        <v>170</v>
      </c>
      <c r="AG2187" t="s">
        <v>194</v>
      </c>
      <c r="AH2187" t="s">
        <v>65</v>
      </c>
      <c r="AI2187" t="s">
        <v>788</v>
      </c>
      <c r="AJ2187" t="s">
        <v>1415</v>
      </c>
      <c r="AK2187" t="s">
        <v>479</v>
      </c>
      <c r="AL2187">
        <v>1</v>
      </c>
      <c r="AM2187" t="s">
        <v>9353</v>
      </c>
      <c r="AN2187">
        <v>5</v>
      </c>
      <c r="AP2187" t="s">
        <v>62</v>
      </c>
      <c r="AQ2187" t="s">
        <v>69</v>
      </c>
      <c r="AV2187" s="1">
        <v>43787</v>
      </c>
      <c r="AW2187" t="s">
        <v>16180</v>
      </c>
      <c r="AY2187" t="s">
        <v>73</v>
      </c>
      <c r="AZ2187" t="s">
        <v>74</v>
      </c>
    </row>
    <row r="2188" spans="1:52" hidden="1" x14ac:dyDescent="0.25">
      <c r="A2188" t="str">
        <f>INDEX('Community ID'!B:B,MATCH(O2188,'Community ID'!A:A,0))</f>
        <v>Los Gajitos</v>
      </c>
      <c r="B2188" t="str">
        <f>INDEX('Community ID'!$K:$K,MATCH('Environmental Data'!$P2188,'Community ID'!J:J,0))</f>
        <v>Constanza</v>
      </c>
      <c r="D2188" t="s">
        <v>9354</v>
      </c>
      <c r="E2188" t="s">
        <v>1557</v>
      </c>
      <c r="F2188" t="s">
        <v>1595</v>
      </c>
      <c r="I2188" t="s">
        <v>165</v>
      </c>
      <c r="J2188" s="1">
        <v>23652</v>
      </c>
      <c r="K2188">
        <v>57</v>
      </c>
      <c r="M2188" t="s">
        <v>80</v>
      </c>
      <c r="O2188" t="s">
        <v>7881</v>
      </c>
      <c r="P2188" t="s">
        <v>102</v>
      </c>
      <c r="Q2188" t="s">
        <v>160</v>
      </c>
      <c r="U2188">
        <v>5300021895</v>
      </c>
      <c r="V2188" t="s">
        <v>7378</v>
      </c>
      <c r="W2188" t="s">
        <v>58</v>
      </c>
      <c r="X2188">
        <v>18.909512500000002</v>
      </c>
      <c r="Y2188">
        <v>-70.747512099999994</v>
      </c>
      <c r="Z2188" t="s">
        <v>105</v>
      </c>
      <c r="AA2188" t="s">
        <v>105</v>
      </c>
      <c r="AB2188" t="s">
        <v>116</v>
      </c>
      <c r="AC2188" t="s">
        <v>88</v>
      </c>
      <c r="AD2188" t="s">
        <v>62</v>
      </c>
      <c r="AF2188" t="s">
        <v>170</v>
      </c>
      <c r="AG2188" t="s">
        <v>194</v>
      </c>
      <c r="AH2188" t="s">
        <v>65</v>
      </c>
      <c r="AI2188" t="s">
        <v>788</v>
      </c>
      <c r="AJ2188" t="s">
        <v>788</v>
      </c>
      <c r="AK2188" t="s">
        <v>1208</v>
      </c>
      <c r="AL2188">
        <v>1</v>
      </c>
      <c r="AM2188" t="s">
        <v>9355</v>
      </c>
      <c r="AN2188">
        <v>1</v>
      </c>
      <c r="AP2188" t="s">
        <v>62</v>
      </c>
      <c r="AQ2188" t="s">
        <v>69</v>
      </c>
      <c r="AV2188" s="1">
        <v>43787</v>
      </c>
      <c r="AW2188" t="s">
        <v>16181</v>
      </c>
      <c r="AY2188" t="s">
        <v>73</v>
      </c>
      <c r="AZ2188" t="s">
        <v>74</v>
      </c>
    </row>
    <row r="2189" spans="1:52" x14ac:dyDescent="0.25">
      <c r="A2189" t="str">
        <f>INDEX('Community ID'!B:B,MATCH(O2189,'Community ID'!A:A,0))</f>
        <v>Los Gajitos</v>
      </c>
      <c r="B2189" t="str">
        <f>INDEX('Community ID'!$K:$K,MATCH('Environmental Data'!$P2189,'Community ID'!J:J,0))</f>
        <v>Constanza</v>
      </c>
      <c r="D2189" t="s">
        <v>9356</v>
      </c>
      <c r="E2189" t="s">
        <v>9357</v>
      </c>
      <c r="F2189" t="s">
        <v>3452</v>
      </c>
      <c r="H2189" t="s">
        <v>9358</v>
      </c>
      <c r="I2189" t="s">
        <v>191</v>
      </c>
      <c r="J2189" s="1">
        <v>19725</v>
      </c>
      <c r="K2189">
        <v>67</v>
      </c>
      <c r="M2189" t="s">
        <v>80</v>
      </c>
      <c r="O2189" t="s">
        <v>7881</v>
      </c>
      <c r="P2189" t="s">
        <v>102</v>
      </c>
      <c r="Q2189" t="s">
        <v>160</v>
      </c>
      <c r="U2189">
        <v>5300159372</v>
      </c>
      <c r="V2189" t="s">
        <v>7378</v>
      </c>
      <c r="W2189" t="s">
        <v>58</v>
      </c>
      <c r="X2189">
        <v>18.897949100000002</v>
      </c>
      <c r="Y2189">
        <v>-70.722608399999999</v>
      </c>
      <c r="Z2189" t="s">
        <v>86</v>
      </c>
      <c r="AA2189" t="s">
        <v>86</v>
      </c>
      <c r="AB2189" t="s">
        <v>60</v>
      </c>
      <c r="AC2189" t="s">
        <v>88</v>
      </c>
      <c r="AD2189" t="s">
        <v>62</v>
      </c>
      <c r="AF2189" t="s">
        <v>170</v>
      </c>
      <c r="AG2189" t="s">
        <v>194</v>
      </c>
      <c r="AH2189" t="s">
        <v>65</v>
      </c>
      <c r="AI2189" t="s">
        <v>788</v>
      </c>
      <c r="AJ2189" t="s">
        <v>788</v>
      </c>
      <c r="AK2189" t="s">
        <v>479</v>
      </c>
      <c r="AL2189">
        <v>1</v>
      </c>
      <c r="AM2189" t="s">
        <v>1069</v>
      </c>
      <c r="AN2189">
        <v>2</v>
      </c>
      <c r="AP2189" t="s">
        <v>62</v>
      </c>
      <c r="AQ2189" t="s">
        <v>69</v>
      </c>
      <c r="AV2189" s="1">
        <v>43787</v>
      </c>
      <c r="AW2189" t="s">
        <v>16182</v>
      </c>
      <c r="AY2189" t="s">
        <v>73</v>
      </c>
      <c r="AZ2189" t="s">
        <v>74</v>
      </c>
    </row>
    <row r="2190" spans="1:52" hidden="1" x14ac:dyDescent="0.25">
      <c r="A2190" t="str">
        <f>INDEX('Community ID'!B:B,MATCH(O2190,'Community ID'!A:A,0))</f>
        <v>Los Gajitos</v>
      </c>
      <c r="B2190" t="str">
        <f>INDEX('Community ID'!$K:$K,MATCH('Environmental Data'!$P2190,'Community ID'!J:J,0))</f>
        <v>Constanza</v>
      </c>
      <c r="D2190" t="s">
        <v>9359</v>
      </c>
      <c r="E2190" t="s">
        <v>9360</v>
      </c>
      <c r="F2190" t="s">
        <v>9361</v>
      </c>
      <c r="H2190" t="s">
        <v>9362</v>
      </c>
      <c r="I2190" t="s">
        <v>165</v>
      </c>
      <c r="J2190" t="s">
        <v>9363</v>
      </c>
      <c r="K2190">
        <v>33</v>
      </c>
      <c r="L2190">
        <v>8294691515</v>
      </c>
      <c r="M2190" t="s">
        <v>80</v>
      </c>
      <c r="N2190" t="s">
        <v>9364</v>
      </c>
      <c r="O2190" t="s">
        <v>7881</v>
      </c>
      <c r="P2190" t="s">
        <v>102</v>
      </c>
      <c r="Q2190" t="s">
        <v>160</v>
      </c>
      <c r="S2190" t="s">
        <v>144</v>
      </c>
      <c r="V2190" t="s">
        <v>7378</v>
      </c>
      <c r="W2190" t="s">
        <v>58</v>
      </c>
      <c r="X2190">
        <v>18.8704298</v>
      </c>
      <c r="Y2190">
        <v>-70.714802500000005</v>
      </c>
      <c r="Z2190" t="s">
        <v>86</v>
      </c>
      <c r="AA2190" t="s">
        <v>86</v>
      </c>
      <c r="AB2190" t="s">
        <v>60</v>
      </c>
      <c r="AC2190" t="s">
        <v>88</v>
      </c>
      <c r="AD2190" t="s">
        <v>62</v>
      </c>
      <c r="AF2190" t="s">
        <v>170</v>
      </c>
      <c r="AG2190" t="s">
        <v>194</v>
      </c>
      <c r="AH2190" t="s">
        <v>65</v>
      </c>
      <c r="AI2190" t="s">
        <v>788</v>
      </c>
      <c r="AJ2190" t="s">
        <v>788</v>
      </c>
      <c r="AK2190" t="s">
        <v>1208</v>
      </c>
      <c r="AL2190">
        <v>1</v>
      </c>
      <c r="AM2190" t="s">
        <v>93</v>
      </c>
      <c r="AN2190">
        <v>1</v>
      </c>
      <c r="AP2190" t="s">
        <v>62</v>
      </c>
      <c r="AQ2190" t="s">
        <v>69</v>
      </c>
      <c r="AV2190" s="1">
        <v>43787</v>
      </c>
      <c r="AW2190" t="s">
        <v>16183</v>
      </c>
      <c r="AY2190" t="s">
        <v>73</v>
      </c>
      <c r="AZ2190" t="s">
        <v>74</v>
      </c>
    </row>
    <row r="2191" spans="1:52" hidden="1" x14ac:dyDescent="0.25">
      <c r="A2191" t="str">
        <f>INDEX('Community ID'!B:B,MATCH(O2191,'Community ID'!A:A,0))</f>
        <v>Los Gajitos</v>
      </c>
      <c r="B2191" t="str">
        <f>INDEX('Community ID'!$K:$K,MATCH('Environmental Data'!$P2191,'Community ID'!J:J,0))</f>
        <v>Constanza</v>
      </c>
      <c r="D2191" t="s">
        <v>9365</v>
      </c>
      <c r="E2191" t="s">
        <v>1145</v>
      </c>
      <c r="F2191" t="s">
        <v>2487</v>
      </c>
      <c r="H2191" t="s">
        <v>1767</v>
      </c>
      <c r="I2191" t="s">
        <v>191</v>
      </c>
      <c r="J2191" s="1">
        <v>36558</v>
      </c>
      <c r="K2191">
        <v>21</v>
      </c>
      <c r="L2191">
        <v>8298606928</v>
      </c>
      <c r="M2191" t="s">
        <v>124</v>
      </c>
      <c r="N2191" t="s">
        <v>135</v>
      </c>
      <c r="O2191" t="s">
        <v>7117</v>
      </c>
      <c r="P2191" t="s">
        <v>102</v>
      </c>
      <c r="Q2191" t="s">
        <v>55</v>
      </c>
      <c r="V2191" t="s">
        <v>9366</v>
      </c>
      <c r="W2191" t="s">
        <v>58</v>
      </c>
      <c r="X2191">
        <v>18.9049725</v>
      </c>
      <c r="Y2191">
        <v>-70.758290900000006</v>
      </c>
      <c r="Z2191" t="s">
        <v>86</v>
      </c>
      <c r="AA2191" t="s">
        <v>86</v>
      </c>
      <c r="AB2191" t="s">
        <v>60</v>
      </c>
      <c r="AC2191" t="s">
        <v>169</v>
      </c>
      <c r="AD2191" t="s">
        <v>62</v>
      </c>
      <c r="AE2191" t="s">
        <v>62</v>
      </c>
      <c r="AF2191" t="s">
        <v>170</v>
      </c>
      <c r="AG2191" t="s">
        <v>194</v>
      </c>
      <c r="AH2191" t="s">
        <v>65</v>
      </c>
      <c r="AI2191" t="s">
        <v>66</v>
      </c>
      <c r="AJ2191" t="s">
        <v>66</v>
      </c>
      <c r="AK2191" t="s">
        <v>394</v>
      </c>
      <c r="AL2191">
        <v>1</v>
      </c>
      <c r="AM2191" t="s">
        <v>68</v>
      </c>
      <c r="AN2191">
        <v>3</v>
      </c>
      <c r="AO2191">
        <v>1</v>
      </c>
      <c r="AP2191" t="s">
        <v>63</v>
      </c>
      <c r="AQ2191" t="s">
        <v>69</v>
      </c>
      <c r="AV2191" s="1">
        <v>43773</v>
      </c>
      <c r="AW2191" t="s">
        <v>16184</v>
      </c>
      <c r="AY2191" t="s">
        <v>73</v>
      </c>
      <c r="AZ2191" t="s">
        <v>74</v>
      </c>
    </row>
    <row r="2192" spans="1:52" hidden="1" x14ac:dyDescent="0.25">
      <c r="A2192" t="str">
        <f>INDEX('Community ID'!B:B,MATCH(O2192,'Community ID'!A:A,0))</f>
        <v>Los Gajitos</v>
      </c>
      <c r="B2192" t="str">
        <f>INDEX('Community ID'!$K:$K,MATCH('Environmental Data'!$P2192,'Community ID'!J:J,0))</f>
        <v>Constanza</v>
      </c>
      <c r="D2192" t="s">
        <v>9367</v>
      </c>
      <c r="E2192" t="s">
        <v>9368</v>
      </c>
      <c r="F2192" t="s">
        <v>7731</v>
      </c>
      <c r="H2192" t="s">
        <v>9369</v>
      </c>
      <c r="I2192" t="s">
        <v>191</v>
      </c>
      <c r="J2192" t="s">
        <v>5225</v>
      </c>
      <c r="K2192">
        <v>26</v>
      </c>
      <c r="L2192">
        <v>8093056811</v>
      </c>
      <c r="M2192" t="s">
        <v>142</v>
      </c>
      <c r="N2192" t="s">
        <v>135</v>
      </c>
      <c r="O2192" t="s">
        <v>7117</v>
      </c>
      <c r="P2192" t="s">
        <v>102</v>
      </c>
      <c r="Q2192" t="s">
        <v>55</v>
      </c>
      <c r="V2192" t="s">
        <v>9366</v>
      </c>
      <c r="W2192" t="s">
        <v>58</v>
      </c>
      <c r="X2192">
        <v>18.9049725</v>
      </c>
      <c r="Y2192">
        <v>-70.758290900000006</v>
      </c>
      <c r="Z2192" t="s">
        <v>86</v>
      </c>
      <c r="AA2192" t="s">
        <v>220</v>
      </c>
      <c r="AB2192" t="s">
        <v>60</v>
      </c>
      <c r="AC2192" t="s">
        <v>169</v>
      </c>
      <c r="AD2192" t="s">
        <v>62</v>
      </c>
      <c r="AG2192" t="s">
        <v>194</v>
      </c>
      <c r="AH2192" t="s">
        <v>65</v>
      </c>
      <c r="AI2192" t="s">
        <v>66</v>
      </c>
      <c r="AJ2192" t="s">
        <v>66</v>
      </c>
      <c r="AK2192" t="s">
        <v>2201</v>
      </c>
      <c r="AL2192">
        <v>1</v>
      </c>
      <c r="AM2192" t="s">
        <v>68</v>
      </c>
      <c r="AN2192">
        <v>5</v>
      </c>
      <c r="AO2192">
        <v>2</v>
      </c>
      <c r="AP2192" t="s">
        <v>63</v>
      </c>
      <c r="AQ2192" t="s">
        <v>69</v>
      </c>
      <c r="AV2192" s="1">
        <v>43773</v>
      </c>
      <c r="AW2192" t="s">
        <v>16185</v>
      </c>
      <c r="AY2192" t="s">
        <v>73</v>
      </c>
      <c r="AZ2192" t="s">
        <v>74</v>
      </c>
    </row>
    <row r="2193" spans="1:52" hidden="1" x14ac:dyDescent="0.25">
      <c r="A2193" t="str">
        <f>INDEX('Community ID'!B:B,MATCH(O2193,'Community ID'!A:A,0))</f>
        <v>Los Gajitos</v>
      </c>
      <c r="B2193" t="str">
        <f>INDEX('Community ID'!$K:$K,MATCH('Environmental Data'!$P2193,'Community ID'!J:J,0))</f>
        <v>Constanza</v>
      </c>
      <c r="D2193" t="s">
        <v>9370</v>
      </c>
      <c r="E2193" t="s">
        <v>9371</v>
      </c>
      <c r="F2193" t="s">
        <v>1087</v>
      </c>
      <c r="H2193" t="s">
        <v>4626</v>
      </c>
      <c r="I2193" t="s">
        <v>165</v>
      </c>
      <c r="J2193" t="s">
        <v>9372</v>
      </c>
      <c r="K2193">
        <v>1937</v>
      </c>
      <c r="L2193">
        <v>8295361309</v>
      </c>
      <c r="M2193" t="s">
        <v>124</v>
      </c>
      <c r="O2193" t="s">
        <v>7117</v>
      </c>
      <c r="P2193" t="s">
        <v>102</v>
      </c>
      <c r="Q2193" t="s">
        <v>103</v>
      </c>
      <c r="T2193" t="s">
        <v>1236</v>
      </c>
      <c r="V2193" t="s">
        <v>9366</v>
      </c>
      <c r="W2193" t="s">
        <v>58</v>
      </c>
      <c r="X2193">
        <v>18.905288599999999</v>
      </c>
      <c r="Y2193">
        <v>-70.757919200000003</v>
      </c>
      <c r="Z2193" t="s">
        <v>325</v>
      </c>
      <c r="AA2193" t="s">
        <v>325</v>
      </c>
      <c r="AB2193" t="s">
        <v>182</v>
      </c>
      <c r="AC2193" t="s">
        <v>169</v>
      </c>
      <c r="AE2193" t="s">
        <v>62</v>
      </c>
      <c r="AF2193" t="s">
        <v>170</v>
      </c>
      <c r="AG2193" t="s">
        <v>171</v>
      </c>
      <c r="AH2193" t="s">
        <v>90</v>
      </c>
      <c r="AI2193" t="s">
        <v>1382</v>
      </c>
      <c r="AJ2193" t="s">
        <v>1382</v>
      </c>
      <c r="AL2193">
        <v>1</v>
      </c>
      <c r="AM2193" t="s">
        <v>9373</v>
      </c>
      <c r="AN2193">
        <v>5</v>
      </c>
      <c r="AO2193">
        <v>2</v>
      </c>
      <c r="AP2193" t="s">
        <v>62</v>
      </c>
      <c r="AQ2193" t="s">
        <v>69</v>
      </c>
      <c r="AV2193" s="1">
        <v>43773</v>
      </c>
      <c r="AW2193" t="s">
        <v>16186</v>
      </c>
      <c r="AY2193" t="s">
        <v>73</v>
      </c>
      <c r="AZ2193" t="s">
        <v>74</v>
      </c>
    </row>
    <row r="2194" spans="1:52" hidden="1" x14ac:dyDescent="0.25">
      <c r="A2194" t="str">
        <f>INDEX('Community ID'!B:B,MATCH(O2194,'Community ID'!A:A,0))</f>
        <v>Los Gajitos</v>
      </c>
      <c r="B2194" t="str">
        <f>INDEX('Community ID'!$K:$K,MATCH('Environmental Data'!$P2194,'Community ID'!J:J,0))</f>
        <v>Constanza</v>
      </c>
      <c r="D2194" t="s">
        <v>9374</v>
      </c>
      <c r="E2194" t="s">
        <v>9375</v>
      </c>
      <c r="F2194" t="s">
        <v>4667</v>
      </c>
      <c r="H2194" t="s">
        <v>9376</v>
      </c>
      <c r="I2194" t="s">
        <v>165</v>
      </c>
      <c r="J2194" s="1">
        <v>26393</v>
      </c>
      <c r="K2194">
        <v>1949</v>
      </c>
      <c r="L2194">
        <v>8297132288</v>
      </c>
      <c r="M2194" t="s">
        <v>80</v>
      </c>
      <c r="N2194" t="s">
        <v>9377</v>
      </c>
      <c r="O2194" t="s">
        <v>7117</v>
      </c>
      <c r="P2194" t="s">
        <v>102</v>
      </c>
      <c r="Q2194" t="s">
        <v>103</v>
      </c>
      <c r="T2194" t="s">
        <v>144</v>
      </c>
      <c r="U2194">
        <v>5300125688</v>
      </c>
      <c r="V2194" t="s">
        <v>9366</v>
      </c>
      <c r="W2194" t="s">
        <v>58</v>
      </c>
      <c r="X2194">
        <v>18.905719900000001</v>
      </c>
      <c r="Y2194">
        <v>-70.762845229999996</v>
      </c>
      <c r="Z2194" t="s">
        <v>220</v>
      </c>
      <c r="AA2194" t="s">
        <v>105</v>
      </c>
      <c r="AB2194" t="s">
        <v>116</v>
      </c>
      <c r="AC2194" t="s">
        <v>61</v>
      </c>
      <c r="AD2194" t="s">
        <v>62</v>
      </c>
      <c r="AF2194" t="s">
        <v>170</v>
      </c>
      <c r="AG2194" t="s">
        <v>194</v>
      </c>
      <c r="AH2194" t="s">
        <v>65</v>
      </c>
      <c r="AI2194" t="s">
        <v>145</v>
      </c>
      <c r="AJ2194" t="s">
        <v>145</v>
      </c>
      <c r="AK2194" t="s">
        <v>9378</v>
      </c>
      <c r="AL2194">
        <v>1</v>
      </c>
      <c r="AM2194" t="s">
        <v>68</v>
      </c>
      <c r="AN2194">
        <v>2</v>
      </c>
      <c r="AP2194" t="s">
        <v>62</v>
      </c>
      <c r="AQ2194" t="s">
        <v>69</v>
      </c>
      <c r="AV2194" s="1">
        <v>43773</v>
      </c>
      <c r="AW2194" t="s">
        <v>16187</v>
      </c>
      <c r="AY2194" t="s">
        <v>73</v>
      </c>
      <c r="AZ2194" t="s">
        <v>74</v>
      </c>
    </row>
    <row r="2195" spans="1:52" hidden="1" x14ac:dyDescent="0.25">
      <c r="A2195" t="str">
        <f>INDEX('Community ID'!B:B,MATCH(O2195,'Community ID'!A:A,0))</f>
        <v>El Chorro</v>
      </c>
      <c r="B2195" t="str">
        <f>INDEX('Community ID'!$K:$K,MATCH('Environmental Data'!$P2195,'Community ID'!J:J,0))</f>
        <v>Constanza</v>
      </c>
      <c r="D2195" t="s">
        <v>9379</v>
      </c>
      <c r="E2195" t="s">
        <v>1875</v>
      </c>
      <c r="F2195" t="s">
        <v>8655</v>
      </c>
      <c r="I2195" t="s">
        <v>191</v>
      </c>
      <c r="J2195" t="s">
        <v>9380</v>
      </c>
      <c r="K2195">
        <v>24</v>
      </c>
      <c r="L2195">
        <v>8497851903</v>
      </c>
      <c r="M2195" t="s">
        <v>226</v>
      </c>
      <c r="N2195" t="s">
        <v>135</v>
      </c>
      <c r="O2195" t="s">
        <v>9381</v>
      </c>
      <c r="P2195" t="s">
        <v>102</v>
      </c>
      <c r="Q2195" t="s">
        <v>9382</v>
      </c>
      <c r="V2195" t="s">
        <v>2484</v>
      </c>
      <c r="W2195" t="s">
        <v>58</v>
      </c>
      <c r="X2195">
        <v>18.910051927897801</v>
      </c>
      <c r="Y2195">
        <v>-70.756171170066096</v>
      </c>
      <c r="Z2195" t="s">
        <v>59</v>
      </c>
      <c r="AA2195" t="s">
        <v>59</v>
      </c>
      <c r="AB2195" t="s">
        <v>60</v>
      </c>
      <c r="AC2195" t="s">
        <v>169</v>
      </c>
      <c r="AE2195" t="s">
        <v>62</v>
      </c>
      <c r="AF2195" t="s">
        <v>170</v>
      </c>
      <c r="AG2195" t="s">
        <v>194</v>
      </c>
      <c r="AH2195" t="s">
        <v>117</v>
      </c>
      <c r="AI2195" t="s">
        <v>91</v>
      </c>
      <c r="AJ2195" t="s">
        <v>1237</v>
      </c>
      <c r="AK2195" t="s">
        <v>394</v>
      </c>
      <c r="AL2195">
        <v>1</v>
      </c>
      <c r="AM2195" t="s">
        <v>68</v>
      </c>
      <c r="AN2195">
        <v>4</v>
      </c>
      <c r="AO2195">
        <v>1</v>
      </c>
      <c r="AP2195" t="s">
        <v>62</v>
      </c>
      <c r="AQ2195" t="s">
        <v>69</v>
      </c>
      <c r="AV2195" s="1">
        <v>43773</v>
      </c>
      <c r="AW2195" t="s">
        <v>16188</v>
      </c>
      <c r="AY2195" t="s">
        <v>73</v>
      </c>
      <c r="AZ2195" t="s">
        <v>74</v>
      </c>
    </row>
    <row r="2196" spans="1:52" hidden="1" x14ac:dyDescent="0.25">
      <c r="A2196" t="str">
        <f>INDEX('Community ID'!B:B,MATCH(O2196,'Community ID'!A:A,0))</f>
        <v>El Canal</v>
      </c>
      <c r="B2196" t="str">
        <f>INDEX('Community ID'!$K:$K,MATCH('Environmental Data'!$P2196,'Community ID'!J:J,0))</f>
        <v>Constanza</v>
      </c>
      <c r="D2196" t="s">
        <v>9383</v>
      </c>
      <c r="E2196" t="s">
        <v>9384</v>
      </c>
      <c r="F2196" t="s">
        <v>743</v>
      </c>
      <c r="I2196" t="s">
        <v>191</v>
      </c>
      <c r="J2196" t="s">
        <v>9385</v>
      </c>
      <c r="K2196">
        <v>18</v>
      </c>
      <c r="L2196">
        <v>8296426247</v>
      </c>
      <c r="M2196" t="s">
        <v>142</v>
      </c>
      <c r="N2196" t="s">
        <v>135</v>
      </c>
      <c r="O2196" t="s">
        <v>7129</v>
      </c>
      <c r="P2196" t="s">
        <v>102</v>
      </c>
      <c r="Q2196" t="s">
        <v>9386</v>
      </c>
      <c r="V2196" t="s">
        <v>9366</v>
      </c>
      <c r="W2196" t="s">
        <v>58</v>
      </c>
      <c r="X2196">
        <v>18.9049725</v>
      </c>
      <c r="Y2196">
        <v>-70.758290900000006</v>
      </c>
      <c r="Z2196" t="s">
        <v>220</v>
      </c>
      <c r="AA2196" t="s">
        <v>220</v>
      </c>
      <c r="AB2196" t="s">
        <v>116</v>
      </c>
      <c r="AC2196" t="s">
        <v>88</v>
      </c>
      <c r="AD2196" t="s">
        <v>62</v>
      </c>
      <c r="AF2196" t="s">
        <v>170</v>
      </c>
      <c r="AG2196" t="s">
        <v>171</v>
      </c>
      <c r="AH2196" t="s">
        <v>117</v>
      </c>
      <c r="AI2196" t="s">
        <v>145</v>
      </c>
      <c r="AJ2196" t="s">
        <v>145</v>
      </c>
      <c r="AK2196" t="s">
        <v>9387</v>
      </c>
      <c r="AM2196">
        <v>1</v>
      </c>
      <c r="AN2196">
        <v>3</v>
      </c>
      <c r="AO2196">
        <v>1</v>
      </c>
      <c r="AP2196" t="s">
        <v>63</v>
      </c>
      <c r="AQ2196" t="s">
        <v>69</v>
      </c>
      <c r="AV2196" s="1">
        <v>43773</v>
      </c>
      <c r="AW2196" t="s">
        <v>16189</v>
      </c>
      <c r="AY2196" t="s">
        <v>73</v>
      </c>
      <c r="AZ2196" t="s">
        <v>74</v>
      </c>
    </row>
    <row r="2197" spans="1:52" hidden="1" x14ac:dyDescent="0.25">
      <c r="A2197" t="str">
        <f>INDEX('Community ID'!B:B,MATCH(O2197,'Community ID'!A:A,0))</f>
        <v>El Canal</v>
      </c>
      <c r="B2197" t="str">
        <f>INDEX('Community ID'!$K:$K,MATCH('Environmental Data'!$P2197,'Community ID'!J:J,0))</f>
        <v>Constanza</v>
      </c>
      <c r="D2197" t="s">
        <v>9388</v>
      </c>
      <c r="E2197" t="s">
        <v>2675</v>
      </c>
      <c r="F2197" t="s">
        <v>9389</v>
      </c>
      <c r="H2197" t="s">
        <v>9390</v>
      </c>
      <c r="I2197" t="s">
        <v>165</v>
      </c>
      <c r="J2197" t="s">
        <v>9391</v>
      </c>
      <c r="K2197">
        <v>1960</v>
      </c>
      <c r="L2197">
        <v>8093034997</v>
      </c>
      <c r="M2197" t="s">
        <v>80</v>
      </c>
      <c r="N2197" t="s">
        <v>694</v>
      </c>
      <c r="O2197" t="s">
        <v>7129</v>
      </c>
      <c r="P2197" t="s">
        <v>4101</v>
      </c>
      <c r="Q2197" t="s">
        <v>103</v>
      </c>
      <c r="T2197" t="s">
        <v>144</v>
      </c>
      <c r="U2197">
        <v>1700045360</v>
      </c>
      <c r="V2197" t="s">
        <v>9366</v>
      </c>
      <c r="W2197" t="s">
        <v>58</v>
      </c>
      <c r="X2197">
        <v>18.905288599999999</v>
      </c>
      <c r="Y2197">
        <v>-70.757919200000003</v>
      </c>
      <c r="Z2197" t="s">
        <v>86</v>
      </c>
      <c r="AA2197" t="s">
        <v>86</v>
      </c>
      <c r="AB2197" t="s">
        <v>60</v>
      </c>
      <c r="AC2197" t="s">
        <v>169</v>
      </c>
      <c r="AE2197" t="s">
        <v>62</v>
      </c>
      <c r="AG2197" t="s">
        <v>171</v>
      </c>
      <c r="AH2197" t="s">
        <v>117</v>
      </c>
      <c r="AI2197" t="s">
        <v>145</v>
      </c>
      <c r="AJ2197" t="s">
        <v>145</v>
      </c>
      <c r="AK2197" t="s">
        <v>9392</v>
      </c>
      <c r="AL2197">
        <v>1</v>
      </c>
      <c r="AM2197" t="s">
        <v>68</v>
      </c>
      <c r="AN2197">
        <v>5</v>
      </c>
      <c r="AO2197">
        <v>2</v>
      </c>
      <c r="AP2197" t="s">
        <v>62</v>
      </c>
      <c r="AQ2197" t="s">
        <v>69</v>
      </c>
      <c r="AV2197" s="1">
        <v>43773</v>
      </c>
      <c r="AW2197" t="s">
        <v>16190</v>
      </c>
      <c r="AY2197" t="s">
        <v>73</v>
      </c>
      <c r="AZ2197" t="s">
        <v>74</v>
      </c>
    </row>
    <row r="2198" spans="1:52" hidden="1" x14ac:dyDescent="0.25">
      <c r="A2198" t="str">
        <f>INDEX('Community ID'!B:B,MATCH(O2198,'Community ID'!A:A,0))</f>
        <v>Los Gajitos</v>
      </c>
      <c r="B2198" t="str">
        <f>INDEX('Community ID'!$K:$K,MATCH('Environmental Data'!$P2198,'Community ID'!J:J,0))</f>
        <v>Constanza</v>
      </c>
      <c r="D2198" t="s">
        <v>9393</v>
      </c>
      <c r="E2198" t="s">
        <v>2007</v>
      </c>
      <c r="F2198" t="s">
        <v>141</v>
      </c>
      <c r="I2198" t="s">
        <v>191</v>
      </c>
      <c r="J2198" t="s">
        <v>218</v>
      </c>
      <c r="K2198">
        <v>2021</v>
      </c>
      <c r="M2198" t="s">
        <v>80</v>
      </c>
      <c r="N2198" t="s">
        <v>135</v>
      </c>
      <c r="O2198" t="s">
        <v>7117</v>
      </c>
      <c r="P2198" t="s">
        <v>102</v>
      </c>
      <c r="Q2198" t="s">
        <v>103</v>
      </c>
      <c r="S2198" t="s">
        <v>545</v>
      </c>
      <c r="V2198" t="s">
        <v>9366</v>
      </c>
      <c r="W2198" t="s">
        <v>58</v>
      </c>
      <c r="X2198">
        <v>18.9049725</v>
      </c>
      <c r="Y2198">
        <v>-70.758290900000006</v>
      </c>
      <c r="Z2198" t="s">
        <v>86</v>
      </c>
      <c r="AA2198" t="s">
        <v>105</v>
      </c>
      <c r="AB2198" t="s">
        <v>60</v>
      </c>
      <c r="AC2198" t="s">
        <v>61</v>
      </c>
      <c r="AD2198" t="s">
        <v>62</v>
      </c>
      <c r="AF2198" t="s">
        <v>170</v>
      </c>
      <c r="AG2198" t="s">
        <v>171</v>
      </c>
      <c r="AH2198" t="s">
        <v>90</v>
      </c>
      <c r="AI2198" t="s">
        <v>145</v>
      </c>
      <c r="AJ2198" t="s">
        <v>145</v>
      </c>
      <c r="AK2198" t="s">
        <v>7199</v>
      </c>
      <c r="AL2198">
        <v>1</v>
      </c>
      <c r="AM2198" t="s">
        <v>394</v>
      </c>
      <c r="AN2198">
        <v>3</v>
      </c>
      <c r="AP2198" t="s">
        <v>62</v>
      </c>
      <c r="AQ2198" t="s">
        <v>186</v>
      </c>
      <c r="AV2198" s="1">
        <v>43773</v>
      </c>
      <c r="AW2198" t="s">
        <v>16191</v>
      </c>
      <c r="AY2198" t="s">
        <v>73</v>
      </c>
      <c r="AZ2198" t="s">
        <v>74</v>
      </c>
    </row>
    <row r="2199" spans="1:52" hidden="1" x14ac:dyDescent="0.25">
      <c r="A2199" t="str">
        <f>INDEX('Community ID'!B:B,MATCH(O2199,'Community ID'!A:A,0))</f>
        <v>Los Gajitos</v>
      </c>
      <c r="B2199" t="str">
        <f>INDEX('Community ID'!$K:$K,MATCH('Environmental Data'!$P2199,'Community ID'!J:J,0))</f>
        <v>Constanza</v>
      </c>
      <c r="D2199" t="s">
        <v>9394</v>
      </c>
      <c r="E2199" t="s">
        <v>1220</v>
      </c>
      <c r="F2199" t="s">
        <v>3890</v>
      </c>
      <c r="I2199" t="s">
        <v>191</v>
      </c>
      <c r="J2199" s="1">
        <v>22951</v>
      </c>
      <c r="K2199">
        <v>59</v>
      </c>
      <c r="M2199" t="s">
        <v>80</v>
      </c>
      <c r="N2199" t="s">
        <v>135</v>
      </c>
      <c r="O2199" t="s">
        <v>7117</v>
      </c>
      <c r="P2199" t="s">
        <v>102</v>
      </c>
      <c r="Q2199" t="s">
        <v>55</v>
      </c>
      <c r="S2199" t="s">
        <v>545</v>
      </c>
      <c r="V2199" t="s">
        <v>9366</v>
      </c>
      <c r="W2199" t="s">
        <v>58</v>
      </c>
      <c r="X2199">
        <v>18.905288599999999</v>
      </c>
      <c r="Y2199">
        <v>-70.757919200000003</v>
      </c>
      <c r="Z2199" t="s">
        <v>86</v>
      </c>
      <c r="AA2199" t="s">
        <v>86</v>
      </c>
      <c r="AB2199" t="s">
        <v>60</v>
      </c>
      <c r="AC2199" t="s">
        <v>169</v>
      </c>
      <c r="AE2199" t="s">
        <v>62</v>
      </c>
      <c r="AF2199" t="s">
        <v>170</v>
      </c>
      <c r="AG2199" t="s">
        <v>171</v>
      </c>
      <c r="AH2199" t="s">
        <v>65</v>
      </c>
      <c r="AI2199" t="s">
        <v>145</v>
      </c>
      <c r="AJ2199" t="s">
        <v>145</v>
      </c>
      <c r="AK2199" t="s">
        <v>7199</v>
      </c>
      <c r="AL2199">
        <v>1</v>
      </c>
      <c r="AM2199" t="s">
        <v>394</v>
      </c>
      <c r="AN2199">
        <v>2</v>
      </c>
      <c r="AP2199" t="s">
        <v>62</v>
      </c>
      <c r="AQ2199" t="s">
        <v>69</v>
      </c>
      <c r="AV2199" s="1">
        <v>43773</v>
      </c>
      <c r="AW2199" t="s">
        <v>16192</v>
      </c>
      <c r="AY2199" t="s">
        <v>73</v>
      </c>
      <c r="AZ2199" t="s">
        <v>74</v>
      </c>
    </row>
    <row r="2200" spans="1:52" hidden="1" x14ac:dyDescent="0.25">
      <c r="A2200" t="str">
        <f>INDEX('Community ID'!B:B,MATCH(O2200,'Community ID'!A:A,0))</f>
        <v>Los Gajitos</v>
      </c>
      <c r="B2200" t="str">
        <f>INDEX('Community ID'!$K:$K,MATCH('Environmental Data'!$P2200,'Community ID'!J:J,0))</f>
        <v>Constanza</v>
      </c>
      <c r="D2200" t="s">
        <v>9395</v>
      </c>
      <c r="E2200" t="s">
        <v>9396</v>
      </c>
      <c r="F2200" t="s">
        <v>1167</v>
      </c>
      <c r="I2200" t="s">
        <v>165</v>
      </c>
      <c r="J2200" t="s">
        <v>9397</v>
      </c>
      <c r="K2200">
        <v>39</v>
      </c>
      <c r="L2200">
        <v>8298380867</v>
      </c>
      <c r="M2200" t="s">
        <v>226</v>
      </c>
      <c r="N2200" t="s">
        <v>9398</v>
      </c>
      <c r="O2200" t="s">
        <v>7117</v>
      </c>
      <c r="P2200" t="s">
        <v>102</v>
      </c>
      <c r="Q2200" t="s">
        <v>55</v>
      </c>
      <c r="S2200" t="s">
        <v>429</v>
      </c>
      <c r="V2200" t="s">
        <v>9366</v>
      </c>
      <c r="W2200" t="s">
        <v>58</v>
      </c>
      <c r="X2200">
        <v>18.9033503</v>
      </c>
      <c r="Y2200">
        <v>-70.756432500000003</v>
      </c>
      <c r="Z2200" t="s">
        <v>105</v>
      </c>
      <c r="AA2200" t="s">
        <v>105</v>
      </c>
      <c r="AB2200" t="s">
        <v>60</v>
      </c>
      <c r="AC2200" t="s">
        <v>88</v>
      </c>
      <c r="AD2200" t="s">
        <v>62</v>
      </c>
      <c r="AF2200" t="s">
        <v>170</v>
      </c>
      <c r="AG2200" t="s">
        <v>171</v>
      </c>
      <c r="AH2200" t="s">
        <v>117</v>
      </c>
      <c r="AI2200" t="s">
        <v>145</v>
      </c>
      <c r="AJ2200" t="s">
        <v>145</v>
      </c>
      <c r="AK2200" t="s">
        <v>7199</v>
      </c>
      <c r="AL2200">
        <v>1</v>
      </c>
      <c r="AM2200" t="s">
        <v>394</v>
      </c>
      <c r="AN2200">
        <v>3</v>
      </c>
      <c r="AO2200">
        <v>1</v>
      </c>
      <c r="AP2200" t="s">
        <v>62</v>
      </c>
      <c r="AQ2200" t="s">
        <v>69</v>
      </c>
      <c r="AV2200" s="1">
        <v>43773</v>
      </c>
      <c r="AW2200" t="s">
        <v>16193</v>
      </c>
      <c r="AY2200" t="s">
        <v>73</v>
      </c>
      <c r="AZ2200" t="s">
        <v>74</v>
      </c>
    </row>
    <row r="2201" spans="1:52" x14ac:dyDescent="0.25">
      <c r="A2201" t="str">
        <f>INDEX('Community ID'!B:B,MATCH(O2201,'Community ID'!A:A,0))</f>
        <v>Los Gajitos</v>
      </c>
      <c r="B2201" t="str">
        <f>INDEX('Community ID'!$K:$K,MATCH('Environmental Data'!$P2201,'Community ID'!J:J,0))</f>
        <v>Constanza</v>
      </c>
      <c r="D2201" t="s">
        <v>9399</v>
      </c>
      <c r="E2201" t="s">
        <v>1513</v>
      </c>
      <c r="F2201" t="s">
        <v>49</v>
      </c>
      <c r="I2201" t="s">
        <v>165</v>
      </c>
      <c r="J2201" s="1">
        <v>35104</v>
      </c>
      <c r="K2201">
        <v>25</v>
      </c>
      <c r="L2201">
        <v>8298857204</v>
      </c>
      <c r="M2201" t="s">
        <v>124</v>
      </c>
      <c r="O2201" t="s">
        <v>7881</v>
      </c>
      <c r="P2201" t="s">
        <v>102</v>
      </c>
      <c r="Q2201" t="s">
        <v>160</v>
      </c>
      <c r="V2201" t="s">
        <v>7348</v>
      </c>
      <c r="W2201" t="s">
        <v>58</v>
      </c>
      <c r="X2201">
        <v>18.9105402</v>
      </c>
      <c r="Y2201">
        <v>-70.747140400000006</v>
      </c>
      <c r="Z2201" t="s">
        <v>86</v>
      </c>
      <c r="AA2201" t="s">
        <v>86</v>
      </c>
      <c r="AB2201" t="s">
        <v>60</v>
      </c>
      <c r="AC2201" t="s">
        <v>61</v>
      </c>
      <c r="AD2201" t="s">
        <v>62</v>
      </c>
      <c r="AF2201" t="s">
        <v>170</v>
      </c>
      <c r="AG2201" t="s">
        <v>194</v>
      </c>
      <c r="AH2201" t="s">
        <v>90</v>
      </c>
      <c r="AI2201" t="s">
        <v>788</v>
      </c>
      <c r="AJ2201" t="s">
        <v>788</v>
      </c>
      <c r="AK2201" t="s">
        <v>479</v>
      </c>
      <c r="AL2201">
        <v>1</v>
      </c>
      <c r="AM2201" t="s">
        <v>1069</v>
      </c>
      <c r="AN2201">
        <v>3</v>
      </c>
      <c r="AQ2201" t="s">
        <v>69</v>
      </c>
      <c r="AV2201" s="1">
        <v>43773</v>
      </c>
      <c r="AW2201" t="s">
        <v>16194</v>
      </c>
      <c r="AY2201" t="s">
        <v>73</v>
      </c>
      <c r="AZ2201" t="s">
        <v>74</v>
      </c>
    </row>
    <row r="2202" spans="1:52" hidden="1" x14ac:dyDescent="0.25">
      <c r="A2202" t="str">
        <f>INDEX('Community ID'!B:B,MATCH(O2202,'Community ID'!A:A,0))</f>
        <v>Los Gajitos</v>
      </c>
      <c r="B2202" t="str">
        <f>INDEX('Community ID'!$K:$K,MATCH('Environmental Data'!$P2202,'Community ID'!J:J,0))</f>
        <v>Constanza</v>
      </c>
      <c r="D2202" t="s">
        <v>9400</v>
      </c>
      <c r="E2202" t="s">
        <v>134</v>
      </c>
      <c r="F2202" t="s">
        <v>1111</v>
      </c>
      <c r="H2202" t="s">
        <v>9401</v>
      </c>
      <c r="I2202" t="s">
        <v>191</v>
      </c>
      <c r="J2202" t="s">
        <v>9402</v>
      </c>
      <c r="K2202">
        <v>1972</v>
      </c>
      <c r="M2202" t="s">
        <v>80</v>
      </c>
      <c r="N2202" t="s">
        <v>135</v>
      </c>
      <c r="O2202" t="s">
        <v>7117</v>
      </c>
      <c r="P2202" t="s">
        <v>83</v>
      </c>
      <c r="Q2202" t="s">
        <v>103</v>
      </c>
      <c r="T2202" t="s">
        <v>144</v>
      </c>
      <c r="V2202" t="s">
        <v>7348</v>
      </c>
      <c r="W2202" t="s">
        <v>58</v>
      </c>
      <c r="X2202">
        <v>18.905701799999999</v>
      </c>
      <c r="Y2202">
        <v>-70.762683499999994</v>
      </c>
      <c r="Z2202" t="s">
        <v>59</v>
      </c>
      <c r="AA2202" t="s">
        <v>59</v>
      </c>
      <c r="AB2202" t="s">
        <v>60</v>
      </c>
      <c r="AC2202" t="s">
        <v>61</v>
      </c>
      <c r="AD2202" t="s">
        <v>63</v>
      </c>
      <c r="AE2202" t="s">
        <v>63</v>
      </c>
      <c r="AF2202" t="s">
        <v>170</v>
      </c>
      <c r="AG2202" t="s">
        <v>171</v>
      </c>
      <c r="AH2202" t="s">
        <v>117</v>
      </c>
      <c r="AI2202" t="s">
        <v>1382</v>
      </c>
      <c r="AJ2202" t="s">
        <v>1382</v>
      </c>
      <c r="AL2202">
        <v>2</v>
      </c>
      <c r="AM2202" t="s">
        <v>68</v>
      </c>
      <c r="AN2202">
        <v>1</v>
      </c>
      <c r="AP2202" t="s">
        <v>62</v>
      </c>
      <c r="AQ2202" t="s">
        <v>69</v>
      </c>
      <c r="AV2202" s="1">
        <v>43773</v>
      </c>
      <c r="AW2202" t="s">
        <v>16195</v>
      </c>
      <c r="AY2202" t="s">
        <v>73</v>
      </c>
      <c r="AZ2202" t="s">
        <v>74</v>
      </c>
    </row>
    <row r="2203" spans="1:52" hidden="1" x14ac:dyDescent="0.25">
      <c r="A2203" t="str">
        <f>INDEX('Community ID'!B:B,MATCH(O2203,'Community ID'!A:A,0))</f>
        <v>Los Gajitos</v>
      </c>
      <c r="B2203" t="str">
        <f>INDEX('Community ID'!$K:$K,MATCH('Environmental Data'!$P2203,'Community ID'!J:J,0))</f>
        <v>Constanza</v>
      </c>
      <c r="D2203" t="s">
        <v>9403</v>
      </c>
      <c r="E2203" t="s">
        <v>9404</v>
      </c>
      <c r="F2203" t="s">
        <v>2555</v>
      </c>
      <c r="H2203" t="s">
        <v>9405</v>
      </c>
      <c r="I2203" t="s">
        <v>165</v>
      </c>
      <c r="J2203" t="s">
        <v>9406</v>
      </c>
      <c r="K2203">
        <v>80</v>
      </c>
      <c r="L2203">
        <v>8492446062</v>
      </c>
      <c r="M2203" t="s">
        <v>80</v>
      </c>
      <c r="O2203" t="s">
        <v>7117</v>
      </c>
      <c r="P2203" t="s">
        <v>102</v>
      </c>
      <c r="Q2203" t="s">
        <v>55</v>
      </c>
      <c r="V2203" t="s">
        <v>9366</v>
      </c>
      <c r="W2203" t="s">
        <v>58</v>
      </c>
      <c r="X2203">
        <v>18.910343600000001</v>
      </c>
      <c r="Y2203">
        <v>-70.748627099999993</v>
      </c>
      <c r="Z2203" t="s">
        <v>105</v>
      </c>
      <c r="AA2203" t="s">
        <v>105</v>
      </c>
      <c r="AB2203" t="s">
        <v>60</v>
      </c>
      <c r="AC2203" t="s">
        <v>88</v>
      </c>
      <c r="AE2203" t="s">
        <v>62</v>
      </c>
      <c r="AF2203" t="s">
        <v>170</v>
      </c>
      <c r="AG2203" t="s">
        <v>171</v>
      </c>
      <c r="AH2203" t="s">
        <v>65</v>
      </c>
      <c r="AI2203" t="s">
        <v>56</v>
      </c>
      <c r="AJ2203" t="s">
        <v>66</v>
      </c>
      <c r="AK2203" t="s">
        <v>394</v>
      </c>
      <c r="AL2203">
        <v>1</v>
      </c>
      <c r="AM2203" t="s">
        <v>1134</v>
      </c>
      <c r="AN2203">
        <v>5</v>
      </c>
      <c r="AP2203" t="s">
        <v>62</v>
      </c>
      <c r="AQ2203" t="s">
        <v>69</v>
      </c>
      <c r="AV2203" s="1">
        <v>43773</v>
      </c>
      <c r="AW2203" t="s">
        <v>16196</v>
      </c>
      <c r="AY2203" t="s">
        <v>73</v>
      </c>
      <c r="AZ2203" t="s">
        <v>74</v>
      </c>
    </row>
    <row r="2204" spans="1:52" hidden="1" x14ac:dyDescent="0.25">
      <c r="A2204" t="str">
        <f>INDEX('Community ID'!B:B,MATCH(O2204,'Community ID'!A:A,0))</f>
        <v>Los Gajitos</v>
      </c>
      <c r="B2204" t="str">
        <f>INDEX('Community ID'!$K:$K,MATCH('Environmental Data'!$P2204,'Community ID'!J:J,0))</f>
        <v>Constanza</v>
      </c>
      <c r="D2204" t="s">
        <v>9407</v>
      </c>
      <c r="E2204" t="s">
        <v>9408</v>
      </c>
      <c r="F2204" t="s">
        <v>2227</v>
      </c>
      <c r="I2204" t="s">
        <v>191</v>
      </c>
      <c r="J2204" t="s">
        <v>8815</v>
      </c>
      <c r="K2204">
        <v>40</v>
      </c>
      <c r="L2204">
        <v>8296029185</v>
      </c>
      <c r="M2204" t="s">
        <v>80</v>
      </c>
      <c r="N2204" t="s">
        <v>52</v>
      </c>
      <c r="O2204" t="s">
        <v>7117</v>
      </c>
      <c r="P2204" t="s">
        <v>102</v>
      </c>
      <c r="Q2204" t="s">
        <v>55</v>
      </c>
      <c r="V2204" t="s">
        <v>9366</v>
      </c>
      <c r="W2204" t="s">
        <v>58</v>
      </c>
      <c r="X2204">
        <v>18.908484699999999</v>
      </c>
      <c r="Y2204">
        <v>-70.747883700000003</v>
      </c>
      <c r="Z2204" t="s">
        <v>86</v>
      </c>
      <c r="AA2204" t="s">
        <v>105</v>
      </c>
      <c r="AB2204" t="s">
        <v>60</v>
      </c>
      <c r="AC2204" t="s">
        <v>169</v>
      </c>
      <c r="AD2204" t="s">
        <v>62</v>
      </c>
      <c r="AE2204" t="s">
        <v>63</v>
      </c>
      <c r="AF2204" t="s">
        <v>170</v>
      </c>
      <c r="AG2204" t="s">
        <v>171</v>
      </c>
      <c r="AH2204" t="s">
        <v>65</v>
      </c>
      <c r="AI2204" t="s">
        <v>56</v>
      </c>
      <c r="AJ2204" t="s">
        <v>66</v>
      </c>
      <c r="AK2204" t="s">
        <v>1917</v>
      </c>
      <c r="AL2204">
        <v>1</v>
      </c>
      <c r="AM2204" t="s">
        <v>68</v>
      </c>
      <c r="AN2204">
        <v>5</v>
      </c>
      <c r="AO2204">
        <v>1</v>
      </c>
      <c r="AP2204" t="s">
        <v>62</v>
      </c>
      <c r="AQ2204" t="s">
        <v>69</v>
      </c>
      <c r="AV2204" s="1">
        <v>43773</v>
      </c>
      <c r="AW2204" t="s">
        <v>16197</v>
      </c>
      <c r="AY2204" t="s">
        <v>73</v>
      </c>
      <c r="AZ2204" t="s">
        <v>74</v>
      </c>
    </row>
    <row r="2205" spans="1:52" hidden="1" x14ac:dyDescent="0.25">
      <c r="A2205" t="str">
        <f>INDEX('Community ID'!B:B,MATCH(O2205,'Community ID'!A:A,0))</f>
        <v>Los Gajitos</v>
      </c>
      <c r="B2205" t="str">
        <f>INDEX('Community ID'!$K:$K,MATCH('Environmental Data'!$P2205,'Community ID'!J:J,0))</f>
        <v>Constanza</v>
      </c>
      <c r="D2205" t="s">
        <v>9409</v>
      </c>
      <c r="E2205" t="s">
        <v>3889</v>
      </c>
      <c r="F2205" t="s">
        <v>9410</v>
      </c>
      <c r="I2205" t="s">
        <v>191</v>
      </c>
      <c r="J2205" t="s">
        <v>9411</v>
      </c>
      <c r="K2205">
        <v>1925</v>
      </c>
      <c r="M2205" t="s">
        <v>226</v>
      </c>
      <c r="N2205" t="s">
        <v>135</v>
      </c>
      <c r="O2205" t="s">
        <v>7117</v>
      </c>
      <c r="P2205" t="s">
        <v>83</v>
      </c>
      <c r="Q2205" t="s">
        <v>84</v>
      </c>
      <c r="T2205" t="s">
        <v>144</v>
      </c>
      <c r="V2205" t="s">
        <v>7348</v>
      </c>
      <c r="W2205" t="s">
        <v>58</v>
      </c>
      <c r="X2205">
        <v>18.905701799999999</v>
      </c>
      <c r="Y2205">
        <v>-70.762683499999994</v>
      </c>
      <c r="Z2205" t="s">
        <v>220</v>
      </c>
      <c r="AA2205" t="s">
        <v>105</v>
      </c>
      <c r="AB2205" t="s">
        <v>60</v>
      </c>
      <c r="AC2205" t="s">
        <v>88</v>
      </c>
      <c r="AE2205" t="s">
        <v>62</v>
      </c>
      <c r="AF2205" t="s">
        <v>170</v>
      </c>
      <c r="AG2205" t="s">
        <v>194</v>
      </c>
      <c r="AH2205" t="s">
        <v>117</v>
      </c>
      <c r="AI2205" t="s">
        <v>145</v>
      </c>
      <c r="AJ2205" t="s">
        <v>788</v>
      </c>
      <c r="AK2205" t="s">
        <v>9412</v>
      </c>
      <c r="AL2205">
        <v>1</v>
      </c>
      <c r="AM2205" t="s">
        <v>68</v>
      </c>
      <c r="AN2205">
        <v>3</v>
      </c>
      <c r="AO2205">
        <v>1</v>
      </c>
      <c r="AP2205" t="s">
        <v>63</v>
      </c>
      <c r="AQ2205" t="s">
        <v>69</v>
      </c>
      <c r="AV2205" s="1">
        <v>43773</v>
      </c>
      <c r="AW2205" t="s">
        <v>16198</v>
      </c>
      <c r="AY2205" t="s">
        <v>73</v>
      </c>
      <c r="AZ2205" t="s">
        <v>74</v>
      </c>
    </row>
    <row r="2206" spans="1:52" hidden="1" x14ac:dyDescent="0.25">
      <c r="A2206" t="str">
        <f>INDEX('Community ID'!B:B,MATCH(O2206,'Community ID'!A:A,0))</f>
        <v>Los Gajitos</v>
      </c>
      <c r="B2206" t="str">
        <f>INDEX('Community ID'!$K:$K,MATCH('Environmental Data'!$P2206,'Community ID'!J:J,0))</f>
        <v>Constanza</v>
      </c>
      <c r="D2206" t="s">
        <v>9413</v>
      </c>
      <c r="E2206" t="s">
        <v>9414</v>
      </c>
      <c r="F2206" t="s">
        <v>9415</v>
      </c>
      <c r="I2206" t="s">
        <v>165</v>
      </c>
      <c r="J2206" s="1">
        <v>24205</v>
      </c>
      <c r="K2206">
        <v>55</v>
      </c>
      <c r="M2206" t="s">
        <v>80</v>
      </c>
      <c r="N2206" t="s">
        <v>4082</v>
      </c>
      <c r="O2206" t="s">
        <v>7117</v>
      </c>
      <c r="P2206" t="s">
        <v>102</v>
      </c>
      <c r="Q2206" t="s">
        <v>55</v>
      </c>
      <c r="V2206" t="s">
        <v>9366</v>
      </c>
      <c r="W2206" t="s">
        <v>58</v>
      </c>
      <c r="X2206">
        <v>18.910343600000001</v>
      </c>
      <c r="Y2206">
        <v>-70.748627099999993</v>
      </c>
      <c r="Z2206" t="s">
        <v>86</v>
      </c>
      <c r="AA2206" t="s">
        <v>86</v>
      </c>
      <c r="AB2206" t="s">
        <v>60</v>
      </c>
      <c r="AC2206" t="s">
        <v>88</v>
      </c>
      <c r="AE2206" t="s">
        <v>62</v>
      </c>
      <c r="AF2206" t="s">
        <v>170</v>
      </c>
      <c r="AG2206" t="s">
        <v>171</v>
      </c>
      <c r="AH2206" t="s">
        <v>117</v>
      </c>
      <c r="AI2206" t="s">
        <v>66</v>
      </c>
      <c r="AK2206" t="s">
        <v>9416</v>
      </c>
      <c r="AL2206">
        <v>1</v>
      </c>
      <c r="AM2206" t="s">
        <v>68</v>
      </c>
      <c r="AN2206">
        <v>2</v>
      </c>
      <c r="AP2206" t="s">
        <v>62</v>
      </c>
      <c r="AQ2206" t="s">
        <v>69</v>
      </c>
      <c r="AV2206" s="1">
        <v>43773</v>
      </c>
      <c r="AW2206" t="s">
        <v>16199</v>
      </c>
      <c r="AY2206" t="s">
        <v>73</v>
      </c>
      <c r="AZ2206" t="s">
        <v>74</v>
      </c>
    </row>
    <row r="2207" spans="1:52" hidden="1" x14ac:dyDescent="0.25">
      <c r="A2207" t="str">
        <f>INDEX('Community ID'!B:B,MATCH(O2207,'Community ID'!A:A,0))</f>
        <v>Los Gajitos</v>
      </c>
      <c r="B2207" t="str">
        <f>INDEX('Community ID'!$K:$K,MATCH('Environmental Data'!$P2207,'Community ID'!J:J,0))</f>
        <v>Constanza</v>
      </c>
      <c r="D2207" t="s">
        <v>9417</v>
      </c>
      <c r="E2207" t="s">
        <v>9418</v>
      </c>
      <c r="F2207" t="s">
        <v>9419</v>
      </c>
      <c r="I2207" t="s">
        <v>165</v>
      </c>
      <c r="J2207" t="s">
        <v>9420</v>
      </c>
      <c r="K2207">
        <v>1968</v>
      </c>
      <c r="O2207" t="s">
        <v>7117</v>
      </c>
      <c r="P2207" t="s">
        <v>83</v>
      </c>
      <c r="Q2207" t="s">
        <v>103</v>
      </c>
      <c r="T2207" t="s">
        <v>144</v>
      </c>
      <c r="V2207" t="s">
        <v>7348</v>
      </c>
      <c r="W2207" t="s">
        <v>58</v>
      </c>
      <c r="X2207">
        <v>18.848356800000001</v>
      </c>
      <c r="Y2207">
        <v>-70.691383999999999</v>
      </c>
      <c r="Z2207" t="s">
        <v>86</v>
      </c>
      <c r="AA2207" t="s">
        <v>86</v>
      </c>
      <c r="AB2207" t="s">
        <v>116</v>
      </c>
      <c r="AC2207" t="s">
        <v>88</v>
      </c>
      <c r="AD2207" t="s">
        <v>62</v>
      </c>
      <c r="AF2207" t="s">
        <v>170</v>
      </c>
      <c r="AG2207" t="s">
        <v>171</v>
      </c>
      <c r="AH2207" t="s">
        <v>117</v>
      </c>
      <c r="AI2207" t="s">
        <v>145</v>
      </c>
      <c r="AJ2207" t="s">
        <v>145</v>
      </c>
      <c r="AK2207" t="s">
        <v>9421</v>
      </c>
      <c r="AL2207">
        <v>1</v>
      </c>
      <c r="AM2207" t="s">
        <v>68</v>
      </c>
      <c r="AN2207">
        <v>2</v>
      </c>
      <c r="AP2207" t="s">
        <v>62</v>
      </c>
      <c r="AQ2207" t="s">
        <v>69</v>
      </c>
      <c r="AV2207" s="1">
        <v>43773</v>
      </c>
      <c r="AW2207" t="s">
        <v>16200</v>
      </c>
      <c r="AY2207" t="s">
        <v>73</v>
      </c>
      <c r="AZ2207" t="s">
        <v>74</v>
      </c>
    </row>
    <row r="2208" spans="1:52" x14ac:dyDescent="0.25">
      <c r="A2208" t="str">
        <f>INDEX('Community ID'!B:B,MATCH(O2208,'Community ID'!A:A,0))</f>
        <v>Los Gajitos</v>
      </c>
      <c r="B2208" t="str">
        <f>INDEX('Community ID'!$K:$K,MATCH('Environmental Data'!$P2208,'Community ID'!J:J,0))</f>
        <v>Constanza</v>
      </c>
      <c r="D2208" t="s">
        <v>9422</v>
      </c>
      <c r="E2208" t="s">
        <v>9423</v>
      </c>
      <c r="F2208" t="s">
        <v>3615</v>
      </c>
      <c r="I2208" t="s">
        <v>191</v>
      </c>
      <c r="J2208" s="1">
        <v>36898</v>
      </c>
      <c r="K2208">
        <v>20</v>
      </c>
      <c r="M2208" t="s">
        <v>226</v>
      </c>
      <c r="N2208" t="s">
        <v>135</v>
      </c>
      <c r="O2208" t="s">
        <v>7117</v>
      </c>
      <c r="P2208" t="s">
        <v>102</v>
      </c>
      <c r="Q2208" t="s">
        <v>55</v>
      </c>
      <c r="V2208" t="s">
        <v>9366</v>
      </c>
      <c r="W2208" t="s">
        <v>58</v>
      </c>
      <c r="X2208">
        <v>18.908484699999999</v>
      </c>
      <c r="Y2208">
        <v>-70.747883700000003</v>
      </c>
      <c r="Z2208" t="s">
        <v>59</v>
      </c>
      <c r="AA2208" t="s">
        <v>105</v>
      </c>
      <c r="AB2208" t="s">
        <v>182</v>
      </c>
      <c r="AC2208" t="s">
        <v>169</v>
      </c>
      <c r="AD2208" t="s">
        <v>62</v>
      </c>
      <c r="AF2208" t="s">
        <v>170</v>
      </c>
      <c r="AG2208" t="s">
        <v>194</v>
      </c>
      <c r="AH2208" t="s">
        <v>65</v>
      </c>
      <c r="AI2208" t="s">
        <v>56</v>
      </c>
      <c r="AJ2208" t="s">
        <v>66</v>
      </c>
      <c r="AK2208" t="s">
        <v>368</v>
      </c>
      <c r="AL2208">
        <v>1</v>
      </c>
      <c r="AM2208" t="s">
        <v>68</v>
      </c>
      <c r="AN2208">
        <v>3</v>
      </c>
      <c r="AO2208">
        <v>1</v>
      </c>
      <c r="AP2208" t="s">
        <v>62</v>
      </c>
      <c r="AQ2208" t="s">
        <v>69</v>
      </c>
      <c r="AV2208" s="1">
        <v>43773</v>
      </c>
      <c r="AW2208" t="s">
        <v>16201</v>
      </c>
      <c r="AY2208" t="s">
        <v>73</v>
      </c>
      <c r="AZ2208" t="s">
        <v>74</v>
      </c>
    </row>
    <row r="2209" spans="1:52" hidden="1" x14ac:dyDescent="0.25">
      <c r="A2209" t="str">
        <f>INDEX('Community ID'!B:B,MATCH(O2209,'Community ID'!A:A,0))</f>
        <v>Los Gajitos</v>
      </c>
      <c r="B2209" t="str">
        <f>INDEX('Community ID'!$K:$K,MATCH('Environmental Data'!$P2209,'Community ID'!J:J,0))</f>
        <v>Constanza</v>
      </c>
      <c r="D2209" t="s">
        <v>9424</v>
      </c>
      <c r="E2209" t="s">
        <v>1830</v>
      </c>
      <c r="F2209" t="s">
        <v>1557</v>
      </c>
      <c r="H2209" t="s">
        <v>4533</v>
      </c>
      <c r="I2209" t="s">
        <v>165</v>
      </c>
      <c r="J2209" s="1">
        <v>22008</v>
      </c>
      <c r="K2209">
        <v>61</v>
      </c>
      <c r="L2209">
        <v>8293965974</v>
      </c>
      <c r="M2209" t="s">
        <v>80</v>
      </c>
      <c r="N2209" t="s">
        <v>287</v>
      </c>
      <c r="O2209" t="s">
        <v>7117</v>
      </c>
      <c r="P2209" t="s">
        <v>102</v>
      </c>
      <c r="Q2209" t="s">
        <v>55</v>
      </c>
      <c r="V2209" t="s">
        <v>9366</v>
      </c>
      <c r="W2209" t="s">
        <v>58</v>
      </c>
      <c r="X2209">
        <v>18.905288599999999</v>
      </c>
      <c r="Y2209">
        <v>-70.757919200000003</v>
      </c>
      <c r="Z2209" t="s">
        <v>86</v>
      </c>
      <c r="AA2209" t="s">
        <v>86</v>
      </c>
      <c r="AB2209" t="s">
        <v>60</v>
      </c>
      <c r="AC2209" t="s">
        <v>88</v>
      </c>
      <c r="AE2209" t="s">
        <v>62</v>
      </c>
      <c r="AF2209" t="s">
        <v>170</v>
      </c>
      <c r="AG2209" t="s">
        <v>194</v>
      </c>
      <c r="AH2209" t="s">
        <v>117</v>
      </c>
      <c r="AI2209" t="s">
        <v>66</v>
      </c>
      <c r="AJ2209" t="s">
        <v>66</v>
      </c>
      <c r="AK2209" t="s">
        <v>1917</v>
      </c>
      <c r="AL2209">
        <v>2</v>
      </c>
      <c r="AM2209" t="s">
        <v>68</v>
      </c>
      <c r="AN2209">
        <v>1</v>
      </c>
      <c r="AP2209" t="s">
        <v>62</v>
      </c>
      <c r="AQ2209" t="s">
        <v>69</v>
      </c>
      <c r="AV2209" s="1">
        <v>43773</v>
      </c>
      <c r="AW2209" t="s">
        <v>16202</v>
      </c>
      <c r="AY2209" t="s">
        <v>73</v>
      </c>
      <c r="AZ2209" t="s">
        <v>74</v>
      </c>
    </row>
    <row r="2210" spans="1:52" hidden="1" x14ac:dyDescent="0.25">
      <c r="A2210" t="str">
        <f>INDEX('Community ID'!B:B,MATCH(O2210,'Community ID'!A:A,0))</f>
        <v>Los Gajitos</v>
      </c>
      <c r="B2210" t="str">
        <f>INDEX('Community ID'!$K:$K,MATCH('Environmental Data'!$P2210,'Community ID'!J:J,0))</f>
        <v>Constanza</v>
      </c>
      <c r="D2210" t="s">
        <v>9425</v>
      </c>
      <c r="E2210" t="s">
        <v>9426</v>
      </c>
      <c r="F2210" t="s">
        <v>1477</v>
      </c>
      <c r="H2210" t="s">
        <v>9427</v>
      </c>
      <c r="I2210" t="s">
        <v>191</v>
      </c>
      <c r="J2210" t="s">
        <v>9428</v>
      </c>
      <c r="K2210">
        <v>68</v>
      </c>
      <c r="L2210">
        <v>8293759338</v>
      </c>
      <c r="M2210" t="s">
        <v>80</v>
      </c>
      <c r="N2210" t="s">
        <v>135</v>
      </c>
      <c r="O2210" t="s">
        <v>7117</v>
      </c>
      <c r="P2210" t="s">
        <v>83</v>
      </c>
      <c r="Q2210" t="s">
        <v>103</v>
      </c>
      <c r="S2210" t="s">
        <v>144</v>
      </c>
      <c r="U2210">
        <v>5300175220</v>
      </c>
      <c r="V2210" t="s">
        <v>7348</v>
      </c>
      <c r="W2210" t="s">
        <v>58</v>
      </c>
      <c r="X2210">
        <v>18.910224199999998</v>
      </c>
      <c r="Y2210">
        <v>-70.747512099999994</v>
      </c>
      <c r="Z2210" t="s">
        <v>220</v>
      </c>
      <c r="AA2210" t="s">
        <v>220</v>
      </c>
      <c r="AB2210" t="s">
        <v>60</v>
      </c>
      <c r="AC2210" t="s">
        <v>88</v>
      </c>
      <c r="AD2210" t="s">
        <v>63</v>
      </c>
      <c r="AE2210" t="s">
        <v>63</v>
      </c>
      <c r="AF2210" t="s">
        <v>170</v>
      </c>
      <c r="AG2210" t="s">
        <v>171</v>
      </c>
      <c r="AH2210" t="s">
        <v>90</v>
      </c>
      <c r="AI2210" t="s">
        <v>145</v>
      </c>
      <c r="AJ2210" t="s">
        <v>1382</v>
      </c>
      <c r="AK2210" t="s">
        <v>9429</v>
      </c>
      <c r="AL2210">
        <v>1</v>
      </c>
      <c r="AM2210" t="s">
        <v>68</v>
      </c>
      <c r="AN2210">
        <v>2</v>
      </c>
      <c r="AP2210" t="s">
        <v>62</v>
      </c>
      <c r="AQ2210" t="s">
        <v>186</v>
      </c>
      <c r="AV2210" s="1">
        <v>43773</v>
      </c>
      <c r="AW2210" t="s">
        <v>16203</v>
      </c>
      <c r="AY2210" t="s">
        <v>73</v>
      </c>
      <c r="AZ2210" t="s">
        <v>74</v>
      </c>
    </row>
    <row r="2211" spans="1:52" hidden="1" x14ac:dyDescent="0.25">
      <c r="A2211" t="str">
        <f>INDEX('Community ID'!B:B,MATCH(O2211,'Community ID'!A:A,0))</f>
        <v>Los Gajitos</v>
      </c>
      <c r="B2211" t="str">
        <f>INDEX('Community ID'!$K:$K,MATCH('Environmental Data'!$P2211,'Community ID'!J:J,0))</f>
        <v>Constanza</v>
      </c>
      <c r="D2211" t="s">
        <v>9430</v>
      </c>
      <c r="E2211" t="s">
        <v>9431</v>
      </c>
      <c r="F2211" t="s">
        <v>1477</v>
      </c>
      <c r="I2211" t="s">
        <v>165</v>
      </c>
      <c r="J2211" t="s">
        <v>9432</v>
      </c>
      <c r="K2211">
        <v>63</v>
      </c>
      <c r="M2211" t="s">
        <v>80</v>
      </c>
      <c r="N2211" t="s">
        <v>1108</v>
      </c>
      <c r="O2211" t="s">
        <v>7117</v>
      </c>
      <c r="P2211" t="s">
        <v>102</v>
      </c>
      <c r="Q2211" t="s">
        <v>55</v>
      </c>
      <c r="V2211" t="s">
        <v>9366</v>
      </c>
      <c r="W2211" t="s">
        <v>58</v>
      </c>
      <c r="X2211">
        <v>18.905288599999999</v>
      </c>
      <c r="Y2211">
        <v>-70.757919200000003</v>
      </c>
      <c r="Z2211" t="s">
        <v>86</v>
      </c>
      <c r="AA2211" t="s">
        <v>86</v>
      </c>
      <c r="AB2211" t="s">
        <v>60</v>
      </c>
      <c r="AC2211" t="s">
        <v>169</v>
      </c>
      <c r="AE2211" t="s">
        <v>62</v>
      </c>
      <c r="AF2211" t="s">
        <v>170</v>
      </c>
      <c r="AG2211" t="s">
        <v>171</v>
      </c>
      <c r="AH2211" t="s">
        <v>90</v>
      </c>
      <c r="AI2211" t="s">
        <v>66</v>
      </c>
      <c r="AJ2211" t="s">
        <v>66</v>
      </c>
      <c r="AK2211" t="s">
        <v>1917</v>
      </c>
      <c r="AL2211">
        <v>1</v>
      </c>
      <c r="AM2211" t="s">
        <v>68</v>
      </c>
      <c r="AN2211">
        <v>2</v>
      </c>
      <c r="AP2211" t="s">
        <v>62</v>
      </c>
      <c r="AQ2211" t="s">
        <v>69</v>
      </c>
      <c r="AV2211" s="1">
        <v>43773</v>
      </c>
      <c r="AW2211" t="s">
        <v>16204</v>
      </c>
      <c r="AY2211" t="s">
        <v>73</v>
      </c>
      <c r="AZ2211" t="s">
        <v>74</v>
      </c>
    </row>
    <row r="2212" spans="1:52" hidden="1" x14ac:dyDescent="0.25">
      <c r="A2212" t="str">
        <f>INDEX('Community ID'!B:B,MATCH(O2212,'Community ID'!A:A,0))</f>
        <v>Arenazo</v>
      </c>
      <c r="B2212" t="str">
        <f>INDEX('Community ID'!$K:$K,MATCH('Environmental Data'!$P2212,'Community ID'!J:J,0))</f>
        <v>Constanza</v>
      </c>
      <c r="D2212" t="s">
        <v>9433</v>
      </c>
      <c r="E2212" t="s">
        <v>9434</v>
      </c>
      <c r="F2212" t="s">
        <v>3809</v>
      </c>
      <c r="I2212" t="s">
        <v>191</v>
      </c>
      <c r="J2212" s="1">
        <v>32357</v>
      </c>
      <c r="K2212">
        <v>33</v>
      </c>
      <c r="L2212">
        <v>8295927132</v>
      </c>
      <c r="M2212" t="s">
        <v>80</v>
      </c>
      <c r="N2212" t="s">
        <v>135</v>
      </c>
      <c r="O2212" t="s">
        <v>9435</v>
      </c>
      <c r="P2212" t="s">
        <v>102</v>
      </c>
      <c r="Q2212" t="s">
        <v>103</v>
      </c>
      <c r="V2212" t="s">
        <v>9366</v>
      </c>
      <c r="W2212" t="s">
        <v>58</v>
      </c>
      <c r="X2212">
        <v>18.910343600000001</v>
      </c>
      <c r="Y2212">
        <v>-70.748627099999993</v>
      </c>
      <c r="Z2212" t="s">
        <v>59</v>
      </c>
      <c r="AA2212" t="s">
        <v>59</v>
      </c>
      <c r="AB2212" t="s">
        <v>87</v>
      </c>
      <c r="AC2212" t="s">
        <v>88</v>
      </c>
      <c r="AD2212" t="s">
        <v>62</v>
      </c>
      <c r="AF2212" t="s">
        <v>170</v>
      </c>
      <c r="AG2212" t="s">
        <v>194</v>
      </c>
      <c r="AH2212" t="s">
        <v>65</v>
      </c>
      <c r="AI2212" t="s">
        <v>66</v>
      </c>
      <c r="AJ2212" t="s">
        <v>66</v>
      </c>
      <c r="AK2212" t="s">
        <v>394</v>
      </c>
      <c r="AL2212">
        <v>2</v>
      </c>
      <c r="AM2212" t="s">
        <v>129</v>
      </c>
      <c r="AN2212">
        <v>3</v>
      </c>
      <c r="AP2212" t="s">
        <v>62</v>
      </c>
      <c r="AQ2212" t="s">
        <v>69</v>
      </c>
      <c r="AV2212" s="1">
        <v>43773</v>
      </c>
      <c r="AW2212" t="s">
        <v>16205</v>
      </c>
      <c r="AY2212" t="s">
        <v>73</v>
      </c>
      <c r="AZ2212" t="s">
        <v>74</v>
      </c>
    </row>
    <row r="2213" spans="1:52" hidden="1" x14ac:dyDescent="0.25">
      <c r="A2213" t="str">
        <f>INDEX('Community ID'!B:B,MATCH(O2213,'Community ID'!A:A,0))</f>
        <v>Los Gajitos</v>
      </c>
      <c r="B2213" t="str">
        <f>INDEX('Community ID'!$K:$K,MATCH('Environmental Data'!$P2213,'Community ID'!J:J,0))</f>
        <v>Constanza</v>
      </c>
      <c r="D2213" t="s">
        <v>9436</v>
      </c>
      <c r="E2213" t="s">
        <v>9437</v>
      </c>
      <c r="F2213" t="s">
        <v>9438</v>
      </c>
      <c r="H2213" t="s">
        <v>9439</v>
      </c>
      <c r="I2213" t="s">
        <v>191</v>
      </c>
      <c r="J2213" t="s">
        <v>9440</v>
      </c>
      <c r="K2213">
        <v>39</v>
      </c>
      <c r="L2213">
        <v>8098691473</v>
      </c>
      <c r="M2213" t="s">
        <v>80</v>
      </c>
      <c r="N2213" t="s">
        <v>135</v>
      </c>
      <c r="O2213" t="s">
        <v>7881</v>
      </c>
      <c r="P2213" t="s">
        <v>83</v>
      </c>
      <c r="Q2213" t="s">
        <v>84</v>
      </c>
      <c r="U2213">
        <v>15000008886</v>
      </c>
      <c r="V2213" t="s">
        <v>7348</v>
      </c>
      <c r="W2213" t="s">
        <v>58</v>
      </c>
      <c r="X2213">
        <v>18.905689800000001</v>
      </c>
      <c r="Y2213">
        <v>-70.762708099999998</v>
      </c>
      <c r="Z2213" t="s">
        <v>86</v>
      </c>
      <c r="AA2213" t="s">
        <v>86</v>
      </c>
      <c r="AB2213" t="s">
        <v>60</v>
      </c>
      <c r="AC2213" t="s">
        <v>88</v>
      </c>
      <c r="AD2213" t="s">
        <v>62</v>
      </c>
      <c r="AF2213" t="s">
        <v>170</v>
      </c>
      <c r="AG2213" t="s">
        <v>171</v>
      </c>
      <c r="AH2213" t="s">
        <v>117</v>
      </c>
      <c r="AI2213" t="s">
        <v>788</v>
      </c>
      <c r="AJ2213" t="s">
        <v>1415</v>
      </c>
      <c r="AK2213" t="s">
        <v>9441</v>
      </c>
      <c r="AL2213">
        <v>1</v>
      </c>
      <c r="AM2213" t="s">
        <v>68</v>
      </c>
      <c r="AN2213">
        <v>4</v>
      </c>
      <c r="AP2213" t="s">
        <v>62</v>
      </c>
      <c r="AQ2213" t="s">
        <v>69</v>
      </c>
      <c r="AV2213" s="1">
        <v>43773</v>
      </c>
      <c r="AW2213" t="s">
        <v>16206</v>
      </c>
      <c r="AY2213" t="s">
        <v>73</v>
      </c>
      <c r="AZ2213" t="s">
        <v>74</v>
      </c>
    </row>
    <row r="2214" spans="1:52" hidden="1" x14ac:dyDescent="0.25">
      <c r="A2214" t="str">
        <f>INDEX('Community ID'!B:B,MATCH(O2214,'Community ID'!A:A,0))</f>
        <v>Los Gajitos</v>
      </c>
      <c r="B2214" t="str">
        <f>INDEX('Community ID'!$K:$K,MATCH('Environmental Data'!$P2214,'Community ID'!J:J,0))</f>
        <v>Constanza</v>
      </c>
      <c r="D2214" t="s">
        <v>9442</v>
      </c>
      <c r="E2214" t="s">
        <v>9443</v>
      </c>
      <c r="F2214" t="s">
        <v>8655</v>
      </c>
      <c r="H2214" t="s">
        <v>9444</v>
      </c>
      <c r="I2214" t="s">
        <v>191</v>
      </c>
      <c r="J2214" t="s">
        <v>8720</v>
      </c>
      <c r="K2214">
        <v>55</v>
      </c>
      <c r="M2214" t="s">
        <v>80</v>
      </c>
      <c r="N2214" t="s">
        <v>135</v>
      </c>
      <c r="O2214" t="s">
        <v>7881</v>
      </c>
      <c r="P2214" t="s">
        <v>102</v>
      </c>
      <c r="Q2214" t="s">
        <v>55</v>
      </c>
      <c r="V2214" t="s">
        <v>9366</v>
      </c>
      <c r="W2214" t="s">
        <v>58</v>
      </c>
      <c r="X2214">
        <v>18.910343600000001</v>
      </c>
      <c r="Y2214">
        <v>-70.748627099999993</v>
      </c>
      <c r="Z2214" t="s">
        <v>86</v>
      </c>
      <c r="AA2214" t="s">
        <v>86</v>
      </c>
      <c r="AB2214" t="s">
        <v>87</v>
      </c>
      <c r="AC2214" t="s">
        <v>88</v>
      </c>
      <c r="AE2214" t="s">
        <v>62</v>
      </c>
      <c r="AF2214" t="s">
        <v>170</v>
      </c>
      <c r="AG2214" t="s">
        <v>171</v>
      </c>
      <c r="AH2214" t="s">
        <v>117</v>
      </c>
      <c r="AI2214" t="s">
        <v>66</v>
      </c>
      <c r="AJ2214" t="s">
        <v>66</v>
      </c>
      <c r="AK2214" t="s">
        <v>394</v>
      </c>
      <c r="AL2214">
        <v>1</v>
      </c>
      <c r="AM2214" t="s">
        <v>1134</v>
      </c>
      <c r="AN2214">
        <v>2</v>
      </c>
      <c r="AP2214" t="s">
        <v>62</v>
      </c>
      <c r="AQ2214" t="s">
        <v>69</v>
      </c>
      <c r="AV2214" s="1">
        <v>43773</v>
      </c>
      <c r="AW2214" t="s">
        <v>16207</v>
      </c>
      <c r="AY2214" t="s">
        <v>73</v>
      </c>
      <c r="AZ2214" t="s">
        <v>74</v>
      </c>
    </row>
    <row r="2215" spans="1:52" hidden="1" x14ac:dyDescent="0.25">
      <c r="A2215" t="str">
        <f>INDEX('Community ID'!B:B,MATCH(O2215,'Community ID'!A:A,0))</f>
        <v>Los Gajitos</v>
      </c>
      <c r="B2215" t="str">
        <f>INDEX('Community ID'!$K:$K,MATCH('Environmental Data'!$P2215,'Community ID'!J:J,0))</f>
        <v>Constanza</v>
      </c>
      <c r="D2215" t="s">
        <v>9446</v>
      </c>
      <c r="E2215" t="s">
        <v>9447</v>
      </c>
      <c r="F2215" t="s">
        <v>9448</v>
      </c>
      <c r="H2215" t="s">
        <v>737</v>
      </c>
      <c r="I2215" t="s">
        <v>165</v>
      </c>
      <c r="J2215" s="1">
        <v>27426</v>
      </c>
      <c r="K2215">
        <v>46</v>
      </c>
      <c r="L2215">
        <v>8493442088</v>
      </c>
      <c r="M2215" t="s">
        <v>80</v>
      </c>
      <c r="N2215" t="s">
        <v>9449</v>
      </c>
      <c r="O2215" t="s">
        <v>7881</v>
      </c>
      <c r="P2215" t="s">
        <v>102</v>
      </c>
      <c r="Q2215" t="s">
        <v>55</v>
      </c>
      <c r="V2215" t="s">
        <v>9366</v>
      </c>
      <c r="W2215" t="s">
        <v>58</v>
      </c>
      <c r="X2215">
        <v>18.910343600000001</v>
      </c>
      <c r="Y2215">
        <v>-70.748627099999993</v>
      </c>
      <c r="Z2215" t="s">
        <v>86</v>
      </c>
      <c r="AA2215" t="s">
        <v>86</v>
      </c>
      <c r="AB2215" t="s">
        <v>60</v>
      </c>
      <c r="AC2215" t="s">
        <v>169</v>
      </c>
      <c r="AD2215" t="s">
        <v>62</v>
      </c>
      <c r="AF2215" t="s">
        <v>170</v>
      </c>
      <c r="AG2215" t="s">
        <v>194</v>
      </c>
      <c r="AH2215" t="s">
        <v>65</v>
      </c>
      <c r="AI2215" t="s">
        <v>56</v>
      </c>
      <c r="AJ2215" t="s">
        <v>66</v>
      </c>
      <c r="AK2215" t="s">
        <v>5515</v>
      </c>
      <c r="AL2215">
        <v>1</v>
      </c>
      <c r="AM2215" t="s">
        <v>68</v>
      </c>
      <c r="AN2215">
        <v>4</v>
      </c>
      <c r="AO2215">
        <v>1</v>
      </c>
      <c r="AP2215" t="s">
        <v>62</v>
      </c>
      <c r="AQ2215" t="s">
        <v>69</v>
      </c>
      <c r="AV2215" s="1">
        <v>43773</v>
      </c>
      <c r="AW2215" t="s">
        <v>16208</v>
      </c>
      <c r="AY2215" t="s">
        <v>73</v>
      </c>
      <c r="AZ2215" t="s">
        <v>74</v>
      </c>
    </row>
    <row r="2216" spans="1:52" hidden="1" x14ac:dyDescent="0.25">
      <c r="A2216" t="str">
        <f>INDEX('Community ID'!B:B,MATCH(O2216,'Community ID'!A:A,0))</f>
        <v>Los Gajitos</v>
      </c>
      <c r="B2216" t="str">
        <f>INDEX('Community ID'!$K:$K,MATCH('Environmental Data'!$P2216,'Community ID'!J:J,0))</f>
        <v>Constanza</v>
      </c>
      <c r="D2216" t="s">
        <v>9450</v>
      </c>
      <c r="E2216" t="s">
        <v>9451</v>
      </c>
      <c r="F2216" t="s">
        <v>9452</v>
      </c>
      <c r="H2216" t="s">
        <v>9453</v>
      </c>
      <c r="I2216" t="s">
        <v>191</v>
      </c>
      <c r="J2216" t="s">
        <v>7888</v>
      </c>
      <c r="K2216">
        <v>24</v>
      </c>
      <c r="L2216">
        <v>8099233119</v>
      </c>
      <c r="M2216" t="s">
        <v>51</v>
      </c>
      <c r="N2216" t="s">
        <v>125</v>
      </c>
      <c r="O2216" t="s">
        <v>7881</v>
      </c>
      <c r="P2216" t="s">
        <v>83</v>
      </c>
      <c r="Q2216" t="s">
        <v>103</v>
      </c>
      <c r="V2216" t="s">
        <v>7348</v>
      </c>
      <c r="W2216" t="s">
        <v>58</v>
      </c>
      <c r="X2216">
        <v>18.905689800000001</v>
      </c>
      <c r="Y2216">
        <v>-70.762708099999998</v>
      </c>
      <c r="Z2216" t="s">
        <v>59</v>
      </c>
      <c r="AA2216" t="s">
        <v>220</v>
      </c>
      <c r="AB2216" t="s">
        <v>116</v>
      </c>
      <c r="AC2216" t="s">
        <v>169</v>
      </c>
      <c r="AD2216" t="s">
        <v>62</v>
      </c>
      <c r="AF2216" t="s">
        <v>170</v>
      </c>
      <c r="AG2216" t="s">
        <v>194</v>
      </c>
      <c r="AH2216" t="s">
        <v>65</v>
      </c>
      <c r="AI2216" t="s">
        <v>788</v>
      </c>
      <c r="AJ2216" t="s">
        <v>788</v>
      </c>
      <c r="AK2216" t="s">
        <v>9454</v>
      </c>
      <c r="AL2216">
        <v>1</v>
      </c>
      <c r="AM2216" t="s">
        <v>2545</v>
      </c>
      <c r="AN2216">
        <v>3</v>
      </c>
      <c r="AO2216">
        <v>1</v>
      </c>
      <c r="AP2216" t="s">
        <v>62</v>
      </c>
      <c r="AQ2216" t="s">
        <v>186</v>
      </c>
      <c r="AV2216" s="1">
        <v>43773</v>
      </c>
      <c r="AW2216" t="s">
        <v>16209</v>
      </c>
      <c r="AY2216" t="s">
        <v>73</v>
      </c>
      <c r="AZ2216" t="s">
        <v>74</v>
      </c>
    </row>
    <row r="2217" spans="1:52" hidden="1" x14ac:dyDescent="0.25">
      <c r="A2217" t="str">
        <f>INDEX('Community ID'!B:B,MATCH(O2217,'Community ID'!A:A,0))</f>
        <v>Los Gajitos</v>
      </c>
      <c r="B2217" t="str">
        <f>INDEX('Community ID'!$K:$K,MATCH('Environmental Data'!$P2217,'Community ID'!J:J,0))</f>
        <v>Constanza</v>
      </c>
      <c r="D2217" t="s">
        <v>9455</v>
      </c>
      <c r="E2217" t="s">
        <v>6833</v>
      </c>
      <c r="F2217" t="s">
        <v>5112</v>
      </c>
      <c r="I2217" t="s">
        <v>165</v>
      </c>
      <c r="J2217" s="1">
        <v>23779</v>
      </c>
      <c r="K2217">
        <v>56</v>
      </c>
      <c r="L2217">
        <v>8292858534</v>
      </c>
      <c r="M2217" t="s">
        <v>226</v>
      </c>
      <c r="N2217" t="s">
        <v>2061</v>
      </c>
      <c r="O2217" t="s">
        <v>7117</v>
      </c>
      <c r="P2217" t="s">
        <v>102</v>
      </c>
      <c r="Q2217" t="s">
        <v>55</v>
      </c>
      <c r="S2217" t="s">
        <v>545</v>
      </c>
      <c r="V2217" t="s">
        <v>9366</v>
      </c>
      <c r="W2217" t="s">
        <v>58</v>
      </c>
      <c r="X2217">
        <v>18.910343600000001</v>
      </c>
      <c r="Y2217">
        <v>-70.748627099999993</v>
      </c>
      <c r="Z2217" t="s">
        <v>59</v>
      </c>
      <c r="AA2217" t="s">
        <v>59</v>
      </c>
      <c r="AB2217" t="s">
        <v>60</v>
      </c>
      <c r="AC2217" t="s">
        <v>169</v>
      </c>
      <c r="AD2217" t="s">
        <v>62</v>
      </c>
      <c r="AF2217" t="s">
        <v>201</v>
      </c>
      <c r="AG2217" t="s">
        <v>194</v>
      </c>
      <c r="AH2217" t="s">
        <v>117</v>
      </c>
      <c r="AI2217" t="s">
        <v>145</v>
      </c>
      <c r="AJ2217" t="s">
        <v>145</v>
      </c>
      <c r="AK2217" t="s">
        <v>9456</v>
      </c>
      <c r="AL2217">
        <v>1</v>
      </c>
      <c r="AM2217" t="s">
        <v>814</v>
      </c>
      <c r="AN2217">
        <v>3</v>
      </c>
      <c r="AP2217" t="s">
        <v>62</v>
      </c>
      <c r="AQ2217" t="s">
        <v>69</v>
      </c>
      <c r="AV2217" s="1">
        <v>43773</v>
      </c>
      <c r="AW2217" t="s">
        <v>16210</v>
      </c>
      <c r="AY2217" t="s">
        <v>73</v>
      </c>
      <c r="AZ2217" t="s">
        <v>74</v>
      </c>
    </row>
    <row r="2218" spans="1:52" hidden="1" x14ac:dyDescent="0.25">
      <c r="A2218" t="str">
        <f>INDEX('Community ID'!B:B,MATCH(O2218,'Community ID'!A:A,0))</f>
        <v>Los Gajitos</v>
      </c>
      <c r="B2218" t="str">
        <f>INDEX('Community ID'!$K:$K,MATCH('Environmental Data'!$P2218,'Community ID'!J:J,0))</f>
        <v>Constanza</v>
      </c>
      <c r="D2218" t="s">
        <v>9457</v>
      </c>
      <c r="E2218" t="s">
        <v>9458</v>
      </c>
      <c r="F2218" t="s">
        <v>9452</v>
      </c>
      <c r="H2218" t="s">
        <v>9459</v>
      </c>
      <c r="I2218" t="s">
        <v>191</v>
      </c>
      <c r="J2218" t="s">
        <v>9460</v>
      </c>
      <c r="K2218">
        <v>38</v>
      </c>
      <c r="L2218">
        <v>8495696911</v>
      </c>
      <c r="M2218" t="s">
        <v>80</v>
      </c>
      <c r="N2218" t="s">
        <v>135</v>
      </c>
      <c r="O2218" t="s">
        <v>7881</v>
      </c>
      <c r="P2218" t="s">
        <v>83</v>
      </c>
      <c r="Q2218" t="s">
        <v>103</v>
      </c>
      <c r="S2218" t="s">
        <v>144</v>
      </c>
      <c r="U2218">
        <v>5300353835</v>
      </c>
      <c r="V2218" t="s">
        <v>7348</v>
      </c>
      <c r="W2218" t="s">
        <v>58</v>
      </c>
      <c r="X2218">
        <v>18.862951500000001</v>
      </c>
      <c r="Y2218">
        <v>-70.704766100000001</v>
      </c>
      <c r="Z2218" t="s">
        <v>220</v>
      </c>
      <c r="AA2218" t="s">
        <v>220</v>
      </c>
      <c r="AB2218" t="s">
        <v>60</v>
      </c>
      <c r="AC2218" t="s">
        <v>61</v>
      </c>
      <c r="AD2218" t="s">
        <v>62</v>
      </c>
      <c r="AF2218" t="s">
        <v>170</v>
      </c>
      <c r="AG2218" t="s">
        <v>194</v>
      </c>
      <c r="AH2218" t="s">
        <v>117</v>
      </c>
      <c r="AI2218" t="s">
        <v>7356</v>
      </c>
      <c r="AJ2218" t="s">
        <v>788</v>
      </c>
      <c r="AK2218" t="s">
        <v>9461</v>
      </c>
      <c r="AL2218">
        <v>1</v>
      </c>
      <c r="AM2218" t="s">
        <v>5171</v>
      </c>
      <c r="AN2218">
        <v>5</v>
      </c>
      <c r="AP2218" t="s">
        <v>62</v>
      </c>
      <c r="AQ2218" t="s">
        <v>69</v>
      </c>
      <c r="AV2218" s="1">
        <v>43773</v>
      </c>
      <c r="AW2218" t="s">
        <v>16211</v>
      </c>
      <c r="AY2218" t="s">
        <v>73</v>
      </c>
      <c r="AZ2218" t="s">
        <v>74</v>
      </c>
    </row>
    <row r="2219" spans="1:52" hidden="1" x14ac:dyDescent="0.25">
      <c r="A2219" t="str">
        <f>INDEX('Community ID'!B:B,MATCH(O2219,'Community ID'!A:A,0))</f>
        <v>Los Gajitos</v>
      </c>
      <c r="B2219" t="str">
        <f>INDEX('Community ID'!$K:$K,MATCH('Environmental Data'!$P2219,'Community ID'!J:J,0))</f>
        <v>Constanza</v>
      </c>
      <c r="D2219" t="s">
        <v>9462</v>
      </c>
      <c r="E2219" t="s">
        <v>2785</v>
      </c>
      <c r="F2219" t="s">
        <v>3241</v>
      </c>
      <c r="H2219" t="s">
        <v>9463</v>
      </c>
      <c r="I2219" t="s">
        <v>191</v>
      </c>
      <c r="J2219" t="s">
        <v>9464</v>
      </c>
      <c r="K2219">
        <v>52</v>
      </c>
      <c r="L2219">
        <v>8298835188</v>
      </c>
      <c r="M2219" t="s">
        <v>80</v>
      </c>
      <c r="N2219" t="s">
        <v>1572</v>
      </c>
      <c r="O2219" t="s">
        <v>7117</v>
      </c>
      <c r="P2219" t="s">
        <v>102</v>
      </c>
      <c r="Q2219" t="s">
        <v>55</v>
      </c>
      <c r="S2219" t="s">
        <v>545</v>
      </c>
      <c r="V2219" t="s">
        <v>9366</v>
      </c>
      <c r="W2219" t="s">
        <v>58</v>
      </c>
      <c r="X2219">
        <v>18.908484699999999</v>
      </c>
      <c r="Y2219">
        <v>-70.747883700000003</v>
      </c>
      <c r="Z2219" t="s">
        <v>220</v>
      </c>
      <c r="AA2219" t="s">
        <v>220</v>
      </c>
      <c r="AB2219" t="s">
        <v>60</v>
      </c>
      <c r="AC2219" t="s">
        <v>61</v>
      </c>
      <c r="AD2219" t="s">
        <v>62</v>
      </c>
      <c r="AF2219" t="s">
        <v>170</v>
      </c>
      <c r="AG2219" t="s">
        <v>194</v>
      </c>
      <c r="AH2219" t="s">
        <v>65</v>
      </c>
      <c r="AI2219" t="s">
        <v>145</v>
      </c>
      <c r="AJ2219" t="s">
        <v>145</v>
      </c>
      <c r="AK2219" t="s">
        <v>7199</v>
      </c>
      <c r="AL2219">
        <v>1</v>
      </c>
      <c r="AM2219" t="s">
        <v>394</v>
      </c>
      <c r="AN2219">
        <v>2</v>
      </c>
      <c r="AP2219" t="s">
        <v>62</v>
      </c>
      <c r="AQ2219" t="s">
        <v>69</v>
      </c>
      <c r="AV2219" s="1">
        <v>43773</v>
      </c>
      <c r="AW2219" t="s">
        <v>16212</v>
      </c>
      <c r="AY2219" t="s">
        <v>73</v>
      </c>
      <c r="AZ2219" t="s">
        <v>74</v>
      </c>
    </row>
    <row r="2220" spans="1:52" hidden="1" x14ac:dyDescent="0.25">
      <c r="A2220" t="str">
        <f>INDEX('Community ID'!B:B,MATCH(O2220,'Community ID'!A:A,0))</f>
        <v>Los Gajitos</v>
      </c>
      <c r="B2220" t="str">
        <f>INDEX('Community ID'!$K:$K,MATCH('Environmental Data'!$P2220,'Community ID'!J:J,0))</f>
        <v>Constanza</v>
      </c>
      <c r="D2220" t="s">
        <v>9466</v>
      </c>
      <c r="E2220" t="s">
        <v>1362</v>
      </c>
      <c r="F2220" t="s">
        <v>1557</v>
      </c>
      <c r="I2220" t="s">
        <v>191</v>
      </c>
      <c r="J2220" t="s">
        <v>9467</v>
      </c>
      <c r="K2220">
        <v>39</v>
      </c>
      <c r="L2220">
        <v>8094016739</v>
      </c>
      <c r="M2220" t="s">
        <v>80</v>
      </c>
      <c r="N2220" t="s">
        <v>135</v>
      </c>
      <c r="O2220" t="s">
        <v>7117</v>
      </c>
      <c r="P2220" t="s">
        <v>83</v>
      </c>
      <c r="Q2220" t="s">
        <v>103</v>
      </c>
      <c r="S2220" t="s">
        <v>144</v>
      </c>
      <c r="V2220" t="s">
        <v>7348</v>
      </c>
      <c r="W2220" t="s">
        <v>58</v>
      </c>
      <c r="X2220">
        <v>18.8654841</v>
      </c>
      <c r="Y2220">
        <v>-70.708483299999997</v>
      </c>
      <c r="Z2220" t="s">
        <v>86</v>
      </c>
      <c r="AA2220" t="s">
        <v>86</v>
      </c>
      <c r="AB2220" t="s">
        <v>87</v>
      </c>
      <c r="AC2220" t="s">
        <v>169</v>
      </c>
      <c r="AD2220" t="s">
        <v>62</v>
      </c>
      <c r="AF2220" t="s">
        <v>170</v>
      </c>
      <c r="AG2220" t="s">
        <v>194</v>
      </c>
      <c r="AH2220" t="s">
        <v>65</v>
      </c>
      <c r="AI2220" t="s">
        <v>788</v>
      </c>
      <c r="AJ2220" t="s">
        <v>788</v>
      </c>
      <c r="AK2220" t="s">
        <v>9468</v>
      </c>
      <c r="AL2220">
        <v>2</v>
      </c>
      <c r="AM2220" t="s">
        <v>1134</v>
      </c>
      <c r="AN2220">
        <v>5</v>
      </c>
      <c r="AP2220" t="s">
        <v>63</v>
      </c>
      <c r="AQ2220" t="s">
        <v>69</v>
      </c>
      <c r="AV2220" s="1">
        <v>43773</v>
      </c>
      <c r="AW2220" t="s">
        <v>16213</v>
      </c>
      <c r="AY2220" t="s">
        <v>73</v>
      </c>
      <c r="AZ2220" t="s">
        <v>74</v>
      </c>
    </row>
    <row r="2221" spans="1:52" hidden="1" x14ac:dyDescent="0.25">
      <c r="A2221" t="str">
        <f>INDEX('Community ID'!B:B,MATCH(O2221,'Community ID'!A:A,0))</f>
        <v>Los Gajitos</v>
      </c>
      <c r="B2221" t="str">
        <f>INDEX('Community ID'!$K:$K,MATCH('Environmental Data'!$P2221,'Community ID'!J:J,0))</f>
        <v>Constanza</v>
      </c>
      <c r="D2221" t="s">
        <v>9465</v>
      </c>
      <c r="E2221" t="s">
        <v>1141</v>
      </c>
      <c r="F2221" t="s">
        <v>1167</v>
      </c>
      <c r="I2221" t="s">
        <v>165</v>
      </c>
      <c r="J2221" s="1">
        <v>24659</v>
      </c>
      <c r="K2221">
        <v>54</v>
      </c>
      <c r="M2221" t="s">
        <v>80</v>
      </c>
      <c r="N2221" t="s">
        <v>2580</v>
      </c>
      <c r="O2221" t="s">
        <v>7117</v>
      </c>
      <c r="P2221" t="s">
        <v>102</v>
      </c>
      <c r="Q2221" t="s">
        <v>55</v>
      </c>
      <c r="V2221" t="s">
        <v>9366</v>
      </c>
      <c r="W2221" t="s">
        <v>58</v>
      </c>
      <c r="X2221">
        <v>18.908484699999999</v>
      </c>
      <c r="Y2221">
        <v>-70.747883700000003</v>
      </c>
      <c r="Z2221" t="s">
        <v>59</v>
      </c>
      <c r="AA2221" t="s">
        <v>59</v>
      </c>
      <c r="AB2221" t="s">
        <v>60</v>
      </c>
      <c r="AC2221" t="s">
        <v>88</v>
      </c>
      <c r="AD2221" t="s">
        <v>62</v>
      </c>
      <c r="AF2221" t="s">
        <v>170</v>
      </c>
      <c r="AG2221" t="s">
        <v>171</v>
      </c>
      <c r="AH2221" t="s">
        <v>65</v>
      </c>
      <c r="AI2221" t="s">
        <v>145</v>
      </c>
      <c r="AJ2221" t="s">
        <v>145</v>
      </c>
      <c r="AK2221" t="s">
        <v>7199</v>
      </c>
      <c r="AL2221">
        <v>1</v>
      </c>
      <c r="AM2221" t="s">
        <v>394</v>
      </c>
      <c r="AN2221">
        <v>4</v>
      </c>
      <c r="AP2221" t="s">
        <v>62</v>
      </c>
      <c r="AQ2221" t="s">
        <v>69</v>
      </c>
      <c r="AV2221" s="1">
        <v>43773</v>
      </c>
      <c r="AW2221" t="s">
        <v>16214</v>
      </c>
      <c r="AY2221" t="s">
        <v>73</v>
      </c>
      <c r="AZ2221" t="s">
        <v>74</v>
      </c>
    </row>
    <row r="2222" spans="1:52" hidden="1" x14ac:dyDescent="0.25">
      <c r="A2222" t="str">
        <f>INDEX('Community ID'!B:B,MATCH(O2222,'Community ID'!A:A,0))</f>
        <v>Los Gajitos</v>
      </c>
      <c r="B2222" t="str">
        <f>INDEX('Community ID'!$K:$K,MATCH('Environmental Data'!$P2222,'Community ID'!J:J,0))</f>
        <v>Constanza</v>
      </c>
      <c r="D2222" t="s">
        <v>9469</v>
      </c>
      <c r="E2222" t="s">
        <v>8643</v>
      </c>
      <c r="F2222" t="s">
        <v>1523</v>
      </c>
      <c r="H2222" t="s">
        <v>1333</v>
      </c>
      <c r="I2222" t="s">
        <v>165</v>
      </c>
      <c r="J2222" s="1">
        <v>26299</v>
      </c>
      <c r="K2222">
        <v>49</v>
      </c>
      <c r="L2222">
        <v>8297193045</v>
      </c>
      <c r="M2222" t="s">
        <v>80</v>
      </c>
      <c r="N2222" t="s">
        <v>81</v>
      </c>
      <c r="O2222" t="s">
        <v>7881</v>
      </c>
      <c r="P2222" t="s">
        <v>83</v>
      </c>
      <c r="Q2222" t="s">
        <v>103</v>
      </c>
      <c r="S2222" t="s">
        <v>144</v>
      </c>
      <c r="U2222">
        <v>1700092388</v>
      </c>
      <c r="V2222" t="s">
        <v>7348</v>
      </c>
      <c r="W2222" t="s">
        <v>58</v>
      </c>
      <c r="X2222">
        <v>18.864297400000002</v>
      </c>
      <c r="Y2222">
        <v>-70.707368200000005</v>
      </c>
      <c r="Z2222" t="s">
        <v>59</v>
      </c>
      <c r="AA2222" t="s">
        <v>59</v>
      </c>
      <c r="AB2222" t="s">
        <v>60</v>
      </c>
      <c r="AC2222" t="s">
        <v>88</v>
      </c>
      <c r="AD2222" t="s">
        <v>62</v>
      </c>
      <c r="AF2222" t="s">
        <v>170</v>
      </c>
      <c r="AG2222" t="s">
        <v>194</v>
      </c>
      <c r="AH2222" t="s">
        <v>117</v>
      </c>
      <c r="AI2222" t="s">
        <v>788</v>
      </c>
      <c r="AJ2222" t="s">
        <v>788</v>
      </c>
      <c r="AK2222" t="s">
        <v>9468</v>
      </c>
      <c r="AL2222">
        <v>1</v>
      </c>
      <c r="AM2222" t="s">
        <v>68</v>
      </c>
      <c r="AN2222">
        <v>4</v>
      </c>
      <c r="AP2222" t="s">
        <v>62</v>
      </c>
      <c r="AQ2222" t="s">
        <v>69</v>
      </c>
      <c r="AV2222" s="1">
        <v>43773</v>
      </c>
      <c r="AW2222" t="s">
        <v>16215</v>
      </c>
      <c r="AY2222" t="s">
        <v>73</v>
      </c>
      <c r="AZ2222" t="s">
        <v>74</v>
      </c>
    </row>
    <row r="2223" spans="1:52" hidden="1" x14ac:dyDescent="0.25">
      <c r="A2223" t="str">
        <f>INDEX('Community ID'!B:B,MATCH(O2223,'Community ID'!A:A,0))</f>
        <v>Los Gajitos</v>
      </c>
      <c r="B2223" t="str">
        <f>INDEX('Community ID'!$K:$K,MATCH('Environmental Data'!$P2223,'Community ID'!J:J,0))</f>
        <v>Constanza</v>
      </c>
      <c r="D2223" t="s">
        <v>9470</v>
      </c>
      <c r="E2223" t="s">
        <v>9471</v>
      </c>
      <c r="F2223" t="s">
        <v>1114</v>
      </c>
      <c r="I2223" t="s">
        <v>191</v>
      </c>
      <c r="J2223" s="1">
        <v>36500</v>
      </c>
      <c r="K2223">
        <v>22</v>
      </c>
      <c r="M2223" t="s">
        <v>226</v>
      </c>
      <c r="N2223" t="s">
        <v>114</v>
      </c>
      <c r="O2223" t="s">
        <v>7117</v>
      </c>
      <c r="P2223" t="s">
        <v>102</v>
      </c>
      <c r="Q2223" t="s">
        <v>55</v>
      </c>
      <c r="V2223" t="s">
        <v>9366</v>
      </c>
      <c r="W2223" t="s">
        <v>58</v>
      </c>
      <c r="X2223">
        <v>18.943098899999999</v>
      </c>
      <c r="Y2223">
        <v>-70.768697700000004</v>
      </c>
      <c r="Z2223" t="s">
        <v>59</v>
      </c>
      <c r="AA2223" t="s">
        <v>325</v>
      </c>
      <c r="AB2223" t="s">
        <v>60</v>
      </c>
      <c r="AC2223" t="s">
        <v>88</v>
      </c>
      <c r="AD2223" t="s">
        <v>62</v>
      </c>
      <c r="AF2223" t="s">
        <v>170</v>
      </c>
      <c r="AG2223" t="s">
        <v>194</v>
      </c>
      <c r="AH2223" t="s">
        <v>65</v>
      </c>
      <c r="AI2223" t="s">
        <v>145</v>
      </c>
      <c r="AJ2223" t="s">
        <v>145</v>
      </c>
      <c r="AK2223" t="s">
        <v>7199</v>
      </c>
      <c r="AL2223">
        <v>1</v>
      </c>
      <c r="AM2223" t="s">
        <v>394</v>
      </c>
      <c r="AN2223">
        <v>5</v>
      </c>
      <c r="AO2223">
        <v>3</v>
      </c>
      <c r="AP2223" t="s">
        <v>62</v>
      </c>
      <c r="AQ2223" t="s">
        <v>69</v>
      </c>
      <c r="AV2223" s="1">
        <v>43773</v>
      </c>
      <c r="AW2223" t="s">
        <v>16216</v>
      </c>
      <c r="AY2223" t="s">
        <v>73</v>
      </c>
      <c r="AZ2223" t="s">
        <v>74</v>
      </c>
    </row>
    <row r="2224" spans="1:52" hidden="1" x14ac:dyDescent="0.25">
      <c r="A2224" t="str">
        <f>INDEX('Community ID'!B:B,MATCH(O2224,'Community ID'!A:A,0))</f>
        <v>Los Gajitos</v>
      </c>
      <c r="B2224" t="str">
        <f>INDEX('Community ID'!$K:$K,MATCH('Environmental Data'!$P2224,'Community ID'!J:J,0))</f>
        <v>Constanza</v>
      </c>
      <c r="D2224" t="s">
        <v>9472</v>
      </c>
      <c r="E2224" t="s">
        <v>9473</v>
      </c>
      <c r="F2224" t="s">
        <v>9474</v>
      </c>
      <c r="I2224" t="s">
        <v>191</v>
      </c>
      <c r="J2224" t="s">
        <v>218</v>
      </c>
      <c r="K2224">
        <v>2021</v>
      </c>
      <c r="M2224" t="s">
        <v>80</v>
      </c>
      <c r="N2224" t="s">
        <v>135</v>
      </c>
      <c r="O2224" t="s">
        <v>7117</v>
      </c>
      <c r="P2224" t="s">
        <v>102</v>
      </c>
      <c r="Q2224" t="s">
        <v>55</v>
      </c>
      <c r="S2224" t="s">
        <v>545</v>
      </c>
      <c r="V2224" t="s">
        <v>9366</v>
      </c>
      <c r="W2224" t="s">
        <v>58</v>
      </c>
      <c r="X2224">
        <v>18.943098899999999</v>
      </c>
      <c r="Y2224">
        <v>-70.768697700000004</v>
      </c>
      <c r="Z2224" t="s">
        <v>86</v>
      </c>
      <c r="AA2224" t="s">
        <v>86</v>
      </c>
      <c r="AB2224" t="s">
        <v>60</v>
      </c>
      <c r="AC2224" t="s">
        <v>169</v>
      </c>
      <c r="AE2224" t="s">
        <v>62</v>
      </c>
      <c r="AF2224" t="s">
        <v>170</v>
      </c>
      <c r="AG2224" t="s">
        <v>171</v>
      </c>
      <c r="AH2224" t="s">
        <v>117</v>
      </c>
      <c r="AI2224" t="s">
        <v>145</v>
      </c>
      <c r="AJ2224" t="s">
        <v>145</v>
      </c>
      <c r="AK2224" t="s">
        <v>7199</v>
      </c>
      <c r="AL2224">
        <v>1</v>
      </c>
      <c r="AM2224" t="s">
        <v>394</v>
      </c>
      <c r="AN2224">
        <v>1</v>
      </c>
      <c r="AP2224" t="s">
        <v>62</v>
      </c>
      <c r="AQ2224" t="s">
        <v>69</v>
      </c>
      <c r="AV2224" s="1">
        <v>43773</v>
      </c>
      <c r="AW2224" t="s">
        <v>16217</v>
      </c>
      <c r="AY2224" t="s">
        <v>73</v>
      </c>
      <c r="AZ2224" t="s">
        <v>74</v>
      </c>
    </row>
    <row r="2225" spans="1:52" hidden="1" x14ac:dyDescent="0.25">
      <c r="A2225" t="str">
        <f>INDEX('Community ID'!B:B,MATCH(O2225,'Community ID'!A:A,0))</f>
        <v>Los Gajitos</v>
      </c>
      <c r="B2225" t="str">
        <f>INDEX('Community ID'!$K:$K,MATCH('Environmental Data'!$P2225,'Community ID'!J:J,0))</f>
        <v>Constanza</v>
      </c>
      <c r="D2225" t="s">
        <v>9475</v>
      </c>
      <c r="E2225" t="s">
        <v>1543</v>
      </c>
      <c r="F2225" t="s">
        <v>2555</v>
      </c>
      <c r="H2225" t="s">
        <v>3755</v>
      </c>
      <c r="I2225" t="s">
        <v>165</v>
      </c>
      <c r="J2225" t="s">
        <v>9476</v>
      </c>
      <c r="K2225">
        <v>54</v>
      </c>
      <c r="L2225">
        <v>8097497254</v>
      </c>
      <c r="M2225" t="s">
        <v>226</v>
      </c>
      <c r="N2225" t="s">
        <v>2580</v>
      </c>
      <c r="O2225" t="s">
        <v>7881</v>
      </c>
      <c r="P2225" t="s">
        <v>102</v>
      </c>
      <c r="Q2225" t="s">
        <v>55</v>
      </c>
      <c r="S2225" t="s">
        <v>545</v>
      </c>
      <c r="V2225" t="s">
        <v>9366</v>
      </c>
      <c r="W2225" t="s">
        <v>58</v>
      </c>
      <c r="X2225">
        <v>18.910343600000001</v>
      </c>
      <c r="Y2225">
        <v>-70.748627099999993</v>
      </c>
      <c r="Z2225" t="s">
        <v>105</v>
      </c>
      <c r="AA2225" t="s">
        <v>105</v>
      </c>
      <c r="AB2225" t="s">
        <v>60</v>
      </c>
      <c r="AC2225" t="s">
        <v>169</v>
      </c>
      <c r="AD2225" t="s">
        <v>62</v>
      </c>
      <c r="AF2225" t="s">
        <v>170</v>
      </c>
      <c r="AG2225" t="s">
        <v>194</v>
      </c>
      <c r="AH2225" t="s">
        <v>65</v>
      </c>
      <c r="AI2225" t="s">
        <v>145</v>
      </c>
      <c r="AJ2225" t="s">
        <v>145</v>
      </c>
      <c r="AK2225" t="s">
        <v>9477</v>
      </c>
      <c r="AL2225">
        <v>1</v>
      </c>
      <c r="AM2225" t="s">
        <v>394</v>
      </c>
      <c r="AN2225">
        <v>2</v>
      </c>
      <c r="AP2225" t="s">
        <v>62</v>
      </c>
      <c r="AQ2225" t="s">
        <v>69</v>
      </c>
      <c r="AV2225" s="1">
        <v>43773</v>
      </c>
      <c r="AW2225" t="s">
        <v>16218</v>
      </c>
      <c r="AY2225" t="s">
        <v>73</v>
      </c>
      <c r="AZ2225" t="s">
        <v>74</v>
      </c>
    </row>
    <row r="2226" spans="1:52" hidden="1" x14ac:dyDescent="0.25">
      <c r="A2226" t="str">
        <f>INDEX('Community ID'!B:B,MATCH(O2226,'Community ID'!A:A,0))</f>
        <v>Los Gajitos</v>
      </c>
      <c r="B2226" t="str">
        <f>INDEX('Community ID'!$K:$K,MATCH('Environmental Data'!$P2226,'Community ID'!J:J,0))</f>
        <v>Constanza</v>
      </c>
      <c r="D2226" t="s">
        <v>9478</v>
      </c>
      <c r="E2226" t="s">
        <v>7434</v>
      </c>
      <c r="F2226" t="s">
        <v>9479</v>
      </c>
      <c r="I2226" t="s">
        <v>191</v>
      </c>
      <c r="J2226" s="1">
        <v>23356</v>
      </c>
      <c r="K2226">
        <v>58</v>
      </c>
      <c r="L2226">
        <v>8298393557</v>
      </c>
      <c r="M2226" t="s">
        <v>80</v>
      </c>
      <c r="N2226" t="s">
        <v>135</v>
      </c>
      <c r="O2226" t="s">
        <v>7881</v>
      </c>
      <c r="P2226" t="s">
        <v>102</v>
      </c>
      <c r="Q2226" t="s">
        <v>103</v>
      </c>
      <c r="S2226" t="s">
        <v>144</v>
      </c>
      <c r="U2226">
        <v>4800120026</v>
      </c>
      <c r="V2226" t="s">
        <v>7348</v>
      </c>
      <c r="W2226" t="s">
        <v>58</v>
      </c>
      <c r="X2226">
        <v>18.905695000000001</v>
      </c>
      <c r="Y2226">
        <v>-70.762691099999998</v>
      </c>
      <c r="Z2226" t="s">
        <v>105</v>
      </c>
      <c r="AA2226" t="s">
        <v>105</v>
      </c>
      <c r="AB2226" t="s">
        <v>116</v>
      </c>
      <c r="AC2226" t="s">
        <v>169</v>
      </c>
      <c r="AD2226" t="s">
        <v>62</v>
      </c>
      <c r="AF2226" t="s">
        <v>170</v>
      </c>
      <c r="AG2226" t="s">
        <v>194</v>
      </c>
      <c r="AH2226" t="s">
        <v>117</v>
      </c>
      <c r="AI2226" t="s">
        <v>788</v>
      </c>
      <c r="AJ2226" t="s">
        <v>788</v>
      </c>
      <c r="AK2226" t="s">
        <v>9480</v>
      </c>
      <c r="AL2226">
        <v>1</v>
      </c>
      <c r="AM2226" t="s">
        <v>68</v>
      </c>
      <c r="AN2226">
        <v>2</v>
      </c>
      <c r="AP2226" t="s">
        <v>62</v>
      </c>
      <c r="AQ2226" t="s">
        <v>69</v>
      </c>
      <c r="AV2226" s="1">
        <v>43773</v>
      </c>
      <c r="AW2226" t="s">
        <v>16219</v>
      </c>
      <c r="AY2226" t="s">
        <v>73</v>
      </c>
      <c r="AZ2226" t="s">
        <v>74</v>
      </c>
    </row>
    <row r="2227" spans="1:52" hidden="1" x14ac:dyDescent="0.25">
      <c r="A2227" t="str">
        <f>INDEX('Community ID'!B:B,MATCH(O2227,'Community ID'!A:A,0))</f>
        <v>Los Gajitos</v>
      </c>
      <c r="B2227" t="str">
        <f>INDEX('Community ID'!$K:$K,MATCH('Environmental Data'!$P2227,'Community ID'!J:J,0))</f>
        <v>Constanza</v>
      </c>
      <c r="D2227" t="s">
        <v>9481</v>
      </c>
      <c r="E2227" t="s">
        <v>1159</v>
      </c>
      <c r="F2227" t="s">
        <v>4142</v>
      </c>
      <c r="I2227" t="s">
        <v>165</v>
      </c>
      <c r="J2227" t="s">
        <v>218</v>
      </c>
      <c r="K2227">
        <v>2021</v>
      </c>
      <c r="M2227" t="s">
        <v>80</v>
      </c>
      <c r="N2227" t="s">
        <v>287</v>
      </c>
      <c r="O2227" t="s">
        <v>7117</v>
      </c>
      <c r="P2227" t="s">
        <v>102</v>
      </c>
      <c r="Q2227" t="s">
        <v>55</v>
      </c>
      <c r="V2227" t="s">
        <v>9366</v>
      </c>
      <c r="W2227" t="s">
        <v>58</v>
      </c>
      <c r="X2227">
        <v>18.905288599999999</v>
      </c>
      <c r="Y2227">
        <v>-70.757919200000003</v>
      </c>
      <c r="Z2227" t="s">
        <v>86</v>
      </c>
      <c r="AA2227" t="s">
        <v>86</v>
      </c>
      <c r="AB2227" t="s">
        <v>60</v>
      </c>
      <c r="AC2227" t="s">
        <v>88</v>
      </c>
      <c r="AD2227" t="s">
        <v>62</v>
      </c>
      <c r="AF2227" t="s">
        <v>201</v>
      </c>
      <c r="AG2227" t="s">
        <v>194</v>
      </c>
      <c r="AH2227" t="s">
        <v>117</v>
      </c>
      <c r="AI2227" t="s">
        <v>145</v>
      </c>
      <c r="AJ2227" t="s">
        <v>145</v>
      </c>
      <c r="AK2227" t="s">
        <v>9482</v>
      </c>
      <c r="AL2227">
        <v>1</v>
      </c>
      <c r="AM2227" t="s">
        <v>394</v>
      </c>
      <c r="AN2227">
        <v>1</v>
      </c>
      <c r="AP2227" t="s">
        <v>62</v>
      </c>
      <c r="AQ2227" t="s">
        <v>186</v>
      </c>
      <c r="AV2227" s="1">
        <v>43773</v>
      </c>
      <c r="AW2227" t="s">
        <v>16220</v>
      </c>
      <c r="AY2227" t="s">
        <v>73</v>
      </c>
      <c r="AZ2227" t="s">
        <v>74</v>
      </c>
    </row>
    <row r="2228" spans="1:52" hidden="1" x14ac:dyDescent="0.25">
      <c r="A2228" t="str">
        <f>INDEX('Community ID'!B:B,MATCH(O2228,'Community ID'!A:A,0))</f>
        <v>Los Gajitos</v>
      </c>
      <c r="B2228" t="str">
        <f>INDEX('Community ID'!$K:$K,MATCH('Environmental Data'!$P2228,'Community ID'!J:J,0))</f>
        <v>Constanza</v>
      </c>
      <c r="D2228" t="s">
        <v>9483</v>
      </c>
      <c r="E2228" t="s">
        <v>9484</v>
      </c>
      <c r="F2228" t="s">
        <v>1391</v>
      </c>
      <c r="I2228" t="s">
        <v>165</v>
      </c>
      <c r="J2228" t="s">
        <v>9485</v>
      </c>
      <c r="K2228">
        <v>60</v>
      </c>
      <c r="M2228" t="s">
        <v>80</v>
      </c>
      <c r="N2228" t="s">
        <v>738</v>
      </c>
      <c r="O2228" t="s">
        <v>7117</v>
      </c>
      <c r="P2228" t="s">
        <v>102</v>
      </c>
      <c r="Q2228" t="s">
        <v>55</v>
      </c>
      <c r="V2228" t="s">
        <v>9366</v>
      </c>
      <c r="W2228" t="s">
        <v>58</v>
      </c>
      <c r="X2228">
        <v>18.910343600000001</v>
      </c>
      <c r="Y2228">
        <v>-70.748627099999993</v>
      </c>
      <c r="AB2228" t="s">
        <v>60</v>
      </c>
      <c r="AC2228" t="s">
        <v>88</v>
      </c>
      <c r="AE2228" t="s">
        <v>62</v>
      </c>
      <c r="AF2228" t="s">
        <v>170</v>
      </c>
      <c r="AH2228" t="s">
        <v>117</v>
      </c>
      <c r="AI2228" t="s">
        <v>145</v>
      </c>
      <c r="AJ2228" t="s">
        <v>145</v>
      </c>
      <c r="AK2228" t="s">
        <v>9482</v>
      </c>
      <c r="AL2228">
        <v>1</v>
      </c>
      <c r="AM2228" t="s">
        <v>394</v>
      </c>
      <c r="AP2228" t="s">
        <v>62</v>
      </c>
      <c r="AQ2228" t="s">
        <v>186</v>
      </c>
      <c r="AV2228" s="1">
        <v>43773</v>
      </c>
      <c r="AW2228" t="s">
        <v>16221</v>
      </c>
      <c r="AY2228" t="s">
        <v>73</v>
      </c>
      <c r="AZ2228" t="s">
        <v>74</v>
      </c>
    </row>
    <row r="2229" spans="1:52" hidden="1" x14ac:dyDescent="0.25">
      <c r="A2229" t="str">
        <f>INDEX('Community ID'!B:B,MATCH(O2229,'Community ID'!A:A,0))</f>
        <v>Villa Montaña</v>
      </c>
      <c r="B2229" t="str">
        <f>INDEX('Community ID'!$K:$K,MATCH('Environmental Data'!$P2229,'Community ID'!J:J,0))</f>
        <v>Constanza</v>
      </c>
      <c r="D2229" t="s">
        <v>9486</v>
      </c>
      <c r="E2229" t="s">
        <v>4736</v>
      </c>
      <c r="F2229" t="s">
        <v>1114</v>
      </c>
      <c r="H2229" t="s">
        <v>1965</v>
      </c>
      <c r="I2229" t="s">
        <v>191</v>
      </c>
      <c r="J2229" s="1">
        <v>34040</v>
      </c>
      <c r="K2229">
        <v>28</v>
      </c>
      <c r="L2229">
        <v>8093165855</v>
      </c>
      <c r="M2229" t="s">
        <v>226</v>
      </c>
      <c r="N2229" t="s">
        <v>135</v>
      </c>
      <c r="O2229" t="s">
        <v>7308</v>
      </c>
      <c r="P2229" t="s">
        <v>102</v>
      </c>
      <c r="Q2229" t="s">
        <v>103</v>
      </c>
      <c r="V2229" t="s">
        <v>2484</v>
      </c>
      <c r="W2229" t="s">
        <v>58</v>
      </c>
      <c r="X2229">
        <v>18.8919093072994</v>
      </c>
      <c r="Y2229">
        <v>-70.703497639605501</v>
      </c>
      <c r="Z2229" t="s">
        <v>86</v>
      </c>
      <c r="AA2229" t="s">
        <v>220</v>
      </c>
      <c r="AB2229" t="s">
        <v>87</v>
      </c>
      <c r="AC2229" t="s">
        <v>169</v>
      </c>
      <c r="AD2229" t="s">
        <v>62</v>
      </c>
      <c r="AF2229" t="s">
        <v>170</v>
      </c>
      <c r="AG2229" t="s">
        <v>194</v>
      </c>
      <c r="AH2229" t="s">
        <v>65</v>
      </c>
      <c r="AI2229" t="s">
        <v>145</v>
      </c>
      <c r="AJ2229" t="s">
        <v>2754</v>
      </c>
      <c r="AK2229" t="s">
        <v>9487</v>
      </c>
      <c r="AL2229">
        <v>1</v>
      </c>
      <c r="AM2229" t="s">
        <v>1765</v>
      </c>
      <c r="AN2229">
        <v>5</v>
      </c>
      <c r="AO2229">
        <v>2</v>
      </c>
      <c r="AP2229" t="s">
        <v>62</v>
      </c>
      <c r="AQ2229" t="s">
        <v>69</v>
      </c>
      <c r="AV2229" s="1">
        <v>43765</v>
      </c>
      <c r="AW2229" t="s">
        <v>16222</v>
      </c>
      <c r="AY2229" t="s">
        <v>73</v>
      </c>
      <c r="AZ2229" t="s">
        <v>74</v>
      </c>
    </row>
    <row r="2230" spans="1:52" ht="30" hidden="1" x14ac:dyDescent="0.25">
      <c r="A2230" t="str">
        <f>INDEX('Community ID'!B:B,MATCH(O2230,'Community ID'!A:A,0))</f>
        <v>Villa Montaña</v>
      </c>
      <c r="B2230" t="str">
        <f>INDEX('Community ID'!$K:$K,MATCH('Environmental Data'!$P2230,'Community ID'!J:J,0))</f>
        <v>Constanza</v>
      </c>
      <c r="D2230" t="s">
        <v>9488</v>
      </c>
      <c r="E2230" t="s">
        <v>3038</v>
      </c>
      <c r="F2230" t="s">
        <v>4142</v>
      </c>
      <c r="H2230" t="s">
        <v>9489</v>
      </c>
      <c r="I2230" t="s">
        <v>191</v>
      </c>
      <c r="J2230" t="s">
        <v>9490</v>
      </c>
      <c r="K2230">
        <v>42</v>
      </c>
      <c r="L2230">
        <v>8094398412</v>
      </c>
      <c r="M2230" t="s">
        <v>226</v>
      </c>
      <c r="N2230" t="s">
        <v>6429</v>
      </c>
      <c r="O2230" t="s">
        <v>7308</v>
      </c>
      <c r="P2230" t="s">
        <v>102</v>
      </c>
      <c r="Q2230" t="s">
        <v>9491</v>
      </c>
      <c r="S2230" t="s">
        <v>144</v>
      </c>
      <c r="V2230" t="s">
        <v>9492</v>
      </c>
      <c r="W2230" t="s">
        <v>58</v>
      </c>
      <c r="X2230">
        <v>18.888195450000001</v>
      </c>
      <c r="Y2230">
        <v>-70.701854440000005</v>
      </c>
      <c r="Z2230" t="s">
        <v>86</v>
      </c>
      <c r="AA2230" t="s">
        <v>59</v>
      </c>
      <c r="AB2230" t="s">
        <v>60</v>
      </c>
      <c r="AC2230" t="s">
        <v>169</v>
      </c>
      <c r="AD2230" t="s">
        <v>62</v>
      </c>
      <c r="AF2230" t="s">
        <v>201</v>
      </c>
      <c r="AG2230" t="s">
        <v>194</v>
      </c>
      <c r="AH2230" t="s">
        <v>65</v>
      </c>
      <c r="AI2230" t="s">
        <v>145</v>
      </c>
      <c r="AJ2230" t="s">
        <v>145</v>
      </c>
      <c r="AK2230" s="2" t="s">
        <v>9493</v>
      </c>
      <c r="AL2230">
        <v>1</v>
      </c>
      <c r="AM2230" t="s">
        <v>1765</v>
      </c>
      <c r="AN2230">
        <v>3</v>
      </c>
      <c r="AP2230" t="s">
        <v>63</v>
      </c>
      <c r="AQ2230" t="s">
        <v>69</v>
      </c>
      <c r="AV2230" s="1">
        <v>43765</v>
      </c>
      <c r="AW2230" t="s">
        <v>16223</v>
      </c>
      <c r="AY2230" t="s">
        <v>73</v>
      </c>
      <c r="AZ2230" t="s">
        <v>74</v>
      </c>
    </row>
    <row r="2231" spans="1:52" hidden="1" x14ac:dyDescent="0.25">
      <c r="A2231" t="str">
        <f>INDEX('Community ID'!B:B,MATCH(O2231,'Community ID'!A:A,0))</f>
        <v>Villa Montaña</v>
      </c>
      <c r="B2231" t="str">
        <f>INDEX('Community ID'!$K:$K,MATCH('Environmental Data'!$P2231,'Community ID'!J:J,0))</f>
        <v>Constanza</v>
      </c>
      <c r="D2231" t="s">
        <v>9494</v>
      </c>
      <c r="E2231" t="s">
        <v>9269</v>
      </c>
      <c r="F2231" t="s">
        <v>9495</v>
      </c>
      <c r="H2231" t="s">
        <v>1820</v>
      </c>
      <c r="I2231" t="s">
        <v>191</v>
      </c>
      <c r="J2231" s="1">
        <v>21586</v>
      </c>
      <c r="K2231">
        <v>62</v>
      </c>
      <c r="M2231" t="s">
        <v>80</v>
      </c>
      <c r="N2231" t="s">
        <v>9496</v>
      </c>
      <c r="O2231" t="s">
        <v>9497</v>
      </c>
      <c r="P2231" t="s">
        <v>102</v>
      </c>
      <c r="Q2231" t="s">
        <v>84</v>
      </c>
      <c r="V2231" t="s">
        <v>9492</v>
      </c>
      <c r="W2231" t="s">
        <v>58</v>
      </c>
      <c r="X2231">
        <v>18.888189400000002</v>
      </c>
      <c r="Y2231">
        <v>-70.701780799999995</v>
      </c>
      <c r="Z2231" t="s">
        <v>86</v>
      </c>
      <c r="AA2231" t="s">
        <v>59</v>
      </c>
      <c r="AB2231" t="s">
        <v>1164</v>
      </c>
      <c r="AC2231" t="s">
        <v>169</v>
      </c>
      <c r="AD2231" t="s">
        <v>62</v>
      </c>
      <c r="AF2231" t="s">
        <v>201</v>
      </c>
      <c r="AG2231" t="s">
        <v>194</v>
      </c>
      <c r="AH2231" t="s">
        <v>65</v>
      </c>
      <c r="AI2231" t="s">
        <v>1221</v>
      </c>
      <c r="AJ2231" t="s">
        <v>127</v>
      </c>
      <c r="AK2231" t="s">
        <v>9498</v>
      </c>
      <c r="AL2231">
        <v>2</v>
      </c>
      <c r="AM2231" t="s">
        <v>68</v>
      </c>
      <c r="AN2231">
        <v>1</v>
      </c>
      <c r="AP2231" t="s">
        <v>63</v>
      </c>
      <c r="AQ2231" t="s">
        <v>69</v>
      </c>
      <c r="AV2231" s="1">
        <v>43765</v>
      </c>
      <c r="AW2231" t="s">
        <v>16224</v>
      </c>
      <c r="AY2231" t="s">
        <v>73</v>
      </c>
      <c r="AZ2231" t="s">
        <v>74</v>
      </c>
    </row>
    <row r="2232" spans="1:52" hidden="1" x14ac:dyDescent="0.25">
      <c r="A2232" t="str">
        <f>INDEX('Community ID'!B:B,MATCH(O2232,'Community ID'!A:A,0))</f>
        <v>Villa Montaña</v>
      </c>
      <c r="B2232" t="str">
        <f>INDEX('Community ID'!$K:$K,MATCH('Environmental Data'!$P2232,'Community ID'!J:J,0))</f>
        <v>Constanza</v>
      </c>
      <c r="D2232" t="s">
        <v>9499</v>
      </c>
      <c r="E2232" t="s">
        <v>9500</v>
      </c>
      <c r="F2232" t="s">
        <v>1987</v>
      </c>
      <c r="I2232" t="s">
        <v>191</v>
      </c>
      <c r="J2232" t="s">
        <v>9501</v>
      </c>
      <c r="K2232">
        <v>40</v>
      </c>
      <c r="M2232" t="s">
        <v>226</v>
      </c>
      <c r="O2232" t="s">
        <v>9497</v>
      </c>
      <c r="P2232" t="s">
        <v>83</v>
      </c>
      <c r="Q2232" t="s">
        <v>160</v>
      </c>
      <c r="V2232" t="s">
        <v>7378</v>
      </c>
      <c r="W2232" t="s">
        <v>58</v>
      </c>
      <c r="X2232">
        <v>18.9065121</v>
      </c>
      <c r="Y2232">
        <v>-70.706245100000004</v>
      </c>
      <c r="Z2232" t="s">
        <v>86</v>
      </c>
      <c r="AA2232" t="s">
        <v>86</v>
      </c>
      <c r="AB2232" t="s">
        <v>87</v>
      </c>
      <c r="AC2232" t="s">
        <v>88</v>
      </c>
      <c r="AD2232" t="s">
        <v>62</v>
      </c>
      <c r="AF2232" t="s">
        <v>170</v>
      </c>
      <c r="AG2232" t="s">
        <v>194</v>
      </c>
      <c r="AH2232" t="s">
        <v>65</v>
      </c>
      <c r="AI2232" t="s">
        <v>788</v>
      </c>
      <c r="AJ2232" t="s">
        <v>788</v>
      </c>
      <c r="AK2232" t="s">
        <v>9503</v>
      </c>
      <c r="AL2232">
        <v>2</v>
      </c>
      <c r="AM2232" t="s">
        <v>1069</v>
      </c>
      <c r="AN2232">
        <v>3</v>
      </c>
      <c r="AP2232" t="s">
        <v>63</v>
      </c>
      <c r="AQ2232" t="s">
        <v>69</v>
      </c>
      <c r="AV2232" s="1">
        <v>43765</v>
      </c>
      <c r="AW2232" t="s">
        <v>16225</v>
      </c>
      <c r="AY2232" t="s">
        <v>73</v>
      </c>
      <c r="AZ2232" t="s">
        <v>74</v>
      </c>
    </row>
    <row r="2233" spans="1:52" hidden="1" x14ac:dyDescent="0.25">
      <c r="A2233" t="str">
        <f>INDEX('Community ID'!B:B,MATCH(O2233,'Community ID'!A:A,0))</f>
        <v>Villa Montaña</v>
      </c>
      <c r="B2233" t="str">
        <f>INDEX('Community ID'!$K:$K,MATCH('Environmental Data'!$P2233,'Community ID'!J:J,0))</f>
        <v>Constanza</v>
      </c>
      <c r="D2233" t="s">
        <v>9504</v>
      </c>
      <c r="E2233" t="s">
        <v>9505</v>
      </c>
      <c r="F2233" t="s">
        <v>1583</v>
      </c>
      <c r="I2233" t="s">
        <v>191</v>
      </c>
      <c r="J2233" s="1">
        <v>21614</v>
      </c>
      <c r="K2233">
        <v>62</v>
      </c>
      <c r="L2233">
        <v>8293439668</v>
      </c>
      <c r="M2233" t="s">
        <v>80</v>
      </c>
      <c r="N2233" t="s">
        <v>2423</v>
      </c>
      <c r="O2233" t="s">
        <v>9497</v>
      </c>
      <c r="P2233" t="s">
        <v>83</v>
      </c>
      <c r="Q2233" t="s">
        <v>103</v>
      </c>
      <c r="U2233">
        <v>5300151973</v>
      </c>
      <c r="V2233" t="s">
        <v>7348</v>
      </c>
      <c r="W2233" t="s">
        <v>58</v>
      </c>
      <c r="X2233">
        <v>18.889946399999999</v>
      </c>
      <c r="Y2233">
        <v>-70.699713099999997</v>
      </c>
      <c r="Z2233" t="s">
        <v>86</v>
      </c>
      <c r="AA2233" t="s">
        <v>325</v>
      </c>
      <c r="AB2233" t="s">
        <v>87</v>
      </c>
      <c r="AC2233" t="s">
        <v>169</v>
      </c>
      <c r="AE2233" t="s">
        <v>62</v>
      </c>
      <c r="AF2233" t="s">
        <v>170</v>
      </c>
      <c r="AG2233" t="s">
        <v>194</v>
      </c>
      <c r="AH2233" t="s">
        <v>117</v>
      </c>
      <c r="AI2233" t="s">
        <v>788</v>
      </c>
      <c r="AJ2233" t="s">
        <v>788</v>
      </c>
      <c r="AK2233" t="s">
        <v>7729</v>
      </c>
      <c r="AL2233">
        <v>1</v>
      </c>
      <c r="AM2233" t="s">
        <v>93</v>
      </c>
      <c r="AN2233">
        <v>2</v>
      </c>
      <c r="AO2233">
        <v>0</v>
      </c>
      <c r="AP2233" t="s">
        <v>63</v>
      </c>
      <c r="AQ2233" t="s">
        <v>69</v>
      </c>
      <c r="AV2233" s="1">
        <v>43765</v>
      </c>
      <c r="AW2233" t="s">
        <v>16226</v>
      </c>
      <c r="AY2233" t="s">
        <v>73</v>
      </c>
      <c r="AZ2233" t="s">
        <v>74</v>
      </c>
    </row>
    <row r="2234" spans="1:52" hidden="1" x14ac:dyDescent="0.25">
      <c r="A2234" t="str">
        <f>INDEX('Community ID'!B:B,MATCH(O2234,'Community ID'!A:A,0))</f>
        <v>Villa Montaña</v>
      </c>
      <c r="B2234" t="str">
        <f>INDEX('Community ID'!$K:$K,MATCH('Environmental Data'!$P2234,'Community ID'!J:J,0))</f>
        <v>Constanza</v>
      </c>
      <c r="D2234" t="s">
        <v>9510</v>
      </c>
      <c r="E2234" t="s">
        <v>9511</v>
      </c>
      <c r="H2234" t="s">
        <v>1391</v>
      </c>
      <c r="I2234" t="s">
        <v>191</v>
      </c>
      <c r="J2234" s="1">
        <v>34891</v>
      </c>
      <c r="K2234">
        <v>26</v>
      </c>
      <c r="M2234" t="s">
        <v>142</v>
      </c>
      <c r="N2234" t="s">
        <v>9512</v>
      </c>
      <c r="O2234" t="s">
        <v>9497</v>
      </c>
      <c r="P2234" t="s">
        <v>83</v>
      </c>
      <c r="Q2234" t="s">
        <v>55</v>
      </c>
      <c r="V2234" t="s">
        <v>9492</v>
      </c>
      <c r="W2234" t="s">
        <v>58</v>
      </c>
      <c r="X2234">
        <v>18.888189400000002</v>
      </c>
      <c r="Y2234">
        <v>-70.701780799999995</v>
      </c>
      <c r="Z2234" t="s">
        <v>86</v>
      </c>
      <c r="AA2234" t="s">
        <v>220</v>
      </c>
      <c r="AB2234" t="s">
        <v>60</v>
      </c>
      <c r="AC2234" t="s">
        <v>169</v>
      </c>
      <c r="AD2234" t="s">
        <v>62</v>
      </c>
      <c r="AF2234" t="s">
        <v>201</v>
      </c>
      <c r="AG2234" t="s">
        <v>194</v>
      </c>
      <c r="AH2234" t="s">
        <v>65</v>
      </c>
      <c r="AI2234" t="s">
        <v>9513</v>
      </c>
      <c r="AJ2234" t="s">
        <v>66</v>
      </c>
      <c r="AK2234" t="s">
        <v>394</v>
      </c>
      <c r="AL2234">
        <v>2</v>
      </c>
      <c r="AM2234" t="s">
        <v>9514</v>
      </c>
      <c r="AN2234">
        <v>3</v>
      </c>
      <c r="AO2234">
        <v>1</v>
      </c>
      <c r="AP2234" t="s">
        <v>63</v>
      </c>
      <c r="AQ2234" t="s">
        <v>69</v>
      </c>
      <c r="AV2234" s="1">
        <v>43765</v>
      </c>
      <c r="AW2234" t="s">
        <v>16227</v>
      </c>
      <c r="AY2234" t="s">
        <v>73</v>
      </c>
      <c r="AZ2234" t="s">
        <v>74</v>
      </c>
    </row>
    <row r="2235" spans="1:52" ht="30" hidden="1" x14ac:dyDescent="0.25">
      <c r="A2235" t="str">
        <f>INDEX('Community ID'!B:B,MATCH(O2235,'Community ID'!A:A,0))</f>
        <v>Villa Montaña</v>
      </c>
      <c r="B2235" t="str">
        <f>INDEX('Community ID'!$K:$K,MATCH('Environmental Data'!$P2235,'Community ID'!J:J,0))</f>
        <v>Constanza</v>
      </c>
      <c r="D2235" t="s">
        <v>9506</v>
      </c>
      <c r="E2235" t="s">
        <v>9507</v>
      </c>
      <c r="F2235" t="s">
        <v>2585</v>
      </c>
      <c r="H2235" t="s">
        <v>111</v>
      </c>
      <c r="I2235" t="s">
        <v>191</v>
      </c>
      <c r="J2235" s="1">
        <v>33089</v>
      </c>
      <c r="K2235">
        <v>31</v>
      </c>
      <c r="L2235">
        <v>8094200054</v>
      </c>
      <c r="M2235" t="s">
        <v>80</v>
      </c>
      <c r="N2235" t="s">
        <v>135</v>
      </c>
      <c r="O2235" t="s">
        <v>7308</v>
      </c>
      <c r="P2235" t="s">
        <v>83</v>
      </c>
      <c r="Q2235" t="s">
        <v>160</v>
      </c>
      <c r="V2235" t="s">
        <v>2484</v>
      </c>
      <c r="W2235" t="s">
        <v>58</v>
      </c>
      <c r="X2235">
        <v>18.8896552194085</v>
      </c>
      <c r="Y2235">
        <v>-70.699834199688098</v>
      </c>
      <c r="Z2235" t="s">
        <v>325</v>
      </c>
      <c r="AA2235" t="s">
        <v>325</v>
      </c>
      <c r="AB2235" t="s">
        <v>87</v>
      </c>
      <c r="AC2235" t="s">
        <v>169</v>
      </c>
      <c r="AE2235" t="s">
        <v>62</v>
      </c>
      <c r="AF2235" t="s">
        <v>170</v>
      </c>
      <c r="AG2235" t="s">
        <v>171</v>
      </c>
      <c r="AH2235" t="s">
        <v>65</v>
      </c>
      <c r="AI2235" t="s">
        <v>9508</v>
      </c>
      <c r="AJ2235" t="s">
        <v>976</v>
      </c>
      <c r="AK2235" s="2" t="s">
        <v>9509</v>
      </c>
      <c r="AL2235">
        <v>1</v>
      </c>
      <c r="AM2235" t="s">
        <v>1765</v>
      </c>
      <c r="AN2235">
        <v>5</v>
      </c>
      <c r="AP2235" t="s">
        <v>63</v>
      </c>
      <c r="AQ2235" t="s">
        <v>69</v>
      </c>
      <c r="AV2235" s="1">
        <v>43765</v>
      </c>
      <c r="AW2235" t="s">
        <v>16228</v>
      </c>
      <c r="AY2235" t="s">
        <v>73</v>
      </c>
      <c r="AZ2235" t="s">
        <v>74</v>
      </c>
    </row>
    <row r="2236" spans="1:52" x14ac:dyDescent="0.25">
      <c r="A2236" t="str">
        <f>INDEX('Community ID'!B:B,MATCH(O2236,'Community ID'!A:A,0))</f>
        <v>Villa Montaña</v>
      </c>
      <c r="B2236" t="str">
        <f>INDEX('Community ID'!$K:$K,MATCH('Environmental Data'!$P2236,'Community ID'!J:J,0))</f>
        <v>Constanza</v>
      </c>
      <c r="D2236" t="s">
        <v>9515</v>
      </c>
      <c r="E2236" t="s">
        <v>4358</v>
      </c>
      <c r="F2236" t="s">
        <v>743</v>
      </c>
      <c r="H2236" t="s">
        <v>9516</v>
      </c>
      <c r="I2236" t="s">
        <v>191</v>
      </c>
      <c r="J2236" t="s">
        <v>9517</v>
      </c>
      <c r="K2236">
        <v>44</v>
      </c>
      <c r="L2236">
        <v>8099860617</v>
      </c>
      <c r="M2236" t="s">
        <v>80</v>
      </c>
      <c r="N2236" t="s">
        <v>114</v>
      </c>
      <c r="O2236" t="s">
        <v>7308</v>
      </c>
      <c r="P2236" t="s">
        <v>83</v>
      </c>
      <c r="Q2236" t="s">
        <v>103</v>
      </c>
      <c r="S2236" t="s">
        <v>144</v>
      </c>
      <c r="U2236">
        <v>5300296562</v>
      </c>
      <c r="V2236" t="s">
        <v>2484</v>
      </c>
      <c r="W2236" t="s">
        <v>58</v>
      </c>
      <c r="X2236">
        <v>18.889973899367099</v>
      </c>
      <c r="Y2236">
        <v>-70.699824225223296</v>
      </c>
      <c r="Z2236" t="s">
        <v>86</v>
      </c>
      <c r="AA2236" t="s">
        <v>220</v>
      </c>
      <c r="AB2236" t="s">
        <v>60</v>
      </c>
      <c r="AC2236" t="s">
        <v>169</v>
      </c>
      <c r="AD2236" t="s">
        <v>62</v>
      </c>
      <c r="AF2236" t="s">
        <v>170</v>
      </c>
      <c r="AG2236" t="s">
        <v>194</v>
      </c>
      <c r="AH2236" t="s">
        <v>65</v>
      </c>
      <c r="AI2236" t="s">
        <v>9508</v>
      </c>
      <c r="AJ2236" t="s">
        <v>145</v>
      </c>
      <c r="AK2236" t="s">
        <v>368</v>
      </c>
      <c r="AL2236">
        <v>1</v>
      </c>
      <c r="AM2236" t="s">
        <v>1765</v>
      </c>
      <c r="AN2236">
        <v>3</v>
      </c>
      <c r="AO2236">
        <v>1</v>
      </c>
      <c r="AP2236" t="s">
        <v>62</v>
      </c>
      <c r="AQ2236" t="s">
        <v>69</v>
      </c>
      <c r="AV2236" s="1">
        <v>43765</v>
      </c>
      <c r="AW2236" t="s">
        <v>16229</v>
      </c>
      <c r="AY2236" t="s">
        <v>73</v>
      </c>
      <c r="AZ2236" t="s">
        <v>74</v>
      </c>
    </row>
    <row r="2237" spans="1:52" x14ac:dyDescent="0.25">
      <c r="A2237" t="str">
        <f>INDEX('Community ID'!B:B,MATCH(O2237,'Community ID'!A:A,0))</f>
        <v>Villa Montaña</v>
      </c>
      <c r="B2237" t="str">
        <f>INDEX('Community ID'!$K:$K,MATCH('Environmental Data'!$P2237,'Community ID'!J:J,0))</f>
        <v>Constanza</v>
      </c>
      <c r="D2237" t="s">
        <v>9518</v>
      </c>
      <c r="E2237" t="s">
        <v>134</v>
      </c>
      <c r="F2237" t="s">
        <v>8655</v>
      </c>
      <c r="H2237" t="s">
        <v>2246</v>
      </c>
      <c r="I2237" t="s">
        <v>191</v>
      </c>
      <c r="J2237" t="s">
        <v>218</v>
      </c>
      <c r="K2237">
        <v>2021</v>
      </c>
      <c r="L2237">
        <v>8094074951</v>
      </c>
      <c r="M2237" t="s">
        <v>80</v>
      </c>
      <c r="N2237" t="s">
        <v>9519</v>
      </c>
      <c r="O2237" t="s">
        <v>9497</v>
      </c>
      <c r="P2237" t="s">
        <v>102</v>
      </c>
      <c r="Q2237" t="s">
        <v>55</v>
      </c>
      <c r="V2237" t="s">
        <v>9492</v>
      </c>
      <c r="W2237" t="s">
        <v>58</v>
      </c>
      <c r="X2237">
        <v>18.902872200000001</v>
      </c>
      <c r="Y2237">
        <v>-70.702164100000005</v>
      </c>
      <c r="Z2237" t="s">
        <v>86</v>
      </c>
      <c r="AA2237" t="s">
        <v>86</v>
      </c>
      <c r="AB2237" t="s">
        <v>1164</v>
      </c>
      <c r="AC2237" t="s">
        <v>169</v>
      </c>
      <c r="AD2237" t="s">
        <v>62</v>
      </c>
      <c r="AF2237" t="s">
        <v>170</v>
      </c>
      <c r="AG2237" t="s">
        <v>171</v>
      </c>
      <c r="AH2237" t="s">
        <v>117</v>
      </c>
      <c r="AI2237" t="s">
        <v>9520</v>
      </c>
      <c r="AJ2237" t="s">
        <v>6941</v>
      </c>
      <c r="AK2237" t="s">
        <v>368</v>
      </c>
      <c r="AL2237">
        <v>1</v>
      </c>
      <c r="AM2237" t="s">
        <v>68</v>
      </c>
      <c r="AN2237">
        <v>6</v>
      </c>
      <c r="AP2237" t="s">
        <v>62</v>
      </c>
      <c r="AQ2237" t="s">
        <v>69</v>
      </c>
      <c r="AV2237" s="1">
        <v>43765</v>
      </c>
      <c r="AW2237" t="s">
        <v>16230</v>
      </c>
      <c r="AY2237" t="s">
        <v>73</v>
      </c>
      <c r="AZ2237" t="s">
        <v>74</v>
      </c>
    </row>
    <row r="2238" spans="1:52" x14ac:dyDescent="0.25">
      <c r="A2238" t="str">
        <f>INDEX('Community ID'!B:B,MATCH(O2238,'Community ID'!A:A,0))</f>
        <v>Villa Montaña</v>
      </c>
      <c r="B2238" t="str">
        <f>INDEX('Community ID'!$K:$K,MATCH('Environmental Data'!$P2238,'Community ID'!J:J,0))</f>
        <v>Constanza</v>
      </c>
      <c r="D2238" t="s">
        <v>9525</v>
      </c>
      <c r="E2238" t="s">
        <v>211</v>
      </c>
      <c r="F2238" t="s">
        <v>9526</v>
      </c>
      <c r="I2238" t="s">
        <v>191</v>
      </c>
      <c r="J2238" t="s">
        <v>9527</v>
      </c>
      <c r="K2238">
        <v>35</v>
      </c>
      <c r="M2238" t="s">
        <v>142</v>
      </c>
      <c r="O2238" t="s">
        <v>9497</v>
      </c>
      <c r="P2238" t="s">
        <v>102</v>
      </c>
      <c r="Q2238" t="s">
        <v>103</v>
      </c>
      <c r="S2238" t="s">
        <v>436</v>
      </c>
      <c r="V2238" t="s">
        <v>7378</v>
      </c>
      <c r="W2238" t="s">
        <v>58</v>
      </c>
      <c r="X2238">
        <v>18.907025000000001</v>
      </c>
      <c r="Y2238">
        <v>-70.704394399999998</v>
      </c>
      <c r="Z2238" t="s">
        <v>86</v>
      </c>
      <c r="AA2238" t="s">
        <v>105</v>
      </c>
      <c r="AB2238" t="s">
        <v>87</v>
      </c>
      <c r="AC2238" t="s">
        <v>169</v>
      </c>
      <c r="AD2238" t="s">
        <v>62</v>
      </c>
      <c r="AF2238" t="s">
        <v>170</v>
      </c>
      <c r="AG2238" t="s">
        <v>194</v>
      </c>
      <c r="AH2238" t="s">
        <v>65</v>
      </c>
      <c r="AI2238" t="s">
        <v>788</v>
      </c>
      <c r="AJ2238" t="s">
        <v>788</v>
      </c>
      <c r="AK2238" t="s">
        <v>479</v>
      </c>
      <c r="AL2238">
        <v>1</v>
      </c>
      <c r="AM2238" t="s">
        <v>9528</v>
      </c>
      <c r="AN2238">
        <v>4</v>
      </c>
      <c r="AP2238" t="s">
        <v>62</v>
      </c>
      <c r="AQ2238" t="s">
        <v>69</v>
      </c>
      <c r="AV2238" s="1">
        <v>43765</v>
      </c>
      <c r="AW2238" t="s">
        <v>16231</v>
      </c>
      <c r="AY2238" t="s">
        <v>73</v>
      </c>
      <c r="AZ2238" t="s">
        <v>74</v>
      </c>
    </row>
    <row r="2239" spans="1:52" hidden="1" x14ac:dyDescent="0.25">
      <c r="A2239" t="str">
        <f>INDEX('Community ID'!B:B,MATCH(O2239,'Community ID'!A:A,0))</f>
        <v>Villa Montaña</v>
      </c>
      <c r="B2239" t="str">
        <f>INDEX('Community ID'!$K:$K,MATCH('Environmental Data'!$P2239,'Community ID'!J:J,0))</f>
        <v>Constanza</v>
      </c>
      <c r="D2239" t="s">
        <v>9521</v>
      </c>
      <c r="E2239" t="s">
        <v>9522</v>
      </c>
      <c r="F2239" t="s">
        <v>9523</v>
      </c>
      <c r="H2239" t="s">
        <v>1008</v>
      </c>
      <c r="I2239" t="s">
        <v>191</v>
      </c>
      <c r="J2239" t="s">
        <v>9524</v>
      </c>
      <c r="K2239">
        <v>45</v>
      </c>
      <c r="L2239">
        <v>8099243528</v>
      </c>
      <c r="M2239" t="s">
        <v>80</v>
      </c>
      <c r="N2239" t="s">
        <v>135</v>
      </c>
      <c r="O2239" t="s">
        <v>7308</v>
      </c>
      <c r="P2239" t="s">
        <v>102</v>
      </c>
      <c r="Q2239" t="s">
        <v>160</v>
      </c>
      <c r="S2239" t="s">
        <v>144</v>
      </c>
      <c r="V2239" t="s">
        <v>2484</v>
      </c>
      <c r="W2239" t="s">
        <v>58</v>
      </c>
      <c r="X2239">
        <v>18.890243119736098</v>
      </c>
      <c r="Y2239">
        <v>-70.699983791441497</v>
      </c>
      <c r="Z2239" t="s">
        <v>86</v>
      </c>
      <c r="AA2239" t="s">
        <v>86</v>
      </c>
      <c r="AB2239" t="s">
        <v>87</v>
      </c>
      <c r="AC2239" t="s">
        <v>169</v>
      </c>
      <c r="AD2239" t="s">
        <v>62</v>
      </c>
      <c r="AF2239" t="s">
        <v>170</v>
      </c>
      <c r="AG2239" t="s">
        <v>194</v>
      </c>
      <c r="AH2239" t="s">
        <v>65</v>
      </c>
      <c r="AI2239" t="s">
        <v>9508</v>
      </c>
      <c r="AJ2239" t="s">
        <v>145</v>
      </c>
      <c r="AK2239" t="s">
        <v>7393</v>
      </c>
      <c r="AL2239">
        <v>1</v>
      </c>
      <c r="AM2239" t="s">
        <v>1765</v>
      </c>
      <c r="AN2239">
        <v>4</v>
      </c>
      <c r="AP2239" t="s">
        <v>62</v>
      </c>
      <c r="AQ2239" t="s">
        <v>69</v>
      </c>
      <c r="AV2239" s="1">
        <v>43765</v>
      </c>
      <c r="AW2239" t="s">
        <v>16232</v>
      </c>
      <c r="AY2239" t="s">
        <v>73</v>
      </c>
      <c r="AZ2239" t="s">
        <v>74</v>
      </c>
    </row>
    <row r="2240" spans="1:52" x14ac:dyDescent="0.25">
      <c r="A2240" t="str">
        <f>INDEX('Community ID'!B:B,MATCH(O2240,'Community ID'!A:A,0))</f>
        <v>Villa Montaña</v>
      </c>
      <c r="B2240" t="str">
        <f>INDEX('Community ID'!$K:$K,MATCH('Environmental Data'!$P2240,'Community ID'!J:J,0))</f>
        <v>Constanza</v>
      </c>
      <c r="D2240" t="s">
        <v>9529</v>
      </c>
      <c r="E2240" t="s">
        <v>1041</v>
      </c>
      <c r="F2240" t="s">
        <v>1391</v>
      </c>
      <c r="I2240" t="s">
        <v>165</v>
      </c>
      <c r="J2240" s="1">
        <v>27486</v>
      </c>
      <c r="K2240">
        <v>46</v>
      </c>
      <c r="L2240">
        <v>8498544836</v>
      </c>
      <c r="M2240" t="s">
        <v>80</v>
      </c>
      <c r="N2240" t="s">
        <v>81</v>
      </c>
      <c r="O2240" t="s">
        <v>7308</v>
      </c>
      <c r="P2240" t="s">
        <v>83</v>
      </c>
      <c r="Q2240" t="s">
        <v>103</v>
      </c>
      <c r="S2240" t="s">
        <v>144</v>
      </c>
      <c r="V2240" t="s">
        <v>7348</v>
      </c>
      <c r="W2240" t="s">
        <v>58</v>
      </c>
      <c r="X2240">
        <v>18.889946399999999</v>
      </c>
      <c r="Y2240">
        <v>-70.699713099999997</v>
      </c>
      <c r="Z2240" t="s">
        <v>86</v>
      </c>
      <c r="AA2240" t="s">
        <v>59</v>
      </c>
      <c r="AB2240" t="s">
        <v>60</v>
      </c>
      <c r="AC2240" t="s">
        <v>169</v>
      </c>
      <c r="AD2240" t="s">
        <v>62</v>
      </c>
      <c r="AF2240" t="s">
        <v>170</v>
      </c>
      <c r="AG2240" t="s">
        <v>194</v>
      </c>
      <c r="AH2240" t="s">
        <v>65</v>
      </c>
      <c r="AI2240" t="s">
        <v>788</v>
      </c>
      <c r="AJ2240" t="s">
        <v>1415</v>
      </c>
      <c r="AK2240" t="s">
        <v>479</v>
      </c>
      <c r="AL2240">
        <v>2</v>
      </c>
      <c r="AM2240" t="s">
        <v>1039</v>
      </c>
      <c r="AN2240">
        <v>5</v>
      </c>
      <c r="AO2240">
        <v>0</v>
      </c>
      <c r="AP2240" t="s">
        <v>63</v>
      </c>
      <c r="AQ2240" t="s">
        <v>69</v>
      </c>
      <c r="AV2240" s="1">
        <v>43765</v>
      </c>
      <c r="AW2240" t="s">
        <v>16233</v>
      </c>
      <c r="AY2240" t="s">
        <v>73</v>
      </c>
      <c r="AZ2240" t="s">
        <v>74</v>
      </c>
    </row>
    <row r="2241" spans="1:52" hidden="1" x14ac:dyDescent="0.25">
      <c r="A2241" t="str">
        <f>INDEX('Community ID'!B:B,MATCH(O2241,'Community ID'!A:A,0))</f>
        <v>Villa Montaña</v>
      </c>
      <c r="B2241" t="str">
        <f>INDEX('Community ID'!$K:$K,MATCH('Environmental Data'!$P2241,'Community ID'!J:J,0))</f>
        <v>Constanza</v>
      </c>
      <c r="D2241" t="s">
        <v>9530</v>
      </c>
      <c r="E2241" t="s">
        <v>9531</v>
      </c>
      <c r="F2241" t="s">
        <v>9532</v>
      </c>
      <c r="H2241" t="s">
        <v>9533</v>
      </c>
      <c r="I2241" t="s">
        <v>191</v>
      </c>
      <c r="J2241" s="1">
        <v>37964</v>
      </c>
      <c r="K2241">
        <v>18</v>
      </c>
      <c r="L2241">
        <v>8294509469</v>
      </c>
      <c r="M2241" t="s">
        <v>226</v>
      </c>
      <c r="N2241" t="s">
        <v>135</v>
      </c>
      <c r="O2241" t="s">
        <v>9497</v>
      </c>
      <c r="P2241" t="s">
        <v>102</v>
      </c>
      <c r="Q2241" t="s">
        <v>55</v>
      </c>
      <c r="S2241" t="s">
        <v>9534</v>
      </c>
      <c r="V2241" t="s">
        <v>9492</v>
      </c>
      <c r="W2241" t="s">
        <v>58</v>
      </c>
      <c r="X2241">
        <v>18.889946399999999</v>
      </c>
      <c r="Y2241">
        <v>-70.699713099999997</v>
      </c>
      <c r="Z2241" t="s">
        <v>86</v>
      </c>
      <c r="AA2241" t="s">
        <v>105</v>
      </c>
      <c r="AB2241" t="s">
        <v>419</v>
      </c>
      <c r="AC2241" t="s">
        <v>88</v>
      </c>
      <c r="AD2241" t="s">
        <v>63</v>
      </c>
      <c r="AE2241" t="s">
        <v>63</v>
      </c>
      <c r="AF2241" t="s">
        <v>170</v>
      </c>
      <c r="AG2241" t="s">
        <v>171</v>
      </c>
      <c r="AH2241" t="s">
        <v>117</v>
      </c>
      <c r="AI2241" t="s">
        <v>9535</v>
      </c>
      <c r="AJ2241" t="s">
        <v>9536</v>
      </c>
      <c r="AK2241" t="s">
        <v>921</v>
      </c>
      <c r="AL2241">
        <v>1</v>
      </c>
      <c r="AM2241" t="s">
        <v>68</v>
      </c>
      <c r="AN2241">
        <v>3</v>
      </c>
      <c r="AP2241" t="s">
        <v>63</v>
      </c>
      <c r="AQ2241" t="s">
        <v>69</v>
      </c>
      <c r="AV2241" s="1">
        <v>43765</v>
      </c>
      <c r="AW2241" t="s">
        <v>16234</v>
      </c>
      <c r="AY2241" t="s">
        <v>73</v>
      </c>
      <c r="AZ2241" t="s">
        <v>74</v>
      </c>
    </row>
    <row r="2242" spans="1:52" hidden="1" x14ac:dyDescent="0.25">
      <c r="A2242" t="str">
        <f>INDEX('Community ID'!B:B,MATCH(O2242,'Community ID'!A:A,0))</f>
        <v>Villa Montaña</v>
      </c>
      <c r="B2242" t="str">
        <f>INDEX('Community ID'!$K:$K,MATCH('Environmental Data'!$P2242,'Community ID'!J:J,0))</f>
        <v>Constanza</v>
      </c>
      <c r="D2242" t="s">
        <v>9530</v>
      </c>
      <c r="E2242" t="s">
        <v>9531</v>
      </c>
      <c r="F2242" t="s">
        <v>9532</v>
      </c>
      <c r="H2242" t="s">
        <v>9533</v>
      </c>
      <c r="I2242" t="s">
        <v>191</v>
      </c>
      <c r="J2242" s="1">
        <v>37964</v>
      </c>
      <c r="K2242">
        <v>18</v>
      </c>
      <c r="L2242">
        <v>8294509469</v>
      </c>
      <c r="M2242" t="s">
        <v>226</v>
      </c>
      <c r="N2242" t="s">
        <v>135</v>
      </c>
      <c r="O2242" t="s">
        <v>9497</v>
      </c>
      <c r="P2242" t="s">
        <v>102</v>
      </c>
      <c r="Q2242" t="s">
        <v>55</v>
      </c>
      <c r="S2242" t="s">
        <v>9534</v>
      </c>
      <c r="V2242" t="s">
        <v>9492</v>
      </c>
      <c r="W2242" t="s">
        <v>58</v>
      </c>
      <c r="X2242">
        <v>18.889946399999999</v>
      </c>
      <c r="Y2242">
        <v>-70.699713099999997</v>
      </c>
      <c r="Z2242" t="s">
        <v>86</v>
      </c>
      <c r="AA2242" t="s">
        <v>59</v>
      </c>
      <c r="AB2242" t="s">
        <v>87</v>
      </c>
      <c r="AC2242" t="s">
        <v>169</v>
      </c>
      <c r="AD2242" t="s">
        <v>62</v>
      </c>
      <c r="AF2242" t="s">
        <v>170</v>
      </c>
      <c r="AG2242" t="s">
        <v>171</v>
      </c>
      <c r="AH2242" t="s">
        <v>65</v>
      </c>
      <c r="AI2242" t="s">
        <v>9508</v>
      </c>
      <c r="AJ2242" t="s">
        <v>102</v>
      </c>
      <c r="AK2242" t="s">
        <v>3672</v>
      </c>
      <c r="AL2242">
        <v>1</v>
      </c>
      <c r="AM2242" t="s">
        <v>1765</v>
      </c>
      <c r="AN2242">
        <v>3</v>
      </c>
      <c r="AP2242" t="s">
        <v>62</v>
      </c>
      <c r="AQ2242" t="s">
        <v>69</v>
      </c>
      <c r="AV2242" s="1">
        <v>43765</v>
      </c>
      <c r="AW2242" t="s">
        <v>16235</v>
      </c>
      <c r="AY2242" t="s">
        <v>73</v>
      </c>
      <c r="AZ2242" t="s">
        <v>74</v>
      </c>
    </row>
    <row r="2243" spans="1:52" ht="30" hidden="1" x14ac:dyDescent="0.25">
      <c r="A2243" t="str">
        <f>INDEX('Community ID'!B:B,MATCH(O2243,'Community ID'!A:A,0))</f>
        <v>Villa Montaña</v>
      </c>
      <c r="B2243" t="str">
        <f>INDEX('Community ID'!$K:$K,MATCH('Environmental Data'!$P2243,'Community ID'!J:J,0))</f>
        <v>Constanza</v>
      </c>
      <c r="D2243" t="s">
        <v>9540</v>
      </c>
      <c r="E2243" t="s">
        <v>9541</v>
      </c>
      <c r="F2243" t="s">
        <v>9542</v>
      </c>
      <c r="I2243" t="s">
        <v>165</v>
      </c>
      <c r="J2243" t="s">
        <v>9543</v>
      </c>
      <c r="K2243">
        <v>30</v>
      </c>
      <c r="L2243">
        <v>8492189685</v>
      </c>
      <c r="M2243" t="s">
        <v>142</v>
      </c>
      <c r="N2243" t="s">
        <v>135</v>
      </c>
      <c r="O2243" t="s">
        <v>7308</v>
      </c>
      <c r="P2243" t="s">
        <v>102</v>
      </c>
      <c r="Q2243" t="s">
        <v>160</v>
      </c>
      <c r="S2243" t="s">
        <v>144</v>
      </c>
      <c r="V2243" t="s">
        <v>2484</v>
      </c>
      <c r="W2243" t="s">
        <v>58</v>
      </c>
      <c r="X2243">
        <v>18.888249406608601</v>
      </c>
      <c r="Y2243">
        <v>-70.700917141577804</v>
      </c>
      <c r="Z2243" t="s">
        <v>86</v>
      </c>
      <c r="AA2243" t="s">
        <v>59</v>
      </c>
      <c r="AB2243" t="s">
        <v>87</v>
      </c>
      <c r="AC2243" t="s">
        <v>169</v>
      </c>
      <c r="AD2243" t="s">
        <v>62</v>
      </c>
      <c r="AF2243" t="s">
        <v>201</v>
      </c>
      <c r="AG2243" t="s">
        <v>194</v>
      </c>
      <c r="AH2243" t="s">
        <v>65</v>
      </c>
      <c r="AI2243" t="s">
        <v>9508</v>
      </c>
      <c r="AJ2243" t="s">
        <v>145</v>
      </c>
      <c r="AK2243" s="2" t="s">
        <v>9544</v>
      </c>
      <c r="AL2243">
        <v>1</v>
      </c>
      <c r="AM2243" t="s">
        <v>1765</v>
      </c>
      <c r="AN2243">
        <v>5</v>
      </c>
      <c r="AP2243" t="s">
        <v>63</v>
      </c>
      <c r="AQ2243" t="s">
        <v>69</v>
      </c>
      <c r="AV2243" s="1">
        <v>43765</v>
      </c>
      <c r="AW2243" t="s">
        <v>16236</v>
      </c>
      <c r="AY2243" t="s">
        <v>73</v>
      </c>
      <c r="AZ2243" t="s">
        <v>74</v>
      </c>
    </row>
    <row r="2244" spans="1:52" hidden="1" x14ac:dyDescent="0.25">
      <c r="A2244" t="str">
        <f>INDEX('Community ID'!B:B,MATCH(O2244,'Community ID'!A:A,0))</f>
        <v>Villa Montaña</v>
      </c>
      <c r="B2244" t="str">
        <f>INDEX('Community ID'!$K:$K,MATCH('Environmental Data'!$P2244,'Community ID'!J:J,0))</f>
        <v>Constanza</v>
      </c>
      <c r="D2244" t="s">
        <v>9537</v>
      </c>
      <c r="E2244" t="s">
        <v>1675</v>
      </c>
      <c r="F2244" t="s">
        <v>3241</v>
      </c>
      <c r="I2244" t="s">
        <v>191</v>
      </c>
      <c r="J2244" t="s">
        <v>218</v>
      </c>
      <c r="K2244">
        <v>2021</v>
      </c>
      <c r="L2244">
        <v>8096571733</v>
      </c>
      <c r="N2244" t="s">
        <v>135</v>
      </c>
      <c r="O2244" t="s">
        <v>7308</v>
      </c>
      <c r="P2244" t="s">
        <v>102</v>
      </c>
      <c r="Q2244" t="s">
        <v>160</v>
      </c>
      <c r="V2244" t="s">
        <v>1820</v>
      </c>
      <c r="W2244" t="s">
        <v>58</v>
      </c>
      <c r="X2244">
        <v>18.887736100000001</v>
      </c>
      <c r="Y2244">
        <v>-70.700456500000001</v>
      </c>
      <c r="Z2244" t="s">
        <v>86</v>
      </c>
      <c r="AA2244" t="s">
        <v>86</v>
      </c>
      <c r="AB2244" t="s">
        <v>87</v>
      </c>
      <c r="AC2244" t="s">
        <v>88</v>
      </c>
      <c r="AD2244" t="s">
        <v>62</v>
      </c>
      <c r="AF2244" t="s">
        <v>170</v>
      </c>
      <c r="AG2244" t="s">
        <v>194</v>
      </c>
      <c r="AH2244" t="s">
        <v>65</v>
      </c>
      <c r="AI2244" t="s">
        <v>9538</v>
      </c>
      <c r="AJ2244" t="s">
        <v>7541</v>
      </c>
      <c r="AK2244" t="s">
        <v>394</v>
      </c>
      <c r="AL2244">
        <v>2</v>
      </c>
      <c r="AM2244" t="s">
        <v>9539</v>
      </c>
      <c r="AN2244">
        <v>2</v>
      </c>
      <c r="AO2244">
        <v>0</v>
      </c>
      <c r="AP2244" t="s">
        <v>62</v>
      </c>
      <c r="AQ2244" t="s">
        <v>69</v>
      </c>
      <c r="AV2244" s="1">
        <v>43765</v>
      </c>
      <c r="AW2244" t="s">
        <v>16237</v>
      </c>
      <c r="AY2244" t="s">
        <v>73</v>
      </c>
      <c r="AZ2244" t="s">
        <v>74</v>
      </c>
    </row>
    <row r="2245" spans="1:52" x14ac:dyDescent="0.25">
      <c r="A2245" t="str">
        <f>INDEX('Community ID'!B:B,MATCH(O2245,'Community ID'!A:A,0))</f>
        <v>Villa Montaña</v>
      </c>
      <c r="B2245" t="str">
        <f>INDEX('Community ID'!$K:$K,MATCH('Environmental Data'!$P2245,'Community ID'!J:J,0))</f>
        <v>Constanza</v>
      </c>
      <c r="D2245" t="s">
        <v>9557</v>
      </c>
      <c r="E2245" t="s">
        <v>9558</v>
      </c>
      <c r="F2245" t="s">
        <v>743</v>
      </c>
      <c r="H2245" t="s">
        <v>6033</v>
      </c>
      <c r="I2245" t="s">
        <v>191</v>
      </c>
      <c r="J2245" s="1">
        <v>28948</v>
      </c>
      <c r="K2245">
        <v>42</v>
      </c>
      <c r="M2245" t="s">
        <v>80</v>
      </c>
      <c r="N2245" t="s">
        <v>9559</v>
      </c>
      <c r="O2245" t="s">
        <v>7308</v>
      </c>
      <c r="P2245" t="s">
        <v>102</v>
      </c>
      <c r="Q2245" t="s">
        <v>160</v>
      </c>
      <c r="S2245" t="s">
        <v>144</v>
      </c>
      <c r="V2245" t="s">
        <v>7378</v>
      </c>
      <c r="W2245" t="s">
        <v>58</v>
      </c>
      <c r="X2245">
        <v>18.907025000000001</v>
      </c>
      <c r="Y2245">
        <v>-70.704394399999998</v>
      </c>
      <c r="Z2245" t="s">
        <v>86</v>
      </c>
      <c r="AA2245" t="s">
        <v>86</v>
      </c>
      <c r="AB2245" t="s">
        <v>87</v>
      </c>
      <c r="AC2245" t="s">
        <v>88</v>
      </c>
      <c r="AD2245" t="s">
        <v>62</v>
      </c>
      <c r="AF2245" t="s">
        <v>170</v>
      </c>
      <c r="AG2245" t="s">
        <v>194</v>
      </c>
      <c r="AH2245" t="s">
        <v>65</v>
      </c>
      <c r="AI2245" t="s">
        <v>788</v>
      </c>
      <c r="AJ2245" t="s">
        <v>788</v>
      </c>
      <c r="AK2245" t="s">
        <v>479</v>
      </c>
      <c r="AL2245">
        <v>2</v>
      </c>
      <c r="AM2245" t="s">
        <v>1069</v>
      </c>
      <c r="AN2245">
        <v>4</v>
      </c>
      <c r="AP2245" t="s">
        <v>62</v>
      </c>
      <c r="AQ2245" t="s">
        <v>69</v>
      </c>
      <c r="AV2245" s="1">
        <v>43765</v>
      </c>
      <c r="AW2245" t="s">
        <v>16238</v>
      </c>
      <c r="AY2245" t="s">
        <v>73</v>
      </c>
      <c r="AZ2245" t="s">
        <v>74</v>
      </c>
    </row>
    <row r="2246" spans="1:52" hidden="1" x14ac:dyDescent="0.25">
      <c r="A2246" t="str">
        <f>INDEX('Community ID'!B:B,MATCH(O2246,'Community ID'!A:A,0))</f>
        <v>Villa Montaña</v>
      </c>
      <c r="B2246" t="str">
        <f>INDEX('Community ID'!$K:$K,MATCH('Environmental Data'!$P2246,'Community ID'!J:J,0))</f>
        <v>Constanza</v>
      </c>
      <c r="D2246" t="s">
        <v>9578</v>
      </c>
      <c r="E2246" t="s">
        <v>1767</v>
      </c>
      <c r="F2246" t="s">
        <v>371</v>
      </c>
      <c r="H2246" t="s">
        <v>7014</v>
      </c>
      <c r="I2246" t="s">
        <v>191</v>
      </c>
      <c r="J2246" s="1">
        <v>26242</v>
      </c>
      <c r="K2246">
        <v>50</v>
      </c>
      <c r="M2246" t="s">
        <v>80</v>
      </c>
      <c r="N2246" t="s">
        <v>9579</v>
      </c>
      <c r="O2246" t="s">
        <v>7308</v>
      </c>
      <c r="P2246" t="s">
        <v>102</v>
      </c>
      <c r="Q2246" t="s">
        <v>55</v>
      </c>
      <c r="V2246" t="s">
        <v>9492</v>
      </c>
      <c r="W2246" t="s">
        <v>58</v>
      </c>
      <c r="X2246">
        <v>18.887993510000001</v>
      </c>
      <c r="Y2246">
        <v>-70.700775859999993</v>
      </c>
      <c r="Z2246" t="s">
        <v>86</v>
      </c>
      <c r="AA2246" t="s">
        <v>86</v>
      </c>
      <c r="AB2246" t="s">
        <v>87</v>
      </c>
      <c r="AC2246" t="s">
        <v>169</v>
      </c>
      <c r="AD2246" t="s">
        <v>62</v>
      </c>
      <c r="AF2246" t="s">
        <v>201</v>
      </c>
      <c r="AG2246" t="s">
        <v>194</v>
      </c>
      <c r="AH2246" t="s">
        <v>65</v>
      </c>
      <c r="AI2246" t="s">
        <v>9580</v>
      </c>
      <c r="AJ2246" t="s">
        <v>9581</v>
      </c>
      <c r="AK2246" t="s">
        <v>9582</v>
      </c>
      <c r="AL2246">
        <v>2</v>
      </c>
      <c r="AM2246" t="s">
        <v>68</v>
      </c>
      <c r="AN2246">
        <v>3</v>
      </c>
      <c r="AP2246" t="s">
        <v>62</v>
      </c>
      <c r="AQ2246" t="s">
        <v>69</v>
      </c>
      <c r="AV2246" s="1">
        <v>43765</v>
      </c>
      <c r="AW2246" t="s">
        <v>16239</v>
      </c>
      <c r="AY2246" t="s">
        <v>73</v>
      </c>
      <c r="AZ2246" t="s">
        <v>74</v>
      </c>
    </row>
    <row r="2247" spans="1:52" hidden="1" x14ac:dyDescent="0.25">
      <c r="A2247" t="str">
        <f>INDEX('Community ID'!B:B,MATCH(O2247,'Community ID'!A:A,0))</f>
        <v>Villa Montaña</v>
      </c>
      <c r="B2247" t="str">
        <f>INDEX('Community ID'!$K:$K,MATCH('Environmental Data'!$P2247,'Community ID'!J:J,0))</f>
        <v>Constanza</v>
      </c>
      <c r="D2247" t="s">
        <v>9573</v>
      </c>
      <c r="E2247" t="s">
        <v>9574</v>
      </c>
      <c r="F2247" t="s">
        <v>9575</v>
      </c>
      <c r="H2247" t="s">
        <v>6033</v>
      </c>
      <c r="I2247" t="s">
        <v>191</v>
      </c>
      <c r="J2247" t="s">
        <v>9576</v>
      </c>
      <c r="K2247">
        <v>49</v>
      </c>
      <c r="L2247">
        <v>8097045601</v>
      </c>
      <c r="M2247" t="s">
        <v>80</v>
      </c>
      <c r="N2247" t="s">
        <v>135</v>
      </c>
      <c r="O2247" t="s">
        <v>7308</v>
      </c>
      <c r="P2247" t="s">
        <v>102</v>
      </c>
      <c r="Q2247" t="s">
        <v>84</v>
      </c>
      <c r="S2247" t="s">
        <v>144</v>
      </c>
      <c r="U2247">
        <v>5300273876</v>
      </c>
      <c r="V2247" t="s">
        <v>7348</v>
      </c>
      <c r="W2247" t="s">
        <v>58</v>
      </c>
      <c r="X2247">
        <v>18.9119192</v>
      </c>
      <c r="Y2247">
        <v>-70.696959899999996</v>
      </c>
      <c r="Z2247" t="s">
        <v>86</v>
      </c>
      <c r="AA2247" t="s">
        <v>105</v>
      </c>
      <c r="AB2247" t="s">
        <v>87</v>
      </c>
      <c r="AC2247" t="s">
        <v>169</v>
      </c>
      <c r="AE2247" t="s">
        <v>62</v>
      </c>
      <c r="AF2247" t="s">
        <v>170</v>
      </c>
      <c r="AG2247" t="s">
        <v>194</v>
      </c>
      <c r="AH2247" t="s">
        <v>65</v>
      </c>
      <c r="AI2247" t="s">
        <v>788</v>
      </c>
      <c r="AJ2247" t="s">
        <v>1415</v>
      </c>
      <c r="AK2247" t="s">
        <v>9577</v>
      </c>
      <c r="AL2247">
        <v>1</v>
      </c>
      <c r="AM2247" t="s">
        <v>6687</v>
      </c>
      <c r="AN2247">
        <v>4</v>
      </c>
      <c r="AO2247">
        <v>0</v>
      </c>
      <c r="AP2247" t="s">
        <v>63</v>
      </c>
      <c r="AQ2247" t="s">
        <v>69</v>
      </c>
      <c r="AV2247" s="1">
        <v>43765</v>
      </c>
      <c r="AW2247" t="s">
        <v>16240</v>
      </c>
      <c r="AY2247" t="s">
        <v>73</v>
      </c>
      <c r="AZ2247" t="s">
        <v>74</v>
      </c>
    </row>
    <row r="2248" spans="1:52" hidden="1" x14ac:dyDescent="0.25">
      <c r="A2248" t="str">
        <f>INDEX('Community ID'!B:B,MATCH(O2248,'Community ID'!A:A,0))</f>
        <v>Villa Montaña</v>
      </c>
      <c r="B2248" t="str">
        <f>INDEX('Community ID'!$K:$K,MATCH('Environmental Data'!$P2248,'Community ID'!J:J,0))</f>
        <v>Constanza</v>
      </c>
      <c r="D2248" t="s">
        <v>9569</v>
      </c>
      <c r="E2248" t="s">
        <v>2385</v>
      </c>
      <c r="F2248" t="s">
        <v>4142</v>
      </c>
      <c r="I2248" t="s">
        <v>165</v>
      </c>
      <c r="J2248" t="s">
        <v>9570</v>
      </c>
      <c r="K2248">
        <v>61</v>
      </c>
      <c r="L2248">
        <v>8098560484</v>
      </c>
      <c r="M2248" t="s">
        <v>80</v>
      </c>
      <c r="N2248" t="s">
        <v>9571</v>
      </c>
      <c r="O2248" t="s">
        <v>7308</v>
      </c>
      <c r="P2248" t="s">
        <v>102</v>
      </c>
      <c r="Q2248" t="s">
        <v>7416</v>
      </c>
      <c r="S2248" t="s">
        <v>144</v>
      </c>
      <c r="V2248" t="s">
        <v>2484</v>
      </c>
      <c r="W2248" t="s">
        <v>58</v>
      </c>
      <c r="X2248">
        <v>18.888135403757701</v>
      </c>
      <c r="Y2248">
        <v>-70.701088404049699</v>
      </c>
      <c r="Z2248" t="s">
        <v>86</v>
      </c>
      <c r="AA2248" t="s">
        <v>86</v>
      </c>
      <c r="AB2248" t="s">
        <v>87</v>
      </c>
      <c r="AC2248" t="s">
        <v>88</v>
      </c>
      <c r="AE2248" t="s">
        <v>62</v>
      </c>
      <c r="AF2248" t="s">
        <v>170</v>
      </c>
      <c r="AG2248" t="s">
        <v>194</v>
      </c>
      <c r="AH2248" t="s">
        <v>65</v>
      </c>
      <c r="AI2248" t="s">
        <v>9508</v>
      </c>
      <c r="AJ2248" t="s">
        <v>145</v>
      </c>
      <c r="AK2248" t="s">
        <v>9572</v>
      </c>
      <c r="AL2248">
        <v>1</v>
      </c>
      <c r="AM2248" t="s">
        <v>1765</v>
      </c>
      <c r="AN2248">
        <v>4</v>
      </c>
      <c r="AP2248" t="s">
        <v>62</v>
      </c>
      <c r="AQ2248" t="s">
        <v>69</v>
      </c>
      <c r="AV2248" s="1">
        <v>43765</v>
      </c>
      <c r="AW2248" t="s">
        <v>16241</v>
      </c>
      <c r="AY2248" t="s">
        <v>73</v>
      </c>
      <c r="AZ2248" t="s">
        <v>74</v>
      </c>
    </row>
    <row r="2249" spans="1:52" hidden="1" x14ac:dyDescent="0.25">
      <c r="A2249" t="str">
        <f>INDEX('Community ID'!B:B,MATCH(O2249,'Community ID'!A:A,0))</f>
        <v>Villa Montaña</v>
      </c>
      <c r="B2249" t="str">
        <f>INDEX('Community ID'!$K:$K,MATCH('Environmental Data'!$P2249,'Community ID'!J:J,0))</f>
        <v>Constanza</v>
      </c>
      <c r="D2249" t="s">
        <v>9565</v>
      </c>
      <c r="E2249" t="s">
        <v>9566</v>
      </c>
      <c r="F2249" t="s">
        <v>5801</v>
      </c>
      <c r="I2249" t="s">
        <v>165</v>
      </c>
      <c r="J2249" s="1">
        <v>35834</v>
      </c>
      <c r="K2249">
        <v>23</v>
      </c>
      <c r="L2249">
        <v>8093025347</v>
      </c>
      <c r="M2249" t="s">
        <v>124</v>
      </c>
      <c r="N2249" t="s">
        <v>721</v>
      </c>
      <c r="O2249" t="s">
        <v>7308</v>
      </c>
      <c r="P2249" t="s">
        <v>102</v>
      </c>
      <c r="Q2249" t="s">
        <v>103</v>
      </c>
      <c r="S2249" t="s">
        <v>577</v>
      </c>
      <c r="U2249">
        <v>40214068765</v>
      </c>
      <c r="V2249" t="s">
        <v>1820</v>
      </c>
      <c r="W2249" t="s">
        <v>58</v>
      </c>
      <c r="X2249">
        <v>18.887736100000001</v>
      </c>
      <c r="Y2249">
        <v>-70.700456500000001</v>
      </c>
      <c r="Z2249" t="s">
        <v>86</v>
      </c>
      <c r="AA2249" t="s">
        <v>105</v>
      </c>
      <c r="AB2249" t="s">
        <v>87</v>
      </c>
      <c r="AC2249" t="s">
        <v>169</v>
      </c>
      <c r="AD2249" t="s">
        <v>62</v>
      </c>
      <c r="AF2249" t="s">
        <v>170</v>
      </c>
      <c r="AG2249" t="s">
        <v>194</v>
      </c>
      <c r="AH2249" t="s">
        <v>65</v>
      </c>
      <c r="AI2249" t="s">
        <v>1419</v>
      </c>
      <c r="AJ2249" t="s">
        <v>9567</v>
      </c>
      <c r="AK2249" t="s">
        <v>9568</v>
      </c>
      <c r="AL2249">
        <v>1</v>
      </c>
      <c r="AM2249" t="s">
        <v>2078</v>
      </c>
      <c r="AN2249">
        <v>4</v>
      </c>
      <c r="AO2249">
        <v>0</v>
      </c>
      <c r="AP2249" t="s">
        <v>63</v>
      </c>
      <c r="AQ2249" t="s">
        <v>69</v>
      </c>
      <c r="AV2249" s="1">
        <v>43765</v>
      </c>
      <c r="AW2249" t="s">
        <v>16242</v>
      </c>
      <c r="AY2249" t="s">
        <v>73</v>
      </c>
      <c r="AZ2249" t="s">
        <v>74</v>
      </c>
    </row>
    <row r="2250" spans="1:52" ht="45" hidden="1" x14ac:dyDescent="0.25">
      <c r="A2250" t="str">
        <f>INDEX('Community ID'!B:B,MATCH(O2250,'Community ID'!A:A,0))</f>
        <v>Villa Montaña</v>
      </c>
      <c r="B2250" t="str">
        <f>INDEX('Community ID'!$K:$K,MATCH('Environmental Data'!$P2250,'Community ID'!J:J,0))</f>
        <v>Constanza</v>
      </c>
      <c r="D2250" t="s">
        <v>9605</v>
      </c>
      <c r="E2250" t="s">
        <v>7383</v>
      </c>
      <c r="F2250" t="s">
        <v>9606</v>
      </c>
      <c r="H2250" t="s">
        <v>9607</v>
      </c>
      <c r="I2250" t="s">
        <v>165</v>
      </c>
      <c r="J2250" t="s">
        <v>9608</v>
      </c>
      <c r="K2250">
        <v>33</v>
      </c>
      <c r="M2250" t="s">
        <v>226</v>
      </c>
      <c r="N2250" t="s">
        <v>3827</v>
      </c>
      <c r="O2250" t="s">
        <v>7308</v>
      </c>
      <c r="P2250" t="s">
        <v>102</v>
      </c>
      <c r="Q2250" t="s">
        <v>160</v>
      </c>
      <c r="V2250" t="s">
        <v>2484</v>
      </c>
      <c r="W2250" t="s">
        <v>58</v>
      </c>
      <c r="X2250">
        <v>18.887369209873398</v>
      </c>
      <c r="Y2250">
        <v>-70.700317637918303</v>
      </c>
      <c r="Z2250" t="s">
        <v>86</v>
      </c>
      <c r="AA2250" t="s">
        <v>86</v>
      </c>
      <c r="AB2250" t="s">
        <v>87</v>
      </c>
      <c r="AC2250" t="s">
        <v>88</v>
      </c>
      <c r="AD2250" t="s">
        <v>62</v>
      </c>
      <c r="AF2250" t="s">
        <v>170</v>
      </c>
      <c r="AG2250" t="s">
        <v>194</v>
      </c>
      <c r="AH2250" t="s">
        <v>65</v>
      </c>
      <c r="AI2250" t="s">
        <v>9508</v>
      </c>
      <c r="AJ2250" t="s">
        <v>145</v>
      </c>
      <c r="AK2250" s="2" t="s">
        <v>9609</v>
      </c>
      <c r="AL2250">
        <v>1</v>
      </c>
      <c r="AM2250" t="s">
        <v>1765</v>
      </c>
      <c r="AN2250">
        <v>7</v>
      </c>
      <c r="AO2250">
        <v>1</v>
      </c>
      <c r="AP2250" t="s">
        <v>62</v>
      </c>
      <c r="AQ2250" t="s">
        <v>69</v>
      </c>
      <c r="AV2250" s="1">
        <v>43765</v>
      </c>
      <c r="AW2250" t="s">
        <v>16243</v>
      </c>
      <c r="AY2250" t="s">
        <v>73</v>
      </c>
      <c r="AZ2250" t="s">
        <v>74</v>
      </c>
    </row>
    <row r="2251" spans="1:52" hidden="1" x14ac:dyDescent="0.25">
      <c r="A2251" t="str">
        <f>INDEX('Community ID'!B:B,MATCH(O2251,'Community ID'!A:A,0))</f>
        <v>Villa Montaña</v>
      </c>
      <c r="B2251" t="str">
        <f>INDEX('Community ID'!$K:$K,MATCH('Environmental Data'!$P2251,'Community ID'!J:J,0))</f>
        <v>Constanza</v>
      </c>
      <c r="D2251" t="s">
        <v>9554</v>
      </c>
      <c r="E2251" t="s">
        <v>1242</v>
      </c>
      <c r="F2251" t="s">
        <v>9555</v>
      </c>
      <c r="H2251" t="s">
        <v>9556</v>
      </c>
      <c r="I2251" t="s">
        <v>191</v>
      </c>
      <c r="J2251" t="s">
        <v>9128</v>
      </c>
      <c r="K2251">
        <v>28</v>
      </c>
      <c r="L2251">
        <v>8292733187</v>
      </c>
      <c r="M2251" t="s">
        <v>51</v>
      </c>
      <c r="N2251" t="s">
        <v>52</v>
      </c>
      <c r="O2251" t="s">
        <v>9497</v>
      </c>
      <c r="P2251" t="s">
        <v>102</v>
      </c>
      <c r="Q2251" t="s">
        <v>55</v>
      </c>
      <c r="V2251" t="s">
        <v>9492</v>
      </c>
      <c r="W2251" t="s">
        <v>58</v>
      </c>
      <c r="X2251">
        <v>18.902872200000001</v>
      </c>
      <c r="Y2251">
        <v>-70.702164100000005</v>
      </c>
      <c r="Z2251" t="s">
        <v>105</v>
      </c>
      <c r="AA2251" t="s">
        <v>105</v>
      </c>
      <c r="AB2251" t="s">
        <v>60</v>
      </c>
      <c r="AC2251" t="s">
        <v>88</v>
      </c>
      <c r="AD2251" t="s">
        <v>62</v>
      </c>
      <c r="AF2251" t="s">
        <v>201</v>
      </c>
      <c r="AG2251" t="s">
        <v>194</v>
      </c>
      <c r="AH2251" t="s">
        <v>65</v>
      </c>
      <c r="AI2251" t="s">
        <v>9535</v>
      </c>
      <c r="AJ2251" t="s">
        <v>2754</v>
      </c>
      <c r="AK2251" t="s">
        <v>1139</v>
      </c>
      <c r="AL2251">
        <v>2</v>
      </c>
      <c r="AM2251" t="s">
        <v>68</v>
      </c>
      <c r="AN2251">
        <v>4</v>
      </c>
      <c r="AP2251" t="s">
        <v>63</v>
      </c>
      <c r="AQ2251" t="s">
        <v>69</v>
      </c>
      <c r="AV2251" s="1">
        <v>43765</v>
      </c>
      <c r="AW2251" t="s">
        <v>16244</v>
      </c>
      <c r="AY2251" t="s">
        <v>73</v>
      </c>
      <c r="AZ2251" t="s">
        <v>74</v>
      </c>
    </row>
    <row r="2252" spans="1:52" hidden="1" x14ac:dyDescent="0.25">
      <c r="A2252" t="str">
        <f>INDEX('Community ID'!B:B,MATCH(O2252,'Community ID'!A:A,0))</f>
        <v>Villa Montaña</v>
      </c>
      <c r="B2252" t="str">
        <f>INDEX('Community ID'!$K:$K,MATCH('Environmental Data'!$P2252,'Community ID'!J:J,0))</f>
        <v>Constanza</v>
      </c>
      <c r="D2252" t="s">
        <v>9563</v>
      </c>
      <c r="E2252" t="s">
        <v>5359</v>
      </c>
      <c r="F2252" t="s">
        <v>9564</v>
      </c>
      <c r="I2252" t="s">
        <v>191</v>
      </c>
      <c r="J2252" s="1">
        <v>29663</v>
      </c>
      <c r="K2252">
        <v>40</v>
      </c>
      <c r="L2252">
        <v>8299198623</v>
      </c>
      <c r="M2252" t="s">
        <v>226</v>
      </c>
      <c r="N2252" t="s">
        <v>2423</v>
      </c>
      <c r="O2252" t="s">
        <v>7308</v>
      </c>
      <c r="P2252" t="s">
        <v>102</v>
      </c>
      <c r="Q2252" t="s">
        <v>84</v>
      </c>
      <c r="S2252" t="s">
        <v>144</v>
      </c>
      <c r="U2252">
        <v>5300326047</v>
      </c>
      <c r="V2252" t="s">
        <v>7348</v>
      </c>
      <c r="W2252" t="s">
        <v>58</v>
      </c>
      <c r="X2252">
        <v>18.9119192</v>
      </c>
      <c r="Y2252">
        <v>-70.696959899999996</v>
      </c>
      <c r="Z2252" t="s">
        <v>59</v>
      </c>
      <c r="AA2252" t="s">
        <v>325</v>
      </c>
      <c r="AB2252" t="s">
        <v>87</v>
      </c>
      <c r="AC2252" t="s">
        <v>169</v>
      </c>
      <c r="AD2252" t="s">
        <v>62</v>
      </c>
      <c r="AF2252" t="s">
        <v>170</v>
      </c>
      <c r="AG2252" t="s">
        <v>194</v>
      </c>
      <c r="AH2252" t="s">
        <v>65</v>
      </c>
      <c r="AI2252" t="s">
        <v>788</v>
      </c>
      <c r="AJ2252" t="s">
        <v>1415</v>
      </c>
      <c r="AK2252" t="s">
        <v>9480</v>
      </c>
      <c r="AL2252">
        <v>1</v>
      </c>
      <c r="AM2252" t="s">
        <v>9029</v>
      </c>
      <c r="AN2252">
        <v>3</v>
      </c>
      <c r="AO2252">
        <v>0</v>
      </c>
      <c r="AP2252" t="s">
        <v>62</v>
      </c>
      <c r="AQ2252" t="s">
        <v>69</v>
      </c>
      <c r="AV2252" s="1">
        <v>43765</v>
      </c>
      <c r="AW2252" t="s">
        <v>16245</v>
      </c>
      <c r="AY2252" t="s">
        <v>73</v>
      </c>
      <c r="AZ2252" t="s">
        <v>74</v>
      </c>
    </row>
    <row r="2253" spans="1:52" hidden="1" x14ac:dyDescent="0.25">
      <c r="A2253" t="str">
        <f>INDEX('Community ID'!B:B,MATCH(O2253,'Community ID'!A:A,0))</f>
        <v>Villa Montaña</v>
      </c>
      <c r="B2253" t="str">
        <f>INDEX('Community ID'!$K:$K,MATCH('Environmental Data'!$P2253,'Community ID'!J:J,0))</f>
        <v>Constanza</v>
      </c>
      <c r="D2253" t="s">
        <v>9548</v>
      </c>
      <c r="E2253" t="s">
        <v>1220</v>
      </c>
      <c r="F2253" t="s">
        <v>9549</v>
      </c>
      <c r="H2253" t="s">
        <v>3187</v>
      </c>
      <c r="I2253" t="s">
        <v>191</v>
      </c>
      <c r="J2253" t="s">
        <v>9550</v>
      </c>
      <c r="K2253">
        <v>34</v>
      </c>
      <c r="L2253">
        <v>8295738456</v>
      </c>
      <c r="M2253" t="s">
        <v>226</v>
      </c>
      <c r="N2253" t="s">
        <v>9551</v>
      </c>
      <c r="O2253" t="s">
        <v>7308</v>
      </c>
      <c r="P2253" t="s">
        <v>102</v>
      </c>
      <c r="Q2253" t="s">
        <v>160</v>
      </c>
      <c r="V2253" t="s">
        <v>7378</v>
      </c>
      <c r="W2253" t="s">
        <v>58</v>
      </c>
      <c r="X2253">
        <v>18.907025000000001</v>
      </c>
      <c r="Y2253">
        <v>-70.704394399999998</v>
      </c>
      <c r="Z2253" t="s">
        <v>86</v>
      </c>
      <c r="AA2253" t="s">
        <v>86</v>
      </c>
      <c r="AB2253" t="s">
        <v>87</v>
      </c>
      <c r="AC2253" t="s">
        <v>88</v>
      </c>
      <c r="AD2253" t="s">
        <v>62</v>
      </c>
      <c r="AF2253" t="s">
        <v>170</v>
      </c>
      <c r="AG2253" t="s">
        <v>171</v>
      </c>
      <c r="AH2253" t="s">
        <v>65</v>
      </c>
      <c r="AI2253" t="s">
        <v>788</v>
      </c>
      <c r="AJ2253" t="s">
        <v>788</v>
      </c>
      <c r="AK2253" t="s">
        <v>9552</v>
      </c>
      <c r="AL2253">
        <v>1</v>
      </c>
      <c r="AM2253" t="s">
        <v>9553</v>
      </c>
      <c r="AN2253">
        <v>5</v>
      </c>
      <c r="AP2253" t="s">
        <v>62</v>
      </c>
      <c r="AQ2253" t="s">
        <v>69</v>
      </c>
      <c r="AV2253" s="1">
        <v>43765</v>
      </c>
      <c r="AW2253" t="s">
        <v>16246</v>
      </c>
      <c r="AY2253" t="s">
        <v>73</v>
      </c>
      <c r="AZ2253" t="s">
        <v>74</v>
      </c>
    </row>
    <row r="2254" spans="1:52" hidden="1" x14ac:dyDescent="0.25">
      <c r="A2254" t="str">
        <f>INDEX('Community ID'!B:B,MATCH(O2254,'Community ID'!A:A,0))</f>
        <v>Villa Montaña</v>
      </c>
      <c r="B2254" t="str">
        <f>INDEX('Community ID'!$K:$K,MATCH('Environmental Data'!$P2254,'Community ID'!J:J,0))</f>
        <v>Constanza</v>
      </c>
      <c r="D2254" t="s">
        <v>9560</v>
      </c>
      <c r="E2254" t="s">
        <v>9561</v>
      </c>
      <c r="F2254" t="s">
        <v>5801</v>
      </c>
      <c r="I2254" t="s">
        <v>191</v>
      </c>
      <c r="J2254" t="s">
        <v>9562</v>
      </c>
      <c r="K2254">
        <v>30</v>
      </c>
      <c r="M2254" t="s">
        <v>142</v>
      </c>
      <c r="N2254" t="s">
        <v>114</v>
      </c>
      <c r="O2254" t="s">
        <v>7308</v>
      </c>
      <c r="P2254" t="s">
        <v>102</v>
      </c>
      <c r="Q2254" t="s">
        <v>160</v>
      </c>
      <c r="S2254" t="s">
        <v>144</v>
      </c>
      <c r="U2254">
        <v>5300443982</v>
      </c>
      <c r="V2254" t="s">
        <v>1820</v>
      </c>
      <c r="W2254" t="s">
        <v>58</v>
      </c>
      <c r="X2254">
        <v>18.887001699999999</v>
      </c>
      <c r="Y2254">
        <v>-70.699829199999996</v>
      </c>
      <c r="Z2254" t="s">
        <v>86</v>
      </c>
      <c r="AA2254" t="s">
        <v>86</v>
      </c>
      <c r="AB2254" t="s">
        <v>87</v>
      </c>
      <c r="AC2254" t="s">
        <v>88</v>
      </c>
      <c r="AD2254" t="s">
        <v>62</v>
      </c>
      <c r="AF2254" t="s">
        <v>170</v>
      </c>
      <c r="AG2254" t="s">
        <v>171</v>
      </c>
      <c r="AH2254" t="s">
        <v>65</v>
      </c>
      <c r="AI2254" t="s">
        <v>91</v>
      </c>
      <c r="AJ2254" t="s">
        <v>91</v>
      </c>
      <c r="AK2254" t="s">
        <v>1194</v>
      </c>
      <c r="AL2254">
        <v>1</v>
      </c>
      <c r="AM2254" t="s">
        <v>2078</v>
      </c>
      <c r="AN2254">
        <v>6</v>
      </c>
      <c r="AO2254">
        <v>0</v>
      </c>
      <c r="AP2254" t="s">
        <v>63</v>
      </c>
      <c r="AQ2254" t="s">
        <v>69</v>
      </c>
      <c r="AV2254" s="1">
        <v>43765</v>
      </c>
      <c r="AW2254" t="s">
        <v>16247</v>
      </c>
      <c r="AY2254" t="s">
        <v>73</v>
      </c>
      <c r="AZ2254" t="s">
        <v>74</v>
      </c>
    </row>
    <row r="2255" spans="1:52" hidden="1" x14ac:dyDescent="0.25">
      <c r="A2255" t="str">
        <f>INDEX('Community ID'!B:B,MATCH(O2255,'Community ID'!A:A,0))</f>
        <v>Villa Montaña</v>
      </c>
      <c r="B2255" t="str">
        <f>INDEX('Community ID'!$K:$K,MATCH('Environmental Data'!$P2255,'Community ID'!J:J,0))</f>
        <v>Constanza</v>
      </c>
      <c r="D2255" t="s">
        <v>9610</v>
      </c>
      <c r="E2255" t="s">
        <v>9611</v>
      </c>
      <c r="F2255" t="s">
        <v>9612</v>
      </c>
      <c r="H2255" t="s">
        <v>6226</v>
      </c>
      <c r="I2255" t="s">
        <v>191</v>
      </c>
      <c r="J2255" s="1">
        <v>27522</v>
      </c>
      <c r="K2255">
        <v>46</v>
      </c>
      <c r="L2255">
        <v>8492803203</v>
      </c>
      <c r="M2255" t="s">
        <v>80</v>
      </c>
      <c r="N2255" t="s">
        <v>135</v>
      </c>
      <c r="O2255" t="s">
        <v>9502</v>
      </c>
      <c r="P2255" t="s">
        <v>102</v>
      </c>
      <c r="Q2255" t="s">
        <v>160</v>
      </c>
      <c r="S2255" t="s">
        <v>144</v>
      </c>
      <c r="V2255" t="s">
        <v>2484</v>
      </c>
      <c r="W2255" t="s">
        <v>58</v>
      </c>
      <c r="X2255">
        <v>18.887369209873398</v>
      </c>
      <c r="Y2255">
        <v>-70.700317637918303</v>
      </c>
      <c r="Z2255" t="s">
        <v>86</v>
      </c>
      <c r="AA2255" t="s">
        <v>105</v>
      </c>
      <c r="AB2255" t="s">
        <v>87</v>
      </c>
      <c r="AC2255" t="s">
        <v>88</v>
      </c>
      <c r="AD2255" t="s">
        <v>62</v>
      </c>
      <c r="AF2255" t="s">
        <v>201</v>
      </c>
      <c r="AG2255" t="s">
        <v>194</v>
      </c>
      <c r="AH2255" t="s">
        <v>65</v>
      </c>
      <c r="AI2255" t="s">
        <v>788</v>
      </c>
      <c r="AJ2255" t="s">
        <v>145</v>
      </c>
      <c r="AK2255" t="s">
        <v>9572</v>
      </c>
      <c r="AL2255">
        <v>1</v>
      </c>
      <c r="AM2255" t="s">
        <v>1765</v>
      </c>
      <c r="AN2255">
        <v>4</v>
      </c>
      <c r="AO2255">
        <v>1</v>
      </c>
      <c r="AP2255" t="s">
        <v>62</v>
      </c>
      <c r="AQ2255" t="s">
        <v>69</v>
      </c>
      <c r="AV2255" s="1">
        <v>43765</v>
      </c>
      <c r="AW2255" t="s">
        <v>16248</v>
      </c>
      <c r="AY2255" t="s">
        <v>73</v>
      </c>
      <c r="AZ2255" t="s">
        <v>74</v>
      </c>
    </row>
    <row r="2256" spans="1:52" hidden="1" x14ac:dyDescent="0.25">
      <c r="A2256" t="str">
        <f>INDEX('Community ID'!B:B,MATCH(O2256,'Community ID'!A:A,0))</f>
        <v>Villa Montaña</v>
      </c>
      <c r="B2256" t="str">
        <f>INDEX('Community ID'!$K:$K,MATCH('Environmental Data'!$P2256,'Community ID'!J:J,0))</f>
        <v>Constanza</v>
      </c>
      <c r="D2256" t="s">
        <v>9622</v>
      </c>
      <c r="E2256" t="s">
        <v>6065</v>
      </c>
      <c r="F2256" t="s">
        <v>9623</v>
      </c>
      <c r="H2256" t="s">
        <v>9171</v>
      </c>
      <c r="I2256" t="s">
        <v>165</v>
      </c>
      <c r="J2256" t="s">
        <v>9624</v>
      </c>
      <c r="K2256">
        <v>38</v>
      </c>
      <c r="L2256">
        <v>8299427674</v>
      </c>
      <c r="M2256" t="s">
        <v>80</v>
      </c>
      <c r="N2256" t="s">
        <v>9625</v>
      </c>
      <c r="O2256" t="s">
        <v>9502</v>
      </c>
      <c r="P2256" t="s">
        <v>102</v>
      </c>
      <c r="Q2256" t="s">
        <v>160</v>
      </c>
      <c r="S2256" t="s">
        <v>3557</v>
      </c>
      <c r="U2256">
        <v>5300340005930</v>
      </c>
      <c r="V2256" t="s">
        <v>1820</v>
      </c>
      <c r="W2256" t="s">
        <v>58</v>
      </c>
      <c r="X2256">
        <v>18.886974500000001</v>
      </c>
      <c r="Y2256">
        <v>-70.699782799999994</v>
      </c>
      <c r="Z2256" t="s">
        <v>86</v>
      </c>
      <c r="AA2256" t="s">
        <v>86</v>
      </c>
      <c r="AB2256" t="s">
        <v>87</v>
      </c>
      <c r="AC2256" t="s">
        <v>169</v>
      </c>
      <c r="AD2256" t="s">
        <v>62</v>
      </c>
      <c r="AF2256" t="s">
        <v>170</v>
      </c>
      <c r="AG2256" t="s">
        <v>171</v>
      </c>
      <c r="AH2256" t="s">
        <v>65</v>
      </c>
      <c r="AI2256" t="s">
        <v>91</v>
      </c>
      <c r="AJ2256" t="s">
        <v>91</v>
      </c>
      <c r="AK2256" t="s">
        <v>9626</v>
      </c>
      <c r="AL2256">
        <v>1</v>
      </c>
      <c r="AM2256" t="s">
        <v>8491</v>
      </c>
      <c r="AN2256">
        <v>10</v>
      </c>
      <c r="AO2256">
        <v>1</v>
      </c>
      <c r="AP2256" t="s">
        <v>62</v>
      </c>
      <c r="AQ2256" t="s">
        <v>69</v>
      </c>
      <c r="AV2256" s="1">
        <v>43765</v>
      </c>
      <c r="AW2256" t="s">
        <v>16249</v>
      </c>
      <c r="AY2256" t="s">
        <v>73</v>
      </c>
      <c r="AZ2256" t="s">
        <v>74</v>
      </c>
    </row>
    <row r="2257" spans="1:52" hidden="1" x14ac:dyDescent="0.25">
      <c r="A2257" t="str">
        <f>INDEX('Community ID'!B:B,MATCH(O2257,'Community ID'!A:A,0))</f>
        <v>Villa Montaña</v>
      </c>
      <c r="B2257" t="str">
        <f>INDEX('Community ID'!$K:$K,MATCH('Environmental Data'!$P2257,'Community ID'!J:J,0))</f>
        <v>Constanza</v>
      </c>
      <c r="D2257" t="s">
        <v>9545</v>
      </c>
      <c r="E2257" t="s">
        <v>9546</v>
      </c>
      <c r="F2257" t="s">
        <v>9547</v>
      </c>
      <c r="H2257" t="s">
        <v>3299</v>
      </c>
      <c r="I2257" t="s">
        <v>191</v>
      </c>
      <c r="J2257" s="1">
        <v>35134</v>
      </c>
      <c r="K2257">
        <v>25</v>
      </c>
      <c r="L2257">
        <v>8294011067</v>
      </c>
      <c r="M2257" t="s">
        <v>142</v>
      </c>
      <c r="N2257" t="s">
        <v>135</v>
      </c>
      <c r="O2257" t="s">
        <v>9502</v>
      </c>
      <c r="P2257" t="s">
        <v>102</v>
      </c>
      <c r="Q2257" t="s">
        <v>103</v>
      </c>
      <c r="S2257" t="s">
        <v>429</v>
      </c>
      <c r="U2257">
        <v>40227460652</v>
      </c>
      <c r="V2257" t="s">
        <v>7348</v>
      </c>
      <c r="W2257" t="s">
        <v>58</v>
      </c>
      <c r="X2257">
        <v>18.887001699999999</v>
      </c>
      <c r="Y2257">
        <v>-70.699829199999996</v>
      </c>
      <c r="Z2257" t="s">
        <v>220</v>
      </c>
      <c r="AA2257" t="s">
        <v>220</v>
      </c>
      <c r="AB2257" t="s">
        <v>87</v>
      </c>
      <c r="AC2257" t="s">
        <v>169</v>
      </c>
      <c r="AD2257" t="s">
        <v>62</v>
      </c>
      <c r="AF2257" t="s">
        <v>170</v>
      </c>
      <c r="AG2257" t="s">
        <v>194</v>
      </c>
      <c r="AH2257" t="s">
        <v>65</v>
      </c>
      <c r="AI2257" t="s">
        <v>1415</v>
      </c>
      <c r="AJ2257" t="s">
        <v>1415</v>
      </c>
      <c r="AK2257" t="s">
        <v>7729</v>
      </c>
      <c r="AL2257">
        <v>1</v>
      </c>
      <c r="AM2257" t="s">
        <v>93</v>
      </c>
      <c r="AN2257">
        <v>3</v>
      </c>
      <c r="AO2257">
        <v>1</v>
      </c>
      <c r="AP2257" t="s">
        <v>62</v>
      </c>
      <c r="AQ2257" t="s">
        <v>69</v>
      </c>
      <c r="AV2257" s="1">
        <v>43765</v>
      </c>
      <c r="AW2257" t="s">
        <v>16250</v>
      </c>
      <c r="AY2257" t="s">
        <v>73</v>
      </c>
      <c r="AZ2257" t="s">
        <v>74</v>
      </c>
    </row>
    <row r="2258" spans="1:52" hidden="1" x14ac:dyDescent="0.25">
      <c r="A2258" t="str">
        <f>INDEX('Community ID'!B:B,MATCH(O2258,'Community ID'!A:A,0))</f>
        <v>Villa Montaña</v>
      </c>
      <c r="B2258" t="str">
        <f>INDEX('Community ID'!$K:$K,MATCH('Environmental Data'!$P2258,'Community ID'!J:J,0))</f>
        <v>Constanza</v>
      </c>
      <c r="D2258" t="s">
        <v>9613</v>
      </c>
      <c r="E2258" t="s">
        <v>9614</v>
      </c>
      <c r="F2258" t="s">
        <v>9615</v>
      </c>
      <c r="H2258" t="s">
        <v>551</v>
      </c>
      <c r="I2258" t="s">
        <v>191</v>
      </c>
      <c r="J2258" t="s">
        <v>9616</v>
      </c>
      <c r="K2258">
        <v>25</v>
      </c>
      <c r="M2258" t="s">
        <v>226</v>
      </c>
      <c r="N2258" t="s">
        <v>114</v>
      </c>
      <c r="O2258" t="s">
        <v>9502</v>
      </c>
      <c r="P2258" t="s">
        <v>102</v>
      </c>
      <c r="Q2258" t="s">
        <v>160</v>
      </c>
      <c r="V2258" t="s">
        <v>7378</v>
      </c>
      <c r="W2258" t="s">
        <v>58</v>
      </c>
      <c r="X2258">
        <v>18.907026900000002</v>
      </c>
      <c r="Y2258">
        <v>-70.704411699999994</v>
      </c>
      <c r="Z2258" t="s">
        <v>86</v>
      </c>
      <c r="AA2258" t="s">
        <v>105</v>
      </c>
      <c r="AB2258" t="s">
        <v>87</v>
      </c>
      <c r="AC2258" t="s">
        <v>169</v>
      </c>
      <c r="AD2258" t="s">
        <v>62</v>
      </c>
      <c r="AF2258" t="s">
        <v>170</v>
      </c>
      <c r="AG2258" t="s">
        <v>194</v>
      </c>
      <c r="AH2258" t="s">
        <v>65</v>
      </c>
      <c r="AI2258" t="s">
        <v>788</v>
      </c>
      <c r="AJ2258" t="s">
        <v>788</v>
      </c>
      <c r="AK2258" t="s">
        <v>7407</v>
      </c>
      <c r="AL2258">
        <v>2</v>
      </c>
      <c r="AM2258" t="s">
        <v>9553</v>
      </c>
      <c r="AN2258">
        <v>5</v>
      </c>
      <c r="AO2258">
        <v>3</v>
      </c>
      <c r="AP2258" t="s">
        <v>63</v>
      </c>
      <c r="AQ2258" t="s">
        <v>69</v>
      </c>
      <c r="AV2258" s="1">
        <v>43765</v>
      </c>
      <c r="AW2258" t="s">
        <v>16251</v>
      </c>
      <c r="AY2258" t="s">
        <v>73</v>
      </c>
      <c r="AZ2258" t="s">
        <v>74</v>
      </c>
    </row>
    <row r="2259" spans="1:52" hidden="1" x14ac:dyDescent="0.25">
      <c r="A2259" t="str">
        <f>INDEX('Community ID'!B:B,MATCH(O2259,'Community ID'!A:A,0))</f>
        <v>Villa Montaña</v>
      </c>
      <c r="B2259" t="str">
        <f>INDEX('Community ID'!$K:$K,MATCH('Environmental Data'!$P2259,'Community ID'!J:J,0))</f>
        <v>Constanza</v>
      </c>
      <c r="D2259" t="s">
        <v>9617</v>
      </c>
      <c r="E2259" t="s">
        <v>9618</v>
      </c>
      <c r="F2259" t="s">
        <v>305</v>
      </c>
      <c r="H2259" t="s">
        <v>9618</v>
      </c>
      <c r="I2259" t="s">
        <v>191</v>
      </c>
      <c r="J2259" s="1">
        <v>34126</v>
      </c>
      <c r="K2259">
        <v>28</v>
      </c>
      <c r="L2259">
        <v>8298661275</v>
      </c>
      <c r="M2259" t="s">
        <v>142</v>
      </c>
      <c r="N2259" t="s">
        <v>9579</v>
      </c>
      <c r="O2259" t="s">
        <v>9497</v>
      </c>
      <c r="P2259" t="s">
        <v>102</v>
      </c>
      <c r="Q2259" t="s">
        <v>8672</v>
      </c>
      <c r="S2259" t="s">
        <v>9534</v>
      </c>
      <c r="V2259" t="s">
        <v>9492</v>
      </c>
      <c r="W2259" t="s">
        <v>58</v>
      </c>
      <c r="X2259">
        <v>18.887001699999999</v>
      </c>
      <c r="Y2259">
        <v>-70.699829199999996</v>
      </c>
      <c r="Z2259" t="s">
        <v>86</v>
      </c>
      <c r="AA2259" t="s">
        <v>86</v>
      </c>
      <c r="AB2259" t="s">
        <v>87</v>
      </c>
      <c r="AC2259" t="s">
        <v>169</v>
      </c>
      <c r="AD2259" t="s">
        <v>62</v>
      </c>
      <c r="AF2259" t="s">
        <v>170</v>
      </c>
      <c r="AG2259" t="s">
        <v>194</v>
      </c>
      <c r="AH2259" t="s">
        <v>65</v>
      </c>
      <c r="AI2259" t="s">
        <v>9535</v>
      </c>
      <c r="AJ2259" t="s">
        <v>91</v>
      </c>
      <c r="AK2259" t="s">
        <v>9498</v>
      </c>
      <c r="AL2259">
        <v>2</v>
      </c>
      <c r="AM2259" t="s">
        <v>68</v>
      </c>
      <c r="AN2259">
        <v>6</v>
      </c>
      <c r="AO2259">
        <v>1</v>
      </c>
      <c r="AP2259" t="s">
        <v>63</v>
      </c>
      <c r="AQ2259" t="s">
        <v>69</v>
      </c>
      <c r="AV2259" s="1">
        <v>43765</v>
      </c>
      <c r="AW2259" t="s">
        <v>16252</v>
      </c>
      <c r="AY2259" t="s">
        <v>73</v>
      </c>
      <c r="AZ2259" t="s">
        <v>74</v>
      </c>
    </row>
    <row r="2260" spans="1:52" ht="45" hidden="1" x14ac:dyDescent="0.25">
      <c r="A2260" t="str">
        <f>INDEX('Community ID'!B:B,MATCH(O2260,'Community ID'!A:A,0))</f>
        <v>Villa Montaña</v>
      </c>
      <c r="B2260" t="str">
        <f>INDEX('Community ID'!$K:$K,MATCH('Environmental Data'!$P2260,'Community ID'!J:J,0))</f>
        <v>Constanza</v>
      </c>
      <c r="D2260" t="s">
        <v>9619</v>
      </c>
      <c r="E2260" t="s">
        <v>1397</v>
      </c>
      <c r="F2260" t="s">
        <v>322</v>
      </c>
      <c r="I2260" t="s">
        <v>191</v>
      </c>
      <c r="J2260" t="s">
        <v>9620</v>
      </c>
      <c r="K2260">
        <v>50</v>
      </c>
      <c r="L2260">
        <v>8098906453</v>
      </c>
      <c r="M2260" t="s">
        <v>80</v>
      </c>
      <c r="N2260" t="s">
        <v>114</v>
      </c>
      <c r="O2260" t="s">
        <v>7308</v>
      </c>
      <c r="P2260" t="s">
        <v>102</v>
      </c>
      <c r="Q2260" t="s">
        <v>160</v>
      </c>
      <c r="S2260" t="s">
        <v>410</v>
      </c>
      <c r="V2260" t="s">
        <v>2484</v>
      </c>
      <c r="W2260" t="s">
        <v>58</v>
      </c>
      <c r="X2260">
        <v>18.887149910460099</v>
      </c>
      <c r="Y2260">
        <v>-70.700126979565894</v>
      </c>
      <c r="Z2260" t="s">
        <v>86</v>
      </c>
      <c r="AA2260" t="s">
        <v>86</v>
      </c>
      <c r="AB2260" t="s">
        <v>87</v>
      </c>
      <c r="AC2260" t="s">
        <v>169</v>
      </c>
      <c r="AD2260" t="s">
        <v>62</v>
      </c>
      <c r="AF2260" t="s">
        <v>201</v>
      </c>
      <c r="AG2260" t="s">
        <v>194</v>
      </c>
      <c r="AH2260" t="s">
        <v>65</v>
      </c>
      <c r="AI2260" t="s">
        <v>9508</v>
      </c>
      <c r="AJ2260" t="s">
        <v>976</v>
      </c>
      <c r="AK2260" s="2" t="s">
        <v>9621</v>
      </c>
      <c r="AL2260">
        <v>1</v>
      </c>
      <c r="AM2260" t="s">
        <v>108</v>
      </c>
      <c r="AN2260">
        <v>5</v>
      </c>
      <c r="AP2260" t="s">
        <v>62</v>
      </c>
      <c r="AQ2260" t="s">
        <v>69</v>
      </c>
      <c r="AV2260" s="1">
        <v>43765</v>
      </c>
      <c r="AW2260" t="s">
        <v>16253</v>
      </c>
      <c r="AY2260" t="s">
        <v>73</v>
      </c>
      <c r="AZ2260" t="s">
        <v>74</v>
      </c>
    </row>
    <row r="2261" spans="1:52" hidden="1" x14ac:dyDescent="0.25">
      <c r="A2261" t="str">
        <f>INDEX('Community ID'!B:B,MATCH(O2261,'Community ID'!A:A,0))</f>
        <v>Villa Montaña</v>
      </c>
      <c r="B2261" t="str">
        <f>INDEX('Community ID'!$K:$K,MATCH('Environmental Data'!$P2261,'Community ID'!J:J,0))</f>
        <v>Constanza</v>
      </c>
      <c r="D2261" t="s">
        <v>9627</v>
      </c>
      <c r="E2261" t="s">
        <v>9628</v>
      </c>
      <c r="F2261" t="s">
        <v>9629</v>
      </c>
      <c r="I2261" t="s">
        <v>191</v>
      </c>
      <c r="J2261" t="s">
        <v>9630</v>
      </c>
      <c r="K2261">
        <v>27</v>
      </c>
      <c r="L2261">
        <v>8297143482</v>
      </c>
      <c r="M2261" t="s">
        <v>142</v>
      </c>
      <c r="N2261" t="s">
        <v>52</v>
      </c>
      <c r="O2261" t="s">
        <v>9502</v>
      </c>
      <c r="P2261" t="s">
        <v>83</v>
      </c>
      <c r="Q2261" t="s">
        <v>84</v>
      </c>
      <c r="S2261" t="s">
        <v>537</v>
      </c>
      <c r="U2261">
        <v>40225262733</v>
      </c>
      <c r="V2261" t="s">
        <v>7348</v>
      </c>
      <c r="W2261" t="s">
        <v>58</v>
      </c>
      <c r="X2261">
        <v>18.886974500000001</v>
      </c>
      <c r="Y2261">
        <v>-70.699782799999994</v>
      </c>
      <c r="Z2261" t="s">
        <v>59</v>
      </c>
      <c r="AA2261" t="s">
        <v>59</v>
      </c>
      <c r="AB2261" t="s">
        <v>87</v>
      </c>
      <c r="AC2261" t="s">
        <v>169</v>
      </c>
      <c r="AD2261" t="s">
        <v>62</v>
      </c>
      <c r="AF2261" t="s">
        <v>170</v>
      </c>
      <c r="AG2261" t="s">
        <v>194</v>
      </c>
      <c r="AH2261" t="s">
        <v>65</v>
      </c>
      <c r="AI2261" t="s">
        <v>1415</v>
      </c>
      <c r="AJ2261" t="s">
        <v>1415</v>
      </c>
      <c r="AK2261" t="s">
        <v>7715</v>
      </c>
      <c r="AL2261">
        <v>2</v>
      </c>
      <c r="AM2261" t="s">
        <v>9631</v>
      </c>
      <c r="AN2261">
        <v>4</v>
      </c>
      <c r="AO2261">
        <v>1</v>
      </c>
      <c r="AP2261" t="s">
        <v>62</v>
      </c>
      <c r="AQ2261" t="s">
        <v>69</v>
      </c>
      <c r="AV2261" s="1">
        <v>43765</v>
      </c>
      <c r="AW2261" t="s">
        <v>16254</v>
      </c>
      <c r="AY2261" t="s">
        <v>73</v>
      </c>
      <c r="AZ2261" t="s">
        <v>74</v>
      </c>
    </row>
    <row r="2262" spans="1:52" hidden="1" x14ac:dyDescent="0.25">
      <c r="A2262" t="str">
        <f>INDEX('Community ID'!B:B,MATCH(O2262,'Community ID'!A:A,0))</f>
        <v>Villa Montaña</v>
      </c>
      <c r="B2262" t="str">
        <f>INDEX('Community ID'!$K:$K,MATCH('Environmental Data'!$P2262,'Community ID'!J:J,0))</f>
        <v>Constanza</v>
      </c>
      <c r="D2262" t="s">
        <v>9632</v>
      </c>
      <c r="E2262" t="s">
        <v>9245</v>
      </c>
      <c r="F2262" t="s">
        <v>371</v>
      </c>
      <c r="I2262" t="s">
        <v>191</v>
      </c>
      <c r="J2262" s="1">
        <v>32120</v>
      </c>
      <c r="K2262">
        <v>34</v>
      </c>
      <c r="M2262" t="s">
        <v>124</v>
      </c>
      <c r="N2262" t="s">
        <v>9633</v>
      </c>
      <c r="O2262" t="s">
        <v>7308</v>
      </c>
      <c r="P2262" t="s">
        <v>102</v>
      </c>
      <c r="Q2262" t="s">
        <v>160</v>
      </c>
      <c r="T2262" t="s">
        <v>458</v>
      </c>
      <c r="V2262" t="s">
        <v>7378</v>
      </c>
      <c r="W2262" t="s">
        <v>58</v>
      </c>
      <c r="X2262">
        <v>18.907025000000001</v>
      </c>
      <c r="Y2262">
        <v>-70.704394399999998</v>
      </c>
      <c r="Z2262" t="s">
        <v>86</v>
      </c>
      <c r="AA2262" t="s">
        <v>86</v>
      </c>
      <c r="AC2262" t="s">
        <v>169</v>
      </c>
      <c r="AD2262" t="s">
        <v>63</v>
      </c>
      <c r="AE2262" t="s">
        <v>62</v>
      </c>
      <c r="AF2262" t="s">
        <v>170</v>
      </c>
      <c r="AG2262" t="s">
        <v>194</v>
      </c>
      <c r="AH2262" t="s">
        <v>486</v>
      </c>
      <c r="AI2262" t="s">
        <v>788</v>
      </c>
      <c r="AJ2262" t="s">
        <v>145</v>
      </c>
      <c r="AK2262" t="s">
        <v>9634</v>
      </c>
      <c r="AL2262">
        <v>2</v>
      </c>
      <c r="AM2262" t="s">
        <v>1069</v>
      </c>
      <c r="AN2262">
        <v>5</v>
      </c>
      <c r="AP2262" t="s">
        <v>63</v>
      </c>
      <c r="AQ2262" t="s">
        <v>69</v>
      </c>
      <c r="AV2262" s="1">
        <v>43765</v>
      </c>
      <c r="AW2262" t="s">
        <v>16255</v>
      </c>
      <c r="AY2262" t="s">
        <v>73</v>
      </c>
      <c r="AZ2262" t="s">
        <v>74</v>
      </c>
    </row>
    <row r="2263" spans="1:52" hidden="1" x14ac:dyDescent="0.25">
      <c r="A2263" t="str">
        <f>INDEX('Community ID'!B:B,MATCH(O2263,'Community ID'!A:A,0))</f>
        <v>Villa Montaña</v>
      </c>
      <c r="B2263" t="str">
        <f>INDEX('Community ID'!$K:$K,MATCH('Environmental Data'!$P2263,'Community ID'!J:J,0))</f>
        <v>Constanza</v>
      </c>
      <c r="D2263" t="s">
        <v>9635</v>
      </c>
      <c r="E2263" t="s">
        <v>496</v>
      </c>
      <c r="F2263" t="s">
        <v>1363</v>
      </c>
      <c r="I2263" t="s">
        <v>191</v>
      </c>
      <c r="J2263" t="s">
        <v>9636</v>
      </c>
      <c r="K2263">
        <v>35</v>
      </c>
      <c r="L2263">
        <v>8299219629</v>
      </c>
      <c r="M2263" t="s">
        <v>80</v>
      </c>
      <c r="N2263" t="s">
        <v>52</v>
      </c>
      <c r="O2263" t="s">
        <v>9497</v>
      </c>
      <c r="P2263" t="s">
        <v>102</v>
      </c>
      <c r="Q2263" t="s">
        <v>55</v>
      </c>
      <c r="V2263" t="s">
        <v>7732</v>
      </c>
      <c r="W2263" t="s">
        <v>58</v>
      </c>
      <c r="X2263">
        <v>18.886929189241101</v>
      </c>
      <c r="Y2263">
        <v>-70.699315409621406</v>
      </c>
      <c r="Z2263" t="s">
        <v>86</v>
      </c>
      <c r="AA2263" t="s">
        <v>86</v>
      </c>
      <c r="AB2263" t="s">
        <v>87</v>
      </c>
      <c r="AC2263" t="s">
        <v>169</v>
      </c>
      <c r="AD2263" t="s">
        <v>62</v>
      </c>
      <c r="AF2263" t="s">
        <v>170</v>
      </c>
      <c r="AG2263" t="s">
        <v>194</v>
      </c>
      <c r="AH2263" t="s">
        <v>65</v>
      </c>
      <c r="AI2263" t="s">
        <v>9637</v>
      </c>
      <c r="AJ2263" t="s">
        <v>9538</v>
      </c>
      <c r="AK2263" t="s">
        <v>9572</v>
      </c>
      <c r="AL2263">
        <v>2</v>
      </c>
      <c r="AM2263" t="s">
        <v>68</v>
      </c>
      <c r="AN2263">
        <v>1</v>
      </c>
      <c r="AP2263" t="s">
        <v>62</v>
      </c>
      <c r="AQ2263" t="s">
        <v>69</v>
      </c>
      <c r="AV2263" s="1">
        <v>43765</v>
      </c>
      <c r="AW2263" t="s">
        <v>16256</v>
      </c>
      <c r="AY2263" t="s">
        <v>73</v>
      </c>
      <c r="AZ2263" t="s">
        <v>74</v>
      </c>
    </row>
    <row r="2264" spans="1:52" hidden="1" x14ac:dyDescent="0.25">
      <c r="A2264" t="str">
        <f>INDEX('Community ID'!B:B,MATCH(O2264,'Community ID'!A:A,0))</f>
        <v>Villa Montaña</v>
      </c>
      <c r="B2264" t="str">
        <f>INDEX('Community ID'!$K:$K,MATCH('Environmental Data'!$P2264,'Community ID'!J:J,0))</f>
        <v>Constanza</v>
      </c>
      <c r="D2264" t="s">
        <v>9638</v>
      </c>
      <c r="E2264" t="s">
        <v>9639</v>
      </c>
      <c r="F2264" t="s">
        <v>9640</v>
      </c>
      <c r="H2264" t="s">
        <v>9641</v>
      </c>
      <c r="I2264" t="s">
        <v>191</v>
      </c>
      <c r="J2264" s="1">
        <v>28985</v>
      </c>
      <c r="K2264">
        <v>42</v>
      </c>
      <c r="M2264" t="s">
        <v>51</v>
      </c>
      <c r="N2264" t="s">
        <v>114</v>
      </c>
      <c r="O2264" t="s">
        <v>9502</v>
      </c>
      <c r="P2264" t="s">
        <v>83</v>
      </c>
      <c r="Q2264" t="s">
        <v>160</v>
      </c>
      <c r="S2264" t="s">
        <v>144</v>
      </c>
      <c r="V2264" t="s">
        <v>1820</v>
      </c>
      <c r="W2264" t="s">
        <v>58</v>
      </c>
      <c r="X2264">
        <v>18.9079023</v>
      </c>
      <c r="Y2264">
        <v>-70.741552400000003</v>
      </c>
      <c r="Z2264" t="s">
        <v>86</v>
      </c>
      <c r="AA2264" t="s">
        <v>86</v>
      </c>
      <c r="AB2264" t="s">
        <v>87</v>
      </c>
      <c r="AC2264" t="s">
        <v>88</v>
      </c>
      <c r="AE2264" t="s">
        <v>62</v>
      </c>
      <c r="AF2264" t="s">
        <v>170</v>
      </c>
      <c r="AG2264" t="s">
        <v>194</v>
      </c>
      <c r="AH2264" t="s">
        <v>65</v>
      </c>
      <c r="AI2264" t="s">
        <v>91</v>
      </c>
      <c r="AJ2264" t="s">
        <v>9538</v>
      </c>
      <c r="AK2264" t="s">
        <v>394</v>
      </c>
      <c r="AL2264">
        <v>2</v>
      </c>
      <c r="AM2264" t="s">
        <v>7673</v>
      </c>
      <c r="AN2264">
        <v>6</v>
      </c>
      <c r="AO2264">
        <v>0</v>
      </c>
      <c r="AP2264" t="s">
        <v>62</v>
      </c>
      <c r="AQ2264" t="s">
        <v>69</v>
      </c>
      <c r="AV2264" s="1">
        <v>43765</v>
      </c>
      <c r="AW2264" t="s">
        <v>16257</v>
      </c>
      <c r="AY2264" t="s">
        <v>73</v>
      </c>
      <c r="AZ2264" t="s">
        <v>74</v>
      </c>
    </row>
    <row r="2265" spans="1:52" hidden="1" x14ac:dyDescent="0.25">
      <c r="A2265" t="str">
        <f>INDEX('Community ID'!B:B,MATCH(O2265,'Community ID'!A:A,0))</f>
        <v>Villa Montaña</v>
      </c>
      <c r="B2265" t="str">
        <f>INDEX('Community ID'!$K:$K,MATCH('Environmental Data'!$P2265,'Community ID'!J:J,0))</f>
        <v>Constanza</v>
      </c>
      <c r="D2265" t="s">
        <v>9583</v>
      </c>
      <c r="E2265" t="s">
        <v>9584</v>
      </c>
      <c r="F2265" t="s">
        <v>9585</v>
      </c>
      <c r="I2265" t="s">
        <v>165</v>
      </c>
      <c r="J2265" s="1">
        <v>32844</v>
      </c>
      <c r="K2265">
        <v>32</v>
      </c>
      <c r="L2265">
        <v>8298852647</v>
      </c>
      <c r="M2265" t="s">
        <v>80</v>
      </c>
      <c r="N2265" t="s">
        <v>81</v>
      </c>
      <c r="O2265" t="s">
        <v>9502</v>
      </c>
      <c r="P2265" t="s">
        <v>102</v>
      </c>
      <c r="Q2265" t="s">
        <v>103</v>
      </c>
      <c r="U2265">
        <v>5300410171</v>
      </c>
      <c r="V2265" t="s">
        <v>7348</v>
      </c>
      <c r="W2265" t="s">
        <v>58</v>
      </c>
      <c r="X2265">
        <v>18.9075436</v>
      </c>
      <c r="Y2265">
        <v>-70.709226700000002</v>
      </c>
      <c r="Z2265" t="s">
        <v>86</v>
      </c>
      <c r="AA2265" t="s">
        <v>86</v>
      </c>
      <c r="AB2265" t="s">
        <v>87</v>
      </c>
      <c r="AC2265" t="s">
        <v>169</v>
      </c>
      <c r="AD2265" t="s">
        <v>62</v>
      </c>
      <c r="AF2265" t="s">
        <v>170</v>
      </c>
      <c r="AG2265" t="s">
        <v>194</v>
      </c>
      <c r="AH2265" t="s">
        <v>117</v>
      </c>
      <c r="AI2265" t="s">
        <v>788</v>
      </c>
      <c r="AJ2265" t="s">
        <v>788</v>
      </c>
      <c r="AK2265" t="s">
        <v>9586</v>
      </c>
      <c r="AL2265">
        <v>1</v>
      </c>
      <c r="AM2265" t="s">
        <v>6687</v>
      </c>
      <c r="AN2265">
        <v>3</v>
      </c>
      <c r="AO2265">
        <v>1</v>
      </c>
      <c r="AP2265" t="s">
        <v>62</v>
      </c>
      <c r="AQ2265" t="s">
        <v>69</v>
      </c>
      <c r="AV2265" s="1">
        <v>43765</v>
      </c>
      <c r="AW2265" t="s">
        <v>16258</v>
      </c>
      <c r="AY2265" t="s">
        <v>73</v>
      </c>
      <c r="AZ2265" t="s">
        <v>74</v>
      </c>
    </row>
    <row r="2266" spans="1:52" ht="30" hidden="1" x14ac:dyDescent="0.25">
      <c r="A2266" t="str">
        <f>INDEX('Community ID'!B:B,MATCH(O2266,'Community ID'!A:A,0))</f>
        <v>Villa Montaña</v>
      </c>
      <c r="B2266" t="str">
        <f>INDEX('Community ID'!$K:$K,MATCH('Environmental Data'!$P2266,'Community ID'!J:J,0))</f>
        <v>Constanza</v>
      </c>
      <c r="D2266" t="s">
        <v>9642</v>
      </c>
      <c r="E2266" t="s">
        <v>9643</v>
      </c>
      <c r="F2266" t="s">
        <v>1363</v>
      </c>
      <c r="H2266" t="s">
        <v>1220</v>
      </c>
      <c r="I2266" t="s">
        <v>191</v>
      </c>
      <c r="J2266" t="s">
        <v>9644</v>
      </c>
      <c r="K2266">
        <v>50</v>
      </c>
      <c r="L2266">
        <v>8497541991</v>
      </c>
      <c r="M2266" t="s">
        <v>80</v>
      </c>
      <c r="N2266" t="s">
        <v>114</v>
      </c>
      <c r="O2266" t="s">
        <v>7308</v>
      </c>
      <c r="P2266" t="s">
        <v>102</v>
      </c>
      <c r="Q2266" t="s">
        <v>103</v>
      </c>
      <c r="V2266" t="s">
        <v>2484</v>
      </c>
      <c r="W2266" t="s">
        <v>58</v>
      </c>
      <c r="X2266">
        <v>18.8870290015068</v>
      </c>
      <c r="Y2266">
        <v>-70.699249142846696</v>
      </c>
      <c r="Z2266" t="s">
        <v>86</v>
      </c>
      <c r="AA2266" t="s">
        <v>105</v>
      </c>
      <c r="AB2266" t="s">
        <v>87</v>
      </c>
      <c r="AC2266" t="s">
        <v>169</v>
      </c>
      <c r="AD2266" t="s">
        <v>62</v>
      </c>
      <c r="AF2266" t="s">
        <v>170</v>
      </c>
      <c r="AG2266" t="s">
        <v>194</v>
      </c>
      <c r="AH2266" t="s">
        <v>65</v>
      </c>
      <c r="AI2266" t="s">
        <v>9508</v>
      </c>
      <c r="AJ2266" t="s">
        <v>2754</v>
      </c>
      <c r="AK2266" s="2" t="s">
        <v>9645</v>
      </c>
      <c r="AL2266">
        <v>1</v>
      </c>
      <c r="AM2266" t="s">
        <v>1765</v>
      </c>
      <c r="AN2266">
        <v>4</v>
      </c>
      <c r="AP2266" t="s">
        <v>62</v>
      </c>
      <c r="AQ2266" t="s">
        <v>69</v>
      </c>
      <c r="AV2266" s="1">
        <v>43765</v>
      </c>
      <c r="AW2266" t="s">
        <v>16259</v>
      </c>
      <c r="AY2266" t="s">
        <v>73</v>
      </c>
      <c r="AZ2266" t="s">
        <v>74</v>
      </c>
    </row>
    <row r="2267" spans="1:52" hidden="1" x14ac:dyDescent="0.25">
      <c r="A2267" t="str">
        <f>INDEX('Community ID'!B:B,MATCH(O2267,'Community ID'!A:A,0))</f>
        <v>Villa Montaña</v>
      </c>
      <c r="B2267" t="str">
        <f>INDEX('Community ID'!$K:$K,MATCH('Environmental Data'!$P2267,'Community ID'!J:J,0))</f>
        <v>Constanza</v>
      </c>
      <c r="D2267" t="s">
        <v>9590</v>
      </c>
      <c r="E2267" t="s">
        <v>251</v>
      </c>
      <c r="F2267" t="s">
        <v>7448</v>
      </c>
      <c r="H2267" t="s">
        <v>9591</v>
      </c>
      <c r="I2267" t="s">
        <v>165</v>
      </c>
      <c r="J2267" t="s">
        <v>9592</v>
      </c>
      <c r="K2267">
        <v>46</v>
      </c>
      <c r="L2267">
        <v>8297999958</v>
      </c>
      <c r="M2267" t="s">
        <v>80</v>
      </c>
      <c r="N2267" t="s">
        <v>287</v>
      </c>
      <c r="O2267" t="s">
        <v>7308</v>
      </c>
      <c r="P2267" t="s">
        <v>102</v>
      </c>
      <c r="Q2267" t="s">
        <v>103</v>
      </c>
      <c r="V2267" t="s">
        <v>2484</v>
      </c>
      <c r="W2267" t="s">
        <v>58</v>
      </c>
      <c r="X2267">
        <v>18.886783420908401</v>
      </c>
      <c r="Y2267">
        <v>-70.699217594073005</v>
      </c>
      <c r="Z2267" t="s">
        <v>86</v>
      </c>
      <c r="AA2267" t="s">
        <v>86</v>
      </c>
      <c r="AB2267" t="s">
        <v>87</v>
      </c>
      <c r="AC2267" t="s">
        <v>88</v>
      </c>
      <c r="AD2267" t="s">
        <v>62</v>
      </c>
      <c r="AF2267" t="s">
        <v>170</v>
      </c>
      <c r="AG2267" t="s">
        <v>194</v>
      </c>
      <c r="AH2267" t="s">
        <v>65</v>
      </c>
      <c r="AI2267" t="s">
        <v>9508</v>
      </c>
      <c r="AJ2267" t="s">
        <v>145</v>
      </c>
      <c r="AK2267" t="s">
        <v>9572</v>
      </c>
      <c r="AL2267">
        <v>1</v>
      </c>
      <c r="AM2267" t="s">
        <v>1765</v>
      </c>
      <c r="AN2267">
        <v>6</v>
      </c>
      <c r="AO2267">
        <v>2</v>
      </c>
      <c r="AP2267" t="s">
        <v>62</v>
      </c>
      <c r="AQ2267" t="s">
        <v>69</v>
      </c>
      <c r="AV2267" s="1">
        <v>43765</v>
      </c>
      <c r="AW2267" t="s">
        <v>16260</v>
      </c>
      <c r="AY2267" t="s">
        <v>73</v>
      </c>
      <c r="AZ2267" t="s">
        <v>74</v>
      </c>
    </row>
    <row r="2268" spans="1:52" hidden="1" x14ac:dyDescent="0.25">
      <c r="A2268" t="str">
        <f>INDEX('Community ID'!B:B,MATCH(O2268,'Community ID'!A:A,0))</f>
        <v>Villa Montaña</v>
      </c>
      <c r="B2268" t="str">
        <f>INDEX('Community ID'!$K:$K,MATCH('Environmental Data'!$P2268,'Community ID'!J:J,0))</f>
        <v>Constanza</v>
      </c>
      <c r="D2268" t="s">
        <v>9587</v>
      </c>
      <c r="E2268" t="s">
        <v>9588</v>
      </c>
      <c r="F2268" t="s">
        <v>371</v>
      </c>
      <c r="I2268" t="s">
        <v>191</v>
      </c>
      <c r="J2268" s="1">
        <v>30903</v>
      </c>
      <c r="K2268">
        <v>37</v>
      </c>
      <c r="L2268">
        <v>8099237510</v>
      </c>
      <c r="M2268" t="s">
        <v>80</v>
      </c>
      <c r="N2268" t="s">
        <v>135</v>
      </c>
      <c r="O2268" t="s">
        <v>9502</v>
      </c>
      <c r="P2268" t="s">
        <v>102</v>
      </c>
      <c r="Q2268" t="s">
        <v>103</v>
      </c>
      <c r="S2268" t="s">
        <v>144</v>
      </c>
      <c r="V2268" t="s">
        <v>7348</v>
      </c>
      <c r="W2268" t="s">
        <v>58</v>
      </c>
      <c r="X2268">
        <v>18.9119192</v>
      </c>
      <c r="Y2268">
        <v>-70.696959899999996</v>
      </c>
      <c r="Z2268" t="s">
        <v>86</v>
      </c>
      <c r="AA2268" t="s">
        <v>105</v>
      </c>
      <c r="AB2268" t="s">
        <v>87</v>
      </c>
      <c r="AC2268" t="s">
        <v>88</v>
      </c>
      <c r="AD2268" t="s">
        <v>62</v>
      </c>
      <c r="AF2268" t="s">
        <v>170</v>
      </c>
      <c r="AG2268" t="s">
        <v>194</v>
      </c>
      <c r="AH2268" t="s">
        <v>65</v>
      </c>
      <c r="AI2268" t="s">
        <v>8401</v>
      </c>
      <c r="AJ2268" t="s">
        <v>1415</v>
      </c>
      <c r="AK2268" t="s">
        <v>9589</v>
      </c>
      <c r="AL2268">
        <v>2</v>
      </c>
      <c r="AM2268" t="s">
        <v>3757</v>
      </c>
      <c r="AN2268">
        <v>6</v>
      </c>
      <c r="AO2268">
        <v>1</v>
      </c>
      <c r="AP2268" t="s">
        <v>62</v>
      </c>
      <c r="AQ2268" t="s">
        <v>69</v>
      </c>
      <c r="AV2268" s="1">
        <v>43765</v>
      </c>
      <c r="AW2268" t="s">
        <v>16261</v>
      </c>
      <c r="AY2268" t="s">
        <v>73</v>
      </c>
      <c r="AZ2268" t="s">
        <v>74</v>
      </c>
    </row>
    <row r="2269" spans="1:52" hidden="1" x14ac:dyDescent="0.25">
      <c r="A2269" t="str">
        <f>INDEX('Community ID'!B:B,MATCH(O2269,'Community ID'!A:A,0))</f>
        <v>Villa Montaña</v>
      </c>
      <c r="B2269" t="str">
        <f>INDEX('Community ID'!$K:$K,MATCH('Environmental Data'!$P2269,'Community ID'!J:J,0))</f>
        <v>Constanza</v>
      </c>
      <c r="D2269" t="s">
        <v>9593</v>
      </c>
      <c r="E2269" t="s">
        <v>9594</v>
      </c>
      <c r="F2269" t="s">
        <v>9595</v>
      </c>
      <c r="H2269" t="s">
        <v>9596</v>
      </c>
      <c r="I2269" t="s">
        <v>191</v>
      </c>
      <c r="J2269" t="s">
        <v>9597</v>
      </c>
      <c r="K2269">
        <v>51</v>
      </c>
      <c r="M2269" t="s">
        <v>80</v>
      </c>
      <c r="N2269" t="s">
        <v>135</v>
      </c>
      <c r="O2269" t="s">
        <v>9497</v>
      </c>
      <c r="P2269" t="s">
        <v>102</v>
      </c>
      <c r="Q2269" t="s">
        <v>55</v>
      </c>
      <c r="V2269" t="s">
        <v>9492</v>
      </c>
      <c r="W2269" t="s">
        <v>58</v>
      </c>
      <c r="X2269">
        <v>18.902872200000001</v>
      </c>
      <c r="Y2269">
        <v>-70.702164100000005</v>
      </c>
      <c r="Z2269" t="s">
        <v>86</v>
      </c>
      <c r="AA2269" t="s">
        <v>86</v>
      </c>
      <c r="AB2269" t="s">
        <v>87</v>
      </c>
      <c r="AC2269" t="s">
        <v>169</v>
      </c>
      <c r="AD2269" t="s">
        <v>62</v>
      </c>
      <c r="AF2269" t="s">
        <v>201</v>
      </c>
      <c r="AG2269" t="s">
        <v>194</v>
      </c>
      <c r="AH2269" t="s">
        <v>65</v>
      </c>
      <c r="AI2269" t="s">
        <v>9598</v>
      </c>
      <c r="AJ2269" t="s">
        <v>8690</v>
      </c>
      <c r="AK2269" t="s">
        <v>1139</v>
      </c>
      <c r="AL2269">
        <v>2</v>
      </c>
      <c r="AM2269" t="s">
        <v>68</v>
      </c>
      <c r="AN2269">
        <v>3</v>
      </c>
      <c r="AP2269" t="s">
        <v>62</v>
      </c>
      <c r="AQ2269" t="s">
        <v>69</v>
      </c>
      <c r="AV2269" s="1">
        <v>43765</v>
      </c>
      <c r="AW2269" t="s">
        <v>16262</v>
      </c>
      <c r="AY2269" t="s">
        <v>73</v>
      </c>
      <c r="AZ2269" t="s">
        <v>74</v>
      </c>
    </row>
    <row r="2270" spans="1:52" hidden="1" x14ac:dyDescent="0.25">
      <c r="A2270" t="str">
        <f>INDEX('Community ID'!B:B,MATCH(O2270,'Community ID'!A:A,0))</f>
        <v>Villa Montaña</v>
      </c>
      <c r="B2270" t="str">
        <f>INDEX('Community ID'!$K:$K,MATCH('Environmental Data'!$P2270,'Community ID'!J:J,0))</f>
        <v>Constanza</v>
      </c>
      <c r="D2270" t="s">
        <v>9599</v>
      </c>
      <c r="E2270" t="s">
        <v>9600</v>
      </c>
      <c r="F2270" t="s">
        <v>9601</v>
      </c>
      <c r="H2270" t="s">
        <v>1820</v>
      </c>
      <c r="I2270" t="s">
        <v>191</v>
      </c>
      <c r="J2270" t="s">
        <v>9602</v>
      </c>
      <c r="K2270">
        <v>44</v>
      </c>
      <c r="L2270">
        <v>8492652935</v>
      </c>
      <c r="M2270" t="s">
        <v>80</v>
      </c>
      <c r="N2270" t="s">
        <v>135</v>
      </c>
      <c r="O2270" t="s">
        <v>9497</v>
      </c>
      <c r="P2270" t="s">
        <v>102</v>
      </c>
      <c r="Q2270" t="s">
        <v>103</v>
      </c>
      <c r="S2270" t="s">
        <v>144</v>
      </c>
      <c r="U2270">
        <v>5300358412</v>
      </c>
      <c r="V2270" t="s">
        <v>7348</v>
      </c>
      <c r="W2270" t="s">
        <v>58</v>
      </c>
      <c r="X2270">
        <v>18.9119192</v>
      </c>
      <c r="Y2270">
        <v>-70.696959899999996</v>
      </c>
      <c r="Z2270" t="s">
        <v>86</v>
      </c>
      <c r="AA2270" t="s">
        <v>86</v>
      </c>
      <c r="AB2270" t="s">
        <v>87</v>
      </c>
      <c r="AC2270" t="s">
        <v>169</v>
      </c>
      <c r="AE2270" t="s">
        <v>62</v>
      </c>
      <c r="AF2270" t="s">
        <v>170</v>
      </c>
      <c r="AG2270" t="s">
        <v>171</v>
      </c>
      <c r="AH2270" t="s">
        <v>117</v>
      </c>
      <c r="AI2270" t="s">
        <v>9603</v>
      </c>
      <c r="AJ2270" t="s">
        <v>788</v>
      </c>
      <c r="AK2270" t="s">
        <v>9604</v>
      </c>
      <c r="AL2270">
        <v>2</v>
      </c>
      <c r="AM2270" t="s">
        <v>68</v>
      </c>
      <c r="AN2270">
        <v>1</v>
      </c>
      <c r="AO2270">
        <v>0</v>
      </c>
      <c r="AP2270" t="s">
        <v>62</v>
      </c>
      <c r="AQ2270" t="s">
        <v>186</v>
      </c>
      <c r="AV2270" s="1">
        <v>43765</v>
      </c>
      <c r="AW2270" t="s">
        <v>16263</v>
      </c>
      <c r="AY2270" t="s">
        <v>73</v>
      </c>
      <c r="AZ2270" t="s">
        <v>74</v>
      </c>
    </row>
    <row r="2271" spans="1:52" hidden="1" x14ac:dyDescent="0.25">
      <c r="A2271" t="str">
        <f>INDEX('Community ID'!B:B,MATCH(O2271,'Community ID'!A:A,0))</f>
        <v>Villa Montaña</v>
      </c>
      <c r="B2271" t="str">
        <f>INDEX('Community ID'!$K:$K,MATCH('Environmental Data'!$P2271,'Community ID'!J:J,0))</f>
        <v>Constanza</v>
      </c>
      <c r="D2271" t="s">
        <v>9646</v>
      </c>
      <c r="E2271" t="s">
        <v>9647</v>
      </c>
      <c r="F2271" t="s">
        <v>1595</v>
      </c>
      <c r="I2271" t="s">
        <v>191</v>
      </c>
      <c r="J2271" t="s">
        <v>9648</v>
      </c>
      <c r="K2271">
        <v>15</v>
      </c>
      <c r="L2271">
        <v>8497110204</v>
      </c>
      <c r="M2271" t="s">
        <v>226</v>
      </c>
      <c r="N2271" t="s">
        <v>125</v>
      </c>
      <c r="O2271" t="s">
        <v>7308</v>
      </c>
      <c r="P2271" t="s">
        <v>102</v>
      </c>
      <c r="Q2271" t="s">
        <v>103</v>
      </c>
      <c r="S2271" t="s">
        <v>410</v>
      </c>
      <c r="V2271" t="s">
        <v>2484</v>
      </c>
      <c r="W2271" t="s">
        <v>58</v>
      </c>
      <c r="X2271">
        <v>18.887503636759</v>
      </c>
      <c r="Y2271">
        <v>-70.698900854123906</v>
      </c>
      <c r="Z2271" t="s">
        <v>59</v>
      </c>
      <c r="AA2271" t="s">
        <v>59</v>
      </c>
      <c r="AB2271" t="s">
        <v>87</v>
      </c>
      <c r="AC2271" t="s">
        <v>169</v>
      </c>
      <c r="AD2271" t="s">
        <v>62</v>
      </c>
      <c r="AF2271" t="s">
        <v>170</v>
      </c>
      <c r="AG2271" t="s">
        <v>194</v>
      </c>
      <c r="AH2271" t="s">
        <v>65</v>
      </c>
      <c r="AI2271" t="s">
        <v>387</v>
      </c>
      <c r="AJ2271" t="s">
        <v>2754</v>
      </c>
      <c r="AK2271" t="s">
        <v>394</v>
      </c>
      <c r="AL2271">
        <v>1</v>
      </c>
      <c r="AM2271" t="s">
        <v>1765</v>
      </c>
      <c r="AN2271">
        <v>2</v>
      </c>
      <c r="AP2271" t="s">
        <v>62</v>
      </c>
      <c r="AQ2271" t="s">
        <v>69</v>
      </c>
      <c r="AV2271" s="1">
        <v>43765</v>
      </c>
      <c r="AW2271" t="s">
        <v>16264</v>
      </c>
      <c r="AY2271" t="s">
        <v>73</v>
      </c>
      <c r="AZ2271" t="s">
        <v>74</v>
      </c>
    </row>
    <row r="2272" spans="1:52" hidden="1" x14ac:dyDescent="0.25">
      <c r="A2272" t="str">
        <f>INDEX('Community ID'!B:B,MATCH(O2272,'Community ID'!A:A,0))</f>
        <v>El Convento</v>
      </c>
      <c r="B2272" t="str">
        <f>INDEX('Community ID'!$K:$K,MATCH('Environmental Data'!$P2272,'Community ID'!J:J,0))</f>
        <v>Constanza</v>
      </c>
      <c r="D2272" t="s">
        <v>9649</v>
      </c>
      <c r="E2272" t="s">
        <v>4225</v>
      </c>
      <c r="F2272" t="s">
        <v>141</v>
      </c>
      <c r="H2272" t="s">
        <v>9650</v>
      </c>
      <c r="I2272" t="s">
        <v>165</v>
      </c>
      <c r="J2272" s="1">
        <v>35472</v>
      </c>
      <c r="K2272">
        <v>24</v>
      </c>
      <c r="M2272" t="s">
        <v>142</v>
      </c>
      <c r="N2272" t="s">
        <v>287</v>
      </c>
      <c r="O2272" t="s">
        <v>7500</v>
      </c>
      <c r="P2272" t="s">
        <v>102</v>
      </c>
      <c r="Q2272" t="s">
        <v>160</v>
      </c>
      <c r="S2272" t="s">
        <v>144</v>
      </c>
      <c r="V2272" t="s">
        <v>2484</v>
      </c>
      <c r="W2272" t="s">
        <v>58</v>
      </c>
      <c r="X2272">
        <v>18.856865214201399</v>
      </c>
      <c r="Y2272">
        <v>-70.686194496295101</v>
      </c>
      <c r="Z2272" t="s">
        <v>86</v>
      </c>
      <c r="AA2272" t="s">
        <v>105</v>
      </c>
      <c r="AB2272" t="s">
        <v>87</v>
      </c>
      <c r="AC2272" t="s">
        <v>61</v>
      </c>
      <c r="AE2272" t="s">
        <v>62</v>
      </c>
      <c r="AF2272" t="s">
        <v>201</v>
      </c>
      <c r="AG2272" t="s">
        <v>194</v>
      </c>
      <c r="AH2272" t="s">
        <v>65</v>
      </c>
      <c r="AI2272" t="s">
        <v>6824</v>
      </c>
      <c r="AJ2272" t="s">
        <v>145</v>
      </c>
      <c r="AK2272" t="s">
        <v>9651</v>
      </c>
      <c r="AL2272">
        <v>1</v>
      </c>
      <c r="AM2272" t="s">
        <v>1765</v>
      </c>
      <c r="AN2272">
        <v>2</v>
      </c>
      <c r="AP2272" t="s">
        <v>62</v>
      </c>
      <c r="AQ2272" t="s">
        <v>69</v>
      </c>
      <c r="AV2272" s="1">
        <v>43763</v>
      </c>
      <c r="AW2272" t="s">
        <v>16265</v>
      </c>
      <c r="AY2272" t="s">
        <v>73</v>
      </c>
      <c r="AZ2272" t="s">
        <v>74</v>
      </c>
    </row>
    <row r="2273" spans="1:52" hidden="1" x14ac:dyDescent="0.25">
      <c r="A2273" t="str">
        <f>INDEX('Community ID'!B:B,MATCH(O2273,'Community ID'!A:A,0))</f>
        <v>El Convento</v>
      </c>
      <c r="B2273" t="str">
        <f>INDEX('Community ID'!$K:$K,MATCH('Environmental Data'!$P2273,'Community ID'!J:J,0))</f>
        <v>Constanza</v>
      </c>
      <c r="D2273" t="s">
        <v>9652</v>
      </c>
      <c r="E2273" t="s">
        <v>9653</v>
      </c>
      <c r="F2273" t="s">
        <v>1391</v>
      </c>
      <c r="H2273" t="s">
        <v>9654</v>
      </c>
      <c r="I2273" t="s">
        <v>191</v>
      </c>
      <c r="J2273" s="1">
        <v>26726</v>
      </c>
      <c r="K2273">
        <v>48</v>
      </c>
      <c r="L2273">
        <v>8298982014</v>
      </c>
      <c r="M2273" t="s">
        <v>80</v>
      </c>
      <c r="N2273" t="s">
        <v>135</v>
      </c>
      <c r="O2273" t="s">
        <v>7500</v>
      </c>
      <c r="P2273" t="s">
        <v>102</v>
      </c>
      <c r="Q2273" t="s">
        <v>103</v>
      </c>
      <c r="S2273" t="s">
        <v>1185</v>
      </c>
      <c r="V2273" t="s">
        <v>2484</v>
      </c>
      <c r="W2273" t="s">
        <v>58</v>
      </c>
      <c r="X2273">
        <v>18.856807630526699</v>
      </c>
      <c r="Y2273">
        <v>-70.686205560407302</v>
      </c>
      <c r="Z2273" t="s">
        <v>86</v>
      </c>
      <c r="AA2273" t="s">
        <v>86</v>
      </c>
      <c r="AB2273" t="s">
        <v>87</v>
      </c>
      <c r="AC2273" t="s">
        <v>88</v>
      </c>
      <c r="AE2273" t="s">
        <v>62</v>
      </c>
      <c r="AF2273" t="s">
        <v>201</v>
      </c>
      <c r="AG2273" t="s">
        <v>194</v>
      </c>
      <c r="AH2273" t="s">
        <v>117</v>
      </c>
      <c r="AI2273" t="s">
        <v>145</v>
      </c>
      <c r="AJ2273" t="s">
        <v>145</v>
      </c>
      <c r="AK2273" t="s">
        <v>2150</v>
      </c>
      <c r="AL2273">
        <v>1</v>
      </c>
      <c r="AM2273" t="s">
        <v>1765</v>
      </c>
      <c r="AN2273">
        <v>3</v>
      </c>
      <c r="AP2273" t="s">
        <v>62</v>
      </c>
      <c r="AQ2273" t="s">
        <v>69</v>
      </c>
      <c r="AV2273" s="1">
        <v>43763</v>
      </c>
      <c r="AW2273" t="s">
        <v>16266</v>
      </c>
      <c r="AY2273" t="s">
        <v>73</v>
      </c>
      <c r="AZ2273" t="s">
        <v>74</v>
      </c>
    </row>
    <row r="2274" spans="1:52" ht="30" hidden="1" x14ac:dyDescent="0.25">
      <c r="A2274" t="str">
        <f>INDEX('Community ID'!B:B,MATCH(O2274,'Community ID'!A:A,0))</f>
        <v>El Convento</v>
      </c>
      <c r="B2274" t="str">
        <f>INDEX('Community ID'!$K:$K,MATCH('Environmental Data'!$P2274,'Community ID'!J:J,0))</f>
        <v>Constanza</v>
      </c>
      <c r="D2274" t="s">
        <v>9655</v>
      </c>
      <c r="E2274" t="s">
        <v>9656</v>
      </c>
      <c r="F2274" t="s">
        <v>1543</v>
      </c>
      <c r="H2274" t="s">
        <v>7630</v>
      </c>
      <c r="I2274" t="s">
        <v>191</v>
      </c>
      <c r="J2274" s="1">
        <v>24331</v>
      </c>
      <c r="K2274">
        <v>55</v>
      </c>
      <c r="M2274" t="s">
        <v>51</v>
      </c>
      <c r="N2274" t="s">
        <v>135</v>
      </c>
      <c r="O2274" t="s">
        <v>7500</v>
      </c>
      <c r="P2274" t="s">
        <v>102</v>
      </c>
      <c r="Q2274" t="s">
        <v>103</v>
      </c>
      <c r="S2274" t="s">
        <v>144</v>
      </c>
      <c r="V2274" t="s">
        <v>2484</v>
      </c>
      <c r="W2274" t="s">
        <v>58</v>
      </c>
      <c r="X2274">
        <v>18.8568210014827</v>
      </c>
      <c r="Y2274">
        <v>-70.686107084583597</v>
      </c>
      <c r="Z2274" t="s">
        <v>86</v>
      </c>
      <c r="AA2274" t="s">
        <v>86</v>
      </c>
      <c r="AB2274" t="s">
        <v>87</v>
      </c>
      <c r="AC2274" t="s">
        <v>88</v>
      </c>
      <c r="AD2274" t="s">
        <v>62</v>
      </c>
      <c r="AF2274" t="s">
        <v>201</v>
      </c>
      <c r="AG2274" t="s">
        <v>194</v>
      </c>
      <c r="AH2274" t="s">
        <v>65</v>
      </c>
      <c r="AI2274" t="s">
        <v>788</v>
      </c>
      <c r="AJ2274" t="s">
        <v>145</v>
      </c>
      <c r="AK2274" s="2" t="s">
        <v>9657</v>
      </c>
      <c r="AL2274">
        <v>1</v>
      </c>
      <c r="AM2274" t="s">
        <v>1765</v>
      </c>
      <c r="AN2274">
        <v>4</v>
      </c>
      <c r="AP2274" t="s">
        <v>62</v>
      </c>
      <c r="AQ2274" t="s">
        <v>69</v>
      </c>
      <c r="AV2274" s="1">
        <v>43763</v>
      </c>
      <c r="AW2274" t="s">
        <v>16267</v>
      </c>
      <c r="AY2274" t="s">
        <v>73</v>
      </c>
      <c r="AZ2274" t="s">
        <v>74</v>
      </c>
    </row>
    <row r="2275" spans="1:52" hidden="1" x14ac:dyDescent="0.25">
      <c r="A2275" t="str">
        <f>INDEX('Community ID'!B:B,MATCH(O2275,'Community ID'!A:A,0))</f>
        <v>El Convento</v>
      </c>
      <c r="B2275" t="str">
        <f>INDEX('Community ID'!$K:$K,MATCH('Environmental Data'!$P2275,'Community ID'!J:J,0))</f>
        <v>Constanza</v>
      </c>
      <c r="D2275" t="s">
        <v>9658</v>
      </c>
      <c r="E2275" t="s">
        <v>9659</v>
      </c>
      <c r="F2275" t="s">
        <v>1391</v>
      </c>
      <c r="H2275" t="s">
        <v>9660</v>
      </c>
      <c r="I2275" t="s">
        <v>165</v>
      </c>
      <c r="J2275" t="s">
        <v>9661</v>
      </c>
      <c r="K2275">
        <v>40</v>
      </c>
      <c r="L2275">
        <v>8299260575</v>
      </c>
      <c r="M2275" t="s">
        <v>51</v>
      </c>
      <c r="N2275" t="s">
        <v>287</v>
      </c>
      <c r="O2275" t="s">
        <v>7539</v>
      </c>
      <c r="P2275" t="s">
        <v>102</v>
      </c>
      <c r="Q2275" t="s">
        <v>160</v>
      </c>
      <c r="V2275" t="s">
        <v>2484</v>
      </c>
      <c r="W2275" t="s">
        <v>58</v>
      </c>
      <c r="X2275">
        <v>18.856878667156</v>
      </c>
      <c r="Y2275">
        <v>-70.686046807161205</v>
      </c>
      <c r="Z2275" t="s">
        <v>86</v>
      </c>
      <c r="AA2275" t="s">
        <v>86</v>
      </c>
      <c r="AB2275" t="s">
        <v>87</v>
      </c>
      <c r="AC2275" t="s">
        <v>88</v>
      </c>
      <c r="AD2275" t="s">
        <v>62</v>
      </c>
      <c r="AF2275" t="s">
        <v>201</v>
      </c>
      <c r="AG2275" t="s">
        <v>194</v>
      </c>
      <c r="AH2275" t="s">
        <v>65</v>
      </c>
      <c r="AI2275" t="s">
        <v>145</v>
      </c>
      <c r="AJ2275" t="s">
        <v>145</v>
      </c>
      <c r="AK2275" t="s">
        <v>9662</v>
      </c>
      <c r="AL2275">
        <v>1</v>
      </c>
      <c r="AM2275" t="s">
        <v>1765</v>
      </c>
      <c r="AN2275">
        <v>1</v>
      </c>
      <c r="AP2275" t="s">
        <v>62</v>
      </c>
      <c r="AQ2275" t="s">
        <v>69</v>
      </c>
      <c r="AV2275" s="1">
        <v>43763</v>
      </c>
      <c r="AW2275" t="s">
        <v>16268</v>
      </c>
      <c r="AY2275" t="s">
        <v>73</v>
      </c>
      <c r="AZ2275" t="s">
        <v>74</v>
      </c>
    </row>
    <row r="2276" spans="1:52" hidden="1" x14ac:dyDescent="0.25">
      <c r="A2276" t="str">
        <f>INDEX('Community ID'!B:B,MATCH(O2276,'Community ID'!A:A,0))</f>
        <v>El Convento</v>
      </c>
      <c r="B2276" t="str">
        <f>INDEX('Community ID'!$K:$K,MATCH('Environmental Data'!$P2276,'Community ID'!J:J,0))</f>
        <v>Constanza</v>
      </c>
      <c r="D2276" t="s">
        <v>9663</v>
      </c>
      <c r="E2276" t="s">
        <v>9664</v>
      </c>
      <c r="F2276" t="s">
        <v>2227</v>
      </c>
      <c r="I2276" t="s">
        <v>191</v>
      </c>
      <c r="J2276" t="s">
        <v>9665</v>
      </c>
      <c r="K2276">
        <v>26</v>
      </c>
      <c r="L2276">
        <v>8297289807</v>
      </c>
      <c r="M2276" t="s">
        <v>226</v>
      </c>
      <c r="N2276" t="s">
        <v>135</v>
      </c>
      <c r="O2276" t="s">
        <v>7539</v>
      </c>
      <c r="P2276" t="s">
        <v>102</v>
      </c>
      <c r="Q2276" t="s">
        <v>160</v>
      </c>
      <c r="S2276" t="s">
        <v>144</v>
      </c>
      <c r="V2276" t="s">
        <v>2484</v>
      </c>
      <c r="W2276" t="s">
        <v>58</v>
      </c>
      <c r="X2276">
        <v>18.856827034632499</v>
      </c>
      <c r="Y2276">
        <v>-70.686253923988602</v>
      </c>
      <c r="Z2276" t="s">
        <v>86</v>
      </c>
      <c r="AA2276" t="s">
        <v>86</v>
      </c>
      <c r="AB2276" t="s">
        <v>87</v>
      </c>
      <c r="AC2276" t="s">
        <v>88</v>
      </c>
      <c r="AE2276" t="s">
        <v>62</v>
      </c>
      <c r="AF2276" t="s">
        <v>201</v>
      </c>
      <c r="AG2276" t="s">
        <v>171</v>
      </c>
      <c r="AH2276" t="s">
        <v>65</v>
      </c>
      <c r="AI2276" t="s">
        <v>2195</v>
      </c>
      <c r="AJ2276" t="s">
        <v>9666</v>
      </c>
      <c r="AK2276" t="s">
        <v>2083</v>
      </c>
      <c r="AL2276">
        <v>1</v>
      </c>
      <c r="AM2276" t="s">
        <v>1765</v>
      </c>
      <c r="AN2276">
        <v>7</v>
      </c>
      <c r="AO2276">
        <v>1</v>
      </c>
      <c r="AP2276" t="s">
        <v>62</v>
      </c>
      <c r="AQ2276" t="s">
        <v>69</v>
      </c>
      <c r="AV2276" s="1">
        <v>43763</v>
      </c>
      <c r="AW2276" t="s">
        <v>16269</v>
      </c>
      <c r="AY2276" t="s">
        <v>73</v>
      </c>
      <c r="AZ2276" t="s">
        <v>74</v>
      </c>
    </row>
    <row r="2277" spans="1:52" ht="30" hidden="1" x14ac:dyDescent="0.25">
      <c r="A2277" t="str">
        <f>INDEX('Community ID'!B:B,MATCH(O2277,'Community ID'!A:A,0))</f>
        <v>El Convento</v>
      </c>
      <c r="B2277" t="str">
        <f>INDEX('Community ID'!$K:$K,MATCH('Environmental Data'!$P2277,'Community ID'!J:J,0))</f>
        <v>Constanza</v>
      </c>
      <c r="D2277" t="s">
        <v>9667</v>
      </c>
      <c r="E2277" t="s">
        <v>6117</v>
      </c>
      <c r="F2277" t="s">
        <v>1167</v>
      </c>
      <c r="H2277" t="s">
        <v>9668</v>
      </c>
      <c r="J2277" s="1">
        <v>23743</v>
      </c>
      <c r="K2277">
        <v>56</v>
      </c>
      <c r="L2277">
        <v>8296330184</v>
      </c>
      <c r="M2277" t="s">
        <v>142</v>
      </c>
      <c r="N2277" t="s">
        <v>287</v>
      </c>
      <c r="O2277" t="s">
        <v>7539</v>
      </c>
      <c r="P2277" t="s">
        <v>102</v>
      </c>
      <c r="Q2277" t="s">
        <v>160</v>
      </c>
      <c r="S2277" t="s">
        <v>144</v>
      </c>
      <c r="V2277" t="s">
        <v>2484</v>
      </c>
      <c r="W2277" t="s">
        <v>58</v>
      </c>
      <c r="X2277">
        <v>18.857293864729598</v>
      </c>
      <c r="Y2277">
        <v>-70.685986206001303</v>
      </c>
      <c r="Z2277" t="s">
        <v>325</v>
      </c>
      <c r="AA2277" t="s">
        <v>325</v>
      </c>
      <c r="AB2277" t="s">
        <v>87</v>
      </c>
      <c r="AC2277" t="s">
        <v>88</v>
      </c>
      <c r="AD2277" t="s">
        <v>62</v>
      </c>
      <c r="AF2277" t="s">
        <v>201</v>
      </c>
      <c r="AG2277" t="s">
        <v>194</v>
      </c>
      <c r="AH2277" t="s">
        <v>65</v>
      </c>
      <c r="AI2277" t="s">
        <v>145</v>
      </c>
      <c r="AJ2277" t="s">
        <v>145</v>
      </c>
      <c r="AK2277" s="2" t="s">
        <v>9669</v>
      </c>
      <c r="AL2277">
        <v>1</v>
      </c>
      <c r="AM2277" t="s">
        <v>1765</v>
      </c>
      <c r="AN2277">
        <v>2</v>
      </c>
      <c r="AP2277" t="s">
        <v>62</v>
      </c>
      <c r="AQ2277" t="s">
        <v>69</v>
      </c>
      <c r="AV2277" s="1">
        <v>43763</v>
      </c>
      <c r="AW2277" t="s">
        <v>16270</v>
      </c>
      <c r="AY2277" t="s">
        <v>73</v>
      </c>
      <c r="AZ2277" t="s">
        <v>74</v>
      </c>
    </row>
    <row r="2278" spans="1:52" hidden="1" x14ac:dyDescent="0.25">
      <c r="A2278" t="str">
        <f>INDEX('Community ID'!B:B,MATCH(O2278,'Community ID'!A:A,0))</f>
        <v>El Convento</v>
      </c>
      <c r="B2278" t="str">
        <f>INDEX('Community ID'!$K:$K,MATCH('Environmental Data'!$P2278,'Community ID'!J:J,0))</f>
        <v>Constanza</v>
      </c>
      <c r="D2278" t="s">
        <v>9670</v>
      </c>
      <c r="E2278" t="s">
        <v>1470</v>
      </c>
      <c r="F2278" t="s">
        <v>1087</v>
      </c>
      <c r="I2278" t="s">
        <v>165</v>
      </c>
      <c r="J2278" s="1">
        <v>20455</v>
      </c>
      <c r="K2278">
        <v>65</v>
      </c>
      <c r="L2278">
        <v>8299256951</v>
      </c>
      <c r="M2278" t="s">
        <v>80</v>
      </c>
      <c r="N2278" t="s">
        <v>287</v>
      </c>
      <c r="O2278" t="s">
        <v>7500</v>
      </c>
      <c r="P2278" t="s">
        <v>102</v>
      </c>
      <c r="Q2278" t="s">
        <v>160</v>
      </c>
      <c r="S2278" t="s">
        <v>144</v>
      </c>
      <c r="V2278" t="s">
        <v>2484</v>
      </c>
      <c r="W2278" t="s">
        <v>58</v>
      </c>
      <c r="X2278">
        <v>18.856594688276601</v>
      </c>
      <c r="Y2278">
        <v>-70.6861849409255</v>
      </c>
      <c r="Z2278" t="s">
        <v>86</v>
      </c>
      <c r="AA2278" t="s">
        <v>86</v>
      </c>
      <c r="AB2278" t="s">
        <v>87</v>
      </c>
      <c r="AC2278" t="s">
        <v>88</v>
      </c>
      <c r="AD2278" t="s">
        <v>62</v>
      </c>
      <c r="AF2278" t="s">
        <v>201</v>
      </c>
      <c r="AG2278" t="s">
        <v>171</v>
      </c>
      <c r="AH2278" t="s">
        <v>65</v>
      </c>
      <c r="AI2278" t="s">
        <v>145</v>
      </c>
      <c r="AJ2278" t="s">
        <v>145</v>
      </c>
      <c r="AK2278" t="s">
        <v>7393</v>
      </c>
      <c r="AL2278">
        <v>1</v>
      </c>
      <c r="AM2278" t="s">
        <v>1765</v>
      </c>
      <c r="AN2278">
        <v>2</v>
      </c>
      <c r="AP2278" t="s">
        <v>62</v>
      </c>
      <c r="AQ2278" t="s">
        <v>186</v>
      </c>
      <c r="AV2278" s="1">
        <v>43763</v>
      </c>
      <c r="AW2278" t="s">
        <v>16271</v>
      </c>
      <c r="AY2278" t="s">
        <v>73</v>
      </c>
      <c r="AZ2278" t="s">
        <v>74</v>
      </c>
    </row>
    <row r="2279" spans="1:52" hidden="1" x14ac:dyDescent="0.25">
      <c r="A2279" t="str">
        <f>INDEX('Community ID'!B:B,MATCH(O2279,'Community ID'!A:A,0))</f>
        <v>Los Embassadores</v>
      </c>
      <c r="B2279" t="str">
        <f>INDEX('Community ID'!$K:$K,MATCH('Environmental Data'!$P2279,'Community ID'!J:J,0))</f>
        <v>Constanza</v>
      </c>
      <c r="D2279" t="s">
        <v>10183</v>
      </c>
      <c r="E2279" t="s">
        <v>7289</v>
      </c>
      <c r="F2279" t="s">
        <v>4400</v>
      </c>
      <c r="H2279" t="s">
        <v>7289</v>
      </c>
      <c r="I2279" t="s">
        <v>191</v>
      </c>
      <c r="J2279" t="s">
        <v>10184</v>
      </c>
      <c r="K2279">
        <v>22</v>
      </c>
      <c r="L2279">
        <v>8298658745</v>
      </c>
      <c r="M2279" t="s">
        <v>142</v>
      </c>
      <c r="N2279" t="s">
        <v>125</v>
      </c>
      <c r="O2279" t="s">
        <v>9966</v>
      </c>
      <c r="P2279" t="s">
        <v>102</v>
      </c>
      <c r="Q2279" t="s">
        <v>103</v>
      </c>
      <c r="U2279">
        <v>40240637831</v>
      </c>
      <c r="V2279" t="s">
        <v>1074</v>
      </c>
      <c r="W2279" t="s">
        <v>58</v>
      </c>
      <c r="X2279">
        <v>18.913443699999998</v>
      </c>
      <c r="Y2279">
        <v>-70.743948000000003</v>
      </c>
      <c r="Z2279" t="s">
        <v>86</v>
      </c>
      <c r="AA2279" t="s">
        <v>59</v>
      </c>
      <c r="AB2279" t="s">
        <v>182</v>
      </c>
      <c r="AC2279" t="s">
        <v>88</v>
      </c>
      <c r="AE2279" t="s">
        <v>62</v>
      </c>
      <c r="AF2279" t="s">
        <v>170</v>
      </c>
      <c r="AG2279" t="s">
        <v>171</v>
      </c>
      <c r="AH2279" t="s">
        <v>117</v>
      </c>
      <c r="AI2279" t="s">
        <v>66</v>
      </c>
      <c r="AJ2279" t="s">
        <v>66</v>
      </c>
      <c r="AK2279" t="s">
        <v>10185</v>
      </c>
      <c r="AL2279">
        <v>1</v>
      </c>
      <c r="AM2279" t="s">
        <v>1075</v>
      </c>
      <c r="AN2279">
        <v>4</v>
      </c>
      <c r="AO2279">
        <v>2</v>
      </c>
      <c r="AP2279" t="s">
        <v>62</v>
      </c>
      <c r="AQ2279" t="s">
        <v>69</v>
      </c>
      <c r="AV2279" s="1">
        <v>43763</v>
      </c>
      <c r="AW2279" t="s">
        <v>16272</v>
      </c>
      <c r="AY2279" t="s">
        <v>73</v>
      </c>
      <c r="AZ2279" t="s">
        <v>74</v>
      </c>
    </row>
    <row r="2280" spans="1:52" hidden="1" x14ac:dyDescent="0.25">
      <c r="A2280" t="str">
        <f>INDEX('Community ID'!B:B,MATCH(O2280,'Community ID'!A:A,0))</f>
        <v>Los Embassadores</v>
      </c>
      <c r="B2280" t="str">
        <f>INDEX('Community ID'!$K:$K,MATCH('Environmental Data'!$P2280,'Community ID'!J:J,0))</f>
        <v>Constanza</v>
      </c>
      <c r="D2280" t="s">
        <v>9962</v>
      </c>
      <c r="E2280" t="s">
        <v>9963</v>
      </c>
      <c r="F2280" t="s">
        <v>2926</v>
      </c>
      <c r="H2280" t="s">
        <v>9964</v>
      </c>
      <c r="I2280" t="s">
        <v>165</v>
      </c>
      <c r="J2280" t="s">
        <v>9965</v>
      </c>
      <c r="K2280">
        <v>63</v>
      </c>
      <c r="L2280">
        <v>8299649145</v>
      </c>
      <c r="M2280" t="s">
        <v>51</v>
      </c>
      <c r="N2280" t="s">
        <v>1108</v>
      </c>
      <c r="O2280" t="s">
        <v>9966</v>
      </c>
      <c r="P2280" t="s">
        <v>102</v>
      </c>
      <c r="Q2280" t="s">
        <v>103</v>
      </c>
      <c r="S2280" t="s">
        <v>144</v>
      </c>
      <c r="U2280">
        <v>5300018842</v>
      </c>
      <c r="V2280" t="s">
        <v>1074</v>
      </c>
      <c r="W2280" t="s">
        <v>58</v>
      </c>
      <c r="X2280">
        <v>18.914962299999999</v>
      </c>
      <c r="Y2280">
        <v>-70.745236800000001</v>
      </c>
      <c r="Z2280" t="s">
        <v>86</v>
      </c>
      <c r="AA2280" t="s">
        <v>86</v>
      </c>
      <c r="AB2280" t="s">
        <v>182</v>
      </c>
      <c r="AC2280" t="s">
        <v>88</v>
      </c>
      <c r="AD2280" t="s">
        <v>63</v>
      </c>
      <c r="AE2280" t="s">
        <v>63</v>
      </c>
      <c r="AF2280" t="s">
        <v>170</v>
      </c>
      <c r="AG2280" t="s">
        <v>171</v>
      </c>
      <c r="AH2280" t="s">
        <v>117</v>
      </c>
      <c r="AI2280" t="s">
        <v>66</v>
      </c>
      <c r="AJ2280" t="s">
        <v>66</v>
      </c>
      <c r="AK2280" t="s">
        <v>9967</v>
      </c>
      <c r="AL2280">
        <v>1</v>
      </c>
      <c r="AM2280" t="s">
        <v>1075</v>
      </c>
      <c r="AN2280">
        <v>1</v>
      </c>
      <c r="AO2280">
        <v>0</v>
      </c>
      <c r="AP2280" t="s">
        <v>62</v>
      </c>
      <c r="AQ2280" t="s">
        <v>69</v>
      </c>
      <c r="AV2280" s="1">
        <v>43763</v>
      </c>
      <c r="AW2280" t="s">
        <v>16273</v>
      </c>
      <c r="AY2280" t="s">
        <v>73</v>
      </c>
      <c r="AZ2280" t="s">
        <v>74</v>
      </c>
    </row>
    <row r="2281" spans="1:52" hidden="1" x14ac:dyDescent="0.25">
      <c r="A2281" t="str">
        <f>INDEX('Community ID'!B:B,MATCH(O2281,'Community ID'!A:A,0))</f>
        <v>Rio Grande</v>
      </c>
      <c r="B2281" t="str">
        <f>INDEX('Community ID'!$K:$K,MATCH('Environmental Data'!$P2281,'Community ID'!J:J,0))</f>
        <v>Constanza</v>
      </c>
      <c r="D2281" t="s">
        <v>9773</v>
      </c>
      <c r="E2281" t="s">
        <v>1975</v>
      </c>
      <c r="F2281" t="s">
        <v>9774</v>
      </c>
      <c r="I2281" t="s">
        <v>191</v>
      </c>
      <c r="J2281" s="1">
        <v>35858</v>
      </c>
      <c r="K2281">
        <v>23</v>
      </c>
      <c r="L2281">
        <v>8296585741</v>
      </c>
      <c r="M2281" t="s">
        <v>142</v>
      </c>
      <c r="N2281" t="s">
        <v>6429</v>
      </c>
      <c r="O2281" t="s">
        <v>7429</v>
      </c>
      <c r="P2281" t="s">
        <v>102</v>
      </c>
      <c r="Q2281" t="s">
        <v>103</v>
      </c>
      <c r="S2281" t="s">
        <v>144</v>
      </c>
      <c r="V2281" t="s">
        <v>2484</v>
      </c>
      <c r="W2281" t="s">
        <v>58</v>
      </c>
      <c r="X2281">
        <v>18.8739505922597</v>
      </c>
      <c r="Y2281">
        <v>-70.728620421207197</v>
      </c>
      <c r="Z2281" t="s">
        <v>86</v>
      </c>
      <c r="AA2281" t="s">
        <v>325</v>
      </c>
      <c r="AB2281" t="s">
        <v>87</v>
      </c>
      <c r="AC2281" t="s">
        <v>169</v>
      </c>
      <c r="AE2281" t="s">
        <v>62</v>
      </c>
      <c r="AF2281" t="s">
        <v>201</v>
      </c>
      <c r="AG2281" t="s">
        <v>194</v>
      </c>
      <c r="AH2281" t="s">
        <v>65</v>
      </c>
      <c r="AI2281" t="s">
        <v>145</v>
      </c>
      <c r="AJ2281" t="s">
        <v>2754</v>
      </c>
      <c r="AK2281" t="s">
        <v>7822</v>
      </c>
      <c r="AL2281">
        <v>1</v>
      </c>
      <c r="AM2281" t="s">
        <v>1765</v>
      </c>
      <c r="AN2281">
        <v>3</v>
      </c>
      <c r="AO2281">
        <v>1</v>
      </c>
      <c r="AP2281" t="s">
        <v>62</v>
      </c>
      <c r="AQ2281" t="s">
        <v>69</v>
      </c>
      <c r="AV2281" s="1">
        <v>43748</v>
      </c>
      <c r="AW2281" t="s">
        <v>16274</v>
      </c>
      <c r="AY2281" t="s">
        <v>73</v>
      </c>
      <c r="AZ2281" t="s">
        <v>74</v>
      </c>
    </row>
    <row r="2282" spans="1:52" hidden="1" x14ac:dyDescent="0.25">
      <c r="A2282" t="str">
        <f>INDEX('Community ID'!B:B,MATCH(O2282,'Community ID'!A:A,0))</f>
        <v>Rio Grande</v>
      </c>
      <c r="B2282" t="str">
        <f>INDEX('Community ID'!$K:$K,MATCH('Environmental Data'!$P2282,'Community ID'!J:J,0))</f>
        <v>Constanza</v>
      </c>
      <c r="D2282" t="s">
        <v>9775</v>
      </c>
      <c r="E2282" t="s">
        <v>9776</v>
      </c>
      <c r="F2282" t="s">
        <v>7731</v>
      </c>
      <c r="H2282" t="s">
        <v>1582</v>
      </c>
      <c r="I2282" t="s">
        <v>191</v>
      </c>
      <c r="J2282" t="s">
        <v>7489</v>
      </c>
      <c r="K2282">
        <v>25</v>
      </c>
      <c r="M2282" t="s">
        <v>51</v>
      </c>
      <c r="N2282" t="s">
        <v>135</v>
      </c>
      <c r="O2282" t="s">
        <v>7429</v>
      </c>
      <c r="P2282" t="s">
        <v>102</v>
      </c>
      <c r="Q2282" t="s">
        <v>103</v>
      </c>
      <c r="V2282" t="s">
        <v>2484</v>
      </c>
      <c r="W2282" t="s">
        <v>58</v>
      </c>
      <c r="X2282">
        <v>18.8732111104053</v>
      </c>
      <c r="Y2282">
        <v>-70.728975094565399</v>
      </c>
      <c r="Z2282" t="s">
        <v>220</v>
      </c>
      <c r="AA2282" t="s">
        <v>325</v>
      </c>
      <c r="AB2282" t="s">
        <v>87</v>
      </c>
      <c r="AC2282" t="s">
        <v>169</v>
      </c>
      <c r="AD2282" t="s">
        <v>63</v>
      </c>
      <c r="AE2282" t="s">
        <v>63</v>
      </c>
      <c r="AF2282" t="s">
        <v>201</v>
      </c>
      <c r="AG2282" t="s">
        <v>171</v>
      </c>
      <c r="AH2282" t="s">
        <v>90</v>
      </c>
      <c r="AI2282" t="s">
        <v>145</v>
      </c>
      <c r="AJ2282" t="s">
        <v>145</v>
      </c>
      <c r="AK2282" t="s">
        <v>9777</v>
      </c>
      <c r="AL2282">
        <v>1</v>
      </c>
      <c r="AM2282" t="s">
        <v>1765</v>
      </c>
      <c r="AN2282">
        <v>4</v>
      </c>
      <c r="AO2282">
        <v>2</v>
      </c>
      <c r="AP2282" t="s">
        <v>62</v>
      </c>
      <c r="AQ2282" t="s">
        <v>69</v>
      </c>
      <c r="AV2282" s="1">
        <v>43748</v>
      </c>
      <c r="AW2282" t="s">
        <v>16275</v>
      </c>
      <c r="AY2282" t="s">
        <v>73</v>
      </c>
      <c r="AZ2282" t="s">
        <v>74</v>
      </c>
    </row>
    <row r="2283" spans="1:52" hidden="1" x14ac:dyDescent="0.25">
      <c r="A2283" t="str">
        <f>INDEX('Community ID'!B:B,MATCH(O2283,'Community ID'!A:A,0))</f>
        <v>Los Gajitos</v>
      </c>
      <c r="B2283" t="str">
        <f>INDEX('Community ID'!$K:$K,MATCH('Environmental Data'!$P2283,'Community ID'!J:J,0))</f>
        <v>Constanza</v>
      </c>
      <c r="D2283" t="s">
        <v>9778</v>
      </c>
      <c r="E2283" t="s">
        <v>1962</v>
      </c>
      <c r="F2283" t="s">
        <v>9779</v>
      </c>
      <c r="H2283" t="s">
        <v>1962</v>
      </c>
      <c r="I2283" t="s">
        <v>165</v>
      </c>
      <c r="J2283" s="1">
        <v>25236</v>
      </c>
      <c r="K2283">
        <v>52</v>
      </c>
      <c r="L2283" t="s">
        <v>9780</v>
      </c>
      <c r="M2283" t="s">
        <v>80</v>
      </c>
      <c r="N2283" t="s">
        <v>738</v>
      </c>
      <c r="O2283" t="s">
        <v>9445</v>
      </c>
      <c r="P2283" t="s">
        <v>102</v>
      </c>
      <c r="Q2283" t="s">
        <v>55</v>
      </c>
      <c r="V2283" t="s">
        <v>9492</v>
      </c>
      <c r="W2283" t="s">
        <v>58</v>
      </c>
      <c r="X2283">
        <v>18.909472699999998</v>
      </c>
      <c r="Y2283">
        <v>-70.747140400000006</v>
      </c>
      <c r="Z2283" t="s">
        <v>86</v>
      </c>
      <c r="AA2283" t="s">
        <v>86</v>
      </c>
      <c r="AB2283" t="s">
        <v>60</v>
      </c>
      <c r="AC2283" t="s">
        <v>88</v>
      </c>
      <c r="AD2283" t="s">
        <v>63</v>
      </c>
      <c r="AE2283" t="s">
        <v>63</v>
      </c>
      <c r="AF2283" t="s">
        <v>170</v>
      </c>
      <c r="AG2283" t="s">
        <v>194</v>
      </c>
      <c r="AH2283" t="s">
        <v>90</v>
      </c>
      <c r="AI2283" t="s">
        <v>9781</v>
      </c>
      <c r="AJ2283" t="s">
        <v>9770</v>
      </c>
      <c r="AK2283" t="s">
        <v>9782</v>
      </c>
      <c r="AL2283">
        <v>1</v>
      </c>
      <c r="AM2283" t="s">
        <v>68</v>
      </c>
      <c r="AN2283">
        <v>2</v>
      </c>
      <c r="AP2283" t="s">
        <v>62</v>
      </c>
      <c r="AQ2283" t="s">
        <v>94</v>
      </c>
      <c r="AV2283" s="1">
        <v>43743</v>
      </c>
      <c r="AW2283" t="s">
        <v>16276</v>
      </c>
      <c r="AY2283" t="s">
        <v>73</v>
      </c>
      <c r="AZ2283" t="s">
        <v>74</v>
      </c>
    </row>
    <row r="2284" spans="1:52" hidden="1" x14ac:dyDescent="0.25">
      <c r="A2284" t="str">
        <f>INDEX('Community ID'!B:B,MATCH(O2284,'Community ID'!A:A,0))</f>
        <v>Los Gajitos</v>
      </c>
      <c r="B2284" t="str">
        <f>INDEX('Community ID'!$K:$K,MATCH('Environmental Data'!$P2284,'Community ID'!J:J,0))</f>
        <v>Constanza</v>
      </c>
      <c r="D2284" t="s">
        <v>9783</v>
      </c>
      <c r="E2284" t="s">
        <v>3608</v>
      </c>
      <c r="F2284" t="s">
        <v>3452</v>
      </c>
      <c r="H2284" t="s">
        <v>9594</v>
      </c>
      <c r="I2284" t="s">
        <v>191</v>
      </c>
      <c r="J2284" s="1">
        <v>34254</v>
      </c>
      <c r="K2284">
        <v>28</v>
      </c>
      <c r="L2284">
        <v>8292172450</v>
      </c>
      <c r="M2284" t="s">
        <v>124</v>
      </c>
      <c r="N2284" t="s">
        <v>135</v>
      </c>
      <c r="O2284" t="s">
        <v>9445</v>
      </c>
      <c r="P2284" t="s">
        <v>102</v>
      </c>
      <c r="Q2284" t="s">
        <v>55</v>
      </c>
      <c r="V2284" t="s">
        <v>9492</v>
      </c>
      <c r="W2284" t="s">
        <v>58</v>
      </c>
      <c r="X2284">
        <v>18.903097800000001</v>
      </c>
      <c r="Y2284">
        <v>-70.758658199999999</v>
      </c>
      <c r="Z2284" t="s">
        <v>325</v>
      </c>
      <c r="AA2284" t="s">
        <v>325</v>
      </c>
      <c r="AB2284" t="s">
        <v>1164</v>
      </c>
      <c r="AC2284" t="s">
        <v>61</v>
      </c>
      <c r="AD2284" t="s">
        <v>62</v>
      </c>
      <c r="AF2284" t="s">
        <v>170</v>
      </c>
      <c r="AG2284" t="s">
        <v>194</v>
      </c>
      <c r="AH2284" t="s">
        <v>65</v>
      </c>
      <c r="AI2284" t="s">
        <v>9535</v>
      </c>
      <c r="AJ2284" t="s">
        <v>66</v>
      </c>
      <c r="AK2284" t="s">
        <v>9784</v>
      </c>
      <c r="AL2284">
        <v>1</v>
      </c>
      <c r="AM2284" t="s">
        <v>9785</v>
      </c>
      <c r="AN2284">
        <v>2</v>
      </c>
      <c r="AP2284" t="s">
        <v>62</v>
      </c>
      <c r="AQ2284" t="s">
        <v>186</v>
      </c>
      <c r="AV2284" s="1">
        <v>43741</v>
      </c>
      <c r="AW2284" t="s">
        <v>16277</v>
      </c>
      <c r="AY2284" t="s">
        <v>73</v>
      </c>
      <c r="AZ2284" t="s">
        <v>74</v>
      </c>
    </row>
    <row r="2285" spans="1:52" hidden="1" x14ac:dyDescent="0.25">
      <c r="A2285" t="str">
        <f>INDEX('Community ID'!B:B,MATCH(O2285,'Community ID'!A:A,0))</f>
        <v>Los Gajitos</v>
      </c>
      <c r="B2285" t="str">
        <f>INDEX('Community ID'!$K:$K,MATCH('Environmental Data'!$P2285,'Community ID'!J:J,0))</f>
        <v>Constanza</v>
      </c>
      <c r="D2285" t="s">
        <v>9786</v>
      </c>
      <c r="E2285" t="s">
        <v>1086</v>
      </c>
      <c r="F2285" t="s">
        <v>9787</v>
      </c>
      <c r="H2285" t="s">
        <v>1086</v>
      </c>
      <c r="I2285" t="s">
        <v>191</v>
      </c>
      <c r="J2285" s="1">
        <v>29045</v>
      </c>
      <c r="K2285">
        <v>42</v>
      </c>
      <c r="L2285">
        <v>8298380867</v>
      </c>
      <c r="M2285" t="s">
        <v>80</v>
      </c>
      <c r="N2285" t="s">
        <v>135</v>
      </c>
      <c r="O2285" t="s">
        <v>53</v>
      </c>
      <c r="P2285" t="s">
        <v>102</v>
      </c>
      <c r="Q2285" t="s">
        <v>55</v>
      </c>
      <c r="V2285" t="s">
        <v>9492</v>
      </c>
      <c r="W2285" t="s">
        <v>58</v>
      </c>
      <c r="X2285">
        <v>18.9063211</v>
      </c>
      <c r="Y2285">
        <v>-70.761843769999999</v>
      </c>
      <c r="Z2285" t="s">
        <v>325</v>
      </c>
      <c r="AA2285" t="s">
        <v>325</v>
      </c>
      <c r="AB2285" t="s">
        <v>60</v>
      </c>
      <c r="AC2285" t="s">
        <v>61</v>
      </c>
      <c r="AD2285" t="s">
        <v>62</v>
      </c>
      <c r="AF2285" t="s">
        <v>170</v>
      </c>
      <c r="AG2285" t="s">
        <v>171</v>
      </c>
      <c r="AH2285" t="s">
        <v>117</v>
      </c>
      <c r="AI2285" t="s">
        <v>9535</v>
      </c>
      <c r="AJ2285" t="s">
        <v>9770</v>
      </c>
      <c r="AK2285" t="s">
        <v>9788</v>
      </c>
      <c r="AL2285">
        <v>1</v>
      </c>
      <c r="AM2285" t="s">
        <v>68</v>
      </c>
      <c r="AN2285">
        <v>4</v>
      </c>
      <c r="AO2285">
        <v>1</v>
      </c>
      <c r="AP2285" t="s">
        <v>62</v>
      </c>
      <c r="AQ2285" t="s">
        <v>69</v>
      </c>
      <c r="AV2285" s="1">
        <v>43741</v>
      </c>
      <c r="AW2285" t="s">
        <v>16278</v>
      </c>
      <c r="AY2285" t="s">
        <v>73</v>
      </c>
      <c r="AZ2285" t="s">
        <v>74</v>
      </c>
    </row>
    <row r="2286" spans="1:52" hidden="1" x14ac:dyDescent="0.25">
      <c r="A2286" t="str">
        <f>INDEX('Community ID'!B:B,MATCH(O2286,'Community ID'!A:A,0))</f>
        <v>Los Gajitos</v>
      </c>
      <c r="B2286" t="str">
        <f>INDEX('Community ID'!$K:$K,MATCH('Environmental Data'!$P2286,'Community ID'!J:J,0))</f>
        <v>Constanza</v>
      </c>
      <c r="D2286" t="s">
        <v>9789</v>
      </c>
      <c r="E2286" t="s">
        <v>9790</v>
      </c>
      <c r="F2286" t="s">
        <v>9791</v>
      </c>
      <c r="H2286" t="s">
        <v>9790</v>
      </c>
      <c r="I2286" t="s">
        <v>191</v>
      </c>
      <c r="J2286" t="s">
        <v>9792</v>
      </c>
      <c r="K2286">
        <v>28</v>
      </c>
      <c r="L2286">
        <v>8294360747</v>
      </c>
      <c r="M2286" t="s">
        <v>80</v>
      </c>
      <c r="N2286" t="s">
        <v>135</v>
      </c>
      <c r="O2286" t="s">
        <v>9793</v>
      </c>
      <c r="P2286" t="s">
        <v>102</v>
      </c>
      <c r="Q2286" t="s">
        <v>55</v>
      </c>
      <c r="V2286" t="s">
        <v>9492</v>
      </c>
      <c r="W2286" t="s">
        <v>58</v>
      </c>
      <c r="X2286">
        <v>18.90594011</v>
      </c>
      <c r="Y2286">
        <v>-70.762101040000005</v>
      </c>
      <c r="Z2286" t="s">
        <v>220</v>
      </c>
      <c r="AA2286" t="s">
        <v>220</v>
      </c>
      <c r="AB2286" t="s">
        <v>60</v>
      </c>
      <c r="AC2286" t="s">
        <v>88</v>
      </c>
      <c r="AD2286" t="s">
        <v>62</v>
      </c>
      <c r="AF2286" t="s">
        <v>170</v>
      </c>
      <c r="AG2286" t="s">
        <v>171</v>
      </c>
      <c r="AH2286" t="s">
        <v>90</v>
      </c>
      <c r="AI2286" t="s">
        <v>9794</v>
      </c>
      <c r="AJ2286" t="s">
        <v>9795</v>
      </c>
      <c r="AK2286" t="s">
        <v>394</v>
      </c>
      <c r="AL2286">
        <v>1</v>
      </c>
      <c r="AM2286" t="s">
        <v>108</v>
      </c>
      <c r="AN2286">
        <v>5</v>
      </c>
      <c r="AP2286" t="s">
        <v>62</v>
      </c>
      <c r="AQ2286" t="s">
        <v>69</v>
      </c>
      <c r="AV2286" s="1">
        <v>43741</v>
      </c>
      <c r="AW2286" t="s">
        <v>16279</v>
      </c>
      <c r="AY2286" t="s">
        <v>73</v>
      </c>
      <c r="AZ2286" t="s">
        <v>74</v>
      </c>
    </row>
    <row r="2287" spans="1:52" hidden="1" x14ac:dyDescent="0.25">
      <c r="A2287" t="str">
        <f>INDEX('Community ID'!B:B,MATCH(O2287,'Community ID'!A:A,0))</f>
        <v>Los Gajitos</v>
      </c>
      <c r="B2287" t="str">
        <f>INDEX('Community ID'!$K:$K,MATCH('Environmental Data'!$P2287,'Community ID'!J:J,0))</f>
        <v>Constanza</v>
      </c>
      <c r="D2287" t="s">
        <v>9796</v>
      </c>
      <c r="E2287" t="s">
        <v>9797</v>
      </c>
      <c r="F2287" t="s">
        <v>1391</v>
      </c>
      <c r="H2287" t="s">
        <v>2273</v>
      </c>
      <c r="I2287" t="s">
        <v>191</v>
      </c>
      <c r="J2287" t="s">
        <v>9798</v>
      </c>
      <c r="K2287">
        <v>1824</v>
      </c>
      <c r="L2287">
        <v>8296842681</v>
      </c>
      <c r="M2287" t="s">
        <v>51</v>
      </c>
      <c r="N2287" t="s">
        <v>135</v>
      </c>
      <c r="O2287" t="s">
        <v>9799</v>
      </c>
      <c r="P2287" t="s">
        <v>102</v>
      </c>
      <c r="Q2287" t="s">
        <v>55</v>
      </c>
      <c r="V2287" t="s">
        <v>9492</v>
      </c>
      <c r="W2287" t="s">
        <v>58</v>
      </c>
      <c r="X2287">
        <v>18.911607799999999</v>
      </c>
      <c r="Y2287">
        <v>-70.747140400000006</v>
      </c>
      <c r="Z2287" t="s">
        <v>105</v>
      </c>
      <c r="AA2287" t="s">
        <v>105</v>
      </c>
      <c r="AB2287" t="s">
        <v>60</v>
      </c>
      <c r="AC2287" t="s">
        <v>169</v>
      </c>
      <c r="AD2287" t="s">
        <v>62</v>
      </c>
      <c r="AF2287" t="s">
        <v>170</v>
      </c>
      <c r="AG2287" t="s">
        <v>194</v>
      </c>
      <c r="AH2287" t="s">
        <v>65</v>
      </c>
      <c r="AI2287" t="s">
        <v>9535</v>
      </c>
      <c r="AJ2287" t="s">
        <v>9800</v>
      </c>
      <c r="AK2287" t="s">
        <v>1194</v>
      </c>
      <c r="AL2287">
        <v>1</v>
      </c>
      <c r="AM2287" t="s">
        <v>755</v>
      </c>
      <c r="AN2287">
        <v>5</v>
      </c>
      <c r="AO2287">
        <v>1</v>
      </c>
      <c r="AP2287" t="s">
        <v>62</v>
      </c>
      <c r="AQ2287" t="s">
        <v>69</v>
      </c>
      <c r="AV2287" s="1">
        <v>43741</v>
      </c>
      <c r="AW2287" t="s">
        <v>16280</v>
      </c>
      <c r="AY2287" t="s">
        <v>73</v>
      </c>
      <c r="AZ2287" t="s">
        <v>74</v>
      </c>
    </row>
    <row r="2288" spans="1:52" hidden="1" x14ac:dyDescent="0.25">
      <c r="A2288" t="str">
        <f>INDEX('Community ID'!B:B,MATCH(O2288,'Community ID'!A:A,0))</f>
        <v>Los Gajitos</v>
      </c>
      <c r="B2288" t="str">
        <f>INDEX('Community ID'!$K:$K,MATCH('Environmental Data'!$P2288,'Community ID'!J:J,0))</f>
        <v>Constanza</v>
      </c>
      <c r="D2288" t="s">
        <v>9801</v>
      </c>
      <c r="E2288" t="s">
        <v>9802</v>
      </c>
      <c r="F2288" t="s">
        <v>9803</v>
      </c>
      <c r="I2288" t="s">
        <v>165</v>
      </c>
      <c r="J2288" t="s">
        <v>9804</v>
      </c>
      <c r="K2288">
        <v>50</v>
      </c>
      <c r="M2288" t="s">
        <v>80</v>
      </c>
      <c r="N2288" t="s">
        <v>9805</v>
      </c>
      <c r="O2288" t="s">
        <v>7881</v>
      </c>
      <c r="P2288" t="s">
        <v>102</v>
      </c>
      <c r="Q2288" t="s">
        <v>160</v>
      </c>
      <c r="V2288" t="s">
        <v>7378</v>
      </c>
      <c r="W2288" t="s">
        <v>58</v>
      </c>
      <c r="X2288">
        <v>18.909472699999998</v>
      </c>
      <c r="Y2288">
        <v>-70.747140400000006</v>
      </c>
      <c r="Z2288" t="s">
        <v>325</v>
      </c>
      <c r="AA2288" t="s">
        <v>325</v>
      </c>
      <c r="AB2288" t="s">
        <v>60</v>
      </c>
      <c r="AC2288" t="s">
        <v>88</v>
      </c>
      <c r="AD2288" t="s">
        <v>63</v>
      </c>
      <c r="AE2288" t="s">
        <v>63</v>
      </c>
      <c r="AF2288" t="s">
        <v>170</v>
      </c>
      <c r="AG2288" t="s">
        <v>171</v>
      </c>
      <c r="AH2288" t="s">
        <v>90</v>
      </c>
      <c r="AI2288" t="s">
        <v>788</v>
      </c>
      <c r="AJ2288" t="s">
        <v>788</v>
      </c>
      <c r="AK2288" t="s">
        <v>1139</v>
      </c>
      <c r="AL2288">
        <v>1</v>
      </c>
      <c r="AM2288" t="s">
        <v>93</v>
      </c>
      <c r="AN2288">
        <v>2</v>
      </c>
      <c r="AP2288" t="s">
        <v>62</v>
      </c>
      <c r="AQ2288" t="s">
        <v>69</v>
      </c>
      <c r="AV2288" s="1">
        <v>43740</v>
      </c>
      <c r="AW2288" t="s">
        <v>16281</v>
      </c>
      <c r="AY2288" t="s">
        <v>73</v>
      </c>
      <c r="AZ2288" t="s">
        <v>74</v>
      </c>
    </row>
    <row r="2289" spans="1:52" hidden="1" x14ac:dyDescent="0.25">
      <c r="A2289" t="str">
        <f>INDEX('Community ID'!B:B,MATCH(O2289,'Community ID'!A:A,0))</f>
        <v>Los Gajitos</v>
      </c>
      <c r="B2289" t="str">
        <f>INDEX('Community ID'!$K:$K,MATCH('Environmental Data'!$P2289,'Community ID'!J:J,0))</f>
        <v>Constanza</v>
      </c>
      <c r="D2289" t="s">
        <v>9806</v>
      </c>
      <c r="E2289" t="s">
        <v>9807</v>
      </c>
      <c r="F2289" t="s">
        <v>743</v>
      </c>
      <c r="H2289" t="s">
        <v>2811</v>
      </c>
      <c r="I2289" t="s">
        <v>191</v>
      </c>
      <c r="J2289" s="1">
        <v>29770</v>
      </c>
      <c r="K2289">
        <v>40</v>
      </c>
      <c r="L2289">
        <v>8294721008</v>
      </c>
      <c r="M2289" t="s">
        <v>80</v>
      </c>
      <c r="N2289" t="s">
        <v>114</v>
      </c>
      <c r="O2289" t="s">
        <v>7881</v>
      </c>
      <c r="P2289" t="s">
        <v>83</v>
      </c>
      <c r="Q2289" t="s">
        <v>160</v>
      </c>
      <c r="S2289" t="s">
        <v>144</v>
      </c>
      <c r="V2289" t="s">
        <v>7378</v>
      </c>
      <c r="W2289" t="s">
        <v>58</v>
      </c>
      <c r="X2289">
        <v>18.9115328</v>
      </c>
      <c r="Y2289">
        <v>-70.753087300000004</v>
      </c>
      <c r="Z2289" t="s">
        <v>325</v>
      </c>
      <c r="AA2289" t="s">
        <v>325</v>
      </c>
      <c r="AB2289" t="s">
        <v>60</v>
      </c>
      <c r="AC2289" t="s">
        <v>88</v>
      </c>
      <c r="AD2289" t="s">
        <v>62</v>
      </c>
      <c r="AF2289" t="s">
        <v>170</v>
      </c>
      <c r="AG2289" t="s">
        <v>194</v>
      </c>
      <c r="AH2289" t="s">
        <v>65</v>
      </c>
      <c r="AI2289" t="s">
        <v>788</v>
      </c>
      <c r="AJ2289" t="s">
        <v>788</v>
      </c>
      <c r="AK2289" t="s">
        <v>9808</v>
      </c>
      <c r="AL2289">
        <v>1</v>
      </c>
      <c r="AM2289" t="s">
        <v>68</v>
      </c>
      <c r="AN2289">
        <v>3</v>
      </c>
      <c r="AQ2289" t="s">
        <v>69</v>
      </c>
      <c r="AV2289" s="1">
        <v>43740</v>
      </c>
      <c r="AW2289" t="s">
        <v>16282</v>
      </c>
      <c r="AY2289" t="s">
        <v>73</v>
      </c>
      <c r="AZ2289" t="s">
        <v>74</v>
      </c>
    </row>
    <row r="2290" spans="1:52" hidden="1" x14ac:dyDescent="0.25">
      <c r="A2290" t="str">
        <f>INDEX('Community ID'!B:B,MATCH(O2290,'Community ID'!A:A,0))</f>
        <v>Los Gajitos</v>
      </c>
      <c r="B2290" t="str">
        <f>INDEX('Community ID'!$K:$K,MATCH('Environmental Data'!$P2290,'Community ID'!J:J,0))</f>
        <v>Constanza</v>
      </c>
      <c r="D2290" t="s">
        <v>9809</v>
      </c>
      <c r="E2290" t="s">
        <v>2203</v>
      </c>
      <c r="F2290" t="s">
        <v>7018</v>
      </c>
      <c r="H2290" t="s">
        <v>9810</v>
      </c>
      <c r="I2290" t="s">
        <v>165</v>
      </c>
      <c r="J2290" t="s">
        <v>9811</v>
      </c>
      <c r="K2290">
        <v>51</v>
      </c>
      <c r="M2290" t="s">
        <v>80</v>
      </c>
      <c r="N2290" t="s">
        <v>81</v>
      </c>
      <c r="O2290" t="s">
        <v>7117</v>
      </c>
      <c r="P2290" t="s">
        <v>102</v>
      </c>
      <c r="Q2290" t="s">
        <v>160</v>
      </c>
      <c r="U2290">
        <v>5300203832</v>
      </c>
      <c r="V2290" t="s">
        <v>7378</v>
      </c>
      <c r="W2290" t="s">
        <v>58</v>
      </c>
      <c r="X2290">
        <v>18.9105004</v>
      </c>
      <c r="Y2290">
        <v>-70.746768700000004</v>
      </c>
      <c r="Z2290" t="s">
        <v>220</v>
      </c>
      <c r="AA2290" t="s">
        <v>220</v>
      </c>
      <c r="AB2290" t="s">
        <v>60</v>
      </c>
      <c r="AC2290" t="s">
        <v>88</v>
      </c>
      <c r="AD2290" t="s">
        <v>62</v>
      </c>
      <c r="AF2290" t="s">
        <v>170</v>
      </c>
      <c r="AG2290" t="s">
        <v>194</v>
      </c>
      <c r="AH2290" t="s">
        <v>90</v>
      </c>
      <c r="AI2290" t="s">
        <v>788</v>
      </c>
      <c r="AJ2290" t="s">
        <v>1382</v>
      </c>
      <c r="AK2290" t="s">
        <v>9812</v>
      </c>
      <c r="AL2290">
        <v>1</v>
      </c>
      <c r="AM2290" t="s">
        <v>93</v>
      </c>
      <c r="AN2290">
        <v>1</v>
      </c>
      <c r="AP2290" t="s">
        <v>62</v>
      </c>
      <c r="AQ2290" t="s">
        <v>186</v>
      </c>
      <c r="AV2290" s="1">
        <v>43740</v>
      </c>
      <c r="AW2290" t="s">
        <v>16283</v>
      </c>
      <c r="AY2290" t="s">
        <v>73</v>
      </c>
      <c r="AZ2290" t="s">
        <v>74</v>
      </c>
    </row>
    <row r="2291" spans="1:52" hidden="1" x14ac:dyDescent="0.25">
      <c r="A2291" t="str">
        <f>INDEX('Community ID'!B:B,MATCH(O2291,'Community ID'!A:A,0))</f>
        <v>Los Gajitos</v>
      </c>
      <c r="B2291" t="str">
        <f>INDEX('Community ID'!$K:$K,MATCH('Environmental Data'!$P2291,'Community ID'!J:J,0))</f>
        <v>Constanza</v>
      </c>
      <c r="D2291" t="s">
        <v>9813</v>
      </c>
      <c r="E2291" t="s">
        <v>9814</v>
      </c>
      <c r="F2291" t="s">
        <v>9815</v>
      </c>
      <c r="H2291" t="s">
        <v>9816</v>
      </c>
      <c r="I2291" t="s">
        <v>191</v>
      </c>
      <c r="J2291" s="1">
        <v>30688</v>
      </c>
      <c r="K2291">
        <v>37</v>
      </c>
      <c r="L2291">
        <v>8498821349</v>
      </c>
      <c r="M2291" t="s">
        <v>80</v>
      </c>
      <c r="N2291" t="s">
        <v>114</v>
      </c>
      <c r="O2291" t="s">
        <v>7881</v>
      </c>
      <c r="P2291" t="s">
        <v>102</v>
      </c>
      <c r="Q2291" t="s">
        <v>160</v>
      </c>
      <c r="S2291" t="s">
        <v>144</v>
      </c>
      <c r="U2291">
        <v>5300394706</v>
      </c>
      <c r="V2291" t="s">
        <v>7378</v>
      </c>
      <c r="W2291" t="s">
        <v>58</v>
      </c>
      <c r="X2291">
        <v>18.904881799999998</v>
      </c>
      <c r="Y2291">
        <v>-70.740821600000004</v>
      </c>
      <c r="Z2291" t="s">
        <v>86</v>
      </c>
      <c r="AA2291" t="s">
        <v>86</v>
      </c>
      <c r="AB2291" t="s">
        <v>60</v>
      </c>
      <c r="AC2291" t="s">
        <v>169</v>
      </c>
      <c r="AD2291" t="s">
        <v>62</v>
      </c>
      <c r="AF2291" t="s">
        <v>170</v>
      </c>
      <c r="AG2291" t="s">
        <v>194</v>
      </c>
      <c r="AH2291" t="s">
        <v>90</v>
      </c>
      <c r="AI2291" t="s">
        <v>788</v>
      </c>
      <c r="AJ2291" t="s">
        <v>788</v>
      </c>
      <c r="AK2291" t="s">
        <v>1139</v>
      </c>
      <c r="AL2291">
        <v>1</v>
      </c>
      <c r="AM2291" t="s">
        <v>93</v>
      </c>
      <c r="AN2291">
        <v>4</v>
      </c>
      <c r="AP2291" t="s">
        <v>62</v>
      </c>
      <c r="AQ2291" t="s">
        <v>69</v>
      </c>
      <c r="AV2291" s="1">
        <v>43740</v>
      </c>
      <c r="AW2291" t="s">
        <v>16284</v>
      </c>
      <c r="AY2291" t="s">
        <v>73</v>
      </c>
      <c r="AZ2291" t="s">
        <v>74</v>
      </c>
    </row>
    <row r="2292" spans="1:52" x14ac:dyDescent="0.25">
      <c r="A2292" t="str">
        <f>INDEX('Community ID'!B:B,MATCH(O2292,'Community ID'!A:A,0))</f>
        <v>Los Gajitos</v>
      </c>
      <c r="B2292" t="str">
        <f>INDEX('Community ID'!$K:$K,MATCH('Environmental Data'!$P2292,'Community ID'!J:J,0))</f>
        <v>Constanza</v>
      </c>
      <c r="D2292" t="s">
        <v>9817</v>
      </c>
      <c r="E2292" t="s">
        <v>1401</v>
      </c>
      <c r="F2292" t="s">
        <v>9818</v>
      </c>
      <c r="H2292" t="s">
        <v>9819</v>
      </c>
      <c r="I2292" t="s">
        <v>165</v>
      </c>
      <c r="J2292" s="1">
        <v>22621</v>
      </c>
      <c r="K2292">
        <v>60</v>
      </c>
      <c r="M2292" t="s">
        <v>80</v>
      </c>
      <c r="O2292" t="s">
        <v>7117</v>
      </c>
      <c r="P2292" t="s">
        <v>102</v>
      </c>
      <c r="Q2292" t="s">
        <v>160</v>
      </c>
      <c r="V2292" t="s">
        <v>7378</v>
      </c>
      <c r="W2292" t="s">
        <v>58</v>
      </c>
      <c r="X2292">
        <v>18.910144599999999</v>
      </c>
      <c r="Y2292">
        <v>-70.746768700000004</v>
      </c>
      <c r="Z2292" t="s">
        <v>59</v>
      </c>
      <c r="AA2292" t="s">
        <v>325</v>
      </c>
      <c r="AB2292" t="s">
        <v>60</v>
      </c>
      <c r="AC2292" t="s">
        <v>88</v>
      </c>
      <c r="AE2292" t="s">
        <v>62</v>
      </c>
      <c r="AF2292" t="s">
        <v>170</v>
      </c>
      <c r="AG2292" t="s">
        <v>194</v>
      </c>
      <c r="AH2292" t="s">
        <v>90</v>
      </c>
      <c r="AI2292" t="s">
        <v>788</v>
      </c>
      <c r="AJ2292" t="s">
        <v>788</v>
      </c>
      <c r="AK2292" t="s">
        <v>479</v>
      </c>
      <c r="AL2292">
        <v>1</v>
      </c>
      <c r="AM2292" t="s">
        <v>68</v>
      </c>
      <c r="AN2292">
        <v>6</v>
      </c>
      <c r="AO2292">
        <v>1</v>
      </c>
      <c r="AP2292" t="s">
        <v>62</v>
      </c>
      <c r="AQ2292" t="s">
        <v>186</v>
      </c>
      <c r="AV2292" s="1">
        <v>43740</v>
      </c>
      <c r="AW2292" t="s">
        <v>16285</v>
      </c>
      <c r="AY2292" t="s">
        <v>73</v>
      </c>
      <c r="AZ2292" t="s">
        <v>74</v>
      </c>
    </row>
    <row r="2293" spans="1:52" hidden="1" x14ac:dyDescent="0.25">
      <c r="A2293" t="str">
        <f>INDEX('Community ID'!B:B,MATCH(O2293,'Community ID'!A:A,0))</f>
        <v>Los Gajitos</v>
      </c>
      <c r="B2293" t="str">
        <f>INDEX('Community ID'!$K:$K,MATCH('Environmental Data'!$P2293,'Community ID'!J:J,0))</f>
        <v>Constanza</v>
      </c>
      <c r="D2293" t="s">
        <v>9820</v>
      </c>
      <c r="E2293" t="s">
        <v>1943</v>
      </c>
      <c r="F2293" t="s">
        <v>9821</v>
      </c>
      <c r="H2293" t="s">
        <v>317</v>
      </c>
      <c r="I2293" t="s">
        <v>191</v>
      </c>
      <c r="J2293" t="s">
        <v>9822</v>
      </c>
      <c r="K2293">
        <v>53</v>
      </c>
      <c r="M2293" t="s">
        <v>80</v>
      </c>
      <c r="N2293" t="s">
        <v>4128</v>
      </c>
      <c r="O2293" t="s">
        <v>7117</v>
      </c>
      <c r="P2293" t="s">
        <v>102</v>
      </c>
      <c r="Q2293" t="s">
        <v>103</v>
      </c>
      <c r="S2293" t="s">
        <v>429</v>
      </c>
      <c r="V2293" t="s">
        <v>2484</v>
      </c>
      <c r="W2293" t="s">
        <v>58</v>
      </c>
      <c r="X2293">
        <v>18.9050098601904</v>
      </c>
      <c r="Y2293">
        <v>-70.760806845566904</v>
      </c>
      <c r="Z2293" t="s">
        <v>105</v>
      </c>
      <c r="AA2293" t="s">
        <v>105</v>
      </c>
      <c r="AB2293" t="s">
        <v>60</v>
      </c>
      <c r="AC2293" t="s">
        <v>88</v>
      </c>
      <c r="AD2293" t="s">
        <v>63</v>
      </c>
      <c r="AE2293" t="s">
        <v>63</v>
      </c>
      <c r="AF2293" t="s">
        <v>201</v>
      </c>
      <c r="AG2293" t="s">
        <v>171</v>
      </c>
      <c r="AH2293" t="s">
        <v>90</v>
      </c>
      <c r="AI2293" t="s">
        <v>145</v>
      </c>
      <c r="AJ2293" t="s">
        <v>145</v>
      </c>
      <c r="AK2293" t="s">
        <v>9572</v>
      </c>
      <c r="AL2293">
        <v>1</v>
      </c>
      <c r="AM2293" t="s">
        <v>1765</v>
      </c>
      <c r="AN2293">
        <v>2</v>
      </c>
      <c r="AP2293" t="s">
        <v>62</v>
      </c>
      <c r="AQ2293" t="s">
        <v>186</v>
      </c>
      <c r="AV2293" s="1">
        <v>43739</v>
      </c>
      <c r="AW2293" t="s">
        <v>16286</v>
      </c>
      <c r="AY2293" t="s">
        <v>73</v>
      </c>
      <c r="AZ2293" t="s">
        <v>74</v>
      </c>
    </row>
    <row r="2294" spans="1:52" hidden="1" x14ac:dyDescent="0.25">
      <c r="A2294" t="str">
        <f>INDEX('Community ID'!B:B,MATCH(O2294,'Community ID'!A:A,0))</f>
        <v>Los Gajitos</v>
      </c>
      <c r="B2294" t="str">
        <f>INDEX('Community ID'!$K:$K,MATCH('Environmental Data'!$P2294,'Community ID'!J:J,0))</f>
        <v>Constanza</v>
      </c>
      <c r="D2294" t="s">
        <v>9823</v>
      </c>
      <c r="E2294" t="s">
        <v>9824</v>
      </c>
      <c r="F2294" t="s">
        <v>1167</v>
      </c>
      <c r="H2294" t="s">
        <v>9825</v>
      </c>
      <c r="I2294" t="s">
        <v>191</v>
      </c>
      <c r="J2294" t="s">
        <v>9826</v>
      </c>
      <c r="K2294">
        <v>26</v>
      </c>
      <c r="L2294">
        <v>8294556589</v>
      </c>
      <c r="M2294" t="s">
        <v>226</v>
      </c>
      <c r="N2294" t="s">
        <v>4128</v>
      </c>
      <c r="O2294" t="s">
        <v>7117</v>
      </c>
      <c r="P2294" t="s">
        <v>102</v>
      </c>
      <c r="Q2294" t="s">
        <v>103</v>
      </c>
      <c r="V2294" t="s">
        <v>2484</v>
      </c>
      <c r="W2294" t="s">
        <v>58</v>
      </c>
      <c r="X2294">
        <v>18.905128464120299</v>
      </c>
      <c r="Y2294">
        <v>-70.760940704560596</v>
      </c>
      <c r="Z2294" t="s">
        <v>325</v>
      </c>
      <c r="AA2294" t="s">
        <v>325</v>
      </c>
      <c r="AB2294" t="s">
        <v>60</v>
      </c>
      <c r="AC2294" t="s">
        <v>169</v>
      </c>
      <c r="AD2294" t="s">
        <v>63</v>
      </c>
      <c r="AE2294" t="s">
        <v>63</v>
      </c>
      <c r="AF2294" t="s">
        <v>201</v>
      </c>
      <c r="AG2294" t="s">
        <v>194</v>
      </c>
      <c r="AH2294" t="s">
        <v>90</v>
      </c>
      <c r="AI2294" t="s">
        <v>145</v>
      </c>
      <c r="AJ2294" t="s">
        <v>145</v>
      </c>
      <c r="AK2294" t="s">
        <v>1502</v>
      </c>
      <c r="AL2294">
        <v>1</v>
      </c>
      <c r="AM2294" t="s">
        <v>1765</v>
      </c>
      <c r="AN2294">
        <v>2</v>
      </c>
      <c r="AO2294">
        <v>1</v>
      </c>
      <c r="AP2294" t="s">
        <v>62</v>
      </c>
      <c r="AQ2294" t="s">
        <v>69</v>
      </c>
      <c r="AV2294" s="1">
        <v>43739</v>
      </c>
      <c r="AW2294" t="s">
        <v>16287</v>
      </c>
      <c r="AY2294" t="s">
        <v>73</v>
      </c>
      <c r="AZ2294" t="s">
        <v>74</v>
      </c>
    </row>
    <row r="2295" spans="1:52" hidden="1" x14ac:dyDescent="0.25">
      <c r="A2295" t="str">
        <f>INDEX('Community ID'!B:B,MATCH(O2295,'Community ID'!A:A,0))</f>
        <v>Los Gajitos</v>
      </c>
      <c r="B2295" t="str">
        <f>INDEX('Community ID'!$K:$K,MATCH('Environmental Data'!$P2295,'Community ID'!J:J,0))</f>
        <v>Constanza</v>
      </c>
      <c r="D2295" t="s">
        <v>9827</v>
      </c>
      <c r="E2295" t="s">
        <v>9828</v>
      </c>
      <c r="F2295" t="s">
        <v>764</v>
      </c>
      <c r="I2295" t="s">
        <v>191</v>
      </c>
      <c r="J2295" t="s">
        <v>9829</v>
      </c>
      <c r="K2295">
        <v>32</v>
      </c>
      <c r="L2295">
        <v>8496077389</v>
      </c>
      <c r="M2295" t="s">
        <v>226</v>
      </c>
      <c r="N2295" t="s">
        <v>135</v>
      </c>
      <c r="O2295" t="s">
        <v>7117</v>
      </c>
      <c r="P2295" t="s">
        <v>102</v>
      </c>
      <c r="Q2295" t="s">
        <v>103</v>
      </c>
      <c r="V2295" t="s">
        <v>2484</v>
      </c>
      <c r="W2295" t="s">
        <v>58</v>
      </c>
      <c r="X2295">
        <v>18.904525176639499</v>
      </c>
      <c r="Y2295">
        <v>-70.761083113095495</v>
      </c>
      <c r="Z2295" t="s">
        <v>105</v>
      </c>
      <c r="AA2295" t="s">
        <v>325</v>
      </c>
      <c r="AB2295" t="s">
        <v>60</v>
      </c>
      <c r="AC2295" t="s">
        <v>61</v>
      </c>
      <c r="AD2295" t="s">
        <v>62</v>
      </c>
      <c r="AF2295" t="s">
        <v>201</v>
      </c>
      <c r="AG2295" t="s">
        <v>194</v>
      </c>
      <c r="AH2295" t="s">
        <v>90</v>
      </c>
      <c r="AI2295" t="s">
        <v>145</v>
      </c>
      <c r="AJ2295" t="s">
        <v>145</v>
      </c>
      <c r="AK2295" t="s">
        <v>7393</v>
      </c>
      <c r="AL2295">
        <v>1</v>
      </c>
      <c r="AM2295" t="s">
        <v>1765</v>
      </c>
      <c r="AN2295">
        <v>2</v>
      </c>
      <c r="AP2295" t="s">
        <v>62</v>
      </c>
      <c r="AQ2295" t="s">
        <v>69</v>
      </c>
      <c r="AV2295" s="1">
        <v>43739</v>
      </c>
      <c r="AW2295" t="s">
        <v>16288</v>
      </c>
      <c r="AY2295" t="s">
        <v>73</v>
      </c>
      <c r="AZ2295" t="s">
        <v>74</v>
      </c>
    </row>
    <row r="2296" spans="1:52" hidden="1" x14ac:dyDescent="0.25">
      <c r="A2296" t="str">
        <f>INDEX('Community ID'!B:B,MATCH(O2296,'Community ID'!A:A,0))</f>
        <v>Los Gajitos</v>
      </c>
      <c r="B2296" t="str">
        <f>INDEX('Community ID'!$K:$K,MATCH('Environmental Data'!$P2296,'Community ID'!J:J,0))</f>
        <v>Constanza</v>
      </c>
      <c r="D2296" t="s">
        <v>9830</v>
      </c>
      <c r="E2296" t="s">
        <v>2292</v>
      </c>
      <c r="F2296" t="s">
        <v>9831</v>
      </c>
      <c r="H2296" t="s">
        <v>3614</v>
      </c>
      <c r="I2296" t="s">
        <v>165</v>
      </c>
      <c r="J2296" s="1">
        <v>29197</v>
      </c>
      <c r="K2296">
        <v>42</v>
      </c>
      <c r="L2296">
        <v>8092705340</v>
      </c>
      <c r="M2296" t="s">
        <v>80</v>
      </c>
      <c r="N2296" t="s">
        <v>9832</v>
      </c>
      <c r="O2296" t="s">
        <v>7117</v>
      </c>
      <c r="P2296" t="s">
        <v>102</v>
      </c>
      <c r="Q2296" t="s">
        <v>103</v>
      </c>
      <c r="V2296" t="s">
        <v>2484</v>
      </c>
      <c r="W2296" t="s">
        <v>58</v>
      </c>
      <c r="X2296">
        <v>18.904591142217502</v>
      </c>
      <c r="Y2296">
        <v>-70.761090070075099</v>
      </c>
      <c r="Z2296" t="s">
        <v>105</v>
      </c>
      <c r="AA2296" t="s">
        <v>105</v>
      </c>
      <c r="AB2296" t="s">
        <v>60</v>
      </c>
      <c r="AC2296" t="s">
        <v>169</v>
      </c>
      <c r="AE2296" t="s">
        <v>62</v>
      </c>
      <c r="AF2296" t="s">
        <v>201</v>
      </c>
      <c r="AG2296" t="s">
        <v>171</v>
      </c>
      <c r="AH2296" t="s">
        <v>90</v>
      </c>
      <c r="AI2296" t="s">
        <v>145</v>
      </c>
      <c r="AJ2296" t="s">
        <v>145</v>
      </c>
      <c r="AK2296" t="s">
        <v>9572</v>
      </c>
      <c r="AL2296">
        <v>1</v>
      </c>
      <c r="AM2296" t="s">
        <v>1765</v>
      </c>
      <c r="AN2296">
        <v>3</v>
      </c>
      <c r="AO2296">
        <v>1</v>
      </c>
      <c r="AP2296" t="s">
        <v>62</v>
      </c>
      <c r="AQ2296" t="s">
        <v>69</v>
      </c>
      <c r="AV2296" s="1">
        <v>43739</v>
      </c>
      <c r="AW2296" t="s">
        <v>16289</v>
      </c>
      <c r="AY2296" t="s">
        <v>73</v>
      </c>
      <c r="AZ2296" t="s">
        <v>74</v>
      </c>
    </row>
    <row r="2297" spans="1:52" hidden="1" x14ac:dyDescent="0.25">
      <c r="A2297" t="str">
        <f>INDEX('Community ID'!B:B,MATCH(O2297,'Community ID'!A:A,0))</f>
        <v>Los Gajitos</v>
      </c>
      <c r="B2297" t="str">
        <f>INDEX('Community ID'!$K:$K,MATCH('Environmental Data'!$P2297,'Community ID'!J:J,0))</f>
        <v>Constanza</v>
      </c>
      <c r="D2297" t="s">
        <v>9833</v>
      </c>
      <c r="E2297" t="s">
        <v>9834</v>
      </c>
      <c r="F2297" t="s">
        <v>9835</v>
      </c>
      <c r="I2297" t="s">
        <v>165</v>
      </c>
      <c r="J2297" t="s">
        <v>9836</v>
      </c>
      <c r="K2297">
        <v>21</v>
      </c>
      <c r="M2297" t="s">
        <v>226</v>
      </c>
      <c r="N2297" t="s">
        <v>125</v>
      </c>
      <c r="O2297" t="s">
        <v>7117</v>
      </c>
      <c r="P2297" t="s">
        <v>102</v>
      </c>
      <c r="Q2297" t="s">
        <v>103</v>
      </c>
      <c r="V2297" t="s">
        <v>2484</v>
      </c>
      <c r="W2297" t="s">
        <v>58</v>
      </c>
      <c r="X2297">
        <v>18.905409718881199</v>
      </c>
      <c r="Y2297">
        <v>-70.761443618750903</v>
      </c>
      <c r="Z2297" t="s">
        <v>220</v>
      </c>
      <c r="AA2297" t="s">
        <v>105</v>
      </c>
      <c r="AB2297" t="s">
        <v>60</v>
      </c>
      <c r="AC2297" t="s">
        <v>169</v>
      </c>
      <c r="AD2297" t="s">
        <v>62</v>
      </c>
      <c r="AF2297" t="s">
        <v>201</v>
      </c>
      <c r="AG2297" t="s">
        <v>194</v>
      </c>
      <c r="AH2297" t="s">
        <v>90</v>
      </c>
      <c r="AI2297" t="s">
        <v>145</v>
      </c>
      <c r="AJ2297" t="s">
        <v>976</v>
      </c>
      <c r="AK2297" t="s">
        <v>7371</v>
      </c>
      <c r="AL2297">
        <v>1</v>
      </c>
      <c r="AM2297" t="s">
        <v>1765</v>
      </c>
      <c r="AN2297">
        <v>6</v>
      </c>
      <c r="AP2297" t="s">
        <v>62</v>
      </c>
      <c r="AQ2297" t="s">
        <v>69</v>
      </c>
      <c r="AV2297" s="1">
        <v>43739</v>
      </c>
      <c r="AW2297" t="s">
        <v>16290</v>
      </c>
      <c r="AY2297" t="s">
        <v>73</v>
      </c>
      <c r="AZ2297" t="s">
        <v>74</v>
      </c>
    </row>
    <row r="2298" spans="1:52" hidden="1" x14ac:dyDescent="0.25">
      <c r="A2298" t="str">
        <f>INDEX('Community ID'!B:B,MATCH(O2298,'Community ID'!A:A,0))</f>
        <v>Los Gajitos</v>
      </c>
      <c r="B2298" t="str">
        <f>INDEX('Community ID'!$K:$K,MATCH('Environmental Data'!$P2298,'Community ID'!J:J,0))</f>
        <v>Constanza</v>
      </c>
      <c r="D2298" t="s">
        <v>9837</v>
      </c>
      <c r="E2298" t="s">
        <v>9838</v>
      </c>
      <c r="F2298" t="s">
        <v>1477</v>
      </c>
      <c r="H2298" t="s">
        <v>9839</v>
      </c>
      <c r="I2298" t="s">
        <v>191</v>
      </c>
      <c r="J2298" t="s">
        <v>9840</v>
      </c>
      <c r="K2298">
        <v>26</v>
      </c>
      <c r="L2298">
        <v>8296427887</v>
      </c>
      <c r="M2298" t="s">
        <v>80</v>
      </c>
      <c r="N2298" t="s">
        <v>135</v>
      </c>
      <c r="O2298" t="s">
        <v>7117</v>
      </c>
      <c r="P2298" t="s">
        <v>102</v>
      </c>
      <c r="Q2298" t="s">
        <v>103</v>
      </c>
      <c r="S2298" t="s">
        <v>144</v>
      </c>
      <c r="V2298" t="s">
        <v>2484</v>
      </c>
      <c r="W2298" t="s">
        <v>58</v>
      </c>
      <c r="X2298">
        <v>18.905384573171698</v>
      </c>
      <c r="Y2298">
        <v>-70.761412773347203</v>
      </c>
      <c r="Z2298" t="s">
        <v>325</v>
      </c>
      <c r="AA2298" t="s">
        <v>325</v>
      </c>
      <c r="AB2298" t="s">
        <v>60</v>
      </c>
      <c r="AC2298" t="s">
        <v>169</v>
      </c>
      <c r="AD2298" t="s">
        <v>62</v>
      </c>
      <c r="AF2298" t="s">
        <v>201</v>
      </c>
      <c r="AG2298" t="s">
        <v>171</v>
      </c>
      <c r="AH2298" t="s">
        <v>90</v>
      </c>
      <c r="AI2298" t="s">
        <v>145</v>
      </c>
      <c r="AJ2298" t="s">
        <v>145</v>
      </c>
      <c r="AK2298" t="s">
        <v>7393</v>
      </c>
      <c r="AL2298">
        <v>1</v>
      </c>
      <c r="AM2298" t="s">
        <v>1765</v>
      </c>
      <c r="AN2298">
        <v>5</v>
      </c>
      <c r="AO2298">
        <v>1</v>
      </c>
      <c r="AP2298" t="s">
        <v>62</v>
      </c>
      <c r="AQ2298" t="s">
        <v>69</v>
      </c>
      <c r="AV2298" s="1">
        <v>43739</v>
      </c>
      <c r="AW2298" t="s">
        <v>16291</v>
      </c>
      <c r="AY2298" t="s">
        <v>73</v>
      </c>
      <c r="AZ2298" t="s">
        <v>74</v>
      </c>
    </row>
    <row r="2299" spans="1:52" hidden="1" x14ac:dyDescent="0.25">
      <c r="A2299" t="str">
        <f>INDEX('Community ID'!B:B,MATCH(O2299,'Community ID'!A:A,0))</f>
        <v>Los Gajitos</v>
      </c>
      <c r="B2299" t="str">
        <f>INDEX('Community ID'!$K:$K,MATCH('Environmental Data'!$P2299,'Community ID'!J:J,0))</f>
        <v>Constanza</v>
      </c>
      <c r="D2299" t="s">
        <v>9671</v>
      </c>
      <c r="E2299" t="s">
        <v>1533</v>
      </c>
      <c r="F2299" t="s">
        <v>6282</v>
      </c>
      <c r="H2299" t="s">
        <v>9672</v>
      </c>
      <c r="I2299" t="s">
        <v>165</v>
      </c>
      <c r="J2299" s="1">
        <v>19269</v>
      </c>
      <c r="K2299">
        <v>69</v>
      </c>
      <c r="M2299" t="s">
        <v>80</v>
      </c>
      <c r="N2299" t="s">
        <v>9673</v>
      </c>
      <c r="O2299" t="s">
        <v>7117</v>
      </c>
      <c r="P2299" t="s">
        <v>102</v>
      </c>
      <c r="Q2299" t="s">
        <v>103</v>
      </c>
      <c r="S2299" t="s">
        <v>144</v>
      </c>
      <c r="V2299" t="s">
        <v>2484</v>
      </c>
      <c r="W2299" t="s">
        <v>58</v>
      </c>
      <c r="X2299">
        <v>18.905660035884701</v>
      </c>
      <c r="Y2299">
        <v>-70.7591487363825</v>
      </c>
      <c r="Z2299" t="s">
        <v>86</v>
      </c>
      <c r="AA2299" t="s">
        <v>59</v>
      </c>
      <c r="AB2299" t="s">
        <v>60</v>
      </c>
      <c r="AC2299" t="s">
        <v>61</v>
      </c>
      <c r="AD2299" t="s">
        <v>63</v>
      </c>
      <c r="AE2299" t="s">
        <v>63</v>
      </c>
      <c r="AF2299" t="s">
        <v>201</v>
      </c>
      <c r="AG2299" t="s">
        <v>171</v>
      </c>
      <c r="AH2299" t="s">
        <v>90</v>
      </c>
      <c r="AI2299" t="s">
        <v>145</v>
      </c>
      <c r="AJ2299" t="s">
        <v>145</v>
      </c>
      <c r="AK2299" t="s">
        <v>7393</v>
      </c>
      <c r="AL2299">
        <v>1</v>
      </c>
      <c r="AM2299" t="s">
        <v>1765</v>
      </c>
      <c r="AN2299">
        <v>1</v>
      </c>
      <c r="AP2299" t="s">
        <v>62</v>
      </c>
      <c r="AQ2299" t="s">
        <v>186</v>
      </c>
      <c r="AV2299" s="1">
        <v>43739</v>
      </c>
      <c r="AW2299" t="s">
        <v>16292</v>
      </c>
      <c r="AY2299" t="s">
        <v>73</v>
      </c>
      <c r="AZ2299" t="s">
        <v>74</v>
      </c>
    </row>
    <row r="2300" spans="1:52" hidden="1" x14ac:dyDescent="0.25">
      <c r="A2300" t="str">
        <f>INDEX('Community ID'!B:B,MATCH(O2300,'Community ID'!A:A,0))</f>
        <v>Los Gajitos</v>
      </c>
      <c r="B2300" t="str">
        <f>INDEX('Community ID'!$K:$K,MATCH('Environmental Data'!$P2300,'Community ID'!J:J,0))</f>
        <v>Constanza</v>
      </c>
      <c r="D2300" t="s">
        <v>9841</v>
      </c>
      <c r="E2300" t="s">
        <v>9802</v>
      </c>
      <c r="F2300" t="s">
        <v>9842</v>
      </c>
      <c r="I2300" t="s">
        <v>165</v>
      </c>
      <c r="J2300" s="1">
        <v>30898</v>
      </c>
      <c r="K2300">
        <v>37</v>
      </c>
      <c r="M2300" t="s">
        <v>80</v>
      </c>
      <c r="N2300" t="s">
        <v>9843</v>
      </c>
      <c r="O2300" t="s">
        <v>7881</v>
      </c>
      <c r="P2300" t="s">
        <v>102</v>
      </c>
      <c r="Q2300" t="s">
        <v>103</v>
      </c>
      <c r="V2300" t="s">
        <v>2484</v>
      </c>
      <c r="W2300" t="s">
        <v>58</v>
      </c>
      <c r="X2300">
        <v>18.907018886806899</v>
      </c>
      <c r="Y2300">
        <v>-70.760595939136905</v>
      </c>
      <c r="Z2300" t="s">
        <v>105</v>
      </c>
      <c r="AA2300" t="s">
        <v>325</v>
      </c>
      <c r="AB2300" t="s">
        <v>60</v>
      </c>
      <c r="AC2300" t="s">
        <v>61</v>
      </c>
      <c r="AD2300" t="s">
        <v>62</v>
      </c>
      <c r="AF2300" t="s">
        <v>201</v>
      </c>
      <c r="AG2300" t="s">
        <v>171</v>
      </c>
      <c r="AH2300" t="s">
        <v>90</v>
      </c>
      <c r="AI2300" t="s">
        <v>145</v>
      </c>
      <c r="AJ2300" t="s">
        <v>145</v>
      </c>
      <c r="AK2300" t="s">
        <v>9572</v>
      </c>
      <c r="AL2300">
        <v>1</v>
      </c>
      <c r="AM2300" t="s">
        <v>1765</v>
      </c>
      <c r="AN2300">
        <v>4</v>
      </c>
      <c r="AO2300">
        <v>1</v>
      </c>
      <c r="AP2300" t="s">
        <v>62</v>
      </c>
      <c r="AQ2300" t="s">
        <v>186</v>
      </c>
      <c r="AV2300" s="1">
        <v>43739</v>
      </c>
      <c r="AW2300" t="s">
        <v>16293</v>
      </c>
      <c r="AY2300" t="s">
        <v>73</v>
      </c>
      <c r="AZ2300" t="s">
        <v>74</v>
      </c>
    </row>
    <row r="2301" spans="1:52" hidden="1" x14ac:dyDescent="0.25">
      <c r="A2301" t="str">
        <f>INDEX('Community ID'!B:B,MATCH(O2301,'Community ID'!A:A,0))</f>
        <v>Los Gajitos</v>
      </c>
      <c r="B2301" t="str">
        <f>INDEX('Community ID'!$K:$K,MATCH('Environmental Data'!$P2301,'Community ID'!J:J,0))</f>
        <v>Constanza</v>
      </c>
      <c r="D2301" t="s">
        <v>9844</v>
      </c>
      <c r="E2301" t="s">
        <v>1672</v>
      </c>
      <c r="F2301" t="s">
        <v>1547</v>
      </c>
      <c r="I2301" t="s">
        <v>191</v>
      </c>
      <c r="J2301" s="1">
        <v>20455</v>
      </c>
      <c r="K2301">
        <v>65</v>
      </c>
      <c r="L2301">
        <v>8292613390</v>
      </c>
      <c r="M2301" t="s">
        <v>80</v>
      </c>
      <c r="N2301" t="s">
        <v>9845</v>
      </c>
      <c r="O2301" t="s">
        <v>7117</v>
      </c>
      <c r="P2301" t="s">
        <v>102</v>
      </c>
      <c r="Q2301" t="s">
        <v>103</v>
      </c>
      <c r="S2301" t="s">
        <v>144</v>
      </c>
      <c r="V2301" t="s">
        <v>2484</v>
      </c>
      <c r="W2301" t="s">
        <v>58</v>
      </c>
      <c r="X2301">
        <v>18.906507957744299</v>
      </c>
      <c r="Y2301">
        <v>-70.760425049877497</v>
      </c>
      <c r="Z2301" t="s">
        <v>86</v>
      </c>
      <c r="AA2301" t="s">
        <v>59</v>
      </c>
      <c r="AB2301" t="s">
        <v>60</v>
      </c>
      <c r="AC2301" t="s">
        <v>88</v>
      </c>
      <c r="AD2301" t="s">
        <v>62</v>
      </c>
      <c r="AF2301" t="s">
        <v>201</v>
      </c>
      <c r="AG2301" t="s">
        <v>171</v>
      </c>
      <c r="AH2301" t="s">
        <v>90</v>
      </c>
      <c r="AI2301" t="s">
        <v>7110</v>
      </c>
      <c r="AJ2301" t="s">
        <v>145</v>
      </c>
      <c r="AK2301" t="s">
        <v>9572</v>
      </c>
      <c r="AL2301">
        <v>1</v>
      </c>
      <c r="AM2301" t="s">
        <v>1765</v>
      </c>
      <c r="AN2301">
        <v>3</v>
      </c>
      <c r="AP2301" t="s">
        <v>62</v>
      </c>
      <c r="AQ2301" t="s">
        <v>69</v>
      </c>
      <c r="AV2301" s="1">
        <v>43739</v>
      </c>
      <c r="AW2301" t="s">
        <v>16294</v>
      </c>
      <c r="AY2301" t="s">
        <v>73</v>
      </c>
      <c r="AZ2301" t="s">
        <v>74</v>
      </c>
    </row>
    <row r="2302" spans="1:52" hidden="1" x14ac:dyDescent="0.25">
      <c r="A2302" t="str">
        <f>INDEX('Community ID'!B:B,MATCH(O2302,'Community ID'!A:A,0))</f>
        <v>El Convento</v>
      </c>
      <c r="B2302" t="str">
        <f>INDEX('Community ID'!$K:$K,MATCH('Environmental Data'!$P2302,'Community ID'!J:J,0))</f>
        <v>Constanza</v>
      </c>
      <c r="D2302" t="s">
        <v>7598</v>
      </c>
      <c r="E2302" t="s">
        <v>7599</v>
      </c>
      <c r="F2302" t="s">
        <v>7600</v>
      </c>
      <c r="I2302" t="s">
        <v>191</v>
      </c>
      <c r="J2302" t="s">
        <v>7601</v>
      </c>
      <c r="K2302">
        <v>19</v>
      </c>
      <c r="L2302">
        <v>8098661191</v>
      </c>
      <c r="M2302" t="s">
        <v>226</v>
      </c>
      <c r="N2302" t="s">
        <v>125</v>
      </c>
      <c r="O2302" t="s">
        <v>7539</v>
      </c>
      <c r="P2302" t="s">
        <v>83</v>
      </c>
      <c r="Q2302" t="s">
        <v>103</v>
      </c>
      <c r="V2302" t="s">
        <v>7348</v>
      </c>
      <c r="W2302" t="s">
        <v>58</v>
      </c>
      <c r="X2302">
        <v>18.907509900000001</v>
      </c>
      <c r="Y2302">
        <v>-70.744312500000007</v>
      </c>
      <c r="Z2302" t="s">
        <v>325</v>
      </c>
      <c r="AA2302" t="s">
        <v>325</v>
      </c>
      <c r="AB2302" t="s">
        <v>60</v>
      </c>
      <c r="AC2302" t="s">
        <v>169</v>
      </c>
      <c r="AD2302" t="s">
        <v>63</v>
      </c>
      <c r="AE2302" t="s">
        <v>63</v>
      </c>
      <c r="AF2302" t="s">
        <v>170</v>
      </c>
      <c r="AG2302" t="s">
        <v>194</v>
      </c>
      <c r="AH2302" t="s">
        <v>90</v>
      </c>
      <c r="AI2302" t="s">
        <v>788</v>
      </c>
      <c r="AJ2302" t="s">
        <v>1569</v>
      </c>
      <c r="AK2302" t="s">
        <v>394</v>
      </c>
      <c r="AL2302">
        <v>1</v>
      </c>
      <c r="AM2302" t="s">
        <v>93</v>
      </c>
      <c r="AN2302">
        <v>5</v>
      </c>
      <c r="AP2302" t="s">
        <v>62</v>
      </c>
      <c r="AQ2302" t="s">
        <v>186</v>
      </c>
      <c r="AV2302" s="1">
        <v>43739</v>
      </c>
      <c r="AW2302" t="s">
        <v>16295</v>
      </c>
      <c r="AY2302" t="s">
        <v>73</v>
      </c>
      <c r="AZ2302" t="s">
        <v>74</v>
      </c>
    </row>
    <row r="2303" spans="1:52" hidden="1" x14ac:dyDescent="0.25">
      <c r="A2303" t="str">
        <f>INDEX('Community ID'!B:B,MATCH(O2303,'Community ID'!A:A,0))</f>
        <v>Los Gajitos</v>
      </c>
      <c r="B2303" t="str">
        <f>INDEX('Community ID'!$K:$K,MATCH('Environmental Data'!$P2303,'Community ID'!J:J,0))</f>
        <v>Constanza</v>
      </c>
      <c r="D2303" t="s">
        <v>9674</v>
      </c>
      <c r="E2303" t="s">
        <v>9404</v>
      </c>
      <c r="F2303" t="s">
        <v>2555</v>
      </c>
      <c r="H2303" t="s">
        <v>9405</v>
      </c>
      <c r="I2303" t="s">
        <v>165</v>
      </c>
      <c r="J2303" t="s">
        <v>9406</v>
      </c>
      <c r="K2303">
        <v>80</v>
      </c>
      <c r="L2303">
        <v>8492446062</v>
      </c>
      <c r="M2303" t="s">
        <v>80</v>
      </c>
      <c r="N2303" t="s">
        <v>287</v>
      </c>
      <c r="O2303" t="s">
        <v>7117</v>
      </c>
      <c r="P2303" t="s">
        <v>102</v>
      </c>
      <c r="Q2303" t="s">
        <v>103</v>
      </c>
      <c r="T2303" t="s">
        <v>144</v>
      </c>
      <c r="V2303" t="s">
        <v>2484</v>
      </c>
      <c r="W2303" t="s">
        <v>58</v>
      </c>
      <c r="X2303">
        <v>18.9067498175603</v>
      </c>
      <c r="Y2303">
        <v>-70.762137891790601</v>
      </c>
      <c r="Z2303" t="s">
        <v>105</v>
      </c>
      <c r="AA2303" t="s">
        <v>105</v>
      </c>
      <c r="AB2303" t="s">
        <v>60</v>
      </c>
      <c r="AC2303" t="s">
        <v>88</v>
      </c>
      <c r="AE2303" t="s">
        <v>62</v>
      </c>
      <c r="AF2303" t="s">
        <v>201</v>
      </c>
      <c r="AG2303" t="s">
        <v>171</v>
      </c>
      <c r="AH2303" t="s">
        <v>90</v>
      </c>
      <c r="AI2303" t="s">
        <v>7110</v>
      </c>
      <c r="AJ2303" t="s">
        <v>145</v>
      </c>
      <c r="AK2303" t="s">
        <v>9572</v>
      </c>
      <c r="AL2303">
        <v>1</v>
      </c>
      <c r="AM2303" t="s">
        <v>1765</v>
      </c>
      <c r="AN2303">
        <v>5</v>
      </c>
      <c r="AP2303" t="s">
        <v>62</v>
      </c>
      <c r="AQ2303" t="s">
        <v>69</v>
      </c>
      <c r="AV2303" s="1">
        <v>43739</v>
      </c>
      <c r="AW2303" t="s">
        <v>16296</v>
      </c>
      <c r="AY2303" t="s">
        <v>73</v>
      </c>
      <c r="AZ2303" t="s">
        <v>74</v>
      </c>
    </row>
    <row r="2304" spans="1:52" hidden="1" x14ac:dyDescent="0.25">
      <c r="A2304" t="str">
        <f>INDEX('Community ID'!B:B,MATCH(O2304,'Community ID'!A:A,0))</f>
        <v>Los Gajitos</v>
      </c>
      <c r="B2304" t="str">
        <f>INDEX('Community ID'!$K:$K,MATCH('Environmental Data'!$P2304,'Community ID'!J:J,0))</f>
        <v>Constanza</v>
      </c>
      <c r="D2304" t="s">
        <v>9846</v>
      </c>
      <c r="E2304" t="s">
        <v>9847</v>
      </c>
      <c r="F2304" t="s">
        <v>9848</v>
      </c>
      <c r="H2304" t="s">
        <v>2375</v>
      </c>
      <c r="I2304" t="s">
        <v>191</v>
      </c>
      <c r="J2304" t="s">
        <v>9849</v>
      </c>
      <c r="K2304">
        <v>31</v>
      </c>
      <c r="L2304">
        <v>8293345037</v>
      </c>
      <c r="M2304" t="s">
        <v>80</v>
      </c>
      <c r="N2304" t="s">
        <v>135</v>
      </c>
      <c r="O2304" t="s">
        <v>7117</v>
      </c>
      <c r="P2304" t="s">
        <v>102</v>
      </c>
      <c r="Q2304" t="s">
        <v>103</v>
      </c>
      <c r="S2304" t="s">
        <v>144</v>
      </c>
      <c r="V2304" t="s">
        <v>2484</v>
      </c>
      <c r="W2304" t="s">
        <v>58</v>
      </c>
      <c r="X2304">
        <v>18.9061062211739</v>
      </c>
      <c r="Y2304">
        <v>-70.761661580651193</v>
      </c>
      <c r="Z2304" t="s">
        <v>59</v>
      </c>
      <c r="AA2304" t="s">
        <v>105</v>
      </c>
      <c r="AB2304" t="s">
        <v>60</v>
      </c>
      <c r="AC2304" t="s">
        <v>88</v>
      </c>
      <c r="AD2304" t="s">
        <v>62</v>
      </c>
      <c r="AF2304" t="s">
        <v>201</v>
      </c>
      <c r="AG2304" t="s">
        <v>171</v>
      </c>
      <c r="AH2304" t="s">
        <v>90</v>
      </c>
      <c r="AI2304" t="s">
        <v>145</v>
      </c>
      <c r="AJ2304" t="s">
        <v>145</v>
      </c>
      <c r="AK2304" t="s">
        <v>3672</v>
      </c>
      <c r="AL2304">
        <v>1</v>
      </c>
      <c r="AM2304" t="s">
        <v>1765</v>
      </c>
      <c r="AN2304">
        <v>3</v>
      </c>
      <c r="AO2304">
        <v>1</v>
      </c>
      <c r="AP2304" t="s">
        <v>62</v>
      </c>
      <c r="AQ2304" t="s">
        <v>186</v>
      </c>
      <c r="AV2304" s="1">
        <v>43739</v>
      </c>
      <c r="AW2304" t="s">
        <v>16297</v>
      </c>
      <c r="AY2304" t="s">
        <v>73</v>
      </c>
      <c r="AZ2304" t="s">
        <v>74</v>
      </c>
    </row>
    <row r="2305" spans="1:52" hidden="1" x14ac:dyDescent="0.25">
      <c r="A2305" t="str">
        <f>INDEX('Community ID'!B:B,MATCH(O2305,'Community ID'!A:A,0))</f>
        <v>Los Gajitos</v>
      </c>
      <c r="B2305" t="str">
        <f>INDEX('Community ID'!$K:$K,MATCH('Environmental Data'!$P2305,'Community ID'!J:J,0))</f>
        <v>Constanza</v>
      </c>
      <c r="D2305" t="s">
        <v>9850</v>
      </c>
      <c r="E2305" t="s">
        <v>9851</v>
      </c>
      <c r="F2305" t="s">
        <v>1159</v>
      </c>
      <c r="H2305" t="s">
        <v>9852</v>
      </c>
      <c r="I2305" t="s">
        <v>191</v>
      </c>
      <c r="J2305" s="1">
        <v>34801</v>
      </c>
      <c r="K2305">
        <v>26</v>
      </c>
      <c r="L2305">
        <v>8097654658</v>
      </c>
      <c r="M2305" t="s">
        <v>51</v>
      </c>
      <c r="N2305" t="s">
        <v>9853</v>
      </c>
      <c r="O2305" t="s">
        <v>7117</v>
      </c>
      <c r="P2305" t="s">
        <v>102</v>
      </c>
      <c r="Q2305" t="s">
        <v>103</v>
      </c>
      <c r="T2305" t="s">
        <v>144</v>
      </c>
      <c r="V2305" t="s">
        <v>2484</v>
      </c>
      <c r="W2305" t="s">
        <v>58</v>
      </c>
      <c r="X2305">
        <v>18.9058790635493</v>
      </c>
      <c r="Y2305">
        <v>-70.762081565401203</v>
      </c>
      <c r="Z2305" t="s">
        <v>325</v>
      </c>
      <c r="AA2305" t="s">
        <v>325</v>
      </c>
      <c r="AB2305" t="s">
        <v>182</v>
      </c>
      <c r="AC2305" t="s">
        <v>88</v>
      </c>
      <c r="AD2305" t="s">
        <v>62</v>
      </c>
      <c r="AF2305" t="s">
        <v>201</v>
      </c>
      <c r="AG2305" t="s">
        <v>194</v>
      </c>
      <c r="AH2305" t="s">
        <v>90</v>
      </c>
      <c r="AI2305" t="s">
        <v>145</v>
      </c>
      <c r="AJ2305" t="s">
        <v>145</v>
      </c>
      <c r="AK2305" t="s">
        <v>9572</v>
      </c>
      <c r="AL2305">
        <v>1</v>
      </c>
      <c r="AM2305" t="s">
        <v>1765</v>
      </c>
      <c r="AN2305">
        <v>2</v>
      </c>
      <c r="AP2305" t="s">
        <v>62</v>
      </c>
      <c r="AQ2305" t="s">
        <v>69</v>
      </c>
      <c r="AV2305" s="1">
        <v>43739</v>
      </c>
      <c r="AW2305" t="s">
        <v>16298</v>
      </c>
      <c r="AY2305" t="s">
        <v>73</v>
      </c>
      <c r="AZ2305" t="s">
        <v>74</v>
      </c>
    </row>
    <row r="2306" spans="1:52" hidden="1" x14ac:dyDescent="0.25">
      <c r="A2306" t="str">
        <f>INDEX('Community ID'!B:B,MATCH(O2306,'Community ID'!A:A,0))</f>
        <v>Los Gajitos</v>
      </c>
      <c r="B2306" t="str">
        <f>INDEX('Community ID'!$K:$K,MATCH('Environmental Data'!$P2306,'Community ID'!J:J,0))</f>
        <v>Constanza</v>
      </c>
      <c r="D2306" t="s">
        <v>9854</v>
      </c>
      <c r="E2306" t="s">
        <v>9855</v>
      </c>
      <c r="F2306" t="s">
        <v>9856</v>
      </c>
      <c r="I2306" t="s">
        <v>191</v>
      </c>
      <c r="J2306" t="s">
        <v>9792</v>
      </c>
      <c r="K2306">
        <v>28</v>
      </c>
      <c r="L2306">
        <v>8294360747</v>
      </c>
      <c r="M2306" t="s">
        <v>80</v>
      </c>
      <c r="N2306" t="s">
        <v>135</v>
      </c>
      <c r="O2306" t="s">
        <v>7117</v>
      </c>
      <c r="P2306" t="s">
        <v>102</v>
      </c>
      <c r="Q2306" t="s">
        <v>103</v>
      </c>
      <c r="V2306" t="s">
        <v>2484</v>
      </c>
      <c r="W2306" t="s">
        <v>58</v>
      </c>
      <c r="X2306">
        <v>18.9060235256505</v>
      </c>
      <c r="Y2306">
        <v>-70.762069495460693</v>
      </c>
      <c r="Z2306" t="s">
        <v>220</v>
      </c>
      <c r="AA2306" t="s">
        <v>325</v>
      </c>
      <c r="AB2306" t="s">
        <v>60</v>
      </c>
      <c r="AC2306" t="s">
        <v>88</v>
      </c>
      <c r="AD2306" t="s">
        <v>62</v>
      </c>
      <c r="AF2306" t="s">
        <v>201</v>
      </c>
      <c r="AG2306" t="s">
        <v>194</v>
      </c>
      <c r="AH2306" t="s">
        <v>90</v>
      </c>
      <c r="AI2306" t="s">
        <v>145</v>
      </c>
      <c r="AJ2306" t="s">
        <v>2754</v>
      </c>
      <c r="AK2306" t="s">
        <v>9857</v>
      </c>
      <c r="AL2306">
        <v>1</v>
      </c>
      <c r="AM2306" t="s">
        <v>1765</v>
      </c>
      <c r="AN2306">
        <v>5</v>
      </c>
      <c r="AP2306" t="s">
        <v>62</v>
      </c>
      <c r="AQ2306" t="s">
        <v>69</v>
      </c>
      <c r="AV2306" s="1">
        <v>43739</v>
      </c>
      <c r="AW2306" t="s">
        <v>16299</v>
      </c>
      <c r="AY2306" t="s">
        <v>73</v>
      </c>
      <c r="AZ2306" t="s">
        <v>74</v>
      </c>
    </row>
    <row r="2307" spans="1:52" x14ac:dyDescent="0.25">
      <c r="A2307" t="str">
        <f>INDEX('Community ID'!B:B,MATCH(O2307,'Community ID'!A:A,0))</f>
        <v>Los Siso</v>
      </c>
      <c r="B2307" t="str">
        <f>INDEX('Community ID'!$K:$K,MATCH('Environmental Data'!$P2307,'Community ID'!J:J,0))</f>
        <v>Constanza</v>
      </c>
      <c r="D2307" t="s">
        <v>9771</v>
      </c>
      <c r="E2307" t="s">
        <v>9772</v>
      </c>
      <c r="F2307" t="s">
        <v>817</v>
      </c>
      <c r="H2307" t="s">
        <v>2568</v>
      </c>
      <c r="I2307" t="s">
        <v>191</v>
      </c>
      <c r="J2307" s="1">
        <v>22321</v>
      </c>
      <c r="K2307">
        <v>60</v>
      </c>
      <c r="L2307">
        <v>8294304094</v>
      </c>
      <c r="M2307" t="s">
        <v>80</v>
      </c>
      <c r="N2307" t="s">
        <v>135</v>
      </c>
      <c r="O2307" t="s">
        <v>9769</v>
      </c>
      <c r="P2307" t="s">
        <v>102</v>
      </c>
      <c r="Q2307" t="s">
        <v>55</v>
      </c>
      <c r="V2307" t="s">
        <v>2484</v>
      </c>
      <c r="W2307" t="s">
        <v>58</v>
      </c>
      <c r="X2307">
        <v>18.911227310000001</v>
      </c>
      <c r="Y2307">
        <v>-70.703183800000005</v>
      </c>
      <c r="Z2307" t="s">
        <v>86</v>
      </c>
      <c r="AA2307" t="s">
        <v>86</v>
      </c>
      <c r="AB2307" t="s">
        <v>1164</v>
      </c>
      <c r="AC2307" t="s">
        <v>169</v>
      </c>
      <c r="AD2307" t="s">
        <v>62</v>
      </c>
      <c r="AE2307" t="s">
        <v>62</v>
      </c>
      <c r="AF2307" t="s">
        <v>170</v>
      </c>
      <c r="AG2307" t="s">
        <v>194</v>
      </c>
      <c r="AH2307" t="s">
        <v>65</v>
      </c>
      <c r="AI2307" t="s">
        <v>9580</v>
      </c>
      <c r="AJ2307" t="s">
        <v>9538</v>
      </c>
      <c r="AK2307" t="s">
        <v>368</v>
      </c>
      <c r="AL2307">
        <v>2</v>
      </c>
      <c r="AM2307" t="s">
        <v>68</v>
      </c>
      <c r="AN2307">
        <v>2</v>
      </c>
      <c r="AP2307" t="s">
        <v>62</v>
      </c>
      <c r="AQ2307" t="s">
        <v>186</v>
      </c>
      <c r="AV2307" s="1">
        <v>43737</v>
      </c>
      <c r="AW2307" t="s">
        <v>16300</v>
      </c>
      <c r="AY2307" t="s">
        <v>73</v>
      </c>
      <c r="AZ2307" t="s">
        <v>74</v>
      </c>
    </row>
    <row r="2308" spans="1:52" hidden="1" x14ac:dyDescent="0.25">
      <c r="A2308" t="str">
        <f>INDEX('Community ID'!B:B,MATCH(O2308,'Community ID'!A:A,0))</f>
        <v>La Altagracia</v>
      </c>
      <c r="B2308" t="str">
        <f>INDEX('Community ID'!$K:$K,MATCH('Environmental Data'!$P2308,'Community ID'!J:J,0))</f>
        <v>Tireo</v>
      </c>
      <c r="D2308" t="s">
        <v>11140</v>
      </c>
      <c r="E2308" t="s">
        <v>11141</v>
      </c>
      <c r="F2308" t="s">
        <v>11142</v>
      </c>
      <c r="I2308" t="s">
        <v>165</v>
      </c>
      <c r="J2308" s="1">
        <v>40519</v>
      </c>
      <c r="K2308">
        <v>11</v>
      </c>
      <c r="L2308">
        <v>8295567885</v>
      </c>
      <c r="M2308" t="s">
        <v>80</v>
      </c>
      <c r="N2308" t="s">
        <v>125</v>
      </c>
      <c r="O2308" t="s">
        <v>11143</v>
      </c>
      <c r="P2308" t="s">
        <v>3217</v>
      </c>
      <c r="Q2308" t="s">
        <v>102</v>
      </c>
      <c r="S2308" t="s">
        <v>11144</v>
      </c>
      <c r="V2308" t="s">
        <v>7732</v>
      </c>
      <c r="W2308" t="s">
        <v>58</v>
      </c>
      <c r="X2308">
        <v>18.952893793438601</v>
      </c>
      <c r="Y2308">
        <v>-70.690231297800693</v>
      </c>
      <c r="Z2308" t="s">
        <v>86</v>
      </c>
      <c r="AA2308" t="s">
        <v>86</v>
      </c>
      <c r="AB2308" t="s">
        <v>60</v>
      </c>
      <c r="AC2308" t="s">
        <v>88</v>
      </c>
      <c r="AE2308" t="s">
        <v>62</v>
      </c>
      <c r="AF2308" t="s">
        <v>170</v>
      </c>
      <c r="AG2308" t="s">
        <v>171</v>
      </c>
      <c r="AH2308" t="s">
        <v>65</v>
      </c>
      <c r="AI2308" t="s">
        <v>788</v>
      </c>
      <c r="AJ2308" t="s">
        <v>788</v>
      </c>
      <c r="AK2308" t="s">
        <v>7454</v>
      </c>
      <c r="AL2308">
        <v>2</v>
      </c>
      <c r="AM2308" t="s">
        <v>11145</v>
      </c>
      <c r="AN2308">
        <v>4</v>
      </c>
      <c r="AO2308">
        <v>0</v>
      </c>
      <c r="AP2308" t="s">
        <v>62</v>
      </c>
      <c r="AQ2308" t="s">
        <v>69</v>
      </c>
      <c r="AV2308" s="1">
        <v>43737</v>
      </c>
      <c r="AW2308" t="s">
        <v>16301</v>
      </c>
      <c r="AY2308" t="s">
        <v>73</v>
      </c>
      <c r="AZ2308" t="s">
        <v>74</v>
      </c>
    </row>
    <row r="2309" spans="1:52" hidden="1" x14ac:dyDescent="0.25">
      <c r="A2309" t="str">
        <f>INDEX('Community ID'!B:B,MATCH(O2309,'Community ID'!A:A,0))</f>
        <v>Los Siso</v>
      </c>
      <c r="B2309" t="str">
        <f>INDEX('Community ID'!$K:$K,MATCH('Environmental Data'!$P2309,'Community ID'!J:J,0))</f>
        <v>Constanza</v>
      </c>
      <c r="D2309" t="s">
        <v>9766</v>
      </c>
      <c r="E2309" t="s">
        <v>9767</v>
      </c>
      <c r="F2309" t="s">
        <v>1514</v>
      </c>
      <c r="H2309" t="s">
        <v>6020</v>
      </c>
      <c r="J2309" t="s">
        <v>9768</v>
      </c>
      <c r="K2309">
        <v>15</v>
      </c>
      <c r="L2309">
        <v>8298261462</v>
      </c>
      <c r="M2309" t="s">
        <v>51</v>
      </c>
      <c r="N2309" t="s">
        <v>125</v>
      </c>
      <c r="O2309" t="s">
        <v>9769</v>
      </c>
      <c r="P2309" t="s">
        <v>102</v>
      </c>
      <c r="Q2309" t="s">
        <v>55</v>
      </c>
      <c r="V2309" t="s">
        <v>2484</v>
      </c>
      <c r="W2309" t="s">
        <v>58</v>
      </c>
      <c r="X2309">
        <v>18.899069099999998</v>
      </c>
      <c r="Y2309">
        <v>-70.739706600000005</v>
      </c>
      <c r="Z2309" t="s">
        <v>86</v>
      </c>
      <c r="AA2309" t="s">
        <v>86</v>
      </c>
      <c r="AB2309" t="s">
        <v>60</v>
      </c>
      <c r="AC2309" t="s">
        <v>169</v>
      </c>
      <c r="AD2309" t="s">
        <v>62</v>
      </c>
      <c r="AF2309" t="s">
        <v>170</v>
      </c>
      <c r="AG2309" t="s">
        <v>171</v>
      </c>
      <c r="AH2309" t="s">
        <v>65</v>
      </c>
      <c r="AI2309" t="s">
        <v>9770</v>
      </c>
      <c r="AJ2309" t="s">
        <v>6941</v>
      </c>
      <c r="AK2309" t="s">
        <v>394</v>
      </c>
      <c r="AL2309">
        <v>1</v>
      </c>
      <c r="AM2309" t="s">
        <v>68</v>
      </c>
      <c r="AN2309">
        <v>4</v>
      </c>
      <c r="AP2309" t="s">
        <v>62</v>
      </c>
      <c r="AQ2309" t="s">
        <v>69</v>
      </c>
      <c r="AV2309" s="1">
        <v>43737</v>
      </c>
      <c r="AW2309" t="s">
        <v>16302</v>
      </c>
      <c r="AY2309" t="s">
        <v>73</v>
      </c>
      <c r="AZ2309" t="s">
        <v>74</v>
      </c>
    </row>
    <row r="2310" spans="1:52" ht="30" hidden="1" x14ac:dyDescent="0.25">
      <c r="A2310" t="str">
        <f>INDEX('Community ID'!B:B,MATCH(O2310,'Community ID'!A:A,0))</f>
        <v>Los Siso</v>
      </c>
      <c r="B2310" t="str">
        <f>INDEX('Community ID'!$K:$K,MATCH('Environmental Data'!$P2310,'Community ID'!J:J,0))</f>
        <v>Constanza</v>
      </c>
      <c r="D2310" t="s">
        <v>9858</v>
      </c>
      <c r="E2310" t="s">
        <v>4626</v>
      </c>
      <c r="F2310" t="s">
        <v>9859</v>
      </c>
      <c r="I2310" t="s">
        <v>165</v>
      </c>
      <c r="J2310" s="1">
        <v>32214</v>
      </c>
      <c r="K2310">
        <v>33</v>
      </c>
      <c r="L2310">
        <v>8098495761</v>
      </c>
      <c r="M2310" t="s">
        <v>80</v>
      </c>
      <c r="N2310" t="s">
        <v>738</v>
      </c>
      <c r="O2310" t="s">
        <v>9860</v>
      </c>
      <c r="P2310" t="s">
        <v>102</v>
      </c>
      <c r="Q2310" t="s">
        <v>160</v>
      </c>
      <c r="V2310" t="s">
        <v>2484</v>
      </c>
      <c r="W2310" t="s">
        <v>58</v>
      </c>
      <c r="X2310">
        <v>18.914395496266799</v>
      </c>
      <c r="Y2310">
        <v>-70.694271214372193</v>
      </c>
      <c r="Z2310" t="s">
        <v>86</v>
      </c>
      <c r="AA2310" t="s">
        <v>325</v>
      </c>
      <c r="AB2310" t="s">
        <v>1164</v>
      </c>
      <c r="AC2310" t="s">
        <v>169</v>
      </c>
      <c r="AD2310" t="s">
        <v>62</v>
      </c>
      <c r="AF2310" t="s">
        <v>201</v>
      </c>
      <c r="AG2310" t="s">
        <v>194</v>
      </c>
      <c r="AH2310" t="s">
        <v>117</v>
      </c>
      <c r="AI2310" t="s">
        <v>7485</v>
      </c>
      <c r="AJ2310" t="s">
        <v>9861</v>
      </c>
      <c r="AK2310" s="2" t="s">
        <v>9862</v>
      </c>
      <c r="AL2310">
        <v>1</v>
      </c>
      <c r="AM2310" t="s">
        <v>1765</v>
      </c>
      <c r="AN2310">
        <v>2</v>
      </c>
      <c r="AP2310" t="s">
        <v>63</v>
      </c>
      <c r="AQ2310" t="s">
        <v>69</v>
      </c>
      <c r="AV2310" s="1">
        <v>43737</v>
      </c>
      <c r="AW2310" t="s">
        <v>16303</v>
      </c>
      <c r="AY2310" t="s">
        <v>73</v>
      </c>
      <c r="AZ2310" t="s">
        <v>74</v>
      </c>
    </row>
    <row r="2311" spans="1:52" hidden="1" x14ac:dyDescent="0.25">
      <c r="A2311" t="str">
        <f>INDEX('Community ID'!B:B,MATCH(O2311,'Community ID'!A:A,0))</f>
        <v>Los Siso</v>
      </c>
      <c r="B2311" t="str">
        <f>INDEX('Community ID'!$K:$K,MATCH('Environmental Data'!$P2311,'Community ID'!J:J,0))</f>
        <v>Constanza</v>
      </c>
      <c r="D2311" t="s">
        <v>9762</v>
      </c>
      <c r="E2311" t="s">
        <v>9763</v>
      </c>
      <c r="F2311" t="s">
        <v>9764</v>
      </c>
      <c r="H2311" t="s">
        <v>9765</v>
      </c>
      <c r="I2311" t="s">
        <v>165</v>
      </c>
      <c r="J2311" s="1">
        <v>21892</v>
      </c>
      <c r="K2311">
        <v>62</v>
      </c>
      <c r="M2311" t="s">
        <v>80</v>
      </c>
      <c r="N2311" t="s">
        <v>7269</v>
      </c>
      <c r="O2311" t="s">
        <v>9679</v>
      </c>
      <c r="P2311" t="s">
        <v>102</v>
      </c>
      <c r="Q2311" t="s">
        <v>160</v>
      </c>
      <c r="S2311" t="s">
        <v>144</v>
      </c>
      <c r="V2311" t="s">
        <v>9366</v>
      </c>
      <c r="W2311" t="s">
        <v>58</v>
      </c>
      <c r="X2311">
        <v>18.914641469999999</v>
      </c>
      <c r="Y2311">
        <v>-70.693908530000002</v>
      </c>
      <c r="Z2311" t="s">
        <v>86</v>
      </c>
      <c r="AA2311" t="s">
        <v>86</v>
      </c>
      <c r="AB2311" t="s">
        <v>419</v>
      </c>
      <c r="AC2311" t="s">
        <v>169</v>
      </c>
      <c r="AE2311" t="s">
        <v>62</v>
      </c>
      <c r="AF2311" t="s">
        <v>201</v>
      </c>
      <c r="AG2311" t="s">
        <v>171</v>
      </c>
      <c r="AH2311" t="s">
        <v>117</v>
      </c>
      <c r="AI2311" t="s">
        <v>145</v>
      </c>
      <c r="AJ2311" t="s">
        <v>145</v>
      </c>
      <c r="AK2311" t="s">
        <v>9757</v>
      </c>
      <c r="AL2311">
        <v>1</v>
      </c>
      <c r="AM2311" t="s">
        <v>717</v>
      </c>
      <c r="AN2311">
        <v>10</v>
      </c>
      <c r="AO2311">
        <v>0</v>
      </c>
      <c r="AP2311" t="s">
        <v>62</v>
      </c>
      <c r="AQ2311" t="s">
        <v>186</v>
      </c>
      <c r="AV2311" s="1">
        <v>43737</v>
      </c>
      <c r="AW2311" t="s">
        <v>16304</v>
      </c>
      <c r="AY2311" t="s">
        <v>73</v>
      </c>
      <c r="AZ2311" t="s">
        <v>74</v>
      </c>
    </row>
    <row r="2312" spans="1:52" hidden="1" x14ac:dyDescent="0.25">
      <c r="A2312" t="str">
        <f>INDEX('Community ID'!B:B,MATCH(O2312,'Community ID'!A:A,0))</f>
        <v>Los Siso</v>
      </c>
      <c r="B2312" t="str">
        <f>INDEX('Community ID'!$K:$K,MATCH('Environmental Data'!$P2312,'Community ID'!J:J,0))</f>
        <v>Constanza</v>
      </c>
      <c r="D2312" t="s">
        <v>9758</v>
      </c>
      <c r="E2312" t="s">
        <v>9759</v>
      </c>
      <c r="F2312" t="s">
        <v>9760</v>
      </c>
      <c r="H2312" t="s">
        <v>213</v>
      </c>
      <c r="I2312" t="s">
        <v>191</v>
      </c>
      <c r="J2312" s="1">
        <v>20791</v>
      </c>
      <c r="K2312">
        <v>65</v>
      </c>
      <c r="L2312">
        <v>8094197389</v>
      </c>
      <c r="M2312" t="s">
        <v>80</v>
      </c>
      <c r="N2312" t="s">
        <v>135</v>
      </c>
      <c r="O2312" t="s">
        <v>9679</v>
      </c>
      <c r="P2312" t="s">
        <v>102</v>
      </c>
      <c r="Q2312" t="s">
        <v>55</v>
      </c>
      <c r="V2312" t="s">
        <v>2484</v>
      </c>
      <c r="W2312" t="s">
        <v>58</v>
      </c>
      <c r="X2312">
        <v>18.911300900000001</v>
      </c>
      <c r="Y2312">
        <v>-70.711085299999993</v>
      </c>
      <c r="Z2312" t="s">
        <v>86</v>
      </c>
      <c r="AA2312" t="s">
        <v>220</v>
      </c>
      <c r="AB2312" t="s">
        <v>60</v>
      </c>
      <c r="AC2312" t="s">
        <v>169</v>
      </c>
      <c r="AD2312" t="s">
        <v>62</v>
      </c>
      <c r="AF2312" t="s">
        <v>170</v>
      </c>
      <c r="AG2312" t="s">
        <v>194</v>
      </c>
      <c r="AH2312" t="s">
        <v>65</v>
      </c>
      <c r="AI2312" t="s">
        <v>9761</v>
      </c>
      <c r="AJ2312" t="s">
        <v>8690</v>
      </c>
      <c r="AK2312" t="s">
        <v>394</v>
      </c>
      <c r="AL2312">
        <v>2</v>
      </c>
      <c r="AM2312" t="s">
        <v>68</v>
      </c>
      <c r="AN2312">
        <v>1</v>
      </c>
      <c r="AP2312" t="s">
        <v>62</v>
      </c>
      <c r="AQ2312" t="s">
        <v>69</v>
      </c>
      <c r="AV2312" s="1">
        <v>43737</v>
      </c>
      <c r="AW2312" t="s">
        <v>16305</v>
      </c>
      <c r="AY2312" t="s">
        <v>73</v>
      </c>
      <c r="AZ2312" t="s">
        <v>74</v>
      </c>
    </row>
    <row r="2313" spans="1:52" ht="30" hidden="1" x14ac:dyDescent="0.25">
      <c r="A2313" t="str">
        <f>INDEX('Community ID'!B:B,MATCH(O2313,'Community ID'!A:A,0))</f>
        <v>Los Siso</v>
      </c>
      <c r="B2313" t="str">
        <f>INDEX('Community ID'!$K:$K,MATCH('Environmental Data'!$P2313,'Community ID'!J:J,0))</f>
        <v>Constanza</v>
      </c>
      <c r="D2313" t="s">
        <v>9863</v>
      </c>
      <c r="E2313" t="s">
        <v>9864</v>
      </c>
      <c r="F2313" t="s">
        <v>2555</v>
      </c>
      <c r="I2313" t="s">
        <v>191</v>
      </c>
      <c r="J2313" t="s">
        <v>9865</v>
      </c>
      <c r="K2313">
        <v>38</v>
      </c>
      <c r="L2313">
        <v>849287667</v>
      </c>
      <c r="M2313" t="s">
        <v>80</v>
      </c>
      <c r="N2313" t="s">
        <v>135</v>
      </c>
      <c r="O2313" t="s">
        <v>9860</v>
      </c>
      <c r="P2313" t="s">
        <v>102</v>
      </c>
      <c r="Q2313" t="s">
        <v>103</v>
      </c>
      <c r="T2313" t="s">
        <v>144</v>
      </c>
      <c r="V2313" t="s">
        <v>2484</v>
      </c>
      <c r="W2313" t="s">
        <v>58</v>
      </c>
      <c r="X2313">
        <v>18.9143232442614</v>
      </c>
      <c r="Y2313">
        <v>-70.694362996211893</v>
      </c>
      <c r="Z2313" t="s">
        <v>86</v>
      </c>
      <c r="AA2313" t="s">
        <v>86</v>
      </c>
      <c r="AB2313" t="s">
        <v>1164</v>
      </c>
      <c r="AC2313" t="s">
        <v>169</v>
      </c>
      <c r="AD2313" t="s">
        <v>62</v>
      </c>
      <c r="AF2313" t="s">
        <v>201</v>
      </c>
      <c r="AG2313" t="s">
        <v>194</v>
      </c>
      <c r="AH2313" t="s">
        <v>117</v>
      </c>
      <c r="AI2313" t="s">
        <v>9861</v>
      </c>
      <c r="AJ2313" t="s">
        <v>9861</v>
      </c>
      <c r="AK2313" s="2" t="s">
        <v>9866</v>
      </c>
      <c r="AL2313">
        <v>1</v>
      </c>
      <c r="AM2313" t="s">
        <v>1765</v>
      </c>
      <c r="AN2313">
        <v>5</v>
      </c>
      <c r="AO2313">
        <v>2</v>
      </c>
      <c r="AP2313" t="s">
        <v>62</v>
      </c>
      <c r="AQ2313" t="s">
        <v>69</v>
      </c>
      <c r="AV2313" s="1">
        <v>43737</v>
      </c>
      <c r="AW2313" t="s">
        <v>16306</v>
      </c>
      <c r="AY2313" t="s">
        <v>73</v>
      </c>
      <c r="AZ2313" t="s">
        <v>74</v>
      </c>
    </row>
    <row r="2314" spans="1:52" hidden="1" x14ac:dyDescent="0.25">
      <c r="A2314" t="str">
        <f>INDEX('Community ID'!B:B,MATCH(O2314,'Community ID'!A:A,0))</f>
        <v>Los Siso</v>
      </c>
      <c r="B2314" t="str">
        <f>INDEX('Community ID'!$K:$K,MATCH('Environmental Data'!$P2314,'Community ID'!J:J,0))</f>
        <v>Constanza</v>
      </c>
      <c r="D2314" t="s">
        <v>9756</v>
      </c>
      <c r="E2314" t="s">
        <v>5623</v>
      </c>
      <c r="F2314" t="s">
        <v>1455</v>
      </c>
      <c r="I2314" t="s">
        <v>191</v>
      </c>
      <c r="J2314" t="s">
        <v>5251</v>
      </c>
      <c r="K2314">
        <v>55</v>
      </c>
      <c r="M2314" t="s">
        <v>80</v>
      </c>
      <c r="N2314" t="s">
        <v>114</v>
      </c>
      <c r="O2314" t="s">
        <v>9679</v>
      </c>
      <c r="P2314" t="s">
        <v>102</v>
      </c>
      <c r="Q2314" t="s">
        <v>160</v>
      </c>
      <c r="V2314" t="s">
        <v>9366</v>
      </c>
      <c r="W2314" t="s">
        <v>58</v>
      </c>
      <c r="X2314">
        <v>18.907696699999999</v>
      </c>
      <c r="Y2314">
        <v>-70.704022699999996</v>
      </c>
      <c r="Z2314" t="s">
        <v>86</v>
      </c>
      <c r="AA2314" t="s">
        <v>86</v>
      </c>
      <c r="AB2314" t="s">
        <v>419</v>
      </c>
      <c r="AC2314" t="s">
        <v>169</v>
      </c>
      <c r="AE2314" t="s">
        <v>62</v>
      </c>
      <c r="AF2314" t="s">
        <v>201</v>
      </c>
      <c r="AG2314" t="s">
        <v>171</v>
      </c>
      <c r="AH2314" t="s">
        <v>117</v>
      </c>
      <c r="AI2314" t="s">
        <v>63</v>
      </c>
      <c r="AJ2314" t="s">
        <v>106</v>
      </c>
      <c r="AK2314" t="s">
        <v>9757</v>
      </c>
      <c r="AL2314">
        <v>1</v>
      </c>
      <c r="AM2314" t="s">
        <v>717</v>
      </c>
      <c r="AN2314">
        <v>10</v>
      </c>
      <c r="AO2314">
        <v>0</v>
      </c>
      <c r="AP2314" t="s">
        <v>62</v>
      </c>
      <c r="AQ2314" t="s">
        <v>186</v>
      </c>
      <c r="AV2314" s="1">
        <v>43737</v>
      </c>
      <c r="AW2314" t="s">
        <v>16307</v>
      </c>
      <c r="AY2314" t="s">
        <v>73</v>
      </c>
      <c r="AZ2314" t="s">
        <v>74</v>
      </c>
    </row>
    <row r="2315" spans="1:52" hidden="1" x14ac:dyDescent="0.25">
      <c r="A2315" t="str">
        <f>INDEX('Community ID'!B:B,MATCH(O2315,'Community ID'!A:A,0))</f>
        <v>Los Siso</v>
      </c>
      <c r="B2315" t="str">
        <f>INDEX('Community ID'!$K:$K,MATCH('Environmental Data'!$P2315,'Community ID'!J:J,0))</f>
        <v>Constanza</v>
      </c>
      <c r="D2315" t="s">
        <v>9753</v>
      </c>
      <c r="E2315" t="s">
        <v>9754</v>
      </c>
      <c r="F2315" t="s">
        <v>1537</v>
      </c>
      <c r="H2315" t="s">
        <v>2869</v>
      </c>
      <c r="I2315" t="s">
        <v>191</v>
      </c>
      <c r="J2315" s="1">
        <v>28437</v>
      </c>
      <c r="K2315">
        <v>44</v>
      </c>
      <c r="M2315" t="s">
        <v>80</v>
      </c>
      <c r="N2315" t="s">
        <v>8738</v>
      </c>
      <c r="O2315" t="s">
        <v>9679</v>
      </c>
      <c r="P2315" t="s">
        <v>83</v>
      </c>
      <c r="Q2315" t="s">
        <v>103</v>
      </c>
      <c r="S2315" t="s">
        <v>2352</v>
      </c>
      <c r="V2315" t="s">
        <v>7348</v>
      </c>
      <c r="W2315" t="s">
        <v>58</v>
      </c>
      <c r="X2315">
        <v>18.907696699999999</v>
      </c>
      <c r="Y2315">
        <v>-70.704022699999996</v>
      </c>
      <c r="Z2315" t="s">
        <v>86</v>
      </c>
      <c r="AA2315" t="s">
        <v>59</v>
      </c>
      <c r="AB2315" t="s">
        <v>1164</v>
      </c>
      <c r="AC2315" t="s">
        <v>169</v>
      </c>
      <c r="AD2315" t="s">
        <v>62</v>
      </c>
      <c r="AF2315" t="s">
        <v>170</v>
      </c>
      <c r="AG2315" t="s">
        <v>194</v>
      </c>
      <c r="AH2315" t="s">
        <v>117</v>
      </c>
      <c r="AI2315" t="s">
        <v>788</v>
      </c>
      <c r="AJ2315" t="s">
        <v>788</v>
      </c>
      <c r="AK2315" t="s">
        <v>9755</v>
      </c>
      <c r="AL2315">
        <v>1</v>
      </c>
      <c r="AM2315" t="s">
        <v>2545</v>
      </c>
      <c r="AN2315">
        <v>5</v>
      </c>
      <c r="AP2315" t="s">
        <v>63</v>
      </c>
      <c r="AQ2315" t="s">
        <v>69</v>
      </c>
      <c r="AV2315" s="1">
        <v>43737</v>
      </c>
      <c r="AW2315" t="s">
        <v>16308</v>
      </c>
      <c r="AY2315" t="s">
        <v>73</v>
      </c>
      <c r="AZ2315" t="s">
        <v>74</v>
      </c>
    </row>
    <row r="2316" spans="1:52" ht="30" hidden="1" x14ac:dyDescent="0.25">
      <c r="A2316" t="str">
        <f>INDEX('Community ID'!B:B,MATCH(O2316,'Community ID'!A:A,0))</f>
        <v>Los Siso</v>
      </c>
      <c r="B2316" t="str">
        <f>INDEX('Community ID'!$K:$K,MATCH('Environmental Data'!$P2316,'Community ID'!J:J,0))</f>
        <v>Constanza</v>
      </c>
      <c r="D2316" t="s">
        <v>9867</v>
      </c>
      <c r="E2316" t="s">
        <v>9868</v>
      </c>
      <c r="F2316" t="s">
        <v>9869</v>
      </c>
      <c r="H2316" t="s">
        <v>9870</v>
      </c>
      <c r="I2316" t="s">
        <v>191</v>
      </c>
      <c r="J2316" t="s">
        <v>9871</v>
      </c>
      <c r="K2316">
        <v>39</v>
      </c>
      <c r="L2316">
        <v>8292811552</v>
      </c>
      <c r="M2316" t="s">
        <v>80</v>
      </c>
      <c r="N2316" t="s">
        <v>135</v>
      </c>
      <c r="O2316" t="s">
        <v>9872</v>
      </c>
      <c r="P2316" t="s">
        <v>102</v>
      </c>
      <c r="Q2316" t="s">
        <v>160</v>
      </c>
      <c r="T2316" t="s">
        <v>144</v>
      </c>
      <c r="V2316" t="s">
        <v>2484</v>
      </c>
      <c r="W2316" t="s">
        <v>58</v>
      </c>
      <c r="X2316">
        <v>18.9140872098681</v>
      </c>
      <c r="Y2316">
        <v>-70.694598276233904</v>
      </c>
      <c r="Z2316" t="s">
        <v>86</v>
      </c>
      <c r="AA2316" t="s">
        <v>86</v>
      </c>
      <c r="AB2316" t="s">
        <v>1164</v>
      </c>
      <c r="AC2316" t="s">
        <v>169</v>
      </c>
      <c r="AD2316" t="s">
        <v>63</v>
      </c>
      <c r="AE2316" t="s">
        <v>63</v>
      </c>
      <c r="AF2316" t="s">
        <v>201</v>
      </c>
      <c r="AG2316" t="s">
        <v>171</v>
      </c>
      <c r="AH2316" t="s">
        <v>117</v>
      </c>
      <c r="AI2316" t="s">
        <v>7485</v>
      </c>
      <c r="AJ2316" t="s">
        <v>7485</v>
      </c>
      <c r="AK2316" s="2" t="s">
        <v>9873</v>
      </c>
      <c r="AL2316">
        <v>1</v>
      </c>
      <c r="AM2316" t="s">
        <v>1765</v>
      </c>
      <c r="AN2316">
        <v>4</v>
      </c>
      <c r="AP2316" t="s">
        <v>62</v>
      </c>
      <c r="AQ2316" t="s">
        <v>69</v>
      </c>
      <c r="AV2316" s="1">
        <v>43737</v>
      </c>
      <c r="AW2316" t="s">
        <v>16309</v>
      </c>
      <c r="AY2316" t="s">
        <v>73</v>
      </c>
      <c r="AZ2316" t="s">
        <v>74</v>
      </c>
    </row>
    <row r="2317" spans="1:52" hidden="1" x14ac:dyDescent="0.25">
      <c r="A2317" t="str">
        <f>INDEX('Community ID'!B:B,MATCH(O2317,'Community ID'!A:A,0))</f>
        <v>Los Siso</v>
      </c>
      <c r="B2317" t="str">
        <f>INDEX('Community ID'!$K:$K,MATCH('Environmental Data'!$P2317,'Community ID'!J:J,0))</f>
        <v>Constanza</v>
      </c>
      <c r="D2317" t="s">
        <v>9749</v>
      </c>
      <c r="E2317" t="s">
        <v>592</v>
      </c>
      <c r="F2317" t="s">
        <v>9750</v>
      </c>
      <c r="I2317" t="s">
        <v>191</v>
      </c>
      <c r="J2317" t="s">
        <v>9751</v>
      </c>
      <c r="K2317">
        <v>39</v>
      </c>
      <c r="L2317">
        <v>8094972317</v>
      </c>
      <c r="M2317" t="s">
        <v>226</v>
      </c>
      <c r="N2317" t="s">
        <v>52</v>
      </c>
      <c r="O2317" t="s">
        <v>9679</v>
      </c>
      <c r="P2317" t="s">
        <v>83</v>
      </c>
      <c r="Q2317" t="s">
        <v>103</v>
      </c>
      <c r="V2317" t="s">
        <v>7348</v>
      </c>
      <c r="W2317" t="s">
        <v>58</v>
      </c>
      <c r="X2317">
        <v>18.907696699999999</v>
      </c>
      <c r="Y2317">
        <v>-70.704022699999996</v>
      </c>
      <c r="Z2317" t="s">
        <v>86</v>
      </c>
      <c r="AA2317" t="s">
        <v>59</v>
      </c>
      <c r="AB2317" t="s">
        <v>1164</v>
      </c>
      <c r="AC2317" t="s">
        <v>169</v>
      </c>
      <c r="AD2317" t="s">
        <v>62</v>
      </c>
      <c r="AF2317" t="s">
        <v>170</v>
      </c>
      <c r="AG2317" t="s">
        <v>194</v>
      </c>
      <c r="AH2317" t="s">
        <v>65</v>
      </c>
      <c r="AI2317" t="s">
        <v>788</v>
      </c>
      <c r="AJ2317" t="s">
        <v>1415</v>
      </c>
      <c r="AK2317" t="s">
        <v>9752</v>
      </c>
      <c r="AL2317">
        <v>1</v>
      </c>
      <c r="AM2317" t="s">
        <v>93</v>
      </c>
      <c r="AN2317">
        <v>3</v>
      </c>
      <c r="AP2317" t="s">
        <v>62</v>
      </c>
      <c r="AQ2317" t="s">
        <v>69</v>
      </c>
      <c r="AV2317" s="1">
        <v>43737</v>
      </c>
      <c r="AW2317" t="s">
        <v>16310</v>
      </c>
      <c r="AY2317" t="s">
        <v>73</v>
      </c>
      <c r="AZ2317" t="s">
        <v>74</v>
      </c>
    </row>
    <row r="2318" spans="1:52" ht="30" hidden="1" x14ac:dyDescent="0.25">
      <c r="A2318" t="str">
        <f>INDEX('Community ID'!B:B,MATCH(O2318,'Community ID'!A:A,0))</f>
        <v>Los Siso</v>
      </c>
      <c r="B2318" t="str">
        <f>INDEX('Community ID'!$K:$K,MATCH('Environmental Data'!$P2318,'Community ID'!J:J,0))</f>
        <v>Constanza</v>
      </c>
      <c r="D2318" t="s">
        <v>9874</v>
      </c>
      <c r="E2318" t="s">
        <v>1567</v>
      </c>
      <c r="F2318" t="s">
        <v>4142</v>
      </c>
      <c r="I2318" t="s">
        <v>165</v>
      </c>
      <c r="J2318" t="s">
        <v>7856</v>
      </c>
      <c r="K2318">
        <v>39</v>
      </c>
      <c r="L2318">
        <v>8298847603</v>
      </c>
      <c r="M2318" t="s">
        <v>80</v>
      </c>
      <c r="N2318" t="s">
        <v>287</v>
      </c>
      <c r="O2318" t="s">
        <v>9872</v>
      </c>
      <c r="P2318" t="s">
        <v>102</v>
      </c>
      <c r="Q2318" t="s">
        <v>103</v>
      </c>
      <c r="V2318" t="s">
        <v>2484</v>
      </c>
      <c r="W2318" t="s">
        <v>58</v>
      </c>
      <c r="X2318">
        <v>18.9135473314848</v>
      </c>
      <c r="Y2318">
        <v>-70.695452308348095</v>
      </c>
      <c r="Z2318" t="s">
        <v>86</v>
      </c>
      <c r="AA2318" t="s">
        <v>86</v>
      </c>
      <c r="AB2318" t="s">
        <v>1164</v>
      </c>
      <c r="AC2318" t="s">
        <v>169</v>
      </c>
      <c r="AD2318" t="s">
        <v>62</v>
      </c>
      <c r="AF2318" t="s">
        <v>201</v>
      </c>
      <c r="AG2318" t="s">
        <v>194</v>
      </c>
      <c r="AH2318" t="s">
        <v>65</v>
      </c>
      <c r="AI2318" t="s">
        <v>7485</v>
      </c>
      <c r="AJ2318" t="s">
        <v>7485</v>
      </c>
      <c r="AK2318" s="2" t="s">
        <v>9875</v>
      </c>
      <c r="AL2318">
        <v>1</v>
      </c>
      <c r="AM2318" t="s">
        <v>1765</v>
      </c>
      <c r="AN2318">
        <v>8</v>
      </c>
      <c r="AO2318">
        <v>0</v>
      </c>
      <c r="AP2318" t="s">
        <v>62</v>
      </c>
      <c r="AQ2318" t="s">
        <v>186</v>
      </c>
      <c r="AV2318" s="1">
        <v>43737</v>
      </c>
      <c r="AW2318" t="s">
        <v>16311</v>
      </c>
      <c r="AY2318" t="s">
        <v>73</v>
      </c>
      <c r="AZ2318" t="s">
        <v>74</v>
      </c>
    </row>
    <row r="2319" spans="1:52" hidden="1" x14ac:dyDescent="0.25">
      <c r="A2319" t="str">
        <f>INDEX('Community ID'!B:B,MATCH(O2319,'Community ID'!A:A,0))</f>
        <v>Los Siso</v>
      </c>
      <c r="B2319" t="str">
        <f>INDEX('Community ID'!$K:$K,MATCH('Environmental Data'!$P2319,'Community ID'!J:J,0))</f>
        <v>Constanza</v>
      </c>
      <c r="D2319" t="s">
        <v>9747</v>
      </c>
      <c r="E2319" t="s">
        <v>317</v>
      </c>
      <c r="F2319" t="s">
        <v>198</v>
      </c>
      <c r="I2319" t="s">
        <v>191</v>
      </c>
      <c r="J2319" s="1">
        <v>30079</v>
      </c>
      <c r="K2319">
        <v>39</v>
      </c>
      <c r="L2319">
        <v>8492558427</v>
      </c>
      <c r="M2319" t="s">
        <v>226</v>
      </c>
      <c r="N2319" t="s">
        <v>114</v>
      </c>
      <c r="O2319" t="s">
        <v>9679</v>
      </c>
      <c r="P2319" t="s">
        <v>83</v>
      </c>
      <c r="Q2319" t="s">
        <v>160</v>
      </c>
      <c r="V2319" t="s">
        <v>7378</v>
      </c>
      <c r="W2319" t="s">
        <v>58</v>
      </c>
      <c r="X2319">
        <v>18.907896099999999</v>
      </c>
      <c r="Y2319">
        <v>-70.705881300000001</v>
      </c>
      <c r="Z2319" t="s">
        <v>86</v>
      </c>
      <c r="AA2319" t="s">
        <v>59</v>
      </c>
      <c r="AB2319" t="s">
        <v>116</v>
      </c>
      <c r="AC2319" t="s">
        <v>169</v>
      </c>
      <c r="AD2319" t="s">
        <v>62</v>
      </c>
      <c r="AF2319" t="s">
        <v>170</v>
      </c>
      <c r="AG2319" t="s">
        <v>171</v>
      </c>
      <c r="AH2319" t="s">
        <v>65</v>
      </c>
      <c r="AI2319" t="s">
        <v>788</v>
      </c>
      <c r="AJ2319" t="s">
        <v>788</v>
      </c>
      <c r="AK2319" t="s">
        <v>9748</v>
      </c>
      <c r="AL2319">
        <v>2</v>
      </c>
      <c r="AM2319" t="s">
        <v>1892</v>
      </c>
      <c r="AN2319">
        <v>5</v>
      </c>
      <c r="AO2319">
        <v>0</v>
      </c>
      <c r="AP2319" t="s">
        <v>63</v>
      </c>
      <c r="AQ2319" t="s">
        <v>186</v>
      </c>
      <c r="AV2319" s="1">
        <v>43737</v>
      </c>
      <c r="AW2319" t="s">
        <v>16312</v>
      </c>
      <c r="AY2319" t="s">
        <v>73</v>
      </c>
      <c r="AZ2319" t="s">
        <v>74</v>
      </c>
    </row>
    <row r="2320" spans="1:52" hidden="1" x14ac:dyDescent="0.25">
      <c r="A2320" t="str">
        <f>INDEX('Community ID'!B:B,MATCH(O2320,'Community ID'!A:A,0))</f>
        <v>Los Siso</v>
      </c>
      <c r="B2320" t="str">
        <f>INDEX('Community ID'!$K:$K,MATCH('Environmental Data'!$P2320,'Community ID'!J:J,0))</f>
        <v>Constanza</v>
      </c>
      <c r="D2320" t="s">
        <v>9743</v>
      </c>
      <c r="E2320" t="s">
        <v>2104</v>
      </c>
      <c r="F2320" t="s">
        <v>9744</v>
      </c>
      <c r="I2320" t="s">
        <v>191</v>
      </c>
      <c r="J2320" s="1">
        <v>30956</v>
      </c>
      <c r="K2320">
        <v>37</v>
      </c>
      <c r="M2320" t="s">
        <v>80</v>
      </c>
      <c r="N2320" t="s">
        <v>6396</v>
      </c>
      <c r="O2320" t="s">
        <v>9679</v>
      </c>
      <c r="P2320" t="s">
        <v>102</v>
      </c>
      <c r="Q2320" t="s">
        <v>160</v>
      </c>
      <c r="S2320" t="s">
        <v>144</v>
      </c>
      <c r="V2320" t="s">
        <v>9366</v>
      </c>
      <c r="W2320" t="s">
        <v>58</v>
      </c>
      <c r="X2320">
        <v>18.910070699999999</v>
      </c>
      <c r="Y2320">
        <v>-70.706253000000004</v>
      </c>
      <c r="Z2320" t="s">
        <v>86</v>
      </c>
      <c r="AA2320" t="s">
        <v>325</v>
      </c>
      <c r="AB2320" t="s">
        <v>1164</v>
      </c>
      <c r="AC2320" t="s">
        <v>169</v>
      </c>
      <c r="AE2320" t="s">
        <v>62</v>
      </c>
      <c r="AF2320" t="s">
        <v>170</v>
      </c>
      <c r="AG2320" t="s">
        <v>194</v>
      </c>
      <c r="AH2320" t="s">
        <v>486</v>
      </c>
      <c r="AI2320" t="s">
        <v>9745</v>
      </c>
      <c r="AJ2320" t="s">
        <v>145</v>
      </c>
      <c r="AK2320" t="s">
        <v>9746</v>
      </c>
      <c r="AL2320">
        <v>1</v>
      </c>
      <c r="AM2320" t="s">
        <v>7199</v>
      </c>
      <c r="AN2320">
        <v>6</v>
      </c>
      <c r="AO2320">
        <v>0</v>
      </c>
      <c r="AP2320" t="s">
        <v>63</v>
      </c>
      <c r="AQ2320" t="s">
        <v>186</v>
      </c>
      <c r="AV2320" s="1">
        <v>43737</v>
      </c>
      <c r="AW2320" t="s">
        <v>16313</v>
      </c>
      <c r="AY2320" t="s">
        <v>73</v>
      </c>
      <c r="AZ2320" t="s">
        <v>74</v>
      </c>
    </row>
    <row r="2321" spans="1:52" ht="30" hidden="1" x14ac:dyDescent="0.25">
      <c r="A2321" t="str">
        <f>INDEX('Community ID'!B:B,MATCH(O2321,'Community ID'!A:A,0))</f>
        <v>Los Siso</v>
      </c>
      <c r="B2321" t="str">
        <f>INDEX('Community ID'!$K:$K,MATCH('Environmental Data'!$P2321,'Community ID'!J:J,0))</f>
        <v>Constanza</v>
      </c>
      <c r="D2321" t="s">
        <v>9876</v>
      </c>
      <c r="E2321" t="s">
        <v>1213</v>
      </c>
      <c r="F2321" t="s">
        <v>1514</v>
      </c>
      <c r="I2321" t="s">
        <v>165</v>
      </c>
      <c r="J2321" t="s">
        <v>8250</v>
      </c>
      <c r="K2321">
        <v>50</v>
      </c>
      <c r="L2321">
        <v>8295798928</v>
      </c>
      <c r="M2321" t="s">
        <v>80</v>
      </c>
      <c r="N2321" t="s">
        <v>287</v>
      </c>
      <c r="O2321" t="s">
        <v>9872</v>
      </c>
      <c r="P2321" t="s">
        <v>102</v>
      </c>
      <c r="Q2321" t="s">
        <v>103</v>
      </c>
      <c r="T2321" t="s">
        <v>144</v>
      </c>
      <c r="V2321" t="s">
        <v>2484</v>
      </c>
      <c r="W2321" t="s">
        <v>58</v>
      </c>
      <c r="X2321">
        <v>18.913544230180701</v>
      </c>
      <c r="Y2321">
        <v>-70.6957441662165</v>
      </c>
      <c r="Z2321" t="s">
        <v>86</v>
      </c>
      <c r="AA2321" t="s">
        <v>86</v>
      </c>
      <c r="AB2321" t="s">
        <v>182</v>
      </c>
      <c r="AC2321" t="s">
        <v>88</v>
      </c>
      <c r="AD2321" t="s">
        <v>62</v>
      </c>
      <c r="AF2321" t="s">
        <v>201</v>
      </c>
      <c r="AG2321" t="s">
        <v>194</v>
      </c>
      <c r="AH2321" t="s">
        <v>65</v>
      </c>
      <c r="AI2321" t="s">
        <v>7485</v>
      </c>
      <c r="AJ2321" t="s">
        <v>7485</v>
      </c>
      <c r="AK2321" s="2" t="s">
        <v>9877</v>
      </c>
      <c r="AL2321">
        <v>1</v>
      </c>
      <c r="AM2321" t="s">
        <v>1765</v>
      </c>
      <c r="AN2321">
        <v>5</v>
      </c>
      <c r="AP2321" t="s">
        <v>62</v>
      </c>
      <c r="AQ2321" t="s">
        <v>69</v>
      </c>
      <c r="AV2321" s="1">
        <v>43737</v>
      </c>
      <c r="AW2321" t="s">
        <v>16314</v>
      </c>
      <c r="AY2321" t="s">
        <v>73</v>
      </c>
      <c r="AZ2321" t="s">
        <v>74</v>
      </c>
    </row>
    <row r="2322" spans="1:52" hidden="1" x14ac:dyDescent="0.25">
      <c r="A2322" t="str">
        <f>INDEX('Community ID'!B:B,MATCH(O2322,'Community ID'!A:A,0))</f>
        <v>Los Siso</v>
      </c>
      <c r="B2322" t="str">
        <f>INDEX('Community ID'!$K:$K,MATCH('Environmental Data'!$P2322,'Community ID'!J:J,0))</f>
        <v>Constanza</v>
      </c>
      <c r="D2322" t="s">
        <v>9675</v>
      </c>
      <c r="E2322" t="s">
        <v>9676</v>
      </c>
      <c r="F2322" t="s">
        <v>9677</v>
      </c>
      <c r="H2322" t="s">
        <v>2952</v>
      </c>
      <c r="I2322" t="s">
        <v>191</v>
      </c>
      <c r="J2322" t="s">
        <v>9678</v>
      </c>
      <c r="K2322">
        <v>68</v>
      </c>
      <c r="L2322">
        <v>8492779185</v>
      </c>
      <c r="M2322" t="s">
        <v>80</v>
      </c>
      <c r="N2322" t="s">
        <v>135</v>
      </c>
      <c r="O2322" t="s">
        <v>9679</v>
      </c>
      <c r="P2322" t="s">
        <v>102</v>
      </c>
      <c r="Q2322" t="s">
        <v>84</v>
      </c>
      <c r="S2322" t="s">
        <v>144</v>
      </c>
      <c r="V2322" t="s">
        <v>7348</v>
      </c>
      <c r="W2322" t="s">
        <v>58</v>
      </c>
      <c r="X2322">
        <v>18.9093558</v>
      </c>
      <c r="Y2322">
        <v>-70.702907499999995</v>
      </c>
      <c r="Z2322" t="s">
        <v>86</v>
      </c>
      <c r="AA2322" t="s">
        <v>86</v>
      </c>
      <c r="AB2322" t="s">
        <v>1164</v>
      </c>
      <c r="AC2322" t="s">
        <v>88</v>
      </c>
      <c r="AD2322" t="s">
        <v>62</v>
      </c>
      <c r="AF2322" t="s">
        <v>170</v>
      </c>
      <c r="AG2322" t="s">
        <v>194</v>
      </c>
      <c r="AH2322" t="s">
        <v>117</v>
      </c>
      <c r="AI2322" t="s">
        <v>145</v>
      </c>
      <c r="AJ2322" t="s">
        <v>2754</v>
      </c>
      <c r="AK2322" t="s">
        <v>9680</v>
      </c>
      <c r="AL2322">
        <v>1</v>
      </c>
      <c r="AM2322" t="s">
        <v>68</v>
      </c>
      <c r="AN2322">
        <v>4</v>
      </c>
      <c r="AP2322" t="s">
        <v>62</v>
      </c>
      <c r="AQ2322" t="s">
        <v>69</v>
      </c>
      <c r="AV2322" s="1">
        <v>43737</v>
      </c>
      <c r="AW2322" t="s">
        <v>16315</v>
      </c>
      <c r="AY2322" t="s">
        <v>73</v>
      </c>
      <c r="AZ2322" t="s">
        <v>74</v>
      </c>
    </row>
    <row r="2323" spans="1:52" hidden="1" x14ac:dyDescent="0.25">
      <c r="A2323" t="str">
        <f>INDEX('Community ID'!B:B,MATCH(O2323,'Community ID'!A:A,0))</f>
        <v>Los Siso</v>
      </c>
      <c r="B2323" t="str">
        <f>INDEX('Community ID'!$K:$K,MATCH('Environmental Data'!$P2323,'Community ID'!J:J,0))</f>
        <v>Constanza</v>
      </c>
      <c r="D2323" t="s">
        <v>9739</v>
      </c>
      <c r="E2323" t="s">
        <v>293</v>
      </c>
      <c r="F2323" t="s">
        <v>1391</v>
      </c>
      <c r="H2323" t="s">
        <v>293</v>
      </c>
      <c r="I2323" t="s">
        <v>191</v>
      </c>
      <c r="J2323" t="s">
        <v>9740</v>
      </c>
      <c r="K2323">
        <v>47</v>
      </c>
      <c r="M2323" t="s">
        <v>226</v>
      </c>
      <c r="N2323" t="s">
        <v>114</v>
      </c>
      <c r="O2323" t="s">
        <v>9679</v>
      </c>
      <c r="P2323" t="s">
        <v>102</v>
      </c>
      <c r="Q2323" t="s">
        <v>160</v>
      </c>
      <c r="V2323" t="s">
        <v>9366</v>
      </c>
      <c r="W2323" t="s">
        <v>58</v>
      </c>
      <c r="X2323">
        <v>18.910070699999999</v>
      </c>
      <c r="Y2323">
        <v>-70.706253000000004</v>
      </c>
      <c r="Z2323" t="s">
        <v>86</v>
      </c>
      <c r="AA2323" t="s">
        <v>86</v>
      </c>
      <c r="AB2323" t="s">
        <v>182</v>
      </c>
      <c r="AC2323" t="s">
        <v>169</v>
      </c>
      <c r="AE2323" t="s">
        <v>62</v>
      </c>
      <c r="AF2323" t="s">
        <v>170</v>
      </c>
      <c r="AG2323" t="s">
        <v>194</v>
      </c>
      <c r="AH2323" t="s">
        <v>117</v>
      </c>
      <c r="AI2323" t="s">
        <v>9741</v>
      </c>
      <c r="AJ2323" t="s">
        <v>788</v>
      </c>
      <c r="AK2323" t="s">
        <v>9742</v>
      </c>
      <c r="AL2323">
        <v>1</v>
      </c>
      <c r="AM2323" t="s">
        <v>717</v>
      </c>
      <c r="AN2323">
        <v>3</v>
      </c>
      <c r="AO2323">
        <v>0</v>
      </c>
      <c r="AP2323" t="s">
        <v>62</v>
      </c>
      <c r="AQ2323" t="s">
        <v>69</v>
      </c>
      <c r="AV2323" s="1">
        <v>43737</v>
      </c>
      <c r="AW2323" t="s">
        <v>16316</v>
      </c>
      <c r="AY2323" t="s">
        <v>73</v>
      </c>
      <c r="AZ2323" t="s">
        <v>74</v>
      </c>
    </row>
    <row r="2324" spans="1:52" ht="30" hidden="1" x14ac:dyDescent="0.25">
      <c r="A2324" t="str">
        <f>INDEX('Community ID'!B:B,MATCH(O2324,'Community ID'!A:A,0))</f>
        <v>Los Siso</v>
      </c>
      <c r="B2324" t="str">
        <f>INDEX('Community ID'!$K:$K,MATCH('Environmental Data'!$P2324,'Community ID'!J:J,0))</f>
        <v>Constanza</v>
      </c>
      <c r="D2324" t="s">
        <v>9878</v>
      </c>
      <c r="E2324" t="s">
        <v>9879</v>
      </c>
      <c r="F2324" t="s">
        <v>1230</v>
      </c>
      <c r="I2324" t="s">
        <v>165</v>
      </c>
      <c r="J2324" t="s">
        <v>9880</v>
      </c>
      <c r="K2324">
        <v>36</v>
      </c>
      <c r="L2324">
        <v>8296034633</v>
      </c>
      <c r="M2324" t="s">
        <v>80</v>
      </c>
      <c r="N2324" t="s">
        <v>8285</v>
      </c>
      <c r="O2324" t="s">
        <v>9881</v>
      </c>
      <c r="P2324" t="s">
        <v>102</v>
      </c>
      <c r="Q2324" t="s">
        <v>103</v>
      </c>
      <c r="T2324" t="s">
        <v>144</v>
      </c>
      <c r="V2324" t="s">
        <v>2484</v>
      </c>
      <c r="W2324" t="s">
        <v>58</v>
      </c>
      <c r="X2324">
        <v>18.913601436669801</v>
      </c>
      <c r="Y2324">
        <v>-70.695571582830198</v>
      </c>
      <c r="Z2324" t="s">
        <v>86</v>
      </c>
      <c r="AA2324" t="s">
        <v>105</v>
      </c>
      <c r="AB2324" t="s">
        <v>182</v>
      </c>
      <c r="AC2324" t="s">
        <v>169</v>
      </c>
      <c r="AD2324" t="s">
        <v>63</v>
      </c>
      <c r="AE2324" t="s">
        <v>63</v>
      </c>
      <c r="AF2324" t="s">
        <v>201</v>
      </c>
      <c r="AG2324" t="s">
        <v>194</v>
      </c>
      <c r="AH2324" t="s">
        <v>65</v>
      </c>
      <c r="AI2324" t="s">
        <v>7485</v>
      </c>
      <c r="AJ2324" t="s">
        <v>7485</v>
      </c>
      <c r="AK2324" s="2" t="s">
        <v>8175</v>
      </c>
      <c r="AL2324">
        <v>1</v>
      </c>
      <c r="AM2324" t="s">
        <v>1765</v>
      </c>
      <c r="AN2324">
        <v>6</v>
      </c>
      <c r="AO2324">
        <v>1</v>
      </c>
      <c r="AP2324" t="s">
        <v>62</v>
      </c>
      <c r="AQ2324" t="s">
        <v>69</v>
      </c>
      <c r="AV2324" s="1">
        <v>43737</v>
      </c>
      <c r="AW2324" t="s">
        <v>16317</v>
      </c>
      <c r="AY2324" t="s">
        <v>73</v>
      </c>
      <c r="AZ2324" t="s">
        <v>74</v>
      </c>
    </row>
    <row r="2325" spans="1:52" hidden="1" x14ac:dyDescent="0.25">
      <c r="A2325" t="str">
        <f>INDEX('Community ID'!B:B,MATCH(O2325,'Community ID'!A:A,0))</f>
        <v>Los Siso</v>
      </c>
      <c r="B2325" t="str">
        <f>INDEX('Community ID'!$K:$K,MATCH('Environmental Data'!$P2325,'Community ID'!J:J,0))</f>
        <v>Constanza</v>
      </c>
      <c r="D2325" t="s">
        <v>9734</v>
      </c>
      <c r="E2325" t="s">
        <v>9735</v>
      </c>
      <c r="F2325" t="s">
        <v>5093</v>
      </c>
      <c r="H2325" t="s">
        <v>805</v>
      </c>
      <c r="I2325" t="s">
        <v>191</v>
      </c>
      <c r="J2325" t="s">
        <v>9736</v>
      </c>
      <c r="K2325">
        <v>54</v>
      </c>
      <c r="L2325">
        <v>8292631875</v>
      </c>
      <c r="M2325" t="s">
        <v>80</v>
      </c>
      <c r="N2325" t="s">
        <v>135</v>
      </c>
      <c r="O2325" t="s">
        <v>9679</v>
      </c>
      <c r="P2325" t="s">
        <v>83</v>
      </c>
      <c r="Q2325" t="s">
        <v>103</v>
      </c>
      <c r="U2325">
        <v>5300126553</v>
      </c>
      <c r="V2325" t="s">
        <v>7348</v>
      </c>
      <c r="W2325" t="s">
        <v>58</v>
      </c>
      <c r="X2325">
        <v>18.9075436</v>
      </c>
      <c r="Y2325">
        <v>-70.709226700000002</v>
      </c>
      <c r="Z2325" t="s">
        <v>86</v>
      </c>
      <c r="AA2325" t="s">
        <v>220</v>
      </c>
      <c r="AB2325" t="s">
        <v>182</v>
      </c>
      <c r="AC2325" t="s">
        <v>169</v>
      </c>
      <c r="AD2325" t="s">
        <v>62</v>
      </c>
      <c r="AF2325" t="s">
        <v>170</v>
      </c>
      <c r="AG2325" t="s">
        <v>171</v>
      </c>
      <c r="AH2325" t="s">
        <v>117</v>
      </c>
      <c r="AI2325" t="s">
        <v>9737</v>
      </c>
      <c r="AJ2325" t="s">
        <v>881</v>
      </c>
      <c r="AK2325" t="s">
        <v>9738</v>
      </c>
      <c r="AL2325">
        <v>1</v>
      </c>
      <c r="AM2325" t="s">
        <v>755</v>
      </c>
      <c r="AN2325">
        <v>1</v>
      </c>
      <c r="AP2325" t="s">
        <v>63</v>
      </c>
      <c r="AQ2325" t="s">
        <v>69</v>
      </c>
      <c r="AV2325" s="1">
        <v>43737</v>
      </c>
      <c r="AW2325" t="s">
        <v>16318</v>
      </c>
      <c r="AY2325" t="s">
        <v>73</v>
      </c>
      <c r="AZ2325" t="s">
        <v>74</v>
      </c>
    </row>
    <row r="2326" spans="1:52" hidden="1" x14ac:dyDescent="0.25">
      <c r="A2326" t="str">
        <f>INDEX('Community ID'!B:B,MATCH(O2326,'Community ID'!A:A,0))</f>
        <v>Los Siso</v>
      </c>
      <c r="B2326" t="str">
        <f>INDEX('Community ID'!$K:$K,MATCH('Environmental Data'!$P2326,'Community ID'!J:J,0))</f>
        <v>Constanza</v>
      </c>
      <c r="D2326" t="s">
        <v>9732</v>
      </c>
      <c r="E2326" t="s">
        <v>682</v>
      </c>
      <c r="F2326" t="s">
        <v>441</v>
      </c>
      <c r="I2326" t="s">
        <v>191</v>
      </c>
      <c r="J2326" t="s">
        <v>9733</v>
      </c>
      <c r="K2326">
        <v>20</v>
      </c>
      <c r="M2326" t="s">
        <v>226</v>
      </c>
      <c r="O2326" t="s">
        <v>9679</v>
      </c>
      <c r="P2326" t="s">
        <v>83</v>
      </c>
      <c r="Q2326" t="s">
        <v>160</v>
      </c>
      <c r="V2326" t="s">
        <v>7378</v>
      </c>
      <c r="W2326" t="s">
        <v>58</v>
      </c>
      <c r="X2326">
        <v>18.907896099999999</v>
      </c>
      <c r="Y2326">
        <v>-70.705881300000001</v>
      </c>
      <c r="Z2326" t="s">
        <v>86</v>
      </c>
      <c r="AA2326" t="s">
        <v>86</v>
      </c>
      <c r="AB2326" t="s">
        <v>182</v>
      </c>
      <c r="AC2326" t="s">
        <v>169</v>
      </c>
      <c r="AE2326" t="s">
        <v>62</v>
      </c>
      <c r="AF2326" t="s">
        <v>170</v>
      </c>
      <c r="AG2326" t="s">
        <v>171</v>
      </c>
      <c r="AH2326" t="s">
        <v>65</v>
      </c>
      <c r="AI2326" t="s">
        <v>788</v>
      </c>
      <c r="AJ2326" t="s">
        <v>7082</v>
      </c>
      <c r="AK2326" t="s">
        <v>1161</v>
      </c>
      <c r="AL2326">
        <v>1</v>
      </c>
      <c r="AM2326" t="s">
        <v>1069</v>
      </c>
      <c r="AN2326">
        <v>3</v>
      </c>
      <c r="AO2326">
        <v>1</v>
      </c>
      <c r="AP2326" t="s">
        <v>62</v>
      </c>
      <c r="AQ2326" t="s">
        <v>69</v>
      </c>
      <c r="AV2326" s="1">
        <v>43737</v>
      </c>
      <c r="AW2326" t="s">
        <v>16319</v>
      </c>
      <c r="AY2326" t="s">
        <v>73</v>
      </c>
      <c r="AZ2326" t="s">
        <v>74</v>
      </c>
    </row>
    <row r="2327" spans="1:52" hidden="1" x14ac:dyDescent="0.25">
      <c r="A2327" t="str">
        <f>INDEX('Community ID'!B:B,MATCH(O2327,'Community ID'!A:A,0))</f>
        <v>Los Siso</v>
      </c>
      <c r="B2327" t="str">
        <f>INDEX('Community ID'!$K:$K,MATCH('Environmental Data'!$P2327,'Community ID'!J:J,0))</f>
        <v>Constanza</v>
      </c>
      <c r="D2327" t="s">
        <v>9728</v>
      </c>
      <c r="E2327" t="s">
        <v>9729</v>
      </c>
      <c r="F2327" t="s">
        <v>9730</v>
      </c>
      <c r="H2327" t="s">
        <v>9731</v>
      </c>
      <c r="I2327" t="s">
        <v>191</v>
      </c>
      <c r="J2327" s="1">
        <v>22708</v>
      </c>
      <c r="K2327">
        <v>59</v>
      </c>
      <c r="L2327">
        <v>8295640775</v>
      </c>
      <c r="M2327" t="s">
        <v>80</v>
      </c>
      <c r="N2327" t="s">
        <v>135</v>
      </c>
      <c r="O2327" t="s">
        <v>9679</v>
      </c>
      <c r="P2327" t="s">
        <v>102</v>
      </c>
      <c r="Q2327" t="s">
        <v>55</v>
      </c>
      <c r="V2327" t="s">
        <v>2484</v>
      </c>
      <c r="W2327" t="s">
        <v>58</v>
      </c>
      <c r="X2327">
        <v>18.912131070000001</v>
      </c>
      <c r="Y2327">
        <v>-70.702651059999994</v>
      </c>
      <c r="Z2327" t="s">
        <v>59</v>
      </c>
      <c r="AA2327" t="s">
        <v>59</v>
      </c>
      <c r="AB2327" t="s">
        <v>1164</v>
      </c>
      <c r="AC2327" t="s">
        <v>88</v>
      </c>
      <c r="AD2327" t="s">
        <v>62</v>
      </c>
      <c r="AF2327" t="s">
        <v>170</v>
      </c>
      <c r="AG2327" t="s">
        <v>194</v>
      </c>
      <c r="AH2327" t="s">
        <v>65</v>
      </c>
      <c r="AI2327" t="s">
        <v>9535</v>
      </c>
      <c r="AJ2327" t="s">
        <v>66</v>
      </c>
      <c r="AK2327" t="s">
        <v>1194</v>
      </c>
      <c r="AL2327">
        <v>1</v>
      </c>
      <c r="AM2327" t="s">
        <v>68</v>
      </c>
      <c r="AN2327">
        <v>2</v>
      </c>
      <c r="AP2327" t="s">
        <v>62</v>
      </c>
      <c r="AQ2327" t="s">
        <v>69</v>
      </c>
      <c r="AV2327" s="1">
        <v>43737</v>
      </c>
      <c r="AW2327" t="s">
        <v>16320</v>
      </c>
      <c r="AY2327" t="s">
        <v>73</v>
      </c>
      <c r="AZ2327" t="s">
        <v>74</v>
      </c>
    </row>
    <row r="2328" spans="1:52" ht="30" hidden="1" x14ac:dyDescent="0.25">
      <c r="A2328" t="str">
        <f>INDEX('Community ID'!B:B,MATCH(O2328,'Community ID'!A:A,0))</f>
        <v>Los Siso</v>
      </c>
      <c r="B2328" t="str">
        <f>INDEX('Community ID'!$K:$K,MATCH('Environmental Data'!$P2328,'Community ID'!J:J,0))</f>
        <v>Constanza</v>
      </c>
      <c r="D2328" t="s">
        <v>9882</v>
      </c>
      <c r="E2328" t="s">
        <v>9883</v>
      </c>
      <c r="F2328" t="s">
        <v>177</v>
      </c>
      <c r="H2328" t="s">
        <v>2324</v>
      </c>
      <c r="I2328" t="s">
        <v>191</v>
      </c>
      <c r="J2328" t="s">
        <v>9884</v>
      </c>
      <c r="K2328">
        <v>140</v>
      </c>
      <c r="L2328">
        <v>8492741753</v>
      </c>
      <c r="M2328" t="s">
        <v>226</v>
      </c>
      <c r="N2328" t="s">
        <v>9885</v>
      </c>
      <c r="O2328" t="s">
        <v>9881</v>
      </c>
      <c r="P2328" t="s">
        <v>102</v>
      </c>
      <c r="Q2328" t="s">
        <v>103</v>
      </c>
      <c r="T2328" t="s">
        <v>9886</v>
      </c>
      <c r="V2328" t="s">
        <v>2484</v>
      </c>
      <c r="W2328" t="s">
        <v>58</v>
      </c>
      <c r="X2328">
        <v>18.913550726155599</v>
      </c>
      <c r="Y2328">
        <v>-70.695590190655196</v>
      </c>
      <c r="Z2328" t="s">
        <v>86</v>
      </c>
      <c r="AA2328" t="s">
        <v>86</v>
      </c>
      <c r="AB2328" t="s">
        <v>182</v>
      </c>
      <c r="AF2328" t="s">
        <v>201</v>
      </c>
      <c r="AG2328" t="s">
        <v>194</v>
      </c>
      <c r="AH2328" t="s">
        <v>65</v>
      </c>
      <c r="AI2328" t="s">
        <v>7485</v>
      </c>
      <c r="AJ2328" t="s">
        <v>7485</v>
      </c>
      <c r="AK2328" s="2" t="s">
        <v>9866</v>
      </c>
      <c r="AL2328">
        <v>1</v>
      </c>
      <c r="AM2328" t="s">
        <v>1765</v>
      </c>
      <c r="AN2328">
        <v>4</v>
      </c>
      <c r="AO2328">
        <v>1</v>
      </c>
      <c r="AP2328" t="s">
        <v>62</v>
      </c>
      <c r="AQ2328" t="s">
        <v>69</v>
      </c>
      <c r="AV2328" s="1">
        <v>43737</v>
      </c>
      <c r="AW2328" t="s">
        <v>16321</v>
      </c>
      <c r="AY2328" t="s">
        <v>73</v>
      </c>
      <c r="AZ2328" t="s">
        <v>74</v>
      </c>
    </row>
    <row r="2329" spans="1:52" hidden="1" x14ac:dyDescent="0.25">
      <c r="A2329" t="str">
        <f>INDEX('Community ID'!B:B,MATCH(O2329,'Community ID'!A:A,0))</f>
        <v>Los Siso</v>
      </c>
      <c r="B2329" t="str">
        <f>INDEX('Community ID'!$K:$K,MATCH('Environmental Data'!$P2329,'Community ID'!J:J,0))</f>
        <v>Constanza</v>
      </c>
      <c r="D2329" t="s">
        <v>9725</v>
      </c>
      <c r="E2329" t="s">
        <v>9726</v>
      </c>
      <c r="F2329" t="s">
        <v>5125</v>
      </c>
      <c r="I2329" t="s">
        <v>191</v>
      </c>
      <c r="J2329" t="s">
        <v>9727</v>
      </c>
      <c r="K2329">
        <v>56</v>
      </c>
      <c r="L2329">
        <v>8298895790</v>
      </c>
      <c r="M2329" t="s">
        <v>80</v>
      </c>
      <c r="N2329" t="s">
        <v>135</v>
      </c>
      <c r="O2329" t="s">
        <v>9679</v>
      </c>
      <c r="P2329" t="s">
        <v>83</v>
      </c>
      <c r="Q2329" t="s">
        <v>103</v>
      </c>
      <c r="S2329" t="s">
        <v>144</v>
      </c>
      <c r="V2329" t="s">
        <v>7348</v>
      </c>
      <c r="W2329" t="s">
        <v>58</v>
      </c>
      <c r="X2329">
        <v>18.910070699999999</v>
      </c>
      <c r="Y2329">
        <v>-70.706253000000004</v>
      </c>
      <c r="Z2329" t="s">
        <v>86</v>
      </c>
      <c r="AA2329" t="s">
        <v>59</v>
      </c>
      <c r="AB2329" t="s">
        <v>1164</v>
      </c>
      <c r="AC2329" t="s">
        <v>88</v>
      </c>
      <c r="AD2329" t="s">
        <v>62</v>
      </c>
      <c r="AF2329" t="s">
        <v>170</v>
      </c>
      <c r="AG2329" t="s">
        <v>194</v>
      </c>
      <c r="AH2329" t="s">
        <v>65</v>
      </c>
      <c r="AI2329" t="s">
        <v>788</v>
      </c>
      <c r="AJ2329" t="s">
        <v>1415</v>
      </c>
      <c r="AK2329" t="s">
        <v>9480</v>
      </c>
      <c r="AL2329">
        <v>1</v>
      </c>
      <c r="AM2329" t="s">
        <v>9373</v>
      </c>
      <c r="AN2329">
        <v>4</v>
      </c>
      <c r="AP2329" t="s">
        <v>62</v>
      </c>
      <c r="AQ2329" t="s">
        <v>69</v>
      </c>
      <c r="AV2329" s="1">
        <v>43737</v>
      </c>
      <c r="AW2329" t="s">
        <v>16322</v>
      </c>
      <c r="AY2329" t="s">
        <v>73</v>
      </c>
      <c r="AZ2329" t="s">
        <v>74</v>
      </c>
    </row>
    <row r="2330" spans="1:52" ht="30" hidden="1" x14ac:dyDescent="0.25">
      <c r="A2330" t="str">
        <f>INDEX('Community ID'!B:B,MATCH(O2330,'Community ID'!A:A,0))</f>
        <v>Los Siso</v>
      </c>
      <c r="B2330" t="str">
        <f>INDEX('Community ID'!$K:$K,MATCH('Environmental Data'!$P2330,'Community ID'!J:J,0))</f>
        <v>Constanza</v>
      </c>
      <c r="D2330" t="s">
        <v>9887</v>
      </c>
      <c r="E2330" t="s">
        <v>7769</v>
      </c>
      <c r="F2330" t="s">
        <v>9888</v>
      </c>
      <c r="I2330" t="s">
        <v>191</v>
      </c>
      <c r="J2330" s="1">
        <v>22282</v>
      </c>
      <c r="K2330">
        <v>60</v>
      </c>
      <c r="M2330" t="s">
        <v>80</v>
      </c>
      <c r="N2330" t="s">
        <v>9889</v>
      </c>
      <c r="O2330" t="s">
        <v>9881</v>
      </c>
      <c r="P2330" t="s">
        <v>102</v>
      </c>
      <c r="Q2330" t="s">
        <v>103</v>
      </c>
      <c r="T2330" t="s">
        <v>144</v>
      </c>
      <c r="V2330" t="s">
        <v>2484</v>
      </c>
      <c r="W2330" t="s">
        <v>58</v>
      </c>
      <c r="X2330">
        <v>18.913550726155599</v>
      </c>
      <c r="Y2330">
        <v>-70.695590190655196</v>
      </c>
      <c r="Z2330" t="s">
        <v>86</v>
      </c>
      <c r="AA2330" t="s">
        <v>86</v>
      </c>
      <c r="AB2330" t="s">
        <v>182</v>
      </c>
      <c r="AC2330" t="s">
        <v>88</v>
      </c>
      <c r="AD2330" t="s">
        <v>63</v>
      </c>
      <c r="AE2330" t="s">
        <v>63</v>
      </c>
      <c r="AF2330" t="s">
        <v>201</v>
      </c>
      <c r="AG2330" t="s">
        <v>194</v>
      </c>
      <c r="AH2330" t="s">
        <v>117</v>
      </c>
      <c r="AI2330" t="s">
        <v>7468</v>
      </c>
      <c r="AJ2330" t="s">
        <v>7485</v>
      </c>
      <c r="AK2330" s="2" t="s">
        <v>8189</v>
      </c>
      <c r="AL2330">
        <v>1</v>
      </c>
      <c r="AM2330" t="s">
        <v>1765</v>
      </c>
      <c r="AN2330">
        <v>2</v>
      </c>
      <c r="AP2330" t="s">
        <v>62</v>
      </c>
      <c r="AQ2330" t="s">
        <v>69</v>
      </c>
      <c r="AV2330" s="1">
        <v>43737</v>
      </c>
      <c r="AW2330" t="s">
        <v>16323</v>
      </c>
      <c r="AY2330" t="s">
        <v>73</v>
      </c>
      <c r="AZ2330" t="s">
        <v>74</v>
      </c>
    </row>
    <row r="2331" spans="1:52" x14ac:dyDescent="0.25">
      <c r="A2331" t="str">
        <f>INDEX('Community ID'!B:B,MATCH(O2331,'Community ID'!A:A,0))</f>
        <v>Los Siso</v>
      </c>
      <c r="B2331" t="str">
        <f>INDEX('Community ID'!$K:$K,MATCH('Environmental Data'!$P2331,'Community ID'!J:J,0))</f>
        <v>Constanza</v>
      </c>
      <c r="D2331" t="s">
        <v>9720</v>
      </c>
      <c r="E2331" t="s">
        <v>9721</v>
      </c>
      <c r="F2331" t="s">
        <v>9722</v>
      </c>
      <c r="H2331" t="s">
        <v>9723</v>
      </c>
      <c r="I2331" t="s">
        <v>165</v>
      </c>
      <c r="J2331" t="s">
        <v>218</v>
      </c>
      <c r="K2331">
        <v>2021</v>
      </c>
      <c r="O2331" t="s">
        <v>9679</v>
      </c>
      <c r="P2331" t="s">
        <v>102</v>
      </c>
      <c r="Q2331" t="s">
        <v>55</v>
      </c>
      <c r="V2331" t="s">
        <v>2484</v>
      </c>
      <c r="W2331" t="s">
        <v>58</v>
      </c>
      <c r="X2331">
        <v>18.912160159999999</v>
      </c>
      <c r="Y2331">
        <v>-70.702670780000005</v>
      </c>
      <c r="Z2331" t="s">
        <v>86</v>
      </c>
      <c r="AA2331" t="s">
        <v>86</v>
      </c>
      <c r="AB2331" t="s">
        <v>182</v>
      </c>
      <c r="AC2331" t="s">
        <v>88</v>
      </c>
      <c r="AE2331" t="s">
        <v>62</v>
      </c>
      <c r="AF2331" t="s">
        <v>170</v>
      </c>
      <c r="AG2331" t="s">
        <v>194</v>
      </c>
      <c r="AH2331" t="s">
        <v>65</v>
      </c>
      <c r="AI2331" t="s">
        <v>66</v>
      </c>
      <c r="AK2331" t="s">
        <v>368</v>
      </c>
      <c r="AL2331">
        <v>1</v>
      </c>
      <c r="AM2331" t="s">
        <v>9724</v>
      </c>
      <c r="AN2331">
        <v>2</v>
      </c>
      <c r="AP2331" t="s">
        <v>62</v>
      </c>
      <c r="AQ2331" t="s">
        <v>69</v>
      </c>
      <c r="AV2331" s="1">
        <v>43737</v>
      </c>
      <c r="AW2331" t="s">
        <v>16324</v>
      </c>
      <c r="AY2331" t="s">
        <v>73</v>
      </c>
      <c r="AZ2331" t="s">
        <v>74</v>
      </c>
    </row>
    <row r="2332" spans="1:52" ht="30" hidden="1" x14ac:dyDescent="0.25">
      <c r="A2332" t="str">
        <f>INDEX('Community ID'!B:B,MATCH(O2332,'Community ID'!A:A,0))</f>
        <v>Los Siso</v>
      </c>
      <c r="B2332" t="str">
        <f>INDEX('Community ID'!$K:$K,MATCH('Environmental Data'!$P2332,'Community ID'!J:J,0))</f>
        <v>Constanza</v>
      </c>
      <c r="D2332" t="s">
        <v>9890</v>
      </c>
      <c r="E2332" t="s">
        <v>7663</v>
      </c>
      <c r="F2332" t="s">
        <v>9891</v>
      </c>
      <c r="I2332" t="s">
        <v>191</v>
      </c>
      <c r="J2332" s="1">
        <v>35524</v>
      </c>
      <c r="K2332">
        <v>24</v>
      </c>
      <c r="L2332">
        <v>8094627305</v>
      </c>
      <c r="M2332" t="s">
        <v>226</v>
      </c>
      <c r="N2332" t="s">
        <v>125</v>
      </c>
      <c r="O2332" t="s">
        <v>9881</v>
      </c>
      <c r="P2332" t="s">
        <v>102</v>
      </c>
      <c r="Q2332" t="s">
        <v>103</v>
      </c>
      <c r="V2332" t="s">
        <v>2484</v>
      </c>
      <c r="W2332" t="s">
        <v>58</v>
      </c>
      <c r="X2332">
        <v>18.913561832177301</v>
      </c>
      <c r="Y2332">
        <v>-70.695599578386705</v>
      </c>
      <c r="Z2332" t="s">
        <v>105</v>
      </c>
      <c r="AA2332" t="s">
        <v>105</v>
      </c>
      <c r="AB2332" t="s">
        <v>182</v>
      </c>
      <c r="AC2332" t="s">
        <v>88</v>
      </c>
      <c r="AE2332" t="s">
        <v>62</v>
      </c>
      <c r="AF2332" t="s">
        <v>201</v>
      </c>
      <c r="AG2332" t="s">
        <v>171</v>
      </c>
      <c r="AH2332" t="s">
        <v>65</v>
      </c>
      <c r="AI2332" t="s">
        <v>7485</v>
      </c>
      <c r="AJ2332" t="s">
        <v>7485</v>
      </c>
      <c r="AK2332" s="2" t="s">
        <v>9892</v>
      </c>
      <c r="AL2332">
        <v>1</v>
      </c>
      <c r="AM2332" t="s">
        <v>1765</v>
      </c>
      <c r="AN2332">
        <v>6</v>
      </c>
      <c r="AO2332">
        <v>4</v>
      </c>
      <c r="AP2332" t="s">
        <v>63</v>
      </c>
      <c r="AQ2332" t="s">
        <v>69</v>
      </c>
      <c r="AV2332" s="1">
        <v>43737</v>
      </c>
      <c r="AW2332" t="s">
        <v>16325</v>
      </c>
      <c r="AY2332" t="s">
        <v>73</v>
      </c>
      <c r="AZ2332" t="s">
        <v>74</v>
      </c>
    </row>
    <row r="2333" spans="1:52" hidden="1" x14ac:dyDescent="0.25">
      <c r="A2333" t="str">
        <f>INDEX('Community ID'!B:B,MATCH(O2333,'Community ID'!A:A,0))</f>
        <v>Los Siso</v>
      </c>
      <c r="B2333" t="str">
        <f>INDEX('Community ID'!$K:$K,MATCH('Environmental Data'!$P2333,'Community ID'!J:J,0))</f>
        <v>Constanza</v>
      </c>
      <c r="D2333" t="s">
        <v>9717</v>
      </c>
      <c r="E2333" t="s">
        <v>1273</v>
      </c>
      <c r="F2333" t="s">
        <v>9718</v>
      </c>
      <c r="H2333" t="s">
        <v>1273</v>
      </c>
      <c r="I2333" t="s">
        <v>191</v>
      </c>
      <c r="J2333" t="s">
        <v>9719</v>
      </c>
      <c r="K2333">
        <v>69</v>
      </c>
      <c r="L2333">
        <v>8096073160</v>
      </c>
      <c r="M2333" t="s">
        <v>51</v>
      </c>
      <c r="N2333" t="s">
        <v>135</v>
      </c>
      <c r="O2333" t="s">
        <v>9679</v>
      </c>
      <c r="P2333" t="s">
        <v>102</v>
      </c>
      <c r="Q2333" t="s">
        <v>55</v>
      </c>
      <c r="V2333" t="s">
        <v>2484</v>
      </c>
      <c r="W2333" t="s">
        <v>58</v>
      </c>
      <c r="X2333">
        <v>18.9111367</v>
      </c>
      <c r="Y2333">
        <v>-70.702381900000006</v>
      </c>
      <c r="Z2333" t="s">
        <v>59</v>
      </c>
      <c r="AA2333" t="s">
        <v>59</v>
      </c>
      <c r="AB2333" t="s">
        <v>419</v>
      </c>
      <c r="AC2333" t="s">
        <v>169</v>
      </c>
      <c r="AD2333" t="s">
        <v>62</v>
      </c>
      <c r="AF2333" t="s">
        <v>170</v>
      </c>
      <c r="AG2333" t="s">
        <v>194</v>
      </c>
      <c r="AH2333" t="s">
        <v>117</v>
      </c>
      <c r="AI2333" t="s">
        <v>9535</v>
      </c>
      <c r="AJ2333" t="s">
        <v>9535</v>
      </c>
      <c r="AK2333" t="s">
        <v>1123</v>
      </c>
      <c r="AL2333">
        <v>1</v>
      </c>
      <c r="AM2333" t="s">
        <v>68</v>
      </c>
      <c r="AN2333">
        <v>3</v>
      </c>
      <c r="AP2333" t="s">
        <v>62</v>
      </c>
      <c r="AQ2333" t="s">
        <v>69</v>
      </c>
      <c r="AV2333" s="1">
        <v>43737</v>
      </c>
      <c r="AW2333" t="s">
        <v>16326</v>
      </c>
      <c r="AY2333" t="s">
        <v>73</v>
      </c>
      <c r="AZ2333" t="s">
        <v>74</v>
      </c>
    </row>
    <row r="2334" spans="1:52" hidden="1" x14ac:dyDescent="0.25">
      <c r="A2334" t="str">
        <f>INDEX('Community ID'!B:B,MATCH(O2334,'Community ID'!A:A,0))</f>
        <v>Los Siso</v>
      </c>
      <c r="B2334" t="str">
        <f>INDEX('Community ID'!$K:$K,MATCH('Environmental Data'!$P2334,'Community ID'!J:J,0))</f>
        <v>Constanza</v>
      </c>
      <c r="D2334" t="s">
        <v>9713</v>
      </c>
      <c r="E2334" t="s">
        <v>448</v>
      </c>
      <c r="F2334" t="s">
        <v>9714</v>
      </c>
      <c r="H2334" t="s">
        <v>8478</v>
      </c>
      <c r="I2334" t="s">
        <v>191</v>
      </c>
      <c r="J2334" t="s">
        <v>9715</v>
      </c>
      <c r="K2334">
        <v>48</v>
      </c>
      <c r="L2334">
        <v>8299298294</v>
      </c>
      <c r="M2334" t="s">
        <v>80</v>
      </c>
      <c r="N2334" t="s">
        <v>135</v>
      </c>
      <c r="O2334" t="s">
        <v>9679</v>
      </c>
      <c r="P2334" t="s">
        <v>83</v>
      </c>
      <c r="Q2334" t="s">
        <v>103</v>
      </c>
      <c r="T2334" t="s">
        <v>144</v>
      </c>
      <c r="U2334">
        <v>5300127585</v>
      </c>
      <c r="V2334" t="s">
        <v>7348</v>
      </c>
      <c r="W2334" t="s">
        <v>58</v>
      </c>
      <c r="X2334">
        <v>18.907696699999999</v>
      </c>
      <c r="Y2334">
        <v>-70.704022699999996</v>
      </c>
      <c r="Z2334" t="s">
        <v>86</v>
      </c>
      <c r="AA2334" t="s">
        <v>86</v>
      </c>
      <c r="AB2334" t="s">
        <v>1164</v>
      </c>
      <c r="AC2334" t="s">
        <v>169</v>
      </c>
      <c r="AE2334" t="s">
        <v>62</v>
      </c>
      <c r="AF2334" t="s">
        <v>170</v>
      </c>
      <c r="AH2334" t="s">
        <v>117</v>
      </c>
      <c r="AI2334" t="s">
        <v>788</v>
      </c>
      <c r="AJ2334" t="s">
        <v>788</v>
      </c>
      <c r="AK2334" t="s">
        <v>9716</v>
      </c>
      <c r="AL2334">
        <v>1</v>
      </c>
      <c r="AM2334" t="s">
        <v>93</v>
      </c>
      <c r="AN2334">
        <v>5</v>
      </c>
      <c r="AO2334">
        <v>1</v>
      </c>
      <c r="AP2334" t="s">
        <v>62</v>
      </c>
      <c r="AQ2334" t="s">
        <v>69</v>
      </c>
      <c r="AV2334" s="1">
        <v>43737</v>
      </c>
      <c r="AW2334" t="s">
        <v>16327</v>
      </c>
      <c r="AY2334" t="s">
        <v>73</v>
      </c>
      <c r="AZ2334" t="s">
        <v>74</v>
      </c>
    </row>
    <row r="2335" spans="1:52" x14ac:dyDescent="0.25">
      <c r="A2335" t="str">
        <f>INDEX('Community ID'!B:B,MATCH(O2335,'Community ID'!A:A,0))</f>
        <v>Los Siso</v>
      </c>
      <c r="B2335" t="str">
        <f>INDEX('Community ID'!$K:$K,MATCH('Environmental Data'!$P2335,'Community ID'!J:J,0))</f>
        <v>Constanza</v>
      </c>
      <c r="D2335" t="s">
        <v>9706</v>
      </c>
      <c r="E2335" t="s">
        <v>9707</v>
      </c>
      <c r="F2335" t="s">
        <v>556</v>
      </c>
      <c r="H2335" t="s">
        <v>9708</v>
      </c>
      <c r="I2335" t="s">
        <v>191</v>
      </c>
      <c r="J2335" t="s">
        <v>9709</v>
      </c>
      <c r="K2335">
        <v>19</v>
      </c>
      <c r="L2335">
        <v>8098607332</v>
      </c>
      <c r="M2335" t="s">
        <v>142</v>
      </c>
      <c r="O2335" t="s">
        <v>9679</v>
      </c>
      <c r="P2335" t="s">
        <v>83</v>
      </c>
      <c r="Q2335" t="s">
        <v>160</v>
      </c>
      <c r="V2335" t="s">
        <v>7378</v>
      </c>
      <c r="W2335" t="s">
        <v>58</v>
      </c>
      <c r="X2335">
        <v>18.907896099999999</v>
      </c>
      <c r="Y2335">
        <v>-70.705881300000001</v>
      </c>
      <c r="Z2335" t="s">
        <v>86</v>
      </c>
      <c r="AA2335" t="s">
        <v>86</v>
      </c>
      <c r="AB2335" t="s">
        <v>182</v>
      </c>
      <c r="AC2335" t="s">
        <v>169</v>
      </c>
      <c r="AD2335" t="s">
        <v>62</v>
      </c>
      <c r="AF2335" t="s">
        <v>170</v>
      </c>
      <c r="AG2335" t="s">
        <v>194</v>
      </c>
      <c r="AH2335" t="s">
        <v>65</v>
      </c>
      <c r="AI2335" t="s">
        <v>788</v>
      </c>
      <c r="AJ2335" t="s">
        <v>788</v>
      </c>
      <c r="AK2335" t="s">
        <v>479</v>
      </c>
      <c r="AL2335">
        <v>1</v>
      </c>
      <c r="AM2335" t="s">
        <v>93</v>
      </c>
      <c r="AN2335">
        <v>4</v>
      </c>
      <c r="AO2335">
        <v>0</v>
      </c>
      <c r="AP2335" t="s">
        <v>63</v>
      </c>
      <c r="AQ2335" t="s">
        <v>69</v>
      </c>
      <c r="AV2335" s="1">
        <v>43737</v>
      </c>
      <c r="AW2335" t="s">
        <v>16328</v>
      </c>
      <c r="AY2335" t="s">
        <v>73</v>
      </c>
      <c r="AZ2335" t="s">
        <v>74</v>
      </c>
    </row>
    <row r="2336" spans="1:52" ht="45" hidden="1" x14ac:dyDescent="0.25">
      <c r="A2336" t="str">
        <f>INDEX('Community ID'!B:B,MATCH(O2336,'Community ID'!A:A,0))</f>
        <v>Los Siso</v>
      </c>
      <c r="B2336" t="str">
        <f>INDEX('Community ID'!$K:$K,MATCH('Environmental Data'!$P2336,'Community ID'!J:J,0))</f>
        <v>Constanza</v>
      </c>
      <c r="D2336" t="s">
        <v>9710</v>
      </c>
      <c r="E2336" t="s">
        <v>2136</v>
      </c>
      <c r="F2336" t="s">
        <v>9711</v>
      </c>
      <c r="I2336" t="s">
        <v>191</v>
      </c>
      <c r="J2336" s="1">
        <v>31724</v>
      </c>
      <c r="K2336">
        <v>35</v>
      </c>
      <c r="M2336" t="s">
        <v>226</v>
      </c>
      <c r="N2336" t="s">
        <v>6429</v>
      </c>
      <c r="O2336" t="s">
        <v>9679</v>
      </c>
      <c r="P2336" t="s">
        <v>102</v>
      </c>
      <c r="Q2336" t="s">
        <v>103</v>
      </c>
      <c r="S2336" t="s">
        <v>144</v>
      </c>
      <c r="V2336" t="s">
        <v>2484</v>
      </c>
      <c r="W2336" t="s">
        <v>58</v>
      </c>
      <c r="X2336">
        <v>18.912831558863498</v>
      </c>
      <c r="Y2336">
        <v>-70.697991019180606</v>
      </c>
      <c r="Z2336" t="s">
        <v>105</v>
      </c>
      <c r="AA2336" t="s">
        <v>105</v>
      </c>
      <c r="AB2336" t="s">
        <v>182</v>
      </c>
      <c r="AC2336" t="s">
        <v>169</v>
      </c>
      <c r="AD2336" t="s">
        <v>62</v>
      </c>
      <c r="AF2336" t="s">
        <v>201</v>
      </c>
      <c r="AG2336" t="s">
        <v>194</v>
      </c>
      <c r="AH2336" t="s">
        <v>65</v>
      </c>
      <c r="AI2336" t="s">
        <v>7485</v>
      </c>
      <c r="AJ2336" t="s">
        <v>7485</v>
      </c>
      <c r="AK2336" s="2" t="s">
        <v>9712</v>
      </c>
      <c r="AL2336">
        <v>1</v>
      </c>
      <c r="AM2336" t="s">
        <v>1765</v>
      </c>
      <c r="AN2336">
        <v>6</v>
      </c>
      <c r="AP2336" t="s">
        <v>63</v>
      </c>
      <c r="AQ2336" t="s">
        <v>69</v>
      </c>
      <c r="AV2336" s="1">
        <v>43737</v>
      </c>
      <c r="AW2336" t="s">
        <v>16329</v>
      </c>
      <c r="AY2336" t="s">
        <v>73</v>
      </c>
      <c r="AZ2336" t="s">
        <v>74</v>
      </c>
    </row>
    <row r="2337" spans="1:52" hidden="1" x14ac:dyDescent="0.25">
      <c r="A2337" t="str">
        <f>INDEX('Community ID'!B:B,MATCH(O2337,'Community ID'!A:A,0))</f>
        <v>Los Siso</v>
      </c>
      <c r="B2337" t="str">
        <f>INDEX('Community ID'!$K:$K,MATCH('Environmental Data'!$P2337,'Community ID'!J:J,0))</f>
        <v>Constanza</v>
      </c>
      <c r="D2337" t="s">
        <v>9702</v>
      </c>
      <c r="E2337" t="s">
        <v>4745</v>
      </c>
      <c r="F2337" t="s">
        <v>1111</v>
      </c>
      <c r="H2337" t="s">
        <v>9703</v>
      </c>
      <c r="I2337" t="s">
        <v>191</v>
      </c>
      <c r="J2337" t="s">
        <v>9704</v>
      </c>
      <c r="K2337">
        <v>47</v>
      </c>
      <c r="L2337">
        <v>8492879273</v>
      </c>
      <c r="M2337" t="s">
        <v>142</v>
      </c>
      <c r="N2337" t="s">
        <v>9705</v>
      </c>
      <c r="O2337" t="s">
        <v>9679</v>
      </c>
      <c r="P2337" t="s">
        <v>102</v>
      </c>
      <c r="Q2337" t="s">
        <v>55</v>
      </c>
      <c r="V2337" t="s">
        <v>2484</v>
      </c>
      <c r="W2337" t="s">
        <v>58</v>
      </c>
      <c r="X2337">
        <v>18.910751999999999</v>
      </c>
      <c r="Y2337">
        <v>-70.715917599999997</v>
      </c>
      <c r="Z2337" t="s">
        <v>86</v>
      </c>
      <c r="AA2337" t="s">
        <v>86</v>
      </c>
      <c r="AB2337" t="s">
        <v>182</v>
      </c>
      <c r="AC2337" t="s">
        <v>169</v>
      </c>
      <c r="AD2337" t="s">
        <v>62</v>
      </c>
      <c r="AF2337" t="s">
        <v>170</v>
      </c>
      <c r="AG2337" t="s">
        <v>194</v>
      </c>
      <c r="AH2337" t="s">
        <v>65</v>
      </c>
      <c r="AI2337" t="s">
        <v>9535</v>
      </c>
      <c r="AJ2337" t="s">
        <v>66</v>
      </c>
      <c r="AK2337" t="s">
        <v>394</v>
      </c>
      <c r="AL2337">
        <v>1</v>
      </c>
      <c r="AM2337" t="s">
        <v>68</v>
      </c>
      <c r="AN2337">
        <v>3</v>
      </c>
      <c r="AP2337" t="s">
        <v>62</v>
      </c>
      <c r="AQ2337" t="s">
        <v>69</v>
      </c>
      <c r="AV2337" s="1">
        <v>43737</v>
      </c>
      <c r="AW2337" t="s">
        <v>16330</v>
      </c>
      <c r="AY2337" t="s">
        <v>73</v>
      </c>
      <c r="AZ2337" t="s">
        <v>74</v>
      </c>
    </row>
    <row r="2338" spans="1:52" hidden="1" x14ac:dyDescent="0.25">
      <c r="A2338" t="str">
        <f>INDEX('Community ID'!B:B,MATCH(O2338,'Community ID'!A:A,0))</f>
        <v>Los Siso</v>
      </c>
      <c r="B2338" t="str">
        <f>INDEX('Community ID'!$K:$K,MATCH('Environmental Data'!$P2338,'Community ID'!J:J,0))</f>
        <v>Constanza</v>
      </c>
      <c r="D2338" t="s">
        <v>9686</v>
      </c>
      <c r="E2338" t="s">
        <v>2072</v>
      </c>
      <c r="F2338" t="s">
        <v>9687</v>
      </c>
      <c r="I2338" t="s">
        <v>191</v>
      </c>
      <c r="J2338" t="s">
        <v>9688</v>
      </c>
      <c r="K2338">
        <v>40</v>
      </c>
      <c r="L2338">
        <v>8295685915</v>
      </c>
      <c r="M2338" t="s">
        <v>226</v>
      </c>
      <c r="N2338" t="s">
        <v>1619</v>
      </c>
      <c r="O2338" t="s">
        <v>9679</v>
      </c>
      <c r="P2338" t="s">
        <v>102</v>
      </c>
      <c r="Q2338" t="s">
        <v>55</v>
      </c>
      <c r="S2338" t="s">
        <v>2683</v>
      </c>
      <c r="V2338" t="s">
        <v>7348</v>
      </c>
      <c r="W2338" t="s">
        <v>58</v>
      </c>
      <c r="X2338">
        <v>18.907696699999999</v>
      </c>
      <c r="Y2338">
        <v>-70.704022699999996</v>
      </c>
      <c r="Z2338" t="s">
        <v>86</v>
      </c>
      <c r="AA2338" t="s">
        <v>86</v>
      </c>
      <c r="AB2338" t="s">
        <v>1164</v>
      </c>
      <c r="AC2338" t="s">
        <v>169</v>
      </c>
      <c r="AD2338" t="s">
        <v>62</v>
      </c>
      <c r="AF2338" t="s">
        <v>170</v>
      </c>
      <c r="AG2338" t="s">
        <v>171</v>
      </c>
      <c r="AH2338" t="s">
        <v>65</v>
      </c>
      <c r="AI2338" t="s">
        <v>145</v>
      </c>
      <c r="AK2338" t="s">
        <v>9387</v>
      </c>
      <c r="AL2338">
        <v>1</v>
      </c>
      <c r="AM2338" t="s">
        <v>68</v>
      </c>
      <c r="AN2338">
        <v>5</v>
      </c>
      <c r="AO2338">
        <v>1</v>
      </c>
      <c r="AP2338" t="s">
        <v>62</v>
      </c>
      <c r="AQ2338" t="s">
        <v>69</v>
      </c>
      <c r="AV2338" s="1">
        <v>43737</v>
      </c>
      <c r="AW2338" t="s">
        <v>16331</v>
      </c>
      <c r="AY2338" t="s">
        <v>73</v>
      </c>
      <c r="AZ2338" t="s">
        <v>74</v>
      </c>
    </row>
    <row r="2339" spans="1:52" hidden="1" x14ac:dyDescent="0.25">
      <c r="A2339" t="str">
        <f>INDEX('Community ID'!B:B,MATCH(O2339,'Community ID'!A:A,0))</f>
        <v>Los Siso</v>
      </c>
      <c r="B2339" t="str">
        <f>INDEX('Community ID'!$K:$K,MATCH('Environmental Data'!$P2339,'Community ID'!J:J,0))</f>
        <v>Constanza</v>
      </c>
      <c r="D2339" t="s">
        <v>9681</v>
      </c>
      <c r="E2339" t="s">
        <v>9682</v>
      </c>
      <c r="F2339" t="s">
        <v>9683</v>
      </c>
      <c r="I2339" t="s">
        <v>191</v>
      </c>
      <c r="J2339" t="s">
        <v>9684</v>
      </c>
      <c r="K2339">
        <v>31</v>
      </c>
      <c r="L2339">
        <v>8498759116</v>
      </c>
      <c r="M2339" t="s">
        <v>142</v>
      </c>
      <c r="N2339" t="s">
        <v>1619</v>
      </c>
      <c r="O2339" t="s">
        <v>9679</v>
      </c>
      <c r="P2339" t="s">
        <v>102</v>
      </c>
      <c r="Q2339" t="s">
        <v>84</v>
      </c>
      <c r="S2339" t="s">
        <v>429</v>
      </c>
      <c r="V2339" t="s">
        <v>7348</v>
      </c>
      <c r="W2339" t="s">
        <v>58</v>
      </c>
      <c r="X2339">
        <v>18.910865300000001</v>
      </c>
      <c r="Y2339">
        <v>-70.710341900000003</v>
      </c>
      <c r="Z2339" t="s">
        <v>86</v>
      </c>
      <c r="AA2339" t="s">
        <v>86</v>
      </c>
      <c r="AB2339" t="s">
        <v>60</v>
      </c>
      <c r="AC2339" t="s">
        <v>169</v>
      </c>
      <c r="AE2339" t="s">
        <v>62</v>
      </c>
      <c r="AF2339" t="s">
        <v>170</v>
      </c>
      <c r="AG2339" t="s">
        <v>171</v>
      </c>
      <c r="AH2339" t="s">
        <v>65</v>
      </c>
      <c r="AI2339" t="s">
        <v>4251</v>
      </c>
      <c r="AK2339" t="s">
        <v>9685</v>
      </c>
      <c r="AL2339">
        <v>2</v>
      </c>
      <c r="AM2339" t="s">
        <v>68</v>
      </c>
      <c r="AN2339">
        <v>5</v>
      </c>
      <c r="AO2339">
        <v>1</v>
      </c>
      <c r="AP2339" t="s">
        <v>62</v>
      </c>
      <c r="AQ2339" t="s">
        <v>69</v>
      </c>
      <c r="AV2339" s="1">
        <v>43737</v>
      </c>
      <c r="AW2339" t="s">
        <v>16332</v>
      </c>
      <c r="AY2339" t="s">
        <v>73</v>
      </c>
      <c r="AZ2339" t="s">
        <v>74</v>
      </c>
    </row>
    <row r="2340" spans="1:52" x14ac:dyDescent="0.25">
      <c r="A2340" t="str">
        <f>INDEX('Community ID'!B:B,MATCH(O2340,'Community ID'!A:A,0))</f>
        <v>Los Siso</v>
      </c>
      <c r="B2340" t="str">
        <f>INDEX('Community ID'!$K:$K,MATCH('Environmental Data'!$P2340,'Community ID'!J:J,0))</f>
        <v>Constanza</v>
      </c>
      <c r="D2340" t="s">
        <v>9693</v>
      </c>
      <c r="E2340" t="s">
        <v>9694</v>
      </c>
      <c r="F2340" t="s">
        <v>9615</v>
      </c>
      <c r="I2340" t="s">
        <v>191</v>
      </c>
      <c r="J2340" t="s">
        <v>9695</v>
      </c>
      <c r="K2340">
        <v>24</v>
      </c>
      <c r="M2340" t="s">
        <v>142</v>
      </c>
      <c r="O2340" t="s">
        <v>9679</v>
      </c>
      <c r="P2340" t="s">
        <v>102</v>
      </c>
      <c r="Q2340" t="s">
        <v>160</v>
      </c>
      <c r="V2340" t="s">
        <v>7378</v>
      </c>
      <c r="W2340" t="s">
        <v>58</v>
      </c>
      <c r="X2340">
        <v>18.9087274</v>
      </c>
      <c r="Y2340">
        <v>-70.706996399999994</v>
      </c>
      <c r="Z2340" t="s">
        <v>86</v>
      </c>
      <c r="AA2340" t="s">
        <v>220</v>
      </c>
      <c r="AB2340" t="s">
        <v>182</v>
      </c>
      <c r="AC2340" t="s">
        <v>169</v>
      </c>
      <c r="AD2340" t="s">
        <v>62</v>
      </c>
      <c r="AF2340" t="s">
        <v>170</v>
      </c>
      <c r="AG2340" t="s">
        <v>194</v>
      </c>
      <c r="AI2340" t="s">
        <v>788</v>
      </c>
      <c r="AJ2340" t="s">
        <v>788</v>
      </c>
      <c r="AK2340" t="s">
        <v>479</v>
      </c>
      <c r="AL2340">
        <v>1</v>
      </c>
      <c r="AM2340" t="s">
        <v>9696</v>
      </c>
      <c r="AN2340">
        <v>33</v>
      </c>
      <c r="AO2340">
        <v>1</v>
      </c>
      <c r="AQ2340" t="s">
        <v>69</v>
      </c>
      <c r="AV2340" s="1">
        <v>43737</v>
      </c>
      <c r="AW2340" t="s">
        <v>16333</v>
      </c>
      <c r="AY2340" t="s">
        <v>73</v>
      </c>
      <c r="AZ2340" t="s">
        <v>74</v>
      </c>
    </row>
    <row r="2341" spans="1:52" hidden="1" x14ac:dyDescent="0.25">
      <c r="A2341" t="str">
        <f>INDEX('Community ID'!B:B,MATCH(O2341,'Community ID'!A:A,0))</f>
        <v>Los Siso</v>
      </c>
      <c r="B2341" t="str">
        <f>INDEX('Community ID'!$K:$K,MATCH('Environmental Data'!$P2341,'Community ID'!J:J,0))</f>
        <v>Constanza</v>
      </c>
      <c r="D2341" t="s">
        <v>9697</v>
      </c>
      <c r="E2341" t="s">
        <v>9698</v>
      </c>
      <c r="F2341" t="s">
        <v>9699</v>
      </c>
      <c r="H2341" t="s">
        <v>9700</v>
      </c>
      <c r="I2341" t="s">
        <v>165</v>
      </c>
      <c r="J2341" s="1">
        <v>34251</v>
      </c>
      <c r="K2341">
        <v>28</v>
      </c>
      <c r="M2341" t="s">
        <v>124</v>
      </c>
      <c r="N2341" t="s">
        <v>52</v>
      </c>
      <c r="O2341" t="s">
        <v>9679</v>
      </c>
      <c r="P2341" t="s">
        <v>102</v>
      </c>
      <c r="Q2341" t="s">
        <v>103</v>
      </c>
      <c r="V2341" t="s">
        <v>2484</v>
      </c>
      <c r="W2341" t="s">
        <v>58</v>
      </c>
      <c r="X2341">
        <v>18.911067899999999</v>
      </c>
      <c r="Y2341">
        <v>-70.715545899999995</v>
      </c>
      <c r="Z2341" t="s">
        <v>59</v>
      </c>
      <c r="AA2341" t="s">
        <v>59</v>
      </c>
      <c r="AB2341" t="s">
        <v>182</v>
      </c>
      <c r="AC2341" t="s">
        <v>169</v>
      </c>
      <c r="AD2341" t="s">
        <v>62</v>
      </c>
      <c r="AF2341" t="s">
        <v>170</v>
      </c>
      <c r="AG2341" t="s">
        <v>194</v>
      </c>
      <c r="AH2341" t="s">
        <v>65</v>
      </c>
      <c r="AI2341" t="s">
        <v>9535</v>
      </c>
      <c r="AJ2341" t="s">
        <v>9701</v>
      </c>
      <c r="AK2341" t="s">
        <v>1123</v>
      </c>
      <c r="AL2341">
        <v>1</v>
      </c>
      <c r="AM2341" t="s">
        <v>68</v>
      </c>
      <c r="AN2341">
        <v>8</v>
      </c>
      <c r="AO2341">
        <v>2</v>
      </c>
      <c r="AP2341" t="s">
        <v>63</v>
      </c>
      <c r="AQ2341" t="s">
        <v>69</v>
      </c>
      <c r="AV2341" s="1">
        <v>43737</v>
      </c>
      <c r="AW2341" t="s">
        <v>16334</v>
      </c>
      <c r="AY2341" t="s">
        <v>73</v>
      </c>
      <c r="AZ2341" t="s">
        <v>74</v>
      </c>
    </row>
    <row r="2342" spans="1:52" hidden="1" x14ac:dyDescent="0.25">
      <c r="A2342" t="str">
        <f>INDEX('Community ID'!B:B,MATCH(O2342,'Community ID'!A:A,0))</f>
        <v>Los Siso</v>
      </c>
      <c r="B2342" t="str">
        <f>INDEX('Community ID'!$K:$K,MATCH('Environmental Data'!$P2342,'Community ID'!J:J,0))</f>
        <v>Constanza</v>
      </c>
      <c r="D2342" t="s">
        <v>9689</v>
      </c>
      <c r="E2342" t="s">
        <v>9690</v>
      </c>
      <c r="F2342" t="s">
        <v>2241</v>
      </c>
      <c r="I2342" t="s">
        <v>191</v>
      </c>
      <c r="J2342" t="s">
        <v>9691</v>
      </c>
      <c r="K2342">
        <v>39</v>
      </c>
      <c r="L2342">
        <v>8295868324</v>
      </c>
      <c r="M2342" t="s">
        <v>124</v>
      </c>
      <c r="N2342" t="s">
        <v>1619</v>
      </c>
      <c r="O2342" t="s">
        <v>9679</v>
      </c>
      <c r="P2342" t="s">
        <v>102</v>
      </c>
      <c r="S2342" t="s">
        <v>410</v>
      </c>
      <c r="U2342">
        <v>5300322418</v>
      </c>
      <c r="V2342" t="s">
        <v>7348</v>
      </c>
      <c r="W2342" t="s">
        <v>58</v>
      </c>
      <c r="X2342">
        <v>18.907696699999999</v>
      </c>
      <c r="Y2342">
        <v>-70.704022699999996</v>
      </c>
      <c r="Z2342" t="s">
        <v>86</v>
      </c>
      <c r="AA2342" t="s">
        <v>59</v>
      </c>
      <c r="AB2342" t="s">
        <v>182</v>
      </c>
      <c r="AC2342" t="s">
        <v>169</v>
      </c>
      <c r="AD2342" t="s">
        <v>62</v>
      </c>
      <c r="AF2342" t="s">
        <v>170</v>
      </c>
      <c r="AG2342" t="s">
        <v>194</v>
      </c>
      <c r="AH2342" t="s">
        <v>65</v>
      </c>
      <c r="AI2342" t="s">
        <v>4251</v>
      </c>
      <c r="AJ2342" t="s">
        <v>1382</v>
      </c>
      <c r="AK2342" t="s">
        <v>9692</v>
      </c>
      <c r="AL2342">
        <v>1</v>
      </c>
      <c r="AM2342" t="s">
        <v>68</v>
      </c>
      <c r="AN2342">
        <v>5</v>
      </c>
      <c r="AP2342" t="s">
        <v>62</v>
      </c>
      <c r="AQ2342" t="s">
        <v>69</v>
      </c>
      <c r="AV2342" s="1">
        <v>43737</v>
      </c>
      <c r="AW2342" t="s">
        <v>16335</v>
      </c>
      <c r="AY2342" t="s">
        <v>73</v>
      </c>
      <c r="AZ2342" t="s">
        <v>74</v>
      </c>
    </row>
    <row r="2343" spans="1:52" hidden="1" x14ac:dyDescent="0.25">
      <c r="A2343" t="str">
        <f>INDEX('Community ID'!B:B,MATCH(O2343,'Community ID'!A:A,0))</f>
        <v>Cañada las Palmas</v>
      </c>
      <c r="B2343" t="str">
        <f>INDEX('Community ID'!$K:$K,MATCH('Environmental Data'!$P2343,'Community ID'!J:J,0))</f>
        <v>Constanza</v>
      </c>
      <c r="D2343" t="s">
        <v>9893</v>
      </c>
      <c r="E2343" t="s">
        <v>9894</v>
      </c>
      <c r="F2343" t="s">
        <v>9895</v>
      </c>
      <c r="I2343" t="s">
        <v>165</v>
      </c>
      <c r="J2343" t="s">
        <v>9896</v>
      </c>
      <c r="K2343">
        <v>32</v>
      </c>
      <c r="L2343">
        <v>8299852788</v>
      </c>
      <c r="M2343" t="s">
        <v>80</v>
      </c>
      <c r="N2343" t="s">
        <v>287</v>
      </c>
      <c r="O2343" t="s">
        <v>7355</v>
      </c>
      <c r="P2343" t="s">
        <v>102</v>
      </c>
      <c r="Q2343" t="s">
        <v>103</v>
      </c>
      <c r="V2343" t="s">
        <v>2484</v>
      </c>
      <c r="W2343" t="s">
        <v>58</v>
      </c>
      <c r="X2343">
        <v>18.903241362440301</v>
      </c>
      <c r="Y2343">
        <v>-70.763673037356398</v>
      </c>
      <c r="Z2343" t="s">
        <v>86</v>
      </c>
      <c r="AA2343" t="s">
        <v>86</v>
      </c>
      <c r="AB2343" t="s">
        <v>182</v>
      </c>
      <c r="AC2343" t="s">
        <v>169</v>
      </c>
      <c r="AE2343" t="s">
        <v>62</v>
      </c>
      <c r="AF2343" t="s">
        <v>201</v>
      </c>
      <c r="AG2343" t="s">
        <v>171</v>
      </c>
      <c r="AH2343" t="s">
        <v>117</v>
      </c>
      <c r="AI2343" t="s">
        <v>145</v>
      </c>
      <c r="AJ2343" t="s">
        <v>145</v>
      </c>
      <c r="AK2343" t="s">
        <v>7407</v>
      </c>
      <c r="AL2343">
        <v>1</v>
      </c>
      <c r="AM2343" t="s">
        <v>68</v>
      </c>
      <c r="AN2343">
        <v>2</v>
      </c>
      <c r="AP2343" t="s">
        <v>62</v>
      </c>
      <c r="AQ2343" t="s">
        <v>69</v>
      </c>
      <c r="AV2343" s="1">
        <v>43730</v>
      </c>
      <c r="AW2343" t="s">
        <v>16336</v>
      </c>
      <c r="AY2343" t="s">
        <v>73</v>
      </c>
      <c r="AZ2343" t="s">
        <v>74</v>
      </c>
    </row>
    <row r="2344" spans="1:52" hidden="1" x14ac:dyDescent="0.25">
      <c r="A2344" t="str">
        <f>INDEX('Community ID'!B:B,MATCH(O2344,'Community ID'!A:A,0))</f>
        <v>Cañada las Palmas</v>
      </c>
      <c r="B2344" t="str">
        <f>INDEX('Community ID'!$K:$K,MATCH('Environmental Data'!$P2344,'Community ID'!J:J,0))</f>
        <v>Constanza</v>
      </c>
      <c r="D2344" t="s">
        <v>9897</v>
      </c>
      <c r="E2344" t="s">
        <v>9898</v>
      </c>
      <c r="F2344" t="s">
        <v>1970</v>
      </c>
      <c r="H2344" t="s">
        <v>2298</v>
      </c>
      <c r="I2344" t="s">
        <v>191</v>
      </c>
      <c r="J2344" s="1">
        <v>16535</v>
      </c>
      <c r="K2344">
        <v>76</v>
      </c>
      <c r="L2344">
        <v>8293218496</v>
      </c>
      <c r="M2344" t="s">
        <v>80</v>
      </c>
      <c r="N2344" t="s">
        <v>114</v>
      </c>
      <c r="O2344" t="s">
        <v>9899</v>
      </c>
      <c r="P2344" t="s">
        <v>83</v>
      </c>
      <c r="Q2344" t="s">
        <v>84</v>
      </c>
      <c r="S2344" t="s">
        <v>144</v>
      </c>
      <c r="U2344">
        <v>5300003331</v>
      </c>
      <c r="V2344" t="s">
        <v>7348</v>
      </c>
      <c r="W2344" t="s">
        <v>58</v>
      </c>
      <c r="X2344">
        <v>18.903161900000001</v>
      </c>
      <c r="Y2344">
        <v>-70.765066399999995</v>
      </c>
      <c r="Z2344" t="s">
        <v>86</v>
      </c>
      <c r="AA2344" t="s">
        <v>86</v>
      </c>
      <c r="AB2344" t="s">
        <v>60</v>
      </c>
      <c r="AC2344" t="s">
        <v>88</v>
      </c>
      <c r="AD2344" t="s">
        <v>63</v>
      </c>
      <c r="AE2344" t="s">
        <v>63</v>
      </c>
      <c r="AF2344" t="s">
        <v>170</v>
      </c>
      <c r="AG2344" t="s">
        <v>194</v>
      </c>
      <c r="AH2344" t="s">
        <v>65</v>
      </c>
      <c r="AI2344" t="s">
        <v>7110</v>
      </c>
      <c r="AJ2344" t="s">
        <v>788</v>
      </c>
      <c r="AK2344" t="s">
        <v>9900</v>
      </c>
      <c r="AL2344">
        <v>15</v>
      </c>
      <c r="AM2344" t="s">
        <v>93</v>
      </c>
      <c r="AN2344">
        <v>3</v>
      </c>
      <c r="AO2344">
        <v>0</v>
      </c>
      <c r="AP2344" t="s">
        <v>62</v>
      </c>
      <c r="AQ2344" t="s">
        <v>186</v>
      </c>
      <c r="AV2344" s="1">
        <v>43730</v>
      </c>
      <c r="AW2344" t="s">
        <v>16337</v>
      </c>
      <c r="AY2344" t="s">
        <v>73</v>
      </c>
      <c r="AZ2344" t="s">
        <v>74</v>
      </c>
    </row>
    <row r="2345" spans="1:52" hidden="1" x14ac:dyDescent="0.25">
      <c r="A2345" t="str">
        <f>INDEX('Community ID'!B:B,MATCH(O2345,'Community ID'!A:A,0))</f>
        <v>Cañada las Palmas</v>
      </c>
      <c r="B2345" t="str">
        <f>INDEX('Community ID'!$K:$K,MATCH('Environmental Data'!$P2345,'Community ID'!J:J,0))</f>
        <v>Constanza</v>
      </c>
      <c r="D2345" t="s">
        <v>9901</v>
      </c>
      <c r="E2345" t="s">
        <v>317</v>
      </c>
      <c r="F2345" t="s">
        <v>1477</v>
      </c>
      <c r="H2345" t="s">
        <v>9902</v>
      </c>
      <c r="I2345" t="s">
        <v>191</v>
      </c>
      <c r="J2345" s="1">
        <v>17899</v>
      </c>
      <c r="K2345">
        <v>72</v>
      </c>
      <c r="M2345" t="s">
        <v>80</v>
      </c>
      <c r="N2345" t="s">
        <v>135</v>
      </c>
      <c r="O2345" t="s">
        <v>7355</v>
      </c>
      <c r="P2345" t="s">
        <v>102</v>
      </c>
      <c r="Q2345" t="s">
        <v>103</v>
      </c>
      <c r="V2345" t="s">
        <v>2484</v>
      </c>
      <c r="W2345" t="s">
        <v>58</v>
      </c>
      <c r="X2345">
        <v>18.903381130675601</v>
      </c>
      <c r="Y2345">
        <v>-70.7646648679587</v>
      </c>
      <c r="Z2345" t="s">
        <v>59</v>
      </c>
      <c r="AA2345" t="s">
        <v>59</v>
      </c>
      <c r="AB2345" t="s">
        <v>60</v>
      </c>
      <c r="AC2345" t="s">
        <v>88</v>
      </c>
      <c r="AD2345" t="s">
        <v>63</v>
      </c>
      <c r="AE2345" t="s">
        <v>63</v>
      </c>
      <c r="AF2345" t="s">
        <v>201</v>
      </c>
      <c r="AG2345" t="s">
        <v>171</v>
      </c>
      <c r="AH2345" t="s">
        <v>90</v>
      </c>
      <c r="AI2345" t="s">
        <v>145</v>
      </c>
      <c r="AJ2345" t="s">
        <v>145</v>
      </c>
      <c r="AK2345" t="s">
        <v>7407</v>
      </c>
      <c r="AL2345">
        <v>1</v>
      </c>
      <c r="AM2345" t="s">
        <v>68</v>
      </c>
      <c r="AN2345">
        <v>1</v>
      </c>
      <c r="AP2345" t="s">
        <v>62</v>
      </c>
      <c r="AQ2345" t="s">
        <v>186</v>
      </c>
      <c r="AV2345" s="1">
        <v>43730</v>
      </c>
      <c r="AW2345" t="s">
        <v>16338</v>
      </c>
      <c r="AY2345" t="s">
        <v>73</v>
      </c>
      <c r="AZ2345" t="s">
        <v>74</v>
      </c>
    </row>
    <row r="2346" spans="1:52" ht="45" hidden="1" x14ac:dyDescent="0.25">
      <c r="A2346" t="str">
        <f>INDEX('Community ID'!B:B,MATCH(O2346,'Community ID'!A:A,0))</f>
        <v>Los Gajitos</v>
      </c>
      <c r="B2346" t="str">
        <f>INDEX('Community ID'!$K:$K,MATCH('Environmental Data'!$P2346,'Community ID'!J:J,0))</f>
        <v>Constanza</v>
      </c>
      <c r="D2346" t="s">
        <v>9903</v>
      </c>
      <c r="E2346" t="s">
        <v>1303</v>
      </c>
      <c r="F2346" t="s">
        <v>1519</v>
      </c>
      <c r="H2346" t="s">
        <v>9904</v>
      </c>
      <c r="I2346" t="s">
        <v>191</v>
      </c>
      <c r="J2346" t="s">
        <v>9905</v>
      </c>
      <c r="K2346">
        <v>52</v>
      </c>
      <c r="L2346">
        <v>8293372583</v>
      </c>
      <c r="M2346" t="s">
        <v>80</v>
      </c>
      <c r="N2346" t="s">
        <v>114</v>
      </c>
      <c r="O2346" t="s">
        <v>53</v>
      </c>
      <c r="P2346" t="s">
        <v>102</v>
      </c>
      <c r="Q2346" t="s">
        <v>55</v>
      </c>
      <c r="S2346" t="s">
        <v>4084</v>
      </c>
      <c r="V2346" t="s">
        <v>7732</v>
      </c>
      <c r="W2346" t="s">
        <v>58</v>
      </c>
      <c r="X2346">
        <v>18.915692347907498</v>
      </c>
      <c r="Y2346">
        <v>-70.754634069930205</v>
      </c>
      <c r="Z2346" t="s">
        <v>105</v>
      </c>
      <c r="AA2346" t="s">
        <v>105</v>
      </c>
      <c r="AB2346" t="s">
        <v>60</v>
      </c>
      <c r="AC2346" t="s">
        <v>169</v>
      </c>
      <c r="AD2346" t="s">
        <v>62</v>
      </c>
      <c r="AF2346" t="s">
        <v>201</v>
      </c>
      <c r="AG2346" t="s">
        <v>194</v>
      </c>
      <c r="AH2346" t="s">
        <v>90</v>
      </c>
      <c r="AI2346" t="s">
        <v>9906</v>
      </c>
      <c r="AJ2346" t="s">
        <v>145</v>
      </c>
      <c r="AK2346" s="2" t="s">
        <v>9907</v>
      </c>
      <c r="AL2346">
        <v>2</v>
      </c>
      <c r="AM2346" t="s">
        <v>9908</v>
      </c>
      <c r="AN2346">
        <v>7</v>
      </c>
      <c r="AO2346">
        <v>1</v>
      </c>
      <c r="AP2346" t="s">
        <v>62</v>
      </c>
      <c r="AQ2346" t="s">
        <v>69</v>
      </c>
      <c r="AV2346" s="1">
        <v>43730</v>
      </c>
      <c r="AW2346" t="s">
        <v>16339</v>
      </c>
      <c r="AY2346" t="s">
        <v>73</v>
      </c>
      <c r="AZ2346" t="s">
        <v>74</v>
      </c>
    </row>
    <row r="2347" spans="1:52" hidden="1" x14ac:dyDescent="0.25">
      <c r="A2347" t="str">
        <f>INDEX('Community ID'!B:B,MATCH(O2347,'Community ID'!A:A,0))</f>
        <v>Cañada las Palmas</v>
      </c>
      <c r="B2347" t="str">
        <f>INDEX('Community ID'!$K:$K,MATCH('Environmental Data'!$P2347,'Community ID'!J:J,0))</f>
        <v>Constanza</v>
      </c>
      <c r="D2347" t="s">
        <v>9911</v>
      </c>
      <c r="E2347" t="s">
        <v>3404</v>
      </c>
      <c r="F2347" t="s">
        <v>1423</v>
      </c>
      <c r="H2347" t="s">
        <v>1715</v>
      </c>
      <c r="I2347" t="s">
        <v>191</v>
      </c>
      <c r="J2347" t="s">
        <v>9912</v>
      </c>
      <c r="K2347">
        <v>42</v>
      </c>
      <c r="L2347">
        <v>8093565558</v>
      </c>
      <c r="M2347" t="s">
        <v>80</v>
      </c>
      <c r="N2347" t="s">
        <v>135</v>
      </c>
      <c r="O2347" t="s">
        <v>7336</v>
      </c>
      <c r="P2347" t="s">
        <v>83</v>
      </c>
      <c r="Q2347" t="s">
        <v>103</v>
      </c>
      <c r="S2347" t="s">
        <v>144</v>
      </c>
      <c r="U2347">
        <v>5300325536</v>
      </c>
      <c r="V2347" t="s">
        <v>7348</v>
      </c>
      <c r="W2347" t="s">
        <v>58</v>
      </c>
      <c r="X2347">
        <v>18.908484699999999</v>
      </c>
      <c r="Y2347">
        <v>-70.747883700000003</v>
      </c>
      <c r="Z2347" t="s">
        <v>86</v>
      </c>
      <c r="AA2347" t="s">
        <v>86</v>
      </c>
      <c r="AB2347" t="s">
        <v>60</v>
      </c>
      <c r="AC2347" t="s">
        <v>88</v>
      </c>
      <c r="AE2347" t="s">
        <v>62</v>
      </c>
      <c r="AF2347" t="s">
        <v>170</v>
      </c>
      <c r="AG2347" t="s">
        <v>171</v>
      </c>
      <c r="AH2347" t="s">
        <v>117</v>
      </c>
      <c r="AI2347" t="s">
        <v>788</v>
      </c>
      <c r="AJ2347" t="s">
        <v>788</v>
      </c>
      <c r="AK2347" t="s">
        <v>9913</v>
      </c>
      <c r="AL2347">
        <v>1</v>
      </c>
      <c r="AM2347" t="s">
        <v>7351</v>
      </c>
      <c r="AN2347">
        <v>4</v>
      </c>
      <c r="AO2347">
        <v>0</v>
      </c>
      <c r="AP2347" t="s">
        <v>62</v>
      </c>
      <c r="AQ2347" t="s">
        <v>69</v>
      </c>
      <c r="AV2347" s="1">
        <v>43730</v>
      </c>
      <c r="AW2347" t="s">
        <v>16340</v>
      </c>
      <c r="AY2347" t="s">
        <v>73</v>
      </c>
      <c r="AZ2347" t="s">
        <v>74</v>
      </c>
    </row>
    <row r="2348" spans="1:52" ht="45" hidden="1" x14ac:dyDescent="0.25">
      <c r="A2348" t="str">
        <f>INDEX('Community ID'!B:B,MATCH(O2348,'Community ID'!A:A,0))</f>
        <v>Cañada las Palmas</v>
      </c>
      <c r="B2348" t="str">
        <f>INDEX('Community ID'!$K:$K,MATCH('Environmental Data'!$P2348,'Community ID'!J:J,0))</f>
        <v>Constanza</v>
      </c>
      <c r="D2348" t="s">
        <v>9909</v>
      </c>
      <c r="E2348" t="s">
        <v>1632</v>
      </c>
      <c r="F2348" t="s">
        <v>1547</v>
      </c>
      <c r="H2348" t="s">
        <v>4692</v>
      </c>
      <c r="I2348" t="s">
        <v>191</v>
      </c>
      <c r="J2348" s="1">
        <v>25934</v>
      </c>
      <c r="K2348">
        <v>50</v>
      </c>
      <c r="M2348" t="s">
        <v>80</v>
      </c>
      <c r="N2348" t="s">
        <v>2364</v>
      </c>
      <c r="O2348" t="s">
        <v>7336</v>
      </c>
      <c r="P2348" t="s">
        <v>102</v>
      </c>
      <c r="Q2348" t="s">
        <v>103</v>
      </c>
      <c r="S2348" t="s">
        <v>144</v>
      </c>
      <c r="V2348" t="s">
        <v>2484</v>
      </c>
      <c r="W2348" t="s">
        <v>58</v>
      </c>
      <c r="X2348">
        <v>18.903534351865598</v>
      </c>
      <c r="Y2348">
        <v>-70.765231149336998</v>
      </c>
      <c r="Z2348" t="s">
        <v>86</v>
      </c>
      <c r="AA2348" t="s">
        <v>86</v>
      </c>
      <c r="AB2348" t="s">
        <v>182</v>
      </c>
      <c r="AC2348" t="s">
        <v>88</v>
      </c>
      <c r="AE2348" t="s">
        <v>62</v>
      </c>
      <c r="AF2348" t="s">
        <v>201</v>
      </c>
      <c r="AG2348" t="s">
        <v>171</v>
      </c>
      <c r="AH2348" t="s">
        <v>90</v>
      </c>
      <c r="AI2348" t="s">
        <v>145</v>
      </c>
      <c r="AJ2348" t="s">
        <v>145</v>
      </c>
      <c r="AK2348" s="2" t="s">
        <v>9910</v>
      </c>
      <c r="AL2348">
        <v>15</v>
      </c>
      <c r="AM2348" t="s">
        <v>93</v>
      </c>
      <c r="AN2348">
        <v>3</v>
      </c>
      <c r="AP2348" t="s">
        <v>62</v>
      </c>
      <c r="AQ2348" t="s">
        <v>69</v>
      </c>
      <c r="AV2348" s="1">
        <v>43730</v>
      </c>
      <c r="AW2348" t="s">
        <v>16341</v>
      </c>
      <c r="AY2348" t="s">
        <v>73</v>
      </c>
      <c r="AZ2348" t="s">
        <v>74</v>
      </c>
    </row>
    <row r="2349" spans="1:52" hidden="1" x14ac:dyDescent="0.25">
      <c r="A2349" t="str">
        <f>INDEX('Community ID'!B:B,MATCH(O2349,'Community ID'!A:A,0))</f>
        <v>Cañada las Palmas</v>
      </c>
      <c r="B2349" t="str">
        <f>INDEX('Community ID'!$K:$K,MATCH('Environmental Data'!$P2349,'Community ID'!J:J,0))</f>
        <v>Constanza</v>
      </c>
      <c r="D2349" t="s">
        <v>9914</v>
      </c>
      <c r="E2349" t="s">
        <v>9915</v>
      </c>
      <c r="F2349" t="s">
        <v>1477</v>
      </c>
      <c r="I2349" t="s">
        <v>191</v>
      </c>
      <c r="J2349" s="1">
        <v>34650</v>
      </c>
      <c r="K2349">
        <v>27</v>
      </c>
      <c r="L2349">
        <v>8298020696</v>
      </c>
      <c r="M2349" t="s">
        <v>142</v>
      </c>
      <c r="N2349" t="s">
        <v>9916</v>
      </c>
      <c r="O2349" t="s">
        <v>7355</v>
      </c>
      <c r="P2349" t="s">
        <v>102</v>
      </c>
      <c r="Q2349" t="s">
        <v>160</v>
      </c>
      <c r="S2349" t="s">
        <v>144</v>
      </c>
      <c r="U2349">
        <v>5300461737</v>
      </c>
      <c r="V2349" t="s">
        <v>2484</v>
      </c>
      <c r="W2349" t="s">
        <v>58</v>
      </c>
      <c r="X2349">
        <v>18.903591935540401</v>
      </c>
      <c r="Y2349">
        <v>-70.765252355551993</v>
      </c>
      <c r="Z2349" t="s">
        <v>220</v>
      </c>
      <c r="AA2349" t="s">
        <v>220</v>
      </c>
      <c r="AB2349" t="s">
        <v>60</v>
      </c>
      <c r="AC2349" t="s">
        <v>61</v>
      </c>
      <c r="AD2349" t="s">
        <v>62</v>
      </c>
      <c r="AF2349" t="s">
        <v>201</v>
      </c>
      <c r="AG2349" t="s">
        <v>194</v>
      </c>
      <c r="AH2349" t="s">
        <v>117</v>
      </c>
      <c r="AI2349" t="s">
        <v>7110</v>
      </c>
      <c r="AJ2349" t="s">
        <v>2754</v>
      </c>
      <c r="AK2349" t="s">
        <v>394</v>
      </c>
      <c r="AL2349">
        <v>15</v>
      </c>
      <c r="AM2349" t="s">
        <v>68</v>
      </c>
      <c r="AN2349">
        <v>3</v>
      </c>
      <c r="AO2349">
        <v>1</v>
      </c>
      <c r="AP2349" t="s">
        <v>62</v>
      </c>
      <c r="AQ2349" t="s">
        <v>69</v>
      </c>
      <c r="AV2349" s="1">
        <v>43730</v>
      </c>
      <c r="AW2349" t="s">
        <v>16342</v>
      </c>
      <c r="AY2349" t="s">
        <v>73</v>
      </c>
      <c r="AZ2349" t="s">
        <v>74</v>
      </c>
    </row>
    <row r="2350" spans="1:52" hidden="1" x14ac:dyDescent="0.25">
      <c r="A2350" t="str">
        <f>INDEX('Community ID'!B:B,MATCH(O2350,'Community ID'!A:A,0))</f>
        <v>Cañada las Palmas</v>
      </c>
      <c r="B2350" t="str">
        <f>INDEX('Community ID'!$K:$K,MATCH('Environmental Data'!$P2350,'Community ID'!J:J,0))</f>
        <v>Constanza</v>
      </c>
      <c r="D2350" t="s">
        <v>9920</v>
      </c>
      <c r="E2350" t="s">
        <v>1029</v>
      </c>
      <c r="F2350" t="s">
        <v>743</v>
      </c>
      <c r="H2350" t="s">
        <v>9921</v>
      </c>
      <c r="I2350" t="s">
        <v>165</v>
      </c>
      <c r="J2350" t="s">
        <v>9922</v>
      </c>
      <c r="K2350">
        <v>40</v>
      </c>
      <c r="L2350">
        <v>8297855998</v>
      </c>
      <c r="M2350" t="s">
        <v>80</v>
      </c>
      <c r="N2350" t="s">
        <v>2057</v>
      </c>
      <c r="O2350" t="s">
        <v>7336</v>
      </c>
      <c r="P2350" t="s">
        <v>83</v>
      </c>
      <c r="Q2350" t="s">
        <v>103</v>
      </c>
      <c r="S2350" t="s">
        <v>144</v>
      </c>
      <c r="V2350" t="s">
        <v>7348</v>
      </c>
      <c r="W2350" t="s">
        <v>58</v>
      </c>
      <c r="X2350">
        <v>18.9032132</v>
      </c>
      <c r="Y2350">
        <v>-70.764870700000003</v>
      </c>
      <c r="Z2350" t="s">
        <v>86</v>
      </c>
      <c r="AA2350" t="s">
        <v>86</v>
      </c>
      <c r="AB2350" t="s">
        <v>60</v>
      </c>
      <c r="AC2350" t="s">
        <v>88</v>
      </c>
      <c r="AE2350" t="s">
        <v>62</v>
      </c>
      <c r="AF2350" t="s">
        <v>170</v>
      </c>
      <c r="AG2350" t="s">
        <v>194</v>
      </c>
      <c r="AH2350" t="s">
        <v>117</v>
      </c>
      <c r="AI2350" t="s">
        <v>788</v>
      </c>
      <c r="AJ2350" t="s">
        <v>788</v>
      </c>
      <c r="AK2350" t="s">
        <v>9923</v>
      </c>
      <c r="AL2350">
        <v>1</v>
      </c>
      <c r="AM2350" t="s">
        <v>93</v>
      </c>
      <c r="AN2350">
        <v>7</v>
      </c>
      <c r="AO2350">
        <v>1</v>
      </c>
      <c r="AP2350" t="s">
        <v>62</v>
      </c>
      <c r="AQ2350" t="s">
        <v>69</v>
      </c>
      <c r="AV2350" s="1">
        <v>43730</v>
      </c>
      <c r="AW2350" t="s">
        <v>16343</v>
      </c>
      <c r="AY2350" t="s">
        <v>73</v>
      </c>
      <c r="AZ2350" t="s">
        <v>74</v>
      </c>
    </row>
    <row r="2351" spans="1:52" ht="30" hidden="1" x14ac:dyDescent="0.25">
      <c r="A2351" t="str">
        <f>INDEX('Community ID'!B:B,MATCH(O2351,'Community ID'!A:A,0))</f>
        <v>Cañada las Palmas</v>
      </c>
      <c r="B2351" t="str">
        <f>INDEX('Community ID'!$K:$K,MATCH('Environmental Data'!$P2351,'Community ID'!J:J,0))</f>
        <v>Constanza</v>
      </c>
      <c r="D2351" t="s">
        <v>9917</v>
      </c>
      <c r="E2351" t="s">
        <v>803</v>
      </c>
      <c r="F2351" t="s">
        <v>9918</v>
      </c>
      <c r="H2351" t="s">
        <v>4506</v>
      </c>
      <c r="I2351" t="s">
        <v>191</v>
      </c>
      <c r="J2351" s="1">
        <v>29587</v>
      </c>
      <c r="K2351">
        <v>40</v>
      </c>
      <c r="L2351">
        <v>8092092806</v>
      </c>
      <c r="M2351" t="s">
        <v>80</v>
      </c>
      <c r="N2351" t="s">
        <v>114</v>
      </c>
      <c r="O2351" t="s">
        <v>7336</v>
      </c>
      <c r="P2351" t="s">
        <v>102</v>
      </c>
      <c r="Q2351" t="s">
        <v>103</v>
      </c>
      <c r="S2351" t="s">
        <v>144</v>
      </c>
      <c r="V2351" t="s">
        <v>2484</v>
      </c>
      <c r="W2351" t="s">
        <v>58</v>
      </c>
      <c r="X2351">
        <v>18.903868538345101</v>
      </c>
      <c r="Y2351">
        <v>-70.765414964473507</v>
      </c>
      <c r="Z2351" t="s">
        <v>86</v>
      </c>
      <c r="AA2351" t="s">
        <v>86</v>
      </c>
      <c r="AB2351" t="s">
        <v>60</v>
      </c>
      <c r="AC2351" t="s">
        <v>88</v>
      </c>
      <c r="AE2351" t="s">
        <v>62</v>
      </c>
      <c r="AF2351" t="s">
        <v>201</v>
      </c>
      <c r="AG2351" t="s">
        <v>194</v>
      </c>
      <c r="AH2351" t="s">
        <v>65</v>
      </c>
      <c r="AI2351" t="s">
        <v>145</v>
      </c>
      <c r="AJ2351" t="s">
        <v>145</v>
      </c>
      <c r="AK2351" s="2" t="s">
        <v>9919</v>
      </c>
      <c r="AL2351">
        <v>15</v>
      </c>
      <c r="AM2351" t="s">
        <v>68</v>
      </c>
      <c r="AN2351">
        <v>3</v>
      </c>
      <c r="AP2351" t="s">
        <v>62</v>
      </c>
      <c r="AQ2351" t="s">
        <v>69</v>
      </c>
      <c r="AV2351" s="1">
        <v>43730</v>
      </c>
      <c r="AW2351" t="s">
        <v>16344</v>
      </c>
      <c r="AY2351" t="s">
        <v>73</v>
      </c>
      <c r="AZ2351" t="s">
        <v>74</v>
      </c>
    </row>
    <row r="2352" spans="1:52" hidden="1" x14ac:dyDescent="0.25">
      <c r="A2352" t="str">
        <f>INDEX('Community ID'!B:B,MATCH(O2352,'Community ID'!A:A,0))</f>
        <v>Cañada las Palmas</v>
      </c>
      <c r="B2352" t="str">
        <f>INDEX('Community ID'!$K:$K,MATCH('Environmental Data'!$P2352,'Community ID'!J:J,0))</f>
        <v>Constanza</v>
      </c>
      <c r="D2352" t="s">
        <v>9924</v>
      </c>
      <c r="E2352" t="s">
        <v>1557</v>
      </c>
      <c r="F2352" t="s">
        <v>150</v>
      </c>
      <c r="I2352" t="s">
        <v>165</v>
      </c>
      <c r="J2352" s="1">
        <v>23292</v>
      </c>
      <c r="K2352">
        <v>58</v>
      </c>
      <c r="M2352" t="s">
        <v>80</v>
      </c>
      <c r="N2352" t="s">
        <v>9925</v>
      </c>
      <c r="O2352" t="s">
        <v>7336</v>
      </c>
      <c r="P2352" t="s">
        <v>102</v>
      </c>
      <c r="Q2352" t="s">
        <v>103</v>
      </c>
      <c r="S2352" t="s">
        <v>144</v>
      </c>
      <c r="U2352">
        <v>5300413597</v>
      </c>
      <c r="V2352" t="s">
        <v>2484</v>
      </c>
      <c r="W2352" t="s">
        <v>58</v>
      </c>
      <c r="X2352">
        <v>18.903695913049301</v>
      </c>
      <c r="Y2352">
        <v>-70.765129225394404</v>
      </c>
      <c r="Z2352" t="s">
        <v>86</v>
      </c>
      <c r="AA2352" t="s">
        <v>220</v>
      </c>
      <c r="AB2352" t="s">
        <v>60</v>
      </c>
      <c r="AC2352" t="s">
        <v>169</v>
      </c>
      <c r="AD2352" t="s">
        <v>63</v>
      </c>
      <c r="AE2352" t="s">
        <v>63</v>
      </c>
      <c r="AF2352" t="s">
        <v>201</v>
      </c>
      <c r="AG2352" t="s">
        <v>194</v>
      </c>
      <c r="AH2352" t="s">
        <v>65</v>
      </c>
      <c r="AI2352" t="s">
        <v>7110</v>
      </c>
      <c r="AJ2352" t="s">
        <v>145</v>
      </c>
      <c r="AK2352" t="s">
        <v>7137</v>
      </c>
      <c r="AL2352">
        <v>15</v>
      </c>
      <c r="AM2352" t="s">
        <v>68</v>
      </c>
      <c r="AN2352">
        <v>1</v>
      </c>
      <c r="AP2352" t="s">
        <v>62</v>
      </c>
      <c r="AQ2352" t="s">
        <v>69</v>
      </c>
      <c r="AV2352" s="1">
        <v>43730</v>
      </c>
      <c r="AW2352" t="s">
        <v>16345</v>
      </c>
      <c r="AY2352" t="s">
        <v>73</v>
      </c>
      <c r="AZ2352" t="s">
        <v>74</v>
      </c>
    </row>
    <row r="2353" spans="1:52" ht="30" hidden="1" x14ac:dyDescent="0.25">
      <c r="A2353" t="str">
        <f>INDEX('Community ID'!B:B,MATCH(O2353,'Community ID'!A:A,0))</f>
        <v>Cañada las Palmas</v>
      </c>
      <c r="B2353" t="str">
        <f>INDEX('Community ID'!$K:$K,MATCH('Environmental Data'!$P2353,'Community ID'!J:J,0))</f>
        <v>Constanza</v>
      </c>
      <c r="D2353" t="s">
        <v>9926</v>
      </c>
      <c r="E2353" t="s">
        <v>1141</v>
      </c>
      <c r="F2353" t="s">
        <v>2655</v>
      </c>
      <c r="H2353" t="s">
        <v>9927</v>
      </c>
      <c r="I2353" t="s">
        <v>165</v>
      </c>
      <c r="J2353" s="1">
        <v>21799</v>
      </c>
      <c r="K2353">
        <v>62</v>
      </c>
      <c r="M2353" t="s">
        <v>80</v>
      </c>
      <c r="N2353" t="s">
        <v>287</v>
      </c>
      <c r="O2353" t="s">
        <v>7336</v>
      </c>
      <c r="P2353" t="s">
        <v>102</v>
      </c>
      <c r="Q2353" t="s">
        <v>7416</v>
      </c>
      <c r="S2353" t="s">
        <v>144</v>
      </c>
      <c r="U2353">
        <v>5300155651</v>
      </c>
      <c r="V2353" t="s">
        <v>2484</v>
      </c>
      <c r="W2353" t="s">
        <v>58</v>
      </c>
      <c r="X2353">
        <v>18.903877423162399</v>
      </c>
      <c r="Y2353">
        <v>-70.7655199059013</v>
      </c>
      <c r="Z2353" t="s">
        <v>86</v>
      </c>
      <c r="AA2353" t="s">
        <v>86</v>
      </c>
      <c r="AB2353" t="s">
        <v>60</v>
      </c>
      <c r="AC2353" t="s">
        <v>88</v>
      </c>
      <c r="AE2353" t="s">
        <v>62</v>
      </c>
      <c r="AF2353" t="s">
        <v>201</v>
      </c>
      <c r="AG2353" t="s">
        <v>171</v>
      </c>
      <c r="AH2353" t="s">
        <v>90</v>
      </c>
      <c r="AI2353" t="s">
        <v>9928</v>
      </c>
      <c r="AJ2353" t="s">
        <v>145</v>
      </c>
      <c r="AK2353" s="2" t="s">
        <v>9929</v>
      </c>
      <c r="AL2353">
        <v>15</v>
      </c>
      <c r="AM2353" t="s">
        <v>68</v>
      </c>
      <c r="AN2353">
        <v>2</v>
      </c>
      <c r="AP2353" t="s">
        <v>62</v>
      </c>
      <c r="AQ2353" t="s">
        <v>69</v>
      </c>
      <c r="AV2353" s="1">
        <v>43730</v>
      </c>
      <c r="AW2353" t="s">
        <v>16346</v>
      </c>
      <c r="AY2353" t="s">
        <v>73</v>
      </c>
      <c r="AZ2353" t="s">
        <v>74</v>
      </c>
    </row>
    <row r="2354" spans="1:52" hidden="1" x14ac:dyDescent="0.25">
      <c r="A2354" t="str">
        <f>INDEX('Community ID'!B:B,MATCH(O2354,'Community ID'!A:A,0))</f>
        <v>Cañada las Palmas</v>
      </c>
      <c r="B2354" t="str">
        <f>INDEX('Community ID'!$K:$K,MATCH('Environmental Data'!$P2354,'Community ID'!J:J,0))</f>
        <v>Constanza</v>
      </c>
      <c r="D2354" t="s">
        <v>7341</v>
      </c>
      <c r="E2354" t="s">
        <v>7342</v>
      </c>
      <c r="F2354" t="s">
        <v>5016</v>
      </c>
      <c r="H2354" t="s">
        <v>7343</v>
      </c>
      <c r="I2354" t="s">
        <v>165</v>
      </c>
      <c r="J2354" t="s">
        <v>7344</v>
      </c>
      <c r="K2354">
        <v>26</v>
      </c>
      <c r="L2354">
        <v>8095136105</v>
      </c>
      <c r="M2354" t="s">
        <v>226</v>
      </c>
      <c r="N2354" t="s">
        <v>7345</v>
      </c>
      <c r="O2354" t="s">
        <v>7336</v>
      </c>
      <c r="P2354" t="s">
        <v>102</v>
      </c>
      <c r="Q2354" t="s">
        <v>160</v>
      </c>
      <c r="V2354" t="s">
        <v>2484</v>
      </c>
      <c r="W2354" t="s">
        <v>58</v>
      </c>
      <c r="X2354">
        <v>18.903842051531001</v>
      </c>
      <c r="Y2354">
        <v>-70.765627194261896</v>
      </c>
      <c r="Z2354" t="s">
        <v>59</v>
      </c>
      <c r="AA2354" t="s">
        <v>220</v>
      </c>
      <c r="AB2354" t="s">
        <v>60</v>
      </c>
      <c r="AC2354" t="s">
        <v>61</v>
      </c>
      <c r="AD2354" t="s">
        <v>63</v>
      </c>
      <c r="AE2354" t="s">
        <v>63</v>
      </c>
      <c r="AF2354" t="s">
        <v>201</v>
      </c>
      <c r="AG2354" t="s">
        <v>171</v>
      </c>
      <c r="AH2354" t="s">
        <v>90</v>
      </c>
      <c r="AI2354" t="s">
        <v>145</v>
      </c>
      <c r="AJ2354" t="s">
        <v>145</v>
      </c>
      <c r="AK2354" t="s">
        <v>7137</v>
      </c>
      <c r="AL2354">
        <v>15</v>
      </c>
      <c r="AM2354" t="s">
        <v>68</v>
      </c>
      <c r="AN2354">
        <v>1</v>
      </c>
      <c r="AP2354" t="s">
        <v>62</v>
      </c>
      <c r="AQ2354" t="s">
        <v>69</v>
      </c>
      <c r="AV2354" s="1">
        <v>43730</v>
      </c>
      <c r="AW2354" t="s">
        <v>16347</v>
      </c>
      <c r="AY2354" t="s">
        <v>73</v>
      </c>
      <c r="AZ2354" t="s">
        <v>74</v>
      </c>
    </row>
    <row r="2355" spans="1:52" hidden="1" x14ac:dyDescent="0.25">
      <c r="A2355" t="str">
        <f>INDEX('Community ID'!B:B,MATCH(O2355,'Community ID'!A:A,0))</f>
        <v>Cañada las Palmas</v>
      </c>
      <c r="B2355" t="str">
        <f>INDEX('Community ID'!$K:$K,MATCH('Environmental Data'!$P2355,'Community ID'!J:J,0))</f>
        <v>Constanza</v>
      </c>
      <c r="D2355" t="s">
        <v>7346</v>
      </c>
      <c r="E2355" t="s">
        <v>803</v>
      </c>
      <c r="F2355" t="s">
        <v>1455</v>
      </c>
      <c r="H2355" t="s">
        <v>7347</v>
      </c>
      <c r="I2355" t="s">
        <v>191</v>
      </c>
      <c r="J2355" s="1">
        <v>31935</v>
      </c>
      <c r="K2355">
        <v>34</v>
      </c>
      <c r="M2355" t="s">
        <v>80</v>
      </c>
      <c r="N2355" t="s">
        <v>135</v>
      </c>
      <c r="O2355" t="s">
        <v>7336</v>
      </c>
      <c r="P2355" t="s">
        <v>83</v>
      </c>
      <c r="Q2355" t="s">
        <v>84</v>
      </c>
      <c r="S2355" t="s">
        <v>144</v>
      </c>
      <c r="V2355" t="s">
        <v>7348</v>
      </c>
      <c r="W2355" t="s">
        <v>58</v>
      </c>
      <c r="X2355">
        <v>18.904334299999999</v>
      </c>
      <c r="Y2355">
        <v>-70.765579200000005</v>
      </c>
      <c r="Z2355" t="s">
        <v>86</v>
      </c>
      <c r="AA2355" t="s">
        <v>59</v>
      </c>
      <c r="AB2355" t="s">
        <v>60</v>
      </c>
      <c r="AC2355" t="s">
        <v>88</v>
      </c>
      <c r="AD2355" t="s">
        <v>62</v>
      </c>
      <c r="AF2355" t="s">
        <v>170</v>
      </c>
      <c r="AG2355" t="s">
        <v>194</v>
      </c>
      <c r="AH2355" t="s">
        <v>65</v>
      </c>
      <c r="AI2355" t="s">
        <v>7349</v>
      </c>
      <c r="AJ2355" t="s">
        <v>788</v>
      </c>
      <c r="AK2355" t="s">
        <v>7350</v>
      </c>
      <c r="AL2355">
        <v>15</v>
      </c>
      <c r="AM2355" t="s">
        <v>7351</v>
      </c>
      <c r="AN2355">
        <v>5</v>
      </c>
      <c r="AO2355">
        <v>0</v>
      </c>
      <c r="AP2355" t="s">
        <v>62</v>
      </c>
      <c r="AQ2355" t="s">
        <v>69</v>
      </c>
      <c r="AV2355" s="1">
        <v>43730</v>
      </c>
      <c r="AW2355" t="s">
        <v>16348</v>
      </c>
      <c r="AY2355" t="s">
        <v>73</v>
      </c>
      <c r="AZ2355" t="s">
        <v>74</v>
      </c>
    </row>
    <row r="2356" spans="1:52" hidden="1" x14ac:dyDescent="0.25">
      <c r="A2356" t="str">
        <f>INDEX('Community ID'!B:B,MATCH(O2356,'Community ID'!A:A,0))</f>
        <v>Cañada las Palmas</v>
      </c>
      <c r="B2356" t="str">
        <f>INDEX('Community ID'!$K:$K,MATCH('Environmental Data'!$P2356,'Community ID'!J:J,0))</f>
        <v>Constanza</v>
      </c>
      <c r="D2356" t="s">
        <v>7333</v>
      </c>
      <c r="E2356" t="s">
        <v>7334</v>
      </c>
      <c r="F2356" t="s">
        <v>1477</v>
      </c>
      <c r="H2356" t="s">
        <v>7335</v>
      </c>
      <c r="I2356" t="s">
        <v>191</v>
      </c>
      <c r="J2356" s="1">
        <v>27760</v>
      </c>
      <c r="K2356">
        <v>45</v>
      </c>
      <c r="M2356" t="s">
        <v>80</v>
      </c>
      <c r="N2356" t="s">
        <v>52</v>
      </c>
      <c r="O2356" t="s">
        <v>7336</v>
      </c>
      <c r="P2356" t="s">
        <v>102</v>
      </c>
      <c r="Q2356" t="s">
        <v>160</v>
      </c>
      <c r="S2356" t="s">
        <v>144</v>
      </c>
      <c r="V2356" t="s">
        <v>2484</v>
      </c>
      <c r="W2356" t="s">
        <v>58</v>
      </c>
      <c r="X2356">
        <v>18.904331670096798</v>
      </c>
      <c r="Y2356">
        <v>-70.765537126383407</v>
      </c>
      <c r="Z2356" t="s">
        <v>86</v>
      </c>
      <c r="AA2356" t="s">
        <v>86</v>
      </c>
      <c r="AB2356" t="s">
        <v>60</v>
      </c>
      <c r="AC2356" t="s">
        <v>88</v>
      </c>
      <c r="AD2356" t="s">
        <v>63</v>
      </c>
      <c r="AE2356" t="s">
        <v>63</v>
      </c>
      <c r="AF2356" t="s">
        <v>201</v>
      </c>
      <c r="AG2356" t="s">
        <v>171</v>
      </c>
      <c r="AH2356" t="s">
        <v>117</v>
      </c>
      <c r="AI2356" t="s">
        <v>145</v>
      </c>
      <c r="AJ2356" t="s">
        <v>145</v>
      </c>
      <c r="AK2356" t="s">
        <v>7137</v>
      </c>
      <c r="AL2356">
        <v>15</v>
      </c>
      <c r="AM2356" t="s">
        <v>68</v>
      </c>
      <c r="AN2356">
        <v>3</v>
      </c>
      <c r="AP2356" t="s">
        <v>62</v>
      </c>
      <c r="AQ2356" t="s">
        <v>69</v>
      </c>
      <c r="AV2356" s="1">
        <v>43730</v>
      </c>
      <c r="AW2356" t="s">
        <v>16349</v>
      </c>
      <c r="AY2356" t="s">
        <v>73</v>
      </c>
      <c r="AZ2356" t="s">
        <v>74</v>
      </c>
    </row>
    <row r="2357" spans="1:52" hidden="1" x14ac:dyDescent="0.25">
      <c r="A2357" t="str">
        <f>INDEX('Community ID'!B:B,MATCH(O2357,'Community ID'!A:A,0))</f>
        <v>Cañada las Palmas</v>
      </c>
      <c r="B2357" t="str">
        <f>INDEX('Community ID'!$K:$K,MATCH('Environmental Data'!$P2357,'Community ID'!J:J,0))</f>
        <v>Constanza</v>
      </c>
      <c r="D2357" t="s">
        <v>7352</v>
      </c>
      <c r="E2357" t="s">
        <v>1695</v>
      </c>
      <c r="F2357" t="s">
        <v>297</v>
      </c>
      <c r="H2357" t="s">
        <v>7353</v>
      </c>
      <c r="I2357" t="s">
        <v>191</v>
      </c>
      <c r="J2357" t="s">
        <v>7354</v>
      </c>
      <c r="K2357">
        <v>31</v>
      </c>
      <c r="L2357">
        <v>8295227636</v>
      </c>
      <c r="M2357" t="s">
        <v>226</v>
      </c>
      <c r="N2357" t="s">
        <v>135</v>
      </c>
      <c r="O2357" t="s">
        <v>7355</v>
      </c>
      <c r="P2357" t="s">
        <v>83</v>
      </c>
      <c r="Q2357" t="s">
        <v>103</v>
      </c>
      <c r="S2357" t="s">
        <v>144</v>
      </c>
      <c r="U2357">
        <v>5300443461</v>
      </c>
      <c r="V2357" t="s">
        <v>7348</v>
      </c>
      <c r="W2357" t="s">
        <v>58</v>
      </c>
      <c r="X2357">
        <v>18.909472699999998</v>
      </c>
      <c r="Y2357">
        <v>-70.747140400000006</v>
      </c>
      <c r="Z2357" t="s">
        <v>86</v>
      </c>
      <c r="AA2357" t="s">
        <v>86</v>
      </c>
      <c r="AB2357" t="s">
        <v>60</v>
      </c>
      <c r="AC2357" t="s">
        <v>169</v>
      </c>
      <c r="AD2357" t="s">
        <v>62</v>
      </c>
      <c r="AF2357" t="s">
        <v>170</v>
      </c>
      <c r="AG2357" t="s">
        <v>171</v>
      </c>
      <c r="AH2357" t="s">
        <v>65</v>
      </c>
      <c r="AI2357" t="s">
        <v>7356</v>
      </c>
      <c r="AJ2357" t="s">
        <v>788</v>
      </c>
      <c r="AK2357" t="s">
        <v>7350</v>
      </c>
      <c r="AL2357">
        <v>1</v>
      </c>
      <c r="AM2357" t="s">
        <v>6687</v>
      </c>
      <c r="AN2357">
        <v>6</v>
      </c>
      <c r="AO2357">
        <v>0</v>
      </c>
      <c r="AP2357" t="s">
        <v>63</v>
      </c>
      <c r="AQ2357" t="s">
        <v>69</v>
      </c>
      <c r="AV2357" s="1">
        <v>43730</v>
      </c>
      <c r="AW2357" t="s">
        <v>16350</v>
      </c>
      <c r="AY2357" t="s">
        <v>73</v>
      </c>
      <c r="AZ2357" t="s">
        <v>74</v>
      </c>
    </row>
    <row r="2358" spans="1:52" hidden="1" x14ac:dyDescent="0.25">
      <c r="A2358" t="str">
        <f>INDEX('Community ID'!B:B,MATCH(O2358,'Community ID'!A:A,0))</f>
        <v>Cañada las Palmas</v>
      </c>
      <c r="B2358" t="str">
        <f>INDEX('Community ID'!$K:$K,MATCH('Environmental Data'!$P2358,'Community ID'!J:J,0))</f>
        <v>Constanza</v>
      </c>
      <c r="D2358" t="s">
        <v>7357</v>
      </c>
      <c r="E2358" t="s">
        <v>7358</v>
      </c>
      <c r="F2358" t="s">
        <v>7359</v>
      </c>
      <c r="H2358" t="s">
        <v>7360</v>
      </c>
      <c r="I2358" t="s">
        <v>191</v>
      </c>
      <c r="J2358" t="s">
        <v>7361</v>
      </c>
      <c r="K2358">
        <v>24</v>
      </c>
      <c r="L2358">
        <v>8295390604</v>
      </c>
      <c r="M2358" t="s">
        <v>142</v>
      </c>
      <c r="N2358" t="s">
        <v>125</v>
      </c>
      <c r="O2358" t="s">
        <v>7362</v>
      </c>
      <c r="P2358" t="s">
        <v>83</v>
      </c>
      <c r="Q2358" t="s">
        <v>84</v>
      </c>
      <c r="S2358" t="s">
        <v>144</v>
      </c>
      <c r="U2358">
        <v>40224988887</v>
      </c>
      <c r="V2358" t="s">
        <v>7348</v>
      </c>
      <c r="W2358" t="s">
        <v>58</v>
      </c>
      <c r="X2358">
        <v>18.9060734</v>
      </c>
      <c r="Y2358">
        <v>-70.748627099999993</v>
      </c>
      <c r="Z2358" t="s">
        <v>59</v>
      </c>
      <c r="AA2358" t="s">
        <v>220</v>
      </c>
      <c r="AB2358" t="s">
        <v>60</v>
      </c>
      <c r="AC2358" t="s">
        <v>88</v>
      </c>
      <c r="AD2358" t="s">
        <v>62</v>
      </c>
      <c r="AF2358" t="s">
        <v>170</v>
      </c>
      <c r="AG2358" t="s">
        <v>171</v>
      </c>
      <c r="AH2358" t="s">
        <v>90</v>
      </c>
      <c r="AI2358" t="s">
        <v>788</v>
      </c>
      <c r="AJ2358" t="s">
        <v>1415</v>
      </c>
      <c r="AK2358" t="s">
        <v>7363</v>
      </c>
      <c r="AL2358">
        <v>20</v>
      </c>
      <c r="AM2358" t="s">
        <v>7351</v>
      </c>
      <c r="AN2358">
        <v>3</v>
      </c>
      <c r="AO2358">
        <v>1</v>
      </c>
      <c r="AP2358" t="s">
        <v>62</v>
      </c>
      <c r="AQ2358" t="s">
        <v>69</v>
      </c>
      <c r="AV2358" s="1">
        <v>43730</v>
      </c>
      <c r="AW2358" t="s">
        <v>16351</v>
      </c>
      <c r="AY2358" t="s">
        <v>73</v>
      </c>
      <c r="AZ2358" t="s">
        <v>74</v>
      </c>
    </row>
    <row r="2359" spans="1:52" ht="30" hidden="1" x14ac:dyDescent="0.25">
      <c r="A2359" t="str">
        <f>INDEX('Community ID'!B:B,MATCH(O2359,'Community ID'!A:A,0))</f>
        <v>Cañada las Palmas</v>
      </c>
      <c r="B2359" t="str">
        <f>INDEX('Community ID'!$K:$K,MATCH('Environmental Data'!$P2359,'Community ID'!J:J,0))</f>
        <v>Constanza</v>
      </c>
      <c r="D2359" t="s">
        <v>7364</v>
      </c>
      <c r="E2359" t="s">
        <v>7088</v>
      </c>
      <c r="F2359" t="s">
        <v>7365</v>
      </c>
      <c r="H2359" t="s">
        <v>7366</v>
      </c>
      <c r="I2359" t="s">
        <v>191</v>
      </c>
      <c r="J2359" s="1">
        <v>35127</v>
      </c>
      <c r="K2359">
        <v>25</v>
      </c>
      <c r="M2359" t="s">
        <v>226</v>
      </c>
      <c r="N2359" t="s">
        <v>721</v>
      </c>
      <c r="O2359" t="s">
        <v>7336</v>
      </c>
      <c r="P2359" t="s">
        <v>102</v>
      </c>
      <c r="Q2359" t="s">
        <v>103</v>
      </c>
      <c r="S2359" t="s">
        <v>144</v>
      </c>
      <c r="U2359">
        <v>40225608807</v>
      </c>
      <c r="V2359" t="s">
        <v>2484</v>
      </c>
      <c r="W2359" t="s">
        <v>58</v>
      </c>
      <c r="X2359">
        <v>18.9042561175477</v>
      </c>
      <c r="Y2359">
        <v>-70.765714785149996</v>
      </c>
      <c r="Z2359" t="s">
        <v>220</v>
      </c>
      <c r="AA2359" t="s">
        <v>220</v>
      </c>
      <c r="AB2359" t="s">
        <v>60</v>
      </c>
      <c r="AC2359" t="s">
        <v>169</v>
      </c>
      <c r="AD2359" t="s">
        <v>63</v>
      </c>
      <c r="AE2359" t="s">
        <v>63</v>
      </c>
      <c r="AF2359" t="s">
        <v>201</v>
      </c>
      <c r="AG2359" t="s">
        <v>171</v>
      </c>
      <c r="AH2359" t="s">
        <v>90</v>
      </c>
      <c r="AI2359" t="s">
        <v>145</v>
      </c>
      <c r="AJ2359" t="s">
        <v>145</v>
      </c>
      <c r="AK2359" s="2" t="s">
        <v>7367</v>
      </c>
      <c r="AL2359">
        <v>15</v>
      </c>
      <c r="AM2359" t="s">
        <v>68</v>
      </c>
      <c r="AN2359">
        <v>5</v>
      </c>
      <c r="AO2359">
        <v>2</v>
      </c>
      <c r="AP2359" t="s">
        <v>62</v>
      </c>
      <c r="AQ2359" t="s">
        <v>69</v>
      </c>
      <c r="AV2359" s="1">
        <v>43730</v>
      </c>
      <c r="AW2359" t="s">
        <v>16352</v>
      </c>
      <c r="AY2359" t="s">
        <v>73</v>
      </c>
      <c r="AZ2359" t="s">
        <v>74</v>
      </c>
    </row>
    <row r="2360" spans="1:52" hidden="1" x14ac:dyDescent="0.25">
      <c r="A2360" t="str">
        <f>INDEX('Community ID'!B:B,MATCH(O2360,'Community ID'!A:A,0))</f>
        <v>Cañada las Palmas</v>
      </c>
      <c r="B2360" t="str">
        <f>INDEX('Community ID'!$K:$K,MATCH('Environmental Data'!$P2360,'Community ID'!J:J,0))</f>
        <v>Constanza</v>
      </c>
      <c r="D2360" t="s">
        <v>7368</v>
      </c>
      <c r="E2360" t="s">
        <v>812</v>
      </c>
      <c r="F2360" t="s">
        <v>7369</v>
      </c>
      <c r="H2360" t="s">
        <v>2899</v>
      </c>
      <c r="I2360" t="s">
        <v>191</v>
      </c>
      <c r="J2360" t="s">
        <v>7370</v>
      </c>
      <c r="K2360">
        <v>38</v>
      </c>
      <c r="L2360">
        <v>8296383831</v>
      </c>
      <c r="M2360" t="s">
        <v>80</v>
      </c>
      <c r="N2360" t="s">
        <v>135</v>
      </c>
      <c r="O2360" t="s">
        <v>7336</v>
      </c>
      <c r="P2360" t="s">
        <v>102</v>
      </c>
      <c r="Q2360" t="s">
        <v>103</v>
      </c>
      <c r="S2360" t="s">
        <v>144</v>
      </c>
      <c r="U2360">
        <v>5300355954</v>
      </c>
      <c r="V2360" t="s">
        <v>2484</v>
      </c>
      <c r="W2360" t="s">
        <v>58</v>
      </c>
      <c r="X2360">
        <v>18.904261188599101</v>
      </c>
      <c r="Y2360">
        <v>-70.765658207303602</v>
      </c>
      <c r="Z2360" t="s">
        <v>86</v>
      </c>
      <c r="AA2360" t="s">
        <v>325</v>
      </c>
      <c r="AB2360" t="s">
        <v>60</v>
      </c>
      <c r="AC2360" t="s">
        <v>169</v>
      </c>
      <c r="AD2360" t="s">
        <v>63</v>
      </c>
      <c r="AE2360" t="s">
        <v>63</v>
      </c>
      <c r="AF2360" t="s">
        <v>201</v>
      </c>
      <c r="AG2360" t="s">
        <v>171</v>
      </c>
      <c r="AH2360" t="s">
        <v>117</v>
      </c>
      <c r="AI2360" t="s">
        <v>145</v>
      </c>
      <c r="AJ2360" t="s">
        <v>788</v>
      </c>
      <c r="AK2360" t="s">
        <v>7371</v>
      </c>
      <c r="AL2360">
        <v>15</v>
      </c>
      <c r="AM2360" t="s">
        <v>68</v>
      </c>
      <c r="AN2360">
        <v>4</v>
      </c>
      <c r="AP2360" t="s">
        <v>63</v>
      </c>
      <c r="AQ2360" t="s">
        <v>69</v>
      </c>
      <c r="AV2360" s="1">
        <v>43730</v>
      </c>
      <c r="AW2360" t="s">
        <v>16353</v>
      </c>
      <c r="AY2360" t="s">
        <v>73</v>
      </c>
      <c r="AZ2360" t="s">
        <v>74</v>
      </c>
    </row>
    <row r="2361" spans="1:52" ht="30" hidden="1" x14ac:dyDescent="0.25">
      <c r="A2361" t="str">
        <f>INDEX('Community ID'!B:B,MATCH(O2361,'Community ID'!A:A,0))</f>
        <v>Cañada las Palmas</v>
      </c>
      <c r="B2361" t="str">
        <f>INDEX('Community ID'!$K:$K,MATCH('Environmental Data'!$P2361,'Community ID'!J:J,0))</f>
        <v>Constanza</v>
      </c>
      <c r="D2361" t="s">
        <v>7372</v>
      </c>
      <c r="E2361" t="s">
        <v>5542</v>
      </c>
      <c r="F2361" t="s">
        <v>1547</v>
      </c>
      <c r="I2361" t="s">
        <v>191</v>
      </c>
      <c r="J2361" t="s">
        <v>7373</v>
      </c>
      <c r="K2361">
        <v>29</v>
      </c>
      <c r="L2361">
        <v>8094560551</v>
      </c>
      <c r="M2361" t="s">
        <v>80</v>
      </c>
      <c r="N2361" t="s">
        <v>287</v>
      </c>
      <c r="O2361" t="s">
        <v>7355</v>
      </c>
      <c r="P2361" t="s">
        <v>102</v>
      </c>
      <c r="Q2361" t="s">
        <v>103</v>
      </c>
      <c r="S2361" t="s">
        <v>144</v>
      </c>
      <c r="V2361" t="s">
        <v>2484</v>
      </c>
      <c r="W2361" t="s">
        <v>58</v>
      </c>
      <c r="X2361">
        <v>18.904227937955199</v>
      </c>
      <c r="Y2361">
        <v>-70.7657859791574</v>
      </c>
      <c r="Z2361" t="s">
        <v>86</v>
      </c>
      <c r="AA2361" t="s">
        <v>86</v>
      </c>
      <c r="AB2361" t="s">
        <v>60</v>
      </c>
      <c r="AC2361" t="s">
        <v>88</v>
      </c>
      <c r="AD2361" t="s">
        <v>63</v>
      </c>
      <c r="AE2361" t="s">
        <v>63</v>
      </c>
      <c r="AF2361" t="s">
        <v>170</v>
      </c>
      <c r="AG2361" t="s">
        <v>194</v>
      </c>
      <c r="AH2361" t="s">
        <v>65</v>
      </c>
      <c r="AI2361" t="s">
        <v>7110</v>
      </c>
      <c r="AJ2361" t="s">
        <v>1382</v>
      </c>
      <c r="AK2361" s="2" t="s">
        <v>7374</v>
      </c>
      <c r="AL2361">
        <v>0</v>
      </c>
      <c r="AM2361" t="s">
        <v>68</v>
      </c>
      <c r="AN2361">
        <v>5</v>
      </c>
      <c r="AP2361" t="s">
        <v>62</v>
      </c>
      <c r="AQ2361" t="s">
        <v>69</v>
      </c>
      <c r="AV2361" s="1">
        <v>43730</v>
      </c>
      <c r="AW2361" t="s">
        <v>16354</v>
      </c>
      <c r="AY2361" t="s">
        <v>73</v>
      </c>
      <c r="AZ2361" t="s">
        <v>74</v>
      </c>
    </row>
    <row r="2362" spans="1:52" hidden="1" x14ac:dyDescent="0.25">
      <c r="A2362" t="str">
        <f>INDEX('Community ID'!B:B,MATCH(O2362,'Community ID'!A:A,0))</f>
        <v>El Canal</v>
      </c>
      <c r="B2362" t="str">
        <f>INDEX('Community ID'!$K:$K,MATCH('Environmental Data'!$P2362,'Community ID'!J:J,0))</f>
        <v>Constanza</v>
      </c>
      <c r="D2362" t="s">
        <v>11245</v>
      </c>
      <c r="E2362" t="s">
        <v>1262</v>
      </c>
      <c r="F2362" t="s">
        <v>1838</v>
      </c>
      <c r="I2362" t="s">
        <v>165</v>
      </c>
      <c r="M2362" t="s">
        <v>80</v>
      </c>
      <c r="N2362" t="s">
        <v>1108</v>
      </c>
      <c r="O2362" t="s">
        <v>7129</v>
      </c>
      <c r="P2362" t="s">
        <v>102</v>
      </c>
      <c r="Q2362" t="s">
        <v>55</v>
      </c>
      <c r="T2362" t="s">
        <v>545</v>
      </c>
      <c r="V2362" t="s">
        <v>11210</v>
      </c>
      <c r="W2362" t="s">
        <v>58</v>
      </c>
      <c r="X2362">
        <v>18.907767700000001</v>
      </c>
      <c r="Y2362">
        <v>-70.752262200000004</v>
      </c>
      <c r="Z2362" t="s">
        <v>86</v>
      </c>
      <c r="AA2362" t="s">
        <v>86</v>
      </c>
      <c r="AB2362" t="s">
        <v>60</v>
      </c>
      <c r="AC2362" t="s">
        <v>169</v>
      </c>
      <c r="AD2362" t="s">
        <v>62</v>
      </c>
      <c r="AF2362" t="s">
        <v>170</v>
      </c>
      <c r="AG2362" t="s">
        <v>194</v>
      </c>
      <c r="AH2362" t="s">
        <v>65</v>
      </c>
      <c r="AI2362" t="s">
        <v>931</v>
      </c>
      <c r="AJ2362" t="s">
        <v>788</v>
      </c>
      <c r="AK2362" t="s">
        <v>11246</v>
      </c>
      <c r="AL2362">
        <v>1</v>
      </c>
      <c r="AM2362" t="s">
        <v>93</v>
      </c>
      <c r="AN2362">
        <v>4</v>
      </c>
      <c r="AO2362">
        <v>0</v>
      </c>
      <c r="AP2362" t="s">
        <v>62</v>
      </c>
      <c r="AQ2362" t="s">
        <v>69</v>
      </c>
      <c r="AV2362" s="1">
        <v>43729</v>
      </c>
      <c r="AW2362" t="s">
        <v>16355</v>
      </c>
      <c r="AY2362" t="s">
        <v>73</v>
      </c>
      <c r="AZ2362" t="s">
        <v>74</v>
      </c>
    </row>
    <row r="2363" spans="1:52" hidden="1" x14ac:dyDescent="0.25">
      <c r="A2363" t="str">
        <f>INDEX('Community ID'!B:B,MATCH(O2363,'Community ID'!A:A,0))</f>
        <v>Cañada las Palmas</v>
      </c>
      <c r="B2363" t="str">
        <f>INDEX('Community ID'!$K:$K,MATCH('Environmental Data'!$P2363,'Community ID'!J:J,0))</f>
        <v>Constanza</v>
      </c>
      <c r="D2363" t="s">
        <v>7375</v>
      </c>
      <c r="E2363" t="s">
        <v>7376</v>
      </c>
      <c r="F2363" t="s">
        <v>3731</v>
      </c>
      <c r="I2363" t="s">
        <v>191</v>
      </c>
      <c r="J2363" t="s">
        <v>7377</v>
      </c>
      <c r="K2363">
        <v>37</v>
      </c>
      <c r="L2363">
        <v>8096637387</v>
      </c>
      <c r="M2363" t="s">
        <v>80</v>
      </c>
      <c r="O2363" t="s">
        <v>7336</v>
      </c>
      <c r="P2363" t="s">
        <v>102</v>
      </c>
      <c r="Q2363" t="s">
        <v>160</v>
      </c>
      <c r="V2363" t="s">
        <v>7378</v>
      </c>
      <c r="W2363" t="s">
        <v>58</v>
      </c>
      <c r="X2363">
        <v>18.852784400000001</v>
      </c>
      <c r="Y2363">
        <v>-70.692870900000003</v>
      </c>
      <c r="Z2363" t="s">
        <v>86</v>
      </c>
      <c r="AA2363" t="s">
        <v>86</v>
      </c>
      <c r="AB2363" t="s">
        <v>60</v>
      </c>
      <c r="AC2363" t="s">
        <v>88</v>
      </c>
      <c r="AE2363" t="s">
        <v>62</v>
      </c>
      <c r="AF2363" t="s">
        <v>201</v>
      </c>
      <c r="AG2363" t="s">
        <v>194</v>
      </c>
      <c r="AH2363" t="s">
        <v>65</v>
      </c>
      <c r="AI2363" t="s">
        <v>788</v>
      </c>
      <c r="AJ2363" t="s">
        <v>788</v>
      </c>
      <c r="AK2363" t="s">
        <v>1437</v>
      </c>
      <c r="AL2363">
        <v>1</v>
      </c>
      <c r="AM2363" t="s">
        <v>93</v>
      </c>
      <c r="AN2363">
        <v>9</v>
      </c>
      <c r="AO2363">
        <v>0</v>
      </c>
      <c r="AP2363" t="s">
        <v>62</v>
      </c>
      <c r="AQ2363" t="s">
        <v>186</v>
      </c>
      <c r="AV2363" s="1">
        <v>43729</v>
      </c>
      <c r="AW2363" t="s">
        <v>16356</v>
      </c>
      <c r="AY2363" t="s">
        <v>73</v>
      </c>
      <c r="AZ2363" t="s">
        <v>74</v>
      </c>
    </row>
    <row r="2364" spans="1:52" ht="30" hidden="1" x14ac:dyDescent="0.25">
      <c r="A2364" t="str">
        <f>INDEX('Community ID'!B:B,MATCH(O2364,'Community ID'!A:A,0))</f>
        <v>Cañada las Palmas</v>
      </c>
      <c r="B2364" t="str">
        <f>INDEX('Community ID'!$K:$K,MATCH('Environmental Data'!$P2364,'Community ID'!J:J,0))</f>
        <v>Constanza</v>
      </c>
      <c r="D2364" t="s">
        <v>7379</v>
      </c>
      <c r="E2364" t="s">
        <v>491</v>
      </c>
      <c r="F2364" t="s">
        <v>743</v>
      </c>
      <c r="H2364" t="s">
        <v>7380</v>
      </c>
      <c r="I2364" t="s">
        <v>165</v>
      </c>
      <c r="J2364" s="1">
        <v>31048</v>
      </c>
      <c r="K2364">
        <v>36</v>
      </c>
      <c r="M2364" t="s">
        <v>80</v>
      </c>
      <c r="N2364" t="s">
        <v>287</v>
      </c>
      <c r="O2364" t="s">
        <v>7355</v>
      </c>
      <c r="P2364" t="s">
        <v>102</v>
      </c>
      <c r="Q2364" t="s">
        <v>160</v>
      </c>
      <c r="S2364" t="s">
        <v>144</v>
      </c>
      <c r="V2364" t="s">
        <v>2484</v>
      </c>
      <c r="W2364" t="s">
        <v>58</v>
      </c>
      <c r="X2364">
        <v>18.904277323762699</v>
      </c>
      <c r="Y2364">
        <v>-70.765365595063898</v>
      </c>
      <c r="Z2364" t="s">
        <v>59</v>
      </c>
      <c r="AA2364" t="s">
        <v>59</v>
      </c>
      <c r="AB2364" t="s">
        <v>60</v>
      </c>
      <c r="AC2364" t="s">
        <v>88</v>
      </c>
      <c r="AD2364" t="s">
        <v>63</v>
      </c>
      <c r="AE2364" t="s">
        <v>63</v>
      </c>
      <c r="AF2364" t="s">
        <v>201</v>
      </c>
      <c r="AG2364" t="s">
        <v>171</v>
      </c>
      <c r="AH2364" t="s">
        <v>90</v>
      </c>
      <c r="AI2364" t="s">
        <v>145</v>
      </c>
      <c r="AJ2364" t="s">
        <v>145</v>
      </c>
      <c r="AK2364" s="2" t="s">
        <v>7381</v>
      </c>
      <c r="AL2364">
        <v>0</v>
      </c>
      <c r="AM2364" t="s">
        <v>394</v>
      </c>
      <c r="AN2364">
        <v>2</v>
      </c>
      <c r="AP2364" t="s">
        <v>62</v>
      </c>
      <c r="AQ2364" t="s">
        <v>186</v>
      </c>
      <c r="AV2364" s="1">
        <v>43729</v>
      </c>
      <c r="AW2364" t="s">
        <v>16357</v>
      </c>
      <c r="AY2364" t="s">
        <v>73</v>
      </c>
      <c r="AZ2364" t="s">
        <v>74</v>
      </c>
    </row>
    <row r="2365" spans="1:52" hidden="1" x14ac:dyDescent="0.25">
      <c r="A2365" t="str">
        <f>INDEX('Community ID'!B:B,MATCH(O2365,'Community ID'!A:A,0))</f>
        <v>Cañada las Palmas</v>
      </c>
      <c r="B2365" t="str">
        <f>INDEX('Community ID'!$K:$K,MATCH('Environmental Data'!$P2365,'Community ID'!J:J,0))</f>
        <v>Constanza</v>
      </c>
      <c r="D2365" t="s">
        <v>7382</v>
      </c>
      <c r="E2365" t="s">
        <v>7383</v>
      </c>
      <c r="F2365" t="s">
        <v>7384</v>
      </c>
      <c r="H2365" t="s">
        <v>7383</v>
      </c>
      <c r="I2365" t="s">
        <v>165</v>
      </c>
      <c r="J2365" s="1">
        <v>28894</v>
      </c>
      <c r="K2365">
        <v>42</v>
      </c>
      <c r="L2365">
        <v>8496569182</v>
      </c>
      <c r="M2365" t="s">
        <v>80</v>
      </c>
      <c r="O2365" t="s">
        <v>7336</v>
      </c>
      <c r="P2365" t="s">
        <v>102</v>
      </c>
      <c r="Q2365" t="s">
        <v>160</v>
      </c>
      <c r="V2365" t="s">
        <v>7378</v>
      </c>
      <c r="W2365" t="s">
        <v>58</v>
      </c>
      <c r="X2365">
        <v>18.907056600000001</v>
      </c>
      <c r="Y2365">
        <v>-70.741193300000006</v>
      </c>
      <c r="Z2365" t="s">
        <v>86</v>
      </c>
      <c r="AA2365" t="s">
        <v>86</v>
      </c>
      <c r="AB2365" t="s">
        <v>60</v>
      </c>
      <c r="AC2365" t="s">
        <v>169</v>
      </c>
      <c r="AE2365" t="s">
        <v>62</v>
      </c>
      <c r="AF2365" t="s">
        <v>170</v>
      </c>
      <c r="AG2365" t="s">
        <v>194</v>
      </c>
      <c r="AH2365" t="s">
        <v>486</v>
      </c>
      <c r="AI2365" t="s">
        <v>788</v>
      </c>
      <c r="AJ2365" t="s">
        <v>106</v>
      </c>
      <c r="AK2365" t="s">
        <v>1139</v>
      </c>
      <c r="AL2365">
        <v>1</v>
      </c>
      <c r="AM2365" t="s">
        <v>1069</v>
      </c>
      <c r="AN2365">
        <v>6</v>
      </c>
      <c r="AO2365">
        <v>0</v>
      </c>
      <c r="AP2365" t="s">
        <v>62</v>
      </c>
      <c r="AQ2365" t="s">
        <v>69</v>
      </c>
      <c r="AV2365" s="1">
        <v>43729</v>
      </c>
      <c r="AW2365" t="s">
        <v>16358</v>
      </c>
      <c r="AY2365" t="s">
        <v>73</v>
      </c>
      <c r="AZ2365" t="s">
        <v>74</v>
      </c>
    </row>
    <row r="2366" spans="1:52" ht="45" hidden="1" x14ac:dyDescent="0.25">
      <c r="A2366" t="str">
        <f>INDEX('Community ID'!B:B,MATCH(O2366,'Community ID'!A:A,0))</f>
        <v>Cañada las Palmas</v>
      </c>
      <c r="B2366" t="str">
        <f>INDEX('Community ID'!$K:$K,MATCH('Environmental Data'!$P2366,'Community ID'!J:J,0))</f>
        <v>Constanza</v>
      </c>
      <c r="D2366" t="s">
        <v>7337</v>
      </c>
      <c r="E2366" t="s">
        <v>1557</v>
      </c>
      <c r="F2366" t="s">
        <v>7338</v>
      </c>
      <c r="I2366" t="s">
        <v>165</v>
      </c>
      <c r="J2366" s="1">
        <v>23292</v>
      </c>
      <c r="K2366">
        <v>58</v>
      </c>
      <c r="M2366" t="s">
        <v>80</v>
      </c>
      <c r="N2366" t="s">
        <v>7339</v>
      </c>
      <c r="O2366" t="s">
        <v>7336</v>
      </c>
      <c r="P2366" t="s">
        <v>102</v>
      </c>
      <c r="Q2366" t="s">
        <v>103</v>
      </c>
      <c r="S2366" t="s">
        <v>144</v>
      </c>
      <c r="V2366" t="s">
        <v>2484</v>
      </c>
      <c r="W2366" t="s">
        <v>58</v>
      </c>
      <c r="X2366">
        <v>18.904276192205799</v>
      </c>
      <c r="Y2366">
        <v>-70.765247913143298</v>
      </c>
      <c r="Z2366" t="s">
        <v>86</v>
      </c>
      <c r="AA2366" t="s">
        <v>59</v>
      </c>
      <c r="AB2366" t="s">
        <v>60</v>
      </c>
      <c r="AC2366" t="s">
        <v>169</v>
      </c>
      <c r="AD2366" t="s">
        <v>63</v>
      </c>
      <c r="AE2366" t="s">
        <v>63</v>
      </c>
      <c r="AF2366" t="s">
        <v>201</v>
      </c>
      <c r="AG2366" t="s">
        <v>171</v>
      </c>
      <c r="AH2366" t="s">
        <v>117</v>
      </c>
      <c r="AI2366" t="s">
        <v>7110</v>
      </c>
      <c r="AJ2366" t="s">
        <v>145</v>
      </c>
      <c r="AK2366" s="2" t="s">
        <v>7340</v>
      </c>
      <c r="AL2366">
        <v>0</v>
      </c>
      <c r="AM2366" t="s">
        <v>68</v>
      </c>
      <c r="AN2366">
        <v>1</v>
      </c>
      <c r="AP2366" t="s">
        <v>62</v>
      </c>
      <c r="AQ2366" t="s">
        <v>186</v>
      </c>
      <c r="AV2366" s="1">
        <v>43729</v>
      </c>
      <c r="AW2366" t="s">
        <v>16359</v>
      </c>
      <c r="AY2366" t="s">
        <v>73</v>
      </c>
      <c r="AZ2366" t="s">
        <v>74</v>
      </c>
    </row>
    <row r="2367" spans="1:52" ht="30" hidden="1" x14ac:dyDescent="0.25">
      <c r="A2367" t="str">
        <f>INDEX('Community ID'!B:B,MATCH(O2367,'Community ID'!A:A,0))</f>
        <v>Cañada las Palmas</v>
      </c>
      <c r="B2367" t="str">
        <f>INDEX('Community ID'!$K:$K,MATCH('Environmental Data'!$P2367,'Community ID'!J:J,0))</f>
        <v>Constanza</v>
      </c>
      <c r="D2367" t="s">
        <v>7385</v>
      </c>
      <c r="E2367" t="s">
        <v>5584</v>
      </c>
      <c r="F2367" t="s">
        <v>743</v>
      </c>
      <c r="H2367" t="s">
        <v>737</v>
      </c>
      <c r="I2367" t="s">
        <v>165</v>
      </c>
      <c r="J2367" s="1">
        <v>20455</v>
      </c>
      <c r="K2367">
        <v>65</v>
      </c>
      <c r="M2367" t="s">
        <v>80</v>
      </c>
      <c r="N2367" t="s">
        <v>287</v>
      </c>
      <c r="O2367" t="s">
        <v>7336</v>
      </c>
      <c r="P2367" t="s">
        <v>102</v>
      </c>
      <c r="Q2367" t="s">
        <v>103</v>
      </c>
      <c r="S2367" t="s">
        <v>144</v>
      </c>
      <c r="V2367" t="s">
        <v>2484</v>
      </c>
      <c r="W2367" t="s">
        <v>58</v>
      </c>
      <c r="X2367">
        <v>18.9042559499097</v>
      </c>
      <c r="Y2367">
        <v>-70.765349334171702</v>
      </c>
      <c r="Z2367" t="s">
        <v>86</v>
      </c>
      <c r="AA2367" t="s">
        <v>86</v>
      </c>
      <c r="AB2367" t="s">
        <v>60</v>
      </c>
      <c r="AC2367" t="s">
        <v>88</v>
      </c>
      <c r="AD2367" t="s">
        <v>63</v>
      </c>
      <c r="AE2367" t="s">
        <v>63</v>
      </c>
      <c r="AF2367" t="s">
        <v>201</v>
      </c>
      <c r="AG2367" t="s">
        <v>171</v>
      </c>
      <c r="AH2367" t="s">
        <v>90</v>
      </c>
      <c r="AI2367" t="s">
        <v>7110</v>
      </c>
      <c r="AJ2367" t="s">
        <v>788</v>
      </c>
      <c r="AK2367" s="2" t="s">
        <v>7386</v>
      </c>
      <c r="AL2367">
        <v>1</v>
      </c>
      <c r="AM2367" t="s">
        <v>68</v>
      </c>
      <c r="AN2367">
        <v>4</v>
      </c>
      <c r="AP2367" t="s">
        <v>62</v>
      </c>
      <c r="AQ2367" t="s">
        <v>69</v>
      </c>
      <c r="AV2367" s="1">
        <v>43729</v>
      </c>
      <c r="AW2367" t="s">
        <v>16360</v>
      </c>
      <c r="AY2367" t="s">
        <v>73</v>
      </c>
      <c r="AZ2367" t="s">
        <v>74</v>
      </c>
    </row>
    <row r="2368" spans="1:52" hidden="1" x14ac:dyDescent="0.25">
      <c r="A2368" t="str">
        <f>INDEX('Community ID'!B:B,MATCH(O2368,'Community ID'!A:A,0))</f>
        <v>Cañada las Palmas</v>
      </c>
      <c r="B2368" t="str">
        <f>INDEX('Community ID'!$K:$K,MATCH('Environmental Data'!$P2368,'Community ID'!J:J,0))</f>
        <v>Constanza</v>
      </c>
      <c r="D2368" t="s">
        <v>7387</v>
      </c>
      <c r="E2368" t="s">
        <v>5739</v>
      </c>
      <c r="F2368" t="s">
        <v>743</v>
      </c>
      <c r="H2368" t="s">
        <v>5739</v>
      </c>
      <c r="I2368" t="s">
        <v>165</v>
      </c>
      <c r="J2368" s="1">
        <v>25934</v>
      </c>
      <c r="K2368">
        <v>50</v>
      </c>
      <c r="L2368">
        <v>8093307397</v>
      </c>
      <c r="M2368" t="s">
        <v>80</v>
      </c>
      <c r="N2368" t="s">
        <v>2580</v>
      </c>
      <c r="O2368" t="s">
        <v>7355</v>
      </c>
      <c r="P2368" t="s">
        <v>102</v>
      </c>
      <c r="Q2368" t="s">
        <v>160</v>
      </c>
      <c r="S2368" t="s">
        <v>144</v>
      </c>
      <c r="V2368" t="s">
        <v>2484</v>
      </c>
      <c r="W2368" t="s">
        <v>58</v>
      </c>
      <c r="X2368">
        <v>18.9042532677006</v>
      </c>
      <c r="Y2368">
        <v>-70.765412282264506</v>
      </c>
      <c r="Z2368" t="s">
        <v>86</v>
      </c>
      <c r="AA2368" t="s">
        <v>86</v>
      </c>
      <c r="AB2368" t="s">
        <v>60</v>
      </c>
      <c r="AC2368" t="s">
        <v>169</v>
      </c>
      <c r="AE2368" t="s">
        <v>62</v>
      </c>
      <c r="AF2368" t="s">
        <v>201</v>
      </c>
      <c r="AG2368" t="s">
        <v>194</v>
      </c>
      <c r="AH2368" t="s">
        <v>117</v>
      </c>
      <c r="AI2368" t="s">
        <v>145</v>
      </c>
      <c r="AJ2368" t="s">
        <v>3923</v>
      </c>
      <c r="AK2368" t="s">
        <v>7388</v>
      </c>
      <c r="AL2368">
        <v>1</v>
      </c>
      <c r="AM2368" t="s">
        <v>68</v>
      </c>
      <c r="AN2368">
        <v>4</v>
      </c>
      <c r="AO2368">
        <v>2</v>
      </c>
      <c r="AP2368" t="s">
        <v>62</v>
      </c>
      <c r="AQ2368" t="s">
        <v>69</v>
      </c>
      <c r="AV2368" s="1">
        <v>43729</v>
      </c>
      <c r="AW2368" t="s">
        <v>16361</v>
      </c>
      <c r="AY2368" t="s">
        <v>73</v>
      </c>
      <c r="AZ2368" t="s">
        <v>74</v>
      </c>
    </row>
    <row r="2369" spans="1:52" hidden="1" x14ac:dyDescent="0.25">
      <c r="A2369" t="str">
        <f>INDEX('Community ID'!B:B,MATCH(O2369,'Community ID'!A:A,0))</f>
        <v>Cañada las Palmas</v>
      </c>
      <c r="B2369" t="str">
        <f>INDEX('Community ID'!$K:$K,MATCH('Environmental Data'!$P2369,'Community ID'!J:J,0))</f>
        <v>Constanza</v>
      </c>
      <c r="D2369" t="s">
        <v>7389</v>
      </c>
      <c r="E2369" t="s">
        <v>1821</v>
      </c>
      <c r="F2369" t="s">
        <v>7390</v>
      </c>
      <c r="J2369" t="s">
        <v>7391</v>
      </c>
      <c r="K2369">
        <v>17</v>
      </c>
      <c r="L2369">
        <v>8293356924</v>
      </c>
      <c r="M2369" t="s">
        <v>226</v>
      </c>
      <c r="N2369" t="s">
        <v>125</v>
      </c>
      <c r="O2369" t="s">
        <v>7336</v>
      </c>
      <c r="P2369" t="s">
        <v>102</v>
      </c>
      <c r="Q2369" t="s">
        <v>103</v>
      </c>
      <c r="S2369" t="s">
        <v>144</v>
      </c>
      <c r="V2369" t="s">
        <v>2484</v>
      </c>
      <c r="W2369" t="s">
        <v>58</v>
      </c>
      <c r="X2369">
        <v>18.9042305108335</v>
      </c>
      <c r="Y2369">
        <v>-70.765426866775996</v>
      </c>
      <c r="Z2369" t="s">
        <v>86</v>
      </c>
      <c r="AA2369" t="s">
        <v>325</v>
      </c>
      <c r="AB2369" t="s">
        <v>60</v>
      </c>
      <c r="AC2369" t="s">
        <v>88</v>
      </c>
      <c r="AE2369" t="s">
        <v>62</v>
      </c>
      <c r="AF2369" t="s">
        <v>201</v>
      </c>
      <c r="AG2369" t="s">
        <v>194</v>
      </c>
      <c r="AH2369" t="s">
        <v>65</v>
      </c>
      <c r="AI2369" t="s">
        <v>7110</v>
      </c>
      <c r="AJ2369" t="s">
        <v>145</v>
      </c>
      <c r="AK2369" t="s">
        <v>3672</v>
      </c>
      <c r="AL2369">
        <v>1</v>
      </c>
      <c r="AM2369" t="s">
        <v>68</v>
      </c>
      <c r="AN2369">
        <v>3</v>
      </c>
      <c r="AP2369" t="s">
        <v>62</v>
      </c>
      <c r="AQ2369" t="s">
        <v>69</v>
      </c>
      <c r="AV2369" s="1">
        <v>43729</v>
      </c>
      <c r="AW2369" t="s">
        <v>16362</v>
      </c>
      <c r="AY2369" t="s">
        <v>73</v>
      </c>
      <c r="AZ2369" t="s">
        <v>74</v>
      </c>
    </row>
    <row r="2370" spans="1:52" hidden="1" x14ac:dyDescent="0.25">
      <c r="A2370" t="str">
        <f>INDEX('Community ID'!B:B,MATCH(O2370,'Community ID'!A:A,0))</f>
        <v>Cañada las Palmas</v>
      </c>
      <c r="B2370" t="str">
        <f>INDEX('Community ID'!$K:$K,MATCH('Environmental Data'!$P2370,'Community ID'!J:J,0))</f>
        <v>Constanza</v>
      </c>
      <c r="D2370" t="s">
        <v>7392</v>
      </c>
      <c r="E2370" t="s">
        <v>2785</v>
      </c>
      <c r="F2370" t="s">
        <v>6791</v>
      </c>
      <c r="H2370" t="s">
        <v>2540</v>
      </c>
      <c r="I2370" t="s">
        <v>191</v>
      </c>
      <c r="J2370" s="1">
        <v>34335</v>
      </c>
      <c r="K2370">
        <v>27</v>
      </c>
      <c r="M2370" t="s">
        <v>80</v>
      </c>
      <c r="N2370" t="s">
        <v>135</v>
      </c>
      <c r="O2370" t="s">
        <v>7336</v>
      </c>
      <c r="P2370" t="s">
        <v>102</v>
      </c>
      <c r="Q2370" t="s">
        <v>160</v>
      </c>
      <c r="V2370" t="s">
        <v>2484</v>
      </c>
      <c r="W2370" t="s">
        <v>58</v>
      </c>
      <c r="X2370">
        <v>18.904322795587401</v>
      </c>
      <c r="Y2370">
        <v>-70.765401972523605</v>
      </c>
      <c r="Z2370" t="s">
        <v>86</v>
      </c>
      <c r="AA2370" t="s">
        <v>86</v>
      </c>
      <c r="AB2370" t="s">
        <v>60</v>
      </c>
      <c r="AC2370" t="s">
        <v>169</v>
      </c>
      <c r="AD2370" t="s">
        <v>62</v>
      </c>
      <c r="AF2370" t="s">
        <v>201</v>
      </c>
      <c r="AG2370" t="s">
        <v>194</v>
      </c>
      <c r="AH2370" t="s">
        <v>90</v>
      </c>
      <c r="AI2370" t="s">
        <v>145</v>
      </c>
      <c r="AJ2370" t="s">
        <v>145</v>
      </c>
      <c r="AK2370" t="s">
        <v>7393</v>
      </c>
      <c r="AL2370">
        <v>1</v>
      </c>
      <c r="AM2370" t="s">
        <v>68</v>
      </c>
      <c r="AN2370">
        <v>4</v>
      </c>
      <c r="AO2370">
        <v>1</v>
      </c>
      <c r="AP2370" t="s">
        <v>62</v>
      </c>
      <c r="AQ2370" t="s">
        <v>69</v>
      </c>
      <c r="AV2370" s="1">
        <v>43729</v>
      </c>
      <c r="AW2370" t="s">
        <v>16363</v>
      </c>
      <c r="AY2370" t="s">
        <v>73</v>
      </c>
      <c r="AZ2370" t="s">
        <v>74</v>
      </c>
    </row>
    <row r="2371" spans="1:52" hidden="1" x14ac:dyDescent="0.25">
      <c r="A2371" t="str">
        <f>INDEX('Community ID'!B:B,MATCH(O2371,'Community ID'!A:A,0))</f>
        <v>Cañada las Palmas</v>
      </c>
      <c r="B2371" t="str">
        <f>INDEX('Community ID'!$K:$K,MATCH('Environmental Data'!$P2371,'Community ID'!J:J,0))</f>
        <v>Constanza</v>
      </c>
      <c r="D2371" t="s">
        <v>7394</v>
      </c>
      <c r="E2371" t="s">
        <v>7395</v>
      </c>
      <c r="F2371" t="s">
        <v>1167</v>
      </c>
      <c r="I2371" t="s">
        <v>191</v>
      </c>
      <c r="J2371" s="1">
        <v>15342</v>
      </c>
      <c r="K2371">
        <v>79</v>
      </c>
      <c r="M2371" t="s">
        <v>80</v>
      </c>
      <c r="N2371" t="s">
        <v>3379</v>
      </c>
      <c r="O2371" t="s">
        <v>7336</v>
      </c>
      <c r="P2371" t="s">
        <v>102</v>
      </c>
      <c r="Q2371" t="s">
        <v>160</v>
      </c>
      <c r="V2371" t="s">
        <v>2484</v>
      </c>
      <c r="W2371" t="s">
        <v>58</v>
      </c>
      <c r="X2371">
        <v>18.9045375818562</v>
      </c>
      <c r="Y2371">
        <v>-70.765452263942606</v>
      </c>
      <c r="Z2371" t="s">
        <v>86</v>
      </c>
      <c r="AA2371" t="s">
        <v>86</v>
      </c>
      <c r="AB2371" t="s">
        <v>60</v>
      </c>
      <c r="AC2371" t="s">
        <v>88</v>
      </c>
      <c r="AE2371" t="s">
        <v>62</v>
      </c>
      <c r="AF2371" t="s">
        <v>201</v>
      </c>
      <c r="AG2371" t="s">
        <v>194</v>
      </c>
      <c r="AH2371" t="s">
        <v>65</v>
      </c>
      <c r="AI2371" t="s">
        <v>145</v>
      </c>
      <c r="AJ2371" t="s">
        <v>145</v>
      </c>
      <c r="AK2371" t="s">
        <v>3672</v>
      </c>
      <c r="AL2371">
        <v>1</v>
      </c>
      <c r="AM2371" t="s">
        <v>68</v>
      </c>
      <c r="AN2371">
        <v>1</v>
      </c>
      <c r="AP2371" t="s">
        <v>62</v>
      </c>
      <c r="AQ2371" t="s">
        <v>69</v>
      </c>
      <c r="AV2371" s="1">
        <v>43729</v>
      </c>
      <c r="AW2371" t="s">
        <v>16364</v>
      </c>
      <c r="AY2371" t="s">
        <v>73</v>
      </c>
      <c r="AZ2371" t="s">
        <v>74</v>
      </c>
    </row>
    <row r="2372" spans="1:52" hidden="1" x14ac:dyDescent="0.25">
      <c r="A2372" t="str">
        <f>INDEX('Community ID'!B:B,MATCH(O2372,'Community ID'!A:A,0))</f>
        <v>Cañada las Palmas</v>
      </c>
      <c r="B2372" t="str">
        <f>INDEX('Community ID'!$K:$K,MATCH('Environmental Data'!$P2372,'Community ID'!J:J,0))</f>
        <v>Constanza</v>
      </c>
      <c r="D2372" t="s">
        <v>7396</v>
      </c>
      <c r="E2372" t="s">
        <v>1145</v>
      </c>
      <c r="F2372" t="s">
        <v>1167</v>
      </c>
      <c r="I2372" t="s">
        <v>191</v>
      </c>
      <c r="J2372" s="1">
        <v>23012</v>
      </c>
      <c r="K2372">
        <v>58</v>
      </c>
      <c r="L2372">
        <v>8295172027</v>
      </c>
      <c r="M2372" t="s">
        <v>80</v>
      </c>
      <c r="N2372" t="s">
        <v>114</v>
      </c>
      <c r="O2372" t="s">
        <v>7336</v>
      </c>
      <c r="P2372" t="s">
        <v>102</v>
      </c>
      <c r="Q2372" t="s">
        <v>160</v>
      </c>
      <c r="S2372" t="s">
        <v>1236</v>
      </c>
      <c r="V2372" t="s">
        <v>2484</v>
      </c>
      <c r="W2372" t="s">
        <v>58</v>
      </c>
      <c r="X2372">
        <v>18.904477830082001</v>
      </c>
      <c r="Y2372">
        <v>-70.765598840259699</v>
      </c>
      <c r="Z2372" t="s">
        <v>86</v>
      </c>
      <c r="AA2372" t="s">
        <v>86</v>
      </c>
      <c r="AB2372" t="s">
        <v>60</v>
      </c>
      <c r="AC2372" t="s">
        <v>169</v>
      </c>
      <c r="AD2372" t="s">
        <v>62</v>
      </c>
      <c r="AF2372" t="s">
        <v>201</v>
      </c>
      <c r="AG2372" t="s">
        <v>194</v>
      </c>
      <c r="AH2372" t="s">
        <v>65</v>
      </c>
      <c r="AI2372" t="s">
        <v>7397</v>
      </c>
      <c r="AJ2372" t="s">
        <v>7398</v>
      </c>
      <c r="AK2372" t="s">
        <v>3672</v>
      </c>
      <c r="AL2372">
        <v>1</v>
      </c>
      <c r="AM2372" t="s">
        <v>93</v>
      </c>
      <c r="AN2372">
        <v>2</v>
      </c>
      <c r="AO2372">
        <v>1</v>
      </c>
      <c r="AP2372" t="s">
        <v>62</v>
      </c>
      <c r="AQ2372" t="s">
        <v>69</v>
      </c>
      <c r="AV2372" s="1">
        <v>43729</v>
      </c>
      <c r="AW2372" t="s">
        <v>16365</v>
      </c>
      <c r="AY2372" t="s">
        <v>73</v>
      </c>
      <c r="AZ2372" t="s">
        <v>74</v>
      </c>
    </row>
    <row r="2373" spans="1:52" ht="30" hidden="1" x14ac:dyDescent="0.25">
      <c r="A2373" t="str">
        <f>INDEX('Community ID'!B:B,MATCH(O2373,'Community ID'!A:A,0))</f>
        <v>Cañada las Palmas</v>
      </c>
      <c r="B2373" t="str">
        <f>INDEX('Community ID'!$K:$K,MATCH('Environmental Data'!$P2373,'Community ID'!J:J,0))</f>
        <v>Constanza</v>
      </c>
      <c r="D2373" t="s">
        <v>7399</v>
      </c>
      <c r="E2373" t="s">
        <v>2072</v>
      </c>
      <c r="F2373" t="s">
        <v>7400</v>
      </c>
      <c r="I2373" t="s">
        <v>191</v>
      </c>
      <c r="J2373" s="1">
        <v>36222</v>
      </c>
      <c r="K2373">
        <v>22</v>
      </c>
      <c r="M2373" t="s">
        <v>80</v>
      </c>
      <c r="N2373" t="s">
        <v>114</v>
      </c>
      <c r="O2373" t="s">
        <v>7336</v>
      </c>
      <c r="P2373" t="s">
        <v>102</v>
      </c>
      <c r="Q2373" t="s">
        <v>160</v>
      </c>
      <c r="V2373" t="s">
        <v>2484</v>
      </c>
      <c r="W2373" t="s">
        <v>58</v>
      </c>
      <c r="X2373">
        <v>18.9035383751791</v>
      </c>
      <c r="Y2373">
        <v>-70.764912217921307</v>
      </c>
      <c r="Z2373" t="s">
        <v>86</v>
      </c>
      <c r="AA2373" t="s">
        <v>325</v>
      </c>
      <c r="AB2373" t="s">
        <v>60</v>
      </c>
      <c r="AC2373" t="s">
        <v>88</v>
      </c>
      <c r="AD2373" t="s">
        <v>63</v>
      </c>
      <c r="AE2373" t="s">
        <v>63</v>
      </c>
      <c r="AF2373" t="s">
        <v>201</v>
      </c>
      <c r="AG2373" t="s">
        <v>194</v>
      </c>
      <c r="AH2373" t="s">
        <v>65</v>
      </c>
      <c r="AI2373" t="s">
        <v>7401</v>
      </c>
      <c r="AJ2373" t="s">
        <v>145</v>
      </c>
      <c r="AK2373" s="2" t="s">
        <v>7402</v>
      </c>
      <c r="AL2373">
        <v>1</v>
      </c>
      <c r="AM2373" t="s">
        <v>68</v>
      </c>
      <c r="AN2373">
        <v>4</v>
      </c>
      <c r="AO2373">
        <v>2</v>
      </c>
      <c r="AP2373" t="s">
        <v>62</v>
      </c>
      <c r="AQ2373" t="s">
        <v>69</v>
      </c>
      <c r="AV2373" s="1">
        <v>43729</v>
      </c>
      <c r="AW2373" t="s">
        <v>16366</v>
      </c>
      <c r="AY2373" t="s">
        <v>73</v>
      </c>
      <c r="AZ2373" t="s">
        <v>74</v>
      </c>
    </row>
    <row r="2374" spans="1:52" hidden="1" x14ac:dyDescent="0.25">
      <c r="A2374" t="str">
        <f>INDEX('Community ID'!B:B,MATCH(O2374,'Community ID'!A:A,0))</f>
        <v>Cañada las Palmas</v>
      </c>
      <c r="B2374" t="str">
        <f>INDEX('Community ID'!$K:$K,MATCH('Environmental Data'!$P2374,'Community ID'!J:J,0))</f>
        <v>Constanza</v>
      </c>
      <c r="D2374" t="s">
        <v>7403</v>
      </c>
      <c r="E2374" t="s">
        <v>1220</v>
      </c>
      <c r="F2374" t="s">
        <v>7404</v>
      </c>
      <c r="H2374" t="s">
        <v>7405</v>
      </c>
      <c r="I2374" t="s">
        <v>191</v>
      </c>
      <c r="J2374" s="1">
        <v>24473</v>
      </c>
      <c r="K2374">
        <v>54</v>
      </c>
      <c r="L2374">
        <v>8296763941</v>
      </c>
      <c r="M2374" t="s">
        <v>80</v>
      </c>
      <c r="N2374" t="s">
        <v>7339</v>
      </c>
      <c r="O2374" t="s">
        <v>7336</v>
      </c>
      <c r="P2374" t="s">
        <v>102</v>
      </c>
      <c r="Q2374" t="s">
        <v>103</v>
      </c>
      <c r="V2374" t="s">
        <v>2484</v>
      </c>
      <c r="W2374" t="s">
        <v>58</v>
      </c>
      <c r="X2374">
        <v>18.9035383751791</v>
      </c>
      <c r="Y2374">
        <v>-70.764912217921307</v>
      </c>
      <c r="Z2374" t="s">
        <v>86</v>
      </c>
      <c r="AA2374" t="s">
        <v>59</v>
      </c>
      <c r="AB2374" t="s">
        <v>60</v>
      </c>
      <c r="AC2374" t="s">
        <v>88</v>
      </c>
      <c r="AE2374" t="s">
        <v>62</v>
      </c>
      <c r="AF2374" t="s">
        <v>201</v>
      </c>
      <c r="AG2374" t="s">
        <v>194</v>
      </c>
      <c r="AH2374" t="s">
        <v>65</v>
      </c>
      <c r="AI2374" t="s">
        <v>7406</v>
      </c>
      <c r="AJ2374" t="s">
        <v>145</v>
      </c>
      <c r="AK2374" t="s">
        <v>7407</v>
      </c>
      <c r="AL2374">
        <v>1</v>
      </c>
      <c r="AM2374" t="s">
        <v>68</v>
      </c>
      <c r="AN2374">
        <v>4</v>
      </c>
      <c r="AP2374" t="s">
        <v>62</v>
      </c>
      <c r="AQ2374" t="s">
        <v>69</v>
      </c>
      <c r="AV2374" s="1">
        <v>43729</v>
      </c>
      <c r="AW2374" t="s">
        <v>16367</v>
      </c>
      <c r="AY2374" t="s">
        <v>73</v>
      </c>
      <c r="AZ2374" t="s">
        <v>74</v>
      </c>
    </row>
    <row r="2375" spans="1:52" hidden="1" x14ac:dyDescent="0.25">
      <c r="A2375" t="str">
        <f>INDEX('Community ID'!B:B,MATCH(O2375,'Community ID'!A:A,0))</f>
        <v>Cañada las Palmas</v>
      </c>
      <c r="B2375" t="str">
        <f>INDEX('Community ID'!$K:$K,MATCH('Environmental Data'!$P2375,'Community ID'!J:J,0))</f>
        <v>Constanza</v>
      </c>
      <c r="D2375" t="s">
        <v>7408</v>
      </c>
      <c r="E2375" t="s">
        <v>7409</v>
      </c>
      <c r="F2375" t="s">
        <v>1391</v>
      </c>
      <c r="H2375" t="s">
        <v>7410</v>
      </c>
      <c r="I2375" t="s">
        <v>191</v>
      </c>
      <c r="J2375" s="1">
        <v>36807</v>
      </c>
      <c r="K2375">
        <v>21</v>
      </c>
      <c r="L2375">
        <v>8292321171</v>
      </c>
      <c r="M2375" t="s">
        <v>226</v>
      </c>
      <c r="N2375" t="s">
        <v>125</v>
      </c>
      <c r="O2375" t="s">
        <v>7336</v>
      </c>
      <c r="P2375" t="s">
        <v>102</v>
      </c>
      <c r="Q2375" t="s">
        <v>160</v>
      </c>
      <c r="V2375" t="s">
        <v>2484</v>
      </c>
      <c r="W2375" t="s">
        <v>58</v>
      </c>
      <c r="X2375">
        <v>18.903537411260299</v>
      </c>
      <c r="Y2375">
        <v>-70.765048423847801</v>
      </c>
      <c r="Z2375" t="s">
        <v>86</v>
      </c>
      <c r="AA2375" t="s">
        <v>86</v>
      </c>
      <c r="AB2375" t="s">
        <v>60</v>
      </c>
      <c r="AC2375" t="s">
        <v>61</v>
      </c>
      <c r="AE2375" t="s">
        <v>62</v>
      </c>
      <c r="AF2375" t="s">
        <v>201</v>
      </c>
      <c r="AG2375" t="s">
        <v>194</v>
      </c>
      <c r="AH2375" t="s">
        <v>65</v>
      </c>
      <c r="AI2375" t="s">
        <v>145</v>
      </c>
      <c r="AJ2375" t="s">
        <v>145</v>
      </c>
      <c r="AK2375" t="s">
        <v>7411</v>
      </c>
      <c r="AL2375">
        <v>1</v>
      </c>
      <c r="AM2375" t="s">
        <v>68</v>
      </c>
      <c r="AN2375">
        <v>5</v>
      </c>
      <c r="AP2375" t="s">
        <v>62</v>
      </c>
      <c r="AQ2375" t="s">
        <v>69</v>
      </c>
      <c r="AV2375" s="1">
        <v>43729</v>
      </c>
      <c r="AW2375" t="s">
        <v>16368</v>
      </c>
      <c r="AY2375" t="s">
        <v>73</v>
      </c>
      <c r="AZ2375" t="s">
        <v>74</v>
      </c>
    </row>
    <row r="2376" spans="1:52" ht="30" hidden="1" x14ac:dyDescent="0.25">
      <c r="A2376" t="str">
        <f>INDEX('Community ID'!B:B,MATCH(O2376,'Community ID'!A:A,0))</f>
        <v>Cañada las Palmas</v>
      </c>
      <c r="B2376" t="str">
        <f>INDEX('Community ID'!$K:$K,MATCH('Environmental Data'!$P2376,'Community ID'!J:J,0))</f>
        <v>Constanza</v>
      </c>
      <c r="D2376" t="s">
        <v>7412</v>
      </c>
      <c r="E2376" t="s">
        <v>7413</v>
      </c>
      <c r="F2376" t="s">
        <v>7414</v>
      </c>
      <c r="H2376" t="s">
        <v>7415</v>
      </c>
      <c r="I2376" t="s">
        <v>165</v>
      </c>
      <c r="J2376" s="1">
        <v>26275</v>
      </c>
      <c r="K2376">
        <v>50</v>
      </c>
      <c r="M2376" t="s">
        <v>80</v>
      </c>
      <c r="N2376" t="s">
        <v>52</v>
      </c>
      <c r="O2376" t="s">
        <v>7355</v>
      </c>
      <c r="P2376" t="s">
        <v>102</v>
      </c>
      <c r="Q2376" t="s">
        <v>7416</v>
      </c>
      <c r="S2376" t="s">
        <v>144</v>
      </c>
      <c r="U2376">
        <v>5300336889</v>
      </c>
      <c r="V2376" t="s">
        <v>2484</v>
      </c>
      <c r="W2376" t="s">
        <v>58</v>
      </c>
      <c r="X2376">
        <v>18.9035060210329</v>
      </c>
      <c r="Y2376">
        <v>-70.764684062517006</v>
      </c>
      <c r="Z2376" t="s">
        <v>59</v>
      </c>
      <c r="AA2376" t="s">
        <v>220</v>
      </c>
      <c r="AB2376" t="s">
        <v>60</v>
      </c>
      <c r="AC2376" t="s">
        <v>88</v>
      </c>
      <c r="AE2376" t="s">
        <v>62</v>
      </c>
      <c r="AF2376" t="s">
        <v>201</v>
      </c>
      <c r="AG2376" t="s">
        <v>171</v>
      </c>
      <c r="AH2376" t="s">
        <v>90</v>
      </c>
      <c r="AI2376" t="s">
        <v>145</v>
      </c>
      <c r="AJ2376" t="s">
        <v>145</v>
      </c>
      <c r="AK2376" s="2" t="s">
        <v>7417</v>
      </c>
      <c r="AL2376">
        <v>1</v>
      </c>
      <c r="AM2376" t="s">
        <v>68</v>
      </c>
      <c r="AN2376">
        <v>1</v>
      </c>
      <c r="AP2376" t="s">
        <v>62</v>
      </c>
      <c r="AQ2376" t="s">
        <v>186</v>
      </c>
      <c r="AV2376" s="1">
        <v>43729</v>
      </c>
      <c r="AW2376" t="s">
        <v>16369</v>
      </c>
      <c r="AY2376" t="s">
        <v>73</v>
      </c>
      <c r="AZ2376" t="s">
        <v>74</v>
      </c>
    </row>
    <row r="2377" spans="1:52" hidden="1" x14ac:dyDescent="0.25">
      <c r="A2377" t="str">
        <f>INDEX('Community ID'!B:B,MATCH(O2377,'Community ID'!A:A,0))</f>
        <v>Cañada las Palmas</v>
      </c>
      <c r="B2377" t="str">
        <f>INDEX('Community ID'!$K:$K,MATCH('Environmental Data'!$P2377,'Community ID'!J:J,0))</f>
        <v>Constanza</v>
      </c>
      <c r="D2377" t="s">
        <v>7418</v>
      </c>
      <c r="E2377" t="s">
        <v>7419</v>
      </c>
      <c r="F2377" t="s">
        <v>1477</v>
      </c>
      <c r="H2377" t="s">
        <v>7420</v>
      </c>
      <c r="I2377" t="s">
        <v>165</v>
      </c>
      <c r="J2377" s="1">
        <v>17513</v>
      </c>
      <c r="K2377">
        <v>74</v>
      </c>
      <c r="L2377">
        <v>8297872623</v>
      </c>
      <c r="M2377" t="s">
        <v>80</v>
      </c>
      <c r="N2377" t="s">
        <v>3379</v>
      </c>
      <c r="O2377" t="s">
        <v>7336</v>
      </c>
      <c r="P2377" t="s">
        <v>102</v>
      </c>
      <c r="Q2377" t="s">
        <v>103</v>
      </c>
      <c r="S2377" t="s">
        <v>144</v>
      </c>
      <c r="U2377">
        <v>5300234019</v>
      </c>
      <c r="V2377" t="s">
        <v>2484</v>
      </c>
      <c r="W2377" t="s">
        <v>58</v>
      </c>
      <c r="X2377">
        <v>18.903424590843599</v>
      </c>
      <c r="Y2377">
        <v>-70.764267649567401</v>
      </c>
      <c r="Z2377" t="s">
        <v>86</v>
      </c>
      <c r="AA2377" t="s">
        <v>86</v>
      </c>
      <c r="AB2377" t="s">
        <v>60</v>
      </c>
      <c r="AC2377" t="s">
        <v>88</v>
      </c>
      <c r="AD2377" t="s">
        <v>62</v>
      </c>
      <c r="AE2377" t="s">
        <v>63</v>
      </c>
      <c r="AF2377" t="s">
        <v>170</v>
      </c>
      <c r="AG2377" t="s">
        <v>194</v>
      </c>
      <c r="AH2377" t="s">
        <v>117</v>
      </c>
      <c r="AI2377" t="s">
        <v>7110</v>
      </c>
      <c r="AJ2377" t="s">
        <v>145</v>
      </c>
      <c r="AK2377" t="s">
        <v>7421</v>
      </c>
      <c r="AL2377">
        <v>1</v>
      </c>
      <c r="AM2377" t="s">
        <v>68</v>
      </c>
      <c r="AN2377">
        <v>3</v>
      </c>
      <c r="AP2377" t="s">
        <v>62</v>
      </c>
      <c r="AQ2377" t="s">
        <v>186</v>
      </c>
      <c r="AV2377" s="1">
        <v>43729</v>
      </c>
      <c r="AW2377" t="s">
        <v>16370</v>
      </c>
      <c r="AY2377" t="s">
        <v>73</v>
      </c>
      <c r="AZ2377" t="s">
        <v>74</v>
      </c>
    </row>
    <row r="2378" spans="1:52" x14ac:dyDescent="0.25">
      <c r="A2378" t="str">
        <f>INDEX('Community ID'!B:B,MATCH(O2378,'Community ID'!A:A,0))</f>
        <v>El Chorro</v>
      </c>
      <c r="B2378" t="str">
        <f>INDEX('Community ID'!$K:$K,MATCH('Environmental Data'!$P2378,'Community ID'!J:J,0))</f>
        <v>Constanza</v>
      </c>
      <c r="D2378" t="s">
        <v>7422</v>
      </c>
      <c r="E2378" t="s">
        <v>7423</v>
      </c>
      <c r="F2378" t="s">
        <v>7424</v>
      </c>
      <c r="I2378" t="s">
        <v>191</v>
      </c>
      <c r="J2378" t="s">
        <v>7425</v>
      </c>
      <c r="K2378">
        <v>57</v>
      </c>
      <c r="L2378">
        <v>8298788794</v>
      </c>
      <c r="M2378" t="s">
        <v>80</v>
      </c>
      <c r="O2378" t="s">
        <v>7181</v>
      </c>
      <c r="P2378" t="s">
        <v>83</v>
      </c>
      <c r="Q2378" t="s">
        <v>160</v>
      </c>
      <c r="V2378" t="s">
        <v>7378</v>
      </c>
      <c r="W2378" t="s">
        <v>58</v>
      </c>
      <c r="X2378">
        <v>18.906108199999998</v>
      </c>
      <c r="Y2378">
        <v>-70.750853599999999</v>
      </c>
      <c r="Z2378" t="s">
        <v>220</v>
      </c>
      <c r="AA2378" t="s">
        <v>220</v>
      </c>
      <c r="AC2378" t="s">
        <v>88</v>
      </c>
      <c r="AE2378" t="s">
        <v>62</v>
      </c>
      <c r="AF2378" t="s">
        <v>170</v>
      </c>
      <c r="AG2378" t="s">
        <v>194</v>
      </c>
      <c r="AH2378" t="s">
        <v>65</v>
      </c>
      <c r="AI2378" t="s">
        <v>788</v>
      </c>
      <c r="AJ2378" t="s">
        <v>788</v>
      </c>
      <c r="AK2378" t="s">
        <v>368</v>
      </c>
      <c r="AL2378">
        <v>1</v>
      </c>
      <c r="AM2378" t="s">
        <v>93</v>
      </c>
      <c r="AN2378">
        <v>2</v>
      </c>
      <c r="AO2378">
        <v>0</v>
      </c>
      <c r="AP2378" t="s">
        <v>62</v>
      </c>
      <c r="AQ2378" t="s">
        <v>69</v>
      </c>
      <c r="AV2378" s="1">
        <v>43720</v>
      </c>
      <c r="AW2378" t="s">
        <v>16371</v>
      </c>
      <c r="AY2378" t="s">
        <v>73</v>
      </c>
      <c r="AZ2378" t="s">
        <v>74</v>
      </c>
    </row>
    <row r="2379" spans="1:52" hidden="1" x14ac:dyDescent="0.25">
      <c r="A2379" t="str">
        <f>INDEX('Community ID'!B:B,MATCH(O2379,'Community ID'!A:A,0))</f>
        <v>Los Gajitos</v>
      </c>
      <c r="B2379" t="str">
        <f>INDEX('Community ID'!$K:$K,MATCH('Environmental Data'!$P2379,'Community ID'!J:J,0))</f>
        <v>Constanza</v>
      </c>
      <c r="D2379" t="s">
        <v>7118</v>
      </c>
      <c r="E2379" t="s">
        <v>7119</v>
      </c>
      <c r="F2379" t="s">
        <v>7120</v>
      </c>
      <c r="I2379" t="s">
        <v>165</v>
      </c>
      <c r="J2379" t="s">
        <v>7121</v>
      </c>
      <c r="K2379">
        <v>33</v>
      </c>
      <c r="M2379" t="s">
        <v>80</v>
      </c>
      <c r="O2379" t="s">
        <v>7117</v>
      </c>
      <c r="P2379" t="s">
        <v>102</v>
      </c>
      <c r="Q2379" t="s">
        <v>103</v>
      </c>
      <c r="V2379" t="s">
        <v>7119</v>
      </c>
      <c r="W2379" t="s">
        <v>58</v>
      </c>
      <c r="X2379">
        <v>18.915930500000002</v>
      </c>
      <c r="Y2379">
        <v>-70.7600549</v>
      </c>
      <c r="Z2379" t="s">
        <v>59</v>
      </c>
      <c r="AA2379" t="s">
        <v>220</v>
      </c>
      <c r="AC2379" t="s">
        <v>61</v>
      </c>
      <c r="AD2379" t="s">
        <v>62</v>
      </c>
      <c r="AF2379" t="s">
        <v>170</v>
      </c>
      <c r="AG2379" t="s">
        <v>194</v>
      </c>
      <c r="AI2379" t="s">
        <v>66</v>
      </c>
      <c r="AJ2379" t="s">
        <v>145</v>
      </c>
      <c r="AK2379" t="s">
        <v>67</v>
      </c>
      <c r="AL2379">
        <v>2</v>
      </c>
      <c r="AM2379" t="s">
        <v>7122</v>
      </c>
      <c r="AN2379">
        <v>3</v>
      </c>
      <c r="AO2379">
        <v>1</v>
      </c>
      <c r="AQ2379" t="s">
        <v>69</v>
      </c>
      <c r="AV2379" s="1">
        <v>43719</v>
      </c>
      <c r="AW2379" t="s">
        <v>16372</v>
      </c>
      <c r="AY2379" t="s">
        <v>73</v>
      </c>
      <c r="AZ2379" t="s">
        <v>74</v>
      </c>
    </row>
    <row r="2380" spans="1:52" ht="30" hidden="1" x14ac:dyDescent="0.25">
      <c r="A2380" t="str">
        <f>INDEX('Community ID'!B:B,MATCH(O2380,'Community ID'!A:A,0))</f>
        <v>Rio Grande</v>
      </c>
      <c r="B2380" t="str">
        <f>INDEX('Community ID'!$K:$K,MATCH('Environmental Data'!$P2380,'Community ID'!J:J,0))</f>
        <v>Constanza</v>
      </c>
      <c r="D2380" t="s">
        <v>7426</v>
      </c>
      <c r="E2380" t="s">
        <v>2222</v>
      </c>
      <c r="F2380" t="s">
        <v>7427</v>
      </c>
      <c r="H2380" t="s">
        <v>7428</v>
      </c>
      <c r="I2380" t="s">
        <v>165</v>
      </c>
      <c r="J2380" s="1">
        <v>15801</v>
      </c>
      <c r="K2380">
        <v>78</v>
      </c>
      <c r="M2380" t="s">
        <v>80</v>
      </c>
      <c r="N2380" t="s">
        <v>287</v>
      </c>
      <c r="O2380" t="s">
        <v>7429</v>
      </c>
      <c r="P2380" t="s">
        <v>102</v>
      </c>
      <c r="Q2380" t="s">
        <v>103</v>
      </c>
      <c r="T2380" t="s">
        <v>144</v>
      </c>
      <c r="V2380" t="s">
        <v>2484</v>
      </c>
      <c r="W2380" t="s">
        <v>58</v>
      </c>
      <c r="X2380">
        <v>18.8725838810381</v>
      </c>
      <c r="Y2380">
        <v>-70.727941319412295</v>
      </c>
      <c r="Z2380" t="s">
        <v>86</v>
      </c>
      <c r="AA2380" t="s">
        <v>86</v>
      </c>
      <c r="AB2380" t="s">
        <v>87</v>
      </c>
      <c r="AC2380" t="s">
        <v>88</v>
      </c>
      <c r="AE2380" t="s">
        <v>62</v>
      </c>
      <c r="AF2380" t="s">
        <v>201</v>
      </c>
      <c r="AG2380" t="s">
        <v>171</v>
      </c>
      <c r="AH2380" t="s">
        <v>90</v>
      </c>
      <c r="AI2380" t="s">
        <v>145</v>
      </c>
      <c r="AJ2380" t="s">
        <v>145</v>
      </c>
      <c r="AK2380" s="2" t="s">
        <v>7430</v>
      </c>
      <c r="AL2380">
        <v>1</v>
      </c>
      <c r="AM2380" t="s">
        <v>1765</v>
      </c>
      <c r="AN2380">
        <v>1</v>
      </c>
      <c r="AP2380" t="s">
        <v>62</v>
      </c>
      <c r="AQ2380" t="s">
        <v>69</v>
      </c>
      <c r="AV2380" s="1">
        <v>43719</v>
      </c>
      <c r="AW2380" t="s">
        <v>16373</v>
      </c>
      <c r="AY2380" t="s">
        <v>73</v>
      </c>
      <c r="AZ2380" t="s">
        <v>74</v>
      </c>
    </row>
    <row r="2381" spans="1:52" hidden="1" x14ac:dyDescent="0.25">
      <c r="A2381" t="str">
        <f>INDEX('Community ID'!B:B,MATCH(O2381,'Community ID'!A:A,0))</f>
        <v>Rio Grande</v>
      </c>
      <c r="B2381" t="str">
        <f>INDEX('Community ID'!$K:$K,MATCH('Environmental Data'!$P2381,'Community ID'!J:J,0))</f>
        <v>Constanza</v>
      </c>
      <c r="D2381" t="s">
        <v>7431</v>
      </c>
      <c r="E2381" t="s">
        <v>2952</v>
      </c>
      <c r="F2381" t="s">
        <v>1111</v>
      </c>
      <c r="I2381" t="s">
        <v>191</v>
      </c>
      <c r="J2381" t="s">
        <v>7432</v>
      </c>
      <c r="K2381">
        <v>68</v>
      </c>
      <c r="M2381" t="s">
        <v>80</v>
      </c>
      <c r="N2381" t="s">
        <v>114</v>
      </c>
      <c r="O2381" t="s">
        <v>7429</v>
      </c>
      <c r="P2381" t="s">
        <v>102</v>
      </c>
      <c r="Q2381" t="s">
        <v>103</v>
      </c>
      <c r="T2381" t="s">
        <v>144</v>
      </c>
      <c r="V2381" t="s">
        <v>2484</v>
      </c>
      <c r="W2381" t="s">
        <v>58</v>
      </c>
      <c r="X2381">
        <v>18.872172413411398</v>
      </c>
      <c r="Y2381">
        <v>-70.727598331934502</v>
      </c>
      <c r="Z2381" t="s">
        <v>86</v>
      </c>
      <c r="AA2381" t="s">
        <v>86</v>
      </c>
      <c r="AB2381" t="s">
        <v>87</v>
      </c>
      <c r="AC2381" t="s">
        <v>88</v>
      </c>
      <c r="AD2381" t="s">
        <v>62</v>
      </c>
      <c r="AF2381" t="s">
        <v>201</v>
      </c>
      <c r="AG2381" t="s">
        <v>194</v>
      </c>
      <c r="AH2381" t="s">
        <v>65</v>
      </c>
      <c r="AI2381" t="s">
        <v>788</v>
      </c>
      <c r="AJ2381" t="s">
        <v>788</v>
      </c>
      <c r="AK2381" t="s">
        <v>7411</v>
      </c>
      <c r="AL2381">
        <v>1</v>
      </c>
      <c r="AM2381" t="s">
        <v>1765</v>
      </c>
      <c r="AN2381">
        <v>2</v>
      </c>
      <c r="AP2381" t="s">
        <v>62</v>
      </c>
      <c r="AQ2381" t="s">
        <v>69</v>
      </c>
      <c r="AV2381" s="1">
        <v>43719</v>
      </c>
      <c r="AW2381" t="s">
        <v>16374</v>
      </c>
      <c r="AY2381" t="s">
        <v>73</v>
      </c>
      <c r="AZ2381" t="s">
        <v>74</v>
      </c>
    </row>
    <row r="2382" spans="1:52" hidden="1" x14ac:dyDescent="0.25">
      <c r="A2382" t="str">
        <f>INDEX('Community ID'!B:B,MATCH(O2382,'Community ID'!A:A,0))</f>
        <v>Rio Grande</v>
      </c>
      <c r="B2382" t="str">
        <f>INDEX('Community ID'!$K:$K,MATCH('Environmental Data'!$P2382,'Community ID'!J:J,0))</f>
        <v>Constanza</v>
      </c>
      <c r="D2382" t="s">
        <v>7433</v>
      </c>
      <c r="E2382" t="s">
        <v>7434</v>
      </c>
      <c r="F2382" t="s">
        <v>7435</v>
      </c>
      <c r="I2382" t="s">
        <v>191</v>
      </c>
      <c r="J2382" s="1">
        <v>24087</v>
      </c>
      <c r="K2382">
        <v>56</v>
      </c>
      <c r="M2382" t="s">
        <v>80</v>
      </c>
      <c r="O2382" t="s">
        <v>7429</v>
      </c>
      <c r="P2382" t="s">
        <v>83</v>
      </c>
      <c r="Q2382" t="s">
        <v>160</v>
      </c>
      <c r="V2382" t="s">
        <v>7378</v>
      </c>
      <c r="W2382" t="s">
        <v>58</v>
      </c>
      <c r="X2382">
        <v>18.864852200000001</v>
      </c>
      <c r="Y2382">
        <v>-70.709226700000002</v>
      </c>
      <c r="Z2382" t="s">
        <v>59</v>
      </c>
      <c r="AA2382" t="s">
        <v>59</v>
      </c>
      <c r="AB2382" t="s">
        <v>87</v>
      </c>
      <c r="AC2382" t="s">
        <v>88</v>
      </c>
      <c r="AD2382" t="s">
        <v>62</v>
      </c>
      <c r="AF2382" t="s">
        <v>170</v>
      </c>
      <c r="AG2382" t="s">
        <v>171</v>
      </c>
      <c r="AH2382" t="s">
        <v>117</v>
      </c>
      <c r="AI2382" t="s">
        <v>788</v>
      </c>
      <c r="AJ2382" t="s">
        <v>788</v>
      </c>
      <c r="AK2382" t="s">
        <v>1472</v>
      </c>
      <c r="AL2382">
        <v>1</v>
      </c>
      <c r="AM2382" t="s">
        <v>93</v>
      </c>
      <c r="AN2382">
        <v>6</v>
      </c>
      <c r="AO2382">
        <v>1</v>
      </c>
      <c r="AP2382" t="s">
        <v>62</v>
      </c>
      <c r="AQ2382" t="s">
        <v>69</v>
      </c>
      <c r="AV2382" s="1">
        <v>43719</v>
      </c>
      <c r="AW2382" t="s">
        <v>16375</v>
      </c>
      <c r="AY2382" t="s">
        <v>73</v>
      </c>
      <c r="AZ2382" t="s">
        <v>74</v>
      </c>
    </row>
    <row r="2383" spans="1:52" ht="30" hidden="1" x14ac:dyDescent="0.25">
      <c r="A2383" t="str">
        <f>INDEX('Community ID'!B:B,MATCH(O2383,'Community ID'!A:A,0))</f>
        <v>Rio Grande</v>
      </c>
      <c r="B2383" t="str">
        <f>INDEX('Community ID'!$K:$K,MATCH('Environmental Data'!$P2383,'Community ID'!J:J,0))</f>
        <v>Constanza</v>
      </c>
      <c r="D2383" t="s">
        <v>7436</v>
      </c>
      <c r="E2383" t="s">
        <v>7437</v>
      </c>
      <c r="F2383" t="s">
        <v>7438</v>
      </c>
      <c r="H2383" t="s">
        <v>7439</v>
      </c>
      <c r="I2383" t="s">
        <v>165</v>
      </c>
      <c r="J2383" t="s">
        <v>7440</v>
      </c>
      <c r="K2383">
        <v>47</v>
      </c>
      <c r="M2383" t="s">
        <v>51</v>
      </c>
      <c r="N2383" t="s">
        <v>287</v>
      </c>
      <c r="O2383" t="s">
        <v>7429</v>
      </c>
      <c r="P2383" t="s">
        <v>102</v>
      </c>
      <c r="Q2383" t="s">
        <v>103</v>
      </c>
      <c r="U2383">
        <v>110864980</v>
      </c>
      <c r="V2383" t="s">
        <v>2484</v>
      </c>
      <c r="W2383" t="s">
        <v>58</v>
      </c>
      <c r="X2383">
        <v>18.871521307173001</v>
      </c>
      <c r="Y2383">
        <v>-70.726615469968607</v>
      </c>
      <c r="Z2383" t="s">
        <v>86</v>
      </c>
      <c r="AA2383" t="s">
        <v>86</v>
      </c>
      <c r="AB2383" t="s">
        <v>87</v>
      </c>
      <c r="AC2383" t="s">
        <v>88</v>
      </c>
      <c r="AD2383" t="s">
        <v>62</v>
      </c>
      <c r="AF2383" t="s">
        <v>201</v>
      </c>
      <c r="AG2383" t="s">
        <v>171</v>
      </c>
      <c r="AH2383" t="s">
        <v>90</v>
      </c>
      <c r="AI2383" t="s">
        <v>788</v>
      </c>
      <c r="AJ2383" t="s">
        <v>145</v>
      </c>
      <c r="AK2383" s="2" t="s">
        <v>7441</v>
      </c>
      <c r="AL2383">
        <v>1</v>
      </c>
      <c r="AM2383" t="s">
        <v>1765</v>
      </c>
      <c r="AN2383">
        <v>1</v>
      </c>
      <c r="AP2383" t="s">
        <v>62</v>
      </c>
      <c r="AQ2383" t="s">
        <v>186</v>
      </c>
      <c r="AV2383" s="1">
        <v>43719</v>
      </c>
      <c r="AW2383" t="s">
        <v>16376</v>
      </c>
      <c r="AY2383" t="s">
        <v>73</v>
      </c>
      <c r="AZ2383" t="s">
        <v>74</v>
      </c>
    </row>
    <row r="2384" spans="1:52" hidden="1" x14ac:dyDescent="0.25">
      <c r="A2384" t="str">
        <f>INDEX('Community ID'!B:B,MATCH(O2384,'Community ID'!A:A,0))</f>
        <v>Rio Grande</v>
      </c>
      <c r="B2384" t="str">
        <f>INDEX('Community ID'!$K:$K,MATCH('Environmental Data'!$P2384,'Community ID'!J:J,0))</f>
        <v>Constanza</v>
      </c>
      <c r="D2384" t="s">
        <v>7442</v>
      </c>
      <c r="E2384" t="s">
        <v>7443</v>
      </c>
      <c r="F2384" t="s">
        <v>7444</v>
      </c>
      <c r="I2384" t="s">
        <v>191</v>
      </c>
      <c r="J2384" s="1">
        <v>34064</v>
      </c>
      <c r="K2384">
        <v>28</v>
      </c>
      <c r="M2384" t="s">
        <v>226</v>
      </c>
      <c r="O2384" t="s">
        <v>7445</v>
      </c>
      <c r="P2384" t="s">
        <v>102</v>
      </c>
      <c r="Q2384" t="s">
        <v>103</v>
      </c>
      <c r="V2384" t="s">
        <v>7378</v>
      </c>
      <c r="W2384" t="s">
        <v>58</v>
      </c>
      <c r="X2384">
        <v>18.8570609</v>
      </c>
      <c r="Y2384">
        <v>-70.702907499999995</v>
      </c>
      <c r="Z2384" t="s">
        <v>86</v>
      </c>
      <c r="AA2384" t="s">
        <v>220</v>
      </c>
      <c r="AC2384" t="s">
        <v>88</v>
      </c>
      <c r="AD2384" t="s">
        <v>63</v>
      </c>
      <c r="AE2384" t="s">
        <v>63</v>
      </c>
      <c r="AF2384" t="s">
        <v>170</v>
      </c>
      <c r="AG2384" t="s">
        <v>194</v>
      </c>
      <c r="AH2384" t="s">
        <v>65</v>
      </c>
      <c r="AI2384" t="s">
        <v>788</v>
      </c>
      <c r="AJ2384" t="s">
        <v>1382</v>
      </c>
      <c r="AK2384" t="s">
        <v>1472</v>
      </c>
      <c r="AL2384">
        <v>1</v>
      </c>
      <c r="AM2384" t="s">
        <v>68</v>
      </c>
      <c r="AN2384">
        <v>3</v>
      </c>
      <c r="AO2384">
        <v>2</v>
      </c>
      <c r="AP2384" t="s">
        <v>62</v>
      </c>
      <c r="AQ2384" t="s">
        <v>69</v>
      </c>
      <c r="AV2384" s="1">
        <v>43719</v>
      </c>
      <c r="AW2384" t="s">
        <v>16377</v>
      </c>
      <c r="AY2384" t="s">
        <v>73</v>
      </c>
      <c r="AZ2384" t="s">
        <v>74</v>
      </c>
    </row>
    <row r="2385" spans="1:52" hidden="1" x14ac:dyDescent="0.25">
      <c r="A2385" t="str">
        <f>INDEX('Community ID'!B:B,MATCH(O2385,'Community ID'!A:A,0))</f>
        <v>Rio Grande</v>
      </c>
      <c r="B2385" t="str">
        <f>INDEX('Community ID'!$K:$K,MATCH('Environmental Data'!$P2385,'Community ID'!J:J,0))</f>
        <v>Constanza</v>
      </c>
      <c r="D2385" t="s">
        <v>7446</v>
      </c>
      <c r="E2385" t="s">
        <v>7447</v>
      </c>
      <c r="F2385" t="s">
        <v>7448</v>
      </c>
      <c r="H2385" t="s">
        <v>365</v>
      </c>
      <c r="I2385" t="s">
        <v>191</v>
      </c>
      <c r="J2385" t="s">
        <v>7449</v>
      </c>
      <c r="K2385">
        <v>45</v>
      </c>
      <c r="L2385">
        <v>8494090099</v>
      </c>
      <c r="M2385" t="s">
        <v>80</v>
      </c>
      <c r="N2385" t="s">
        <v>7450</v>
      </c>
      <c r="O2385" t="s">
        <v>7429</v>
      </c>
      <c r="P2385" t="s">
        <v>102</v>
      </c>
      <c r="Q2385" t="s">
        <v>103</v>
      </c>
      <c r="S2385" t="s">
        <v>144</v>
      </c>
      <c r="V2385" t="s">
        <v>2484</v>
      </c>
      <c r="W2385" t="s">
        <v>58</v>
      </c>
      <c r="X2385">
        <v>18.87131121477</v>
      </c>
      <c r="Y2385">
        <v>-70.726555790817997</v>
      </c>
      <c r="Z2385" t="s">
        <v>86</v>
      </c>
      <c r="AA2385" t="s">
        <v>105</v>
      </c>
      <c r="AB2385" t="s">
        <v>87</v>
      </c>
      <c r="AC2385" t="s">
        <v>169</v>
      </c>
      <c r="AE2385" t="s">
        <v>62</v>
      </c>
      <c r="AF2385" t="s">
        <v>201</v>
      </c>
      <c r="AG2385" t="s">
        <v>194</v>
      </c>
      <c r="AH2385" t="s">
        <v>486</v>
      </c>
      <c r="AI2385" t="s">
        <v>788</v>
      </c>
      <c r="AJ2385" t="s">
        <v>4281</v>
      </c>
      <c r="AK2385" t="s">
        <v>1025</v>
      </c>
      <c r="AL2385">
        <v>1</v>
      </c>
      <c r="AM2385" t="s">
        <v>7451</v>
      </c>
      <c r="AN2385">
        <v>4</v>
      </c>
      <c r="AO2385">
        <v>0</v>
      </c>
      <c r="AP2385" t="s">
        <v>63</v>
      </c>
      <c r="AQ2385" t="s">
        <v>69</v>
      </c>
      <c r="AV2385" s="1">
        <v>43719</v>
      </c>
      <c r="AW2385" t="s">
        <v>16378</v>
      </c>
      <c r="AY2385" t="s">
        <v>73</v>
      </c>
      <c r="AZ2385" t="s">
        <v>74</v>
      </c>
    </row>
    <row r="2386" spans="1:52" hidden="1" x14ac:dyDescent="0.25">
      <c r="A2386" t="str">
        <f>INDEX('Community ID'!B:B,MATCH(O2386,'Community ID'!A:A,0))</f>
        <v>Rio Grande</v>
      </c>
      <c r="B2386" t="str">
        <f>INDEX('Community ID'!$K:$K,MATCH('Environmental Data'!$P2386,'Community ID'!J:J,0))</f>
        <v>Constanza</v>
      </c>
      <c r="D2386" t="s">
        <v>7452</v>
      </c>
      <c r="E2386" t="s">
        <v>2312</v>
      </c>
      <c r="F2386" t="s">
        <v>2227</v>
      </c>
      <c r="I2386" t="s">
        <v>191</v>
      </c>
      <c r="J2386" s="1">
        <v>31873</v>
      </c>
      <c r="K2386">
        <v>34</v>
      </c>
      <c r="M2386" t="s">
        <v>226</v>
      </c>
      <c r="O2386" t="s">
        <v>7453</v>
      </c>
      <c r="P2386" t="s">
        <v>102</v>
      </c>
      <c r="Q2386" t="s">
        <v>103</v>
      </c>
      <c r="V2386" t="s">
        <v>7378</v>
      </c>
      <c r="W2386" t="s">
        <v>58</v>
      </c>
      <c r="X2386">
        <v>18.862516200000002</v>
      </c>
      <c r="Y2386">
        <v>-70.704022699999996</v>
      </c>
      <c r="Z2386" t="s">
        <v>86</v>
      </c>
      <c r="AA2386" t="s">
        <v>59</v>
      </c>
      <c r="AB2386" t="s">
        <v>87</v>
      </c>
      <c r="AC2386" t="s">
        <v>169</v>
      </c>
      <c r="AD2386" t="s">
        <v>62</v>
      </c>
      <c r="AF2386" t="s">
        <v>170</v>
      </c>
      <c r="AG2386" t="s">
        <v>194</v>
      </c>
      <c r="AI2386" t="s">
        <v>788</v>
      </c>
      <c r="AJ2386" t="s">
        <v>788</v>
      </c>
      <c r="AK2386" t="s">
        <v>7454</v>
      </c>
      <c r="AL2386">
        <v>1</v>
      </c>
      <c r="AM2386" t="s">
        <v>68</v>
      </c>
      <c r="AN2386">
        <v>6</v>
      </c>
      <c r="AO2386">
        <v>4</v>
      </c>
      <c r="AQ2386" t="s">
        <v>69</v>
      </c>
      <c r="AV2386" s="1">
        <v>43719</v>
      </c>
      <c r="AW2386" t="s">
        <v>16379</v>
      </c>
      <c r="AY2386" t="s">
        <v>73</v>
      </c>
      <c r="AZ2386" t="s">
        <v>74</v>
      </c>
    </row>
    <row r="2387" spans="1:52" ht="30" hidden="1" x14ac:dyDescent="0.25">
      <c r="A2387" t="str">
        <f>INDEX('Community ID'!B:B,MATCH(O2387,'Community ID'!A:A,0))</f>
        <v>Rio Grande</v>
      </c>
      <c r="B2387" t="str">
        <f>INDEX('Community ID'!$K:$K,MATCH('Environmental Data'!$P2387,'Community ID'!J:J,0))</f>
        <v>Constanza</v>
      </c>
      <c r="D2387" t="s">
        <v>7455</v>
      </c>
      <c r="E2387" t="s">
        <v>2104</v>
      </c>
      <c r="F2387" t="s">
        <v>7456</v>
      </c>
      <c r="I2387" t="s">
        <v>191</v>
      </c>
      <c r="J2387" t="s">
        <v>7457</v>
      </c>
      <c r="K2387">
        <v>27</v>
      </c>
      <c r="L2387">
        <v>8293051598</v>
      </c>
      <c r="M2387" t="s">
        <v>142</v>
      </c>
      <c r="N2387" t="s">
        <v>135</v>
      </c>
      <c r="O2387" t="s">
        <v>7429</v>
      </c>
      <c r="P2387" t="s">
        <v>102</v>
      </c>
      <c r="Q2387" t="s">
        <v>103</v>
      </c>
      <c r="S2387" t="s">
        <v>144</v>
      </c>
      <c r="V2387" t="s">
        <v>2484</v>
      </c>
      <c r="W2387" t="s">
        <v>58</v>
      </c>
      <c r="X2387">
        <v>18.871291182021402</v>
      </c>
      <c r="Y2387">
        <v>-70.726604657313501</v>
      </c>
      <c r="Z2387" t="s">
        <v>86</v>
      </c>
      <c r="AA2387" t="s">
        <v>86</v>
      </c>
      <c r="AB2387" t="s">
        <v>87</v>
      </c>
      <c r="AC2387" t="s">
        <v>88</v>
      </c>
      <c r="AE2387" t="s">
        <v>62</v>
      </c>
      <c r="AF2387" t="s">
        <v>201</v>
      </c>
      <c r="AG2387" t="s">
        <v>194</v>
      </c>
      <c r="AH2387" t="s">
        <v>65</v>
      </c>
      <c r="AI2387" t="s">
        <v>788</v>
      </c>
      <c r="AJ2387" t="s">
        <v>145</v>
      </c>
      <c r="AK2387" s="2" t="s">
        <v>7458</v>
      </c>
      <c r="AL2387">
        <v>1</v>
      </c>
      <c r="AM2387" t="s">
        <v>1765</v>
      </c>
      <c r="AN2387">
        <v>5</v>
      </c>
      <c r="AO2387">
        <v>2</v>
      </c>
      <c r="AP2387" t="s">
        <v>62</v>
      </c>
      <c r="AQ2387" t="s">
        <v>69</v>
      </c>
      <c r="AV2387" s="1">
        <v>43719</v>
      </c>
      <c r="AW2387" t="s">
        <v>16380</v>
      </c>
      <c r="AY2387" t="s">
        <v>73</v>
      </c>
      <c r="AZ2387" t="s">
        <v>74</v>
      </c>
    </row>
    <row r="2388" spans="1:52" hidden="1" x14ac:dyDescent="0.25">
      <c r="A2388" t="str">
        <f>INDEX('Community ID'!B:B,MATCH(O2388,'Community ID'!A:A,0))</f>
        <v>Rio Grande</v>
      </c>
      <c r="B2388" t="str">
        <f>INDEX('Community ID'!$K:$K,MATCH('Environmental Data'!$P2388,'Community ID'!J:J,0))</f>
        <v>Constanza</v>
      </c>
      <c r="D2388" t="s">
        <v>7459</v>
      </c>
      <c r="E2388" t="s">
        <v>7460</v>
      </c>
      <c r="F2388" t="s">
        <v>1534</v>
      </c>
      <c r="I2388" t="s">
        <v>191</v>
      </c>
      <c r="J2388" t="s">
        <v>7461</v>
      </c>
      <c r="K2388">
        <v>26</v>
      </c>
      <c r="L2388">
        <v>8297436455</v>
      </c>
      <c r="M2388" t="s">
        <v>142</v>
      </c>
      <c r="O2388" t="s">
        <v>7429</v>
      </c>
      <c r="P2388" t="s">
        <v>102</v>
      </c>
      <c r="Q2388" t="s">
        <v>160</v>
      </c>
      <c r="V2388" t="s">
        <v>7378</v>
      </c>
      <c r="W2388" t="s">
        <v>58</v>
      </c>
      <c r="X2388">
        <v>18.864732799999999</v>
      </c>
      <c r="Y2388">
        <v>-70.708111599999995</v>
      </c>
      <c r="Z2388" t="s">
        <v>86</v>
      </c>
      <c r="AA2388" t="s">
        <v>325</v>
      </c>
      <c r="AB2388" t="s">
        <v>87</v>
      </c>
      <c r="AC2388" t="s">
        <v>169</v>
      </c>
      <c r="AD2388" t="s">
        <v>62</v>
      </c>
      <c r="AF2388" t="s">
        <v>170</v>
      </c>
      <c r="AG2388" t="s">
        <v>194</v>
      </c>
      <c r="AH2388" t="s">
        <v>65</v>
      </c>
      <c r="AI2388" t="s">
        <v>788</v>
      </c>
      <c r="AJ2388" t="s">
        <v>788</v>
      </c>
      <c r="AK2388" t="s">
        <v>7462</v>
      </c>
      <c r="AL2388">
        <v>1</v>
      </c>
      <c r="AM2388" t="s">
        <v>93</v>
      </c>
      <c r="AN2388">
        <v>2</v>
      </c>
      <c r="AO2388">
        <v>1</v>
      </c>
      <c r="AP2388" t="s">
        <v>63</v>
      </c>
      <c r="AQ2388" t="s">
        <v>69</v>
      </c>
      <c r="AV2388" s="1">
        <v>43719</v>
      </c>
      <c r="AW2388" t="s">
        <v>16381</v>
      </c>
      <c r="AY2388" t="s">
        <v>73</v>
      </c>
      <c r="AZ2388" t="s">
        <v>74</v>
      </c>
    </row>
    <row r="2389" spans="1:52" hidden="1" x14ac:dyDescent="0.25">
      <c r="A2389" t="str">
        <f>INDEX('Community ID'!B:B,MATCH(O2389,'Community ID'!A:A,0))</f>
        <v>Rio Grande</v>
      </c>
      <c r="B2389" t="str">
        <f>INDEX('Community ID'!$K:$K,MATCH('Environmental Data'!$P2389,'Community ID'!J:J,0))</f>
        <v>Constanza</v>
      </c>
      <c r="D2389" t="s">
        <v>7463</v>
      </c>
      <c r="E2389" t="s">
        <v>4654</v>
      </c>
      <c r="F2389" t="s">
        <v>2071</v>
      </c>
      <c r="I2389" t="s">
        <v>165</v>
      </c>
      <c r="J2389" s="1">
        <v>30682</v>
      </c>
      <c r="K2389">
        <v>37</v>
      </c>
      <c r="L2389">
        <v>8293765513</v>
      </c>
      <c r="M2389" t="s">
        <v>80</v>
      </c>
      <c r="N2389" t="s">
        <v>287</v>
      </c>
      <c r="O2389" t="s">
        <v>7429</v>
      </c>
      <c r="P2389" t="s">
        <v>102</v>
      </c>
      <c r="Q2389" t="s">
        <v>103</v>
      </c>
      <c r="V2389" t="s">
        <v>2484</v>
      </c>
      <c r="W2389" t="s">
        <v>58</v>
      </c>
      <c r="X2389">
        <v>18.872054527433999</v>
      </c>
      <c r="Y2389">
        <v>-70.727203498409196</v>
      </c>
      <c r="Z2389" t="s">
        <v>86</v>
      </c>
      <c r="AA2389" t="s">
        <v>86</v>
      </c>
      <c r="AB2389" t="s">
        <v>87</v>
      </c>
      <c r="AC2389" t="s">
        <v>169</v>
      </c>
      <c r="AD2389" t="s">
        <v>62</v>
      </c>
      <c r="AF2389" t="s">
        <v>201</v>
      </c>
      <c r="AG2389" t="s">
        <v>194</v>
      </c>
      <c r="AH2389" t="s">
        <v>65</v>
      </c>
      <c r="AI2389" t="s">
        <v>145</v>
      </c>
      <c r="AJ2389" t="s">
        <v>2754</v>
      </c>
      <c r="AK2389" t="s">
        <v>7464</v>
      </c>
      <c r="AL2389">
        <v>1</v>
      </c>
      <c r="AM2389" t="s">
        <v>1765</v>
      </c>
      <c r="AN2389">
        <v>3</v>
      </c>
      <c r="AO2389">
        <v>1</v>
      </c>
      <c r="AP2389" t="s">
        <v>62</v>
      </c>
      <c r="AQ2389" t="s">
        <v>69</v>
      </c>
      <c r="AV2389" s="1">
        <v>43719</v>
      </c>
      <c r="AW2389" t="s">
        <v>16382</v>
      </c>
      <c r="AY2389" t="s">
        <v>73</v>
      </c>
      <c r="AZ2389" t="s">
        <v>74</v>
      </c>
    </row>
    <row r="2390" spans="1:52" hidden="1" x14ac:dyDescent="0.25">
      <c r="A2390" t="str">
        <f>INDEX('Community ID'!B:B,MATCH(O2390,'Community ID'!A:A,0))</f>
        <v>Rio Grande</v>
      </c>
      <c r="B2390" t="str">
        <f>INDEX('Community ID'!$K:$K,MATCH('Environmental Data'!$P2390,'Community ID'!J:J,0))</f>
        <v>Constanza</v>
      </c>
      <c r="D2390" t="s">
        <v>7465</v>
      </c>
      <c r="E2390" t="s">
        <v>1291</v>
      </c>
      <c r="F2390" t="s">
        <v>1363</v>
      </c>
      <c r="H2390" t="s">
        <v>7466</v>
      </c>
      <c r="I2390" t="s">
        <v>165</v>
      </c>
      <c r="J2390" t="s">
        <v>7467</v>
      </c>
      <c r="K2390">
        <v>35</v>
      </c>
      <c r="L2390">
        <v>8293354802</v>
      </c>
      <c r="M2390" t="s">
        <v>80</v>
      </c>
      <c r="N2390" t="s">
        <v>5973</v>
      </c>
      <c r="O2390" t="s">
        <v>7429</v>
      </c>
      <c r="P2390" t="s">
        <v>102</v>
      </c>
      <c r="Q2390" t="s">
        <v>103</v>
      </c>
      <c r="V2390" t="s">
        <v>2484</v>
      </c>
      <c r="W2390" t="s">
        <v>58</v>
      </c>
      <c r="X2390">
        <v>18.872277491420999</v>
      </c>
      <c r="Y2390">
        <v>-70.727272607740503</v>
      </c>
      <c r="Z2390" t="s">
        <v>86</v>
      </c>
      <c r="AA2390" t="s">
        <v>59</v>
      </c>
      <c r="AB2390" t="s">
        <v>87</v>
      </c>
      <c r="AC2390" t="s">
        <v>88</v>
      </c>
      <c r="AD2390" t="s">
        <v>62</v>
      </c>
      <c r="AF2390" t="s">
        <v>201</v>
      </c>
      <c r="AG2390" t="s">
        <v>171</v>
      </c>
      <c r="AH2390" t="s">
        <v>90</v>
      </c>
      <c r="AI2390" t="s">
        <v>7468</v>
      </c>
      <c r="AJ2390" t="s">
        <v>145</v>
      </c>
      <c r="AK2390" t="s">
        <v>7469</v>
      </c>
      <c r="AL2390">
        <v>15</v>
      </c>
      <c r="AM2390" t="s">
        <v>2673</v>
      </c>
      <c r="AN2390">
        <v>4</v>
      </c>
      <c r="AP2390" t="s">
        <v>62</v>
      </c>
      <c r="AQ2390" t="s">
        <v>69</v>
      </c>
      <c r="AV2390" s="1">
        <v>43719</v>
      </c>
      <c r="AW2390" t="s">
        <v>16383</v>
      </c>
      <c r="AY2390" t="s">
        <v>73</v>
      </c>
      <c r="AZ2390" t="s">
        <v>74</v>
      </c>
    </row>
    <row r="2391" spans="1:52" ht="30" hidden="1" x14ac:dyDescent="0.25">
      <c r="A2391" t="str">
        <f>INDEX('Community ID'!B:B,MATCH(O2391,'Community ID'!A:A,0))</f>
        <v>Rio Grande</v>
      </c>
      <c r="B2391" t="str">
        <f>INDEX('Community ID'!$K:$K,MATCH('Environmental Data'!$P2391,'Community ID'!J:J,0))</f>
        <v>Constanza</v>
      </c>
      <c r="D2391" t="s">
        <v>7470</v>
      </c>
      <c r="E2391" t="s">
        <v>2706</v>
      </c>
      <c r="F2391" t="s">
        <v>2655</v>
      </c>
      <c r="H2391" t="s">
        <v>7471</v>
      </c>
      <c r="I2391" t="s">
        <v>191</v>
      </c>
      <c r="J2391" t="s">
        <v>7472</v>
      </c>
      <c r="K2391">
        <v>37</v>
      </c>
      <c r="L2391">
        <v>8098284355</v>
      </c>
      <c r="M2391" t="s">
        <v>80</v>
      </c>
      <c r="N2391" t="s">
        <v>114</v>
      </c>
      <c r="O2391" t="s">
        <v>7453</v>
      </c>
      <c r="P2391" t="s">
        <v>102</v>
      </c>
      <c r="Q2391" t="s">
        <v>103</v>
      </c>
      <c r="T2391" t="s">
        <v>144</v>
      </c>
      <c r="V2391" t="s">
        <v>2484</v>
      </c>
      <c r="W2391" t="s">
        <v>58</v>
      </c>
      <c r="X2391">
        <v>18.8719777437102</v>
      </c>
      <c r="Y2391">
        <v>-70.727456258675701</v>
      </c>
      <c r="Z2391" t="s">
        <v>86</v>
      </c>
      <c r="AA2391" t="s">
        <v>59</v>
      </c>
      <c r="AB2391" t="s">
        <v>87</v>
      </c>
      <c r="AC2391" t="s">
        <v>88</v>
      </c>
      <c r="AD2391" t="s">
        <v>62</v>
      </c>
      <c r="AF2391" t="s">
        <v>201</v>
      </c>
      <c r="AG2391" t="s">
        <v>194</v>
      </c>
      <c r="AH2391" t="s">
        <v>117</v>
      </c>
      <c r="AI2391" t="s">
        <v>788</v>
      </c>
      <c r="AJ2391" t="s">
        <v>145</v>
      </c>
      <c r="AK2391" s="2" t="s">
        <v>7473</v>
      </c>
      <c r="AL2391">
        <v>1</v>
      </c>
      <c r="AM2391" t="s">
        <v>68</v>
      </c>
      <c r="AN2391">
        <v>5</v>
      </c>
      <c r="AP2391" t="s">
        <v>62</v>
      </c>
      <c r="AQ2391" t="s">
        <v>69</v>
      </c>
      <c r="AV2391" s="1">
        <v>43719</v>
      </c>
      <c r="AW2391" t="s">
        <v>16384</v>
      </c>
      <c r="AY2391" t="s">
        <v>73</v>
      </c>
      <c r="AZ2391" t="s">
        <v>74</v>
      </c>
    </row>
    <row r="2392" spans="1:52" hidden="1" x14ac:dyDescent="0.25">
      <c r="A2392" t="str">
        <f>INDEX('Community ID'!B:B,MATCH(O2392,'Community ID'!A:A,0))</f>
        <v>Rio Grande</v>
      </c>
      <c r="B2392" t="str">
        <f>INDEX('Community ID'!$K:$K,MATCH('Environmental Data'!$P2392,'Community ID'!J:J,0))</f>
        <v>Constanza</v>
      </c>
      <c r="D2392" t="s">
        <v>7474</v>
      </c>
      <c r="E2392" t="s">
        <v>7475</v>
      </c>
      <c r="F2392" t="s">
        <v>1720</v>
      </c>
      <c r="I2392" t="s">
        <v>191</v>
      </c>
      <c r="J2392" s="1">
        <v>24385</v>
      </c>
      <c r="K2392">
        <v>55</v>
      </c>
      <c r="M2392" t="s">
        <v>80</v>
      </c>
      <c r="O2392" t="s">
        <v>7453</v>
      </c>
      <c r="P2392" t="s">
        <v>102</v>
      </c>
      <c r="Q2392" t="s">
        <v>160</v>
      </c>
      <c r="V2392" t="s">
        <v>7378</v>
      </c>
      <c r="W2392" t="s">
        <v>58</v>
      </c>
      <c r="X2392">
        <v>18.848712500000001</v>
      </c>
      <c r="Y2392">
        <v>-70.691383999999999</v>
      </c>
      <c r="Z2392" t="s">
        <v>86</v>
      </c>
      <c r="AA2392" t="s">
        <v>86</v>
      </c>
      <c r="AB2392" t="s">
        <v>87</v>
      </c>
      <c r="AC2392" t="s">
        <v>88</v>
      </c>
      <c r="AD2392" t="s">
        <v>62</v>
      </c>
      <c r="AF2392" t="s">
        <v>170</v>
      </c>
      <c r="AG2392" t="s">
        <v>194</v>
      </c>
      <c r="AH2392" t="s">
        <v>65</v>
      </c>
      <c r="AI2392" t="s">
        <v>788</v>
      </c>
      <c r="AJ2392" t="s">
        <v>788</v>
      </c>
      <c r="AK2392" t="s">
        <v>7454</v>
      </c>
      <c r="AL2392">
        <v>1</v>
      </c>
      <c r="AM2392" t="s">
        <v>7476</v>
      </c>
      <c r="AN2392">
        <v>9</v>
      </c>
      <c r="AO2392">
        <v>7</v>
      </c>
      <c r="AP2392" t="s">
        <v>62</v>
      </c>
      <c r="AQ2392" t="s">
        <v>69</v>
      </c>
      <c r="AV2392" s="1">
        <v>43719</v>
      </c>
      <c r="AW2392" t="s">
        <v>16385</v>
      </c>
      <c r="AY2392" t="s">
        <v>73</v>
      </c>
      <c r="AZ2392" t="s">
        <v>74</v>
      </c>
    </row>
    <row r="2393" spans="1:52" ht="45" hidden="1" x14ac:dyDescent="0.25">
      <c r="A2393" t="str">
        <f>INDEX('Community ID'!B:B,MATCH(O2393,'Community ID'!A:A,0))</f>
        <v>Rio Grande</v>
      </c>
      <c r="B2393" t="str">
        <f>INDEX('Community ID'!$K:$K,MATCH('Environmental Data'!$P2393,'Community ID'!J:J,0))</f>
        <v>Constanza</v>
      </c>
      <c r="D2393" t="s">
        <v>7477</v>
      </c>
      <c r="E2393" t="s">
        <v>7478</v>
      </c>
      <c r="F2393" t="s">
        <v>7479</v>
      </c>
      <c r="H2393" t="s">
        <v>7480</v>
      </c>
      <c r="I2393" t="s">
        <v>191</v>
      </c>
      <c r="J2393" s="1">
        <v>33604</v>
      </c>
      <c r="K2393">
        <v>29</v>
      </c>
      <c r="M2393" t="s">
        <v>80</v>
      </c>
      <c r="N2393" t="s">
        <v>7481</v>
      </c>
      <c r="O2393" t="s">
        <v>7453</v>
      </c>
      <c r="P2393" t="s">
        <v>102</v>
      </c>
      <c r="Q2393" t="s">
        <v>160</v>
      </c>
      <c r="T2393" t="s">
        <v>144</v>
      </c>
      <c r="V2393" t="s">
        <v>2484</v>
      </c>
      <c r="W2393" t="s">
        <v>58</v>
      </c>
      <c r="X2393">
        <v>18.873091756947801</v>
      </c>
      <c r="Y2393">
        <v>-70.727621127690298</v>
      </c>
      <c r="Z2393" t="s">
        <v>86</v>
      </c>
      <c r="AA2393" t="s">
        <v>86</v>
      </c>
      <c r="AB2393" t="s">
        <v>87</v>
      </c>
      <c r="AC2393" t="s">
        <v>88</v>
      </c>
      <c r="AD2393" t="s">
        <v>63</v>
      </c>
      <c r="AE2393" t="s">
        <v>63</v>
      </c>
      <c r="AF2393" t="s">
        <v>201</v>
      </c>
      <c r="AG2393" t="s">
        <v>171</v>
      </c>
      <c r="AH2393" t="s">
        <v>117</v>
      </c>
      <c r="AI2393" t="s">
        <v>232</v>
      </c>
      <c r="AJ2393" t="s">
        <v>145</v>
      </c>
      <c r="AK2393" s="2" t="s">
        <v>7482</v>
      </c>
      <c r="AL2393">
        <v>1</v>
      </c>
      <c r="AM2393" t="s">
        <v>1765</v>
      </c>
      <c r="AN2393">
        <v>4</v>
      </c>
      <c r="AP2393" t="s">
        <v>62</v>
      </c>
      <c r="AQ2393" t="s">
        <v>69</v>
      </c>
      <c r="AV2393" s="1">
        <v>43719</v>
      </c>
      <c r="AW2393" t="s">
        <v>16386</v>
      </c>
      <c r="AY2393" t="s">
        <v>73</v>
      </c>
      <c r="AZ2393" t="s">
        <v>74</v>
      </c>
    </row>
    <row r="2394" spans="1:52" hidden="1" x14ac:dyDescent="0.25">
      <c r="A2394" t="str">
        <f>INDEX('Community ID'!B:B,MATCH(O2394,'Community ID'!A:A,0))</f>
        <v>Rio Grande</v>
      </c>
      <c r="B2394" t="str">
        <f>INDEX('Community ID'!$K:$K,MATCH('Environmental Data'!$P2394,'Community ID'!J:J,0))</f>
        <v>Constanza</v>
      </c>
      <c r="D2394" t="s">
        <v>7483</v>
      </c>
      <c r="E2394" t="s">
        <v>1291</v>
      </c>
      <c r="F2394" t="s">
        <v>305</v>
      </c>
      <c r="H2394" t="s">
        <v>7484</v>
      </c>
      <c r="I2394" t="s">
        <v>165</v>
      </c>
      <c r="J2394" s="1">
        <v>26665</v>
      </c>
      <c r="K2394">
        <v>48</v>
      </c>
      <c r="M2394" t="s">
        <v>80</v>
      </c>
      <c r="N2394" t="s">
        <v>287</v>
      </c>
      <c r="O2394" t="s">
        <v>7429</v>
      </c>
      <c r="P2394" t="s">
        <v>102</v>
      </c>
      <c r="Q2394" t="s">
        <v>103</v>
      </c>
      <c r="T2394" t="s">
        <v>144</v>
      </c>
      <c r="V2394" t="s">
        <v>2484</v>
      </c>
      <c r="W2394" t="s">
        <v>58</v>
      </c>
      <c r="X2394">
        <v>18.872816646489099</v>
      </c>
      <c r="Y2394">
        <v>-70.727799497610604</v>
      </c>
      <c r="Z2394" t="s">
        <v>86</v>
      </c>
      <c r="AA2394" t="s">
        <v>59</v>
      </c>
      <c r="AB2394" t="s">
        <v>87</v>
      </c>
      <c r="AC2394" t="s">
        <v>88</v>
      </c>
      <c r="AD2394" t="s">
        <v>62</v>
      </c>
      <c r="AF2394" t="s">
        <v>201</v>
      </c>
      <c r="AG2394" t="s">
        <v>194</v>
      </c>
      <c r="AH2394" t="s">
        <v>65</v>
      </c>
      <c r="AI2394" t="s">
        <v>7485</v>
      </c>
      <c r="AJ2394" t="s">
        <v>145</v>
      </c>
      <c r="AK2394" t="s">
        <v>7486</v>
      </c>
      <c r="AL2394">
        <v>1</v>
      </c>
      <c r="AM2394" t="s">
        <v>1765</v>
      </c>
      <c r="AN2394">
        <v>2</v>
      </c>
      <c r="AP2394" t="s">
        <v>62</v>
      </c>
      <c r="AQ2394" t="s">
        <v>69</v>
      </c>
      <c r="AV2394" s="1">
        <v>43719</v>
      </c>
      <c r="AW2394" t="s">
        <v>16387</v>
      </c>
      <c r="AY2394" t="s">
        <v>73</v>
      </c>
      <c r="AZ2394" t="s">
        <v>74</v>
      </c>
    </row>
    <row r="2395" spans="1:52" hidden="1" x14ac:dyDescent="0.25">
      <c r="A2395" t="str">
        <f>INDEX('Community ID'!B:B,MATCH(O2395,'Community ID'!A:A,0))</f>
        <v>Rio Grande</v>
      </c>
      <c r="B2395" t="str">
        <f>INDEX('Community ID'!$K:$K,MATCH('Environmental Data'!$P2395,'Community ID'!J:J,0))</f>
        <v>Constanza</v>
      </c>
      <c r="D2395" t="s">
        <v>7487</v>
      </c>
      <c r="E2395" t="s">
        <v>7488</v>
      </c>
      <c r="F2395" t="s">
        <v>134</v>
      </c>
      <c r="I2395" t="s">
        <v>191</v>
      </c>
      <c r="J2395" t="s">
        <v>7489</v>
      </c>
      <c r="K2395">
        <v>25</v>
      </c>
      <c r="M2395" t="s">
        <v>226</v>
      </c>
      <c r="O2395" t="s">
        <v>7453</v>
      </c>
      <c r="P2395" t="s">
        <v>7490</v>
      </c>
      <c r="Q2395" t="s">
        <v>160</v>
      </c>
      <c r="V2395" t="s">
        <v>7378</v>
      </c>
      <c r="W2395" t="s">
        <v>58</v>
      </c>
      <c r="X2395">
        <v>18.864852200000001</v>
      </c>
      <c r="Y2395">
        <v>-70.709226700000002</v>
      </c>
      <c r="Z2395" t="s">
        <v>59</v>
      </c>
      <c r="AA2395" t="s">
        <v>220</v>
      </c>
      <c r="AB2395" t="s">
        <v>87</v>
      </c>
      <c r="AC2395" t="s">
        <v>88</v>
      </c>
      <c r="AE2395" t="s">
        <v>62</v>
      </c>
      <c r="AF2395" t="s">
        <v>170</v>
      </c>
      <c r="AG2395" t="s">
        <v>194</v>
      </c>
      <c r="AH2395" t="s">
        <v>117</v>
      </c>
      <c r="AI2395" t="s">
        <v>788</v>
      </c>
      <c r="AJ2395" t="s">
        <v>7491</v>
      </c>
      <c r="AK2395" t="s">
        <v>7454</v>
      </c>
      <c r="AL2395">
        <v>1</v>
      </c>
      <c r="AM2395" t="s">
        <v>7492</v>
      </c>
      <c r="AN2395">
        <v>5</v>
      </c>
      <c r="AO2395">
        <v>2</v>
      </c>
      <c r="AP2395" t="s">
        <v>63</v>
      </c>
      <c r="AQ2395" t="s">
        <v>69</v>
      </c>
      <c r="AV2395" s="1">
        <v>43719</v>
      </c>
      <c r="AW2395" t="s">
        <v>16388</v>
      </c>
      <c r="AY2395" t="s">
        <v>73</v>
      </c>
      <c r="AZ2395" t="s">
        <v>74</v>
      </c>
    </row>
    <row r="2396" spans="1:52" hidden="1" x14ac:dyDescent="0.25">
      <c r="A2396" t="str">
        <f>INDEX('Community ID'!B:B,MATCH(O2396,'Community ID'!A:A,0))</f>
        <v>Rio Grande</v>
      </c>
      <c r="B2396" t="str">
        <f>INDEX('Community ID'!$K:$K,MATCH('Environmental Data'!$P2396,'Community ID'!J:J,0))</f>
        <v>Constanza</v>
      </c>
      <c r="D2396" t="s">
        <v>7493</v>
      </c>
      <c r="E2396" t="s">
        <v>7494</v>
      </c>
      <c r="F2396" t="s">
        <v>7495</v>
      </c>
      <c r="H2396" t="s">
        <v>5373</v>
      </c>
      <c r="I2396" t="s">
        <v>191</v>
      </c>
      <c r="J2396" s="1">
        <v>25661</v>
      </c>
      <c r="K2396">
        <v>51</v>
      </c>
      <c r="M2396" t="s">
        <v>80</v>
      </c>
      <c r="N2396" t="s">
        <v>114</v>
      </c>
      <c r="O2396" t="s">
        <v>7453</v>
      </c>
      <c r="P2396" t="s">
        <v>102</v>
      </c>
      <c r="Q2396" t="s">
        <v>103</v>
      </c>
      <c r="T2396" t="s">
        <v>144</v>
      </c>
      <c r="U2396">
        <v>5300256715</v>
      </c>
      <c r="V2396" t="s">
        <v>2484</v>
      </c>
      <c r="W2396" t="s">
        <v>58</v>
      </c>
      <c r="X2396">
        <v>18.8825008459565</v>
      </c>
      <c r="Y2396">
        <v>-70.736453393540103</v>
      </c>
      <c r="Z2396" t="s">
        <v>86</v>
      </c>
      <c r="AA2396" t="s">
        <v>220</v>
      </c>
      <c r="AB2396" t="s">
        <v>87</v>
      </c>
      <c r="AC2396" t="s">
        <v>169</v>
      </c>
      <c r="AD2396" t="s">
        <v>62</v>
      </c>
      <c r="AF2396" t="s">
        <v>170</v>
      </c>
      <c r="AG2396" t="s">
        <v>194</v>
      </c>
      <c r="AH2396" t="s">
        <v>65</v>
      </c>
      <c r="AI2396" t="s">
        <v>7496</v>
      </c>
      <c r="AJ2396" t="s">
        <v>145</v>
      </c>
      <c r="AK2396" t="s">
        <v>7486</v>
      </c>
      <c r="AL2396">
        <v>1</v>
      </c>
      <c r="AM2396" t="s">
        <v>1765</v>
      </c>
      <c r="AN2396">
        <v>3</v>
      </c>
      <c r="AP2396" t="s">
        <v>62</v>
      </c>
      <c r="AQ2396" t="s">
        <v>69</v>
      </c>
      <c r="AV2396" s="1">
        <v>43719</v>
      </c>
      <c r="AW2396" t="s">
        <v>16389</v>
      </c>
      <c r="AY2396" t="s">
        <v>73</v>
      </c>
      <c r="AZ2396" t="s">
        <v>74</v>
      </c>
    </row>
    <row r="2397" spans="1:52" ht="30" hidden="1" x14ac:dyDescent="0.25">
      <c r="A2397" t="str">
        <f>INDEX('Community ID'!B:B,MATCH(O2397,'Community ID'!A:A,0))</f>
        <v>El Convento</v>
      </c>
      <c r="B2397" t="str">
        <f>INDEX('Community ID'!$K:$K,MATCH('Environmental Data'!$P2397,'Community ID'!J:J,0))</f>
        <v>Constanza</v>
      </c>
      <c r="D2397" t="s">
        <v>7497</v>
      </c>
      <c r="E2397" t="s">
        <v>7498</v>
      </c>
      <c r="F2397" t="s">
        <v>924</v>
      </c>
      <c r="H2397" t="s">
        <v>7499</v>
      </c>
      <c r="I2397" t="s">
        <v>165</v>
      </c>
      <c r="J2397" s="1">
        <v>23753</v>
      </c>
      <c r="K2397">
        <v>56</v>
      </c>
      <c r="M2397" t="s">
        <v>80</v>
      </c>
      <c r="N2397" t="s">
        <v>287</v>
      </c>
      <c r="O2397" t="s">
        <v>7500</v>
      </c>
      <c r="P2397" t="s">
        <v>102</v>
      </c>
      <c r="Q2397" t="s">
        <v>103</v>
      </c>
      <c r="S2397" t="s">
        <v>144</v>
      </c>
      <c r="U2397">
        <v>5300174306</v>
      </c>
      <c r="V2397" t="s">
        <v>2484</v>
      </c>
      <c r="W2397" t="s">
        <v>58</v>
      </c>
      <c r="X2397">
        <v>18.8552825013351</v>
      </c>
      <c r="Y2397">
        <v>-70.687078703260596</v>
      </c>
      <c r="Z2397" t="s">
        <v>86</v>
      </c>
      <c r="AA2397" t="s">
        <v>325</v>
      </c>
      <c r="AB2397" t="s">
        <v>87</v>
      </c>
      <c r="AC2397" t="s">
        <v>88</v>
      </c>
      <c r="AD2397" t="s">
        <v>62</v>
      </c>
      <c r="AF2397" t="s">
        <v>201</v>
      </c>
      <c r="AG2397" t="s">
        <v>194</v>
      </c>
      <c r="AH2397" t="s">
        <v>65</v>
      </c>
      <c r="AI2397" t="s">
        <v>102</v>
      </c>
      <c r="AJ2397" t="s">
        <v>102</v>
      </c>
      <c r="AK2397" s="2" t="s">
        <v>7501</v>
      </c>
      <c r="AL2397">
        <v>1</v>
      </c>
      <c r="AM2397" t="s">
        <v>7502</v>
      </c>
      <c r="AN2397">
        <v>3</v>
      </c>
      <c r="AP2397" t="s">
        <v>62</v>
      </c>
      <c r="AQ2397" t="s">
        <v>69</v>
      </c>
      <c r="AV2397" s="1">
        <v>43709</v>
      </c>
      <c r="AW2397" t="s">
        <v>16390</v>
      </c>
      <c r="AY2397" t="s">
        <v>73</v>
      </c>
      <c r="AZ2397" t="s">
        <v>74</v>
      </c>
    </row>
    <row r="2398" spans="1:52" hidden="1" x14ac:dyDescent="0.25">
      <c r="A2398" t="str">
        <f>INDEX('Community ID'!B:B,MATCH(O2398,'Community ID'!A:A,0))</f>
        <v>El Convento</v>
      </c>
      <c r="B2398" t="str">
        <f>INDEX('Community ID'!$K:$K,MATCH('Environmental Data'!$P2398,'Community ID'!J:J,0))</f>
        <v>Constanza</v>
      </c>
      <c r="D2398" t="s">
        <v>7503</v>
      </c>
      <c r="E2398" t="s">
        <v>7504</v>
      </c>
      <c r="F2398" t="s">
        <v>1595</v>
      </c>
      <c r="H2398" t="s">
        <v>7505</v>
      </c>
      <c r="I2398" t="s">
        <v>191</v>
      </c>
      <c r="J2398" s="1">
        <v>20821</v>
      </c>
      <c r="K2398">
        <v>64</v>
      </c>
      <c r="M2398" t="s">
        <v>80</v>
      </c>
      <c r="N2398" t="s">
        <v>135</v>
      </c>
      <c r="O2398" t="s">
        <v>7500</v>
      </c>
      <c r="P2398" t="s">
        <v>102</v>
      </c>
      <c r="Q2398" t="s">
        <v>103</v>
      </c>
      <c r="S2398" t="s">
        <v>144</v>
      </c>
      <c r="V2398" t="s">
        <v>1074</v>
      </c>
      <c r="W2398" t="s">
        <v>58</v>
      </c>
      <c r="X2398">
        <v>18.886578499999999</v>
      </c>
      <c r="Y2398">
        <v>-70.736009999999993</v>
      </c>
      <c r="Z2398" t="s">
        <v>86</v>
      </c>
      <c r="AA2398" t="s">
        <v>86</v>
      </c>
      <c r="AB2398" t="s">
        <v>87</v>
      </c>
      <c r="AC2398" t="s">
        <v>88</v>
      </c>
      <c r="AD2398" t="s">
        <v>62</v>
      </c>
      <c r="AF2398" t="s">
        <v>170</v>
      </c>
      <c r="AG2398" t="s">
        <v>194</v>
      </c>
      <c r="AH2398" t="s">
        <v>65</v>
      </c>
      <c r="AI2398" t="s">
        <v>145</v>
      </c>
      <c r="AJ2398" t="s">
        <v>66</v>
      </c>
      <c r="AK2398" t="s">
        <v>7506</v>
      </c>
      <c r="AL2398">
        <v>2</v>
      </c>
      <c r="AM2398" t="s">
        <v>1075</v>
      </c>
      <c r="AN2398">
        <v>4</v>
      </c>
      <c r="AO2398">
        <v>0</v>
      </c>
      <c r="AP2398" t="s">
        <v>62</v>
      </c>
      <c r="AQ2398" t="s">
        <v>69</v>
      </c>
      <c r="AV2398" s="1">
        <v>43709</v>
      </c>
      <c r="AW2398" t="s">
        <v>16391</v>
      </c>
      <c r="AY2398" t="s">
        <v>73</v>
      </c>
      <c r="AZ2398" t="s">
        <v>74</v>
      </c>
    </row>
    <row r="2399" spans="1:52" ht="30" hidden="1" x14ac:dyDescent="0.25">
      <c r="A2399" t="str">
        <f>INDEX('Community ID'!B:B,MATCH(O2399,'Community ID'!A:A,0))</f>
        <v>El Convento</v>
      </c>
      <c r="B2399" t="str">
        <f>INDEX('Community ID'!$K:$K,MATCH('Environmental Data'!$P2399,'Community ID'!J:J,0))</f>
        <v>Constanza</v>
      </c>
      <c r="D2399" t="s">
        <v>7507</v>
      </c>
      <c r="E2399" t="s">
        <v>555</v>
      </c>
      <c r="F2399" t="s">
        <v>1477</v>
      </c>
      <c r="H2399" t="s">
        <v>7508</v>
      </c>
      <c r="I2399" t="s">
        <v>165</v>
      </c>
      <c r="J2399" s="1">
        <v>31686</v>
      </c>
      <c r="K2399">
        <v>1935</v>
      </c>
      <c r="L2399">
        <v>8292302419</v>
      </c>
      <c r="M2399" t="s">
        <v>80</v>
      </c>
      <c r="N2399" t="s">
        <v>738</v>
      </c>
      <c r="O2399" t="s">
        <v>7500</v>
      </c>
      <c r="P2399" t="s">
        <v>102</v>
      </c>
      <c r="Q2399" t="s">
        <v>103</v>
      </c>
      <c r="S2399" t="s">
        <v>144</v>
      </c>
      <c r="V2399" t="s">
        <v>2484</v>
      </c>
      <c r="W2399" t="s">
        <v>58</v>
      </c>
      <c r="X2399">
        <v>18.855255930702</v>
      </c>
      <c r="Y2399">
        <v>-70.687579857251293</v>
      </c>
      <c r="Z2399" t="s">
        <v>86</v>
      </c>
      <c r="AA2399" t="s">
        <v>105</v>
      </c>
      <c r="AB2399" t="s">
        <v>87</v>
      </c>
      <c r="AC2399" t="s">
        <v>88</v>
      </c>
      <c r="AE2399" t="s">
        <v>62</v>
      </c>
      <c r="AF2399" t="s">
        <v>201</v>
      </c>
      <c r="AG2399" t="s">
        <v>194</v>
      </c>
      <c r="AH2399" t="s">
        <v>117</v>
      </c>
      <c r="AI2399" t="s">
        <v>102</v>
      </c>
      <c r="AJ2399" t="s">
        <v>102</v>
      </c>
      <c r="AK2399" s="2" t="s">
        <v>7509</v>
      </c>
      <c r="AL2399">
        <v>1</v>
      </c>
      <c r="AM2399" t="s">
        <v>7510</v>
      </c>
      <c r="AN2399">
        <v>1</v>
      </c>
      <c r="AP2399" t="s">
        <v>62</v>
      </c>
      <c r="AQ2399" t="s">
        <v>69</v>
      </c>
      <c r="AV2399" s="1">
        <v>43709</v>
      </c>
      <c r="AW2399" t="s">
        <v>16392</v>
      </c>
      <c r="AY2399" t="s">
        <v>73</v>
      </c>
      <c r="AZ2399" t="s">
        <v>74</v>
      </c>
    </row>
    <row r="2400" spans="1:52" hidden="1" x14ac:dyDescent="0.25">
      <c r="A2400" t="str">
        <f>INDEX('Community ID'!B:B,MATCH(O2400,'Community ID'!A:A,0))</f>
        <v>El Convento</v>
      </c>
      <c r="B2400" t="str">
        <f>INDEX('Community ID'!$K:$K,MATCH('Environmental Data'!$P2400,'Community ID'!J:J,0))</f>
        <v>Constanza</v>
      </c>
      <c r="D2400" t="s">
        <v>7511</v>
      </c>
      <c r="E2400" t="s">
        <v>7512</v>
      </c>
      <c r="F2400" t="s">
        <v>7513</v>
      </c>
      <c r="H2400" t="s">
        <v>7514</v>
      </c>
      <c r="I2400" t="s">
        <v>191</v>
      </c>
      <c r="J2400" s="1">
        <v>34820</v>
      </c>
      <c r="K2400">
        <v>26</v>
      </c>
      <c r="L2400">
        <v>8297088627</v>
      </c>
      <c r="M2400" t="s">
        <v>80</v>
      </c>
      <c r="N2400" t="s">
        <v>135</v>
      </c>
      <c r="O2400" t="s">
        <v>7500</v>
      </c>
      <c r="P2400" t="s">
        <v>102</v>
      </c>
      <c r="Q2400" t="s">
        <v>103</v>
      </c>
      <c r="U2400">
        <v>40227067564</v>
      </c>
      <c r="V2400" t="s">
        <v>2484</v>
      </c>
      <c r="W2400" t="s">
        <v>58</v>
      </c>
      <c r="X2400">
        <v>18.8551827985968</v>
      </c>
      <c r="Y2400">
        <v>-70.687449770114</v>
      </c>
      <c r="Z2400" t="s">
        <v>86</v>
      </c>
      <c r="AA2400" t="s">
        <v>86</v>
      </c>
      <c r="AB2400" t="s">
        <v>87</v>
      </c>
      <c r="AC2400" t="s">
        <v>88</v>
      </c>
      <c r="AD2400" t="s">
        <v>63</v>
      </c>
      <c r="AE2400" t="s">
        <v>63</v>
      </c>
      <c r="AF2400" t="s">
        <v>201</v>
      </c>
      <c r="AG2400" t="s">
        <v>194</v>
      </c>
      <c r="AH2400" t="s">
        <v>65</v>
      </c>
      <c r="AI2400" t="s">
        <v>102</v>
      </c>
      <c r="AJ2400" t="s">
        <v>102</v>
      </c>
      <c r="AK2400" t="s">
        <v>1464</v>
      </c>
      <c r="AL2400">
        <v>1</v>
      </c>
      <c r="AM2400" t="s">
        <v>7515</v>
      </c>
      <c r="AN2400">
        <v>5</v>
      </c>
      <c r="AO2400">
        <v>3</v>
      </c>
      <c r="AP2400" t="s">
        <v>63</v>
      </c>
      <c r="AQ2400" t="s">
        <v>69</v>
      </c>
      <c r="AV2400" s="1">
        <v>43709</v>
      </c>
      <c r="AW2400" t="s">
        <v>16393</v>
      </c>
      <c r="AY2400" t="s">
        <v>73</v>
      </c>
      <c r="AZ2400" t="s">
        <v>74</v>
      </c>
    </row>
    <row r="2401" spans="1:52" ht="30" hidden="1" x14ac:dyDescent="0.25">
      <c r="A2401" t="str">
        <f>INDEX('Community ID'!B:B,MATCH(O2401,'Community ID'!A:A,0))</f>
        <v>El Convento</v>
      </c>
      <c r="B2401" t="str">
        <f>INDEX('Community ID'!$K:$K,MATCH('Environmental Data'!$P2401,'Community ID'!J:J,0))</f>
        <v>Constanza</v>
      </c>
      <c r="D2401" t="s">
        <v>7516</v>
      </c>
      <c r="E2401" t="s">
        <v>7228</v>
      </c>
      <c r="F2401" t="s">
        <v>7517</v>
      </c>
      <c r="H2401" t="s">
        <v>7518</v>
      </c>
      <c r="I2401" t="s">
        <v>191</v>
      </c>
      <c r="J2401" s="1">
        <v>31725</v>
      </c>
      <c r="K2401">
        <v>35</v>
      </c>
      <c r="L2401">
        <v>8097069831</v>
      </c>
      <c r="M2401" t="s">
        <v>80</v>
      </c>
      <c r="N2401" t="s">
        <v>135</v>
      </c>
      <c r="O2401" t="s">
        <v>7500</v>
      </c>
      <c r="P2401" t="s">
        <v>102</v>
      </c>
      <c r="Q2401" t="s">
        <v>103</v>
      </c>
      <c r="S2401" t="s">
        <v>144</v>
      </c>
      <c r="V2401" t="s">
        <v>2484</v>
      </c>
      <c r="W2401" t="s">
        <v>58</v>
      </c>
      <c r="X2401">
        <v>18.8555284263741</v>
      </c>
      <c r="Y2401">
        <v>-70.686944592809894</v>
      </c>
      <c r="Z2401" t="s">
        <v>220</v>
      </c>
      <c r="AA2401" t="s">
        <v>220</v>
      </c>
      <c r="AB2401" t="s">
        <v>87</v>
      </c>
      <c r="AC2401" t="s">
        <v>88</v>
      </c>
      <c r="AD2401" t="s">
        <v>62</v>
      </c>
      <c r="AE2401" t="s">
        <v>62</v>
      </c>
      <c r="AF2401" t="s">
        <v>201</v>
      </c>
      <c r="AG2401" t="s">
        <v>194</v>
      </c>
      <c r="AH2401" t="s">
        <v>65</v>
      </c>
      <c r="AI2401" t="s">
        <v>102</v>
      </c>
      <c r="AJ2401" t="s">
        <v>102</v>
      </c>
      <c r="AK2401" s="2" t="s">
        <v>7519</v>
      </c>
      <c r="AL2401">
        <v>1</v>
      </c>
      <c r="AM2401" t="s">
        <v>7515</v>
      </c>
      <c r="AN2401">
        <v>5</v>
      </c>
      <c r="AP2401" t="s">
        <v>62</v>
      </c>
      <c r="AQ2401" t="s">
        <v>69</v>
      </c>
      <c r="AV2401" s="1">
        <v>43709</v>
      </c>
      <c r="AW2401" t="s">
        <v>16394</v>
      </c>
      <c r="AY2401" t="s">
        <v>73</v>
      </c>
      <c r="AZ2401" t="s">
        <v>74</v>
      </c>
    </row>
    <row r="2402" spans="1:52" hidden="1" x14ac:dyDescent="0.25">
      <c r="A2402" t="str">
        <f>INDEX('Community ID'!B:B,MATCH(O2402,'Community ID'!A:A,0))</f>
        <v>El Convento</v>
      </c>
      <c r="B2402" t="str">
        <f>INDEX('Community ID'!$K:$K,MATCH('Environmental Data'!$P2402,'Community ID'!J:J,0))</f>
        <v>Constanza</v>
      </c>
      <c r="D2402" t="s">
        <v>7524</v>
      </c>
      <c r="E2402" t="s">
        <v>2292</v>
      </c>
      <c r="F2402" t="s">
        <v>7525</v>
      </c>
      <c r="H2402" t="s">
        <v>7526</v>
      </c>
      <c r="I2402" t="s">
        <v>165</v>
      </c>
      <c r="J2402" s="1">
        <v>33610</v>
      </c>
      <c r="K2402">
        <v>29</v>
      </c>
      <c r="L2402">
        <v>8293964325</v>
      </c>
      <c r="M2402" t="s">
        <v>80</v>
      </c>
      <c r="N2402" t="s">
        <v>287</v>
      </c>
      <c r="O2402" t="s">
        <v>7527</v>
      </c>
      <c r="P2402" t="s">
        <v>102</v>
      </c>
      <c r="Q2402" t="s">
        <v>55</v>
      </c>
      <c r="V2402" t="s">
        <v>7528</v>
      </c>
      <c r="W2402" t="s">
        <v>58</v>
      </c>
      <c r="X2402">
        <v>18.8563583</v>
      </c>
      <c r="Y2402">
        <v>-70.689397600000007</v>
      </c>
      <c r="Z2402" t="s">
        <v>59</v>
      </c>
      <c r="AA2402" t="s">
        <v>105</v>
      </c>
      <c r="AB2402" t="s">
        <v>87</v>
      </c>
      <c r="AC2402" t="s">
        <v>88</v>
      </c>
      <c r="AE2402" t="s">
        <v>62</v>
      </c>
      <c r="AF2402" t="s">
        <v>201</v>
      </c>
      <c r="AG2402" t="s">
        <v>171</v>
      </c>
      <c r="AH2402" t="s">
        <v>65</v>
      </c>
      <c r="AI2402" t="s">
        <v>7529</v>
      </c>
      <c r="AJ2402" t="s">
        <v>7529</v>
      </c>
      <c r="AK2402" t="s">
        <v>7469</v>
      </c>
      <c r="AL2402">
        <v>1</v>
      </c>
      <c r="AM2402" t="s">
        <v>68</v>
      </c>
      <c r="AN2402">
        <v>3</v>
      </c>
      <c r="AP2402" t="s">
        <v>63</v>
      </c>
      <c r="AQ2402" t="s">
        <v>69</v>
      </c>
      <c r="AV2402" s="1">
        <v>43709</v>
      </c>
      <c r="AW2402" t="s">
        <v>16395</v>
      </c>
      <c r="AY2402" t="s">
        <v>73</v>
      </c>
      <c r="AZ2402" t="s">
        <v>74</v>
      </c>
    </row>
    <row r="2403" spans="1:52" ht="30" hidden="1" x14ac:dyDescent="0.25">
      <c r="A2403" t="str">
        <f>INDEX('Community ID'!B:B,MATCH(O2403,'Community ID'!A:A,0))</f>
        <v>El Convento</v>
      </c>
      <c r="B2403" t="str">
        <f>INDEX('Community ID'!$K:$K,MATCH('Environmental Data'!$P2403,'Community ID'!J:J,0))</f>
        <v>Constanza</v>
      </c>
      <c r="D2403" t="s">
        <v>7520</v>
      </c>
      <c r="E2403" t="s">
        <v>7521</v>
      </c>
      <c r="F2403" t="s">
        <v>7522</v>
      </c>
      <c r="H2403" t="s">
        <v>5721</v>
      </c>
      <c r="I2403" t="s">
        <v>191</v>
      </c>
      <c r="J2403" s="1">
        <v>36710</v>
      </c>
      <c r="K2403">
        <v>21</v>
      </c>
      <c r="L2403">
        <v>8297236157</v>
      </c>
      <c r="M2403" t="s">
        <v>124</v>
      </c>
      <c r="N2403" t="s">
        <v>114</v>
      </c>
      <c r="O2403" t="s">
        <v>7500</v>
      </c>
      <c r="P2403" t="s">
        <v>102</v>
      </c>
      <c r="Q2403" t="s">
        <v>103</v>
      </c>
      <c r="V2403" t="s">
        <v>2484</v>
      </c>
      <c r="W2403" t="s">
        <v>58</v>
      </c>
      <c r="X2403">
        <v>18.8551855646249</v>
      </c>
      <c r="Y2403">
        <v>-70.6870616879972</v>
      </c>
      <c r="Z2403" t="s">
        <v>86</v>
      </c>
      <c r="AA2403" t="s">
        <v>105</v>
      </c>
      <c r="AB2403" t="s">
        <v>87</v>
      </c>
      <c r="AC2403" t="s">
        <v>88</v>
      </c>
      <c r="AD2403" t="s">
        <v>62</v>
      </c>
      <c r="AF2403" t="s">
        <v>201</v>
      </c>
      <c r="AG2403" t="s">
        <v>194</v>
      </c>
      <c r="AH2403" t="s">
        <v>65</v>
      </c>
      <c r="AI2403" t="s">
        <v>102</v>
      </c>
      <c r="AJ2403" t="s">
        <v>102</v>
      </c>
      <c r="AK2403" s="2" t="s">
        <v>7523</v>
      </c>
      <c r="AL2403">
        <v>1</v>
      </c>
      <c r="AM2403" t="s">
        <v>7515</v>
      </c>
      <c r="AN2403">
        <v>1</v>
      </c>
      <c r="AP2403" t="s">
        <v>62</v>
      </c>
      <c r="AQ2403" t="s">
        <v>69</v>
      </c>
      <c r="AV2403" s="1">
        <v>43709</v>
      </c>
      <c r="AW2403" t="s">
        <v>16396</v>
      </c>
      <c r="AY2403" t="s">
        <v>73</v>
      </c>
      <c r="AZ2403" t="s">
        <v>74</v>
      </c>
    </row>
    <row r="2404" spans="1:52" hidden="1" x14ac:dyDescent="0.25">
      <c r="A2404" t="str">
        <f>INDEX('Community ID'!B:B,MATCH(O2404,'Community ID'!A:A,0))</f>
        <v>El Convento</v>
      </c>
      <c r="B2404" t="str">
        <f>INDEX('Community ID'!$K:$K,MATCH('Environmental Data'!$P2404,'Community ID'!J:J,0))</f>
        <v>Constanza</v>
      </c>
      <c r="D2404" t="s">
        <v>7535</v>
      </c>
      <c r="E2404" t="s">
        <v>7536</v>
      </c>
      <c r="F2404" t="s">
        <v>2487</v>
      </c>
      <c r="H2404" t="s">
        <v>7537</v>
      </c>
      <c r="I2404" t="s">
        <v>191</v>
      </c>
      <c r="J2404" t="s">
        <v>7538</v>
      </c>
      <c r="K2404">
        <v>34</v>
      </c>
      <c r="L2404">
        <v>8292183325</v>
      </c>
      <c r="M2404" t="s">
        <v>226</v>
      </c>
      <c r="N2404" t="s">
        <v>114</v>
      </c>
      <c r="O2404" t="s">
        <v>7539</v>
      </c>
      <c r="P2404" t="s">
        <v>102</v>
      </c>
      <c r="Q2404" t="s">
        <v>160</v>
      </c>
      <c r="S2404" t="s">
        <v>144</v>
      </c>
      <c r="U2404">
        <v>5300453957</v>
      </c>
      <c r="V2404" t="s">
        <v>1820</v>
      </c>
      <c r="W2404" t="s">
        <v>58</v>
      </c>
      <c r="X2404">
        <v>18.8564227</v>
      </c>
      <c r="Y2404">
        <v>-70.689583499999998</v>
      </c>
      <c r="Z2404" t="s">
        <v>86</v>
      </c>
      <c r="AA2404" t="s">
        <v>59</v>
      </c>
      <c r="AB2404" t="s">
        <v>87</v>
      </c>
      <c r="AC2404" t="s">
        <v>88</v>
      </c>
      <c r="AD2404" t="s">
        <v>63</v>
      </c>
      <c r="AE2404" t="s">
        <v>63</v>
      </c>
      <c r="AF2404" t="s">
        <v>201</v>
      </c>
      <c r="AG2404" t="s">
        <v>194</v>
      </c>
      <c r="AH2404" t="s">
        <v>65</v>
      </c>
      <c r="AI2404" t="s">
        <v>7540</v>
      </c>
      <c r="AJ2404" t="s">
        <v>7541</v>
      </c>
      <c r="AK2404" t="s">
        <v>7542</v>
      </c>
      <c r="AL2404">
        <v>1</v>
      </c>
      <c r="AM2404" t="s">
        <v>7543</v>
      </c>
      <c r="AN2404">
        <v>2</v>
      </c>
      <c r="AO2404">
        <v>0</v>
      </c>
      <c r="AP2404" t="s">
        <v>62</v>
      </c>
      <c r="AQ2404" t="s">
        <v>69</v>
      </c>
      <c r="AV2404" s="1">
        <v>43709</v>
      </c>
      <c r="AW2404" t="s">
        <v>16397</v>
      </c>
      <c r="AY2404" t="s">
        <v>73</v>
      </c>
      <c r="AZ2404" t="s">
        <v>74</v>
      </c>
    </row>
    <row r="2405" spans="1:52" hidden="1" x14ac:dyDescent="0.25">
      <c r="A2405" t="str">
        <f>INDEX('Community ID'!B:B,MATCH(O2405,'Community ID'!A:A,0))</f>
        <v>El Convento</v>
      </c>
      <c r="B2405" t="str">
        <f>INDEX('Community ID'!$K:$K,MATCH('Environmental Data'!$P2405,'Community ID'!J:J,0))</f>
        <v>Constanza</v>
      </c>
      <c r="D2405" t="s">
        <v>7530</v>
      </c>
      <c r="E2405" t="s">
        <v>7531</v>
      </c>
      <c r="F2405" t="s">
        <v>7532</v>
      </c>
      <c r="H2405" t="s">
        <v>63</v>
      </c>
      <c r="I2405" t="s">
        <v>191</v>
      </c>
      <c r="J2405" t="s">
        <v>7533</v>
      </c>
      <c r="K2405">
        <v>25</v>
      </c>
      <c r="L2405">
        <v>8496237319</v>
      </c>
      <c r="M2405" t="s">
        <v>142</v>
      </c>
      <c r="N2405" t="s">
        <v>135</v>
      </c>
      <c r="O2405" t="s">
        <v>7500</v>
      </c>
      <c r="P2405" t="s">
        <v>102</v>
      </c>
      <c r="Q2405" t="s">
        <v>103</v>
      </c>
      <c r="V2405" t="s">
        <v>1074</v>
      </c>
      <c r="W2405" t="s">
        <v>58</v>
      </c>
      <c r="X2405">
        <v>18.855668099999999</v>
      </c>
      <c r="Y2405">
        <v>-70.686658300000005</v>
      </c>
      <c r="Z2405" t="s">
        <v>86</v>
      </c>
      <c r="AA2405" t="s">
        <v>105</v>
      </c>
      <c r="AB2405" t="s">
        <v>87</v>
      </c>
      <c r="AC2405" t="s">
        <v>88</v>
      </c>
      <c r="AD2405" t="s">
        <v>62</v>
      </c>
      <c r="AF2405" t="s">
        <v>170</v>
      </c>
      <c r="AG2405" t="s">
        <v>194</v>
      </c>
      <c r="AH2405" t="s">
        <v>65</v>
      </c>
      <c r="AI2405" t="s">
        <v>66</v>
      </c>
      <c r="AJ2405" t="s">
        <v>66</v>
      </c>
      <c r="AK2405" t="s">
        <v>7534</v>
      </c>
      <c r="AL2405">
        <v>2</v>
      </c>
      <c r="AM2405" t="s">
        <v>1075</v>
      </c>
      <c r="AN2405">
        <v>2</v>
      </c>
      <c r="AO2405">
        <v>1</v>
      </c>
      <c r="AP2405" t="s">
        <v>62</v>
      </c>
      <c r="AQ2405" t="s">
        <v>69</v>
      </c>
      <c r="AV2405" s="1">
        <v>43709</v>
      </c>
      <c r="AW2405" t="s">
        <v>16398</v>
      </c>
      <c r="AY2405" t="s">
        <v>73</v>
      </c>
      <c r="AZ2405" t="s">
        <v>74</v>
      </c>
    </row>
    <row r="2406" spans="1:52" hidden="1" x14ac:dyDescent="0.25">
      <c r="A2406" t="str">
        <f>INDEX('Community ID'!B:B,MATCH(O2406,'Community ID'!A:A,0))</f>
        <v>El Convento</v>
      </c>
      <c r="B2406" t="str">
        <f>INDEX('Community ID'!$K:$K,MATCH('Environmental Data'!$P2406,'Community ID'!J:J,0))</f>
        <v>Constanza</v>
      </c>
      <c r="D2406" t="s">
        <v>7544</v>
      </c>
      <c r="E2406" t="s">
        <v>7545</v>
      </c>
      <c r="F2406" t="s">
        <v>7546</v>
      </c>
      <c r="I2406" t="s">
        <v>191</v>
      </c>
      <c r="J2406" t="s">
        <v>7547</v>
      </c>
      <c r="K2406">
        <v>58</v>
      </c>
      <c r="M2406" t="s">
        <v>80</v>
      </c>
      <c r="N2406" t="s">
        <v>135</v>
      </c>
      <c r="O2406" t="s">
        <v>7539</v>
      </c>
      <c r="P2406" t="s">
        <v>83</v>
      </c>
      <c r="Q2406" t="s">
        <v>103</v>
      </c>
      <c r="V2406" t="s">
        <v>7348</v>
      </c>
      <c r="W2406" t="s">
        <v>58</v>
      </c>
      <c r="X2406">
        <v>18.855464300000001</v>
      </c>
      <c r="Y2406">
        <v>-70.686655999999999</v>
      </c>
      <c r="Z2406" t="s">
        <v>86</v>
      </c>
      <c r="AA2406" t="s">
        <v>86</v>
      </c>
      <c r="AB2406" t="s">
        <v>87</v>
      </c>
      <c r="AC2406" t="s">
        <v>169</v>
      </c>
      <c r="AD2406" t="s">
        <v>62</v>
      </c>
      <c r="AF2406" t="s">
        <v>201</v>
      </c>
      <c r="AG2406" t="s">
        <v>194</v>
      </c>
      <c r="AH2406" t="s">
        <v>65</v>
      </c>
      <c r="AI2406" t="s">
        <v>83</v>
      </c>
      <c r="AJ2406" t="s">
        <v>83</v>
      </c>
      <c r="AK2406" t="s">
        <v>7548</v>
      </c>
      <c r="AL2406">
        <v>1</v>
      </c>
      <c r="AM2406" t="s">
        <v>7549</v>
      </c>
      <c r="AN2406">
        <v>2</v>
      </c>
      <c r="AO2406">
        <v>0</v>
      </c>
      <c r="AP2406" t="s">
        <v>62</v>
      </c>
      <c r="AQ2406" t="s">
        <v>186</v>
      </c>
      <c r="AV2406" s="1">
        <v>43709</v>
      </c>
      <c r="AW2406" t="s">
        <v>16399</v>
      </c>
      <c r="AY2406" t="s">
        <v>73</v>
      </c>
      <c r="AZ2406" t="s">
        <v>74</v>
      </c>
    </row>
    <row r="2407" spans="1:52" ht="45" hidden="1" x14ac:dyDescent="0.25">
      <c r="A2407" t="str">
        <f>INDEX('Community ID'!B:B,MATCH(O2407,'Community ID'!A:A,0))</f>
        <v>El Convento</v>
      </c>
      <c r="B2407" t="str">
        <f>INDEX('Community ID'!$K:$K,MATCH('Environmental Data'!$P2407,'Community ID'!J:J,0))</f>
        <v>Constanza</v>
      </c>
      <c r="D2407" t="s">
        <v>7550</v>
      </c>
      <c r="E2407" t="s">
        <v>7551</v>
      </c>
      <c r="F2407" t="s">
        <v>6046</v>
      </c>
      <c r="H2407" t="s">
        <v>1698</v>
      </c>
      <c r="I2407" t="s">
        <v>191</v>
      </c>
      <c r="J2407" t="s">
        <v>7552</v>
      </c>
      <c r="K2407">
        <v>42</v>
      </c>
      <c r="L2407">
        <v>8299277006</v>
      </c>
      <c r="M2407" t="s">
        <v>80</v>
      </c>
      <c r="N2407" t="s">
        <v>135</v>
      </c>
      <c r="O2407" t="s">
        <v>7500</v>
      </c>
      <c r="P2407" t="s">
        <v>102</v>
      </c>
      <c r="Q2407" t="s">
        <v>103</v>
      </c>
      <c r="S2407" t="s">
        <v>144</v>
      </c>
      <c r="V2407" t="s">
        <v>2484</v>
      </c>
      <c r="W2407" t="s">
        <v>58</v>
      </c>
      <c r="X2407">
        <v>18.855606252345101</v>
      </c>
      <c r="Y2407">
        <v>-70.686678551203201</v>
      </c>
      <c r="Z2407" t="s">
        <v>86</v>
      </c>
      <c r="AA2407" t="s">
        <v>86</v>
      </c>
      <c r="AB2407" t="s">
        <v>87</v>
      </c>
      <c r="AC2407" t="s">
        <v>88</v>
      </c>
      <c r="AD2407" t="s">
        <v>62</v>
      </c>
      <c r="AF2407" t="s">
        <v>201</v>
      </c>
      <c r="AG2407" t="s">
        <v>194</v>
      </c>
      <c r="AH2407" t="s">
        <v>65</v>
      </c>
      <c r="AI2407" t="s">
        <v>102</v>
      </c>
      <c r="AJ2407" t="s">
        <v>102</v>
      </c>
      <c r="AK2407" s="2" t="s">
        <v>7553</v>
      </c>
      <c r="AL2407">
        <v>1</v>
      </c>
      <c r="AM2407" t="s">
        <v>7515</v>
      </c>
      <c r="AN2407">
        <v>3</v>
      </c>
      <c r="AP2407" t="s">
        <v>62</v>
      </c>
      <c r="AQ2407" t="s">
        <v>69</v>
      </c>
      <c r="AV2407" s="1">
        <v>43709</v>
      </c>
      <c r="AW2407" t="s">
        <v>16400</v>
      </c>
      <c r="AY2407" t="s">
        <v>73</v>
      </c>
      <c r="AZ2407" t="s">
        <v>74</v>
      </c>
    </row>
    <row r="2408" spans="1:52" hidden="1" x14ac:dyDescent="0.25">
      <c r="A2408" t="str">
        <f>INDEX('Community ID'!B:B,MATCH(O2408,'Community ID'!A:A,0))</f>
        <v>El Convento</v>
      </c>
      <c r="B2408" t="str">
        <f>INDEX('Community ID'!$K:$K,MATCH('Environmental Data'!$P2408,'Community ID'!J:J,0))</f>
        <v>Constanza</v>
      </c>
      <c r="D2408" t="s">
        <v>7554</v>
      </c>
      <c r="E2408" t="s">
        <v>7555</v>
      </c>
      <c r="F2408" t="s">
        <v>141</v>
      </c>
      <c r="H2408" t="s">
        <v>7556</v>
      </c>
      <c r="I2408" t="s">
        <v>165</v>
      </c>
      <c r="J2408" s="1">
        <v>19242</v>
      </c>
      <c r="K2408">
        <v>69</v>
      </c>
      <c r="L2408">
        <v>8298762178</v>
      </c>
      <c r="M2408" t="s">
        <v>80</v>
      </c>
      <c r="N2408" t="s">
        <v>738</v>
      </c>
      <c r="O2408" t="s">
        <v>7500</v>
      </c>
      <c r="P2408" t="s">
        <v>102</v>
      </c>
      <c r="Q2408" t="s">
        <v>103</v>
      </c>
      <c r="S2408" t="s">
        <v>144</v>
      </c>
      <c r="V2408" t="s">
        <v>1074</v>
      </c>
      <c r="W2408" t="s">
        <v>58</v>
      </c>
      <c r="X2408">
        <v>18.855770400000001</v>
      </c>
      <c r="Y2408">
        <v>-70.686411100000001</v>
      </c>
      <c r="Z2408" t="s">
        <v>86</v>
      </c>
      <c r="AA2408" t="s">
        <v>86</v>
      </c>
      <c r="AB2408" t="s">
        <v>87</v>
      </c>
      <c r="AC2408" t="s">
        <v>88</v>
      </c>
      <c r="AD2408" t="s">
        <v>62</v>
      </c>
      <c r="AF2408" t="s">
        <v>170</v>
      </c>
      <c r="AG2408" t="s">
        <v>194</v>
      </c>
      <c r="AH2408" t="s">
        <v>65</v>
      </c>
      <c r="AI2408" t="s">
        <v>145</v>
      </c>
      <c r="AJ2408" t="s">
        <v>145</v>
      </c>
      <c r="AK2408" t="s">
        <v>7557</v>
      </c>
      <c r="AL2408">
        <v>2</v>
      </c>
      <c r="AM2408" t="s">
        <v>7558</v>
      </c>
      <c r="AN2408">
        <v>1</v>
      </c>
      <c r="AO2408">
        <v>0</v>
      </c>
      <c r="AP2408" t="s">
        <v>62</v>
      </c>
      <c r="AQ2408" t="s">
        <v>69</v>
      </c>
      <c r="AV2408" s="1">
        <v>43709</v>
      </c>
      <c r="AW2408" t="s">
        <v>16401</v>
      </c>
      <c r="AY2408" t="s">
        <v>73</v>
      </c>
      <c r="AZ2408" t="s">
        <v>74</v>
      </c>
    </row>
    <row r="2409" spans="1:52" hidden="1" x14ac:dyDescent="0.25">
      <c r="A2409" t="str">
        <f>INDEX('Community ID'!B:B,MATCH(O2409,'Community ID'!A:A,0))</f>
        <v>El Convento</v>
      </c>
      <c r="B2409" t="str">
        <f>INDEX('Community ID'!$K:$K,MATCH('Environmental Data'!$P2409,'Community ID'!J:J,0))</f>
        <v>Constanza</v>
      </c>
      <c r="D2409" t="s">
        <v>7559</v>
      </c>
      <c r="E2409" t="s">
        <v>7560</v>
      </c>
      <c r="F2409" t="s">
        <v>2227</v>
      </c>
      <c r="I2409" t="s">
        <v>165</v>
      </c>
      <c r="J2409" s="1">
        <v>34820</v>
      </c>
      <c r="K2409">
        <v>26</v>
      </c>
      <c r="M2409" t="s">
        <v>80</v>
      </c>
      <c r="N2409" t="s">
        <v>694</v>
      </c>
      <c r="O2409" t="s">
        <v>7539</v>
      </c>
      <c r="P2409" t="s">
        <v>83</v>
      </c>
      <c r="Q2409" t="s">
        <v>160</v>
      </c>
      <c r="S2409" t="s">
        <v>144</v>
      </c>
      <c r="U2409">
        <v>40235853559</v>
      </c>
      <c r="V2409" t="s">
        <v>1820</v>
      </c>
      <c r="W2409" t="s">
        <v>58</v>
      </c>
      <c r="X2409">
        <v>18.8558518</v>
      </c>
      <c r="Y2409">
        <v>-70.686330799999993</v>
      </c>
      <c r="Z2409" t="s">
        <v>86</v>
      </c>
      <c r="AA2409" t="s">
        <v>86</v>
      </c>
      <c r="AB2409" t="s">
        <v>87</v>
      </c>
      <c r="AC2409" t="s">
        <v>88</v>
      </c>
      <c r="AD2409" t="s">
        <v>62</v>
      </c>
      <c r="AF2409" t="s">
        <v>201</v>
      </c>
      <c r="AG2409" t="s">
        <v>171</v>
      </c>
      <c r="AH2409" t="s">
        <v>117</v>
      </c>
      <c r="AI2409" t="s">
        <v>7561</v>
      </c>
      <c r="AJ2409" t="s">
        <v>91</v>
      </c>
      <c r="AK2409" t="s">
        <v>7562</v>
      </c>
      <c r="AL2409">
        <v>1</v>
      </c>
      <c r="AM2409" t="s">
        <v>7563</v>
      </c>
      <c r="AN2409">
        <v>6</v>
      </c>
      <c r="AO2409">
        <v>0</v>
      </c>
      <c r="AP2409" t="s">
        <v>63</v>
      </c>
      <c r="AQ2409" t="s">
        <v>69</v>
      </c>
      <c r="AV2409" s="1">
        <v>43709</v>
      </c>
      <c r="AW2409" t="s">
        <v>16402</v>
      </c>
      <c r="AY2409" t="s">
        <v>73</v>
      </c>
      <c r="AZ2409" t="s">
        <v>74</v>
      </c>
    </row>
    <row r="2410" spans="1:52" hidden="1" x14ac:dyDescent="0.25">
      <c r="A2410" t="str">
        <f>INDEX('Community ID'!B:B,MATCH(O2410,'Community ID'!A:A,0))</f>
        <v>El Convento</v>
      </c>
      <c r="B2410" t="str">
        <f>INDEX('Community ID'!$K:$K,MATCH('Environmental Data'!$P2410,'Community ID'!J:J,0))</f>
        <v>Constanza</v>
      </c>
      <c r="D2410" t="s">
        <v>7564</v>
      </c>
      <c r="E2410" t="s">
        <v>7565</v>
      </c>
      <c r="F2410" t="s">
        <v>7566</v>
      </c>
      <c r="H2410" t="s">
        <v>7565</v>
      </c>
      <c r="I2410" t="s">
        <v>165</v>
      </c>
      <c r="J2410" t="s">
        <v>7567</v>
      </c>
      <c r="K2410">
        <v>27</v>
      </c>
      <c r="L2410">
        <v>8093778739</v>
      </c>
      <c r="M2410" t="s">
        <v>80</v>
      </c>
      <c r="N2410" t="s">
        <v>287</v>
      </c>
      <c r="O2410" t="s">
        <v>7527</v>
      </c>
      <c r="P2410" t="s">
        <v>102</v>
      </c>
      <c r="Q2410" t="s">
        <v>55</v>
      </c>
      <c r="V2410" t="s">
        <v>7528</v>
      </c>
      <c r="W2410" t="s">
        <v>58</v>
      </c>
      <c r="X2410">
        <v>18.8564227</v>
      </c>
      <c r="Y2410">
        <v>-70.689583499999998</v>
      </c>
      <c r="Z2410" t="s">
        <v>59</v>
      </c>
      <c r="AA2410" t="s">
        <v>105</v>
      </c>
      <c r="AB2410" t="s">
        <v>87</v>
      </c>
      <c r="AC2410" t="s">
        <v>169</v>
      </c>
      <c r="AD2410" t="s">
        <v>62</v>
      </c>
      <c r="AF2410" t="s">
        <v>201</v>
      </c>
      <c r="AG2410" t="s">
        <v>171</v>
      </c>
      <c r="AH2410" t="s">
        <v>486</v>
      </c>
      <c r="AI2410" t="s">
        <v>7529</v>
      </c>
      <c r="AJ2410" t="s">
        <v>7529</v>
      </c>
      <c r="AK2410" t="s">
        <v>7568</v>
      </c>
      <c r="AL2410">
        <v>1</v>
      </c>
      <c r="AM2410" t="s">
        <v>1134</v>
      </c>
      <c r="AN2410">
        <v>4</v>
      </c>
      <c r="AP2410" t="s">
        <v>63</v>
      </c>
      <c r="AQ2410" t="s">
        <v>69</v>
      </c>
      <c r="AV2410" s="1">
        <v>43709</v>
      </c>
      <c r="AW2410" t="s">
        <v>16403</v>
      </c>
      <c r="AY2410" t="s">
        <v>73</v>
      </c>
      <c r="AZ2410" t="s">
        <v>74</v>
      </c>
    </row>
    <row r="2411" spans="1:52" hidden="1" x14ac:dyDescent="0.25">
      <c r="A2411" t="str">
        <f>INDEX('Community ID'!B:B,MATCH(O2411,'Community ID'!A:A,0))</f>
        <v>El Convento</v>
      </c>
      <c r="B2411" t="str">
        <f>INDEX('Community ID'!$K:$K,MATCH('Environmental Data'!$P2411,'Community ID'!J:J,0))</f>
        <v>Constanza</v>
      </c>
      <c r="D2411" t="s">
        <v>7574</v>
      </c>
      <c r="E2411" t="s">
        <v>7575</v>
      </c>
      <c r="F2411" t="s">
        <v>4855</v>
      </c>
      <c r="I2411" t="s">
        <v>191</v>
      </c>
      <c r="J2411" t="s">
        <v>7576</v>
      </c>
      <c r="K2411">
        <v>47</v>
      </c>
      <c r="L2411">
        <v>8498847209</v>
      </c>
      <c r="M2411" t="s">
        <v>80</v>
      </c>
      <c r="N2411" t="s">
        <v>135</v>
      </c>
      <c r="O2411" t="s">
        <v>7539</v>
      </c>
      <c r="P2411" t="s">
        <v>83</v>
      </c>
      <c r="Q2411" t="s">
        <v>84</v>
      </c>
      <c r="U2411">
        <v>5300168225</v>
      </c>
      <c r="V2411" t="s">
        <v>7348</v>
      </c>
      <c r="W2411" t="s">
        <v>58</v>
      </c>
      <c r="X2411">
        <v>18.855765399999999</v>
      </c>
      <c r="Y2411">
        <v>-70.686353999999994</v>
      </c>
      <c r="Z2411" t="s">
        <v>86</v>
      </c>
      <c r="AA2411" t="s">
        <v>86</v>
      </c>
      <c r="AB2411" t="s">
        <v>87</v>
      </c>
      <c r="AC2411" t="s">
        <v>88</v>
      </c>
      <c r="AD2411" t="s">
        <v>62</v>
      </c>
      <c r="AF2411" t="s">
        <v>201</v>
      </c>
      <c r="AG2411" t="s">
        <v>194</v>
      </c>
      <c r="AH2411" t="s">
        <v>65</v>
      </c>
      <c r="AI2411" t="s">
        <v>83</v>
      </c>
      <c r="AJ2411" t="s">
        <v>83</v>
      </c>
      <c r="AK2411" t="s">
        <v>7577</v>
      </c>
      <c r="AL2411">
        <v>1</v>
      </c>
      <c r="AM2411" t="s">
        <v>717</v>
      </c>
      <c r="AN2411">
        <v>3</v>
      </c>
      <c r="AO2411">
        <v>0</v>
      </c>
      <c r="AP2411" t="s">
        <v>62</v>
      </c>
      <c r="AQ2411" t="s">
        <v>69</v>
      </c>
      <c r="AV2411" s="1">
        <v>43709</v>
      </c>
      <c r="AW2411" t="s">
        <v>16404</v>
      </c>
      <c r="AY2411" t="s">
        <v>73</v>
      </c>
      <c r="AZ2411" t="s">
        <v>74</v>
      </c>
    </row>
    <row r="2412" spans="1:52" hidden="1" x14ac:dyDescent="0.25">
      <c r="A2412" t="str">
        <f>INDEX('Community ID'!B:B,MATCH(O2412,'Community ID'!A:A,0))</f>
        <v>El Convento</v>
      </c>
      <c r="B2412" t="str">
        <f>INDEX('Community ID'!$K:$K,MATCH('Environmental Data'!$P2412,'Community ID'!J:J,0))</f>
        <v>Constanza</v>
      </c>
      <c r="D2412" t="s">
        <v>7569</v>
      </c>
      <c r="E2412" t="s">
        <v>7570</v>
      </c>
      <c r="F2412" t="s">
        <v>7571</v>
      </c>
      <c r="H2412" t="s">
        <v>7572</v>
      </c>
      <c r="I2412" t="s">
        <v>165</v>
      </c>
      <c r="J2412" t="s">
        <v>7573</v>
      </c>
      <c r="K2412">
        <v>22</v>
      </c>
      <c r="M2412" t="s">
        <v>226</v>
      </c>
      <c r="N2412" t="s">
        <v>738</v>
      </c>
      <c r="O2412" t="s">
        <v>7500</v>
      </c>
      <c r="P2412" t="s">
        <v>102</v>
      </c>
      <c r="Q2412" t="s">
        <v>103</v>
      </c>
      <c r="V2412" t="s">
        <v>2484</v>
      </c>
      <c r="W2412" t="s">
        <v>58</v>
      </c>
      <c r="X2412">
        <v>18.855573814379799</v>
      </c>
      <c r="Y2412">
        <v>-70.686560534006603</v>
      </c>
      <c r="Z2412" t="s">
        <v>86</v>
      </c>
      <c r="AA2412" t="s">
        <v>86</v>
      </c>
      <c r="AB2412" t="s">
        <v>87</v>
      </c>
      <c r="AC2412" t="s">
        <v>88</v>
      </c>
      <c r="AD2412" t="s">
        <v>62</v>
      </c>
      <c r="AF2412" t="s">
        <v>201</v>
      </c>
      <c r="AG2412" t="s">
        <v>171</v>
      </c>
      <c r="AH2412" t="s">
        <v>90</v>
      </c>
      <c r="AI2412" t="s">
        <v>102</v>
      </c>
      <c r="AJ2412" t="s">
        <v>102</v>
      </c>
      <c r="AK2412" t="s">
        <v>1265</v>
      </c>
      <c r="AL2412">
        <v>1</v>
      </c>
      <c r="AM2412" t="s">
        <v>7515</v>
      </c>
      <c r="AN2412">
        <v>2</v>
      </c>
      <c r="AP2412" t="s">
        <v>62</v>
      </c>
      <c r="AQ2412" t="s">
        <v>69</v>
      </c>
      <c r="AV2412" s="1">
        <v>43709</v>
      </c>
      <c r="AW2412" t="s">
        <v>16405</v>
      </c>
      <c r="AY2412" t="s">
        <v>73</v>
      </c>
      <c r="AZ2412" t="s">
        <v>74</v>
      </c>
    </row>
    <row r="2413" spans="1:52" ht="45" hidden="1" x14ac:dyDescent="0.25">
      <c r="A2413" t="str">
        <f>INDEX('Community ID'!B:B,MATCH(O2413,'Community ID'!A:A,0))</f>
        <v>El Convento</v>
      </c>
      <c r="B2413" t="str">
        <f>INDEX('Community ID'!$K:$K,MATCH('Environmental Data'!$P2413,'Community ID'!J:J,0))</f>
        <v>Constanza</v>
      </c>
      <c r="D2413" t="s">
        <v>7578</v>
      </c>
      <c r="E2413" t="s">
        <v>7579</v>
      </c>
      <c r="F2413" t="s">
        <v>2701</v>
      </c>
      <c r="I2413" t="s">
        <v>165</v>
      </c>
      <c r="J2413" t="s">
        <v>7580</v>
      </c>
      <c r="K2413">
        <v>34</v>
      </c>
      <c r="L2413">
        <v>8298775936</v>
      </c>
      <c r="M2413" t="s">
        <v>142</v>
      </c>
      <c r="N2413" t="s">
        <v>7581</v>
      </c>
      <c r="O2413" t="s">
        <v>7539</v>
      </c>
      <c r="P2413" t="s">
        <v>102</v>
      </c>
      <c r="Q2413" t="s">
        <v>103</v>
      </c>
      <c r="S2413" t="s">
        <v>144</v>
      </c>
      <c r="U2413">
        <v>5300425732</v>
      </c>
      <c r="V2413" t="s">
        <v>2484</v>
      </c>
      <c r="W2413" t="s">
        <v>58</v>
      </c>
      <c r="X2413">
        <v>18.855891656148099</v>
      </c>
      <c r="Y2413">
        <v>-70.686358446321094</v>
      </c>
      <c r="Z2413" t="s">
        <v>86</v>
      </c>
      <c r="AA2413" t="s">
        <v>86</v>
      </c>
      <c r="AB2413" t="s">
        <v>87</v>
      </c>
      <c r="AC2413" t="s">
        <v>88</v>
      </c>
      <c r="AD2413" t="s">
        <v>62</v>
      </c>
      <c r="AE2413" t="s">
        <v>62</v>
      </c>
      <c r="AF2413" t="s">
        <v>201</v>
      </c>
      <c r="AG2413" t="s">
        <v>171</v>
      </c>
      <c r="AH2413" t="s">
        <v>117</v>
      </c>
      <c r="AI2413" t="s">
        <v>102</v>
      </c>
      <c r="AJ2413" t="s">
        <v>102</v>
      </c>
      <c r="AK2413" s="2" t="s">
        <v>7582</v>
      </c>
      <c r="AL2413">
        <v>1</v>
      </c>
      <c r="AM2413" t="s">
        <v>7515</v>
      </c>
      <c r="AN2413">
        <v>2</v>
      </c>
      <c r="AP2413" t="s">
        <v>62</v>
      </c>
      <c r="AQ2413" t="s">
        <v>69</v>
      </c>
      <c r="AV2413" s="1">
        <v>43709</v>
      </c>
      <c r="AW2413" t="s">
        <v>16406</v>
      </c>
      <c r="AY2413" t="s">
        <v>73</v>
      </c>
      <c r="AZ2413" t="s">
        <v>74</v>
      </c>
    </row>
    <row r="2414" spans="1:52" hidden="1" x14ac:dyDescent="0.25">
      <c r="A2414" t="str">
        <f>INDEX('Community ID'!B:B,MATCH(O2414,'Community ID'!A:A,0))</f>
        <v>El Convento</v>
      </c>
      <c r="B2414" t="str">
        <f>INDEX('Community ID'!$K:$K,MATCH('Environmental Data'!$P2414,'Community ID'!J:J,0))</f>
        <v>Constanza</v>
      </c>
      <c r="D2414" t="s">
        <v>7583</v>
      </c>
      <c r="E2414" t="s">
        <v>884</v>
      </c>
      <c r="F2414" t="s">
        <v>141</v>
      </c>
      <c r="H2414" t="s">
        <v>63</v>
      </c>
      <c r="I2414" t="s">
        <v>191</v>
      </c>
      <c r="J2414" s="1">
        <v>38904</v>
      </c>
      <c r="K2414">
        <v>15</v>
      </c>
      <c r="L2414">
        <v>8297691697</v>
      </c>
      <c r="M2414" t="s">
        <v>142</v>
      </c>
      <c r="N2414" t="s">
        <v>135</v>
      </c>
      <c r="O2414" t="s">
        <v>7500</v>
      </c>
      <c r="P2414" t="s">
        <v>102</v>
      </c>
      <c r="Q2414" t="s">
        <v>103</v>
      </c>
      <c r="V2414" t="s">
        <v>1074</v>
      </c>
      <c r="W2414" t="s">
        <v>58</v>
      </c>
      <c r="X2414">
        <v>18.8557746</v>
      </c>
      <c r="Y2414">
        <v>-70.686432699999997</v>
      </c>
      <c r="Z2414" t="s">
        <v>86</v>
      </c>
      <c r="AA2414" t="s">
        <v>59</v>
      </c>
      <c r="AB2414" t="s">
        <v>87</v>
      </c>
      <c r="AC2414" t="s">
        <v>88</v>
      </c>
      <c r="AE2414" t="s">
        <v>62</v>
      </c>
      <c r="AF2414" t="s">
        <v>170</v>
      </c>
      <c r="AG2414" t="s">
        <v>194</v>
      </c>
      <c r="AH2414" t="s">
        <v>65</v>
      </c>
      <c r="AI2414" t="s">
        <v>66</v>
      </c>
      <c r="AJ2414" t="s">
        <v>66</v>
      </c>
      <c r="AK2414" t="s">
        <v>7584</v>
      </c>
      <c r="AL2414">
        <v>2</v>
      </c>
      <c r="AM2414" t="s">
        <v>1075</v>
      </c>
      <c r="AN2414">
        <v>5</v>
      </c>
      <c r="AO2414">
        <v>0</v>
      </c>
      <c r="AP2414" t="s">
        <v>62</v>
      </c>
      <c r="AQ2414" t="s">
        <v>69</v>
      </c>
      <c r="AV2414" s="1">
        <v>43709</v>
      </c>
      <c r="AW2414" t="s">
        <v>16407</v>
      </c>
      <c r="AY2414" t="s">
        <v>73</v>
      </c>
      <c r="AZ2414" t="s">
        <v>74</v>
      </c>
    </row>
    <row r="2415" spans="1:52" hidden="1" x14ac:dyDescent="0.25">
      <c r="A2415" t="str">
        <f>INDEX('Community ID'!B:B,MATCH(O2415,'Community ID'!A:A,0))</f>
        <v>El Convento</v>
      </c>
      <c r="B2415" t="str">
        <f>INDEX('Community ID'!$K:$K,MATCH('Environmental Data'!$P2415,'Community ID'!J:J,0))</f>
        <v>Constanza</v>
      </c>
      <c r="D2415" t="s">
        <v>7585</v>
      </c>
      <c r="E2415" t="s">
        <v>7488</v>
      </c>
      <c r="F2415" t="s">
        <v>7586</v>
      </c>
      <c r="H2415" t="s">
        <v>2540</v>
      </c>
      <c r="I2415" t="s">
        <v>191</v>
      </c>
      <c r="J2415" s="1">
        <v>22042</v>
      </c>
      <c r="K2415">
        <v>61</v>
      </c>
      <c r="L2415">
        <v>8492784800</v>
      </c>
      <c r="M2415" t="s">
        <v>80</v>
      </c>
      <c r="N2415" t="s">
        <v>135</v>
      </c>
      <c r="O2415" t="s">
        <v>7539</v>
      </c>
      <c r="P2415" t="s">
        <v>83</v>
      </c>
      <c r="Q2415" t="s">
        <v>84</v>
      </c>
      <c r="U2415">
        <v>5300240974</v>
      </c>
      <c r="V2415" t="s">
        <v>7348</v>
      </c>
      <c r="W2415" t="s">
        <v>58</v>
      </c>
      <c r="X2415">
        <v>18.855879000000002</v>
      </c>
      <c r="Y2415">
        <v>-70.686377199999995</v>
      </c>
      <c r="Z2415" t="s">
        <v>86</v>
      </c>
      <c r="AA2415" t="s">
        <v>105</v>
      </c>
      <c r="AB2415" t="s">
        <v>87</v>
      </c>
      <c r="AC2415" t="s">
        <v>88</v>
      </c>
      <c r="AD2415" t="s">
        <v>62</v>
      </c>
      <c r="AF2415" t="s">
        <v>201</v>
      </c>
      <c r="AG2415" t="s">
        <v>194</v>
      </c>
      <c r="AH2415" t="s">
        <v>117</v>
      </c>
      <c r="AI2415" t="s">
        <v>83</v>
      </c>
      <c r="AJ2415" t="s">
        <v>83</v>
      </c>
      <c r="AK2415" t="s">
        <v>7587</v>
      </c>
      <c r="AL2415">
        <v>1</v>
      </c>
      <c r="AM2415" t="s">
        <v>1039</v>
      </c>
      <c r="AN2415">
        <v>8</v>
      </c>
      <c r="AO2415">
        <v>1</v>
      </c>
      <c r="AP2415" t="s">
        <v>62</v>
      </c>
      <c r="AQ2415" t="s">
        <v>69</v>
      </c>
      <c r="AV2415" s="1">
        <v>43709</v>
      </c>
      <c r="AW2415" t="s">
        <v>16408</v>
      </c>
      <c r="AY2415" t="s">
        <v>73</v>
      </c>
      <c r="AZ2415" t="s">
        <v>74</v>
      </c>
    </row>
    <row r="2416" spans="1:52" ht="60" hidden="1" x14ac:dyDescent="0.25">
      <c r="A2416" t="str">
        <f>INDEX('Community ID'!B:B,MATCH(O2416,'Community ID'!A:A,0))</f>
        <v>El Convento</v>
      </c>
      <c r="B2416" t="str">
        <f>INDEX('Community ID'!$K:$K,MATCH('Environmental Data'!$P2416,'Community ID'!J:J,0))</f>
        <v>Constanza</v>
      </c>
      <c r="D2416" t="s">
        <v>7588</v>
      </c>
      <c r="E2416" t="s">
        <v>7589</v>
      </c>
      <c r="F2416" t="s">
        <v>7590</v>
      </c>
      <c r="H2416" t="s">
        <v>7591</v>
      </c>
      <c r="I2416" t="s">
        <v>191</v>
      </c>
      <c r="J2416" s="1">
        <v>29587</v>
      </c>
      <c r="K2416">
        <v>40</v>
      </c>
      <c r="M2416" t="s">
        <v>80</v>
      </c>
      <c r="N2416" t="s">
        <v>114</v>
      </c>
      <c r="O2416" t="s">
        <v>7500</v>
      </c>
      <c r="P2416" t="s">
        <v>102</v>
      </c>
      <c r="Q2416" t="s">
        <v>103</v>
      </c>
      <c r="S2416" t="s">
        <v>7592</v>
      </c>
      <c r="V2416" t="s">
        <v>2484</v>
      </c>
      <c r="W2416" t="s">
        <v>58</v>
      </c>
      <c r="X2416">
        <v>18.855870322627499</v>
      </c>
      <c r="Y2416">
        <v>-70.686422638414896</v>
      </c>
      <c r="Z2416" t="s">
        <v>86</v>
      </c>
      <c r="AA2416" t="s">
        <v>325</v>
      </c>
      <c r="AB2416" t="s">
        <v>87</v>
      </c>
      <c r="AC2416" t="s">
        <v>88</v>
      </c>
      <c r="AD2416" t="s">
        <v>62</v>
      </c>
      <c r="AF2416" t="s">
        <v>201</v>
      </c>
      <c r="AG2416" t="s">
        <v>171</v>
      </c>
      <c r="AH2416" t="s">
        <v>90</v>
      </c>
      <c r="AI2416" t="s">
        <v>102</v>
      </c>
      <c r="AJ2416" t="s">
        <v>102</v>
      </c>
      <c r="AK2416" s="2" t="s">
        <v>7593</v>
      </c>
      <c r="AL2416">
        <v>1</v>
      </c>
      <c r="AM2416" t="s">
        <v>7515</v>
      </c>
      <c r="AN2416">
        <v>2</v>
      </c>
      <c r="AP2416" t="s">
        <v>62</v>
      </c>
      <c r="AQ2416" t="s">
        <v>69</v>
      </c>
      <c r="AV2416" s="1">
        <v>43709</v>
      </c>
      <c r="AW2416" t="s">
        <v>16409</v>
      </c>
      <c r="AY2416" t="s">
        <v>73</v>
      </c>
      <c r="AZ2416" t="s">
        <v>74</v>
      </c>
    </row>
    <row r="2417" spans="1:52" ht="45" hidden="1" x14ac:dyDescent="0.25">
      <c r="A2417" t="str">
        <f>INDEX('Community ID'!B:B,MATCH(O2417,'Community ID'!A:A,0))</f>
        <v>El Convento</v>
      </c>
      <c r="B2417" t="str">
        <f>INDEX('Community ID'!$K:$K,MATCH('Environmental Data'!$P2417,'Community ID'!J:J,0))</f>
        <v>Constanza</v>
      </c>
      <c r="D2417" t="s">
        <v>7594</v>
      </c>
      <c r="E2417" t="s">
        <v>7595</v>
      </c>
      <c r="F2417" t="s">
        <v>7596</v>
      </c>
      <c r="H2417" t="s">
        <v>5650</v>
      </c>
      <c r="I2417" t="s">
        <v>165</v>
      </c>
      <c r="J2417" s="1">
        <v>25112</v>
      </c>
      <c r="K2417">
        <v>53</v>
      </c>
      <c r="L2417">
        <v>8093441080</v>
      </c>
      <c r="M2417" t="s">
        <v>51</v>
      </c>
      <c r="N2417" t="s">
        <v>287</v>
      </c>
      <c r="O2417" t="s">
        <v>7539</v>
      </c>
      <c r="P2417" t="s">
        <v>102</v>
      </c>
      <c r="Q2417" t="s">
        <v>103</v>
      </c>
      <c r="S2417" t="s">
        <v>1236</v>
      </c>
      <c r="U2417">
        <v>5300173233</v>
      </c>
      <c r="V2417" t="s">
        <v>2484</v>
      </c>
      <c r="W2417" t="s">
        <v>58</v>
      </c>
      <c r="X2417">
        <v>18.856472899223501</v>
      </c>
      <c r="Y2417">
        <v>-70.686009340053999</v>
      </c>
      <c r="Z2417" t="s">
        <v>86</v>
      </c>
      <c r="AA2417" t="s">
        <v>86</v>
      </c>
      <c r="AB2417" t="s">
        <v>87</v>
      </c>
      <c r="AC2417" t="s">
        <v>169</v>
      </c>
      <c r="AD2417" t="s">
        <v>62</v>
      </c>
      <c r="AF2417" t="s">
        <v>201</v>
      </c>
      <c r="AG2417" t="s">
        <v>194</v>
      </c>
      <c r="AH2417" t="s">
        <v>65</v>
      </c>
      <c r="AI2417" t="s">
        <v>102</v>
      </c>
      <c r="AJ2417" t="s">
        <v>102</v>
      </c>
      <c r="AK2417" s="2" t="s">
        <v>7597</v>
      </c>
      <c r="AL2417">
        <v>1</v>
      </c>
      <c r="AM2417" t="s">
        <v>7515</v>
      </c>
      <c r="AN2417">
        <v>4</v>
      </c>
      <c r="AP2417" t="s">
        <v>62</v>
      </c>
      <c r="AQ2417" t="s">
        <v>69</v>
      </c>
      <c r="AV2417" s="1">
        <v>43709</v>
      </c>
      <c r="AW2417" t="s">
        <v>16410</v>
      </c>
      <c r="AY2417" t="s">
        <v>73</v>
      </c>
      <c r="AZ2417" t="s">
        <v>74</v>
      </c>
    </row>
    <row r="2418" spans="1:52" hidden="1" x14ac:dyDescent="0.25">
      <c r="A2418" t="str">
        <f>INDEX('Community ID'!B:B,MATCH(O2418,'Community ID'!A:A,0))</f>
        <v>El Convento</v>
      </c>
      <c r="B2418" t="str">
        <f>INDEX('Community ID'!$K:$K,MATCH('Environmental Data'!$P2418,'Community ID'!J:J,0))</f>
        <v>Constanza</v>
      </c>
      <c r="D2418" t="s">
        <v>7598</v>
      </c>
      <c r="E2418" t="s">
        <v>7599</v>
      </c>
      <c r="F2418" t="s">
        <v>7600</v>
      </c>
      <c r="I2418" t="s">
        <v>191</v>
      </c>
      <c r="J2418" t="s">
        <v>7601</v>
      </c>
      <c r="K2418">
        <v>19</v>
      </c>
      <c r="L2418">
        <v>8098661191</v>
      </c>
      <c r="M2418" t="s">
        <v>226</v>
      </c>
      <c r="N2418" t="s">
        <v>125</v>
      </c>
      <c r="O2418" t="s">
        <v>7539</v>
      </c>
      <c r="P2418" t="s">
        <v>83</v>
      </c>
      <c r="Q2418" t="s">
        <v>103</v>
      </c>
      <c r="V2418" t="s">
        <v>7348</v>
      </c>
      <c r="W2418" t="s">
        <v>58</v>
      </c>
      <c r="X2418">
        <v>18.907509900000001</v>
      </c>
      <c r="Y2418">
        <v>-70.744312500000007</v>
      </c>
      <c r="Z2418" t="s">
        <v>86</v>
      </c>
      <c r="AA2418" t="s">
        <v>325</v>
      </c>
      <c r="AB2418" t="s">
        <v>87</v>
      </c>
      <c r="AC2418" t="s">
        <v>61</v>
      </c>
      <c r="AE2418" t="s">
        <v>62</v>
      </c>
      <c r="AF2418" t="s">
        <v>201</v>
      </c>
      <c r="AG2418" t="s">
        <v>171</v>
      </c>
      <c r="AH2418" t="s">
        <v>65</v>
      </c>
      <c r="AI2418" t="s">
        <v>83</v>
      </c>
      <c r="AJ2418" t="s">
        <v>83</v>
      </c>
      <c r="AK2418" t="s">
        <v>7602</v>
      </c>
      <c r="AL2418">
        <v>1</v>
      </c>
      <c r="AM2418" t="s">
        <v>4946</v>
      </c>
      <c r="AN2418">
        <v>3</v>
      </c>
      <c r="AO2418">
        <v>1</v>
      </c>
      <c r="AP2418" t="s">
        <v>63</v>
      </c>
      <c r="AQ2418" t="s">
        <v>69</v>
      </c>
      <c r="AV2418" s="1">
        <v>43709</v>
      </c>
      <c r="AW2418" t="s">
        <v>16411</v>
      </c>
      <c r="AY2418" t="s">
        <v>73</v>
      </c>
      <c r="AZ2418" t="s">
        <v>74</v>
      </c>
    </row>
    <row r="2419" spans="1:52" hidden="1" x14ac:dyDescent="0.25">
      <c r="A2419" t="str">
        <f>INDEX('Community ID'!B:B,MATCH(O2419,'Community ID'!A:A,0))</f>
        <v>El Convento</v>
      </c>
      <c r="B2419" t="str">
        <f>INDEX('Community ID'!$K:$K,MATCH('Environmental Data'!$P2419,'Community ID'!J:J,0))</f>
        <v>Constanza</v>
      </c>
      <c r="D2419" t="s">
        <v>7603</v>
      </c>
      <c r="E2419" t="s">
        <v>6104</v>
      </c>
      <c r="F2419" t="s">
        <v>7604</v>
      </c>
      <c r="H2419" t="s">
        <v>4568</v>
      </c>
      <c r="I2419" t="s">
        <v>165</v>
      </c>
      <c r="J2419" t="s">
        <v>7605</v>
      </c>
      <c r="K2419">
        <v>30</v>
      </c>
      <c r="L2419">
        <v>8296103972</v>
      </c>
      <c r="M2419" t="s">
        <v>142</v>
      </c>
      <c r="N2419" t="s">
        <v>7606</v>
      </c>
      <c r="O2419" t="s">
        <v>7500</v>
      </c>
      <c r="P2419" t="s">
        <v>102</v>
      </c>
      <c r="Q2419" t="s">
        <v>103</v>
      </c>
      <c r="S2419" t="s">
        <v>7607</v>
      </c>
      <c r="V2419" t="s">
        <v>2484</v>
      </c>
      <c r="W2419" t="s">
        <v>58</v>
      </c>
      <c r="X2419">
        <v>18.857082808407799</v>
      </c>
      <c r="Y2419">
        <v>-70.686127105793602</v>
      </c>
      <c r="Z2419" t="s">
        <v>86</v>
      </c>
      <c r="AA2419" t="s">
        <v>86</v>
      </c>
      <c r="AB2419" t="s">
        <v>87</v>
      </c>
      <c r="AC2419" t="s">
        <v>88</v>
      </c>
      <c r="AD2419" t="s">
        <v>62</v>
      </c>
      <c r="AF2419" t="s">
        <v>201</v>
      </c>
      <c r="AG2419" t="s">
        <v>194</v>
      </c>
      <c r="AH2419" t="s">
        <v>65</v>
      </c>
      <c r="AI2419" t="s">
        <v>102</v>
      </c>
      <c r="AJ2419" t="s">
        <v>102</v>
      </c>
      <c r="AK2419" t="s">
        <v>1265</v>
      </c>
      <c r="AL2419">
        <v>1</v>
      </c>
      <c r="AM2419" t="s">
        <v>7502</v>
      </c>
      <c r="AN2419">
        <v>3</v>
      </c>
      <c r="AP2419" t="s">
        <v>62</v>
      </c>
      <c r="AQ2419" t="s">
        <v>69</v>
      </c>
      <c r="AV2419" s="1">
        <v>43709</v>
      </c>
      <c r="AW2419" t="s">
        <v>16412</v>
      </c>
      <c r="AY2419" t="s">
        <v>73</v>
      </c>
      <c r="AZ2419" t="s">
        <v>74</v>
      </c>
    </row>
    <row r="2420" spans="1:52" hidden="1" x14ac:dyDescent="0.25">
      <c r="A2420" t="str">
        <f>INDEX('Community ID'!B:B,MATCH(O2420,'Community ID'!A:A,0))</f>
        <v>El Convento</v>
      </c>
      <c r="B2420" t="str">
        <f>INDEX('Community ID'!$K:$K,MATCH('Environmental Data'!$P2420,'Community ID'!J:J,0))</f>
        <v>Constanza</v>
      </c>
      <c r="D2420" t="s">
        <v>7608</v>
      </c>
      <c r="E2420" t="s">
        <v>7609</v>
      </c>
      <c r="F2420" t="s">
        <v>1543</v>
      </c>
      <c r="H2420" t="s">
        <v>1767</v>
      </c>
      <c r="I2420" t="s">
        <v>191</v>
      </c>
      <c r="J2420" s="1">
        <v>25061</v>
      </c>
      <c r="K2420">
        <v>53</v>
      </c>
      <c r="L2420">
        <v>8296401250</v>
      </c>
      <c r="M2420" t="s">
        <v>51</v>
      </c>
      <c r="N2420" t="s">
        <v>114</v>
      </c>
      <c r="O2420" t="s">
        <v>7539</v>
      </c>
      <c r="P2420" t="s">
        <v>83</v>
      </c>
      <c r="Q2420" t="s">
        <v>84</v>
      </c>
      <c r="V2420" t="s">
        <v>7348</v>
      </c>
      <c r="W2420" t="s">
        <v>58</v>
      </c>
      <c r="X2420">
        <v>18.907509900000001</v>
      </c>
      <c r="Y2420">
        <v>-70.744312500000007</v>
      </c>
      <c r="Z2420" t="s">
        <v>86</v>
      </c>
      <c r="AA2420" t="s">
        <v>86</v>
      </c>
      <c r="AB2420" t="s">
        <v>87</v>
      </c>
      <c r="AC2420" t="s">
        <v>88</v>
      </c>
      <c r="AD2420" t="s">
        <v>62</v>
      </c>
      <c r="AF2420" t="s">
        <v>201</v>
      </c>
      <c r="AG2420" t="s">
        <v>171</v>
      </c>
      <c r="AH2420" t="s">
        <v>65</v>
      </c>
      <c r="AI2420" t="s">
        <v>83</v>
      </c>
      <c r="AJ2420" t="s">
        <v>83</v>
      </c>
      <c r="AK2420" t="s">
        <v>7610</v>
      </c>
      <c r="AL2420">
        <v>1</v>
      </c>
      <c r="AM2420" t="s">
        <v>7611</v>
      </c>
      <c r="AN2420">
        <v>2</v>
      </c>
      <c r="AO2420">
        <v>0</v>
      </c>
      <c r="AP2420" t="s">
        <v>62</v>
      </c>
      <c r="AQ2420" t="s">
        <v>69</v>
      </c>
      <c r="AV2420" s="1">
        <v>43709</v>
      </c>
      <c r="AW2420" t="s">
        <v>16413</v>
      </c>
      <c r="AY2420" t="s">
        <v>73</v>
      </c>
      <c r="AZ2420" t="s">
        <v>74</v>
      </c>
    </row>
    <row r="2421" spans="1:52" ht="30" hidden="1" x14ac:dyDescent="0.25">
      <c r="A2421" t="str">
        <f>INDEX('Community ID'!B:B,MATCH(O2421,'Community ID'!A:A,0))</f>
        <v>El Convento</v>
      </c>
      <c r="B2421" t="str">
        <f>INDEX('Community ID'!$K:$K,MATCH('Environmental Data'!$P2421,'Community ID'!J:J,0))</f>
        <v>Constanza</v>
      </c>
      <c r="D2421" t="s">
        <v>7612</v>
      </c>
      <c r="E2421" t="s">
        <v>7613</v>
      </c>
      <c r="F2421" t="s">
        <v>935</v>
      </c>
      <c r="H2421" t="s">
        <v>7614</v>
      </c>
      <c r="I2421" t="s">
        <v>191</v>
      </c>
      <c r="J2421" t="s">
        <v>7615</v>
      </c>
      <c r="K2421">
        <v>38</v>
      </c>
      <c r="L2421">
        <v>8295581066</v>
      </c>
      <c r="M2421" t="s">
        <v>142</v>
      </c>
      <c r="N2421" t="s">
        <v>2900</v>
      </c>
      <c r="O2421" t="s">
        <v>7500</v>
      </c>
      <c r="P2421" t="s">
        <v>102</v>
      </c>
      <c r="Q2421" t="s">
        <v>103</v>
      </c>
      <c r="S2421" t="s">
        <v>144</v>
      </c>
      <c r="V2421" t="s">
        <v>2484</v>
      </c>
      <c r="W2421" t="s">
        <v>58</v>
      </c>
      <c r="X2421">
        <v>18.857082808407799</v>
      </c>
      <c r="Y2421">
        <v>-70.686127105793602</v>
      </c>
      <c r="Z2421" t="s">
        <v>86</v>
      </c>
      <c r="AA2421" t="s">
        <v>86</v>
      </c>
      <c r="AB2421" t="s">
        <v>87</v>
      </c>
      <c r="AC2421" t="s">
        <v>88</v>
      </c>
      <c r="AD2421" t="s">
        <v>62</v>
      </c>
      <c r="AF2421" t="s">
        <v>201</v>
      </c>
      <c r="AG2421" t="s">
        <v>194</v>
      </c>
      <c r="AH2421" t="s">
        <v>65</v>
      </c>
      <c r="AI2421" t="s">
        <v>102</v>
      </c>
      <c r="AJ2421" t="s">
        <v>102</v>
      </c>
      <c r="AK2421" s="2" t="s">
        <v>7616</v>
      </c>
      <c r="AL2421">
        <v>1</v>
      </c>
      <c r="AM2421" t="s">
        <v>7515</v>
      </c>
      <c r="AN2421">
        <v>5</v>
      </c>
      <c r="AP2421" t="s">
        <v>62</v>
      </c>
      <c r="AQ2421" t="s">
        <v>69</v>
      </c>
      <c r="AV2421" s="1">
        <v>43709</v>
      </c>
      <c r="AW2421" t="s">
        <v>16414</v>
      </c>
      <c r="AY2421" t="s">
        <v>73</v>
      </c>
      <c r="AZ2421" t="s">
        <v>74</v>
      </c>
    </row>
    <row r="2422" spans="1:52" ht="30" hidden="1" x14ac:dyDescent="0.25">
      <c r="A2422" t="str">
        <f>INDEX('Community ID'!B:B,MATCH(O2422,'Community ID'!A:A,0))</f>
        <v>El Convento</v>
      </c>
      <c r="B2422" t="str">
        <f>INDEX('Community ID'!$K:$K,MATCH('Environmental Data'!$P2422,'Community ID'!J:J,0))</f>
        <v>Constanza</v>
      </c>
      <c r="D2422" t="s">
        <v>7617</v>
      </c>
      <c r="E2422" t="s">
        <v>5463</v>
      </c>
      <c r="F2422" t="s">
        <v>1543</v>
      </c>
      <c r="H2422" t="s">
        <v>7618</v>
      </c>
      <c r="I2422" t="s">
        <v>165</v>
      </c>
      <c r="J2422" s="1">
        <v>17229</v>
      </c>
      <c r="K2422">
        <v>74</v>
      </c>
      <c r="M2422" t="s">
        <v>80</v>
      </c>
      <c r="N2422" t="s">
        <v>114</v>
      </c>
      <c r="O2422" t="s">
        <v>7500</v>
      </c>
      <c r="P2422" t="s">
        <v>102</v>
      </c>
      <c r="Q2422" t="s">
        <v>160</v>
      </c>
      <c r="S2422" t="s">
        <v>144</v>
      </c>
      <c r="V2422" t="s">
        <v>2484</v>
      </c>
      <c r="W2422" t="s">
        <v>58</v>
      </c>
      <c r="X2422">
        <v>18.8568660104822</v>
      </c>
      <c r="Y2422">
        <v>-70.685978410831297</v>
      </c>
      <c r="Z2422" t="s">
        <v>86</v>
      </c>
      <c r="AA2422" t="s">
        <v>86</v>
      </c>
      <c r="AB2422" t="s">
        <v>87</v>
      </c>
      <c r="AC2422" t="s">
        <v>88</v>
      </c>
      <c r="AD2422" t="s">
        <v>62</v>
      </c>
      <c r="AF2422" t="s">
        <v>201</v>
      </c>
      <c r="AG2422" t="s">
        <v>194</v>
      </c>
      <c r="AH2422" t="s">
        <v>65</v>
      </c>
      <c r="AI2422" t="s">
        <v>102</v>
      </c>
      <c r="AJ2422" t="s">
        <v>102</v>
      </c>
      <c r="AK2422" s="2" t="s">
        <v>7619</v>
      </c>
      <c r="AL2422">
        <v>1</v>
      </c>
      <c r="AM2422" t="s">
        <v>7502</v>
      </c>
      <c r="AN2422">
        <v>4</v>
      </c>
      <c r="AP2422" t="s">
        <v>62</v>
      </c>
      <c r="AQ2422" t="s">
        <v>69</v>
      </c>
      <c r="AV2422" s="1">
        <v>43709</v>
      </c>
      <c r="AW2422" t="s">
        <v>16415</v>
      </c>
      <c r="AY2422" t="s">
        <v>73</v>
      </c>
      <c r="AZ2422" t="s">
        <v>74</v>
      </c>
    </row>
    <row r="2423" spans="1:52" hidden="1" x14ac:dyDescent="0.25">
      <c r="A2423" t="str">
        <f>INDEX('Community ID'!B:B,MATCH(O2423,'Community ID'!A:A,0))</f>
        <v>El Convento</v>
      </c>
      <c r="B2423" t="str">
        <f>INDEX('Community ID'!$K:$K,MATCH('Environmental Data'!$P2423,'Community ID'!J:J,0))</f>
        <v>Constanza</v>
      </c>
      <c r="D2423" t="s">
        <v>7620</v>
      </c>
      <c r="E2423" t="s">
        <v>7621</v>
      </c>
      <c r="F2423" t="s">
        <v>3258</v>
      </c>
      <c r="I2423" t="s">
        <v>191</v>
      </c>
      <c r="J2423" s="1">
        <v>34037</v>
      </c>
      <c r="K2423">
        <v>28</v>
      </c>
      <c r="L2423">
        <v>8294060101</v>
      </c>
      <c r="M2423" t="s">
        <v>124</v>
      </c>
      <c r="N2423" t="s">
        <v>7622</v>
      </c>
      <c r="O2423" t="s">
        <v>7539</v>
      </c>
      <c r="P2423" t="s">
        <v>83</v>
      </c>
      <c r="Q2423" t="s">
        <v>84</v>
      </c>
      <c r="V2423" t="s">
        <v>7348</v>
      </c>
      <c r="W2423" t="s">
        <v>58</v>
      </c>
      <c r="X2423">
        <v>18.856649399999998</v>
      </c>
      <c r="Y2423">
        <v>-70.686098400000006</v>
      </c>
      <c r="Z2423" t="s">
        <v>59</v>
      </c>
      <c r="AA2423" t="s">
        <v>105</v>
      </c>
      <c r="AB2423" t="s">
        <v>87</v>
      </c>
      <c r="AC2423" t="s">
        <v>88</v>
      </c>
      <c r="AD2423" t="s">
        <v>62</v>
      </c>
      <c r="AF2423" t="s">
        <v>201</v>
      </c>
      <c r="AG2423" t="s">
        <v>194</v>
      </c>
      <c r="AH2423" t="s">
        <v>65</v>
      </c>
      <c r="AI2423" t="s">
        <v>83</v>
      </c>
      <c r="AJ2423" t="s">
        <v>83</v>
      </c>
      <c r="AK2423" t="s">
        <v>7623</v>
      </c>
      <c r="AL2423">
        <v>1</v>
      </c>
      <c r="AM2423" t="s">
        <v>1075</v>
      </c>
      <c r="AN2423">
        <v>4</v>
      </c>
      <c r="AO2423">
        <v>1</v>
      </c>
      <c r="AP2423" t="s">
        <v>62</v>
      </c>
      <c r="AQ2423" t="s">
        <v>69</v>
      </c>
      <c r="AV2423" s="1">
        <v>43709</v>
      </c>
      <c r="AW2423" t="s">
        <v>16416</v>
      </c>
      <c r="AY2423" t="s">
        <v>73</v>
      </c>
      <c r="AZ2423" t="s">
        <v>74</v>
      </c>
    </row>
    <row r="2424" spans="1:52" hidden="1" x14ac:dyDescent="0.25">
      <c r="A2424" t="str">
        <f>INDEX('Community ID'!B:B,MATCH(O2424,'Community ID'!A:A,0))</f>
        <v>El Convento</v>
      </c>
      <c r="B2424" t="str">
        <f>INDEX('Community ID'!$K:$K,MATCH('Environmental Data'!$P2424,'Community ID'!J:J,0))</f>
        <v>Constanza</v>
      </c>
      <c r="D2424" t="s">
        <v>7624</v>
      </c>
      <c r="E2424" t="s">
        <v>7625</v>
      </c>
      <c r="F2424" t="s">
        <v>743</v>
      </c>
      <c r="I2424" t="s">
        <v>191</v>
      </c>
      <c r="J2424" s="1">
        <v>22685</v>
      </c>
      <c r="K2424">
        <v>59</v>
      </c>
      <c r="L2424">
        <v>8298471358</v>
      </c>
      <c r="M2424" t="s">
        <v>80</v>
      </c>
      <c r="N2424" t="s">
        <v>135</v>
      </c>
      <c r="O2424" t="s">
        <v>7500</v>
      </c>
      <c r="P2424" t="s">
        <v>102</v>
      </c>
      <c r="S2424" t="s">
        <v>436</v>
      </c>
      <c r="V2424" t="s">
        <v>1820</v>
      </c>
      <c r="W2424" t="s">
        <v>58</v>
      </c>
      <c r="X2424">
        <v>18.8564227</v>
      </c>
      <c r="Y2424">
        <v>-70.689583499999998</v>
      </c>
      <c r="Z2424" t="s">
        <v>86</v>
      </c>
      <c r="AA2424" t="s">
        <v>325</v>
      </c>
      <c r="AB2424" t="s">
        <v>87</v>
      </c>
      <c r="AC2424" t="s">
        <v>88</v>
      </c>
      <c r="AD2424" t="s">
        <v>62</v>
      </c>
      <c r="AF2424" t="s">
        <v>201</v>
      </c>
      <c r="AG2424" t="s">
        <v>194</v>
      </c>
      <c r="AH2424" t="s">
        <v>65</v>
      </c>
      <c r="AI2424" t="s">
        <v>7626</v>
      </c>
      <c r="AJ2424" t="s">
        <v>66</v>
      </c>
      <c r="AK2424" t="s">
        <v>7627</v>
      </c>
      <c r="AL2424" t="s">
        <v>201</v>
      </c>
      <c r="AM2424" t="s">
        <v>7563</v>
      </c>
      <c r="AN2424">
        <v>2</v>
      </c>
      <c r="AO2424">
        <v>0</v>
      </c>
      <c r="AP2424" t="s">
        <v>62</v>
      </c>
      <c r="AQ2424" t="s">
        <v>69</v>
      </c>
      <c r="AV2424" s="1">
        <v>43709</v>
      </c>
      <c r="AW2424" t="s">
        <v>16417</v>
      </c>
      <c r="AY2424" t="s">
        <v>73</v>
      </c>
      <c r="AZ2424" t="s">
        <v>74</v>
      </c>
    </row>
    <row r="2425" spans="1:52" hidden="1" x14ac:dyDescent="0.25">
      <c r="A2425" t="str">
        <f>INDEX('Community ID'!B:B,MATCH(O2425,'Community ID'!A:A,0))</f>
        <v>El Convento</v>
      </c>
      <c r="B2425" t="str">
        <f>INDEX('Community ID'!$K:$K,MATCH('Environmental Data'!$P2425,'Community ID'!J:J,0))</f>
        <v>Constanza</v>
      </c>
      <c r="D2425" t="s">
        <v>7628</v>
      </c>
      <c r="E2425" t="s">
        <v>1943</v>
      </c>
      <c r="F2425" t="s">
        <v>7629</v>
      </c>
      <c r="H2425" t="s">
        <v>7630</v>
      </c>
      <c r="I2425" t="s">
        <v>191</v>
      </c>
      <c r="J2425" t="s">
        <v>7631</v>
      </c>
      <c r="K2425">
        <v>44</v>
      </c>
      <c r="L2425">
        <v>8298072441</v>
      </c>
      <c r="M2425" t="s">
        <v>80</v>
      </c>
      <c r="N2425" t="s">
        <v>52</v>
      </c>
      <c r="O2425" t="s">
        <v>7500</v>
      </c>
      <c r="P2425" t="s">
        <v>102</v>
      </c>
      <c r="Q2425" t="s">
        <v>103</v>
      </c>
      <c r="S2425" t="s">
        <v>1236</v>
      </c>
      <c r="V2425" t="s">
        <v>7528</v>
      </c>
      <c r="W2425" t="s">
        <v>58</v>
      </c>
      <c r="X2425">
        <v>18.8564227</v>
      </c>
      <c r="Y2425">
        <v>-70.689583499999998</v>
      </c>
      <c r="Z2425" t="s">
        <v>59</v>
      </c>
      <c r="AA2425" t="s">
        <v>59</v>
      </c>
      <c r="AB2425" t="s">
        <v>87</v>
      </c>
      <c r="AC2425" t="s">
        <v>88</v>
      </c>
      <c r="AD2425" t="s">
        <v>62</v>
      </c>
      <c r="AF2425" t="s">
        <v>201</v>
      </c>
      <c r="AG2425" t="s">
        <v>194</v>
      </c>
      <c r="AH2425" t="s">
        <v>65</v>
      </c>
      <c r="AI2425" t="s">
        <v>7529</v>
      </c>
      <c r="AJ2425" t="s">
        <v>7529</v>
      </c>
      <c r="AK2425" t="s">
        <v>7632</v>
      </c>
      <c r="AL2425">
        <v>1</v>
      </c>
      <c r="AM2425" t="s">
        <v>68</v>
      </c>
      <c r="AN2425">
        <v>2</v>
      </c>
      <c r="AP2425" t="s">
        <v>62</v>
      </c>
      <c r="AQ2425" t="s">
        <v>69</v>
      </c>
      <c r="AV2425" s="1">
        <v>43709</v>
      </c>
      <c r="AW2425" t="s">
        <v>16418</v>
      </c>
      <c r="AY2425" t="s">
        <v>73</v>
      </c>
      <c r="AZ2425" t="s">
        <v>74</v>
      </c>
    </row>
    <row r="2426" spans="1:52" hidden="1" x14ac:dyDescent="0.25">
      <c r="A2426" t="str">
        <f>INDEX('Community ID'!B:B,MATCH(O2426,'Community ID'!A:A,0))</f>
        <v>El Convento</v>
      </c>
      <c r="B2426" t="str">
        <f>INDEX('Community ID'!$K:$K,MATCH('Environmental Data'!$P2426,'Community ID'!J:J,0))</f>
        <v>Constanza</v>
      </c>
      <c r="D2426" t="s">
        <v>7633</v>
      </c>
      <c r="E2426" t="s">
        <v>7634</v>
      </c>
      <c r="F2426" t="s">
        <v>4336</v>
      </c>
      <c r="I2426" t="s">
        <v>191</v>
      </c>
      <c r="J2426" s="1">
        <v>36415</v>
      </c>
      <c r="K2426">
        <v>22</v>
      </c>
      <c r="M2426" t="s">
        <v>80</v>
      </c>
      <c r="N2426" t="s">
        <v>135</v>
      </c>
      <c r="O2426" t="s">
        <v>7500</v>
      </c>
      <c r="P2426" t="s">
        <v>102</v>
      </c>
      <c r="Q2426" t="s">
        <v>103</v>
      </c>
      <c r="V2426" t="s">
        <v>1074</v>
      </c>
      <c r="W2426" t="s">
        <v>58</v>
      </c>
      <c r="X2426">
        <v>18.8564227</v>
      </c>
      <c r="Y2426">
        <v>-70.689583499999998</v>
      </c>
      <c r="Z2426" t="s">
        <v>220</v>
      </c>
      <c r="AA2426" t="s">
        <v>105</v>
      </c>
      <c r="AB2426" t="s">
        <v>87</v>
      </c>
      <c r="AC2426" t="s">
        <v>88</v>
      </c>
      <c r="AD2426" t="s">
        <v>63</v>
      </c>
      <c r="AE2426" t="s">
        <v>63</v>
      </c>
      <c r="AF2426" t="s">
        <v>170</v>
      </c>
      <c r="AG2426" t="s">
        <v>171</v>
      </c>
      <c r="AH2426" t="s">
        <v>90</v>
      </c>
      <c r="AI2426" t="s">
        <v>66</v>
      </c>
      <c r="AJ2426" t="s">
        <v>66</v>
      </c>
      <c r="AK2426" t="s">
        <v>7635</v>
      </c>
      <c r="AL2426">
        <v>2</v>
      </c>
      <c r="AM2426" t="s">
        <v>1075</v>
      </c>
      <c r="AN2426">
        <v>3</v>
      </c>
      <c r="AO2426">
        <v>2</v>
      </c>
      <c r="AP2426" t="s">
        <v>62</v>
      </c>
      <c r="AQ2426" t="s">
        <v>186</v>
      </c>
      <c r="AV2426" s="1">
        <v>43709</v>
      </c>
      <c r="AW2426" t="s">
        <v>16419</v>
      </c>
      <c r="AY2426" t="s">
        <v>73</v>
      </c>
      <c r="AZ2426" t="s">
        <v>74</v>
      </c>
    </row>
    <row r="2427" spans="1:52" hidden="1" x14ac:dyDescent="0.25">
      <c r="A2427" t="str">
        <f>INDEX('Community ID'!B:B,MATCH(O2427,'Community ID'!A:A,0))</f>
        <v>El Convento</v>
      </c>
      <c r="B2427" t="str">
        <f>INDEX('Community ID'!$K:$K,MATCH('Environmental Data'!$P2427,'Community ID'!J:J,0))</f>
        <v>Constanza</v>
      </c>
      <c r="D2427" t="s">
        <v>7636</v>
      </c>
      <c r="E2427" t="s">
        <v>1303</v>
      </c>
      <c r="F2427" t="s">
        <v>7637</v>
      </c>
      <c r="H2427" t="s">
        <v>7638</v>
      </c>
      <c r="I2427" t="s">
        <v>191</v>
      </c>
      <c r="J2427" s="1">
        <v>32914</v>
      </c>
      <c r="K2427">
        <v>31</v>
      </c>
      <c r="L2427">
        <v>8498474256</v>
      </c>
      <c r="M2427" t="s">
        <v>226</v>
      </c>
      <c r="N2427" t="s">
        <v>135</v>
      </c>
      <c r="O2427" t="s">
        <v>7539</v>
      </c>
      <c r="P2427" t="s">
        <v>83</v>
      </c>
      <c r="Q2427" t="s">
        <v>103</v>
      </c>
      <c r="U2427">
        <v>5300448882</v>
      </c>
      <c r="V2427" t="s">
        <v>7348</v>
      </c>
      <c r="W2427" t="s">
        <v>58</v>
      </c>
      <c r="X2427">
        <v>18.856649399999998</v>
      </c>
      <c r="Y2427">
        <v>-70.686098400000006</v>
      </c>
      <c r="Z2427" t="s">
        <v>59</v>
      </c>
      <c r="AA2427" t="s">
        <v>59</v>
      </c>
      <c r="AB2427" t="s">
        <v>87</v>
      </c>
      <c r="AC2427" t="s">
        <v>88</v>
      </c>
      <c r="AD2427" t="s">
        <v>62</v>
      </c>
      <c r="AF2427" t="s">
        <v>201</v>
      </c>
      <c r="AG2427" t="s">
        <v>171</v>
      </c>
      <c r="AH2427" t="s">
        <v>65</v>
      </c>
      <c r="AI2427" t="s">
        <v>83</v>
      </c>
      <c r="AJ2427" t="s">
        <v>83</v>
      </c>
      <c r="AK2427" t="s">
        <v>7610</v>
      </c>
      <c r="AL2427">
        <v>1</v>
      </c>
      <c r="AM2427" t="s">
        <v>814</v>
      </c>
      <c r="AN2427">
        <v>4</v>
      </c>
      <c r="AO2427">
        <v>0</v>
      </c>
      <c r="AP2427" t="s">
        <v>62</v>
      </c>
      <c r="AQ2427" t="s">
        <v>69</v>
      </c>
      <c r="AV2427" s="1">
        <v>43709</v>
      </c>
      <c r="AW2427" t="s">
        <v>16420</v>
      </c>
      <c r="AY2427" t="s">
        <v>73</v>
      </c>
      <c r="AZ2427" t="s">
        <v>74</v>
      </c>
    </row>
    <row r="2428" spans="1:52" hidden="1" x14ac:dyDescent="0.25">
      <c r="A2428" t="str">
        <f>INDEX('Community ID'!B:B,MATCH(O2428,'Community ID'!A:A,0))</f>
        <v>El Convento</v>
      </c>
      <c r="B2428" t="str">
        <f>INDEX('Community ID'!$K:$K,MATCH('Environmental Data'!$P2428,'Community ID'!J:J,0))</f>
        <v>Constanza</v>
      </c>
      <c r="D2428" t="s">
        <v>7639</v>
      </c>
      <c r="E2428" t="s">
        <v>7640</v>
      </c>
      <c r="F2428" t="s">
        <v>7641</v>
      </c>
      <c r="H2428" t="s">
        <v>1333</v>
      </c>
      <c r="I2428" t="s">
        <v>165</v>
      </c>
      <c r="J2428" s="1">
        <v>25360</v>
      </c>
      <c r="K2428">
        <v>52</v>
      </c>
      <c r="L2428">
        <v>8095147378</v>
      </c>
      <c r="M2428" t="s">
        <v>80</v>
      </c>
      <c r="N2428" t="s">
        <v>7642</v>
      </c>
      <c r="O2428" t="s">
        <v>7500</v>
      </c>
      <c r="P2428" t="s">
        <v>102</v>
      </c>
      <c r="Q2428" t="s">
        <v>160</v>
      </c>
      <c r="V2428" t="s">
        <v>2484</v>
      </c>
      <c r="W2428" t="s">
        <v>58</v>
      </c>
      <c r="X2428">
        <v>18.856734288873898</v>
      </c>
      <c r="Y2428">
        <v>-70.687284059888299</v>
      </c>
      <c r="Z2428" t="s">
        <v>86</v>
      </c>
      <c r="AA2428" t="s">
        <v>220</v>
      </c>
      <c r="AB2428" t="s">
        <v>87</v>
      </c>
      <c r="AC2428" t="s">
        <v>88</v>
      </c>
      <c r="AD2428" t="s">
        <v>62</v>
      </c>
      <c r="AF2428" t="s">
        <v>201</v>
      </c>
      <c r="AG2428" t="s">
        <v>171</v>
      </c>
      <c r="AH2428" t="s">
        <v>90</v>
      </c>
      <c r="AI2428" t="s">
        <v>102</v>
      </c>
      <c r="AJ2428" t="s">
        <v>102</v>
      </c>
      <c r="AK2428" t="s">
        <v>4596</v>
      </c>
      <c r="AL2428">
        <v>1</v>
      </c>
      <c r="AM2428" t="s">
        <v>7502</v>
      </c>
      <c r="AN2428">
        <v>1</v>
      </c>
      <c r="AP2428" t="s">
        <v>62</v>
      </c>
      <c r="AQ2428" t="s">
        <v>186</v>
      </c>
      <c r="AV2428" s="1">
        <v>43709</v>
      </c>
      <c r="AW2428" t="s">
        <v>16421</v>
      </c>
      <c r="AY2428" t="s">
        <v>73</v>
      </c>
      <c r="AZ2428" t="s">
        <v>74</v>
      </c>
    </row>
    <row r="2429" spans="1:52" hidden="1" x14ac:dyDescent="0.25">
      <c r="A2429" t="str">
        <f>INDEX('Community ID'!B:B,MATCH(O2429,'Community ID'!A:A,0))</f>
        <v>El Convento</v>
      </c>
      <c r="B2429" t="str">
        <f>INDEX('Community ID'!$K:$K,MATCH('Environmental Data'!$P2429,'Community ID'!J:J,0))</f>
        <v>Constanza</v>
      </c>
      <c r="D2429" t="s">
        <v>7643</v>
      </c>
      <c r="E2429" t="s">
        <v>7644</v>
      </c>
      <c r="F2429" t="s">
        <v>7645</v>
      </c>
      <c r="I2429" t="s">
        <v>165</v>
      </c>
      <c r="J2429" t="s">
        <v>7646</v>
      </c>
      <c r="K2429">
        <v>36</v>
      </c>
      <c r="M2429" t="s">
        <v>142</v>
      </c>
      <c r="N2429" t="s">
        <v>287</v>
      </c>
      <c r="O2429" t="s">
        <v>7527</v>
      </c>
      <c r="P2429" t="s">
        <v>102</v>
      </c>
      <c r="Q2429" t="s">
        <v>7647</v>
      </c>
      <c r="V2429" t="s">
        <v>7528</v>
      </c>
      <c r="W2429" t="s">
        <v>58</v>
      </c>
      <c r="X2429">
        <v>18.856439630000001</v>
      </c>
      <c r="Y2429">
        <v>-70.689262470000003</v>
      </c>
      <c r="Z2429" t="s">
        <v>220</v>
      </c>
      <c r="AA2429" t="s">
        <v>105</v>
      </c>
      <c r="AB2429" t="s">
        <v>87</v>
      </c>
      <c r="AC2429" t="s">
        <v>88</v>
      </c>
      <c r="AE2429" t="s">
        <v>62</v>
      </c>
      <c r="AF2429" t="s">
        <v>201</v>
      </c>
      <c r="AG2429" t="s">
        <v>171</v>
      </c>
      <c r="AH2429" t="s">
        <v>117</v>
      </c>
      <c r="AI2429" t="s">
        <v>7648</v>
      </c>
      <c r="AJ2429" t="s">
        <v>7529</v>
      </c>
      <c r="AK2429" t="s">
        <v>7469</v>
      </c>
      <c r="AL2429">
        <v>1</v>
      </c>
      <c r="AM2429" t="s">
        <v>68</v>
      </c>
      <c r="AN2429">
        <v>4</v>
      </c>
      <c r="AO2429">
        <v>2</v>
      </c>
      <c r="AP2429" t="s">
        <v>63</v>
      </c>
      <c r="AQ2429" t="s">
        <v>69</v>
      </c>
      <c r="AV2429" s="1">
        <v>43709</v>
      </c>
      <c r="AW2429" t="s">
        <v>16422</v>
      </c>
      <c r="AY2429" t="s">
        <v>73</v>
      </c>
      <c r="AZ2429" t="s">
        <v>74</v>
      </c>
    </row>
    <row r="2430" spans="1:52" hidden="1" x14ac:dyDescent="0.25">
      <c r="A2430" t="str">
        <f>INDEX('Community ID'!B:B,MATCH(O2430,'Community ID'!A:A,0))</f>
        <v>El Convento</v>
      </c>
      <c r="B2430" t="str">
        <f>INDEX('Community ID'!$K:$K,MATCH('Environmental Data'!$P2430,'Community ID'!J:J,0))</f>
        <v>Constanza</v>
      </c>
      <c r="D2430" t="s">
        <v>7653</v>
      </c>
      <c r="E2430" t="s">
        <v>7654</v>
      </c>
      <c r="F2430" t="s">
        <v>7655</v>
      </c>
      <c r="I2430" t="s">
        <v>165</v>
      </c>
      <c r="J2430" t="s">
        <v>7656</v>
      </c>
      <c r="K2430">
        <v>61</v>
      </c>
      <c r="L2430">
        <v>8093510076</v>
      </c>
      <c r="M2430" t="s">
        <v>80</v>
      </c>
      <c r="N2430" t="s">
        <v>694</v>
      </c>
      <c r="O2430" t="s">
        <v>7539</v>
      </c>
      <c r="P2430" t="s">
        <v>102</v>
      </c>
      <c r="Q2430" t="s">
        <v>160</v>
      </c>
      <c r="S2430" t="s">
        <v>144</v>
      </c>
      <c r="U2430">
        <v>10600026362</v>
      </c>
      <c r="V2430" t="s">
        <v>1820</v>
      </c>
      <c r="W2430" t="s">
        <v>58</v>
      </c>
      <c r="X2430">
        <v>18.856399499999998</v>
      </c>
      <c r="Y2430">
        <v>-70.689512100000002</v>
      </c>
      <c r="Z2430" t="s">
        <v>220</v>
      </c>
      <c r="AA2430" t="s">
        <v>105</v>
      </c>
      <c r="AB2430" t="s">
        <v>87</v>
      </c>
      <c r="AC2430" t="s">
        <v>88</v>
      </c>
      <c r="AD2430" t="s">
        <v>62</v>
      </c>
      <c r="AF2430" t="s">
        <v>170</v>
      </c>
      <c r="AG2430" t="s">
        <v>194</v>
      </c>
      <c r="AH2430" t="s">
        <v>65</v>
      </c>
      <c r="AI2430" t="s">
        <v>91</v>
      </c>
      <c r="AJ2430" t="s">
        <v>66</v>
      </c>
      <c r="AK2430" t="s">
        <v>7657</v>
      </c>
      <c r="AL2430">
        <v>1</v>
      </c>
      <c r="AM2430" t="s">
        <v>7543</v>
      </c>
      <c r="AN2430">
        <v>1</v>
      </c>
      <c r="AO2430">
        <v>0</v>
      </c>
      <c r="AP2430" t="s">
        <v>63</v>
      </c>
      <c r="AQ2430" t="s">
        <v>69</v>
      </c>
      <c r="AV2430" s="1">
        <v>43709</v>
      </c>
      <c r="AW2430" t="s">
        <v>16423</v>
      </c>
      <c r="AY2430" t="s">
        <v>73</v>
      </c>
      <c r="AZ2430" t="s">
        <v>74</v>
      </c>
    </row>
    <row r="2431" spans="1:52" hidden="1" x14ac:dyDescent="0.25">
      <c r="A2431" t="str">
        <f>INDEX('Community ID'!B:B,MATCH(O2431,'Community ID'!A:A,0))</f>
        <v>El Convento</v>
      </c>
      <c r="B2431" t="str">
        <f>INDEX('Community ID'!$K:$K,MATCH('Environmental Data'!$P2431,'Community ID'!J:J,0))</f>
        <v>Constanza</v>
      </c>
      <c r="D2431" t="s">
        <v>7649</v>
      </c>
      <c r="E2431" t="s">
        <v>7650</v>
      </c>
      <c r="F2431" t="s">
        <v>1149</v>
      </c>
      <c r="H2431" t="s">
        <v>7651</v>
      </c>
      <c r="I2431" t="s">
        <v>165</v>
      </c>
      <c r="J2431" t="s">
        <v>231</v>
      </c>
      <c r="K2431">
        <v>47</v>
      </c>
      <c r="L2431">
        <v>8298471358</v>
      </c>
      <c r="M2431" t="s">
        <v>51</v>
      </c>
      <c r="N2431" t="s">
        <v>738</v>
      </c>
      <c r="O2431" t="s">
        <v>7500</v>
      </c>
      <c r="P2431" t="s">
        <v>102</v>
      </c>
      <c r="Q2431" t="s">
        <v>103</v>
      </c>
      <c r="V2431" t="s">
        <v>1074</v>
      </c>
      <c r="W2431" t="s">
        <v>58</v>
      </c>
      <c r="X2431">
        <v>18.8563583</v>
      </c>
      <c r="Y2431">
        <v>-70.689397600000007</v>
      </c>
      <c r="Z2431" t="s">
        <v>86</v>
      </c>
      <c r="AA2431" t="s">
        <v>86</v>
      </c>
      <c r="AB2431" t="s">
        <v>87</v>
      </c>
      <c r="AC2431" t="s">
        <v>88</v>
      </c>
      <c r="AD2431" t="s">
        <v>63</v>
      </c>
      <c r="AE2431" t="s">
        <v>63</v>
      </c>
      <c r="AF2431" t="s">
        <v>170</v>
      </c>
      <c r="AG2431" t="s">
        <v>171</v>
      </c>
      <c r="AH2431" t="s">
        <v>90</v>
      </c>
      <c r="AI2431" t="s">
        <v>66</v>
      </c>
      <c r="AJ2431" t="s">
        <v>66</v>
      </c>
      <c r="AK2431" t="s">
        <v>7652</v>
      </c>
      <c r="AL2431">
        <v>2</v>
      </c>
      <c r="AM2431" t="s">
        <v>1075</v>
      </c>
      <c r="AN2431">
        <v>1</v>
      </c>
      <c r="AP2431" t="s">
        <v>62</v>
      </c>
      <c r="AQ2431" t="s">
        <v>186</v>
      </c>
      <c r="AV2431" s="1">
        <v>43709</v>
      </c>
      <c r="AW2431" t="s">
        <v>16424</v>
      </c>
      <c r="AY2431" t="s">
        <v>73</v>
      </c>
      <c r="AZ2431" t="s">
        <v>74</v>
      </c>
    </row>
    <row r="2432" spans="1:52" hidden="1" x14ac:dyDescent="0.25">
      <c r="A2432" t="str">
        <f>INDEX('Community ID'!B:B,MATCH(O2432,'Community ID'!A:A,0))</f>
        <v>El Convento</v>
      </c>
      <c r="B2432" t="str">
        <f>INDEX('Community ID'!$K:$K,MATCH('Environmental Data'!$P2432,'Community ID'!J:J,0))</f>
        <v>Constanza</v>
      </c>
      <c r="D2432" t="s">
        <v>7658</v>
      </c>
      <c r="E2432" t="s">
        <v>7659</v>
      </c>
      <c r="F2432" t="s">
        <v>7660</v>
      </c>
      <c r="I2432" t="s">
        <v>191</v>
      </c>
      <c r="J2432" t="s">
        <v>4092</v>
      </c>
      <c r="K2432">
        <v>34</v>
      </c>
      <c r="L2432">
        <v>8296059047</v>
      </c>
      <c r="M2432" t="s">
        <v>226</v>
      </c>
      <c r="N2432" t="s">
        <v>135</v>
      </c>
      <c r="O2432" t="s">
        <v>7539</v>
      </c>
      <c r="P2432" t="s">
        <v>83</v>
      </c>
      <c r="Q2432" t="s">
        <v>103</v>
      </c>
      <c r="V2432" t="s">
        <v>7348</v>
      </c>
      <c r="W2432" t="s">
        <v>58</v>
      </c>
      <c r="X2432">
        <v>18.8569362</v>
      </c>
      <c r="Y2432">
        <v>-70.686271099999999</v>
      </c>
      <c r="Z2432" t="s">
        <v>86</v>
      </c>
      <c r="AA2432" t="s">
        <v>105</v>
      </c>
      <c r="AB2432" t="s">
        <v>87</v>
      </c>
      <c r="AC2432" t="s">
        <v>88</v>
      </c>
      <c r="AD2432" t="s">
        <v>62</v>
      </c>
      <c r="AF2432" t="s">
        <v>201</v>
      </c>
      <c r="AG2432" t="s">
        <v>194</v>
      </c>
      <c r="AH2432" t="s">
        <v>65</v>
      </c>
      <c r="AI2432" t="s">
        <v>83</v>
      </c>
      <c r="AJ2432" t="s">
        <v>83</v>
      </c>
      <c r="AK2432" t="s">
        <v>7610</v>
      </c>
      <c r="AL2432">
        <v>1</v>
      </c>
      <c r="AM2432" t="s">
        <v>7661</v>
      </c>
      <c r="AN2432">
        <v>5</v>
      </c>
      <c r="AO2432">
        <v>3</v>
      </c>
      <c r="AP2432" t="s">
        <v>62</v>
      </c>
      <c r="AQ2432" t="s">
        <v>69</v>
      </c>
      <c r="AV2432" s="1">
        <v>43709</v>
      </c>
      <c r="AW2432" t="s">
        <v>16425</v>
      </c>
      <c r="AY2432" t="s">
        <v>73</v>
      </c>
      <c r="AZ2432" t="s">
        <v>74</v>
      </c>
    </row>
    <row r="2433" spans="1:52" ht="30" hidden="1" x14ac:dyDescent="0.25">
      <c r="A2433" t="str">
        <f>INDEX('Community ID'!B:B,MATCH(O2433,'Community ID'!A:A,0))</f>
        <v>El Convento</v>
      </c>
      <c r="B2433" t="str">
        <f>INDEX('Community ID'!$K:$K,MATCH('Environmental Data'!$P2433,'Community ID'!J:J,0))</f>
        <v>Constanza</v>
      </c>
      <c r="D2433" t="s">
        <v>7662</v>
      </c>
      <c r="E2433" t="s">
        <v>134</v>
      </c>
      <c r="F2433" t="s">
        <v>1230</v>
      </c>
      <c r="H2433" t="s">
        <v>7663</v>
      </c>
      <c r="I2433" t="s">
        <v>191</v>
      </c>
      <c r="J2433" t="s">
        <v>7664</v>
      </c>
      <c r="K2433">
        <v>46</v>
      </c>
      <c r="L2433">
        <v>8296162034</v>
      </c>
      <c r="M2433" t="s">
        <v>80</v>
      </c>
      <c r="N2433" t="s">
        <v>135</v>
      </c>
      <c r="O2433" t="s">
        <v>7500</v>
      </c>
      <c r="P2433" t="s">
        <v>102</v>
      </c>
      <c r="Q2433" t="s">
        <v>7416</v>
      </c>
      <c r="S2433" t="s">
        <v>144</v>
      </c>
      <c r="V2433" t="s">
        <v>2484</v>
      </c>
      <c r="W2433" t="s">
        <v>58</v>
      </c>
      <c r="X2433">
        <v>18.8569066627126</v>
      </c>
      <c r="Y2433">
        <v>-70.6867886055919</v>
      </c>
      <c r="Z2433" t="s">
        <v>86</v>
      </c>
      <c r="AA2433" t="s">
        <v>86</v>
      </c>
      <c r="AB2433" t="s">
        <v>87</v>
      </c>
      <c r="AC2433" t="s">
        <v>88</v>
      </c>
      <c r="AD2433" t="s">
        <v>62</v>
      </c>
      <c r="AF2433" t="s">
        <v>201</v>
      </c>
      <c r="AG2433" t="s">
        <v>171</v>
      </c>
      <c r="AH2433" t="s">
        <v>117</v>
      </c>
      <c r="AI2433" t="s">
        <v>102</v>
      </c>
      <c r="AJ2433" t="s">
        <v>102</v>
      </c>
      <c r="AK2433" s="2" t="s">
        <v>7665</v>
      </c>
      <c r="AL2433">
        <v>1</v>
      </c>
      <c r="AM2433" t="s">
        <v>7502</v>
      </c>
      <c r="AN2433">
        <v>4</v>
      </c>
      <c r="AP2433" t="s">
        <v>62</v>
      </c>
      <c r="AQ2433" t="s">
        <v>186</v>
      </c>
      <c r="AV2433" s="1">
        <v>43709</v>
      </c>
      <c r="AW2433" t="s">
        <v>16426</v>
      </c>
      <c r="AY2433" t="s">
        <v>73</v>
      </c>
      <c r="AZ2433" t="s">
        <v>74</v>
      </c>
    </row>
    <row r="2434" spans="1:52" hidden="1" x14ac:dyDescent="0.25">
      <c r="A2434" t="str">
        <f>INDEX('Community ID'!B:B,MATCH(O2434,'Community ID'!A:A,0))</f>
        <v>El Convento</v>
      </c>
      <c r="B2434" t="str">
        <f>INDEX('Community ID'!$K:$K,MATCH('Environmental Data'!$P2434,'Community ID'!J:J,0))</f>
        <v>Constanza</v>
      </c>
      <c r="D2434" t="s">
        <v>7666</v>
      </c>
      <c r="E2434" t="s">
        <v>7667</v>
      </c>
      <c r="F2434" t="s">
        <v>885</v>
      </c>
      <c r="I2434" t="s">
        <v>165</v>
      </c>
      <c r="J2434" s="1">
        <v>34700</v>
      </c>
      <c r="K2434">
        <v>26</v>
      </c>
      <c r="M2434" t="s">
        <v>80</v>
      </c>
      <c r="N2434" t="s">
        <v>1108</v>
      </c>
      <c r="O2434" t="s">
        <v>7500</v>
      </c>
      <c r="P2434" t="s">
        <v>102</v>
      </c>
      <c r="Q2434" t="s">
        <v>103</v>
      </c>
      <c r="V2434" t="s">
        <v>1074</v>
      </c>
      <c r="W2434" t="s">
        <v>58</v>
      </c>
      <c r="X2434">
        <v>18.8564227</v>
      </c>
      <c r="Y2434">
        <v>-70.689583499999998</v>
      </c>
      <c r="Z2434" t="s">
        <v>105</v>
      </c>
      <c r="AA2434" t="s">
        <v>105</v>
      </c>
      <c r="AB2434" t="s">
        <v>87</v>
      </c>
      <c r="AC2434" t="s">
        <v>88</v>
      </c>
      <c r="AD2434" t="s">
        <v>63</v>
      </c>
      <c r="AE2434" t="s">
        <v>63</v>
      </c>
      <c r="AF2434" t="s">
        <v>170</v>
      </c>
      <c r="AG2434" t="s">
        <v>171</v>
      </c>
      <c r="AH2434" t="s">
        <v>90</v>
      </c>
      <c r="AI2434" t="s">
        <v>145</v>
      </c>
      <c r="AJ2434" t="s">
        <v>66</v>
      </c>
      <c r="AK2434" t="s">
        <v>7668</v>
      </c>
      <c r="AL2434">
        <v>2</v>
      </c>
      <c r="AM2434" t="s">
        <v>1075</v>
      </c>
      <c r="AN2434">
        <v>5</v>
      </c>
      <c r="AO2434">
        <v>0</v>
      </c>
      <c r="AP2434" t="s">
        <v>63</v>
      </c>
      <c r="AQ2434" t="s">
        <v>186</v>
      </c>
      <c r="AV2434" s="1">
        <v>43709</v>
      </c>
      <c r="AW2434" t="s">
        <v>16427</v>
      </c>
      <c r="AY2434" t="s">
        <v>73</v>
      </c>
      <c r="AZ2434" t="s">
        <v>74</v>
      </c>
    </row>
    <row r="2435" spans="1:52" hidden="1" x14ac:dyDescent="0.25">
      <c r="A2435" t="str">
        <f>INDEX('Community ID'!B:B,MATCH(O2435,'Community ID'!A:A,0))</f>
        <v>El Convento</v>
      </c>
      <c r="B2435" t="str">
        <f>INDEX('Community ID'!$K:$K,MATCH('Environmental Data'!$P2435,'Community ID'!J:J,0))</f>
        <v>Constanza</v>
      </c>
      <c r="D2435" t="s">
        <v>7669</v>
      </c>
      <c r="E2435" t="s">
        <v>7634</v>
      </c>
      <c r="F2435" t="s">
        <v>7670</v>
      </c>
      <c r="I2435" t="s">
        <v>191</v>
      </c>
      <c r="J2435" s="1">
        <v>36415</v>
      </c>
      <c r="K2435">
        <v>22</v>
      </c>
      <c r="L2435">
        <v>8298471358</v>
      </c>
      <c r="M2435" t="s">
        <v>51</v>
      </c>
      <c r="N2435" t="s">
        <v>135</v>
      </c>
      <c r="O2435" t="s">
        <v>7500</v>
      </c>
      <c r="P2435" t="s">
        <v>102</v>
      </c>
      <c r="Q2435" t="s">
        <v>103</v>
      </c>
      <c r="U2435">
        <v>4036571929</v>
      </c>
      <c r="V2435" t="s">
        <v>1820</v>
      </c>
      <c r="W2435" t="s">
        <v>58</v>
      </c>
      <c r="X2435">
        <v>18.914656000000001</v>
      </c>
      <c r="Y2435">
        <v>-70.705881300000001</v>
      </c>
      <c r="Z2435" t="s">
        <v>220</v>
      </c>
      <c r="AA2435" t="s">
        <v>325</v>
      </c>
      <c r="AB2435" t="s">
        <v>87</v>
      </c>
      <c r="AC2435" t="s">
        <v>88</v>
      </c>
      <c r="AD2435" t="s">
        <v>63</v>
      </c>
      <c r="AE2435" t="s">
        <v>63</v>
      </c>
      <c r="AF2435" t="s">
        <v>201</v>
      </c>
      <c r="AG2435" t="s">
        <v>171</v>
      </c>
      <c r="AH2435" t="s">
        <v>90</v>
      </c>
      <c r="AI2435" t="s">
        <v>7671</v>
      </c>
      <c r="AJ2435" t="s">
        <v>66</v>
      </c>
      <c r="AK2435" t="s">
        <v>7672</v>
      </c>
      <c r="AL2435">
        <v>2</v>
      </c>
      <c r="AM2435" t="s">
        <v>7673</v>
      </c>
      <c r="AN2435">
        <v>3</v>
      </c>
      <c r="AO2435">
        <v>2</v>
      </c>
      <c r="AP2435" t="s">
        <v>62</v>
      </c>
      <c r="AQ2435" t="s">
        <v>69</v>
      </c>
      <c r="AV2435" s="1">
        <v>43709</v>
      </c>
      <c r="AW2435" t="s">
        <v>16428</v>
      </c>
      <c r="AY2435" t="s">
        <v>73</v>
      </c>
      <c r="AZ2435" t="s">
        <v>74</v>
      </c>
    </row>
    <row r="2436" spans="1:52" ht="60" hidden="1" x14ac:dyDescent="0.25">
      <c r="A2436" t="str">
        <f>INDEX('Community ID'!B:B,MATCH(O2436,'Community ID'!A:A,0))</f>
        <v>El Convento</v>
      </c>
      <c r="B2436" t="str">
        <f>INDEX('Community ID'!$K:$K,MATCH('Environmental Data'!$P2436,'Community ID'!J:J,0))</f>
        <v>Constanza</v>
      </c>
      <c r="D2436" t="s">
        <v>7678</v>
      </c>
      <c r="E2436" t="s">
        <v>3571</v>
      </c>
      <c r="F2436" t="s">
        <v>1543</v>
      </c>
      <c r="H2436" t="s">
        <v>7630</v>
      </c>
      <c r="I2436" t="s">
        <v>191</v>
      </c>
      <c r="J2436" s="1">
        <v>24331</v>
      </c>
      <c r="K2436">
        <v>55</v>
      </c>
      <c r="L2436">
        <v>8096280640</v>
      </c>
      <c r="M2436" t="s">
        <v>51</v>
      </c>
      <c r="N2436" t="s">
        <v>114</v>
      </c>
      <c r="O2436" t="s">
        <v>7500</v>
      </c>
      <c r="P2436" t="s">
        <v>102</v>
      </c>
      <c r="Q2436" t="s">
        <v>103</v>
      </c>
      <c r="U2436">
        <v>5300172748</v>
      </c>
      <c r="V2436" t="s">
        <v>2484</v>
      </c>
      <c r="W2436" t="s">
        <v>58</v>
      </c>
      <c r="X2436">
        <v>18.857244870775499</v>
      </c>
      <c r="Y2436">
        <v>-70.686573679088696</v>
      </c>
      <c r="Z2436" t="s">
        <v>86</v>
      </c>
      <c r="AA2436" t="s">
        <v>59</v>
      </c>
      <c r="AB2436" t="s">
        <v>87</v>
      </c>
      <c r="AC2436" t="s">
        <v>88</v>
      </c>
      <c r="AD2436" t="s">
        <v>62</v>
      </c>
      <c r="AF2436" t="s">
        <v>201</v>
      </c>
      <c r="AG2436" t="s">
        <v>194</v>
      </c>
      <c r="AH2436" t="s">
        <v>65</v>
      </c>
      <c r="AI2436" t="s">
        <v>102</v>
      </c>
      <c r="AJ2436" t="s">
        <v>102</v>
      </c>
      <c r="AK2436" s="2" t="s">
        <v>7679</v>
      </c>
      <c r="AL2436">
        <v>1</v>
      </c>
      <c r="AM2436" t="s">
        <v>7502</v>
      </c>
      <c r="AN2436">
        <v>3</v>
      </c>
      <c r="AP2436" t="s">
        <v>62</v>
      </c>
      <c r="AQ2436" t="s">
        <v>69</v>
      </c>
      <c r="AV2436" s="1">
        <v>43709</v>
      </c>
      <c r="AW2436" t="s">
        <v>16429</v>
      </c>
      <c r="AY2436" t="s">
        <v>73</v>
      </c>
      <c r="AZ2436" t="s">
        <v>74</v>
      </c>
    </row>
    <row r="2437" spans="1:52" hidden="1" x14ac:dyDescent="0.25">
      <c r="A2437" t="str">
        <f>INDEX('Community ID'!B:B,MATCH(O2437,'Community ID'!A:A,0))</f>
        <v>El Convento</v>
      </c>
      <c r="B2437" t="str">
        <f>INDEX('Community ID'!$K:$K,MATCH('Environmental Data'!$P2437,'Community ID'!J:J,0))</f>
        <v>Constanza</v>
      </c>
      <c r="D2437" t="s">
        <v>7674</v>
      </c>
      <c r="E2437" t="s">
        <v>7675</v>
      </c>
      <c r="F2437" t="s">
        <v>7676</v>
      </c>
      <c r="H2437" t="s">
        <v>7225</v>
      </c>
      <c r="I2437" t="s">
        <v>165</v>
      </c>
      <c r="J2437" s="1">
        <v>28621</v>
      </c>
      <c r="K2437">
        <v>43</v>
      </c>
      <c r="L2437">
        <v>8492082486</v>
      </c>
      <c r="M2437" t="s">
        <v>80</v>
      </c>
      <c r="N2437" t="s">
        <v>81</v>
      </c>
      <c r="O2437" t="s">
        <v>7500</v>
      </c>
      <c r="P2437" t="s">
        <v>83</v>
      </c>
      <c r="Q2437" t="s">
        <v>103</v>
      </c>
      <c r="U2437">
        <v>1000726115</v>
      </c>
      <c r="V2437" t="s">
        <v>7348</v>
      </c>
      <c r="W2437" t="s">
        <v>58</v>
      </c>
      <c r="X2437">
        <v>18.864852200000001</v>
      </c>
      <c r="Y2437">
        <v>-70.709226700000002</v>
      </c>
      <c r="Z2437" t="s">
        <v>220</v>
      </c>
      <c r="AA2437" t="s">
        <v>220</v>
      </c>
      <c r="AB2437" t="s">
        <v>87</v>
      </c>
      <c r="AC2437" t="s">
        <v>88</v>
      </c>
      <c r="AD2437" t="s">
        <v>62</v>
      </c>
      <c r="AF2437" t="s">
        <v>201</v>
      </c>
      <c r="AG2437" t="s">
        <v>194</v>
      </c>
      <c r="AH2437" t="s">
        <v>65</v>
      </c>
      <c r="AI2437" t="s">
        <v>83</v>
      </c>
      <c r="AJ2437" t="s">
        <v>83</v>
      </c>
      <c r="AK2437" t="s">
        <v>7623</v>
      </c>
      <c r="AL2437">
        <v>1</v>
      </c>
      <c r="AM2437" t="s">
        <v>814</v>
      </c>
      <c r="AN2437">
        <v>1</v>
      </c>
      <c r="AO2437">
        <v>0</v>
      </c>
      <c r="AP2437" t="s">
        <v>63</v>
      </c>
      <c r="AQ2437" t="s">
        <v>69</v>
      </c>
      <c r="AV2437" s="1">
        <v>43709</v>
      </c>
      <c r="AW2437" t="s">
        <v>16430</v>
      </c>
      <c r="AY2437" t="s">
        <v>73</v>
      </c>
      <c r="AZ2437" t="s">
        <v>74</v>
      </c>
    </row>
    <row r="2438" spans="1:52" hidden="1" x14ac:dyDescent="0.25">
      <c r="A2438" t="str">
        <f>INDEX('Community ID'!B:B,MATCH(O2438,'Community ID'!A:A,0))</f>
        <v>El Convento</v>
      </c>
      <c r="B2438" t="str">
        <f>INDEX('Community ID'!$K:$K,MATCH('Environmental Data'!$P2438,'Community ID'!J:J,0))</f>
        <v>Constanza</v>
      </c>
      <c r="D2438" t="s">
        <v>7680</v>
      </c>
      <c r="E2438" t="s">
        <v>7681</v>
      </c>
      <c r="F2438" t="s">
        <v>7682</v>
      </c>
      <c r="H2438" t="s">
        <v>2312</v>
      </c>
      <c r="I2438" t="s">
        <v>191</v>
      </c>
      <c r="J2438" s="1">
        <v>28163</v>
      </c>
      <c r="K2438">
        <v>44</v>
      </c>
      <c r="L2438">
        <v>8298109589</v>
      </c>
      <c r="M2438" t="s">
        <v>80</v>
      </c>
      <c r="N2438" t="s">
        <v>135</v>
      </c>
      <c r="O2438" t="s">
        <v>7527</v>
      </c>
      <c r="P2438" t="s">
        <v>102</v>
      </c>
      <c r="Q2438" t="s">
        <v>55</v>
      </c>
      <c r="V2438" t="s">
        <v>7528</v>
      </c>
      <c r="W2438" t="s">
        <v>58</v>
      </c>
      <c r="X2438">
        <v>18.8563583</v>
      </c>
      <c r="Y2438">
        <v>-70.689397600000007</v>
      </c>
      <c r="Z2438" t="s">
        <v>86</v>
      </c>
      <c r="AA2438" t="s">
        <v>86</v>
      </c>
      <c r="AB2438" t="s">
        <v>116</v>
      </c>
      <c r="AC2438" t="s">
        <v>88</v>
      </c>
      <c r="AE2438" t="s">
        <v>62</v>
      </c>
      <c r="AF2438" t="s">
        <v>201</v>
      </c>
      <c r="AG2438" t="s">
        <v>194</v>
      </c>
      <c r="AH2438" t="s">
        <v>117</v>
      </c>
      <c r="AI2438" t="s">
        <v>7683</v>
      </c>
      <c r="AJ2438" t="s">
        <v>66</v>
      </c>
      <c r="AK2438" t="s">
        <v>7684</v>
      </c>
      <c r="AL2438">
        <v>2</v>
      </c>
      <c r="AM2438" t="s">
        <v>5978</v>
      </c>
      <c r="AN2438">
        <v>7</v>
      </c>
      <c r="AP2438" t="s">
        <v>62</v>
      </c>
      <c r="AQ2438" t="s">
        <v>69</v>
      </c>
      <c r="AV2438" s="1">
        <v>43709</v>
      </c>
      <c r="AW2438" t="s">
        <v>16431</v>
      </c>
      <c r="AY2438" t="s">
        <v>73</v>
      </c>
      <c r="AZ2438" t="s">
        <v>74</v>
      </c>
    </row>
    <row r="2439" spans="1:52" hidden="1" x14ac:dyDescent="0.25">
      <c r="A2439" t="str">
        <f>INDEX('Community ID'!B:B,MATCH(O2439,'Community ID'!A:A,0))</f>
        <v>El Convento</v>
      </c>
      <c r="B2439" t="str">
        <f>INDEX('Community ID'!$K:$K,MATCH('Environmental Data'!$P2439,'Community ID'!J:J,0))</f>
        <v>Constanza</v>
      </c>
      <c r="D2439" t="s">
        <v>7685</v>
      </c>
      <c r="E2439" t="s">
        <v>7686</v>
      </c>
      <c r="F2439" t="s">
        <v>7687</v>
      </c>
      <c r="H2439" t="s">
        <v>6431</v>
      </c>
      <c r="I2439" t="s">
        <v>165</v>
      </c>
      <c r="J2439" s="1">
        <v>26553</v>
      </c>
      <c r="K2439">
        <v>49</v>
      </c>
      <c r="M2439" t="s">
        <v>80</v>
      </c>
      <c r="N2439" t="s">
        <v>738</v>
      </c>
      <c r="O2439" t="s">
        <v>7500</v>
      </c>
      <c r="P2439" t="s">
        <v>4101</v>
      </c>
      <c r="Q2439" t="s">
        <v>103</v>
      </c>
      <c r="S2439" t="s">
        <v>144</v>
      </c>
      <c r="V2439" t="s">
        <v>1074</v>
      </c>
      <c r="W2439" t="s">
        <v>58</v>
      </c>
      <c r="X2439">
        <v>18.8564227</v>
      </c>
      <c r="Y2439">
        <v>-70.689583499999998</v>
      </c>
      <c r="Z2439" t="s">
        <v>86</v>
      </c>
      <c r="AA2439" t="s">
        <v>86</v>
      </c>
      <c r="AB2439" t="s">
        <v>87</v>
      </c>
      <c r="AC2439" t="s">
        <v>88</v>
      </c>
      <c r="AE2439" t="s">
        <v>63</v>
      </c>
      <c r="AF2439" t="s">
        <v>170</v>
      </c>
      <c r="AG2439" t="s">
        <v>171</v>
      </c>
      <c r="AH2439" t="s">
        <v>117</v>
      </c>
      <c r="AI2439" t="s">
        <v>145</v>
      </c>
      <c r="AJ2439" t="s">
        <v>66</v>
      </c>
      <c r="AK2439" t="s">
        <v>7688</v>
      </c>
      <c r="AL2439">
        <v>2</v>
      </c>
      <c r="AM2439" t="s">
        <v>1075</v>
      </c>
      <c r="AN2439">
        <v>2</v>
      </c>
      <c r="AO2439">
        <v>0</v>
      </c>
      <c r="AP2439" t="s">
        <v>62</v>
      </c>
      <c r="AQ2439" t="s">
        <v>186</v>
      </c>
      <c r="AV2439" s="1">
        <v>43709</v>
      </c>
      <c r="AW2439" t="s">
        <v>16432</v>
      </c>
      <c r="AY2439" t="s">
        <v>73</v>
      </c>
      <c r="AZ2439" t="s">
        <v>74</v>
      </c>
    </row>
    <row r="2440" spans="1:52" ht="45" hidden="1" x14ac:dyDescent="0.25">
      <c r="A2440" t="str">
        <f>INDEX('Community ID'!B:B,MATCH(O2440,'Community ID'!A:A,0))</f>
        <v>El Convento</v>
      </c>
      <c r="B2440" t="str">
        <f>INDEX('Community ID'!$K:$K,MATCH('Environmental Data'!$P2440,'Community ID'!J:J,0))</f>
        <v>Constanza</v>
      </c>
      <c r="D2440" t="s">
        <v>7689</v>
      </c>
      <c r="E2440" t="s">
        <v>7690</v>
      </c>
      <c r="F2440" t="s">
        <v>1391</v>
      </c>
      <c r="H2440" t="s">
        <v>7691</v>
      </c>
      <c r="I2440" t="s">
        <v>165</v>
      </c>
      <c r="J2440" t="s">
        <v>7692</v>
      </c>
      <c r="K2440">
        <v>20</v>
      </c>
      <c r="L2440">
        <v>8299260575</v>
      </c>
      <c r="M2440" t="s">
        <v>226</v>
      </c>
      <c r="N2440" t="s">
        <v>125</v>
      </c>
      <c r="O2440" t="s">
        <v>7500</v>
      </c>
      <c r="P2440" t="s">
        <v>102</v>
      </c>
      <c r="Q2440" t="s">
        <v>103</v>
      </c>
      <c r="V2440" t="s">
        <v>2484</v>
      </c>
      <c r="W2440" t="s">
        <v>58</v>
      </c>
      <c r="X2440">
        <v>18.857615184987701</v>
      </c>
      <c r="Y2440">
        <v>-70.686806961959803</v>
      </c>
      <c r="Z2440" t="s">
        <v>86</v>
      </c>
      <c r="AA2440" t="s">
        <v>86</v>
      </c>
      <c r="AB2440" t="s">
        <v>87</v>
      </c>
      <c r="AC2440" t="s">
        <v>61</v>
      </c>
      <c r="AD2440" t="s">
        <v>62</v>
      </c>
      <c r="AF2440" t="s">
        <v>201</v>
      </c>
      <c r="AG2440" t="s">
        <v>171</v>
      </c>
      <c r="AH2440" t="s">
        <v>117</v>
      </c>
      <c r="AI2440" t="s">
        <v>102</v>
      </c>
      <c r="AJ2440" t="s">
        <v>102</v>
      </c>
      <c r="AK2440" s="2" t="s">
        <v>7693</v>
      </c>
      <c r="AL2440">
        <v>1</v>
      </c>
      <c r="AM2440" t="s">
        <v>1765</v>
      </c>
      <c r="AN2440">
        <v>2</v>
      </c>
      <c r="AP2440" t="s">
        <v>62</v>
      </c>
      <c r="AQ2440" t="s">
        <v>69</v>
      </c>
      <c r="AV2440" s="1">
        <v>43709</v>
      </c>
      <c r="AW2440" t="s">
        <v>16433</v>
      </c>
      <c r="AY2440" t="s">
        <v>73</v>
      </c>
      <c r="AZ2440" t="s">
        <v>74</v>
      </c>
    </row>
    <row r="2441" spans="1:52" hidden="1" x14ac:dyDescent="0.25">
      <c r="A2441" t="str">
        <f>INDEX('Community ID'!B:B,MATCH(O2441,'Community ID'!A:A,0))</f>
        <v>El Convento</v>
      </c>
      <c r="B2441" t="str">
        <f>INDEX('Community ID'!$K:$K,MATCH('Environmental Data'!$P2441,'Community ID'!J:J,0))</f>
        <v>Constanza</v>
      </c>
      <c r="D2441" t="s">
        <v>7716</v>
      </c>
      <c r="E2441" t="s">
        <v>7717</v>
      </c>
      <c r="F2441" t="s">
        <v>7718</v>
      </c>
      <c r="I2441" t="s">
        <v>165</v>
      </c>
      <c r="J2441" t="s">
        <v>7719</v>
      </c>
      <c r="K2441">
        <v>33</v>
      </c>
      <c r="M2441" t="s">
        <v>80</v>
      </c>
      <c r="N2441" t="s">
        <v>7720</v>
      </c>
      <c r="O2441" t="s">
        <v>7527</v>
      </c>
      <c r="P2441" t="s">
        <v>102</v>
      </c>
      <c r="Q2441" t="s">
        <v>103</v>
      </c>
      <c r="V2441" t="s">
        <v>7528</v>
      </c>
      <c r="W2441" t="s">
        <v>58</v>
      </c>
      <c r="X2441">
        <v>18.8564227</v>
      </c>
      <c r="Y2441">
        <v>-70.689583499999998</v>
      </c>
      <c r="Z2441" t="s">
        <v>105</v>
      </c>
      <c r="AA2441" t="s">
        <v>105</v>
      </c>
      <c r="AB2441" t="s">
        <v>60</v>
      </c>
      <c r="AC2441" t="s">
        <v>61</v>
      </c>
      <c r="AD2441" t="s">
        <v>62</v>
      </c>
      <c r="AF2441" t="s">
        <v>201</v>
      </c>
      <c r="AG2441" t="s">
        <v>194</v>
      </c>
      <c r="AH2441" t="s">
        <v>90</v>
      </c>
      <c r="AI2441" t="s">
        <v>66</v>
      </c>
      <c r="AJ2441" t="s">
        <v>7721</v>
      </c>
      <c r="AK2441" t="s">
        <v>7199</v>
      </c>
      <c r="AL2441">
        <v>1</v>
      </c>
      <c r="AM2441" t="s">
        <v>68</v>
      </c>
      <c r="AN2441">
        <v>2</v>
      </c>
      <c r="AP2441" t="s">
        <v>63</v>
      </c>
      <c r="AQ2441" t="s">
        <v>69</v>
      </c>
      <c r="AV2441" s="1">
        <v>43709</v>
      </c>
      <c r="AW2441" t="s">
        <v>16434</v>
      </c>
      <c r="AY2441" t="s">
        <v>73</v>
      </c>
      <c r="AZ2441" t="s">
        <v>74</v>
      </c>
    </row>
    <row r="2442" spans="1:52" hidden="1" x14ac:dyDescent="0.25">
      <c r="A2442" t="str">
        <f>INDEX('Community ID'!B:B,MATCH(O2442,'Community ID'!A:A,0))</f>
        <v>El Convento</v>
      </c>
      <c r="B2442" t="str">
        <f>INDEX('Community ID'!$K:$K,MATCH('Environmental Data'!$P2442,'Community ID'!J:J,0))</f>
        <v>Constanza</v>
      </c>
      <c r="D2442" t="s">
        <v>7694</v>
      </c>
      <c r="E2442" t="s">
        <v>1672</v>
      </c>
      <c r="F2442" t="s">
        <v>7695</v>
      </c>
      <c r="H2442" t="s">
        <v>7696</v>
      </c>
      <c r="I2442" t="s">
        <v>191</v>
      </c>
      <c r="J2442" t="s">
        <v>7697</v>
      </c>
      <c r="K2442">
        <v>78</v>
      </c>
      <c r="M2442" t="s">
        <v>80</v>
      </c>
      <c r="N2442" t="s">
        <v>135</v>
      </c>
      <c r="O2442" t="s">
        <v>7539</v>
      </c>
      <c r="P2442" t="s">
        <v>83</v>
      </c>
      <c r="Q2442" t="s">
        <v>103</v>
      </c>
      <c r="U2442">
        <v>5300153615</v>
      </c>
      <c r="V2442" t="s">
        <v>7348</v>
      </c>
      <c r="W2442" t="s">
        <v>58</v>
      </c>
      <c r="X2442">
        <v>18.846458899999998</v>
      </c>
      <c r="Y2442">
        <v>-70.690268799999998</v>
      </c>
      <c r="Z2442" t="s">
        <v>86</v>
      </c>
      <c r="AA2442" t="s">
        <v>105</v>
      </c>
      <c r="AB2442" t="s">
        <v>87</v>
      </c>
      <c r="AC2442" t="s">
        <v>88</v>
      </c>
      <c r="AD2442" t="s">
        <v>62</v>
      </c>
      <c r="AF2442" t="s">
        <v>201</v>
      </c>
      <c r="AG2442" t="s">
        <v>171</v>
      </c>
      <c r="AH2442" t="s">
        <v>117</v>
      </c>
      <c r="AI2442" t="s">
        <v>7698</v>
      </c>
      <c r="AJ2442" t="s">
        <v>7698</v>
      </c>
      <c r="AK2442" t="s">
        <v>7699</v>
      </c>
      <c r="AL2442">
        <v>1</v>
      </c>
      <c r="AM2442" t="s">
        <v>1280</v>
      </c>
      <c r="AN2442">
        <v>3</v>
      </c>
      <c r="AO2442">
        <v>0</v>
      </c>
      <c r="AP2442" t="s">
        <v>62</v>
      </c>
      <c r="AQ2442" t="s">
        <v>69</v>
      </c>
      <c r="AV2442" s="1">
        <v>43709</v>
      </c>
      <c r="AW2442" t="s">
        <v>16435</v>
      </c>
      <c r="AY2442" t="s">
        <v>73</v>
      </c>
      <c r="AZ2442" t="s">
        <v>74</v>
      </c>
    </row>
    <row r="2443" spans="1:52" ht="30" hidden="1" x14ac:dyDescent="0.25">
      <c r="A2443" t="str">
        <f>INDEX('Community ID'!B:B,MATCH(O2443,'Community ID'!A:A,0))</f>
        <v>El Convento</v>
      </c>
      <c r="B2443" t="str">
        <f>INDEX('Community ID'!$K:$K,MATCH('Environmental Data'!$P2443,'Community ID'!J:J,0))</f>
        <v>Constanza</v>
      </c>
      <c r="D2443" t="s">
        <v>7700</v>
      </c>
      <c r="E2443" t="s">
        <v>1567</v>
      </c>
      <c r="F2443" t="s">
        <v>3755</v>
      </c>
      <c r="I2443" t="s">
        <v>165</v>
      </c>
      <c r="J2443" s="1">
        <v>28856</v>
      </c>
      <c r="K2443">
        <v>42</v>
      </c>
      <c r="M2443" t="s">
        <v>80</v>
      </c>
      <c r="N2443" t="s">
        <v>287</v>
      </c>
      <c r="O2443" t="s">
        <v>7500</v>
      </c>
      <c r="P2443" t="s">
        <v>102</v>
      </c>
      <c r="Q2443" t="s">
        <v>103</v>
      </c>
      <c r="V2443" t="s">
        <v>2484</v>
      </c>
      <c r="W2443" t="s">
        <v>58</v>
      </c>
      <c r="X2443">
        <v>18.8578733895149</v>
      </c>
      <c r="Y2443">
        <v>-70.686941742962802</v>
      </c>
      <c r="Z2443" t="s">
        <v>59</v>
      </c>
      <c r="AA2443" t="s">
        <v>220</v>
      </c>
      <c r="AB2443" t="s">
        <v>87</v>
      </c>
      <c r="AC2443" t="s">
        <v>88</v>
      </c>
      <c r="AD2443" t="s">
        <v>62</v>
      </c>
      <c r="AF2443" t="s">
        <v>201</v>
      </c>
      <c r="AG2443" t="s">
        <v>194</v>
      </c>
      <c r="AH2443" t="s">
        <v>117</v>
      </c>
      <c r="AI2443" t="s">
        <v>7701</v>
      </c>
      <c r="AJ2443" t="s">
        <v>102</v>
      </c>
      <c r="AK2443" s="2" t="s">
        <v>7702</v>
      </c>
      <c r="AL2443">
        <v>1</v>
      </c>
      <c r="AM2443" t="s">
        <v>1765</v>
      </c>
      <c r="AN2443">
        <v>3</v>
      </c>
      <c r="AP2443" t="s">
        <v>63</v>
      </c>
      <c r="AQ2443" t="s">
        <v>69</v>
      </c>
      <c r="AV2443" s="1">
        <v>43709</v>
      </c>
      <c r="AW2443" t="s">
        <v>16436</v>
      </c>
      <c r="AY2443" t="s">
        <v>73</v>
      </c>
      <c r="AZ2443" t="s">
        <v>74</v>
      </c>
    </row>
    <row r="2444" spans="1:52" hidden="1" x14ac:dyDescent="0.25">
      <c r="A2444" t="str">
        <f>INDEX('Community ID'!B:B,MATCH(O2444,'Community ID'!A:A,0))</f>
        <v>El Convento</v>
      </c>
      <c r="B2444" t="str">
        <f>INDEX('Community ID'!$K:$K,MATCH('Environmental Data'!$P2444,'Community ID'!J:J,0))</f>
        <v>Constanza</v>
      </c>
      <c r="D2444" t="s">
        <v>7703</v>
      </c>
      <c r="E2444" t="s">
        <v>7704</v>
      </c>
      <c r="F2444" t="s">
        <v>7705</v>
      </c>
      <c r="H2444" t="s">
        <v>7706</v>
      </c>
      <c r="I2444" t="s">
        <v>191</v>
      </c>
      <c r="J2444" t="s">
        <v>7707</v>
      </c>
      <c r="K2444">
        <v>27</v>
      </c>
      <c r="L2444">
        <v>8299098026</v>
      </c>
      <c r="M2444" t="s">
        <v>51</v>
      </c>
      <c r="N2444" t="s">
        <v>7708</v>
      </c>
      <c r="O2444" t="s">
        <v>7500</v>
      </c>
      <c r="P2444" t="s">
        <v>102</v>
      </c>
      <c r="Q2444" t="s">
        <v>103</v>
      </c>
      <c r="V2444" t="s">
        <v>1074</v>
      </c>
      <c r="W2444" t="s">
        <v>58</v>
      </c>
      <c r="X2444">
        <v>18.8564227</v>
      </c>
      <c r="Y2444">
        <v>-70.689583499999998</v>
      </c>
      <c r="Z2444" t="s">
        <v>59</v>
      </c>
      <c r="AA2444" t="s">
        <v>220</v>
      </c>
      <c r="AB2444" t="s">
        <v>87</v>
      </c>
      <c r="AC2444" t="s">
        <v>88</v>
      </c>
      <c r="AD2444" t="s">
        <v>62</v>
      </c>
      <c r="AF2444" t="s">
        <v>170</v>
      </c>
      <c r="AG2444" t="s">
        <v>194</v>
      </c>
      <c r="AH2444" t="s">
        <v>65</v>
      </c>
      <c r="AI2444" t="s">
        <v>66</v>
      </c>
      <c r="AJ2444" t="s">
        <v>66</v>
      </c>
      <c r="AK2444" t="s">
        <v>7709</v>
      </c>
      <c r="AL2444">
        <v>2</v>
      </c>
      <c r="AM2444" t="s">
        <v>1075</v>
      </c>
      <c r="AN2444">
        <v>2</v>
      </c>
      <c r="AO2444">
        <v>0</v>
      </c>
      <c r="AP2444" t="s">
        <v>62</v>
      </c>
      <c r="AQ2444" t="s">
        <v>69</v>
      </c>
      <c r="AV2444" s="1">
        <v>43709</v>
      </c>
      <c r="AW2444" t="s">
        <v>16437</v>
      </c>
      <c r="AY2444" t="s">
        <v>73</v>
      </c>
      <c r="AZ2444" t="s">
        <v>74</v>
      </c>
    </row>
    <row r="2445" spans="1:52" hidden="1" x14ac:dyDescent="0.25">
      <c r="A2445" t="str">
        <f>INDEX('Community ID'!B:B,MATCH(O2445,'Community ID'!A:A,0))</f>
        <v>El Convento</v>
      </c>
      <c r="B2445" t="str">
        <f>INDEX('Community ID'!$K:$K,MATCH('Environmental Data'!$P2445,'Community ID'!J:J,0))</f>
        <v>Constanza</v>
      </c>
      <c r="D2445" t="s">
        <v>7713</v>
      </c>
      <c r="E2445" t="s">
        <v>3032</v>
      </c>
      <c r="F2445" t="s">
        <v>7714</v>
      </c>
      <c r="I2445" t="s">
        <v>165</v>
      </c>
      <c r="J2445" s="1">
        <v>30871</v>
      </c>
      <c r="K2445">
        <v>37</v>
      </c>
      <c r="M2445" t="s">
        <v>51</v>
      </c>
      <c r="N2445" t="s">
        <v>81</v>
      </c>
      <c r="O2445" t="s">
        <v>7539</v>
      </c>
      <c r="P2445" t="s">
        <v>83</v>
      </c>
      <c r="Q2445" t="s">
        <v>103</v>
      </c>
      <c r="U2445">
        <v>5300383790</v>
      </c>
      <c r="V2445" t="s">
        <v>7348</v>
      </c>
      <c r="W2445" t="s">
        <v>58</v>
      </c>
      <c r="X2445">
        <v>18.856755700000001</v>
      </c>
      <c r="Y2445">
        <v>-70.686156499999996</v>
      </c>
      <c r="Z2445" t="s">
        <v>86</v>
      </c>
      <c r="AA2445" t="s">
        <v>86</v>
      </c>
      <c r="AB2445" t="s">
        <v>87</v>
      </c>
      <c r="AC2445" t="s">
        <v>88</v>
      </c>
      <c r="AE2445" t="s">
        <v>62</v>
      </c>
      <c r="AF2445" t="s">
        <v>201</v>
      </c>
      <c r="AG2445" t="s">
        <v>171</v>
      </c>
      <c r="AH2445" t="s">
        <v>117</v>
      </c>
      <c r="AI2445" t="s">
        <v>83</v>
      </c>
      <c r="AJ2445" t="s">
        <v>83</v>
      </c>
      <c r="AK2445" t="s">
        <v>7715</v>
      </c>
      <c r="AL2445">
        <v>1</v>
      </c>
      <c r="AM2445" t="s">
        <v>6397</v>
      </c>
      <c r="AN2445">
        <v>1</v>
      </c>
      <c r="AO2445">
        <v>0</v>
      </c>
      <c r="AP2445" t="s">
        <v>62</v>
      </c>
      <c r="AQ2445" t="s">
        <v>69</v>
      </c>
      <c r="AV2445" s="1">
        <v>43709</v>
      </c>
      <c r="AW2445" t="s">
        <v>16438</v>
      </c>
      <c r="AY2445" t="s">
        <v>73</v>
      </c>
      <c r="AZ2445" t="s">
        <v>74</v>
      </c>
    </row>
    <row r="2446" spans="1:52" hidden="1" x14ac:dyDescent="0.25">
      <c r="A2446" t="str">
        <f>INDEX('Community ID'!B:B,MATCH(O2446,'Community ID'!A:A,0))</f>
        <v>El Convento</v>
      </c>
      <c r="B2446" t="str">
        <f>INDEX('Community ID'!$K:$K,MATCH('Environmental Data'!$P2446,'Community ID'!J:J,0))</f>
        <v>Constanza</v>
      </c>
      <c r="D2446" t="s">
        <v>7710</v>
      </c>
      <c r="E2446" t="s">
        <v>444</v>
      </c>
      <c r="F2446" t="s">
        <v>1391</v>
      </c>
      <c r="H2446" t="s">
        <v>7711</v>
      </c>
      <c r="I2446" t="s">
        <v>165</v>
      </c>
      <c r="J2446" t="s">
        <v>7712</v>
      </c>
      <c r="K2446">
        <v>26</v>
      </c>
      <c r="L2446">
        <v>8298661191</v>
      </c>
      <c r="M2446" t="s">
        <v>226</v>
      </c>
      <c r="N2446" t="s">
        <v>52</v>
      </c>
      <c r="O2446" t="s">
        <v>7500</v>
      </c>
      <c r="P2446" t="s">
        <v>102</v>
      </c>
      <c r="Q2446" t="s">
        <v>103</v>
      </c>
      <c r="U2446">
        <v>40226636898</v>
      </c>
      <c r="V2446" t="s">
        <v>2484</v>
      </c>
      <c r="W2446" t="s">
        <v>58</v>
      </c>
      <c r="X2446">
        <v>18.858371903205999</v>
      </c>
      <c r="Y2446">
        <v>-70.686837136811207</v>
      </c>
      <c r="Z2446" t="s">
        <v>86</v>
      </c>
      <c r="AA2446" t="s">
        <v>325</v>
      </c>
      <c r="AB2446" t="s">
        <v>87</v>
      </c>
      <c r="AC2446" t="s">
        <v>88</v>
      </c>
      <c r="AE2446" t="s">
        <v>62</v>
      </c>
      <c r="AF2446" t="s">
        <v>201</v>
      </c>
      <c r="AG2446" t="s">
        <v>171</v>
      </c>
      <c r="AH2446" t="s">
        <v>65</v>
      </c>
      <c r="AI2446" t="s">
        <v>102</v>
      </c>
      <c r="AJ2446" t="s">
        <v>102</v>
      </c>
      <c r="AK2446" t="s">
        <v>1265</v>
      </c>
      <c r="AL2446">
        <v>1</v>
      </c>
      <c r="AM2446" t="s">
        <v>1765</v>
      </c>
      <c r="AN2446">
        <v>3</v>
      </c>
      <c r="AO2446">
        <v>1</v>
      </c>
      <c r="AP2446" t="s">
        <v>63</v>
      </c>
      <c r="AQ2446" t="s">
        <v>69</v>
      </c>
      <c r="AV2446" s="1">
        <v>43709</v>
      </c>
      <c r="AW2446" t="s">
        <v>16439</v>
      </c>
      <c r="AY2446" t="s">
        <v>73</v>
      </c>
      <c r="AZ2446" t="s">
        <v>74</v>
      </c>
    </row>
    <row r="2447" spans="1:52" ht="45" hidden="1" x14ac:dyDescent="0.25">
      <c r="A2447" t="str">
        <f>INDEX('Community ID'!B:B,MATCH(O2447,'Community ID'!A:A,0))</f>
        <v>El Convento</v>
      </c>
      <c r="B2447" t="str">
        <f>INDEX('Community ID'!$K:$K,MATCH('Environmental Data'!$P2447,'Community ID'!J:J,0))</f>
        <v>Constanza</v>
      </c>
      <c r="D2447" t="s">
        <v>7722</v>
      </c>
      <c r="E2447" t="s">
        <v>7723</v>
      </c>
      <c r="F2447" t="s">
        <v>1363</v>
      </c>
      <c r="I2447" t="s">
        <v>191</v>
      </c>
      <c r="J2447" s="1">
        <v>15595</v>
      </c>
      <c r="K2447">
        <v>79</v>
      </c>
      <c r="M2447" t="s">
        <v>80</v>
      </c>
      <c r="N2447" t="s">
        <v>114</v>
      </c>
      <c r="O2447" t="s">
        <v>7500</v>
      </c>
      <c r="P2447" t="s">
        <v>102</v>
      </c>
      <c r="Q2447" t="s">
        <v>160</v>
      </c>
      <c r="U2447">
        <v>5300171526</v>
      </c>
      <c r="V2447" t="s">
        <v>2484</v>
      </c>
      <c r="W2447" t="s">
        <v>58</v>
      </c>
      <c r="X2447">
        <v>18.8591101393279</v>
      </c>
      <c r="Y2447">
        <v>-70.687755122846596</v>
      </c>
      <c r="Z2447" t="s">
        <v>86</v>
      </c>
      <c r="AA2447" t="s">
        <v>86</v>
      </c>
      <c r="AB2447" t="s">
        <v>87</v>
      </c>
      <c r="AC2447" t="s">
        <v>88</v>
      </c>
      <c r="AD2447" t="s">
        <v>62</v>
      </c>
      <c r="AF2447" t="s">
        <v>201</v>
      </c>
      <c r="AG2447" t="s">
        <v>171</v>
      </c>
      <c r="AH2447" t="s">
        <v>117</v>
      </c>
      <c r="AI2447" t="s">
        <v>102</v>
      </c>
      <c r="AJ2447" t="s">
        <v>102</v>
      </c>
      <c r="AK2447" s="2" t="s">
        <v>7724</v>
      </c>
      <c r="AL2447">
        <v>1</v>
      </c>
      <c r="AM2447" t="s">
        <v>1765</v>
      </c>
      <c r="AN2447">
        <v>2</v>
      </c>
      <c r="AP2447" t="s">
        <v>62</v>
      </c>
      <c r="AQ2447" t="s">
        <v>69</v>
      </c>
      <c r="AV2447" s="1">
        <v>43709</v>
      </c>
      <c r="AW2447" t="s">
        <v>16440</v>
      </c>
      <c r="AY2447" t="s">
        <v>73</v>
      </c>
      <c r="AZ2447" t="s">
        <v>74</v>
      </c>
    </row>
    <row r="2448" spans="1:52" hidden="1" x14ac:dyDescent="0.25">
      <c r="A2448" t="str">
        <f>INDEX('Community ID'!B:B,MATCH(O2448,'Community ID'!A:A,0))</f>
        <v>El Convento</v>
      </c>
      <c r="B2448" t="str">
        <f>INDEX('Community ID'!$K:$K,MATCH('Environmental Data'!$P2448,'Community ID'!J:J,0))</f>
        <v>Constanza</v>
      </c>
      <c r="D2448" t="s">
        <v>7725</v>
      </c>
      <c r="E2448" t="s">
        <v>7726</v>
      </c>
      <c r="F2448" t="s">
        <v>7727</v>
      </c>
      <c r="H2448" t="s">
        <v>1943</v>
      </c>
      <c r="I2448" t="s">
        <v>191</v>
      </c>
      <c r="J2448" t="s">
        <v>7728</v>
      </c>
      <c r="K2448">
        <v>56</v>
      </c>
      <c r="L2448">
        <v>8295989039</v>
      </c>
      <c r="M2448" t="s">
        <v>51</v>
      </c>
      <c r="N2448" t="s">
        <v>135</v>
      </c>
      <c r="O2448" t="s">
        <v>7500</v>
      </c>
      <c r="P2448" t="s">
        <v>83</v>
      </c>
      <c r="Q2448" t="s">
        <v>103</v>
      </c>
      <c r="U2448">
        <v>5300158655</v>
      </c>
      <c r="V2448" t="s">
        <v>7348</v>
      </c>
      <c r="W2448" t="s">
        <v>58</v>
      </c>
      <c r="X2448">
        <v>18.856755700000001</v>
      </c>
      <c r="Y2448">
        <v>-70.686156499999996</v>
      </c>
      <c r="Z2448" t="s">
        <v>86</v>
      </c>
      <c r="AA2448" t="s">
        <v>86</v>
      </c>
      <c r="AB2448" t="s">
        <v>87</v>
      </c>
      <c r="AC2448" t="s">
        <v>88</v>
      </c>
      <c r="AE2448" t="s">
        <v>62</v>
      </c>
      <c r="AF2448" t="s">
        <v>201</v>
      </c>
      <c r="AG2448" t="s">
        <v>171</v>
      </c>
      <c r="AH2448" t="s">
        <v>65</v>
      </c>
      <c r="AI2448" t="s">
        <v>91</v>
      </c>
      <c r="AJ2448" t="s">
        <v>91</v>
      </c>
      <c r="AK2448" t="s">
        <v>7729</v>
      </c>
      <c r="AL2448">
        <v>1</v>
      </c>
      <c r="AM2448" t="s">
        <v>814</v>
      </c>
      <c r="AN2448">
        <v>1</v>
      </c>
      <c r="AO2448">
        <v>0</v>
      </c>
      <c r="AP2448" t="s">
        <v>62</v>
      </c>
      <c r="AQ2448" t="s">
        <v>69</v>
      </c>
      <c r="AV2448" s="1">
        <v>43709</v>
      </c>
      <c r="AW2448" t="s">
        <v>16441</v>
      </c>
      <c r="AY2448" t="s">
        <v>73</v>
      </c>
      <c r="AZ2448" t="s">
        <v>74</v>
      </c>
    </row>
    <row r="2449" spans="1:52" ht="30" hidden="1" x14ac:dyDescent="0.25">
      <c r="A2449" t="str">
        <f>INDEX('Community ID'!B:B,MATCH(O2449,'Community ID'!A:A,0))</f>
        <v>Rio Grande</v>
      </c>
      <c r="B2449" t="str">
        <f>INDEX('Community ID'!$K:$K,MATCH('Environmental Data'!$P2449,'Community ID'!J:J,0))</f>
        <v>Constanza</v>
      </c>
      <c r="D2449" t="s">
        <v>7730</v>
      </c>
      <c r="E2449" t="s">
        <v>1821</v>
      </c>
      <c r="F2449" t="s">
        <v>7731</v>
      </c>
      <c r="I2449" t="s">
        <v>191</v>
      </c>
      <c r="J2449" s="1">
        <v>34152</v>
      </c>
      <c r="K2449">
        <v>28</v>
      </c>
      <c r="L2449">
        <v>8295914692</v>
      </c>
      <c r="M2449" t="s">
        <v>51</v>
      </c>
      <c r="N2449" t="s">
        <v>135</v>
      </c>
      <c r="O2449" t="s">
        <v>7429</v>
      </c>
      <c r="P2449" t="s">
        <v>102</v>
      </c>
      <c r="Q2449" t="s">
        <v>103</v>
      </c>
      <c r="V2449" t="s">
        <v>7732</v>
      </c>
      <c r="W2449" t="s">
        <v>58</v>
      </c>
      <c r="X2449">
        <v>18.873731195944199</v>
      </c>
      <c r="Y2449">
        <v>-70.7281406410697</v>
      </c>
      <c r="Z2449" t="s">
        <v>220</v>
      </c>
      <c r="AA2449" t="s">
        <v>220</v>
      </c>
      <c r="AB2449" t="s">
        <v>87</v>
      </c>
      <c r="AC2449" t="s">
        <v>169</v>
      </c>
      <c r="AD2449" t="s">
        <v>62</v>
      </c>
      <c r="AF2449" t="s">
        <v>201</v>
      </c>
      <c r="AG2449" t="s">
        <v>194</v>
      </c>
      <c r="AH2449" t="s">
        <v>65</v>
      </c>
      <c r="AI2449" t="s">
        <v>1382</v>
      </c>
      <c r="AJ2449" t="s">
        <v>1382</v>
      </c>
      <c r="AK2449" s="2" t="s">
        <v>7733</v>
      </c>
      <c r="AL2449">
        <v>1</v>
      </c>
      <c r="AM2449" t="s">
        <v>1765</v>
      </c>
      <c r="AN2449">
        <v>5</v>
      </c>
      <c r="AO2449">
        <v>1</v>
      </c>
      <c r="AP2449" t="s">
        <v>62</v>
      </c>
      <c r="AQ2449" t="s">
        <v>69</v>
      </c>
      <c r="AV2449" s="1">
        <v>43705</v>
      </c>
      <c r="AW2449" t="s">
        <v>16442</v>
      </c>
      <c r="AY2449" t="s">
        <v>73</v>
      </c>
      <c r="AZ2449" t="s">
        <v>74</v>
      </c>
    </row>
    <row r="2450" spans="1:52" hidden="1" x14ac:dyDescent="0.25">
      <c r="A2450" t="str">
        <f>INDEX('Community ID'!B:B,MATCH(O2450,'Community ID'!A:A,0))</f>
        <v>Rio Grande</v>
      </c>
      <c r="B2450" t="str">
        <f>INDEX('Community ID'!$K:$K,MATCH('Environmental Data'!$P2450,'Community ID'!J:J,0))</f>
        <v>Constanza</v>
      </c>
      <c r="D2450" t="s">
        <v>7734</v>
      </c>
      <c r="E2450" t="s">
        <v>7735</v>
      </c>
      <c r="F2450" t="s">
        <v>2585</v>
      </c>
      <c r="H2450" t="s">
        <v>7736</v>
      </c>
      <c r="I2450" t="s">
        <v>191</v>
      </c>
      <c r="J2450" s="1">
        <v>29990</v>
      </c>
      <c r="K2450">
        <v>39</v>
      </c>
      <c r="L2450">
        <v>8492095873</v>
      </c>
      <c r="M2450" t="s">
        <v>226</v>
      </c>
      <c r="N2450" t="s">
        <v>7737</v>
      </c>
      <c r="O2450" t="s">
        <v>7429</v>
      </c>
      <c r="P2450" t="s">
        <v>102</v>
      </c>
      <c r="Q2450" t="s">
        <v>7416</v>
      </c>
      <c r="S2450" t="s">
        <v>7738</v>
      </c>
      <c r="V2450" t="s">
        <v>7732</v>
      </c>
      <c r="W2450" t="s">
        <v>58</v>
      </c>
      <c r="X2450">
        <v>18.8736364804384</v>
      </c>
      <c r="Y2450">
        <v>-70.728108454561493</v>
      </c>
      <c r="Z2450" t="s">
        <v>86</v>
      </c>
      <c r="AA2450" t="s">
        <v>86</v>
      </c>
      <c r="AB2450" t="s">
        <v>87</v>
      </c>
      <c r="AC2450" t="s">
        <v>169</v>
      </c>
      <c r="AD2450" t="s">
        <v>62</v>
      </c>
      <c r="AF2450" t="s">
        <v>201</v>
      </c>
      <c r="AG2450" t="s">
        <v>194</v>
      </c>
      <c r="AH2450" t="s">
        <v>65</v>
      </c>
      <c r="AI2450" t="s">
        <v>102</v>
      </c>
      <c r="AJ2450" t="s">
        <v>7739</v>
      </c>
      <c r="AK2450" t="s">
        <v>7411</v>
      </c>
      <c r="AL2450">
        <v>1</v>
      </c>
      <c r="AM2450" t="s">
        <v>1765</v>
      </c>
      <c r="AN2450">
        <v>4</v>
      </c>
      <c r="AP2450" t="s">
        <v>62</v>
      </c>
      <c r="AQ2450" t="s">
        <v>69</v>
      </c>
      <c r="AV2450" s="1">
        <v>43705</v>
      </c>
      <c r="AW2450" t="s">
        <v>16443</v>
      </c>
      <c r="AY2450" t="s">
        <v>73</v>
      </c>
      <c r="AZ2450" t="s">
        <v>74</v>
      </c>
    </row>
    <row r="2451" spans="1:52" ht="30" hidden="1" x14ac:dyDescent="0.25">
      <c r="A2451" t="str">
        <f>INDEX('Community ID'!B:B,MATCH(O2451,'Community ID'!A:A,0))</f>
        <v>Rio Grande</v>
      </c>
      <c r="B2451" t="str">
        <f>INDEX('Community ID'!$K:$K,MATCH('Environmental Data'!$P2451,'Community ID'!J:J,0))</f>
        <v>Constanza</v>
      </c>
      <c r="D2451" t="s">
        <v>7740</v>
      </c>
      <c r="E2451" t="s">
        <v>7741</v>
      </c>
      <c r="F2451" t="s">
        <v>1363</v>
      </c>
      <c r="H2451" t="s">
        <v>3709</v>
      </c>
      <c r="I2451" t="s">
        <v>191</v>
      </c>
      <c r="J2451" s="1">
        <v>28432</v>
      </c>
      <c r="K2451">
        <v>44</v>
      </c>
      <c r="L2451">
        <v>8293357162</v>
      </c>
      <c r="M2451" t="s">
        <v>80</v>
      </c>
      <c r="N2451" t="s">
        <v>135</v>
      </c>
      <c r="O2451" t="s">
        <v>7429</v>
      </c>
      <c r="P2451" t="s">
        <v>102</v>
      </c>
      <c r="Q2451" t="s">
        <v>103</v>
      </c>
      <c r="S2451" t="s">
        <v>144</v>
      </c>
      <c r="U2451">
        <v>5300363644</v>
      </c>
      <c r="V2451" t="s">
        <v>7732</v>
      </c>
      <c r="W2451" t="s">
        <v>58</v>
      </c>
      <c r="X2451">
        <v>18.873681826534501</v>
      </c>
      <c r="Y2451">
        <v>-70.728299813410899</v>
      </c>
      <c r="Z2451" t="s">
        <v>86</v>
      </c>
      <c r="AA2451" t="s">
        <v>105</v>
      </c>
      <c r="AB2451" t="s">
        <v>87</v>
      </c>
      <c r="AC2451" t="s">
        <v>169</v>
      </c>
      <c r="AD2451" t="s">
        <v>63</v>
      </c>
      <c r="AE2451" t="s">
        <v>63</v>
      </c>
      <c r="AF2451" t="s">
        <v>201</v>
      </c>
      <c r="AG2451" t="s">
        <v>171</v>
      </c>
      <c r="AH2451" t="s">
        <v>90</v>
      </c>
      <c r="AI2451" t="s">
        <v>102</v>
      </c>
      <c r="AJ2451" t="s">
        <v>102</v>
      </c>
      <c r="AK2451" s="2" t="s">
        <v>7374</v>
      </c>
      <c r="AL2451">
        <v>1</v>
      </c>
      <c r="AM2451" t="s">
        <v>1765</v>
      </c>
      <c r="AN2451">
        <v>5</v>
      </c>
      <c r="AO2451">
        <v>1</v>
      </c>
      <c r="AP2451" t="s">
        <v>62</v>
      </c>
      <c r="AQ2451" t="s">
        <v>69</v>
      </c>
      <c r="AV2451" s="1">
        <v>43705</v>
      </c>
      <c r="AW2451" t="s">
        <v>16444</v>
      </c>
      <c r="AY2451" t="s">
        <v>73</v>
      </c>
      <c r="AZ2451" t="s">
        <v>74</v>
      </c>
    </row>
    <row r="2452" spans="1:52" hidden="1" x14ac:dyDescent="0.25">
      <c r="A2452" t="str">
        <f>INDEX('Community ID'!B:B,MATCH(O2452,'Community ID'!A:A,0))</f>
        <v>Rio Grande</v>
      </c>
      <c r="B2452" t="str">
        <f>INDEX('Community ID'!$K:$K,MATCH('Environmental Data'!$P2452,'Community ID'!J:J,0))</f>
        <v>Constanza</v>
      </c>
      <c r="D2452" t="s">
        <v>7742</v>
      </c>
      <c r="E2452" t="s">
        <v>7743</v>
      </c>
      <c r="F2452" t="s">
        <v>491</v>
      </c>
      <c r="I2452" t="s">
        <v>165</v>
      </c>
      <c r="J2452" s="1">
        <v>36254</v>
      </c>
      <c r="K2452">
        <v>22</v>
      </c>
      <c r="M2452" t="s">
        <v>80</v>
      </c>
      <c r="N2452" t="s">
        <v>4378</v>
      </c>
      <c r="O2452" t="s">
        <v>7429</v>
      </c>
      <c r="P2452" t="s">
        <v>83</v>
      </c>
      <c r="Q2452" t="s">
        <v>55</v>
      </c>
      <c r="V2452" t="s">
        <v>2484</v>
      </c>
      <c r="W2452" t="s">
        <v>58</v>
      </c>
      <c r="X2452">
        <v>18.8946383390766</v>
      </c>
      <c r="Y2452">
        <v>-70.733627383770994</v>
      </c>
      <c r="Z2452" t="s">
        <v>105</v>
      </c>
      <c r="AA2452" t="s">
        <v>105</v>
      </c>
      <c r="AB2452" t="s">
        <v>87</v>
      </c>
      <c r="AC2452" t="s">
        <v>88</v>
      </c>
      <c r="AE2452" t="s">
        <v>62</v>
      </c>
      <c r="AF2452" t="s">
        <v>201</v>
      </c>
      <c r="AG2452" t="s">
        <v>171</v>
      </c>
      <c r="AH2452" t="s">
        <v>90</v>
      </c>
      <c r="AI2452" t="s">
        <v>7744</v>
      </c>
      <c r="AK2452" t="s">
        <v>7745</v>
      </c>
      <c r="AL2452">
        <v>1</v>
      </c>
      <c r="AM2452" t="s">
        <v>7746</v>
      </c>
      <c r="AN2452">
        <v>5</v>
      </c>
      <c r="AO2452">
        <v>0</v>
      </c>
      <c r="AP2452" t="s">
        <v>63</v>
      </c>
      <c r="AQ2452" t="s">
        <v>94</v>
      </c>
      <c r="AV2452" s="1">
        <v>43705</v>
      </c>
      <c r="AW2452" t="s">
        <v>16445</v>
      </c>
      <c r="AY2452" t="s">
        <v>73</v>
      </c>
      <c r="AZ2452" t="s">
        <v>74</v>
      </c>
    </row>
    <row r="2453" spans="1:52" hidden="1" x14ac:dyDescent="0.25">
      <c r="A2453" t="str">
        <f>INDEX('Community ID'!B:B,MATCH(O2453,'Community ID'!A:A,0))</f>
        <v>Rio Grande</v>
      </c>
      <c r="B2453" t="str">
        <f>INDEX('Community ID'!$K:$K,MATCH('Environmental Data'!$P2453,'Community ID'!J:J,0))</f>
        <v>Constanza</v>
      </c>
      <c r="D2453" t="s">
        <v>7747</v>
      </c>
      <c r="E2453" t="s">
        <v>2088</v>
      </c>
      <c r="F2453" t="s">
        <v>3258</v>
      </c>
      <c r="H2453" t="s">
        <v>7748</v>
      </c>
      <c r="I2453" t="s">
        <v>165</v>
      </c>
      <c r="J2453" s="1">
        <v>32244</v>
      </c>
      <c r="K2453">
        <v>33</v>
      </c>
      <c r="L2453">
        <v>8095209689</v>
      </c>
      <c r="M2453" t="s">
        <v>124</v>
      </c>
      <c r="N2453" t="s">
        <v>1035</v>
      </c>
      <c r="O2453" t="s">
        <v>7453</v>
      </c>
      <c r="P2453" t="s">
        <v>102</v>
      </c>
      <c r="Q2453" t="s">
        <v>160</v>
      </c>
      <c r="U2453">
        <v>4801025174</v>
      </c>
      <c r="V2453" t="s">
        <v>7732</v>
      </c>
      <c r="W2453" t="s">
        <v>58</v>
      </c>
      <c r="X2453">
        <v>18.873490844870702</v>
      </c>
      <c r="Y2453">
        <v>-70.729230539939095</v>
      </c>
      <c r="Z2453" t="s">
        <v>105</v>
      </c>
      <c r="AA2453" t="s">
        <v>105</v>
      </c>
      <c r="AB2453" t="s">
        <v>87</v>
      </c>
      <c r="AC2453" t="s">
        <v>88</v>
      </c>
      <c r="AD2453" t="s">
        <v>63</v>
      </c>
      <c r="AE2453" t="s">
        <v>63</v>
      </c>
      <c r="AF2453" t="s">
        <v>201</v>
      </c>
      <c r="AG2453" t="s">
        <v>171</v>
      </c>
      <c r="AH2453" t="s">
        <v>117</v>
      </c>
      <c r="AI2453" t="s">
        <v>2195</v>
      </c>
      <c r="AJ2453" t="s">
        <v>102</v>
      </c>
      <c r="AK2453" t="s">
        <v>7749</v>
      </c>
      <c r="AL2453">
        <v>1</v>
      </c>
      <c r="AM2453" t="s">
        <v>1765</v>
      </c>
      <c r="AN2453">
        <v>3</v>
      </c>
      <c r="AO2453">
        <v>1</v>
      </c>
      <c r="AP2453" t="s">
        <v>63</v>
      </c>
      <c r="AQ2453" t="s">
        <v>69</v>
      </c>
      <c r="AV2453" s="1">
        <v>43705</v>
      </c>
      <c r="AW2453" t="s">
        <v>16446</v>
      </c>
      <c r="AY2453" t="s">
        <v>73</v>
      </c>
      <c r="AZ2453" t="s">
        <v>74</v>
      </c>
    </row>
    <row r="2454" spans="1:52" hidden="1" x14ac:dyDescent="0.25">
      <c r="A2454" t="str">
        <f>INDEX('Community ID'!B:B,MATCH(O2454,'Community ID'!A:A,0))</f>
        <v>Rio Grande</v>
      </c>
      <c r="B2454" t="str">
        <f>INDEX('Community ID'!$K:$K,MATCH('Environmental Data'!$P2454,'Community ID'!J:J,0))</f>
        <v>Constanza</v>
      </c>
      <c r="D2454" t="s">
        <v>7750</v>
      </c>
      <c r="E2454" t="s">
        <v>7751</v>
      </c>
      <c r="F2454" t="s">
        <v>7752</v>
      </c>
      <c r="H2454" t="s">
        <v>7753</v>
      </c>
      <c r="I2454" t="s">
        <v>191</v>
      </c>
      <c r="J2454" s="1">
        <v>35257</v>
      </c>
      <c r="K2454">
        <v>25</v>
      </c>
      <c r="L2454">
        <v>8294612040</v>
      </c>
      <c r="M2454" t="s">
        <v>124</v>
      </c>
      <c r="N2454" t="s">
        <v>125</v>
      </c>
      <c r="O2454" t="s">
        <v>7429</v>
      </c>
      <c r="P2454" t="s">
        <v>102</v>
      </c>
      <c r="Q2454" t="s">
        <v>103</v>
      </c>
      <c r="V2454" t="s">
        <v>7732</v>
      </c>
      <c r="W2454" t="s">
        <v>58</v>
      </c>
      <c r="X2454">
        <v>18.873509536514799</v>
      </c>
      <c r="Y2454">
        <v>-70.729097183859594</v>
      </c>
      <c r="Z2454" t="s">
        <v>86</v>
      </c>
      <c r="AA2454" t="s">
        <v>86</v>
      </c>
      <c r="AB2454" t="s">
        <v>87</v>
      </c>
      <c r="AC2454" t="s">
        <v>88</v>
      </c>
      <c r="AD2454" t="s">
        <v>62</v>
      </c>
      <c r="AF2454" t="s">
        <v>201</v>
      </c>
      <c r="AG2454" t="s">
        <v>194</v>
      </c>
      <c r="AH2454" t="s">
        <v>65</v>
      </c>
      <c r="AI2454" t="s">
        <v>102</v>
      </c>
      <c r="AJ2454" t="s">
        <v>102</v>
      </c>
      <c r="AK2454" t="s">
        <v>2225</v>
      </c>
      <c r="AL2454">
        <v>1</v>
      </c>
      <c r="AM2454" t="s">
        <v>1765</v>
      </c>
      <c r="AN2454">
        <v>3</v>
      </c>
      <c r="AP2454" t="s">
        <v>62</v>
      </c>
      <c r="AQ2454" t="s">
        <v>69</v>
      </c>
      <c r="AV2454" s="1">
        <v>43705</v>
      </c>
      <c r="AW2454" t="s">
        <v>16447</v>
      </c>
      <c r="AY2454" t="s">
        <v>73</v>
      </c>
      <c r="AZ2454" t="s">
        <v>74</v>
      </c>
    </row>
    <row r="2455" spans="1:52" hidden="1" x14ac:dyDescent="0.25">
      <c r="A2455" t="str">
        <f>INDEX('Community ID'!B:B,MATCH(O2455,'Community ID'!A:A,0))</f>
        <v>Rio Grande</v>
      </c>
      <c r="B2455" t="str">
        <f>INDEX('Community ID'!$K:$K,MATCH('Environmental Data'!$P2455,'Community ID'!J:J,0))</f>
        <v>Constanza</v>
      </c>
      <c r="D2455" t="s">
        <v>7754</v>
      </c>
      <c r="E2455" t="s">
        <v>7755</v>
      </c>
      <c r="F2455" t="s">
        <v>7756</v>
      </c>
      <c r="H2455" t="s">
        <v>1792</v>
      </c>
      <c r="I2455" t="s">
        <v>191</v>
      </c>
      <c r="J2455" s="1">
        <v>29807</v>
      </c>
      <c r="K2455">
        <v>40</v>
      </c>
      <c r="L2455">
        <v>8293168931</v>
      </c>
      <c r="M2455" t="s">
        <v>142</v>
      </c>
      <c r="N2455" t="s">
        <v>135</v>
      </c>
      <c r="O2455" t="s">
        <v>7453</v>
      </c>
      <c r="P2455" t="s">
        <v>102</v>
      </c>
      <c r="Q2455" t="s">
        <v>160</v>
      </c>
      <c r="V2455" t="s">
        <v>7732</v>
      </c>
      <c r="W2455" t="s">
        <v>58</v>
      </c>
      <c r="X2455">
        <v>18.873566072451698</v>
      </c>
      <c r="Y2455">
        <v>-70.729098105868999</v>
      </c>
      <c r="Z2455" t="s">
        <v>86</v>
      </c>
      <c r="AA2455" t="s">
        <v>325</v>
      </c>
      <c r="AB2455" t="s">
        <v>87</v>
      </c>
      <c r="AC2455" t="s">
        <v>169</v>
      </c>
      <c r="AD2455" t="s">
        <v>62</v>
      </c>
      <c r="AF2455" t="s">
        <v>201</v>
      </c>
      <c r="AG2455" t="s">
        <v>194</v>
      </c>
      <c r="AH2455" t="s">
        <v>65</v>
      </c>
      <c r="AI2455" t="s">
        <v>2195</v>
      </c>
      <c r="AJ2455" t="s">
        <v>102</v>
      </c>
      <c r="AK2455" t="s">
        <v>7757</v>
      </c>
      <c r="AL2455">
        <v>1</v>
      </c>
      <c r="AM2455" t="s">
        <v>1765</v>
      </c>
      <c r="AN2455">
        <v>4</v>
      </c>
      <c r="AP2455" t="s">
        <v>63</v>
      </c>
      <c r="AQ2455" t="s">
        <v>69</v>
      </c>
      <c r="AV2455" s="1">
        <v>43705</v>
      </c>
      <c r="AW2455" t="s">
        <v>16448</v>
      </c>
      <c r="AY2455" t="s">
        <v>73</v>
      </c>
      <c r="AZ2455" t="s">
        <v>74</v>
      </c>
    </row>
    <row r="2456" spans="1:52" hidden="1" x14ac:dyDescent="0.25">
      <c r="A2456" t="str">
        <f>INDEX('Community ID'!B:B,MATCH(O2456,'Community ID'!A:A,0))</f>
        <v>Rio Grande</v>
      </c>
      <c r="B2456" t="str">
        <f>INDEX('Community ID'!$K:$K,MATCH('Environmental Data'!$P2456,'Community ID'!J:J,0))</f>
        <v>Constanza</v>
      </c>
      <c r="D2456" t="s">
        <v>7758</v>
      </c>
      <c r="E2456" t="s">
        <v>7759</v>
      </c>
      <c r="F2456" t="s">
        <v>7760</v>
      </c>
      <c r="H2456" t="s">
        <v>2227</v>
      </c>
      <c r="I2456" t="s">
        <v>165</v>
      </c>
      <c r="J2456" s="1">
        <v>29193</v>
      </c>
      <c r="K2456">
        <v>42</v>
      </c>
      <c r="M2456" t="s">
        <v>80</v>
      </c>
      <c r="N2456" t="s">
        <v>287</v>
      </c>
      <c r="O2456" t="s">
        <v>7429</v>
      </c>
      <c r="P2456" t="s">
        <v>102</v>
      </c>
      <c r="Q2456" t="s">
        <v>55</v>
      </c>
      <c r="S2456" t="s">
        <v>4084</v>
      </c>
      <c r="U2456">
        <v>5300330114</v>
      </c>
      <c r="V2456" t="s">
        <v>7732</v>
      </c>
      <c r="W2456" t="s">
        <v>58</v>
      </c>
      <c r="X2456">
        <v>18.8734932756227</v>
      </c>
      <c r="Y2456">
        <v>-70.728948572716405</v>
      </c>
      <c r="Z2456" t="s">
        <v>86</v>
      </c>
      <c r="AA2456" t="s">
        <v>86</v>
      </c>
      <c r="AB2456" t="s">
        <v>87</v>
      </c>
      <c r="AC2456" t="s">
        <v>88</v>
      </c>
      <c r="AE2456" t="s">
        <v>62</v>
      </c>
      <c r="AF2456" t="s">
        <v>170</v>
      </c>
      <c r="AG2456" t="s">
        <v>171</v>
      </c>
      <c r="AH2456" t="s">
        <v>65</v>
      </c>
      <c r="AI2456" t="s">
        <v>788</v>
      </c>
      <c r="AK2456" t="s">
        <v>7761</v>
      </c>
      <c r="AL2456">
        <v>1</v>
      </c>
      <c r="AM2456" t="s">
        <v>1021</v>
      </c>
      <c r="AN2456">
        <v>2</v>
      </c>
      <c r="AP2456" t="s">
        <v>62</v>
      </c>
      <c r="AQ2456" t="s">
        <v>69</v>
      </c>
      <c r="AV2456" s="1">
        <v>43705</v>
      </c>
      <c r="AW2456" t="s">
        <v>16449</v>
      </c>
      <c r="AY2456" t="s">
        <v>73</v>
      </c>
      <c r="AZ2456" t="s">
        <v>74</v>
      </c>
    </row>
    <row r="2457" spans="1:52" ht="30" hidden="1" x14ac:dyDescent="0.25">
      <c r="A2457" t="str">
        <f>INDEX('Community ID'!B:B,MATCH(O2457,'Community ID'!A:A,0))</f>
        <v>Rio Grande</v>
      </c>
      <c r="B2457" t="str">
        <f>INDEX('Community ID'!$K:$K,MATCH('Environmental Data'!$P2457,'Community ID'!J:J,0))</f>
        <v>Constanza</v>
      </c>
      <c r="D2457" t="s">
        <v>7762</v>
      </c>
      <c r="E2457" t="s">
        <v>7763</v>
      </c>
      <c r="F2457" t="s">
        <v>7764</v>
      </c>
      <c r="H2457" t="s">
        <v>7765</v>
      </c>
      <c r="J2457" t="s">
        <v>7766</v>
      </c>
      <c r="K2457">
        <v>34</v>
      </c>
      <c r="M2457" t="s">
        <v>80</v>
      </c>
      <c r="N2457" t="s">
        <v>135</v>
      </c>
      <c r="O2457" t="s">
        <v>7429</v>
      </c>
      <c r="P2457" t="s">
        <v>102</v>
      </c>
      <c r="Q2457" t="s">
        <v>55</v>
      </c>
      <c r="U2457">
        <v>40220324707</v>
      </c>
      <c r="V2457" t="s">
        <v>7732</v>
      </c>
      <c r="W2457" t="s">
        <v>58</v>
      </c>
      <c r="X2457">
        <v>18.873732662777201</v>
      </c>
      <c r="Y2457">
        <v>-70.728671886092698</v>
      </c>
      <c r="Z2457" t="s">
        <v>220</v>
      </c>
      <c r="AA2457" t="s">
        <v>325</v>
      </c>
      <c r="AB2457" t="s">
        <v>87</v>
      </c>
      <c r="AC2457" t="s">
        <v>88</v>
      </c>
      <c r="AD2457" t="s">
        <v>62</v>
      </c>
      <c r="AF2457" t="s">
        <v>170</v>
      </c>
      <c r="AG2457" t="s">
        <v>194</v>
      </c>
      <c r="AH2457" t="s">
        <v>65</v>
      </c>
      <c r="AI2457" t="s">
        <v>102</v>
      </c>
      <c r="AJ2457" t="s">
        <v>102</v>
      </c>
      <c r="AK2457" s="2" t="s">
        <v>7767</v>
      </c>
      <c r="AL2457">
        <v>1</v>
      </c>
      <c r="AM2457" t="s">
        <v>1765</v>
      </c>
      <c r="AN2457">
        <v>5</v>
      </c>
      <c r="AP2457" t="s">
        <v>62</v>
      </c>
      <c r="AQ2457" t="s">
        <v>69</v>
      </c>
      <c r="AV2457" s="1">
        <v>43705</v>
      </c>
      <c r="AW2457" t="s">
        <v>16450</v>
      </c>
      <c r="AY2457" t="s">
        <v>73</v>
      </c>
      <c r="AZ2457" t="s">
        <v>74</v>
      </c>
    </row>
    <row r="2458" spans="1:52" ht="60" hidden="1" x14ac:dyDescent="0.25">
      <c r="A2458" t="str">
        <f>INDEX('Community ID'!B:B,MATCH(O2458,'Community ID'!A:A,0))</f>
        <v>Rio Grande</v>
      </c>
      <c r="B2458" t="str">
        <f>INDEX('Community ID'!$K:$K,MATCH('Environmental Data'!$P2458,'Community ID'!J:J,0))</f>
        <v>Constanza</v>
      </c>
      <c r="D2458" t="s">
        <v>7768</v>
      </c>
      <c r="E2458" t="s">
        <v>7769</v>
      </c>
      <c r="F2458" t="s">
        <v>5877</v>
      </c>
      <c r="H2458" t="s">
        <v>7770</v>
      </c>
      <c r="I2458" t="s">
        <v>191</v>
      </c>
      <c r="J2458" s="1">
        <v>26817</v>
      </c>
      <c r="K2458">
        <v>48</v>
      </c>
      <c r="L2458">
        <v>8293894411</v>
      </c>
      <c r="M2458" t="s">
        <v>80</v>
      </c>
      <c r="N2458" t="s">
        <v>135</v>
      </c>
      <c r="O2458" t="s">
        <v>7429</v>
      </c>
      <c r="P2458" t="s">
        <v>102</v>
      </c>
      <c r="Q2458" t="s">
        <v>84</v>
      </c>
      <c r="S2458" t="s">
        <v>4084</v>
      </c>
      <c r="T2458" t="s">
        <v>7771</v>
      </c>
      <c r="V2458" t="s">
        <v>7732</v>
      </c>
      <c r="W2458" t="s">
        <v>58</v>
      </c>
      <c r="X2458">
        <v>18.873479068296799</v>
      </c>
      <c r="Y2458">
        <v>-70.728858802533395</v>
      </c>
      <c r="Z2458" t="s">
        <v>86</v>
      </c>
      <c r="AA2458" t="s">
        <v>86</v>
      </c>
      <c r="AB2458" t="s">
        <v>87</v>
      </c>
      <c r="AC2458" t="s">
        <v>88</v>
      </c>
      <c r="AF2458" t="s">
        <v>201</v>
      </c>
      <c r="AG2458" t="s">
        <v>171</v>
      </c>
      <c r="AH2458" t="s">
        <v>117</v>
      </c>
      <c r="AI2458" t="s">
        <v>102</v>
      </c>
      <c r="AJ2458" t="s">
        <v>102</v>
      </c>
      <c r="AK2458" s="2" t="s">
        <v>7772</v>
      </c>
      <c r="AL2458">
        <v>1</v>
      </c>
      <c r="AM2458" t="s">
        <v>1765</v>
      </c>
      <c r="AN2458">
        <v>2</v>
      </c>
      <c r="AP2458" t="s">
        <v>62</v>
      </c>
      <c r="AQ2458" t="s">
        <v>69</v>
      </c>
      <c r="AV2458" s="1">
        <v>43705</v>
      </c>
      <c r="AW2458" t="s">
        <v>16451</v>
      </c>
      <c r="AY2458" t="s">
        <v>73</v>
      </c>
      <c r="AZ2458" t="s">
        <v>74</v>
      </c>
    </row>
    <row r="2459" spans="1:52" ht="30" hidden="1" x14ac:dyDescent="0.25">
      <c r="A2459" t="str">
        <f>INDEX('Community ID'!B:B,MATCH(O2459,'Community ID'!A:A,0))</f>
        <v>Rio Grande</v>
      </c>
      <c r="B2459" t="str">
        <f>INDEX('Community ID'!$K:$K,MATCH('Environmental Data'!$P2459,'Community ID'!J:J,0))</f>
        <v>Constanza</v>
      </c>
      <c r="D2459" t="s">
        <v>7773</v>
      </c>
      <c r="E2459" t="s">
        <v>370</v>
      </c>
      <c r="F2459" t="s">
        <v>7774</v>
      </c>
      <c r="H2459" t="s">
        <v>4301</v>
      </c>
      <c r="I2459" t="s">
        <v>165</v>
      </c>
      <c r="J2459" s="1">
        <v>33395</v>
      </c>
      <c r="K2459">
        <v>30</v>
      </c>
      <c r="L2459">
        <v>8097429075</v>
      </c>
      <c r="M2459" t="s">
        <v>226</v>
      </c>
      <c r="N2459" t="s">
        <v>4386</v>
      </c>
      <c r="O2459" t="s">
        <v>7775</v>
      </c>
      <c r="P2459" t="s">
        <v>102</v>
      </c>
      <c r="Q2459" t="s">
        <v>55</v>
      </c>
      <c r="T2459" t="s">
        <v>7771</v>
      </c>
      <c r="V2459" t="s">
        <v>2484</v>
      </c>
      <c r="W2459" t="s">
        <v>58</v>
      </c>
      <c r="X2459">
        <v>18.8738563318283</v>
      </c>
      <c r="Y2459">
        <v>-70.728728141675504</v>
      </c>
      <c r="Z2459" t="s">
        <v>86</v>
      </c>
      <c r="AA2459" t="s">
        <v>325</v>
      </c>
      <c r="AB2459" t="s">
        <v>87</v>
      </c>
      <c r="AC2459" t="s">
        <v>88</v>
      </c>
      <c r="AE2459" t="s">
        <v>62</v>
      </c>
      <c r="AF2459" t="s">
        <v>201</v>
      </c>
      <c r="AG2459" t="s">
        <v>171</v>
      </c>
      <c r="AH2459" t="s">
        <v>117</v>
      </c>
      <c r="AI2459" t="s">
        <v>102</v>
      </c>
      <c r="AJ2459" t="s">
        <v>102</v>
      </c>
      <c r="AK2459" s="2" t="s">
        <v>7458</v>
      </c>
      <c r="AL2459">
        <v>1</v>
      </c>
      <c r="AM2459" t="s">
        <v>1765</v>
      </c>
      <c r="AN2459">
        <v>5</v>
      </c>
      <c r="AO2459">
        <v>2</v>
      </c>
      <c r="AP2459" t="s">
        <v>63</v>
      </c>
      <c r="AQ2459" t="s">
        <v>69</v>
      </c>
      <c r="AV2459" s="1">
        <v>43705</v>
      </c>
      <c r="AW2459" t="s">
        <v>16452</v>
      </c>
      <c r="AY2459" t="s">
        <v>73</v>
      </c>
      <c r="AZ2459" t="s">
        <v>74</v>
      </c>
    </row>
    <row r="2460" spans="1:52" ht="30" hidden="1" x14ac:dyDescent="0.25">
      <c r="A2460" t="str">
        <f>INDEX('Community ID'!B:B,MATCH(O2460,'Community ID'!A:A,0))</f>
        <v>Rio Grande</v>
      </c>
      <c r="B2460" t="str">
        <f>INDEX('Community ID'!$K:$K,MATCH('Environmental Data'!$P2460,'Community ID'!J:J,0))</f>
        <v>Constanza</v>
      </c>
      <c r="D2460" t="s">
        <v>7776</v>
      </c>
      <c r="E2460" t="s">
        <v>7777</v>
      </c>
      <c r="F2460" t="s">
        <v>1547</v>
      </c>
      <c r="I2460" t="s">
        <v>165</v>
      </c>
      <c r="J2460" s="1">
        <v>25934</v>
      </c>
      <c r="K2460">
        <v>50</v>
      </c>
      <c r="M2460" t="s">
        <v>80</v>
      </c>
      <c r="N2460" t="s">
        <v>7778</v>
      </c>
      <c r="O2460" t="s">
        <v>7429</v>
      </c>
      <c r="P2460" t="s">
        <v>102</v>
      </c>
      <c r="Q2460" t="s">
        <v>103</v>
      </c>
      <c r="V2460" t="s">
        <v>7732</v>
      </c>
      <c r="W2460" t="s">
        <v>58</v>
      </c>
      <c r="X2460">
        <v>18.873763927276102</v>
      </c>
      <c r="Y2460">
        <v>-70.729033732852599</v>
      </c>
      <c r="Z2460" t="s">
        <v>86</v>
      </c>
      <c r="AA2460" t="s">
        <v>86</v>
      </c>
      <c r="AB2460" t="s">
        <v>87</v>
      </c>
      <c r="AC2460" t="s">
        <v>88</v>
      </c>
      <c r="AE2460" t="s">
        <v>62</v>
      </c>
      <c r="AF2460" t="s">
        <v>201</v>
      </c>
      <c r="AG2460" t="s">
        <v>171</v>
      </c>
      <c r="AH2460" t="s">
        <v>90</v>
      </c>
      <c r="AI2460" t="s">
        <v>102</v>
      </c>
      <c r="AJ2460" t="s">
        <v>102</v>
      </c>
      <c r="AK2460" s="2" t="s">
        <v>7430</v>
      </c>
      <c r="AL2460">
        <v>1</v>
      </c>
      <c r="AM2460" t="s">
        <v>1765</v>
      </c>
      <c r="AN2460">
        <v>2</v>
      </c>
      <c r="AP2460" t="s">
        <v>62</v>
      </c>
      <c r="AQ2460" t="s">
        <v>186</v>
      </c>
      <c r="AV2460" s="1">
        <v>43705</v>
      </c>
      <c r="AW2460" t="s">
        <v>16453</v>
      </c>
      <c r="AY2460" t="s">
        <v>73</v>
      </c>
      <c r="AZ2460" t="s">
        <v>74</v>
      </c>
    </row>
    <row r="2461" spans="1:52" hidden="1" x14ac:dyDescent="0.25">
      <c r="A2461" t="str">
        <f>INDEX('Community ID'!B:B,MATCH(O2461,'Community ID'!A:A,0))</f>
        <v>Rio Grande</v>
      </c>
      <c r="B2461" t="str">
        <f>INDEX('Community ID'!$K:$K,MATCH('Environmental Data'!$P2461,'Community ID'!J:J,0))</f>
        <v>Constanza</v>
      </c>
      <c r="D2461" t="s">
        <v>7779</v>
      </c>
      <c r="E2461" t="s">
        <v>1557</v>
      </c>
      <c r="F2461" t="s">
        <v>7780</v>
      </c>
      <c r="H2461" t="s">
        <v>7781</v>
      </c>
      <c r="I2461" t="s">
        <v>165</v>
      </c>
      <c r="J2461" t="s">
        <v>7782</v>
      </c>
      <c r="K2461">
        <v>25</v>
      </c>
      <c r="M2461" t="s">
        <v>80</v>
      </c>
      <c r="N2461" t="s">
        <v>3379</v>
      </c>
      <c r="O2461" t="s">
        <v>7453</v>
      </c>
      <c r="P2461" t="s">
        <v>102</v>
      </c>
      <c r="Q2461" t="s">
        <v>103</v>
      </c>
      <c r="S2461" t="s">
        <v>7783</v>
      </c>
      <c r="V2461" t="s">
        <v>7732</v>
      </c>
      <c r="W2461" t="s">
        <v>58</v>
      </c>
      <c r="X2461">
        <v>18.8740096427676</v>
      </c>
      <c r="Y2461">
        <v>-70.729103721744096</v>
      </c>
      <c r="Z2461" t="s">
        <v>86</v>
      </c>
      <c r="AA2461" t="s">
        <v>105</v>
      </c>
      <c r="AB2461" t="s">
        <v>87</v>
      </c>
      <c r="AC2461" t="s">
        <v>88</v>
      </c>
      <c r="AE2461" t="s">
        <v>62</v>
      </c>
      <c r="AF2461" t="s">
        <v>201</v>
      </c>
      <c r="AG2461" t="s">
        <v>194</v>
      </c>
      <c r="AH2461" t="s">
        <v>117</v>
      </c>
      <c r="AI2461" t="s">
        <v>2195</v>
      </c>
      <c r="AJ2461" t="s">
        <v>102</v>
      </c>
      <c r="AK2461" t="s">
        <v>7784</v>
      </c>
      <c r="AL2461">
        <v>1</v>
      </c>
      <c r="AM2461" t="s">
        <v>1765</v>
      </c>
      <c r="AN2461">
        <v>1</v>
      </c>
      <c r="AP2461" t="s">
        <v>62</v>
      </c>
      <c r="AQ2461" t="s">
        <v>69</v>
      </c>
      <c r="AV2461" s="1">
        <v>43705</v>
      </c>
      <c r="AW2461" t="s">
        <v>16454</v>
      </c>
      <c r="AY2461" t="s">
        <v>73</v>
      </c>
      <c r="AZ2461" t="s">
        <v>74</v>
      </c>
    </row>
    <row r="2462" spans="1:52" ht="30" hidden="1" x14ac:dyDescent="0.25">
      <c r="A2462" t="str">
        <f>INDEX('Community ID'!B:B,MATCH(O2462,'Community ID'!A:A,0))</f>
        <v>Rio Grande</v>
      </c>
      <c r="B2462" t="str">
        <f>INDEX('Community ID'!$K:$K,MATCH('Environmental Data'!$P2462,'Community ID'!J:J,0))</f>
        <v>Constanza</v>
      </c>
      <c r="D2462" t="s">
        <v>7785</v>
      </c>
      <c r="E2462" t="s">
        <v>7786</v>
      </c>
      <c r="F2462" t="s">
        <v>177</v>
      </c>
      <c r="H2462" t="s">
        <v>7787</v>
      </c>
      <c r="I2462" t="s">
        <v>191</v>
      </c>
      <c r="J2462" s="1">
        <v>23651</v>
      </c>
      <c r="K2462">
        <v>57</v>
      </c>
      <c r="M2462" t="s">
        <v>80</v>
      </c>
      <c r="N2462" t="s">
        <v>3379</v>
      </c>
      <c r="O2462" t="s">
        <v>7429</v>
      </c>
      <c r="P2462" t="s">
        <v>102</v>
      </c>
      <c r="Q2462" t="s">
        <v>103</v>
      </c>
      <c r="S2462" t="s">
        <v>436</v>
      </c>
      <c r="V2462" t="s">
        <v>7732</v>
      </c>
      <c r="W2462" t="s">
        <v>58</v>
      </c>
      <c r="X2462">
        <v>18.873988436552501</v>
      </c>
      <c r="Y2462">
        <v>-70.728944884678995</v>
      </c>
      <c r="Z2462" t="s">
        <v>105</v>
      </c>
      <c r="AA2462" t="s">
        <v>105</v>
      </c>
      <c r="AB2462" t="s">
        <v>87</v>
      </c>
      <c r="AC2462" t="s">
        <v>88</v>
      </c>
      <c r="AD2462" t="s">
        <v>62</v>
      </c>
      <c r="AF2462" t="s">
        <v>201</v>
      </c>
      <c r="AG2462" t="s">
        <v>171</v>
      </c>
      <c r="AH2462" t="s">
        <v>117</v>
      </c>
      <c r="AI2462" t="s">
        <v>2195</v>
      </c>
      <c r="AJ2462" t="s">
        <v>102</v>
      </c>
      <c r="AK2462" s="2" t="s">
        <v>7458</v>
      </c>
      <c r="AL2462">
        <v>1</v>
      </c>
      <c r="AM2462" t="s">
        <v>1765</v>
      </c>
      <c r="AN2462">
        <v>3</v>
      </c>
      <c r="AP2462" t="s">
        <v>62</v>
      </c>
      <c r="AQ2462" t="s">
        <v>69</v>
      </c>
      <c r="AV2462" s="1">
        <v>43705</v>
      </c>
      <c r="AW2462" t="s">
        <v>16455</v>
      </c>
      <c r="AY2462" t="s">
        <v>73</v>
      </c>
      <c r="AZ2462" t="s">
        <v>74</v>
      </c>
    </row>
    <row r="2463" spans="1:52" ht="45" hidden="1" x14ac:dyDescent="0.25">
      <c r="A2463" t="str">
        <f>INDEX('Community ID'!B:B,MATCH(O2463,'Community ID'!A:A,0))</f>
        <v>Rio Grande</v>
      </c>
      <c r="B2463" t="str">
        <f>INDEX('Community ID'!$K:$K,MATCH('Environmental Data'!$P2463,'Community ID'!J:J,0))</f>
        <v>Constanza</v>
      </c>
      <c r="D2463" t="s">
        <v>7788</v>
      </c>
      <c r="E2463" t="s">
        <v>7789</v>
      </c>
      <c r="F2463" t="s">
        <v>305</v>
      </c>
      <c r="I2463" t="s">
        <v>191</v>
      </c>
      <c r="J2463" s="1">
        <v>25569</v>
      </c>
      <c r="K2463">
        <v>51</v>
      </c>
      <c r="L2463">
        <v>8292589553</v>
      </c>
      <c r="M2463" t="s">
        <v>80</v>
      </c>
      <c r="N2463" t="s">
        <v>114</v>
      </c>
      <c r="O2463" t="s">
        <v>7429</v>
      </c>
      <c r="P2463" t="s">
        <v>102</v>
      </c>
      <c r="Q2463" t="s">
        <v>160</v>
      </c>
      <c r="V2463" t="s">
        <v>7732</v>
      </c>
      <c r="W2463" t="s">
        <v>58</v>
      </c>
      <c r="X2463">
        <v>18.8741299870305</v>
      </c>
      <c r="Y2463">
        <v>-70.729009278941305</v>
      </c>
      <c r="Z2463" t="s">
        <v>86</v>
      </c>
      <c r="AA2463" t="s">
        <v>86</v>
      </c>
      <c r="AB2463" t="s">
        <v>87</v>
      </c>
      <c r="AC2463" t="s">
        <v>88</v>
      </c>
      <c r="AE2463" t="s">
        <v>62</v>
      </c>
      <c r="AF2463" t="s">
        <v>201</v>
      </c>
      <c r="AG2463" t="s">
        <v>194</v>
      </c>
      <c r="AH2463" t="s">
        <v>117</v>
      </c>
      <c r="AI2463" t="s">
        <v>2195</v>
      </c>
      <c r="AJ2463" t="s">
        <v>102</v>
      </c>
      <c r="AK2463" s="2" t="s">
        <v>7790</v>
      </c>
      <c r="AL2463">
        <v>1</v>
      </c>
      <c r="AM2463" t="s">
        <v>1765</v>
      </c>
      <c r="AN2463">
        <v>2</v>
      </c>
      <c r="AP2463" t="s">
        <v>62</v>
      </c>
      <c r="AQ2463" t="s">
        <v>69</v>
      </c>
      <c r="AV2463" s="1">
        <v>43705</v>
      </c>
      <c r="AW2463" t="s">
        <v>16456</v>
      </c>
      <c r="AY2463" t="s">
        <v>73</v>
      </c>
      <c r="AZ2463" t="s">
        <v>74</v>
      </c>
    </row>
    <row r="2464" spans="1:52" ht="30" hidden="1" x14ac:dyDescent="0.25">
      <c r="A2464" t="str">
        <f>INDEX('Community ID'!B:B,MATCH(O2464,'Community ID'!A:A,0))</f>
        <v>Rio Grande</v>
      </c>
      <c r="B2464" t="str">
        <f>INDEX('Community ID'!$K:$K,MATCH('Environmental Data'!$P2464,'Community ID'!J:J,0))</f>
        <v>Constanza</v>
      </c>
      <c r="D2464" t="s">
        <v>7791</v>
      </c>
      <c r="E2464" t="s">
        <v>3316</v>
      </c>
      <c r="F2464" t="s">
        <v>1617</v>
      </c>
      <c r="H2464" t="s">
        <v>7792</v>
      </c>
      <c r="I2464" t="s">
        <v>165</v>
      </c>
      <c r="J2464" s="1">
        <v>26301</v>
      </c>
      <c r="K2464">
        <v>49</v>
      </c>
      <c r="L2464">
        <v>8292826282</v>
      </c>
      <c r="M2464" t="s">
        <v>80</v>
      </c>
      <c r="N2464" t="s">
        <v>4386</v>
      </c>
      <c r="O2464" t="s">
        <v>7429</v>
      </c>
      <c r="P2464" t="s">
        <v>102</v>
      </c>
      <c r="Q2464" t="s">
        <v>7793</v>
      </c>
      <c r="S2464" t="s">
        <v>410</v>
      </c>
      <c r="V2464" t="s">
        <v>7732</v>
      </c>
      <c r="W2464" t="s">
        <v>58</v>
      </c>
      <c r="X2464">
        <v>18.8739736424934</v>
      </c>
      <c r="Y2464">
        <v>-70.728856874695694</v>
      </c>
      <c r="Z2464" t="s">
        <v>86</v>
      </c>
      <c r="AA2464" t="s">
        <v>86</v>
      </c>
      <c r="AB2464" t="s">
        <v>87</v>
      </c>
      <c r="AC2464" t="s">
        <v>88</v>
      </c>
      <c r="AD2464" t="s">
        <v>62</v>
      </c>
      <c r="AF2464" t="s">
        <v>201</v>
      </c>
      <c r="AG2464" t="s">
        <v>194</v>
      </c>
      <c r="AH2464" t="s">
        <v>65</v>
      </c>
      <c r="AI2464" t="s">
        <v>102</v>
      </c>
      <c r="AJ2464" t="s">
        <v>102</v>
      </c>
      <c r="AK2464" s="2" t="s">
        <v>7794</v>
      </c>
      <c r="AL2464">
        <v>1</v>
      </c>
      <c r="AM2464" t="s">
        <v>1765</v>
      </c>
      <c r="AN2464">
        <v>3</v>
      </c>
      <c r="AP2464" t="s">
        <v>62</v>
      </c>
      <c r="AQ2464" t="s">
        <v>69</v>
      </c>
      <c r="AV2464" s="1">
        <v>43705</v>
      </c>
      <c r="AW2464" t="s">
        <v>16457</v>
      </c>
      <c r="AY2464" t="s">
        <v>73</v>
      </c>
      <c r="AZ2464" t="s">
        <v>74</v>
      </c>
    </row>
    <row r="2465" spans="1:52" hidden="1" x14ac:dyDescent="0.25">
      <c r="A2465" t="str">
        <f>INDEX('Community ID'!B:B,MATCH(O2465,'Community ID'!A:A,0))</f>
        <v>Rio Grande</v>
      </c>
      <c r="B2465" t="str">
        <f>INDEX('Community ID'!$K:$K,MATCH('Environmental Data'!$P2465,'Community ID'!J:J,0))</f>
        <v>Constanza</v>
      </c>
      <c r="D2465" t="s">
        <v>7795</v>
      </c>
      <c r="E2465" t="s">
        <v>317</v>
      </c>
      <c r="F2465" t="s">
        <v>1617</v>
      </c>
      <c r="H2465" t="s">
        <v>7796</v>
      </c>
      <c r="I2465" t="s">
        <v>191</v>
      </c>
      <c r="J2465" s="1">
        <v>18902</v>
      </c>
      <c r="K2465">
        <v>70</v>
      </c>
      <c r="L2465">
        <v>8292826282</v>
      </c>
      <c r="M2465" t="s">
        <v>80</v>
      </c>
      <c r="N2465" t="s">
        <v>135</v>
      </c>
      <c r="O2465" t="s">
        <v>7429</v>
      </c>
      <c r="P2465" t="s">
        <v>102</v>
      </c>
      <c r="Q2465" t="s">
        <v>160</v>
      </c>
      <c r="U2465">
        <v>5300171559</v>
      </c>
      <c r="V2465" t="s">
        <v>7732</v>
      </c>
      <c r="W2465" t="s">
        <v>58</v>
      </c>
      <c r="X2465">
        <v>18.873785343038701</v>
      </c>
      <c r="Y2465">
        <v>-70.728919319874294</v>
      </c>
      <c r="Z2465" t="s">
        <v>86</v>
      </c>
      <c r="AA2465" t="s">
        <v>59</v>
      </c>
      <c r="AB2465" t="s">
        <v>87</v>
      </c>
      <c r="AC2465" t="s">
        <v>88</v>
      </c>
      <c r="AE2465" t="s">
        <v>62</v>
      </c>
      <c r="AF2465" t="s">
        <v>201</v>
      </c>
      <c r="AG2465" t="s">
        <v>194</v>
      </c>
      <c r="AH2465" t="s">
        <v>117</v>
      </c>
      <c r="AI2465" t="s">
        <v>102</v>
      </c>
      <c r="AJ2465" t="s">
        <v>102</v>
      </c>
      <c r="AK2465" t="s">
        <v>7797</v>
      </c>
      <c r="AL2465">
        <v>1</v>
      </c>
      <c r="AM2465" t="s">
        <v>1765</v>
      </c>
      <c r="AN2465">
        <v>5</v>
      </c>
      <c r="AP2465" t="s">
        <v>62</v>
      </c>
      <c r="AQ2465" t="s">
        <v>69</v>
      </c>
      <c r="AV2465" s="1">
        <v>43705</v>
      </c>
      <c r="AW2465" t="s">
        <v>16458</v>
      </c>
      <c r="AY2465" t="s">
        <v>73</v>
      </c>
      <c r="AZ2465" t="s">
        <v>74</v>
      </c>
    </row>
    <row r="2466" spans="1:52" hidden="1" x14ac:dyDescent="0.25">
      <c r="A2466" t="str">
        <f>INDEX('Community ID'!B:B,MATCH(O2466,'Community ID'!A:A,0))</f>
        <v>Rio Grande</v>
      </c>
      <c r="B2466" t="str">
        <f>INDEX('Community ID'!$K:$K,MATCH('Environmental Data'!$P2466,'Community ID'!J:J,0))</f>
        <v>Constanza</v>
      </c>
      <c r="D2466" t="s">
        <v>7798</v>
      </c>
      <c r="E2466" t="s">
        <v>1943</v>
      </c>
      <c r="F2466" t="s">
        <v>1391</v>
      </c>
      <c r="H2466" t="s">
        <v>7799</v>
      </c>
      <c r="I2466" t="s">
        <v>191</v>
      </c>
      <c r="J2466" s="1">
        <v>29677</v>
      </c>
      <c r="K2466">
        <v>40</v>
      </c>
      <c r="M2466" t="s">
        <v>80</v>
      </c>
      <c r="N2466" t="s">
        <v>114</v>
      </c>
      <c r="O2466" t="s">
        <v>7429</v>
      </c>
      <c r="P2466" t="s">
        <v>102</v>
      </c>
      <c r="Q2466" t="s">
        <v>160</v>
      </c>
      <c r="V2466" t="s">
        <v>7732</v>
      </c>
      <c r="W2466" t="s">
        <v>58</v>
      </c>
      <c r="X2466">
        <v>18.873868156242001</v>
      </c>
      <c r="Y2466">
        <v>-70.728874811968495</v>
      </c>
      <c r="Z2466" t="s">
        <v>86</v>
      </c>
      <c r="AA2466" t="s">
        <v>86</v>
      </c>
      <c r="AB2466" t="s">
        <v>87</v>
      </c>
      <c r="AC2466" t="s">
        <v>88</v>
      </c>
      <c r="AD2466" t="s">
        <v>62</v>
      </c>
      <c r="AF2466" t="s">
        <v>201</v>
      </c>
      <c r="AG2466" t="s">
        <v>194</v>
      </c>
      <c r="AH2466" t="s">
        <v>117</v>
      </c>
      <c r="AI2466" t="s">
        <v>2195</v>
      </c>
      <c r="AJ2466" t="s">
        <v>102</v>
      </c>
      <c r="AK2466" t="s">
        <v>7800</v>
      </c>
      <c r="AL2466">
        <v>1</v>
      </c>
      <c r="AM2466" t="s">
        <v>1765</v>
      </c>
      <c r="AN2466">
        <v>5</v>
      </c>
      <c r="AP2466" t="s">
        <v>62</v>
      </c>
      <c r="AQ2466" t="s">
        <v>69</v>
      </c>
      <c r="AV2466" s="1">
        <v>43705</v>
      </c>
      <c r="AW2466" t="s">
        <v>16459</v>
      </c>
      <c r="AY2466" t="s">
        <v>73</v>
      </c>
      <c r="AZ2466" t="s">
        <v>74</v>
      </c>
    </row>
    <row r="2467" spans="1:52" hidden="1" x14ac:dyDescent="0.25">
      <c r="A2467" t="str">
        <f>INDEX('Community ID'!B:B,MATCH(O2467,'Community ID'!A:A,0))</f>
        <v>Rio Grande</v>
      </c>
      <c r="B2467" t="str">
        <f>INDEX('Community ID'!$K:$K,MATCH('Environmental Data'!$P2467,'Community ID'!J:J,0))</f>
        <v>Constanza</v>
      </c>
      <c r="D2467" t="s">
        <v>7801</v>
      </c>
      <c r="E2467" t="s">
        <v>1041</v>
      </c>
      <c r="F2467" t="s">
        <v>7279</v>
      </c>
      <c r="H2467" t="s">
        <v>7802</v>
      </c>
      <c r="I2467" t="s">
        <v>165</v>
      </c>
      <c r="J2467" t="s">
        <v>7803</v>
      </c>
      <c r="K2467">
        <v>43</v>
      </c>
      <c r="L2467">
        <v>8496338154</v>
      </c>
      <c r="M2467" t="s">
        <v>80</v>
      </c>
      <c r="N2467" t="s">
        <v>738</v>
      </c>
      <c r="O2467" t="s">
        <v>7429</v>
      </c>
      <c r="P2467" t="s">
        <v>102</v>
      </c>
      <c r="Q2467" t="s">
        <v>103</v>
      </c>
      <c r="U2467">
        <v>5300310728</v>
      </c>
      <c r="V2467" t="s">
        <v>7732</v>
      </c>
      <c r="W2467" t="s">
        <v>58</v>
      </c>
      <c r="X2467">
        <v>18.8739463174891</v>
      </c>
      <c r="Y2467">
        <v>-70.728748831963799</v>
      </c>
      <c r="Z2467" t="s">
        <v>86</v>
      </c>
      <c r="AA2467" t="s">
        <v>86</v>
      </c>
      <c r="AB2467" t="s">
        <v>87</v>
      </c>
      <c r="AC2467" t="s">
        <v>88</v>
      </c>
      <c r="AD2467" t="s">
        <v>62</v>
      </c>
      <c r="AF2467" t="s">
        <v>201</v>
      </c>
      <c r="AG2467" t="s">
        <v>171</v>
      </c>
      <c r="AH2467" t="s">
        <v>486</v>
      </c>
      <c r="AI2467" t="s">
        <v>2195</v>
      </c>
      <c r="AJ2467" t="s">
        <v>102</v>
      </c>
      <c r="AK2467" t="s">
        <v>7804</v>
      </c>
      <c r="AL2467">
        <v>1</v>
      </c>
      <c r="AM2467" t="s">
        <v>7805</v>
      </c>
      <c r="AN2467">
        <v>5</v>
      </c>
      <c r="AP2467" t="s">
        <v>62</v>
      </c>
      <c r="AQ2467" t="s">
        <v>69</v>
      </c>
      <c r="AV2467" s="1">
        <v>43705</v>
      </c>
      <c r="AW2467" t="s">
        <v>16460</v>
      </c>
      <c r="AY2467" t="s">
        <v>73</v>
      </c>
      <c r="AZ2467" t="s">
        <v>74</v>
      </c>
    </row>
    <row r="2468" spans="1:52" hidden="1" x14ac:dyDescent="0.25">
      <c r="A2468" t="str">
        <f>INDEX('Community ID'!B:B,MATCH(O2468,'Community ID'!A:A,0))</f>
        <v>Rio Grande</v>
      </c>
      <c r="B2468" t="str">
        <f>INDEX('Community ID'!$K:$K,MATCH('Environmental Data'!$P2468,'Community ID'!J:J,0))</f>
        <v>Constanza</v>
      </c>
      <c r="D2468" t="s">
        <v>7806</v>
      </c>
      <c r="E2468" t="s">
        <v>7807</v>
      </c>
      <c r="F2468" t="s">
        <v>7808</v>
      </c>
      <c r="H2468" t="s">
        <v>4434</v>
      </c>
      <c r="I2468" t="s">
        <v>191</v>
      </c>
      <c r="J2468" t="s">
        <v>7809</v>
      </c>
      <c r="K2468">
        <v>50</v>
      </c>
      <c r="L2468">
        <v>8097900574</v>
      </c>
      <c r="M2468" t="s">
        <v>80</v>
      </c>
      <c r="N2468" t="s">
        <v>135</v>
      </c>
      <c r="O2468" t="s">
        <v>7429</v>
      </c>
      <c r="P2468" t="s">
        <v>102</v>
      </c>
      <c r="Q2468" t="s">
        <v>103</v>
      </c>
      <c r="U2468">
        <v>5300165205</v>
      </c>
      <c r="V2468" t="s">
        <v>7732</v>
      </c>
      <c r="W2468" t="s">
        <v>58</v>
      </c>
      <c r="X2468">
        <v>18.8738132128667</v>
      </c>
      <c r="Y2468">
        <v>-70.728676579958503</v>
      </c>
      <c r="Z2468" t="s">
        <v>86</v>
      </c>
      <c r="AA2468" t="s">
        <v>105</v>
      </c>
      <c r="AB2468" t="s">
        <v>87</v>
      </c>
      <c r="AC2468" t="s">
        <v>88</v>
      </c>
      <c r="AD2468" t="s">
        <v>63</v>
      </c>
      <c r="AE2468" t="s">
        <v>63</v>
      </c>
      <c r="AF2468" t="s">
        <v>201</v>
      </c>
      <c r="AG2468" t="s">
        <v>171</v>
      </c>
      <c r="AH2468" t="s">
        <v>90</v>
      </c>
      <c r="AI2468" t="s">
        <v>7810</v>
      </c>
      <c r="AJ2468" t="s">
        <v>102</v>
      </c>
      <c r="AK2468" t="s">
        <v>7407</v>
      </c>
      <c r="AL2468">
        <v>1</v>
      </c>
      <c r="AM2468" t="s">
        <v>1765</v>
      </c>
      <c r="AN2468">
        <v>3</v>
      </c>
      <c r="AP2468" t="s">
        <v>62</v>
      </c>
      <c r="AQ2468" t="s">
        <v>69</v>
      </c>
      <c r="AV2468" s="1">
        <v>43705</v>
      </c>
      <c r="AW2468" t="s">
        <v>16461</v>
      </c>
      <c r="AY2468" t="s">
        <v>73</v>
      </c>
      <c r="AZ2468" t="s">
        <v>74</v>
      </c>
    </row>
    <row r="2469" spans="1:52" hidden="1" x14ac:dyDescent="0.25">
      <c r="A2469" t="str">
        <f>INDEX('Community ID'!B:B,MATCH(O2469,'Community ID'!A:A,0))</f>
        <v>Rio Grande</v>
      </c>
      <c r="B2469" t="str">
        <f>INDEX('Community ID'!$K:$K,MATCH('Environmental Data'!$P2469,'Community ID'!J:J,0))</f>
        <v>Constanza</v>
      </c>
      <c r="D2469" t="s">
        <v>7811</v>
      </c>
      <c r="E2469" t="s">
        <v>2385</v>
      </c>
      <c r="F2469" t="s">
        <v>305</v>
      </c>
      <c r="I2469" t="s">
        <v>165</v>
      </c>
      <c r="J2469" s="1">
        <v>18264</v>
      </c>
      <c r="K2469">
        <v>71</v>
      </c>
      <c r="L2469">
        <v>8293327884</v>
      </c>
      <c r="M2469" t="s">
        <v>80</v>
      </c>
      <c r="N2469" t="s">
        <v>287</v>
      </c>
      <c r="O2469" t="s">
        <v>7453</v>
      </c>
      <c r="P2469" t="s">
        <v>102</v>
      </c>
      <c r="Q2469" t="s">
        <v>160</v>
      </c>
      <c r="S2469" t="s">
        <v>144</v>
      </c>
      <c r="U2469">
        <v>5300169272</v>
      </c>
      <c r="V2469" t="s">
        <v>7732</v>
      </c>
      <c r="W2469" t="s">
        <v>58</v>
      </c>
      <c r="X2469">
        <v>18.8737694174227</v>
      </c>
      <c r="Y2469">
        <v>-70.728684458947399</v>
      </c>
      <c r="Z2469" t="s">
        <v>86</v>
      </c>
      <c r="AA2469" t="s">
        <v>86</v>
      </c>
      <c r="AB2469" t="s">
        <v>87</v>
      </c>
      <c r="AC2469" t="s">
        <v>88</v>
      </c>
      <c r="AD2469" t="s">
        <v>62</v>
      </c>
      <c r="AF2469" t="s">
        <v>201</v>
      </c>
      <c r="AG2469" t="s">
        <v>171</v>
      </c>
      <c r="AH2469" t="s">
        <v>117</v>
      </c>
      <c r="AI2469" t="s">
        <v>181</v>
      </c>
      <c r="AJ2469" t="s">
        <v>102</v>
      </c>
      <c r="AK2469" t="s">
        <v>3672</v>
      </c>
      <c r="AL2469">
        <v>1</v>
      </c>
      <c r="AM2469" t="s">
        <v>1765</v>
      </c>
      <c r="AN2469">
        <v>3</v>
      </c>
      <c r="AP2469" t="s">
        <v>62</v>
      </c>
      <c r="AQ2469" t="s">
        <v>69</v>
      </c>
      <c r="AV2469" s="1">
        <v>43705</v>
      </c>
      <c r="AW2469" t="s">
        <v>16462</v>
      </c>
      <c r="AY2469" t="s">
        <v>73</v>
      </c>
      <c r="AZ2469" t="s">
        <v>74</v>
      </c>
    </row>
    <row r="2470" spans="1:52" hidden="1" x14ac:dyDescent="0.25">
      <c r="A2470" t="str">
        <f>INDEX('Community ID'!B:B,MATCH(O2470,'Community ID'!A:A,0))</f>
        <v>Rio Grande</v>
      </c>
      <c r="B2470" t="str">
        <f>INDEX('Community ID'!$K:$K,MATCH('Environmental Data'!$P2470,'Community ID'!J:J,0))</f>
        <v>Constanza</v>
      </c>
      <c r="D2470" t="s">
        <v>7812</v>
      </c>
      <c r="E2470" t="s">
        <v>7813</v>
      </c>
      <c r="F2470" t="s">
        <v>7814</v>
      </c>
      <c r="H2470" t="s">
        <v>1077</v>
      </c>
      <c r="I2470" t="s">
        <v>165</v>
      </c>
      <c r="J2470" t="s">
        <v>7815</v>
      </c>
      <c r="K2470">
        <v>40</v>
      </c>
      <c r="L2470">
        <v>8093707681</v>
      </c>
      <c r="M2470" t="s">
        <v>80</v>
      </c>
      <c r="N2470" t="s">
        <v>52</v>
      </c>
      <c r="O2470" t="s">
        <v>7429</v>
      </c>
      <c r="P2470" t="s">
        <v>102</v>
      </c>
      <c r="Q2470" t="s">
        <v>160</v>
      </c>
      <c r="V2470" t="s">
        <v>7732</v>
      </c>
      <c r="W2470" t="s">
        <v>58</v>
      </c>
      <c r="X2470">
        <v>18.873871676641301</v>
      </c>
      <c r="Y2470">
        <v>-70.728415483674695</v>
      </c>
      <c r="Z2470" t="s">
        <v>86</v>
      </c>
      <c r="AA2470" t="s">
        <v>220</v>
      </c>
      <c r="AB2470" t="s">
        <v>87</v>
      </c>
      <c r="AC2470" t="s">
        <v>88</v>
      </c>
      <c r="AD2470" t="s">
        <v>62</v>
      </c>
      <c r="AF2470" t="s">
        <v>201</v>
      </c>
      <c r="AG2470" t="s">
        <v>194</v>
      </c>
      <c r="AH2470" t="s">
        <v>65</v>
      </c>
      <c r="AI2470" t="s">
        <v>102</v>
      </c>
      <c r="AJ2470" t="s">
        <v>102</v>
      </c>
      <c r="AK2470" t="s">
        <v>7757</v>
      </c>
      <c r="AL2470">
        <v>1</v>
      </c>
      <c r="AM2470" t="s">
        <v>1765</v>
      </c>
      <c r="AN2470">
        <v>3</v>
      </c>
      <c r="AP2470" t="s">
        <v>62</v>
      </c>
      <c r="AQ2470" t="s">
        <v>69</v>
      </c>
      <c r="AV2470" s="1">
        <v>43705</v>
      </c>
      <c r="AW2470" t="s">
        <v>16463</v>
      </c>
      <c r="AY2470" t="s">
        <v>73</v>
      </c>
      <c r="AZ2470" t="s">
        <v>74</v>
      </c>
    </row>
    <row r="2471" spans="1:52" hidden="1" x14ac:dyDescent="0.25">
      <c r="A2471" t="str">
        <f>INDEX('Community ID'!B:B,MATCH(O2471,'Community ID'!A:A,0))</f>
        <v>Rio Grande</v>
      </c>
      <c r="B2471" t="str">
        <f>INDEX('Community ID'!$K:$K,MATCH('Environmental Data'!$P2471,'Community ID'!J:J,0))</f>
        <v>Constanza</v>
      </c>
      <c r="D2471" t="s">
        <v>7816</v>
      </c>
      <c r="E2471" t="s">
        <v>245</v>
      </c>
      <c r="F2471" t="s">
        <v>1617</v>
      </c>
      <c r="I2471" t="s">
        <v>165</v>
      </c>
      <c r="J2471" t="s">
        <v>7817</v>
      </c>
      <c r="K2471">
        <v>25</v>
      </c>
      <c r="L2471">
        <v>8094912935</v>
      </c>
      <c r="M2471" t="s">
        <v>226</v>
      </c>
      <c r="N2471" t="s">
        <v>287</v>
      </c>
      <c r="O2471" t="s">
        <v>7453</v>
      </c>
      <c r="P2471" t="s">
        <v>102</v>
      </c>
      <c r="Q2471" t="s">
        <v>160</v>
      </c>
      <c r="V2471" t="s">
        <v>7732</v>
      </c>
      <c r="W2471" t="s">
        <v>58</v>
      </c>
      <c r="X2471">
        <v>18.874031416126702</v>
      </c>
      <c r="Y2471">
        <v>-70.728418732522499</v>
      </c>
      <c r="Z2471" t="s">
        <v>59</v>
      </c>
      <c r="AA2471" t="s">
        <v>105</v>
      </c>
      <c r="AB2471" t="s">
        <v>87</v>
      </c>
      <c r="AC2471" t="s">
        <v>169</v>
      </c>
      <c r="AD2471" t="s">
        <v>62</v>
      </c>
      <c r="AF2471" t="s">
        <v>201</v>
      </c>
      <c r="AG2471" t="s">
        <v>194</v>
      </c>
      <c r="AH2471" t="s">
        <v>65</v>
      </c>
      <c r="AI2471" t="s">
        <v>102</v>
      </c>
      <c r="AJ2471" t="s">
        <v>102</v>
      </c>
      <c r="AK2471" t="s">
        <v>7411</v>
      </c>
      <c r="AL2471">
        <v>1</v>
      </c>
      <c r="AM2471" t="s">
        <v>1765</v>
      </c>
      <c r="AN2471">
        <v>2</v>
      </c>
      <c r="AP2471" t="s">
        <v>63</v>
      </c>
      <c r="AQ2471" t="s">
        <v>69</v>
      </c>
      <c r="AV2471" s="1">
        <v>43705</v>
      </c>
      <c r="AW2471" t="s">
        <v>16464</v>
      </c>
      <c r="AY2471" t="s">
        <v>73</v>
      </c>
      <c r="AZ2471" t="s">
        <v>74</v>
      </c>
    </row>
    <row r="2472" spans="1:52" hidden="1" x14ac:dyDescent="0.25">
      <c r="A2472" t="str">
        <f>INDEX('Community ID'!B:B,MATCH(O2472,'Community ID'!A:A,0))</f>
        <v>Rio Grande</v>
      </c>
      <c r="B2472" t="str">
        <f>INDEX('Community ID'!$K:$K,MATCH('Environmental Data'!$P2472,'Community ID'!J:J,0))</f>
        <v>Constanza</v>
      </c>
      <c r="D2472" t="s">
        <v>7818</v>
      </c>
      <c r="E2472" t="s">
        <v>908</v>
      </c>
      <c r="F2472" t="s">
        <v>7819</v>
      </c>
      <c r="H2472" t="s">
        <v>2324</v>
      </c>
      <c r="I2472" t="s">
        <v>191</v>
      </c>
      <c r="J2472" t="s">
        <v>7820</v>
      </c>
      <c r="K2472">
        <v>58</v>
      </c>
      <c r="L2472">
        <v>8296789084</v>
      </c>
      <c r="M2472" t="s">
        <v>51</v>
      </c>
      <c r="N2472" t="s">
        <v>52</v>
      </c>
      <c r="O2472" t="s">
        <v>7453</v>
      </c>
      <c r="P2472" t="s">
        <v>102</v>
      </c>
      <c r="Q2472" t="s">
        <v>160</v>
      </c>
      <c r="U2472">
        <v>5300115754</v>
      </c>
      <c r="V2472" t="s">
        <v>7732</v>
      </c>
      <c r="W2472" t="s">
        <v>58</v>
      </c>
      <c r="X2472">
        <v>18.873814763518801</v>
      </c>
      <c r="Y2472">
        <v>-70.728214401817596</v>
      </c>
      <c r="Z2472" t="s">
        <v>86</v>
      </c>
      <c r="AA2472" t="s">
        <v>86</v>
      </c>
      <c r="AB2472" t="s">
        <v>87</v>
      </c>
      <c r="AC2472" t="s">
        <v>169</v>
      </c>
      <c r="AD2472" t="s">
        <v>62</v>
      </c>
      <c r="AF2472" t="s">
        <v>201</v>
      </c>
      <c r="AG2472" t="s">
        <v>194</v>
      </c>
      <c r="AH2472" t="s">
        <v>65</v>
      </c>
      <c r="AI2472" t="s">
        <v>7821</v>
      </c>
      <c r="AJ2472" t="s">
        <v>167</v>
      </c>
      <c r="AK2472" t="s">
        <v>7822</v>
      </c>
      <c r="AL2472">
        <v>1</v>
      </c>
      <c r="AM2472" t="s">
        <v>1765</v>
      </c>
      <c r="AN2472">
        <v>3</v>
      </c>
      <c r="AP2472" t="s">
        <v>62</v>
      </c>
      <c r="AQ2472" t="s">
        <v>69</v>
      </c>
      <c r="AV2472" s="1">
        <v>43705</v>
      </c>
      <c r="AW2472" t="s">
        <v>16465</v>
      </c>
      <c r="AY2472" t="s">
        <v>73</v>
      </c>
      <c r="AZ2472" t="s">
        <v>74</v>
      </c>
    </row>
    <row r="2473" spans="1:52" hidden="1" x14ac:dyDescent="0.25">
      <c r="A2473" t="str">
        <f>INDEX('Community ID'!B:B,MATCH(O2473,'Community ID'!A:A,0))</f>
        <v>Rio Grande</v>
      </c>
      <c r="B2473" t="str">
        <f>INDEX('Community ID'!$K:$K,MATCH('Environmental Data'!$P2473,'Community ID'!J:J,0))</f>
        <v>Constanza</v>
      </c>
      <c r="D2473" t="s">
        <v>7823</v>
      </c>
      <c r="E2473" t="s">
        <v>7824</v>
      </c>
      <c r="F2473" t="s">
        <v>7448</v>
      </c>
      <c r="H2473" t="s">
        <v>7825</v>
      </c>
      <c r="I2473" t="s">
        <v>165</v>
      </c>
      <c r="J2473" s="1">
        <v>36650</v>
      </c>
      <c r="K2473">
        <v>21</v>
      </c>
      <c r="L2473">
        <v>8296629802</v>
      </c>
      <c r="M2473" t="s">
        <v>142</v>
      </c>
      <c r="N2473" t="s">
        <v>2061</v>
      </c>
      <c r="O2473" t="s">
        <v>7453</v>
      </c>
      <c r="P2473" t="s">
        <v>102</v>
      </c>
      <c r="Q2473" t="s">
        <v>103</v>
      </c>
      <c r="U2473">
        <v>40210510562</v>
      </c>
      <c r="V2473" t="s">
        <v>7732</v>
      </c>
      <c r="W2473" t="s">
        <v>58</v>
      </c>
      <c r="X2473">
        <v>18.873995686898802</v>
      </c>
      <c r="Y2473">
        <v>-70.728166792607595</v>
      </c>
      <c r="Z2473" t="s">
        <v>86</v>
      </c>
      <c r="AA2473" t="s">
        <v>86</v>
      </c>
      <c r="AB2473" t="s">
        <v>87</v>
      </c>
      <c r="AC2473" t="s">
        <v>88</v>
      </c>
      <c r="AD2473" t="s">
        <v>62</v>
      </c>
      <c r="AF2473" t="s">
        <v>201</v>
      </c>
      <c r="AG2473" t="s">
        <v>194</v>
      </c>
      <c r="AH2473" t="s">
        <v>486</v>
      </c>
      <c r="AI2473" t="s">
        <v>102</v>
      </c>
      <c r="AJ2473" t="s">
        <v>102</v>
      </c>
      <c r="AK2473" t="s">
        <v>7407</v>
      </c>
      <c r="AL2473">
        <v>1</v>
      </c>
      <c r="AM2473" t="s">
        <v>1765</v>
      </c>
      <c r="AN2473">
        <v>6</v>
      </c>
      <c r="AP2473" t="s">
        <v>62</v>
      </c>
      <c r="AQ2473" t="s">
        <v>69</v>
      </c>
      <c r="AV2473" s="1">
        <v>43705</v>
      </c>
      <c r="AW2473" t="s">
        <v>16466</v>
      </c>
      <c r="AY2473" t="s">
        <v>73</v>
      </c>
      <c r="AZ2473" t="s">
        <v>74</v>
      </c>
    </row>
    <row r="2474" spans="1:52" hidden="1" x14ac:dyDescent="0.25">
      <c r="A2474" t="str">
        <f>INDEX('Community ID'!B:B,MATCH(O2474,'Community ID'!A:A,0))</f>
        <v>Rio Grande</v>
      </c>
      <c r="B2474" t="str">
        <f>INDEX('Community ID'!$K:$K,MATCH('Environmental Data'!$P2474,'Community ID'!J:J,0))</f>
        <v>Constanza</v>
      </c>
      <c r="D2474" t="s">
        <v>7826</v>
      </c>
      <c r="E2474" t="s">
        <v>6833</v>
      </c>
      <c r="F2474" t="s">
        <v>7827</v>
      </c>
      <c r="I2474" t="s">
        <v>165</v>
      </c>
      <c r="J2474" s="1">
        <v>37263</v>
      </c>
      <c r="K2474">
        <v>19</v>
      </c>
      <c r="M2474" t="s">
        <v>226</v>
      </c>
      <c r="N2474" t="s">
        <v>287</v>
      </c>
      <c r="O2474" t="s">
        <v>7429</v>
      </c>
      <c r="P2474" t="s">
        <v>102</v>
      </c>
      <c r="Q2474" t="s">
        <v>160</v>
      </c>
      <c r="V2474" t="s">
        <v>7732</v>
      </c>
      <c r="W2474" t="s">
        <v>58</v>
      </c>
      <c r="X2474">
        <v>18.8739732653078</v>
      </c>
      <c r="Y2474">
        <v>-70.728162098741805</v>
      </c>
      <c r="Z2474" t="s">
        <v>86</v>
      </c>
      <c r="AA2474" t="s">
        <v>86</v>
      </c>
      <c r="AB2474" t="s">
        <v>87</v>
      </c>
      <c r="AC2474" t="s">
        <v>88</v>
      </c>
      <c r="AD2474" t="s">
        <v>62</v>
      </c>
      <c r="AF2474" t="s">
        <v>201</v>
      </c>
      <c r="AG2474" t="s">
        <v>194</v>
      </c>
      <c r="AH2474" t="s">
        <v>65</v>
      </c>
      <c r="AI2474" t="s">
        <v>102</v>
      </c>
      <c r="AJ2474" t="s">
        <v>102</v>
      </c>
      <c r="AK2474" t="s">
        <v>7828</v>
      </c>
      <c r="AL2474">
        <v>1</v>
      </c>
      <c r="AM2474" t="s">
        <v>1765</v>
      </c>
      <c r="AN2474">
        <v>2</v>
      </c>
      <c r="AP2474" t="s">
        <v>62</v>
      </c>
      <c r="AQ2474" t="s">
        <v>69</v>
      </c>
      <c r="AV2474" s="1">
        <v>43705</v>
      </c>
      <c r="AW2474" t="s">
        <v>16467</v>
      </c>
      <c r="AY2474" t="s">
        <v>73</v>
      </c>
      <c r="AZ2474" t="s">
        <v>74</v>
      </c>
    </row>
    <row r="2475" spans="1:52" hidden="1" x14ac:dyDescent="0.25">
      <c r="A2475" t="str">
        <f>INDEX('Community ID'!B:B,MATCH(O2475,'Community ID'!A:A,0))</f>
        <v>Rio Grande</v>
      </c>
      <c r="B2475" t="str">
        <f>INDEX('Community ID'!$K:$K,MATCH('Environmental Data'!$P2475,'Community ID'!J:J,0))</f>
        <v>Constanza</v>
      </c>
      <c r="D2475" t="s">
        <v>7829</v>
      </c>
      <c r="E2475" t="s">
        <v>7830</v>
      </c>
      <c r="F2475" t="s">
        <v>1534</v>
      </c>
      <c r="I2475" t="s">
        <v>191</v>
      </c>
      <c r="J2475" s="1">
        <v>34031</v>
      </c>
      <c r="K2475">
        <v>28</v>
      </c>
      <c r="M2475" t="s">
        <v>142</v>
      </c>
      <c r="N2475" t="s">
        <v>135</v>
      </c>
      <c r="O2475" t="s">
        <v>7429</v>
      </c>
      <c r="P2475" t="s">
        <v>102</v>
      </c>
      <c r="Q2475" t="s">
        <v>7831</v>
      </c>
      <c r="U2475">
        <v>5300464343</v>
      </c>
      <c r="V2475" t="s">
        <v>7732</v>
      </c>
      <c r="W2475" t="s">
        <v>58</v>
      </c>
      <c r="X2475">
        <v>18.874031980539499</v>
      </c>
      <c r="Y2475">
        <v>-70.728305345467007</v>
      </c>
      <c r="Z2475" t="s">
        <v>86</v>
      </c>
      <c r="AA2475" t="s">
        <v>59</v>
      </c>
      <c r="AB2475" t="s">
        <v>87</v>
      </c>
      <c r="AC2475" t="s">
        <v>169</v>
      </c>
      <c r="AE2475" t="s">
        <v>62</v>
      </c>
      <c r="AF2475" t="s">
        <v>170</v>
      </c>
      <c r="AG2475" t="s">
        <v>194</v>
      </c>
      <c r="AH2475" t="s">
        <v>117</v>
      </c>
      <c r="AI2475" t="s">
        <v>102</v>
      </c>
      <c r="AJ2475" t="s">
        <v>102</v>
      </c>
      <c r="AK2475" t="s">
        <v>7832</v>
      </c>
      <c r="AL2475">
        <v>1</v>
      </c>
      <c r="AM2475" t="s">
        <v>1765</v>
      </c>
      <c r="AN2475">
        <v>5</v>
      </c>
      <c r="AO2475">
        <v>3</v>
      </c>
      <c r="AP2475" t="s">
        <v>63</v>
      </c>
      <c r="AQ2475" t="s">
        <v>69</v>
      </c>
      <c r="AV2475" s="1">
        <v>43705</v>
      </c>
      <c r="AW2475" t="s">
        <v>16468</v>
      </c>
      <c r="AY2475" t="s">
        <v>73</v>
      </c>
      <c r="AZ2475" t="s">
        <v>74</v>
      </c>
    </row>
    <row r="2476" spans="1:52" hidden="1" x14ac:dyDescent="0.25">
      <c r="A2476" t="str">
        <f>INDEX('Community ID'!B:B,MATCH(O2476,'Community ID'!A:A,0))</f>
        <v>El Paraiso</v>
      </c>
      <c r="B2476" t="str">
        <f>INDEX('Community ID'!$K:$K,MATCH('Environmental Data'!$P2476,'Community ID'!J:J,0))</f>
        <v>Tireo</v>
      </c>
      <c r="D2476" t="s">
        <v>9930</v>
      </c>
      <c r="E2476" t="s">
        <v>2041</v>
      </c>
      <c r="F2476" t="s">
        <v>236</v>
      </c>
      <c r="H2476" t="s">
        <v>8564</v>
      </c>
      <c r="I2476" t="s">
        <v>191</v>
      </c>
      <c r="J2476" t="s">
        <v>9931</v>
      </c>
      <c r="K2476">
        <v>28</v>
      </c>
      <c r="L2476">
        <v>8292736589</v>
      </c>
      <c r="M2476" t="s">
        <v>142</v>
      </c>
      <c r="N2476" t="s">
        <v>4965</v>
      </c>
      <c r="O2476" t="s">
        <v>9932</v>
      </c>
      <c r="P2476" t="s">
        <v>3217</v>
      </c>
      <c r="Q2476" t="s">
        <v>160</v>
      </c>
      <c r="S2476" t="s">
        <v>429</v>
      </c>
      <c r="V2476" t="s">
        <v>1820</v>
      </c>
      <c r="W2476" t="s">
        <v>58</v>
      </c>
      <c r="X2476">
        <v>18.944527799999999</v>
      </c>
      <c r="Y2476">
        <v>-70.685915499999993</v>
      </c>
      <c r="Z2476" t="s">
        <v>325</v>
      </c>
      <c r="AA2476" t="s">
        <v>325</v>
      </c>
      <c r="AB2476" t="s">
        <v>87</v>
      </c>
      <c r="AC2476" t="s">
        <v>169</v>
      </c>
      <c r="AD2476" t="s">
        <v>62</v>
      </c>
      <c r="AF2476" t="s">
        <v>170</v>
      </c>
      <c r="AG2476" t="s">
        <v>194</v>
      </c>
      <c r="AH2476" t="s">
        <v>65</v>
      </c>
      <c r="AI2476" t="s">
        <v>9933</v>
      </c>
      <c r="AJ2476" t="s">
        <v>9934</v>
      </c>
      <c r="AK2476" t="s">
        <v>9935</v>
      </c>
      <c r="AL2476">
        <v>1</v>
      </c>
      <c r="AM2476" t="s">
        <v>7563</v>
      </c>
      <c r="AN2476">
        <v>2</v>
      </c>
      <c r="AO2476">
        <v>1</v>
      </c>
      <c r="AP2476" t="s">
        <v>63</v>
      </c>
      <c r="AV2476" s="1">
        <v>43675</v>
      </c>
      <c r="AW2476" t="s">
        <v>16469</v>
      </c>
      <c r="AY2476" t="s">
        <v>73</v>
      </c>
      <c r="AZ2476" t="s">
        <v>74</v>
      </c>
    </row>
    <row r="2477" spans="1:52" hidden="1" x14ac:dyDescent="0.25">
      <c r="A2477" t="str">
        <f>INDEX('Community ID'!B:B,MATCH(O2477,'Community ID'!A:A,0))</f>
        <v>El Paraiso</v>
      </c>
      <c r="B2477" t="str">
        <f>INDEX('Community ID'!$K:$K,MATCH('Environmental Data'!$P2477,'Community ID'!J:J,0))</f>
        <v>Tireo</v>
      </c>
      <c r="D2477" t="s">
        <v>9936</v>
      </c>
      <c r="E2477" t="s">
        <v>1839</v>
      </c>
      <c r="F2477" t="s">
        <v>217</v>
      </c>
      <c r="H2477" t="s">
        <v>5703</v>
      </c>
      <c r="I2477" t="s">
        <v>191</v>
      </c>
      <c r="J2477" s="1">
        <v>35674</v>
      </c>
      <c r="K2477">
        <v>24</v>
      </c>
      <c r="L2477">
        <v>8293029669</v>
      </c>
      <c r="M2477" t="s">
        <v>124</v>
      </c>
      <c r="N2477" t="s">
        <v>721</v>
      </c>
      <c r="O2477" t="s">
        <v>9932</v>
      </c>
      <c r="P2477" t="s">
        <v>3217</v>
      </c>
      <c r="Q2477" t="s">
        <v>160</v>
      </c>
      <c r="S2477" t="s">
        <v>144</v>
      </c>
      <c r="V2477" t="s">
        <v>1820</v>
      </c>
      <c r="W2477" t="s">
        <v>58</v>
      </c>
      <c r="X2477">
        <v>18.9472852</v>
      </c>
      <c r="Y2477">
        <v>-70.685064499999996</v>
      </c>
      <c r="Z2477" t="s">
        <v>86</v>
      </c>
      <c r="AA2477" t="s">
        <v>105</v>
      </c>
      <c r="AB2477" t="s">
        <v>87</v>
      </c>
      <c r="AC2477" t="s">
        <v>169</v>
      </c>
      <c r="AD2477" t="s">
        <v>62</v>
      </c>
      <c r="AF2477" t="s">
        <v>170</v>
      </c>
      <c r="AG2477" t="s">
        <v>194</v>
      </c>
      <c r="AH2477" t="s">
        <v>65</v>
      </c>
      <c r="AI2477" t="s">
        <v>103</v>
      </c>
      <c r="AJ2477" t="s">
        <v>160</v>
      </c>
      <c r="AK2477" t="s">
        <v>740</v>
      </c>
      <c r="AL2477">
        <v>1</v>
      </c>
      <c r="AM2477" t="s">
        <v>7543</v>
      </c>
      <c r="AN2477">
        <v>3</v>
      </c>
      <c r="AO2477">
        <v>1</v>
      </c>
      <c r="AP2477" t="s">
        <v>63</v>
      </c>
      <c r="AV2477" s="1">
        <v>43675</v>
      </c>
      <c r="AW2477" t="s">
        <v>16470</v>
      </c>
      <c r="AY2477" t="s">
        <v>73</v>
      </c>
      <c r="AZ2477" t="s">
        <v>74</v>
      </c>
    </row>
    <row r="2478" spans="1:52" hidden="1" x14ac:dyDescent="0.25">
      <c r="A2478" t="str">
        <f>INDEX('Community ID'!B:B,MATCH(O2478,'Community ID'!A:A,0))</f>
        <v>El Paraiso</v>
      </c>
      <c r="B2478" t="str">
        <f>INDEX('Community ID'!$K:$K,MATCH('Environmental Data'!$P2478,'Community ID'!J:J,0))</f>
        <v>Tireo</v>
      </c>
      <c r="D2478" t="s">
        <v>9937</v>
      </c>
      <c r="E2478" t="s">
        <v>9938</v>
      </c>
      <c r="F2478" t="s">
        <v>9939</v>
      </c>
      <c r="I2478" t="s">
        <v>191</v>
      </c>
      <c r="J2478" t="s">
        <v>9940</v>
      </c>
      <c r="K2478">
        <v>39</v>
      </c>
      <c r="L2478">
        <v>8292837211</v>
      </c>
      <c r="M2478" t="s">
        <v>142</v>
      </c>
      <c r="N2478" t="s">
        <v>114</v>
      </c>
      <c r="O2478" t="s">
        <v>9932</v>
      </c>
      <c r="P2478" t="s">
        <v>3217</v>
      </c>
      <c r="Q2478" t="s">
        <v>160</v>
      </c>
      <c r="R2478">
        <v>46246244</v>
      </c>
      <c r="S2478" t="s">
        <v>1236</v>
      </c>
      <c r="V2478" t="s">
        <v>1820</v>
      </c>
      <c r="W2478" t="s">
        <v>58</v>
      </c>
      <c r="X2478">
        <v>18.9472852</v>
      </c>
      <c r="Y2478">
        <v>-70.685064499999996</v>
      </c>
      <c r="Z2478" t="s">
        <v>86</v>
      </c>
      <c r="AA2478" t="s">
        <v>86</v>
      </c>
      <c r="AB2478" t="s">
        <v>116</v>
      </c>
      <c r="AC2478" t="s">
        <v>169</v>
      </c>
      <c r="AD2478" t="s">
        <v>62</v>
      </c>
      <c r="AF2478" t="s">
        <v>170</v>
      </c>
      <c r="AG2478" t="s">
        <v>194</v>
      </c>
      <c r="AH2478" t="s">
        <v>65</v>
      </c>
      <c r="AI2478" t="s">
        <v>9933</v>
      </c>
      <c r="AJ2478" t="s">
        <v>91</v>
      </c>
      <c r="AK2478" t="s">
        <v>9941</v>
      </c>
      <c r="AL2478">
        <v>1</v>
      </c>
      <c r="AM2478" t="s">
        <v>7543</v>
      </c>
      <c r="AN2478">
        <v>5</v>
      </c>
      <c r="AO2478">
        <v>0</v>
      </c>
      <c r="AP2478" t="s">
        <v>62</v>
      </c>
      <c r="AV2478" s="1">
        <v>43675</v>
      </c>
      <c r="AW2478" t="s">
        <v>16471</v>
      </c>
      <c r="AY2478" t="s">
        <v>73</v>
      </c>
      <c r="AZ2478" t="s">
        <v>74</v>
      </c>
    </row>
    <row r="2479" spans="1:52" hidden="1" x14ac:dyDescent="0.25">
      <c r="A2479" t="str">
        <f>INDEX('Community ID'!B:B,MATCH(O2479,'Community ID'!A:A,0))</f>
        <v>El Paraiso</v>
      </c>
      <c r="B2479" t="str">
        <f>INDEX('Community ID'!$K:$K,MATCH('Environmental Data'!$P2479,'Community ID'!J:J,0))</f>
        <v>Tireo</v>
      </c>
      <c r="D2479" t="s">
        <v>9942</v>
      </c>
      <c r="E2479" t="s">
        <v>9943</v>
      </c>
      <c r="F2479" t="s">
        <v>9944</v>
      </c>
      <c r="H2479" t="s">
        <v>9945</v>
      </c>
      <c r="I2479" t="s">
        <v>191</v>
      </c>
      <c r="J2479" t="s">
        <v>9946</v>
      </c>
      <c r="K2479">
        <v>30</v>
      </c>
      <c r="L2479">
        <v>8294019338</v>
      </c>
      <c r="M2479" t="s">
        <v>226</v>
      </c>
      <c r="N2479" t="s">
        <v>135</v>
      </c>
      <c r="O2479" t="s">
        <v>9932</v>
      </c>
      <c r="P2479" t="s">
        <v>3217</v>
      </c>
      <c r="Q2479" t="s">
        <v>103</v>
      </c>
      <c r="S2479" t="s">
        <v>144</v>
      </c>
      <c r="V2479" t="s">
        <v>1820</v>
      </c>
      <c r="W2479" t="s">
        <v>58</v>
      </c>
      <c r="X2479">
        <v>18.9472852</v>
      </c>
      <c r="Y2479">
        <v>-70.685064499999996</v>
      </c>
      <c r="Z2479" t="s">
        <v>220</v>
      </c>
      <c r="AA2479" t="s">
        <v>220</v>
      </c>
      <c r="AB2479" t="s">
        <v>87</v>
      </c>
      <c r="AC2479" t="s">
        <v>169</v>
      </c>
      <c r="AD2479" t="s">
        <v>62</v>
      </c>
      <c r="AF2479" t="s">
        <v>170</v>
      </c>
      <c r="AG2479" t="s">
        <v>194</v>
      </c>
      <c r="AH2479" t="s">
        <v>65</v>
      </c>
      <c r="AI2479" t="s">
        <v>7626</v>
      </c>
      <c r="AJ2479" t="s">
        <v>1114</v>
      </c>
      <c r="AK2479" t="s">
        <v>9947</v>
      </c>
      <c r="AL2479">
        <v>1</v>
      </c>
      <c r="AM2479" t="s">
        <v>9948</v>
      </c>
      <c r="AN2479">
        <v>4</v>
      </c>
      <c r="AO2479">
        <v>0</v>
      </c>
      <c r="AP2479" t="s">
        <v>63</v>
      </c>
      <c r="AV2479" s="1">
        <v>43675</v>
      </c>
      <c r="AW2479" t="s">
        <v>16472</v>
      </c>
      <c r="AY2479" t="s">
        <v>73</v>
      </c>
      <c r="AZ2479" t="s">
        <v>74</v>
      </c>
    </row>
    <row r="2480" spans="1:52" x14ac:dyDescent="0.25">
      <c r="A2480" t="str">
        <f>INDEX('Community ID'!B:B,MATCH(O2480,'Community ID'!A:A,0))</f>
        <v>El Paraiso</v>
      </c>
      <c r="B2480" t="str">
        <f>INDEX('Community ID'!$K:$K,MATCH('Environmental Data'!$P2480,'Community ID'!J:J,0))</f>
        <v>Tireo</v>
      </c>
      <c r="D2480" t="s">
        <v>9949</v>
      </c>
      <c r="E2480" t="s">
        <v>9950</v>
      </c>
      <c r="F2480" t="s">
        <v>817</v>
      </c>
      <c r="H2480" t="s">
        <v>942</v>
      </c>
      <c r="I2480" t="s">
        <v>191</v>
      </c>
      <c r="J2480" s="1">
        <v>34522</v>
      </c>
      <c r="K2480">
        <v>27</v>
      </c>
      <c r="L2480">
        <v>8096084765</v>
      </c>
      <c r="M2480" t="s">
        <v>142</v>
      </c>
      <c r="N2480" t="s">
        <v>114</v>
      </c>
      <c r="O2480" t="s">
        <v>9932</v>
      </c>
      <c r="P2480" t="s">
        <v>3217</v>
      </c>
      <c r="Q2480" t="s">
        <v>160</v>
      </c>
      <c r="S2480" t="s">
        <v>458</v>
      </c>
      <c r="V2480" t="s">
        <v>1820</v>
      </c>
      <c r="W2480" t="s">
        <v>58</v>
      </c>
      <c r="X2480">
        <v>18.9444017</v>
      </c>
      <c r="Y2480">
        <v>-70.684846699999994</v>
      </c>
      <c r="Z2480" t="s">
        <v>325</v>
      </c>
      <c r="AA2480" t="s">
        <v>325</v>
      </c>
      <c r="AB2480" t="s">
        <v>60</v>
      </c>
      <c r="AC2480" t="s">
        <v>169</v>
      </c>
      <c r="AD2480" t="s">
        <v>62</v>
      </c>
      <c r="AF2480" t="s">
        <v>170</v>
      </c>
      <c r="AG2480" t="s">
        <v>194</v>
      </c>
      <c r="AH2480" t="s">
        <v>65</v>
      </c>
      <c r="AI2480" t="s">
        <v>6271</v>
      </c>
      <c r="AJ2480" t="s">
        <v>7541</v>
      </c>
      <c r="AK2480" t="s">
        <v>479</v>
      </c>
      <c r="AL2480">
        <v>1</v>
      </c>
      <c r="AM2480" t="s">
        <v>9948</v>
      </c>
      <c r="AN2480">
        <v>3</v>
      </c>
      <c r="AO2480">
        <v>0</v>
      </c>
      <c r="AP2480" t="s">
        <v>63</v>
      </c>
      <c r="AV2480" s="1">
        <v>43675</v>
      </c>
      <c r="AW2480" t="s">
        <v>16473</v>
      </c>
      <c r="AY2480" t="s">
        <v>73</v>
      </c>
      <c r="AZ2480" t="s">
        <v>74</v>
      </c>
    </row>
    <row r="2481" spans="1:52" hidden="1" x14ac:dyDescent="0.25">
      <c r="A2481" t="str">
        <f>INDEX('Community ID'!B:B,MATCH(O2481,'Community ID'!A:A,0))</f>
        <v>El Paraiso</v>
      </c>
      <c r="B2481" t="str">
        <f>INDEX('Community ID'!$K:$K,MATCH('Environmental Data'!$P2481,'Community ID'!J:J,0))</f>
        <v>Tireo</v>
      </c>
      <c r="D2481" t="s">
        <v>9951</v>
      </c>
      <c r="E2481" t="s">
        <v>9952</v>
      </c>
      <c r="F2481" t="s">
        <v>9953</v>
      </c>
      <c r="I2481" t="s">
        <v>191</v>
      </c>
      <c r="J2481" t="s">
        <v>218</v>
      </c>
      <c r="K2481">
        <v>2021</v>
      </c>
      <c r="L2481">
        <v>8097829262</v>
      </c>
      <c r="M2481" t="s">
        <v>80</v>
      </c>
      <c r="N2481" t="s">
        <v>114</v>
      </c>
      <c r="O2481" t="s">
        <v>9932</v>
      </c>
      <c r="P2481" t="s">
        <v>3217</v>
      </c>
      <c r="Q2481" t="s">
        <v>160</v>
      </c>
      <c r="S2481" t="s">
        <v>144</v>
      </c>
      <c r="V2481" t="s">
        <v>1820</v>
      </c>
      <c r="W2481" t="s">
        <v>58</v>
      </c>
      <c r="X2481">
        <v>18.9444017</v>
      </c>
      <c r="Y2481">
        <v>-70.684846699999994</v>
      </c>
      <c r="Z2481" t="s">
        <v>86</v>
      </c>
      <c r="AA2481" t="s">
        <v>59</v>
      </c>
      <c r="AB2481" t="s">
        <v>87</v>
      </c>
      <c r="AC2481" t="s">
        <v>169</v>
      </c>
      <c r="AD2481" t="s">
        <v>62</v>
      </c>
      <c r="AF2481" t="s">
        <v>170</v>
      </c>
      <c r="AG2481" t="s">
        <v>194</v>
      </c>
      <c r="AH2481" t="s">
        <v>65</v>
      </c>
      <c r="AI2481" t="s">
        <v>9954</v>
      </c>
      <c r="AJ2481" t="s">
        <v>9538</v>
      </c>
      <c r="AK2481" t="s">
        <v>9955</v>
      </c>
      <c r="AL2481">
        <v>1</v>
      </c>
      <c r="AM2481" t="s">
        <v>9948</v>
      </c>
      <c r="AN2481">
        <v>4</v>
      </c>
      <c r="AO2481">
        <v>0</v>
      </c>
      <c r="AP2481" t="s">
        <v>62</v>
      </c>
      <c r="AV2481" s="1">
        <v>43675</v>
      </c>
      <c r="AW2481" t="s">
        <v>16474</v>
      </c>
      <c r="AY2481" t="s">
        <v>73</v>
      </c>
      <c r="AZ2481" t="s">
        <v>74</v>
      </c>
    </row>
    <row r="2482" spans="1:52" x14ac:dyDescent="0.25">
      <c r="A2482" t="str">
        <f>INDEX('Community ID'!B:B,MATCH(O2482,'Community ID'!A:A,0))</f>
        <v>Los Gajitos</v>
      </c>
      <c r="B2482" t="str">
        <f>INDEX('Community ID'!$K:$K,MATCH('Environmental Data'!$P2482,'Community ID'!J:J,0))</f>
        <v>Constanza</v>
      </c>
      <c r="D2482" t="s">
        <v>9956</v>
      </c>
      <c r="E2482" t="s">
        <v>6010</v>
      </c>
      <c r="F2482" t="s">
        <v>1477</v>
      </c>
      <c r="H2482" t="s">
        <v>5708</v>
      </c>
      <c r="I2482" t="s">
        <v>165</v>
      </c>
      <c r="J2482" t="s">
        <v>9957</v>
      </c>
      <c r="K2482">
        <v>31</v>
      </c>
      <c r="M2482" t="s">
        <v>80</v>
      </c>
      <c r="O2482" t="s">
        <v>7117</v>
      </c>
      <c r="P2482" t="s">
        <v>83</v>
      </c>
      <c r="Q2482" t="s">
        <v>160</v>
      </c>
      <c r="V2482" t="s">
        <v>7378</v>
      </c>
      <c r="W2482" t="s">
        <v>58</v>
      </c>
      <c r="X2482">
        <v>18.9105004</v>
      </c>
      <c r="Y2482">
        <v>-70.746768700000004</v>
      </c>
      <c r="Z2482" t="s">
        <v>220</v>
      </c>
      <c r="AA2482" t="s">
        <v>220</v>
      </c>
      <c r="AB2482" t="s">
        <v>60</v>
      </c>
      <c r="AC2482" t="s">
        <v>88</v>
      </c>
      <c r="AE2482" t="s">
        <v>62</v>
      </c>
      <c r="AF2482" t="s">
        <v>170</v>
      </c>
      <c r="AG2482" t="s">
        <v>171</v>
      </c>
      <c r="AH2482" t="s">
        <v>90</v>
      </c>
      <c r="AI2482" t="s">
        <v>788</v>
      </c>
      <c r="AJ2482" t="s">
        <v>788</v>
      </c>
      <c r="AK2482" t="s">
        <v>479</v>
      </c>
      <c r="AL2482">
        <v>1</v>
      </c>
      <c r="AM2482" t="s">
        <v>93</v>
      </c>
      <c r="AN2482">
        <v>1</v>
      </c>
      <c r="AO2482">
        <v>0</v>
      </c>
      <c r="AP2482" t="s">
        <v>63</v>
      </c>
      <c r="AV2482" s="1">
        <v>43674</v>
      </c>
      <c r="AW2482" t="s">
        <v>16475</v>
      </c>
      <c r="AY2482" t="s">
        <v>73</v>
      </c>
      <c r="AZ2482" t="s">
        <v>74</v>
      </c>
    </row>
    <row r="2483" spans="1:52" hidden="1" x14ac:dyDescent="0.25">
      <c r="A2483" t="str">
        <f>INDEX('Community ID'!B:B,MATCH(O2483,'Community ID'!A:A,0))</f>
        <v>Los Gajitos</v>
      </c>
      <c r="B2483" t="str">
        <f>INDEX('Community ID'!$K:$K,MATCH('Environmental Data'!$P2483,'Community ID'!J:J,0))</f>
        <v>Constanza</v>
      </c>
      <c r="D2483" t="s">
        <v>9958</v>
      </c>
      <c r="E2483" t="s">
        <v>9959</v>
      </c>
      <c r="F2483" t="s">
        <v>878</v>
      </c>
      <c r="H2483" t="s">
        <v>9960</v>
      </c>
      <c r="I2483" t="s">
        <v>165</v>
      </c>
      <c r="J2483" t="s">
        <v>9961</v>
      </c>
      <c r="K2483">
        <v>53</v>
      </c>
      <c r="M2483" t="s">
        <v>80</v>
      </c>
      <c r="O2483" t="s">
        <v>7117</v>
      </c>
      <c r="P2483" t="s">
        <v>83</v>
      </c>
      <c r="Q2483" t="s">
        <v>160</v>
      </c>
      <c r="V2483" t="s">
        <v>7378</v>
      </c>
      <c r="W2483" t="s">
        <v>58</v>
      </c>
      <c r="X2483">
        <v>18.9124999</v>
      </c>
      <c r="Y2483">
        <v>-70.757069900000005</v>
      </c>
      <c r="Z2483" t="s">
        <v>86</v>
      </c>
      <c r="AA2483" t="s">
        <v>86</v>
      </c>
      <c r="AB2483" t="s">
        <v>60</v>
      </c>
      <c r="AC2483" t="s">
        <v>88</v>
      </c>
      <c r="AE2483" t="s">
        <v>62</v>
      </c>
      <c r="AF2483" t="s">
        <v>170</v>
      </c>
      <c r="AG2483" t="s">
        <v>194</v>
      </c>
      <c r="AH2483" t="s">
        <v>117</v>
      </c>
      <c r="AI2483" t="s">
        <v>788</v>
      </c>
      <c r="AJ2483" t="s">
        <v>788</v>
      </c>
      <c r="AK2483" t="s">
        <v>7454</v>
      </c>
      <c r="AL2483">
        <v>1</v>
      </c>
      <c r="AM2483" t="s">
        <v>93</v>
      </c>
      <c r="AN2483">
        <v>2</v>
      </c>
      <c r="AO2483">
        <v>0</v>
      </c>
      <c r="AP2483" t="s">
        <v>62</v>
      </c>
      <c r="AV2483" s="1">
        <v>43674</v>
      </c>
      <c r="AW2483" t="s">
        <v>16476</v>
      </c>
      <c r="AY2483" t="s">
        <v>73</v>
      </c>
      <c r="AZ2483" t="s">
        <v>74</v>
      </c>
    </row>
    <row r="2484" spans="1:52" hidden="1" x14ac:dyDescent="0.25">
      <c r="A2484" t="str">
        <f>INDEX('Community ID'!B:B,MATCH(O2484,'Community ID'!A:A,0))</f>
        <v>Los Embassadores</v>
      </c>
      <c r="B2484" t="str">
        <f>INDEX('Community ID'!$K:$K,MATCH('Environmental Data'!$P2484,'Community ID'!J:J,0))</f>
        <v>Constanza</v>
      </c>
      <c r="D2484" t="s">
        <v>9962</v>
      </c>
      <c r="E2484" t="s">
        <v>9963</v>
      </c>
      <c r="F2484" t="s">
        <v>2926</v>
      </c>
      <c r="H2484" t="s">
        <v>9964</v>
      </c>
      <c r="I2484" t="s">
        <v>165</v>
      </c>
      <c r="J2484" t="s">
        <v>9965</v>
      </c>
      <c r="K2484">
        <v>63</v>
      </c>
      <c r="L2484">
        <v>8299649145</v>
      </c>
      <c r="M2484" t="s">
        <v>51</v>
      </c>
      <c r="N2484" t="s">
        <v>1108</v>
      </c>
      <c r="O2484" t="s">
        <v>9966</v>
      </c>
      <c r="P2484" t="s">
        <v>102</v>
      </c>
      <c r="Q2484" t="s">
        <v>103</v>
      </c>
      <c r="S2484" t="s">
        <v>144</v>
      </c>
      <c r="U2484">
        <v>5300018842</v>
      </c>
      <c r="V2484" t="s">
        <v>1074</v>
      </c>
      <c r="W2484" t="s">
        <v>58</v>
      </c>
      <c r="X2484">
        <v>18.914962299999999</v>
      </c>
      <c r="Y2484">
        <v>-70.745236800000001</v>
      </c>
      <c r="Z2484" t="s">
        <v>86</v>
      </c>
      <c r="AA2484" t="s">
        <v>86</v>
      </c>
      <c r="AB2484" t="s">
        <v>60</v>
      </c>
      <c r="AC2484" t="s">
        <v>169</v>
      </c>
      <c r="AE2484" t="s">
        <v>62</v>
      </c>
      <c r="AF2484" t="s">
        <v>170</v>
      </c>
      <c r="AG2484" t="s">
        <v>171</v>
      </c>
      <c r="AH2484" t="s">
        <v>117</v>
      </c>
      <c r="AI2484" t="s">
        <v>66</v>
      </c>
      <c r="AJ2484" t="s">
        <v>66</v>
      </c>
      <c r="AK2484" t="s">
        <v>9968</v>
      </c>
      <c r="AL2484">
        <v>1</v>
      </c>
      <c r="AM2484" t="s">
        <v>1075</v>
      </c>
      <c r="AN2484">
        <v>1</v>
      </c>
      <c r="AO2484">
        <v>0</v>
      </c>
      <c r="AP2484" t="s">
        <v>62</v>
      </c>
      <c r="AV2484" s="1">
        <v>43667</v>
      </c>
      <c r="AW2484" t="s">
        <v>16477</v>
      </c>
      <c r="AY2484" t="s">
        <v>73</v>
      </c>
      <c r="AZ2484" t="s">
        <v>74</v>
      </c>
    </row>
    <row r="2485" spans="1:52" hidden="1" x14ac:dyDescent="0.25">
      <c r="A2485" t="str">
        <f>INDEX('Community ID'!B:B,MATCH(O2485,'Community ID'!A:A,0))</f>
        <v>Los Embassadores</v>
      </c>
      <c r="B2485" t="str">
        <f>INDEX('Community ID'!$K:$K,MATCH('Environmental Data'!$P2485,'Community ID'!J:J,0))</f>
        <v>Constanza</v>
      </c>
      <c r="D2485" t="s">
        <v>9969</v>
      </c>
      <c r="E2485" t="s">
        <v>9970</v>
      </c>
      <c r="F2485" t="s">
        <v>1391</v>
      </c>
      <c r="H2485" t="s">
        <v>9971</v>
      </c>
      <c r="I2485" t="s">
        <v>191</v>
      </c>
      <c r="J2485" s="1">
        <v>27520</v>
      </c>
      <c r="K2485">
        <v>46</v>
      </c>
      <c r="M2485" t="s">
        <v>80</v>
      </c>
      <c r="N2485" t="s">
        <v>135</v>
      </c>
      <c r="O2485" t="s">
        <v>9966</v>
      </c>
      <c r="P2485" t="s">
        <v>102</v>
      </c>
      <c r="Q2485" t="s">
        <v>103</v>
      </c>
      <c r="S2485" t="s">
        <v>144</v>
      </c>
      <c r="V2485" t="s">
        <v>1074</v>
      </c>
      <c r="W2485" t="s">
        <v>58</v>
      </c>
      <c r="X2485">
        <v>18.915374700000001</v>
      </c>
      <c r="Y2485">
        <v>-70.745569900000007</v>
      </c>
      <c r="Z2485" t="s">
        <v>86</v>
      </c>
      <c r="AA2485" t="s">
        <v>86</v>
      </c>
      <c r="AB2485" t="s">
        <v>60</v>
      </c>
      <c r="AC2485" t="s">
        <v>169</v>
      </c>
      <c r="AD2485" t="s">
        <v>62</v>
      </c>
      <c r="AF2485" t="s">
        <v>170</v>
      </c>
      <c r="AG2485" t="s">
        <v>194</v>
      </c>
      <c r="AH2485" t="s">
        <v>65</v>
      </c>
      <c r="AI2485" t="s">
        <v>66</v>
      </c>
      <c r="AJ2485" t="s">
        <v>66</v>
      </c>
      <c r="AK2485" t="s">
        <v>335</v>
      </c>
      <c r="AL2485">
        <v>1</v>
      </c>
      <c r="AM2485" t="s">
        <v>1075</v>
      </c>
      <c r="AN2485">
        <v>4</v>
      </c>
      <c r="AO2485">
        <v>1</v>
      </c>
      <c r="AP2485" t="s">
        <v>62</v>
      </c>
      <c r="AV2485" s="1">
        <v>43667</v>
      </c>
      <c r="AW2485" t="s">
        <v>16478</v>
      </c>
      <c r="AY2485" t="s">
        <v>73</v>
      </c>
      <c r="AZ2485" t="s">
        <v>74</v>
      </c>
    </row>
    <row r="2486" spans="1:52" hidden="1" x14ac:dyDescent="0.25">
      <c r="A2486" t="str">
        <f>INDEX('Community ID'!B:B,MATCH(O2486,'Community ID'!A:A,0))</f>
        <v>Los Embassadores</v>
      </c>
      <c r="B2486" t="str">
        <f>INDEX('Community ID'!$K:$K,MATCH('Environmental Data'!$P2486,'Community ID'!J:J,0))</f>
        <v>Constanza</v>
      </c>
      <c r="D2486" t="s">
        <v>9972</v>
      </c>
      <c r="E2486" t="s">
        <v>4076</v>
      </c>
      <c r="F2486" t="s">
        <v>1547</v>
      </c>
      <c r="H2486" t="s">
        <v>63</v>
      </c>
      <c r="I2486" t="s">
        <v>191</v>
      </c>
      <c r="J2486" t="s">
        <v>5348</v>
      </c>
      <c r="K2486">
        <v>36</v>
      </c>
      <c r="L2486">
        <v>8492668770</v>
      </c>
      <c r="M2486" t="s">
        <v>51</v>
      </c>
      <c r="N2486" t="s">
        <v>1184</v>
      </c>
      <c r="O2486" t="s">
        <v>9966</v>
      </c>
      <c r="P2486" t="s">
        <v>102</v>
      </c>
      <c r="Q2486" t="s">
        <v>103</v>
      </c>
      <c r="S2486" t="s">
        <v>144</v>
      </c>
      <c r="V2486" t="s">
        <v>1074</v>
      </c>
      <c r="W2486" t="s">
        <v>58</v>
      </c>
      <c r="X2486">
        <v>18.915849600000001</v>
      </c>
      <c r="Y2486">
        <v>-70.744986900000001</v>
      </c>
      <c r="Z2486" t="s">
        <v>86</v>
      </c>
      <c r="AA2486" t="s">
        <v>86</v>
      </c>
      <c r="AB2486" t="s">
        <v>60</v>
      </c>
      <c r="AC2486" t="s">
        <v>88</v>
      </c>
      <c r="AD2486" t="s">
        <v>62</v>
      </c>
      <c r="AF2486" t="s">
        <v>170</v>
      </c>
      <c r="AG2486" t="s">
        <v>194</v>
      </c>
      <c r="AH2486" t="s">
        <v>65</v>
      </c>
      <c r="AI2486" t="s">
        <v>145</v>
      </c>
      <c r="AJ2486" t="s">
        <v>66</v>
      </c>
      <c r="AK2486" t="s">
        <v>9973</v>
      </c>
      <c r="AL2486">
        <v>1</v>
      </c>
      <c r="AM2486" t="s">
        <v>1075</v>
      </c>
      <c r="AN2486">
        <v>5</v>
      </c>
      <c r="AO2486">
        <v>1</v>
      </c>
      <c r="AP2486" t="s">
        <v>62</v>
      </c>
      <c r="AV2486" s="1">
        <v>43667</v>
      </c>
      <c r="AW2486" t="s">
        <v>16479</v>
      </c>
      <c r="AY2486" t="s">
        <v>73</v>
      </c>
      <c r="AZ2486" t="s">
        <v>74</v>
      </c>
    </row>
    <row r="2487" spans="1:52" hidden="1" x14ac:dyDescent="0.25">
      <c r="A2487" t="str">
        <f>INDEX('Community ID'!B:B,MATCH(O2487,'Community ID'!A:A,0))</f>
        <v>Los Embassadores</v>
      </c>
      <c r="B2487" t="str">
        <f>INDEX('Community ID'!$K:$K,MATCH('Environmental Data'!$P2487,'Community ID'!J:J,0))</f>
        <v>Constanza</v>
      </c>
      <c r="D2487" t="s">
        <v>9974</v>
      </c>
      <c r="E2487" t="s">
        <v>9975</v>
      </c>
      <c r="F2487" t="s">
        <v>9976</v>
      </c>
      <c r="H2487" t="s">
        <v>63</v>
      </c>
      <c r="I2487" t="s">
        <v>191</v>
      </c>
      <c r="J2487" t="s">
        <v>9977</v>
      </c>
      <c r="K2487">
        <v>20</v>
      </c>
      <c r="M2487" t="s">
        <v>51</v>
      </c>
      <c r="N2487" t="s">
        <v>125</v>
      </c>
      <c r="O2487" t="s">
        <v>9966</v>
      </c>
      <c r="P2487" t="s">
        <v>102</v>
      </c>
      <c r="Q2487" t="s">
        <v>103</v>
      </c>
      <c r="V2487" t="s">
        <v>1074</v>
      </c>
      <c r="W2487" t="s">
        <v>58</v>
      </c>
      <c r="X2487">
        <v>18.916185200000001</v>
      </c>
      <c r="Y2487">
        <v>-70.745010800000003</v>
      </c>
      <c r="Z2487" t="s">
        <v>86</v>
      </c>
      <c r="AA2487" t="s">
        <v>86</v>
      </c>
      <c r="AB2487" t="s">
        <v>182</v>
      </c>
      <c r="AC2487" t="s">
        <v>169</v>
      </c>
      <c r="AD2487" t="s">
        <v>62</v>
      </c>
      <c r="AF2487" t="s">
        <v>170</v>
      </c>
      <c r="AG2487" t="s">
        <v>171</v>
      </c>
      <c r="AH2487" t="s">
        <v>117</v>
      </c>
      <c r="AI2487" t="s">
        <v>66</v>
      </c>
      <c r="AJ2487" t="s">
        <v>66</v>
      </c>
      <c r="AK2487" t="s">
        <v>9978</v>
      </c>
      <c r="AL2487">
        <v>1</v>
      </c>
      <c r="AM2487" t="s">
        <v>1075</v>
      </c>
      <c r="AN2487">
        <v>3</v>
      </c>
      <c r="AO2487">
        <v>0</v>
      </c>
      <c r="AP2487" t="s">
        <v>62</v>
      </c>
      <c r="AV2487" s="1">
        <v>43667</v>
      </c>
      <c r="AW2487" t="s">
        <v>16480</v>
      </c>
      <c r="AY2487" t="s">
        <v>73</v>
      </c>
      <c r="AZ2487" t="s">
        <v>74</v>
      </c>
    </row>
    <row r="2488" spans="1:52" hidden="1" x14ac:dyDescent="0.25">
      <c r="A2488" t="str">
        <f>INDEX('Community ID'!B:B,MATCH(O2488,'Community ID'!A:A,0))</f>
        <v>Los Embassadores</v>
      </c>
      <c r="B2488" t="str">
        <f>INDEX('Community ID'!$K:$K,MATCH('Environmental Data'!$P2488,'Community ID'!J:J,0))</f>
        <v>Constanza</v>
      </c>
      <c r="D2488" t="s">
        <v>9979</v>
      </c>
      <c r="E2488" t="s">
        <v>9980</v>
      </c>
      <c r="F2488" t="s">
        <v>9981</v>
      </c>
      <c r="H2488" t="s">
        <v>2481</v>
      </c>
      <c r="I2488" t="s">
        <v>191</v>
      </c>
      <c r="J2488" t="s">
        <v>9982</v>
      </c>
      <c r="K2488">
        <v>24</v>
      </c>
      <c r="L2488">
        <v>8298148741</v>
      </c>
      <c r="M2488" t="s">
        <v>226</v>
      </c>
      <c r="N2488" t="s">
        <v>1184</v>
      </c>
      <c r="O2488" t="s">
        <v>9966</v>
      </c>
      <c r="P2488" t="s">
        <v>102</v>
      </c>
      <c r="Q2488" t="s">
        <v>103</v>
      </c>
      <c r="V2488" t="s">
        <v>1074</v>
      </c>
      <c r="W2488" t="s">
        <v>58</v>
      </c>
      <c r="X2488">
        <v>18.916098999999999</v>
      </c>
      <c r="Y2488">
        <v>-70.744454399999995</v>
      </c>
      <c r="Z2488" t="s">
        <v>59</v>
      </c>
      <c r="AA2488" t="s">
        <v>59</v>
      </c>
      <c r="AB2488" t="s">
        <v>182</v>
      </c>
      <c r="AC2488" t="s">
        <v>169</v>
      </c>
      <c r="AE2488" t="s">
        <v>62</v>
      </c>
      <c r="AF2488" t="s">
        <v>170</v>
      </c>
      <c r="AG2488" t="s">
        <v>171</v>
      </c>
      <c r="AH2488" t="s">
        <v>117</v>
      </c>
      <c r="AI2488" t="s">
        <v>66</v>
      </c>
      <c r="AJ2488" t="s">
        <v>66</v>
      </c>
      <c r="AK2488" t="s">
        <v>9983</v>
      </c>
      <c r="AL2488">
        <v>1</v>
      </c>
      <c r="AM2488" t="s">
        <v>1973</v>
      </c>
      <c r="AN2488">
        <v>4</v>
      </c>
      <c r="AO2488">
        <v>2</v>
      </c>
      <c r="AP2488" t="s">
        <v>62</v>
      </c>
      <c r="AV2488" s="1">
        <v>43667</v>
      </c>
      <c r="AW2488" t="s">
        <v>16481</v>
      </c>
      <c r="AY2488" t="s">
        <v>73</v>
      </c>
      <c r="AZ2488" t="s">
        <v>74</v>
      </c>
    </row>
    <row r="2489" spans="1:52" hidden="1" x14ac:dyDescent="0.25">
      <c r="A2489" t="str">
        <f>INDEX('Community ID'!B:B,MATCH(O2489,'Community ID'!A:A,0))</f>
        <v>Los Embassadores</v>
      </c>
      <c r="B2489" t="str">
        <f>INDEX('Community ID'!$K:$K,MATCH('Environmental Data'!$P2489,'Community ID'!J:J,0))</f>
        <v>Constanza</v>
      </c>
      <c r="D2489" t="s">
        <v>9984</v>
      </c>
      <c r="E2489" t="s">
        <v>9985</v>
      </c>
      <c r="F2489" t="s">
        <v>1087</v>
      </c>
      <c r="H2489" t="s">
        <v>63</v>
      </c>
      <c r="I2489" t="s">
        <v>191</v>
      </c>
      <c r="J2489" s="1">
        <v>31904</v>
      </c>
      <c r="K2489">
        <v>34</v>
      </c>
      <c r="L2489">
        <v>8292750787</v>
      </c>
      <c r="M2489" t="s">
        <v>226</v>
      </c>
      <c r="N2489" t="s">
        <v>135</v>
      </c>
      <c r="O2489" t="s">
        <v>9966</v>
      </c>
      <c r="P2489" t="s">
        <v>102</v>
      </c>
      <c r="Q2489" t="s">
        <v>103</v>
      </c>
      <c r="S2489" t="s">
        <v>63</v>
      </c>
      <c r="V2489" t="s">
        <v>1074</v>
      </c>
      <c r="W2489" t="s">
        <v>58</v>
      </c>
      <c r="X2489">
        <v>18.915764299999999</v>
      </c>
      <c r="Y2489">
        <v>-70.744693699999999</v>
      </c>
      <c r="Z2489" t="s">
        <v>220</v>
      </c>
      <c r="AA2489" t="s">
        <v>220</v>
      </c>
      <c r="AB2489" t="s">
        <v>182</v>
      </c>
      <c r="AC2489" t="s">
        <v>88</v>
      </c>
      <c r="AE2489" t="s">
        <v>62</v>
      </c>
      <c r="AF2489" t="s">
        <v>170</v>
      </c>
      <c r="AG2489" t="s">
        <v>171</v>
      </c>
      <c r="AH2489" t="s">
        <v>90</v>
      </c>
      <c r="AI2489" t="s">
        <v>145</v>
      </c>
      <c r="AJ2489" t="s">
        <v>145</v>
      </c>
      <c r="AK2489" t="s">
        <v>9986</v>
      </c>
      <c r="AL2489">
        <v>1</v>
      </c>
      <c r="AM2489" t="s">
        <v>1075</v>
      </c>
      <c r="AN2489">
        <v>2</v>
      </c>
      <c r="AO2489">
        <v>0</v>
      </c>
      <c r="AP2489" t="s">
        <v>62</v>
      </c>
      <c r="AV2489" s="1">
        <v>43667</v>
      </c>
      <c r="AW2489" t="s">
        <v>16482</v>
      </c>
      <c r="AY2489" t="s">
        <v>73</v>
      </c>
      <c r="AZ2489" t="s">
        <v>74</v>
      </c>
    </row>
    <row r="2490" spans="1:52" hidden="1" x14ac:dyDescent="0.25">
      <c r="A2490" t="str">
        <f>INDEX('Community ID'!B:B,MATCH(O2490,'Community ID'!A:A,0))</f>
        <v>Los Embassadores</v>
      </c>
      <c r="B2490" t="str">
        <f>INDEX('Community ID'!$K:$K,MATCH('Environmental Data'!$P2490,'Community ID'!J:J,0))</f>
        <v>Constanza</v>
      </c>
      <c r="D2490" t="s">
        <v>9987</v>
      </c>
      <c r="E2490" t="s">
        <v>4318</v>
      </c>
      <c r="F2490" t="s">
        <v>9988</v>
      </c>
      <c r="H2490" t="s">
        <v>123</v>
      </c>
      <c r="I2490" t="s">
        <v>191</v>
      </c>
      <c r="J2490" s="1">
        <v>28469</v>
      </c>
      <c r="K2490">
        <v>44</v>
      </c>
      <c r="L2490">
        <v>8493424897</v>
      </c>
      <c r="M2490" t="s">
        <v>124</v>
      </c>
      <c r="O2490" t="s">
        <v>9966</v>
      </c>
      <c r="P2490" t="s">
        <v>102</v>
      </c>
      <c r="Q2490" t="s">
        <v>103</v>
      </c>
      <c r="S2490" t="s">
        <v>144</v>
      </c>
      <c r="V2490" t="s">
        <v>1074</v>
      </c>
      <c r="W2490" t="s">
        <v>58</v>
      </c>
      <c r="X2490">
        <v>18.914960199999999</v>
      </c>
      <c r="Y2490">
        <v>-70.745441900000003</v>
      </c>
      <c r="Z2490" t="s">
        <v>86</v>
      </c>
      <c r="AA2490" t="s">
        <v>86</v>
      </c>
      <c r="AB2490" t="s">
        <v>182</v>
      </c>
      <c r="AC2490" t="s">
        <v>169</v>
      </c>
      <c r="AD2490" t="s">
        <v>62</v>
      </c>
      <c r="AF2490" t="s">
        <v>170</v>
      </c>
      <c r="AG2490" t="s">
        <v>171</v>
      </c>
      <c r="AH2490" t="s">
        <v>90</v>
      </c>
      <c r="AI2490" t="s">
        <v>145</v>
      </c>
      <c r="AJ2490" t="s">
        <v>66</v>
      </c>
      <c r="AK2490" t="s">
        <v>9989</v>
      </c>
      <c r="AL2490">
        <v>1</v>
      </c>
      <c r="AM2490" t="s">
        <v>1075</v>
      </c>
      <c r="AN2490">
        <v>1</v>
      </c>
      <c r="AO2490">
        <v>0</v>
      </c>
      <c r="AP2490" t="s">
        <v>62</v>
      </c>
      <c r="AV2490" s="1">
        <v>43667</v>
      </c>
      <c r="AW2490" t="s">
        <v>16483</v>
      </c>
      <c r="AY2490" t="s">
        <v>73</v>
      </c>
      <c r="AZ2490" t="s">
        <v>74</v>
      </c>
    </row>
    <row r="2491" spans="1:52" hidden="1" x14ac:dyDescent="0.25">
      <c r="A2491" t="str">
        <f>INDEX('Community ID'!B:B,MATCH(O2491,'Community ID'!A:A,0))</f>
        <v>Los Embassadores</v>
      </c>
      <c r="B2491" t="str">
        <f>INDEX('Community ID'!$K:$K,MATCH('Environmental Data'!$P2491,'Community ID'!J:J,0))</f>
        <v>Constanza</v>
      </c>
      <c r="D2491" t="s">
        <v>9990</v>
      </c>
      <c r="E2491" t="s">
        <v>9991</v>
      </c>
      <c r="F2491" t="s">
        <v>5337</v>
      </c>
      <c r="H2491" t="s">
        <v>63</v>
      </c>
      <c r="I2491" t="s">
        <v>191</v>
      </c>
      <c r="J2491" t="s">
        <v>9992</v>
      </c>
      <c r="K2491">
        <v>64</v>
      </c>
      <c r="L2491">
        <v>8298784904</v>
      </c>
      <c r="M2491" t="s">
        <v>51</v>
      </c>
      <c r="N2491" t="s">
        <v>135</v>
      </c>
      <c r="O2491" t="s">
        <v>9966</v>
      </c>
      <c r="P2491" t="s">
        <v>102</v>
      </c>
      <c r="Q2491" t="s">
        <v>103</v>
      </c>
      <c r="S2491" t="s">
        <v>144</v>
      </c>
      <c r="U2491">
        <v>5300277604</v>
      </c>
      <c r="V2491" t="s">
        <v>1074</v>
      </c>
      <c r="W2491" t="s">
        <v>58</v>
      </c>
      <c r="X2491">
        <v>18.915333499999999</v>
      </c>
      <c r="Y2491">
        <v>-70.745732599999997</v>
      </c>
      <c r="Z2491" t="s">
        <v>86</v>
      </c>
      <c r="AA2491" t="s">
        <v>86</v>
      </c>
      <c r="AB2491" t="s">
        <v>60</v>
      </c>
      <c r="AC2491" t="s">
        <v>88</v>
      </c>
      <c r="AD2491" t="s">
        <v>62</v>
      </c>
      <c r="AF2491" t="s">
        <v>170</v>
      </c>
      <c r="AG2491" t="s">
        <v>171</v>
      </c>
      <c r="AH2491" t="s">
        <v>117</v>
      </c>
      <c r="AI2491" t="s">
        <v>66</v>
      </c>
      <c r="AJ2491" t="s">
        <v>66</v>
      </c>
      <c r="AK2491" t="s">
        <v>9993</v>
      </c>
      <c r="AL2491">
        <v>1</v>
      </c>
      <c r="AM2491" t="s">
        <v>1075</v>
      </c>
      <c r="AN2491">
        <v>6</v>
      </c>
      <c r="AO2491">
        <v>4</v>
      </c>
      <c r="AP2491" t="s">
        <v>62</v>
      </c>
      <c r="AV2491" s="1">
        <v>43666</v>
      </c>
      <c r="AW2491" t="s">
        <v>16484</v>
      </c>
      <c r="AY2491" t="s">
        <v>73</v>
      </c>
      <c r="AZ2491" t="s">
        <v>74</v>
      </c>
    </row>
    <row r="2492" spans="1:52" hidden="1" x14ac:dyDescent="0.25">
      <c r="A2492" t="str">
        <f>INDEX('Community ID'!B:B,MATCH(O2492,'Community ID'!A:A,0))</f>
        <v>Los Embassadores</v>
      </c>
      <c r="B2492" t="str">
        <f>INDEX('Community ID'!$K:$K,MATCH('Environmental Data'!$P2492,'Community ID'!J:J,0))</f>
        <v>Constanza</v>
      </c>
      <c r="D2492" t="s">
        <v>9994</v>
      </c>
      <c r="E2492" t="s">
        <v>1303</v>
      </c>
      <c r="F2492" t="s">
        <v>9995</v>
      </c>
      <c r="H2492" t="s">
        <v>9996</v>
      </c>
      <c r="I2492" t="s">
        <v>191</v>
      </c>
      <c r="J2492" s="1">
        <v>29654</v>
      </c>
      <c r="K2492">
        <v>40</v>
      </c>
      <c r="L2492">
        <v>8094583558</v>
      </c>
      <c r="M2492" t="s">
        <v>51</v>
      </c>
      <c r="N2492" t="s">
        <v>135</v>
      </c>
      <c r="O2492" t="s">
        <v>9966</v>
      </c>
      <c r="P2492" t="s">
        <v>83</v>
      </c>
      <c r="Q2492" t="s">
        <v>103</v>
      </c>
      <c r="S2492" t="s">
        <v>144</v>
      </c>
      <c r="U2492">
        <v>5300336582</v>
      </c>
      <c r="V2492" t="s">
        <v>1074</v>
      </c>
      <c r="W2492" t="s">
        <v>58</v>
      </c>
      <c r="X2492">
        <v>18.915412100000001</v>
      </c>
      <c r="Y2492">
        <v>-70.745582200000001</v>
      </c>
      <c r="Z2492" t="s">
        <v>86</v>
      </c>
      <c r="AA2492" t="s">
        <v>220</v>
      </c>
      <c r="AB2492" t="s">
        <v>60</v>
      </c>
      <c r="AC2492" t="s">
        <v>169</v>
      </c>
      <c r="AD2492" t="s">
        <v>62</v>
      </c>
      <c r="AF2492" t="s">
        <v>170</v>
      </c>
      <c r="AG2492" t="s">
        <v>194</v>
      </c>
      <c r="AH2492" t="s">
        <v>117</v>
      </c>
      <c r="AI2492" t="s">
        <v>66</v>
      </c>
      <c r="AJ2492" t="s">
        <v>66</v>
      </c>
      <c r="AK2492" t="s">
        <v>9968</v>
      </c>
      <c r="AL2492">
        <v>1</v>
      </c>
      <c r="AM2492" t="s">
        <v>1075</v>
      </c>
      <c r="AN2492">
        <v>4</v>
      </c>
      <c r="AO2492">
        <v>1</v>
      </c>
      <c r="AP2492" t="s">
        <v>62</v>
      </c>
      <c r="AV2492" s="1">
        <v>43666</v>
      </c>
      <c r="AW2492" t="s">
        <v>16485</v>
      </c>
      <c r="AY2492" t="s">
        <v>73</v>
      </c>
      <c r="AZ2492" t="s">
        <v>74</v>
      </c>
    </row>
    <row r="2493" spans="1:52" hidden="1" x14ac:dyDescent="0.25">
      <c r="A2493" t="str">
        <f>INDEX('Community ID'!B:B,MATCH(O2493,'Community ID'!A:A,0))</f>
        <v>Los Embassadores</v>
      </c>
      <c r="B2493" t="str">
        <f>INDEX('Community ID'!$K:$K,MATCH('Environmental Data'!$P2493,'Community ID'!J:J,0))</f>
        <v>Constanza</v>
      </c>
      <c r="D2493" t="s">
        <v>9997</v>
      </c>
      <c r="E2493" t="s">
        <v>9196</v>
      </c>
      <c r="F2493" t="s">
        <v>236</v>
      </c>
      <c r="H2493" t="s">
        <v>2969</v>
      </c>
      <c r="I2493" t="s">
        <v>191</v>
      </c>
      <c r="J2493" s="1">
        <v>20374</v>
      </c>
      <c r="K2493">
        <v>66</v>
      </c>
      <c r="L2493">
        <v>8294695532</v>
      </c>
      <c r="M2493" t="s">
        <v>80</v>
      </c>
      <c r="N2493" t="s">
        <v>135</v>
      </c>
      <c r="O2493" t="s">
        <v>9966</v>
      </c>
      <c r="P2493" t="s">
        <v>4101</v>
      </c>
      <c r="Q2493" t="s">
        <v>103</v>
      </c>
      <c r="S2493" t="s">
        <v>144</v>
      </c>
      <c r="U2493">
        <v>5300242681</v>
      </c>
      <c r="V2493" t="s">
        <v>1074</v>
      </c>
      <c r="W2493" t="s">
        <v>58</v>
      </c>
      <c r="X2493">
        <v>18.915291100000001</v>
      </c>
      <c r="Y2493">
        <v>-70.745424299999996</v>
      </c>
      <c r="Z2493" t="s">
        <v>86</v>
      </c>
      <c r="AA2493" t="s">
        <v>86</v>
      </c>
      <c r="AB2493" t="s">
        <v>182</v>
      </c>
      <c r="AC2493" t="s">
        <v>169</v>
      </c>
      <c r="AD2493" t="s">
        <v>62</v>
      </c>
      <c r="AF2493" t="s">
        <v>170</v>
      </c>
      <c r="AG2493" t="s">
        <v>194</v>
      </c>
      <c r="AH2493" t="s">
        <v>65</v>
      </c>
      <c r="AI2493" t="s">
        <v>91</v>
      </c>
      <c r="AJ2493" t="s">
        <v>66</v>
      </c>
      <c r="AK2493" t="s">
        <v>9998</v>
      </c>
      <c r="AL2493">
        <v>1</v>
      </c>
      <c r="AM2493" t="s">
        <v>1075</v>
      </c>
      <c r="AN2493">
        <v>1</v>
      </c>
      <c r="AO2493">
        <v>0</v>
      </c>
      <c r="AP2493" t="s">
        <v>62</v>
      </c>
      <c r="AV2493" s="1">
        <v>43666</v>
      </c>
      <c r="AW2493" t="s">
        <v>16486</v>
      </c>
      <c r="AY2493" t="s">
        <v>73</v>
      </c>
      <c r="AZ2493" t="s">
        <v>74</v>
      </c>
    </row>
    <row r="2494" spans="1:52" hidden="1" x14ac:dyDescent="0.25">
      <c r="A2494" t="str">
        <f>INDEX('Community ID'!B:B,MATCH(O2494,'Community ID'!A:A,0))</f>
        <v>Los Embassadores</v>
      </c>
      <c r="B2494" t="str">
        <f>INDEX('Community ID'!$K:$K,MATCH('Environmental Data'!$P2494,'Community ID'!J:J,0))</f>
        <v>Constanza</v>
      </c>
      <c r="D2494" t="s">
        <v>9999</v>
      </c>
      <c r="E2494" t="s">
        <v>9726</v>
      </c>
      <c r="F2494" t="s">
        <v>743</v>
      </c>
      <c r="H2494" t="s">
        <v>10000</v>
      </c>
      <c r="I2494" t="s">
        <v>191</v>
      </c>
      <c r="J2494" s="1">
        <v>35771</v>
      </c>
      <c r="K2494">
        <v>24</v>
      </c>
      <c r="L2494">
        <v>8492560394</v>
      </c>
      <c r="M2494" t="s">
        <v>142</v>
      </c>
      <c r="N2494" t="s">
        <v>1184</v>
      </c>
      <c r="O2494" t="s">
        <v>9966</v>
      </c>
      <c r="P2494" t="s">
        <v>102</v>
      </c>
      <c r="Q2494" t="s">
        <v>10001</v>
      </c>
      <c r="V2494" t="s">
        <v>1074</v>
      </c>
      <c r="W2494" t="s">
        <v>58</v>
      </c>
      <c r="X2494">
        <v>18.915467400000001</v>
      </c>
      <c r="Y2494">
        <v>-70.745579199999995</v>
      </c>
      <c r="Z2494" t="s">
        <v>86</v>
      </c>
      <c r="AA2494" t="s">
        <v>86</v>
      </c>
      <c r="AB2494" t="s">
        <v>182</v>
      </c>
      <c r="AC2494" t="s">
        <v>88</v>
      </c>
      <c r="AE2494" t="s">
        <v>62</v>
      </c>
      <c r="AF2494" t="s">
        <v>170</v>
      </c>
      <c r="AG2494" t="s">
        <v>194</v>
      </c>
      <c r="AH2494" t="s">
        <v>117</v>
      </c>
      <c r="AI2494" t="s">
        <v>66</v>
      </c>
      <c r="AJ2494" t="s">
        <v>66</v>
      </c>
      <c r="AK2494" t="s">
        <v>10002</v>
      </c>
      <c r="AL2494">
        <v>1</v>
      </c>
      <c r="AM2494" t="s">
        <v>1075</v>
      </c>
      <c r="AN2494">
        <v>4</v>
      </c>
      <c r="AO2494">
        <v>2</v>
      </c>
      <c r="AP2494" t="s">
        <v>62</v>
      </c>
      <c r="AV2494" s="1">
        <v>43666</v>
      </c>
      <c r="AW2494" t="s">
        <v>16487</v>
      </c>
      <c r="AY2494" t="s">
        <v>73</v>
      </c>
      <c r="AZ2494" t="s">
        <v>74</v>
      </c>
    </row>
    <row r="2495" spans="1:52" hidden="1" x14ac:dyDescent="0.25">
      <c r="A2495" t="str">
        <f>INDEX('Community ID'!B:B,MATCH(O2495,'Community ID'!A:A,0))</f>
        <v>Los Embassadores</v>
      </c>
      <c r="B2495" t="str">
        <f>INDEX('Community ID'!$K:$K,MATCH('Environmental Data'!$P2495,'Community ID'!J:J,0))</f>
        <v>Constanza</v>
      </c>
      <c r="D2495" t="s">
        <v>10003</v>
      </c>
      <c r="E2495" t="s">
        <v>1920</v>
      </c>
      <c r="F2495" t="s">
        <v>10004</v>
      </c>
      <c r="H2495" t="s">
        <v>63</v>
      </c>
      <c r="I2495" t="s">
        <v>191</v>
      </c>
      <c r="J2495" t="s">
        <v>10005</v>
      </c>
      <c r="K2495">
        <v>27</v>
      </c>
      <c r="L2495">
        <v>8492691746</v>
      </c>
      <c r="M2495" t="s">
        <v>142</v>
      </c>
      <c r="N2495" t="s">
        <v>135</v>
      </c>
      <c r="O2495" t="s">
        <v>9966</v>
      </c>
      <c r="P2495" t="s">
        <v>102</v>
      </c>
      <c r="Q2495" t="s">
        <v>103</v>
      </c>
      <c r="S2495" t="s">
        <v>144</v>
      </c>
      <c r="V2495" t="s">
        <v>1074</v>
      </c>
      <c r="W2495" t="s">
        <v>58</v>
      </c>
      <c r="X2495">
        <v>18.915467</v>
      </c>
      <c r="Y2495">
        <v>-70.745593400000004</v>
      </c>
      <c r="Z2495" t="s">
        <v>59</v>
      </c>
      <c r="AA2495" t="s">
        <v>59</v>
      </c>
      <c r="AB2495" t="s">
        <v>60</v>
      </c>
      <c r="AC2495" t="s">
        <v>88</v>
      </c>
      <c r="AE2495" t="s">
        <v>62</v>
      </c>
      <c r="AF2495" t="s">
        <v>170</v>
      </c>
      <c r="AH2495" t="s">
        <v>117</v>
      </c>
      <c r="AI2495" t="s">
        <v>66</v>
      </c>
      <c r="AJ2495" t="s">
        <v>66</v>
      </c>
      <c r="AK2495" t="s">
        <v>10006</v>
      </c>
      <c r="AL2495">
        <v>1</v>
      </c>
      <c r="AM2495" t="s">
        <v>1075</v>
      </c>
      <c r="AN2495">
        <v>2</v>
      </c>
      <c r="AO2495">
        <v>0</v>
      </c>
      <c r="AP2495" t="s">
        <v>62</v>
      </c>
      <c r="AV2495" s="1">
        <v>43666</v>
      </c>
      <c r="AW2495" t="s">
        <v>16488</v>
      </c>
      <c r="AY2495" t="s">
        <v>73</v>
      </c>
      <c r="AZ2495" t="s">
        <v>74</v>
      </c>
    </row>
    <row r="2496" spans="1:52" hidden="1" x14ac:dyDescent="0.25">
      <c r="A2496" t="str">
        <f>INDEX('Community ID'!B:B,MATCH(O2496,'Community ID'!A:A,0))</f>
        <v>La Colonita</v>
      </c>
      <c r="B2496" t="str">
        <f>INDEX('Community ID'!$K:$K,MATCH('Environmental Data'!$P2496,'Community ID'!J:J,0))</f>
        <v>Constanza</v>
      </c>
      <c r="D2496" t="s">
        <v>10007</v>
      </c>
      <c r="E2496" t="s">
        <v>6920</v>
      </c>
      <c r="F2496" t="s">
        <v>2439</v>
      </c>
      <c r="I2496" t="s">
        <v>191</v>
      </c>
      <c r="J2496" t="s">
        <v>5497</v>
      </c>
      <c r="K2496">
        <v>33</v>
      </c>
      <c r="L2496">
        <v>8293987819</v>
      </c>
      <c r="M2496" t="s">
        <v>226</v>
      </c>
      <c r="N2496" t="s">
        <v>52</v>
      </c>
      <c r="O2496" t="s">
        <v>10008</v>
      </c>
      <c r="P2496" t="s">
        <v>83</v>
      </c>
      <c r="Q2496" t="s">
        <v>103</v>
      </c>
      <c r="V2496" t="s">
        <v>7348</v>
      </c>
      <c r="W2496" t="s">
        <v>58</v>
      </c>
      <c r="X2496">
        <v>18.968625299999999</v>
      </c>
      <c r="Y2496">
        <v>-70.658955199999994</v>
      </c>
      <c r="Z2496" t="s">
        <v>220</v>
      </c>
      <c r="AA2496" t="s">
        <v>220</v>
      </c>
      <c r="AB2496" t="s">
        <v>60</v>
      </c>
      <c r="AC2496" t="s">
        <v>169</v>
      </c>
      <c r="AD2496" t="s">
        <v>62</v>
      </c>
      <c r="AF2496" t="s">
        <v>170</v>
      </c>
      <c r="AG2496" t="s">
        <v>194</v>
      </c>
      <c r="AH2496" t="s">
        <v>65</v>
      </c>
      <c r="AI2496" t="s">
        <v>788</v>
      </c>
      <c r="AJ2496" t="s">
        <v>10009</v>
      </c>
      <c r="AK2496" t="s">
        <v>10010</v>
      </c>
      <c r="AL2496">
        <v>1</v>
      </c>
      <c r="AM2496" t="s">
        <v>9029</v>
      </c>
      <c r="AN2496">
        <v>1</v>
      </c>
      <c r="AO2496">
        <v>0</v>
      </c>
      <c r="AP2496" t="s">
        <v>62</v>
      </c>
      <c r="AV2496" s="1">
        <v>43665</v>
      </c>
      <c r="AW2496" t="s">
        <v>16489</v>
      </c>
      <c r="AY2496" t="s">
        <v>73</v>
      </c>
      <c r="AZ2496" t="s">
        <v>74</v>
      </c>
    </row>
    <row r="2497" spans="1:52" hidden="1" x14ac:dyDescent="0.25">
      <c r="A2497" t="str">
        <f>INDEX('Community ID'!B:B,MATCH(O2497,'Community ID'!A:A,0))</f>
        <v>La Cotorra</v>
      </c>
      <c r="B2497" t="str">
        <f>INDEX('Community ID'!$K:$K,MATCH('Environmental Data'!$P2497,'Community ID'!J:J,0))</f>
        <v>Constanza</v>
      </c>
      <c r="D2497" t="s">
        <v>10011</v>
      </c>
      <c r="E2497" t="s">
        <v>1187</v>
      </c>
      <c r="F2497" t="s">
        <v>10012</v>
      </c>
      <c r="H2497" t="s">
        <v>10013</v>
      </c>
      <c r="I2497" t="s">
        <v>191</v>
      </c>
      <c r="J2497" t="s">
        <v>10014</v>
      </c>
      <c r="K2497">
        <v>24</v>
      </c>
      <c r="L2497">
        <v>8298825223</v>
      </c>
      <c r="M2497" t="s">
        <v>142</v>
      </c>
      <c r="N2497" t="s">
        <v>135</v>
      </c>
      <c r="O2497" t="s">
        <v>8868</v>
      </c>
      <c r="P2497" t="s">
        <v>83</v>
      </c>
      <c r="Q2497" t="s">
        <v>103</v>
      </c>
      <c r="V2497" t="s">
        <v>7348</v>
      </c>
      <c r="W2497" t="s">
        <v>58</v>
      </c>
      <c r="X2497">
        <v>18.968625299999999</v>
      </c>
      <c r="Y2497">
        <v>-70.658955199999994</v>
      </c>
      <c r="Z2497" t="s">
        <v>86</v>
      </c>
      <c r="AA2497" t="s">
        <v>59</v>
      </c>
      <c r="AB2497" t="s">
        <v>60</v>
      </c>
      <c r="AC2497" t="s">
        <v>169</v>
      </c>
      <c r="AD2497" t="s">
        <v>62</v>
      </c>
      <c r="AF2497" t="s">
        <v>170</v>
      </c>
      <c r="AG2497" t="s">
        <v>194</v>
      </c>
      <c r="AH2497" t="s">
        <v>65</v>
      </c>
      <c r="AI2497" t="s">
        <v>91</v>
      </c>
      <c r="AJ2497" t="s">
        <v>788</v>
      </c>
      <c r="AK2497" t="s">
        <v>10015</v>
      </c>
      <c r="AL2497">
        <v>1</v>
      </c>
      <c r="AM2497" t="s">
        <v>10016</v>
      </c>
      <c r="AN2497">
        <v>5</v>
      </c>
      <c r="AO2497">
        <v>1</v>
      </c>
      <c r="AP2497" t="s">
        <v>62</v>
      </c>
      <c r="AV2497" s="1">
        <v>43665</v>
      </c>
      <c r="AW2497" t="s">
        <v>16490</v>
      </c>
      <c r="AY2497" t="s">
        <v>73</v>
      </c>
      <c r="AZ2497" t="s">
        <v>74</v>
      </c>
    </row>
    <row r="2498" spans="1:52" hidden="1" x14ac:dyDescent="0.25">
      <c r="A2498" t="str">
        <f>INDEX('Community ID'!B:B,MATCH(O2498,'Community ID'!A:A,0))</f>
        <v>La Cotorra</v>
      </c>
      <c r="B2498" t="str">
        <f>INDEX('Community ID'!$K:$K,MATCH('Environmental Data'!$P2498,'Community ID'!J:J,0))</f>
        <v>Constanza</v>
      </c>
      <c r="D2498" t="s">
        <v>10017</v>
      </c>
      <c r="E2498" t="s">
        <v>1821</v>
      </c>
      <c r="F2498" t="s">
        <v>1230</v>
      </c>
      <c r="I2498" t="s">
        <v>191</v>
      </c>
      <c r="J2498" t="s">
        <v>10018</v>
      </c>
      <c r="K2498">
        <v>21</v>
      </c>
      <c r="L2498">
        <v>8492780614</v>
      </c>
      <c r="M2498" t="s">
        <v>142</v>
      </c>
      <c r="N2498" t="s">
        <v>125</v>
      </c>
      <c r="O2498" t="s">
        <v>8868</v>
      </c>
      <c r="P2498" t="s">
        <v>83</v>
      </c>
      <c r="Q2498" t="s">
        <v>84</v>
      </c>
      <c r="U2498">
        <v>40208846200</v>
      </c>
      <c r="V2498" t="s">
        <v>7348</v>
      </c>
      <c r="W2498" t="s">
        <v>58</v>
      </c>
      <c r="X2498">
        <v>18.964438999999999</v>
      </c>
      <c r="Y2498">
        <v>-70.675602600000005</v>
      </c>
      <c r="Z2498" t="s">
        <v>105</v>
      </c>
      <c r="AA2498" t="s">
        <v>105</v>
      </c>
      <c r="AB2498" t="s">
        <v>60</v>
      </c>
      <c r="AC2498" t="s">
        <v>169</v>
      </c>
      <c r="AD2498" t="s">
        <v>62</v>
      </c>
      <c r="AF2498" t="s">
        <v>170</v>
      </c>
      <c r="AG2498" t="s">
        <v>171</v>
      </c>
      <c r="AH2498" t="s">
        <v>117</v>
      </c>
      <c r="AI2498" t="s">
        <v>788</v>
      </c>
      <c r="AJ2498" t="s">
        <v>788</v>
      </c>
      <c r="AK2498" t="s">
        <v>7729</v>
      </c>
      <c r="AL2498">
        <v>1</v>
      </c>
      <c r="AM2498" t="s">
        <v>6687</v>
      </c>
      <c r="AN2498">
        <v>3</v>
      </c>
      <c r="AO2498">
        <v>1</v>
      </c>
      <c r="AP2498" t="s">
        <v>62</v>
      </c>
      <c r="AV2498" s="1">
        <v>43665</v>
      </c>
      <c r="AW2498" t="s">
        <v>16491</v>
      </c>
      <c r="AY2498" t="s">
        <v>73</v>
      </c>
      <c r="AZ2498" t="s">
        <v>74</v>
      </c>
    </row>
    <row r="2499" spans="1:52" hidden="1" x14ac:dyDescent="0.25">
      <c r="A2499" t="str">
        <f>INDEX('Community ID'!B:B,MATCH(O2499,'Community ID'!A:A,0))</f>
        <v>La Cotorra</v>
      </c>
      <c r="B2499" t="str">
        <f>INDEX('Community ID'!$K:$K,MATCH('Environmental Data'!$P2499,'Community ID'!J:J,0))</f>
        <v>Constanza</v>
      </c>
      <c r="D2499" t="s">
        <v>10019</v>
      </c>
      <c r="E2499" t="s">
        <v>3720</v>
      </c>
      <c r="F2499" t="s">
        <v>297</v>
      </c>
      <c r="H2499" t="s">
        <v>6046</v>
      </c>
      <c r="I2499" t="s">
        <v>191</v>
      </c>
      <c r="J2499" s="1">
        <v>33429</v>
      </c>
      <c r="K2499">
        <v>30</v>
      </c>
      <c r="M2499" t="s">
        <v>142</v>
      </c>
      <c r="N2499" t="s">
        <v>135</v>
      </c>
      <c r="O2499" t="s">
        <v>10020</v>
      </c>
      <c r="P2499" t="s">
        <v>83</v>
      </c>
      <c r="Q2499" t="s">
        <v>103</v>
      </c>
      <c r="V2499" t="s">
        <v>7348</v>
      </c>
      <c r="W2499" t="s">
        <v>58</v>
      </c>
      <c r="X2499">
        <v>18.963272100000001</v>
      </c>
      <c r="Y2499">
        <v>-70.668336100000005</v>
      </c>
      <c r="Z2499" t="s">
        <v>86</v>
      </c>
      <c r="AA2499" t="s">
        <v>220</v>
      </c>
      <c r="AB2499" t="s">
        <v>116</v>
      </c>
      <c r="AC2499" t="s">
        <v>88</v>
      </c>
      <c r="AE2499" t="s">
        <v>62</v>
      </c>
      <c r="AF2499" t="s">
        <v>170</v>
      </c>
      <c r="AG2499" t="s">
        <v>194</v>
      </c>
      <c r="AH2499" t="s">
        <v>65</v>
      </c>
      <c r="AI2499" t="s">
        <v>788</v>
      </c>
      <c r="AJ2499" t="s">
        <v>788</v>
      </c>
      <c r="AK2499" t="s">
        <v>7729</v>
      </c>
      <c r="AL2499">
        <v>1</v>
      </c>
      <c r="AM2499" t="s">
        <v>6724</v>
      </c>
      <c r="AN2499">
        <v>4</v>
      </c>
      <c r="AO2499">
        <v>2</v>
      </c>
      <c r="AP2499" t="s">
        <v>62</v>
      </c>
      <c r="AV2499" s="1">
        <v>43665</v>
      </c>
      <c r="AW2499" t="s">
        <v>16492</v>
      </c>
      <c r="AY2499" t="s">
        <v>73</v>
      </c>
      <c r="AZ2499" t="s">
        <v>74</v>
      </c>
    </row>
    <row r="2500" spans="1:52" hidden="1" x14ac:dyDescent="0.25">
      <c r="A2500" t="str">
        <f>INDEX('Community ID'!B:B,MATCH(O2500,'Community ID'!A:A,0))</f>
        <v>La Cotorra</v>
      </c>
      <c r="B2500" t="str">
        <f>INDEX('Community ID'!$K:$K,MATCH('Environmental Data'!$P2500,'Community ID'!J:J,0))</f>
        <v>Constanza</v>
      </c>
      <c r="D2500" t="s">
        <v>10021</v>
      </c>
      <c r="E2500" t="s">
        <v>10022</v>
      </c>
      <c r="F2500" t="s">
        <v>991</v>
      </c>
      <c r="H2500" t="s">
        <v>7480</v>
      </c>
      <c r="I2500" t="s">
        <v>191</v>
      </c>
      <c r="J2500" t="s">
        <v>10023</v>
      </c>
      <c r="K2500">
        <v>51</v>
      </c>
      <c r="L2500">
        <v>8294049286</v>
      </c>
      <c r="M2500" t="s">
        <v>80</v>
      </c>
      <c r="N2500" t="s">
        <v>52</v>
      </c>
      <c r="O2500" t="s">
        <v>8868</v>
      </c>
      <c r="P2500" t="s">
        <v>102</v>
      </c>
      <c r="Q2500" t="s">
        <v>103</v>
      </c>
      <c r="U2500">
        <v>5300301479</v>
      </c>
      <c r="V2500" t="s">
        <v>7348</v>
      </c>
      <c r="W2500" t="s">
        <v>58</v>
      </c>
      <c r="X2500">
        <v>18.970596799999999</v>
      </c>
      <c r="Y2500">
        <v>-70.650491799999998</v>
      </c>
      <c r="Z2500" t="s">
        <v>86</v>
      </c>
      <c r="AA2500" t="s">
        <v>86</v>
      </c>
      <c r="AB2500" t="s">
        <v>60</v>
      </c>
      <c r="AC2500" t="s">
        <v>88</v>
      </c>
      <c r="AD2500" t="s">
        <v>62</v>
      </c>
      <c r="AF2500" t="s">
        <v>170</v>
      </c>
      <c r="AG2500" t="s">
        <v>171</v>
      </c>
      <c r="AH2500" t="s">
        <v>117</v>
      </c>
      <c r="AI2500" t="s">
        <v>788</v>
      </c>
      <c r="AJ2500" t="s">
        <v>788</v>
      </c>
      <c r="AK2500" t="s">
        <v>8535</v>
      </c>
      <c r="AL2500">
        <v>1</v>
      </c>
      <c r="AM2500" t="s">
        <v>1134</v>
      </c>
      <c r="AN2500">
        <v>1</v>
      </c>
      <c r="AO2500">
        <v>0</v>
      </c>
      <c r="AP2500" t="s">
        <v>62</v>
      </c>
      <c r="AV2500" s="1">
        <v>43665</v>
      </c>
      <c r="AW2500" t="s">
        <v>16493</v>
      </c>
      <c r="AY2500" t="s">
        <v>73</v>
      </c>
      <c r="AZ2500" t="s">
        <v>74</v>
      </c>
    </row>
    <row r="2501" spans="1:52" hidden="1" x14ac:dyDescent="0.25">
      <c r="A2501" t="str">
        <f>INDEX('Community ID'!B:B,MATCH(O2501,'Community ID'!A:A,0))</f>
        <v>La Cotorra</v>
      </c>
      <c r="B2501" t="str">
        <f>INDEX('Community ID'!$K:$K,MATCH('Environmental Data'!$P2501,'Community ID'!J:J,0))</f>
        <v>Constanza</v>
      </c>
      <c r="D2501" t="s">
        <v>10024</v>
      </c>
      <c r="E2501" t="s">
        <v>856</v>
      </c>
      <c r="F2501" t="s">
        <v>10025</v>
      </c>
      <c r="H2501" t="s">
        <v>264</v>
      </c>
      <c r="I2501" t="s">
        <v>191</v>
      </c>
      <c r="J2501" s="1">
        <v>32116</v>
      </c>
      <c r="K2501">
        <v>34</v>
      </c>
      <c r="L2501">
        <v>8097030682</v>
      </c>
      <c r="M2501" t="s">
        <v>80</v>
      </c>
      <c r="N2501" t="s">
        <v>135</v>
      </c>
      <c r="O2501" t="s">
        <v>8868</v>
      </c>
      <c r="P2501" t="s">
        <v>83</v>
      </c>
      <c r="Q2501" t="s">
        <v>103</v>
      </c>
      <c r="U2501">
        <v>5300383139</v>
      </c>
      <c r="V2501" t="s">
        <v>7348</v>
      </c>
      <c r="W2501" t="s">
        <v>58</v>
      </c>
      <c r="X2501">
        <v>18.969379799999999</v>
      </c>
      <c r="Y2501">
        <v>-70.655696500000005</v>
      </c>
      <c r="Z2501" t="s">
        <v>86</v>
      </c>
      <c r="AA2501" t="s">
        <v>86</v>
      </c>
      <c r="AB2501" t="s">
        <v>60</v>
      </c>
      <c r="AC2501" t="s">
        <v>88</v>
      </c>
      <c r="AE2501" t="s">
        <v>62</v>
      </c>
      <c r="AF2501" t="s">
        <v>170</v>
      </c>
      <c r="AG2501" t="s">
        <v>171</v>
      </c>
      <c r="AH2501" t="s">
        <v>65</v>
      </c>
      <c r="AI2501" t="s">
        <v>788</v>
      </c>
      <c r="AJ2501" t="s">
        <v>788</v>
      </c>
      <c r="AK2501" t="s">
        <v>7729</v>
      </c>
      <c r="AL2501">
        <v>1</v>
      </c>
      <c r="AM2501" t="s">
        <v>10026</v>
      </c>
      <c r="AN2501">
        <v>3</v>
      </c>
      <c r="AO2501">
        <v>0</v>
      </c>
      <c r="AP2501" t="s">
        <v>62</v>
      </c>
      <c r="AV2501" s="1">
        <v>43665</v>
      </c>
      <c r="AW2501" t="s">
        <v>16494</v>
      </c>
      <c r="AY2501" t="s">
        <v>73</v>
      </c>
      <c r="AZ2501" t="s">
        <v>74</v>
      </c>
    </row>
    <row r="2502" spans="1:52" hidden="1" x14ac:dyDescent="0.25">
      <c r="A2502" t="str">
        <f>INDEX('Community ID'!B:B,MATCH(O2502,'Community ID'!A:A,0))</f>
        <v>La Cotorra</v>
      </c>
      <c r="B2502" t="str">
        <f>INDEX('Community ID'!$K:$K,MATCH('Environmental Data'!$P2502,'Community ID'!J:J,0))</f>
        <v>Constanza</v>
      </c>
      <c r="D2502" t="s">
        <v>10027</v>
      </c>
      <c r="E2502" t="s">
        <v>10028</v>
      </c>
      <c r="F2502" t="s">
        <v>10029</v>
      </c>
      <c r="H2502" t="s">
        <v>10030</v>
      </c>
      <c r="I2502" t="s">
        <v>191</v>
      </c>
      <c r="J2502" t="s">
        <v>10031</v>
      </c>
      <c r="K2502">
        <v>31</v>
      </c>
      <c r="L2502">
        <v>8292848254</v>
      </c>
      <c r="M2502" t="s">
        <v>142</v>
      </c>
      <c r="N2502" t="s">
        <v>135</v>
      </c>
      <c r="O2502" t="s">
        <v>8868</v>
      </c>
      <c r="P2502" t="s">
        <v>83</v>
      </c>
      <c r="Q2502" t="s">
        <v>103</v>
      </c>
      <c r="U2502">
        <v>40220087346</v>
      </c>
      <c r="V2502" t="s">
        <v>7348</v>
      </c>
      <c r="W2502" t="s">
        <v>58</v>
      </c>
      <c r="X2502">
        <v>18.969379799999999</v>
      </c>
      <c r="Y2502">
        <v>-70.655696500000005</v>
      </c>
      <c r="Z2502" t="s">
        <v>86</v>
      </c>
      <c r="AA2502" t="s">
        <v>86</v>
      </c>
      <c r="AB2502" t="s">
        <v>60</v>
      </c>
      <c r="AC2502" t="s">
        <v>88</v>
      </c>
      <c r="AE2502" t="s">
        <v>62</v>
      </c>
      <c r="AF2502" t="s">
        <v>170</v>
      </c>
      <c r="AG2502" t="s">
        <v>194</v>
      </c>
      <c r="AH2502" t="s">
        <v>117</v>
      </c>
      <c r="AI2502" t="s">
        <v>1419</v>
      </c>
      <c r="AJ2502" t="s">
        <v>10009</v>
      </c>
      <c r="AK2502" t="s">
        <v>10032</v>
      </c>
      <c r="AL2502">
        <v>1</v>
      </c>
      <c r="AM2502" t="s">
        <v>2545</v>
      </c>
      <c r="AN2502">
        <v>5</v>
      </c>
      <c r="AO2502">
        <v>1</v>
      </c>
      <c r="AP2502" t="s">
        <v>62</v>
      </c>
      <c r="AV2502" s="1">
        <v>43665</v>
      </c>
      <c r="AW2502" t="s">
        <v>16495</v>
      </c>
      <c r="AY2502" t="s">
        <v>73</v>
      </c>
      <c r="AZ2502" t="s">
        <v>74</v>
      </c>
    </row>
    <row r="2503" spans="1:52" hidden="1" x14ac:dyDescent="0.25">
      <c r="A2503" t="str">
        <f>INDEX('Community ID'!B:B,MATCH(O2503,'Community ID'!A:A,0))</f>
        <v>La Cotorra</v>
      </c>
      <c r="B2503" t="str">
        <f>INDEX('Community ID'!$K:$K,MATCH('Environmental Data'!$P2503,'Community ID'!J:J,0))</f>
        <v>Constanza</v>
      </c>
      <c r="D2503" t="s">
        <v>10033</v>
      </c>
      <c r="E2503" t="s">
        <v>97</v>
      </c>
      <c r="F2503" t="s">
        <v>297</v>
      </c>
      <c r="H2503" t="s">
        <v>1767</v>
      </c>
      <c r="I2503" t="s">
        <v>191</v>
      </c>
      <c r="J2503" s="1">
        <v>26155</v>
      </c>
      <c r="K2503">
        <v>50</v>
      </c>
      <c r="L2503">
        <v>8097088262</v>
      </c>
      <c r="M2503" t="s">
        <v>80</v>
      </c>
      <c r="N2503" t="s">
        <v>52</v>
      </c>
      <c r="O2503" t="s">
        <v>8868</v>
      </c>
      <c r="P2503" t="s">
        <v>83</v>
      </c>
      <c r="Q2503" t="s">
        <v>103</v>
      </c>
      <c r="U2503">
        <v>5300055026</v>
      </c>
      <c r="V2503" t="s">
        <v>7348</v>
      </c>
      <c r="W2503" t="s">
        <v>58</v>
      </c>
      <c r="X2503">
        <v>18.969379799999999</v>
      </c>
      <c r="Y2503">
        <v>-70.655696500000005</v>
      </c>
      <c r="Z2503" t="s">
        <v>86</v>
      </c>
      <c r="AA2503" t="s">
        <v>86</v>
      </c>
      <c r="AB2503" t="s">
        <v>60</v>
      </c>
      <c r="AC2503" t="s">
        <v>169</v>
      </c>
      <c r="AE2503" t="s">
        <v>62</v>
      </c>
      <c r="AF2503" t="s">
        <v>170</v>
      </c>
      <c r="AG2503" t="s">
        <v>171</v>
      </c>
      <c r="AH2503" t="s">
        <v>65</v>
      </c>
      <c r="AI2503" t="s">
        <v>788</v>
      </c>
      <c r="AJ2503" t="s">
        <v>10009</v>
      </c>
      <c r="AK2503" t="s">
        <v>10032</v>
      </c>
      <c r="AL2503">
        <v>1</v>
      </c>
      <c r="AM2503" t="s">
        <v>5171</v>
      </c>
      <c r="AN2503">
        <v>8</v>
      </c>
      <c r="AO2503">
        <v>5</v>
      </c>
      <c r="AP2503" t="s">
        <v>62</v>
      </c>
      <c r="AV2503" s="1">
        <v>43665</v>
      </c>
      <c r="AW2503" t="s">
        <v>16496</v>
      </c>
      <c r="AY2503" t="s">
        <v>73</v>
      </c>
      <c r="AZ2503" t="s">
        <v>74</v>
      </c>
    </row>
    <row r="2504" spans="1:52" hidden="1" x14ac:dyDescent="0.25">
      <c r="A2504" t="str">
        <f>INDEX('Community ID'!B:B,MATCH(O2504,'Community ID'!A:A,0))</f>
        <v>La Cotorra</v>
      </c>
      <c r="B2504" t="str">
        <f>INDEX('Community ID'!$K:$K,MATCH('Environmental Data'!$P2504,'Community ID'!J:J,0))</f>
        <v>Constanza</v>
      </c>
      <c r="D2504" t="s">
        <v>10034</v>
      </c>
      <c r="E2504" t="s">
        <v>1975</v>
      </c>
      <c r="F2504" t="s">
        <v>743</v>
      </c>
      <c r="H2504" t="s">
        <v>10035</v>
      </c>
      <c r="I2504" t="s">
        <v>191</v>
      </c>
      <c r="J2504" t="s">
        <v>10036</v>
      </c>
      <c r="K2504">
        <v>49</v>
      </c>
      <c r="L2504">
        <v>8292639615</v>
      </c>
      <c r="M2504" t="s">
        <v>80</v>
      </c>
      <c r="N2504" t="s">
        <v>135</v>
      </c>
      <c r="O2504" t="s">
        <v>8868</v>
      </c>
      <c r="P2504" t="s">
        <v>102</v>
      </c>
      <c r="Q2504" t="s">
        <v>103</v>
      </c>
      <c r="U2504">
        <v>5300284139</v>
      </c>
      <c r="V2504" t="s">
        <v>7348</v>
      </c>
      <c r="W2504" t="s">
        <v>58</v>
      </c>
      <c r="X2504">
        <v>18.962244900000002</v>
      </c>
      <c r="Y2504">
        <v>-70.668707800000007</v>
      </c>
      <c r="Z2504" t="s">
        <v>86</v>
      </c>
      <c r="AA2504" t="s">
        <v>86</v>
      </c>
      <c r="AB2504" t="s">
        <v>60</v>
      </c>
      <c r="AC2504" t="s">
        <v>88</v>
      </c>
      <c r="AD2504" t="s">
        <v>62</v>
      </c>
      <c r="AF2504" t="s">
        <v>170</v>
      </c>
      <c r="AG2504" t="s">
        <v>171</v>
      </c>
      <c r="AH2504" t="s">
        <v>117</v>
      </c>
      <c r="AI2504" t="s">
        <v>145</v>
      </c>
      <c r="AJ2504" t="s">
        <v>145</v>
      </c>
      <c r="AK2504" t="s">
        <v>10037</v>
      </c>
      <c r="AL2504">
        <v>1</v>
      </c>
      <c r="AM2504" t="s">
        <v>10038</v>
      </c>
      <c r="AN2504">
        <v>1</v>
      </c>
      <c r="AO2504">
        <v>0</v>
      </c>
      <c r="AP2504" t="s">
        <v>62</v>
      </c>
      <c r="AV2504" s="1">
        <v>43665</v>
      </c>
      <c r="AW2504" t="s">
        <v>16497</v>
      </c>
      <c r="AY2504" t="s">
        <v>73</v>
      </c>
      <c r="AZ2504" t="s">
        <v>74</v>
      </c>
    </row>
    <row r="2505" spans="1:52" hidden="1" x14ac:dyDescent="0.25">
      <c r="A2505" t="str">
        <f>INDEX('Community ID'!B:B,MATCH(O2505,'Community ID'!A:A,0))</f>
        <v>La Cotorra</v>
      </c>
      <c r="B2505" t="str">
        <f>INDEX('Community ID'!$K:$K,MATCH('Environmental Data'!$P2505,'Community ID'!J:J,0))</f>
        <v>Constanza</v>
      </c>
      <c r="D2505" t="s">
        <v>10048</v>
      </c>
      <c r="E2505" t="s">
        <v>10049</v>
      </c>
      <c r="F2505" t="s">
        <v>8913</v>
      </c>
      <c r="H2505" t="s">
        <v>10050</v>
      </c>
      <c r="I2505" t="s">
        <v>191</v>
      </c>
      <c r="J2505" s="1">
        <v>37167</v>
      </c>
      <c r="K2505">
        <v>20</v>
      </c>
      <c r="L2505">
        <v>8298500295</v>
      </c>
      <c r="M2505" t="s">
        <v>80</v>
      </c>
      <c r="N2505" t="s">
        <v>125</v>
      </c>
      <c r="O2505" t="s">
        <v>10020</v>
      </c>
      <c r="P2505" t="s">
        <v>102</v>
      </c>
      <c r="Q2505" t="s">
        <v>103</v>
      </c>
      <c r="V2505" t="s">
        <v>7348</v>
      </c>
      <c r="W2505" t="s">
        <v>58</v>
      </c>
      <c r="X2505">
        <v>18.962244900000002</v>
      </c>
      <c r="Y2505">
        <v>-70.668707800000007</v>
      </c>
      <c r="Z2505" t="s">
        <v>220</v>
      </c>
      <c r="AA2505" t="s">
        <v>220</v>
      </c>
      <c r="AB2505" t="s">
        <v>60</v>
      </c>
      <c r="AC2505" t="s">
        <v>88</v>
      </c>
      <c r="AE2505" t="s">
        <v>62</v>
      </c>
      <c r="AF2505" t="s">
        <v>170</v>
      </c>
      <c r="AG2505" t="s">
        <v>194</v>
      </c>
      <c r="AH2505" t="s">
        <v>65</v>
      </c>
      <c r="AI2505" t="s">
        <v>145</v>
      </c>
      <c r="AJ2505" t="s">
        <v>145</v>
      </c>
      <c r="AK2505" t="s">
        <v>10051</v>
      </c>
      <c r="AM2505" t="s">
        <v>68</v>
      </c>
      <c r="AN2505">
        <v>2</v>
      </c>
      <c r="AO2505">
        <v>1</v>
      </c>
      <c r="AP2505" t="s">
        <v>63</v>
      </c>
      <c r="AV2505" s="1">
        <v>43665</v>
      </c>
      <c r="AW2505" t="s">
        <v>16498</v>
      </c>
      <c r="AY2505" t="s">
        <v>73</v>
      </c>
      <c r="AZ2505" t="s">
        <v>74</v>
      </c>
    </row>
    <row r="2506" spans="1:52" hidden="1" x14ac:dyDescent="0.25">
      <c r="A2506" t="str">
        <f>INDEX('Community ID'!B:B,MATCH(O2506,'Community ID'!A:A,0))</f>
        <v>La Cotorra</v>
      </c>
      <c r="B2506" t="str">
        <f>INDEX('Community ID'!$K:$K,MATCH('Environmental Data'!$P2506,'Community ID'!J:J,0))</f>
        <v>Constanza</v>
      </c>
      <c r="D2506" t="s">
        <v>10039</v>
      </c>
      <c r="E2506" t="s">
        <v>10040</v>
      </c>
      <c r="F2506" t="s">
        <v>737</v>
      </c>
      <c r="H2506" t="s">
        <v>10041</v>
      </c>
      <c r="I2506" t="s">
        <v>165</v>
      </c>
      <c r="J2506" s="1">
        <v>36718</v>
      </c>
      <c r="K2506">
        <v>21</v>
      </c>
      <c r="M2506" t="s">
        <v>80</v>
      </c>
      <c r="N2506" t="s">
        <v>2580</v>
      </c>
      <c r="O2506" t="s">
        <v>8868</v>
      </c>
      <c r="P2506" t="s">
        <v>83</v>
      </c>
      <c r="Q2506" t="s">
        <v>103</v>
      </c>
      <c r="U2506">
        <v>40211586306</v>
      </c>
      <c r="V2506" t="s">
        <v>7348</v>
      </c>
      <c r="W2506" t="s">
        <v>58</v>
      </c>
      <c r="X2506">
        <v>18.965807900000001</v>
      </c>
      <c r="Y2506">
        <v>-70.665105800000006</v>
      </c>
      <c r="Z2506" t="s">
        <v>86</v>
      </c>
      <c r="AA2506" t="s">
        <v>86</v>
      </c>
      <c r="AB2506" t="s">
        <v>60</v>
      </c>
      <c r="AC2506" t="s">
        <v>88</v>
      </c>
      <c r="AE2506" t="s">
        <v>62</v>
      </c>
      <c r="AF2506" t="s">
        <v>170</v>
      </c>
      <c r="AG2506" t="s">
        <v>171</v>
      </c>
      <c r="AH2506" t="s">
        <v>117</v>
      </c>
      <c r="AI2506" t="s">
        <v>10042</v>
      </c>
      <c r="AJ2506" t="s">
        <v>10042</v>
      </c>
      <c r="AK2506" t="s">
        <v>10043</v>
      </c>
      <c r="AL2506">
        <v>1</v>
      </c>
      <c r="AM2506" t="s">
        <v>68</v>
      </c>
      <c r="AN2506">
        <v>4</v>
      </c>
      <c r="AO2506">
        <v>0</v>
      </c>
      <c r="AP2506" t="s">
        <v>62</v>
      </c>
      <c r="AV2506" s="1">
        <v>43665</v>
      </c>
      <c r="AW2506" t="s">
        <v>16499</v>
      </c>
      <c r="AY2506" t="s">
        <v>73</v>
      </c>
      <c r="AZ2506" t="s">
        <v>74</v>
      </c>
    </row>
    <row r="2507" spans="1:52" hidden="1" x14ac:dyDescent="0.25">
      <c r="A2507" t="str">
        <f>INDEX('Community ID'!B:B,MATCH(O2507,'Community ID'!A:A,0))</f>
        <v>La Cotorra</v>
      </c>
      <c r="B2507" t="str">
        <f>INDEX('Community ID'!$K:$K,MATCH('Environmental Data'!$P2507,'Community ID'!J:J,0))</f>
        <v>Constanza</v>
      </c>
      <c r="D2507" t="s">
        <v>10044</v>
      </c>
      <c r="E2507" t="s">
        <v>10045</v>
      </c>
      <c r="F2507" t="s">
        <v>10046</v>
      </c>
      <c r="H2507" t="s">
        <v>10047</v>
      </c>
      <c r="I2507" t="s">
        <v>191</v>
      </c>
      <c r="J2507" s="1">
        <v>27852</v>
      </c>
      <c r="K2507">
        <v>45</v>
      </c>
      <c r="M2507" t="s">
        <v>80</v>
      </c>
      <c r="N2507" t="s">
        <v>135</v>
      </c>
      <c r="O2507" t="s">
        <v>8868</v>
      </c>
      <c r="P2507" t="s">
        <v>83</v>
      </c>
      <c r="Q2507" t="s">
        <v>103</v>
      </c>
      <c r="U2507">
        <v>5300307617</v>
      </c>
      <c r="V2507" t="s">
        <v>7348</v>
      </c>
      <c r="W2507" t="s">
        <v>58</v>
      </c>
      <c r="X2507">
        <v>18.969379799999999</v>
      </c>
      <c r="Y2507">
        <v>-70.655696500000005</v>
      </c>
      <c r="Z2507" t="s">
        <v>86</v>
      </c>
      <c r="AA2507" t="s">
        <v>86</v>
      </c>
      <c r="AB2507" t="s">
        <v>60</v>
      </c>
      <c r="AC2507" t="s">
        <v>88</v>
      </c>
      <c r="AE2507" t="s">
        <v>62</v>
      </c>
      <c r="AF2507" t="s">
        <v>170</v>
      </c>
      <c r="AG2507" t="s">
        <v>171</v>
      </c>
      <c r="AH2507" t="s">
        <v>65</v>
      </c>
      <c r="AI2507" t="s">
        <v>1419</v>
      </c>
      <c r="AJ2507" t="s">
        <v>1415</v>
      </c>
      <c r="AK2507" t="s">
        <v>7729</v>
      </c>
      <c r="AL2507">
        <v>1</v>
      </c>
      <c r="AM2507" t="s">
        <v>1039</v>
      </c>
      <c r="AN2507">
        <v>2</v>
      </c>
      <c r="AO2507">
        <v>0</v>
      </c>
      <c r="AP2507" t="s">
        <v>62</v>
      </c>
      <c r="AV2507" s="1">
        <v>43665</v>
      </c>
      <c r="AW2507" t="s">
        <v>16500</v>
      </c>
      <c r="AY2507" t="s">
        <v>73</v>
      </c>
      <c r="AZ2507" t="s">
        <v>74</v>
      </c>
    </row>
    <row r="2508" spans="1:52" hidden="1" x14ac:dyDescent="0.25">
      <c r="A2508" t="str">
        <f>INDEX('Community ID'!B:B,MATCH(O2508,'Community ID'!A:A,0))</f>
        <v>La Cotorra</v>
      </c>
      <c r="B2508" t="str">
        <f>INDEX('Community ID'!$K:$K,MATCH('Environmental Data'!$P2508,'Community ID'!J:J,0))</f>
        <v>Constanza</v>
      </c>
      <c r="D2508" t="s">
        <v>10052</v>
      </c>
      <c r="E2508" t="s">
        <v>10053</v>
      </c>
      <c r="F2508" t="s">
        <v>10054</v>
      </c>
      <c r="H2508" t="s">
        <v>10055</v>
      </c>
      <c r="I2508" t="s">
        <v>165</v>
      </c>
      <c r="J2508" t="s">
        <v>10056</v>
      </c>
      <c r="K2508">
        <v>27</v>
      </c>
      <c r="M2508" t="s">
        <v>80</v>
      </c>
      <c r="N2508" t="s">
        <v>81</v>
      </c>
      <c r="O2508" t="s">
        <v>8868</v>
      </c>
      <c r="P2508" t="s">
        <v>83</v>
      </c>
      <c r="Q2508" t="s">
        <v>103</v>
      </c>
      <c r="V2508" t="s">
        <v>7348</v>
      </c>
      <c r="W2508" t="s">
        <v>58</v>
      </c>
      <c r="X2508">
        <v>18.965717399999999</v>
      </c>
      <c r="Y2508">
        <v>-70.664618599999997</v>
      </c>
      <c r="Z2508" t="s">
        <v>86</v>
      </c>
      <c r="AA2508" t="s">
        <v>86</v>
      </c>
      <c r="AB2508" t="s">
        <v>60</v>
      </c>
      <c r="AC2508" t="s">
        <v>88</v>
      </c>
      <c r="AE2508" t="s">
        <v>62</v>
      </c>
      <c r="AF2508" t="s">
        <v>170</v>
      </c>
      <c r="AG2508" t="s">
        <v>171</v>
      </c>
      <c r="AH2508" t="s">
        <v>117</v>
      </c>
      <c r="AI2508" t="s">
        <v>10042</v>
      </c>
      <c r="AJ2508" t="s">
        <v>1237</v>
      </c>
      <c r="AK2508" t="s">
        <v>10057</v>
      </c>
      <c r="AL2508">
        <v>1</v>
      </c>
      <c r="AM2508" t="s">
        <v>9029</v>
      </c>
      <c r="AN2508">
        <v>3</v>
      </c>
      <c r="AO2508">
        <v>0</v>
      </c>
      <c r="AP2508" t="s">
        <v>63</v>
      </c>
      <c r="AV2508" s="1">
        <v>43665</v>
      </c>
      <c r="AW2508" t="s">
        <v>16501</v>
      </c>
      <c r="AY2508" t="s">
        <v>73</v>
      </c>
      <c r="AZ2508" t="s">
        <v>74</v>
      </c>
    </row>
    <row r="2509" spans="1:52" hidden="1" x14ac:dyDescent="0.25">
      <c r="A2509" t="str">
        <f>INDEX('Community ID'!B:B,MATCH(O2509,'Community ID'!A:A,0))</f>
        <v>La Cotorra</v>
      </c>
      <c r="B2509" t="str">
        <f>INDEX('Community ID'!$K:$K,MATCH('Environmental Data'!$P2509,'Community ID'!J:J,0))</f>
        <v>Constanza</v>
      </c>
      <c r="D2509" t="s">
        <v>10058</v>
      </c>
      <c r="E2509" t="s">
        <v>7996</v>
      </c>
      <c r="F2509" t="s">
        <v>10059</v>
      </c>
      <c r="H2509" t="s">
        <v>48</v>
      </c>
      <c r="I2509" t="s">
        <v>191</v>
      </c>
      <c r="J2509" t="s">
        <v>10060</v>
      </c>
      <c r="K2509">
        <v>26</v>
      </c>
      <c r="M2509" t="s">
        <v>142</v>
      </c>
      <c r="N2509" t="s">
        <v>135</v>
      </c>
      <c r="O2509" t="s">
        <v>10020</v>
      </c>
      <c r="P2509" t="s">
        <v>102</v>
      </c>
      <c r="Q2509" t="s">
        <v>103</v>
      </c>
      <c r="U2509">
        <v>40208983979</v>
      </c>
      <c r="V2509" t="s">
        <v>7348</v>
      </c>
      <c r="W2509" t="s">
        <v>58</v>
      </c>
      <c r="X2509">
        <v>18.970596799999999</v>
      </c>
      <c r="Y2509">
        <v>-70.650491799999998</v>
      </c>
      <c r="Z2509" t="s">
        <v>86</v>
      </c>
      <c r="AA2509" t="s">
        <v>325</v>
      </c>
      <c r="AB2509" t="s">
        <v>60</v>
      </c>
      <c r="AC2509" t="s">
        <v>88</v>
      </c>
      <c r="AD2509" t="s">
        <v>62</v>
      </c>
      <c r="AF2509" t="s">
        <v>170</v>
      </c>
      <c r="AG2509" t="s">
        <v>171</v>
      </c>
      <c r="AH2509" t="s">
        <v>117</v>
      </c>
      <c r="AI2509" t="s">
        <v>1382</v>
      </c>
      <c r="AJ2509" t="s">
        <v>788</v>
      </c>
      <c r="AK2509" t="s">
        <v>10061</v>
      </c>
      <c r="AL2509">
        <v>1</v>
      </c>
      <c r="AM2509" t="s">
        <v>1289</v>
      </c>
      <c r="AN2509">
        <v>7</v>
      </c>
      <c r="AO2509">
        <v>2</v>
      </c>
      <c r="AP2509" t="s">
        <v>63</v>
      </c>
      <c r="AV2509" s="1">
        <v>43665</v>
      </c>
      <c r="AW2509" t="s">
        <v>16502</v>
      </c>
      <c r="AY2509" t="s">
        <v>73</v>
      </c>
      <c r="AZ2509" t="s">
        <v>74</v>
      </c>
    </row>
    <row r="2510" spans="1:52" x14ac:dyDescent="0.25">
      <c r="A2510" t="str">
        <f>INDEX('Community ID'!B:B,MATCH(O2510,'Community ID'!A:A,0))</f>
        <v>La Cotorra</v>
      </c>
      <c r="B2510" t="str">
        <f>INDEX('Community ID'!$K:$K,MATCH('Environmental Data'!$P2510,'Community ID'!J:J,0))</f>
        <v>Constanza</v>
      </c>
      <c r="D2510" t="s">
        <v>10062</v>
      </c>
      <c r="E2510" t="s">
        <v>10063</v>
      </c>
      <c r="F2510" t="s">
        <v>2548</v>
      </c>
      <c r="H2510" t="s">
        <v>10064</v>
      </c>
      <c r="I2510" t="s">
        <v>165</v>
      </c>
      <c r="J2510" t="s">
        <v>10065</v>
      </c>
      <c r="K2510">
        <v>29</v>
      </c>
      <c r="L2510">
        <v>8296019260</v>
      </c>
      <c r="M2510" t="s">
        <v>226</v>
      </c>
      <c r="N2510" t="s">
        <v>81</v>
      </c>
      <c r="O2510" t="s">
        <v>8868</v>
      </c>
      <c r="P2510" t="s">
        <v>83</v>
      </c>
      <c r="Q2510" t="s">
        <v>55</v>
      </c>
      <c r="U2510">
        <v>40226960629</v>
      </c>
      <c r="V2510" t="s">
        <v>7348</v>
      </c>
      <c r="W2510" t="s">
        <v>58</v>
      </c>
      <c r="X2510">
        <v>18.964224099999999</v>
      </c>
      <c r="Y2510">
        <v>-70.670566600000001</v>
      </c>
      <c r="Z2510" t="s">
        <v>86</v>
      </c>
      <c r="AA2510" t="s">
        <v>325</v>
      </c>
      <c r="AB2510" t="s">
        <v>60</v>
      </c>
      <c r="AC2510" t="s">
        <v>88</v>
      </c>
      <c r="AE2510" t="s">
        <v>62</v>
      </c>
      <c r="AF2510" t="s">
        <v>170</v>
      </c>
      <c r="AG2510" t="s">
        <v>171</v>
      </c>
      <c r="AH2510" t="s">
        <v>65</v>
      </c>
      <c r="AI2510" t="s">
        <v>1419</v>
      </c>
      <c r="AJ2510" t="s">
        <v>10009</v>
      </c>
      <c r="AK2510" t="s">
        <v>368</v>
      </c>
      <c r="AL2510">
        <v>1</v>
      </c>
      <c r="AM2510" t="s">
        <v>2545</v>
      </c>
      <c r="AN2510">
        <v>1</v>
      </c>
      <c r="AO2510">
        <v>0</v>
      </c>
      <c r="AP2510" t="s">
        <v>63</v>
      </c>
      <c r="AV2510" s="1">
        <v>43665</v>
      </c>
      <c r="AW2510" t="s">
        <v>16503</v>
      </c>
      <c r="AY2510" t="s">
        <v>73</v>
      </c>
      <c r="AZ2510" t="s">
        <v>74</v>
      </c>
    </row>
    <row r="2511" spans="1:52" hidden="1" x14ac:dyDescent="0.25">
      <c r="A2511" t="str">
        <f>INDEX('Community ID'!B:B,MATCH(O2511,'Community ID'!A:A,0))</f>
        <v>La Cotorra</v>
      </c>
      <c r="B2511" t="str">
        <f>INDEX('Community ID'!$K:$K,MATCH('Environmental Data'!$P2511,'Community ID'!J:J,0))</f>
        <v>Constanza</v>
      </c>
      <c r="D2511" t="s">
        <v>10066</v>
      </c>
      <c r="E2511" t="s">
        <v>10067</v>
      </c>
      <c r="F2511" t="s">
        <v>10068</v>
      </c>
      <c r="I2511" t="s">
        <v>191</v>
      </c>
      <c r="J2511" t="s">
        <v>10069</v>
      </c>
      <c r="K2511">
        <v>33</v>
      </c>
      <c r="L2511">
        <v>8098673626</v>
      </c>
      <c r="M2511" t="s">
        <v>226</v>
      </c>
      <c r="N2511" t="s">
        <v>135</v>
      </c>
      <c r="O2511" t="s">
        <v>8868</v>
      </c>
      <c r="P2511" t="s">
        <v>83</v>
      </c>
      <c r="Q2511" t="s">
        <v>84</v>
      </c>
      <c r="U2511">
        <v>5300416384</v>
      </c>
      <c r="V2511" t="s">
        <v>7348</v>
      </c>
      <c r="W2511" t="s">
        <v>58</v>
      </c>
      <c r="X2511">
        <v>18.964224099999999</v>
      </c>
      <c r="Y2511">
        <v>-70.670566600000001</v>
      </c>
      <c r="Z2511" t="s">
        <v>86</v>
      </c>
      <c r="AA2511" t="s">
        <v>86</v>
      </c>
      <c r="AB2511" t="s">
        <v>60</v>
      </c>
      <c r="AC2511" t="s">
        <v>88</v>
      </c>
      <c r="AE2511" t="s">
        <v>62</v>
      </c>
      <c r="AF2511" t="s">
        <v>170</v>
      </c>
      <c r="AG2511" t="s">
        <v>171</v>
      </c>
      <c r="AH2511" t="s">
        <v>117</v>
      </c>
      <c r="AI2511" t="s">
        <v>10042</v>
      </c>
      <c r="AJ2511" t="s">
        <v>10042</v>
      </c>
      <c r="AK2511" t="s">
        <v>10070</v>
      </c>
      <c r="AL2511">
        <v>1</v>
      </c>
      <c r="AM2511" t="s">
        <v>5171</v>
      </c>
      <c r="AN2511">
        <v>2</v>
      </c>
      <c r="AO2511">
        <v>0</v>
      </c>
      <c r="AP2511" t="s">
        <v>63</v>
      </c>
      <c r="AV2511" s="1">
        <v>43665</v>
      </c>
      <c r="AW2511" t="s">
        <v>16504</v>
      </c>
      <c r="AY2511" t="s">
        <v>73</v>
      </c>
      <c r="AZ2511" t="s">
        <v>74</v>
      </c>
    </row>
    <row r="2512" spans="1:52" ht="45" hidden="1" x14ac:dyDescent="0.25">
      <c r="A2512" t="str">
        <f>INDEX('Community ID'!B:B,MATCH(O2512,'Community ID'!A:A,0))</f>
        <v>El Paraiso</v>
      </c>
      <c r="B2512" t="str">
        <f>INDEX('Community ID'!$K:$K,MATCH('Environmental Data'!$P2512,'Community ID'!J:J,0))</f>
        <v>Tireo</v>
      </c>
      <c r="D2512" t="s">
        <v>10071</v>
      </c>
      <c r="E2512" t="s">
        <v>3375</v>
      </c>
      <c r="F2512" t="s">
        <v>10072</v>
      </c>
      <c r="H2512" t="s">
        <v>3376</v>
      </c>
      <c r="I2512" t="s">
        <v>191</v>
      </c>
      <c r="J2512" t="s">
        <v>10073</v>
      </c>
      <c r="K2512">
        <v>56</v>
      </c>
      <c r="M2512" t="s">
        <v>80</v>
      </c>
      <c r="N2512" t="s">
        <v>135</v>
      </c>
      <c r="O2512" t="s">
        <v>10074</v>
      </c>
      <c r="P2512" t="s">
        <v>3217</v>
      </c>
      <c r="Q2512" t="s">
        <v>103</v>
      </c>
      <c r="S2512" t="s">
        <v>144</v>
      </c>
      <c r="V2512" t="s">
        <v>7732</v>
      </c>
      <c r="W2512" t="s">
        <v>58</v>
      </c>
      <c r="X2512">
        <v>18.944359459000498</v>
      </c>
      <c r="Y2512">
        <v>-70.684906868329904</v>
      </c>
      <c r="Z2512" t="s">
        <v>220</v>
      </c>
      <c r="AA2512" t="s">
        <v>220</v>
      </c>
      <c r="AB2512" t="s">
        <v>87</v>
      </c>
      <c r="AC2512" t="s">
        <v>88</v>
      </c>
      <c r="AD2512" t="s">
        <v>62</v>
      </c>
      <c r="AF2512" t="s">
        <v>170</v>
      </c>
      <c r="AG2512" t="s">
        <v>194</v>
      </c>
      <c r="AH2512" t="s">
        <v>65</v>
      </c>
      <c r="AI2512" t="s">
        <v>9934</v>
      </c>
      <c r="AJ2512" t="s">
        <v>10075</v>
      </c>
      <c r="AK2512" s="2" t="s">
        <v>10076</v>
      </c>
      <c r="AL2512">
        <v>1</v>
      </c>
      <c r="AM2512" t="s">
        <v>1765</v>
      </c>
      <c r="AN2512">
        <v>1</v>
      </c>
      <c r="AP2512" t="s">
        <v>62</v>
      </c>
      <c r="AV2512" s="1">
        <v>43663</v>
      </c>
      <c r="AW2512" t="s">
        <v>16505</v>
      </c>
      <c r="AY2512" t="s">
        <v>73</v>
      </c>
      <c r="AZ2512" t="s">
        <v>74</v>
      </c>
    </row>
    <row r="2513" spans="1:52" ht="30" hidden="1" x14ac:dyDescent="0.25">
      <c r="A2513" t="str">
        <f>INDEX('Community ID'!B:B,MATCH(O2513,'Community ID'!A:A,0))</f>
        <v>El Paraiso</v>
      </c>
      <c r="B2513" t="str">
        <f>INDEX('Community ID'!$K:$K,MATCH('Environmental Data'!$P2513,'Community ID'!J:J,0))</f>
        <v>Tireo</v>
      </c>
      <c r="D2513" t="s">
        <v>10077</v>
      </c>
      <c r="E2513" t="s">
        <v>434</v>
      </c>
      <c r="F2513" t="s">
        <v>10078</v>
      </c>
      <c r="I2513" t="s">
        <v>191</v>
      </c>
      <c r="J2513" s="1">
        <v>33882</v>
      </c>
      <c r="K2513">
        <v>29</v>
      </c>
      <c r="L2513">
        <v>8496349452</v>
      </c>
      <c r="M2513" t="s">
        <v>51</v>
      </c>
      <c r="N2513" t="s">
        <v>114</v>
      </c>
      <c r="O2513" t="s">
        <v>10074</v>
      </c>
      <c r="P2513" t="s">
        <v>3217</v>
      </c>
      <c r="Q2513" t="s">
        <v>103</v>
      </c>
      <c r="S2513" t="s">
        <v>144</v>
      </c>
      <c r="U2513">
        <v>40220931204</v>
      </c>
      <c r="V2513" t="s">
        <v>7732</v>
      </c>
      <c r="W2513" t="s">
        <v>58</v>
      </c>
      <c r="X2513">
        <v>18.945545958381601</v>
      </c>
      <c r="Y2513">
        <v>-70.6873830336298</v>
      </c>
      <c r="Z2513" t="s">
        <v>59</v>
      </c>
      <c r="AA2513" t="s">
        <v>59</v>
      </c>
      <c r="AB2513" t="s">
        <v>87</v>
      </c>
      <c r="AC2513" t="s">
        <v>88</v>
      </c>
      <c r="AD2513" t="s">
        <v>62</v>
      </c>
      <c r="AF2513" t="s">
        <v>170</v>
      </c>
      <c r="AG2513" t="s">
        <v>194</v>
      </c>
      <c r="AH2513" t="s">
        <v>65</v>
      </c>
      <c r="AI2513" t="s">
        <v>10079</v>
      </c>
      <c r="AJ2513" t="s">
        <v>9934</v>
      </c>
      <c r="AK2513" s="2" t="s">
        <v>10080</v>
      </c>
      <c r="AL2513">
        <v>1</v>
      </c>
      <c r="AM2513" t="s">
        <v>1765</v>
      </c>
      <c r="AN2513">
        <v>5</v>
      </c>
      <c r="AO2513">
        <v>1</v>
      </c>
      <c r="AP2513" t="s">
        <v>62</v>
      </c>
      <c r="AV2513" s="1">
        <v>43663</v>
      </c>
      <c r="AW2513" t="s">
        <v>16506</v>
      </c>
      <c r="AY2513" t="s">
        <v>73</v>
      </c>
      <c r="AZ2513" t="s">
        <v>74</v>
      </c>
    </row>
    <row r="2514" spans="1:52" x14ac:dyDescent="0.25">
      <c r="A2514" t="str">
        <f>INDEX('Community ID'!B:B,MATCH(O2514,'Community ID'!A:A,0))</f>
        <v>Los Gajitos</v>
      </c>
      <c r="B2514" t="str">
        <f>INDEX('Community ID'!$K:$K,MATCH('Environmental Data'!$P2514,'Community ID'!J:J,0))</f>
        <v>Constanza</v>
      </c>
      <c r="D2514" t="s">
        <v>10081</v>
      </c>
      <c r="E2514" t="s">
        <v>10082</v>
      </c>
      <c r="F2514" t="s">
        <v>49</v>
      </c>
      <c r="H2514" t="s">
        <v>10082</v>
      </c>
      <c r="I2514" t="s">
        <v>191</v>
      </c>
      <c r="J2514" s="1">
        <v>34615</v>
      </c>
      <c r="K2514">
        <v>27</v>
      </c>
      <c r="M2514" t="s">
        <v>226</v>
      </c>
      <c r="O2514" t="s">
        <v>7881</v>
      </c>
      <c r="P2514" t="s">
        <v>83</v>
      </c>
      <c r="Q2514" t="s">
        <v>103</v>
      </c>
      <c r="V2514" t="s">
        <v>7378</v>
      </c>
      <c r="W2514" t="s">
        <v>58</v>
      </c>
      <c r="X2514">
        <v>18.916824200000001</v>
      </c>
      <c r="Y2514">
        <v>-70.7403513</v>
      </c>
      <c r="Z2514" t="s">
        <v>86</v>
      </c>
      <c r="AA2514" t="s">
        <v>220</v>
      </c>
      <c r="AC2514" t="s">
        <v>88</v>
      </c>
      <c r="AE2514" t="s">
        <v>62</v>
      </c>
      <c r="AF2514" t="s">
        <v>170</v>
      </c>
      <c r="AG2514" t="s">
        <v>194</v>
      </c>
      <c r="AI2514" t="s">
        <v>788</v>
      </c>
      <c r="AJ2514" t="s">
        <v>788</v>
      </c>
      <c r="AK2514" t="s">
        <v>10083</v>
      </c>
      <c r="AL2514">
        <v>1</v>
      </c>
      <c r="AM2514" t="s">
        <v>9908</v>
      </c>
      <c r="AN2514">
        <v>4</v>
      </c>
      <c r="AO2514">
        <v>2</v>
      </c>
      <c r="AP2514" t="s">
        <v>62</v>
      </c>
      <c r="AV2514" s="1">
        <v>43663</v>
      </c>
      <c r="AW2514" t="s">
        <v>16507</v>
      </c>
      <c r="AY2514" t="s">
        <v>73</v>
      </c>
      <c r="AZ2514" t="s">
        <v>74</v>
      </c>
    </row>
    <row r="2515" spans="1:52" hidden="1" x14ac:dyDescent="0.25">
      <c r="A2515" t="str">
        <f>INDEX('Community ID'!B:B,MATCH(O2515,'Community ID'!A:A,0))</f>
        <v>Los Embassadores</v>
      </c>
      <c r="B2515" t="str">
        <f>INDEX('Community ID'!$K:$K,MATCH('Environmental Data'!$P2515,'Community ID'!J:J,0))</f>
        <v>Constanza</v>
      </c>
      <c r="D2515" t="s">
        <v>10086</v>
      </c>
      <c r="E2515" t="s">
        <v>10087</v>
      </c>
      <c r="F2515" t="s">
        <v>924</v>
      </c>
      <c r="H2515" t="s">
        <v>10088</v>
      </c>
      <c r="I2515" t="s">
        <v>191</v>
      </c>
      <c r="J2515" t="s">
        <v>10089</v>
      </c>
      <c r="K2515">
        <v>74</v>
      </c>
      <c r="L2515">
        <v>8492703814</v>
      </c>
      <c r="M2515" t="s">
        <v>80</v>
      </c>
      <c r="N2515" t="s">
        <v>135</v>
      </c>
      <c r="O2515" t="s">
        <v>9966</v>
      </c>
      <c r="P2515" t="s">
        <v>102</v>
      </c>
      <c r="Q2515" t="s">
        <v>103</v>
      </c>
      <c r="S2515" t="s">
        <v>1236</v>
      </c>
      <c r="V2515" t="s">
        <v>1074</v>
      </c>
      <c r="W2515" t="s">
        <v>58</v>
      </c>
      <c r="X2515">
        <v>18.9146404</v>
      </c>
      <c r="Y2515">
        <v>-70.744319899999994</v>
      </c>
      <c r="Z2515" t="s">
        <v>86</v>
      </c>
      <c r="AA2515" t="s">
        <v>86</v>
      </c>
      <c r="AB2515" t="s">
        <v>60</v>
      </c>
      <c r="AC2515" t="s">
        <v>169</v>
      </c>
      <c r="AD2515" t="s">
        <v>62</v>
      </c>
      <c r="AF2515" t="s">
        <v>170</v>
      </c>
      <c r="AG2515" t="s">
        <v>194</v>
      </c>
      <c r="AH2515" t="s">
        <v>65</v>
      </c>
      <c r="AI2515" t="s">
        <v>1579</v>
      </c>
      <c r="AJ2515" t="s">
        <v>127</v>
      </c>
      <c r="AK2515" t="s">
        <v>10090</v>
      </c>
      <c r="AL2515">
        <v>1</v>
      </c>
      <c r="AM2515" t="s">
        <v>1075</v>
      </c>
      <c r="AN2515">
        <v>4</v>
      </c>
      <c r="AO2515">
        <v>0</v>
      </c>
      <c r="AP2515" t="s">
        <v>62</v>
      </c>
      <c r="AV2515" s="1">
        <v>43655</v>
      </c>
      <c r="AW2515" t="s">
        <v>16508</v>
      </c>
      <c r="AY2515" t="s">
        <v>73</v>
      </c>
      <c r="AZ2515" t="s">
        <v>74</v>
      </c>
    </row>
    <row r="2516" spans="1:52" hidden="1" x14ac:dyDescent="0.25">
      <c r="A2516" t="str">
        <f>INDEX('Community ID'!B:B,MATCH(O2516,'Community ID'!A:A,0))</f>
        <v>Los Embassadores</v>
      </c>
      <c r="B2516" t="str">
        <f>INDEX('Community ID'!$K:$K,MATCH('Environmental Data'!$P2516,'Community ID'!J:J,0))</f>
        <v>Constanza</v>
      </c>
      <c r="D2516" t="s">
        <v>10084</v>
      </c>
      <c r="E2516" t="s">
        <v>1533</v>
      </c>
      <c r="F2516" t="s">
        <v>1477</v>
      </c>
      <c r="H2516" t="s">
        <v>63</v>
      </c>
      <c r="I2516" t="s">
        <v>165</v>
      </c>
      <c r="J2516" s="1">
        <v>23807</v>
      </c>
      <c r="K2516">
        <v>56</v>
      </c>
      <c r="L2516">
        <v>8097570042</v>
      </c>
      <c r="M2516" t="s">
        <v>51</v>
      </c>
      <c r="N2516" t="s">
        <v>1108</v>
      </c>
      <c r="O2516" t="s">
        <v>9966</v>
      </c>
      <c r="P2516" t="s">
        <v>102</v>
      </c>
      <c r="Q2516" t="s">
        <v>103</v>
      </c>
      <c r="S2516" t="s">
        <v>144</v>
      </c>
      <c r="V2516" t="s">
        <v>1074</v>
      </c>
      <c r="W2516" t="s">
        <v>58</v>
      </c>
      <c r="X2516">
        <v>18.915255200000001</v>
      </c>
      <c r="Y2516">
        <v>-70.745374600000005</v>
      </c>
      <c r="Z2516" t="s">
        <v>86</v>
      </c>
      <c r="AA2516" t="s">
        <v>86</v>
      </c>
      <c r="AB2516" t="s">
        <v>60</v>
      </c>
      <c r="AC2516" t="s">
        <v>169</v>
      </c>
      <c r="AE2516" t="s">
        <v>62</v>
      </c>
      <c r="AF2516" t="s">
        <v>170</v>
      </c>
      <c r="AG2516" t="s">
        <v>171</v>
      </c>
      <c r="AH2516" t="s">
        <v>117</v>
      </c>
      <c r="AI2516" t="s">
        <v>66</v>
      </c>
      <c r="AJ2516" t="s">
        <v>66</v>
      </c>
      <c r="AK2516" t="s">
        <v>10085</v>
      </c>
      <c r="AL2516">
        <v>1</v>
      </c>
      <c r="AM2516" t="s">
        <v>1075</v>
      </c>
      <c r="AN2516">
        <v>3</v>
      </c>
      <c r="AO2516">
        <v>0</v>
      </c>
      <c r="AP2516" t="s">
        <v>62</v>
      </c>
      <c r="AV2516" s="1">
        <v>43655</v>
      </c>
      <c r="AW2516" t="s">
        <v>16509</v>
      </c>
      <c r="AY2516" t="s">
        <v>73</v>
      </c>
      <c r="AZ2516" t="s">
        <v>74</v>
      </c>
    </row>
    <row r="2517" spans="1:52" hidden="1" x14ac:dyDescent="0.25">
      <c r="A2517" t="str">
        <f>INDEX('Community ID'!B:B,MATCH(O2517,'Community ID'!A:A,0))</f>
        <v>Los Embassadores</v>
      </c>
      <c r="B2517" t="str">
        <f>INDEX('Community ID'!$K:$K,MATCH('Environmental Data'!$P2517,'Community ID'!J:J,0))</f>
        <v>Constanza</v>
      </c>
      <c r="D2517" t="s">
        <v>10091</v>
      </c>
      <c r="E2517" t="s">
        <v>10092</v>
      </c>
      <c r="F2517" t="s">
        <v>10093</v>
      </c>
      <c r="H2517" t="s">
        <v>10094</v>
      </c>
      <c r="I2517" t="s">
        <v>191</v>
      </c>
      <c r="J2517" s="1">
        <v>29834</v>
      </c>
      <c r="K2517">
        <v>40</v>
      </c>
      <c r="L2517">
        <v>8294011130</v>
      </c>
      <c r="M2517" t="s">
        <v>80</v>
      </c>
      <c r="N2517" t="s">
        <v>52</v>
      </c>
      <c r="O2517" t="s">
        <v>9966</v>
      </c>
      <c r="P2517" t="s">
        <v>102</v>
      </c>
      <c r="Q2517" t="s">
        <v>103</v>
      </c>
      <c r="S2517" t="s">
        <v>144</v>
      </c>
      <c r="V2517" t="s">
        <v>1074</v>
      </c>
      <c r="W2517" t="s">
        <v>58</v>
      </c>
      <c r="X2517">
        <v>18.915448699999999</v>
      </c>
      <c r="Y2517">
        <v>-70.7455985</v>
      </c>
      <c r="Z2517" t="s">
        <v>86</v>
      </c>
      <c r="AA2517" t="s">
        <v>86</v>
      </c>
      <c r="AB2517" t="s">
        <v>60</v>
      </c>
      <c r="AC2517" t="s">
        <v>169</v>
      </c>
      <c r="AD2517" t="s">
        <v>62</v>
      </c>
      <c r="AF2517" t="s">
        <v>170</v>
      </c>
      <c r="AG2517" t="s">
        <v>194</v>
      </c>
      <c r="AH2517" t="s">
        <v>65</v>
      </c>
      <c r="AI2517" t="s">
        <v>66</v>
      </c>
      <c r="AJ2517" t="s">
        <v>66</v>
      </c>
      <c r="AK2517" t="s">
        <v>1726</v>
      </c>
      <c r="AL2517">
        <v>1</v>
      </c>
      <c r="AM2517" t="s">
        <v>1075</v>
      </c>
      <c r="AN2517">
        <v>4</v>
      </c>
      <c r="AO2517">
        <v>0</v>
      </c>
      <c r="AP2517" t="s">
        <v>62</v>
      </c>
      <c r="AV2517" s="1">
        <v>43655</v>
      </c>
      <c r="AW2517" t="s">
        <v>16510</v>
      </c>
      <c r="AY2517" t="s">
        <v>73</v>
      </c>
      <c r="AZ2517" t="s">
        <v>74</v>
      </c>
    </row>
    <row r="2518" spans="1:52" hidden="1" x14ac:dyDescent="0.25">
      <c r="A2518" t="str">
        <f>INDEX('Community ID'!B:B,MATCH(O2518,'Community ID'!A:A,0))</f>
        <v>Los Embassadores</v>
      </c>
      <c r="B2518" t="str">
        <f>INDEX('Community ID'!$K:$K,MATCH('Environmental Data'!$P2518,'Community ID'!J:J,0))</f>
        <v>Constanza</v>
      </c>
      <c r="D2518" t="s">
        <v>10095</v>
      </c>
      <c r="E2518" t="s">
        <v>10096</v>
      </c>
      <c r="F2518" t="s">
        <v>10097</v>
      </c>
      <c r="H2518" t="s">
        <v>7765</v>
      </c>
      <c r="I2518" t="s">
        <v>191</v>
      </c>
      <c r="J2518" t="s">
        <v>10098</v>
      </c>
      <c r="K2518">
        <v>44</v>
      </c>
      <c r="L2518">
        <v>8294331714</v>
      </c>
      <c r="M2518" t="s">
        <v>142</v>
      </c>
      <c r="N2518" t="s">
        <v>8689</v>
      </c>
      <c r="O2518" t="s">
        <v>9966</v>
      </c>
      <c r="P2518" t="s">
        <v>102</v>
      </c>
      <c r="Q2518" t="s">
        <v>103</v>
      </c>
      <c r="S2518" t="s">
        <v>144</v>
      </c>
      <c r="V2518" t="s">
        <v>1074</v>
      </c>
      <c r="W2518" t="s">
        <v>58</v>
      </c>
      <c r="X2518">
        <v>18.915360400000001</v>
      </c>
      <c r="Y2518">
        <v>-70.745602300000002</v>
      </c>
      <c r="Z2518" t="s">
        <v>86</v>
      </c>
      <c r="AA2518" t="s">
        <v>86</v>
      </c>
      <c r="AB2518" t="s">
        <v>60</v>
      </c>
      <c r="AC2518" t="s">
        <v>88</v>
      </c>
      <c r="AD2518" t="s">
        <v>62</v>
      </c>
      <c r="AF2518" t="s">
        <v>170</v>
      </c>
      <c r="AG2518" t="s">
        <v>171</v>
      </c>
      <c r="AH2518" t="s">
        <v>117</v>
      </c>
      <c r="AI2518" t="s">
        <v>66</v>
      </c>
      <c r="AJ2518" t="s">
        <v>66</v>
      </c>
      <c r="AK2518" t="s">
        <v>10099</v>
      </c>
      <c r="AL2518">
        <v>1</v>
      </c>
      <c r="AM2518" t="s">
        <v>1075</v>
      </c>
      <c r="AN2518">
        <v>4</v>
      </c>
      <c r="AO2518">
        <v>0</v>
      </c>
      <c r="AP2518" t="s">
        <v>62</v>
      </c>
      <c r="AV2518" s="1">
        <v>43655</v>
      </c>
      <c r="AW2518" t="s">
        <v>16511</v>
      </c>
      <c r="AY2518" t="s">
        <v>73</v>
      </c>
      <c r="AZ2518" t="s">
        <v>74</v>
      </c>
    </row>
    <row r="2519" spans="1:52" hidden="1" x14ac:dyDescent="0.25">
      <c r="A2519" t="str">
        <f>INDEX('Community ID'!B:B,MATCH(O2519,'Community ID'!A:A,0))</f>
        <v>La Secadora</v>
      </c>
      <c r="B2519" t="str">
        <f>INDEX('Community ID'!$K:$K,MATCH('Environmental Data'!$P2519,'Community ID'!J:J,0))</f>
        <v>Constanza</v>
      </c>
      <c r="D2519" t="s">
        <v>10100</v>
      </c>
      <c r="E2519" t="s">
        <v>1312</v>
      </c>
      <c r="F2519" t="s">
        <v>3825</v>
      </c>
      <c r="I2519" t="s">
        <v>191</v>
      </c>
      <c r="J2519" t="s">
        <v>10101</v>
      </c>
      <c r="K2519">
        <v>29</v>
      </c>
      <c r="L2519">
        <v>8294667906</v>
      </c>
      <c r="M2519" t="s">
        <v>142</v>
      </c>
      <c r="N2519" t="s">
        <v>1619</v>
      </c>
      <c r="O2519" t="s">
        <v>7107</v>
      </c>
      <c r="P2519" t="s">
        <v>102</v>
      </c>
      <c r="Q2519" t="s">
        <v>55</v>
      </c>
      <c r="T2519" t="s">
        <v>919</v>
      </c>
      <c r="U2519">
        <v>5300458121</v>
      </c>
      <c r="V2519" t="s">
        <v>10102</v>
      </c>
      <c r="W2519" t="s">
        <v>58</v>
      </c>
      <c r="X2519">
        <v>18.896226299999999</v>
      </c>
      <c r="Y2519">
        <v>-70.737027800000007</v>
      </c>
      <c r="Z2519" t="s">
        <v>220</v>
      </c>
      <c r="AA2519" t="s">
        <v>220</v>
      </c>
      <c r="AB2519" t="s">
        <v>87</v>
      </c>
      <c r="AC2519" t="s">
        <v>169</v>
      </c>
      <c r="AD2519" t="s">
        <v>62</v>
      </c>
      <c r="AF2519" t="s">
        <v>170</v>
      </c>
      <c r="AG2519" t="s">
        <v>194</v>
      </c>
      <c r="AH2519" t="s">
        <v>65</v>
      </c>
      <c r="AI2519" t="s">
        <v>10103</v>
      </c>
      <c r="AJ2519" t="s">
        <v>10104</v>
      </c>
      <c r="AK2519" t="s">
        <v>10105</v>
      </c>
      <c r="AL2519">
        <v>1</v>
      </c>
      <c r="AM2519" t="s">
        <v>10106</v>
      </c>
      <c r="AN2519">
        <v>5</v>
      </c>
      <c r="AO2519">
        <v>0</v>
      </c>
      <c r="AP2519" t="s">
        <v>63</v>
      </c>
      <c r="AV2519" s="1">
        <v>43653</v>
      </c>
      <c r="AW2519" t="s">
        <v>16512</v>
      </c>
      <c r="AY2519" t="s">
        <v>73</v>
      </c>
      <c r="AZ2519" t="s">
        <v>74</v>
      </c>
    </row>
    <row r="2520" spans="1:52" hidden="1" x14ac:dyDescent="0.25">
      <c r="A2520" t="str">
        <f>INDEX('Community ID'!B:B,MATCH(O2520,'Community ID'!A:A,0))</f>
        <v>Barrio Juan Pedro</v>
      </c>
      <c r="B2520" t="str">
        <f>INDEX('Community ID'!$K:$K,MATCH('Environmental Data'!$P2520,'Community ID'!J:J,0))</f>
        <v>Constanza</v>
      </c>
      <c r="D2520" t="s">
        <v>10107</v>
      </c>
      <c r="E2520" t="s">
        <v>9894</v>
      </c>
      <c r="F2520" t="s">
        <v>770</v>
      </c>
      <c r="H2520" t="s">
        <v>2292</v>
      </c>
      <c r="I2520" t="s">
        <v>165</v>
      </c>
      <c r="J2520" t="s">
        <v>10108</v>
      </c>
      <c r="K2520">
        <v>50</v>
      </c>
      <c r="L2520">
        <v>8096533784</v>
      </c>
      <c r="M2520" t="s">
        <v>142</v>
      </c>
      <c r="N2520" t="s">
        <v>3827</v>
      </c>
      <c r="O2520" t="s">
        <v>10109</v>
      </c>
      <c r="P2520" t="s">
        <v>102</v>
      </c>
      <c r="Q2520" t="s">
        <v>55</v>
      </c>
      <c r="S2520" t="s">
        <v>10110</v>
      </c>
      <c r="U2520">
        <v>5300183869</v>
      </c>
      <c r="V2520" t="s">
        <v>10102</v>
      </c>
      <c r="W2520" t="s">
        <v>58</v>
      </c>
      <c r="X2520">
        <v>18.904324299999999</v>
      </c>
      <c r="Y2520">
        <v>-70.752609699999994</v>
      </c>
      <c r="Z2520" t="s">
        <v>325</v>
      </c>
      <c r="AA2520" t="s">
        <v>325</v>
      </c>
      <c r="AB2520" t="s">
        <v>182</v>
      </c>
      <c r="AC2520" t="s">
        <v>169</v>
      </c>
      <c r="AD2520" t="s">
        <v>62</v>
      </c>
      <c r="AF2520" t="s">
        <v>170</v>
      </c>
      <c r="AG2520" t="s">
        <v>194</v>
      </c>
      <c r="AI2520" t="s">
        <v>10111</v>
      </c>
      <c r="AJ2520" t="s">
        <v>389</v>
      </c>
      <c r="AK2520" t="s">
        <v>10112</v>
      </c>
      <c r="AL2520">
        <v>1</v>
      </c>
      <c r="AM2520" t="s">
        <v>1973</v>
      </c>
      <c r="AN2520">
        <v>3</v>
      </c>
      <c r="AO2520">
        <v>0</v>
      </c>
      <c r="AP2520" t="s">
        <v>63</v>
      </c>
      <c r="AV2520" s="1">
        <v>43652</v>
      </c>
      <c r="AW2520" t="s">
        <v>16513</v>
      </c>
      <c r="AY2520" t="s">
        <v>73</v>
      </c>
      <c r="AZ2520" t="s">
        <v>74</v>
      </c>
    </row>
    <row r="2521" spans="1:52" hidden="1" x14ac:dyDescent="0.25">
      <c r="A2521" t="str">
        <f>INDEX('Community ID'!B:B,MATCH(O2521,'Community ID'!A:A,0))</f>
        <v>Barrio Juan Pedro</v>
      </c>
      <c r="B2521" t="str">
        <f>INDEX('Community ID'!$K:$K,MATCH('Environmental Data'!$P2521,'Community ID'!J:J,0))</f>
        <v>Constanza</v>
      </c>
      <c r="D2521" t="s">
        <v>10113</v>
      </c>
      <c r="E2521" t="s">
        <v>10114</v>
      </c>
      <c r="F2521" t="s">
        <v>217</v>
      </c>
      <c r="H2521" t="s">
        <v>10115</v>
      </c>
      <c r="I2521" t="s">
        <v>191</v>
      </c>
      <c r="J2521" t="s">
        <v>10116</v>
      </c>
      <c r="K2521">
        <v>28</v>
      </c>
      <c r="L2521">
        <v>8099498158</v>
      </c>
      <c r="M2521" t="s">
        <v>142</v>
      </c>
      <c r="N2521" t="s">
        <v>52</v>
      </c>
      <c r="O2521" t="s">
        <v>10109</v>
      </c>
      <c r="P2521" t="s">
        <v>102</v>
      </c>
      <c r="Q2521" t="s">
        <v>55</v>
      </c>
      <c r="T2521" t="s">
        <v>145</v>
      </c>
      <c r="V2521" t="s">
        <v>10102</v>
      </c>
      <c r="W2521" t="s">
        <v>58</v>
      </c>
      <c r="X2521">
        <v>18.904467</v>
      </c>
      <c r="Y2521">
        <v>-70.744434400000003</v>
      </c>
      <c r="Z2521" t="s">
        <v>220</v>
      </c>
      <c r="AA2521" t="s">
        <v>105</v>
      </c>
      <c r="AB2521" t="s">
        <v>116</v>
      </c>
      <c r="AC2521" t="s">
        <v>169</v>
      </c>
      <c r="AD2521" t="s">
        <v>62</v>
      </c>
      <c r="AF2521" t="s">
        <v>170</v>
      </c>
      <c r="AG2521" t="s">
        <v>194</v>
      </c>
      <c r="AH2521" t="s">
        <v>65</v>
      </c>
      <c r="AK2521" t="s">
        <v>10117</v>
      </c>
      <c r="AL2521">
        <v>1</v>
      </c>
      <c r="AM2521" t="s">
        <v>1075</v>
      </c>
      <c r="AN2521">
        <v>4</v>
      </c>
      <c r="AO2521">
        <v>2</v>
      </c>
      <c r="AP2521" t="s">
        <v>63</v>
      </c>
      <c r="AV2521" s="1">
        <v>43652</v>
      </c>
      <c r="AW2521" t="s">
        <v>16514</v>
      </c>
      <c r="AY2521" t="s">
        <v>73</v>
      </c>
      <c r="AZ2521" t="s">
        <v>74</v>
      </c>
    </row>
    <row r="2522" spans="1:52" hidden="1" x14ac:dyDescent="0.25">
      <c r="A2522" t="str">
        <f>INDEX('Community ID'!B:B,MATCH(O2522,'Community ID'!A:A,0))</f>
        <v>Barrio Juan Pedro</v>
      </c>
      <c r="B2522" t="str">
        <f>INDEX('Community ID'!$K:$K,MATCH('Environmental Data'!$P2522,'Community ID'!J:J,0))</f>
        <v>Constanza</v>
      </c>
      <c r="D2522" t="s">
        <v>10118</v>
      </c>
      <c r="E2522" t="s">
        <v>4782</v>
      </c>
      <c r="F2522" t="s">
        <v>5517</v>
      </c>
      <c r="H2522" t="s">
        <v>1693</v>
      </c>
      <c r="I2522" t="s">
        <v>165</v>
      </c>
      <c r="J2522" s="1">
        <v>22743</v>
      </c>
      <c r="K2522">
        <v>59</v>
      </c>
      <c r="L2522">
        <v>8098472686</v>
      </c>
      <c r="M2522" t="s">
        <v>80</v>
      </c>
      <c r="N2522" t="s">
        <v>738</v>
      </c>
      <c r="O2522" t="s">
        <v>10109</v>
      </c>
      <c r="P2522" t="s">
        <v>102</v>
      </c>
      <c r="Q2522" t="s">
        <v>55</v>
      </c>
      <c r="S2522" t="s">
        <v>144</v>
      </c>
      <c r="T2522" t="s">
        <v>145</v>
      </c>
      <c r="V2522" t="s">
        <v>10102</v>
      </c>
      <c r="W2522" t="s">
        <v>58</v>
      </c>
      <c r="X2522">
        <v>18.903919200000001</v>
      </c>
      <c r="Y2522">
        <v>-70.752278700000005</v>
      </c>
      <c r="Z2522" t="s">
        <v>86</v>
      </c>
      <c r="AA2522" t="s">
        <v>86</v>
      </c>
      <c r="AB2522" t="s">
        <v>182</v>
      </c>
      <c r="AC2522" t="s">
        <v>169</v>
      </c>
      <c r="AD2522" t="s">
        <v>62</v>
      </c>
      <c r="AF2522" t="s">
        <v>170</v>
      </c>
      <c r="AG2522" t="s">
        <v>194</v>
      </c>
      <c r="AH2522" t="s">
        <v>65</v>
      </c>
      <c r="AI2522" t="s">
        <v>10119</v>
      </c>
      <c r="AJ2522" t="s">
        <v>63</v>
      </c>
      <c r="AK2522" t="s">
        <v>10120</v>
      </c>
      <c r="AL2522">
        <v>1</v>
      </c>
      <c r="AM2522" t="s">
        <v>2545</v>
      </c>
      <c r="AN2522">
        <v>5</v>
      </c>
      <c r="AO2522">
        <v>0</v>
      </c>
      <c r="AP2522" t="s">
        <v>62</v>
      </c>
      <c r="AV2522" s="1">
        <v>43651</v>
      </c>
      <c r="AW2522" t="s">
        <v>16515</v>
      </c>
      <c r="AY2522" t="s">
        <v>73</v>
      </c>
      <c r="AZ2522" t="s">
        <v>74</v>
      </c>
    </row>
    <row r="2523" spans="1:52" hidden="1" x14ac:dyDescent="0.25">
      <c r="A2523" t="str">
        <f>INDEX('Community ID'!B:B,MATCH(O2523,'Community ID'!A:A,0))</f>
        <v>Barrio Juan Pedro</v>
      </c>
      <c r="B2523" t="str">
        <f>INDEX('Community ID'!$K:$K,MATCH('Environmental Data'!$P2523,'Community ID'!J:J,0))</f>
        <v>Constanza</v>
      </c>
      <c r="D2523" t="s">
        <v>10121</v>
      </c>
      <c r="E2523" t="s">
        <v>10122</v>
      </c>
      <c r="F2523" t="s">
        <v>10123</v>
      </c>
      <c r="H2523" t="s">
        <v>10124</v>
      </c>
      <c r="I2523" t="s">
        <v>165</v>
      </c>
      <c r="J2523" t="s">
        <v>10125</v>
      </c>
      <c r="K2523">
        <v>68</v>
      </c>
      <c r="L2523">
        <v>8296994504</v>
      </c>
      <c r="M2523" t="s">
        <v>51</v>
      </c>
      <c r="N2523" t="s">
        <v>1235</v>
      </c>
      <c r="O2523" t="s">
        <v>10109</v>
      </c>
      <c r="P2523" t="s">
        <v>102</v>
      </c>
      <c r="Q2523" t="s">
        <v>55</v>
      </c>
      <c r="S2523" t="s">
        <v>104</v>
      </c>
      <c r="T2523" t="s">
        <v>10126</v>
      </c>
      <c r="U2523">
        <v>530011300452</v>
      </c>
      <c r="V2523" t="s">
        <v>10102</v>
      </c>
      <c r="W2523" t="s">
        <v>58</v>
      </c>
      <c r="X2523">
        <v>18.904091699999999</v>
      </c>
      <c r="Y2523">
        <v>-70.752410100000006</v>
      </c>
      <c r="Z2523" t="s">
        <v>86</v>
      </c>
      <c r="AA2523" t="s">
        <v>86</v>
      </c>
      <c r="AB2523" t="s">
        <v>60</v>
      </c>
      <c r="AC2523" t="s">
        <v>169</v>
      </c>
      <c r="AD2523" t="s">
        <v>62</v>
      </c>
      <c r="AF2523" t="s">
        <v>170</v>
      </c>
      <c r="AG2523" t="s">
        <v>194</v>
      </c>
      <c r="AH2523" t="s">
        <v>65</v>
      </c>
      <c r="AI2523" t="s">
        <v>9741</v>
      </c>
      <c r="AK2523" t="s">
        <v>10127</v>
      </c>
      <c r="AL2523">
        <v>1</v>
      </c>
      <c r="AM2523" t="s">
        <v>2545</v>
      </c>
      <c r="AN2523">
        <v>2</v>
      </c>
      <c r="AO2523">
        <v>3</v>
      </c>
      <c r="AP2523" t="s">
        <v>62</v>
      </c>
      <c r="AV2523" s="1">
        <v>43651</v>
      </c>
      <c r="AW2523" t="s">
        <v>16516</v>
      </c>
      <c r="AY2523" t="s">
        <v>73</v>
      </c>
      <c r="AZ2523" t="s">
        <v>74</v>
      </c>
    </row>
    <row r="2524" spans="1:52" x14ac:dyDescent="0.25">
      <c r="A2524" t="str">
        <f>INDEX('Community ID'!B:B,MATCH(O2524,'Community ID'!A:A,0))</f>
        <v>Barrio Juan Pedro</v>
      </c>
      <c r="B2524" t="str">
        <f>INDEX('Community ID'!$K:$K,MATCH('Environmental Data'!$P2524,'Community ID'!J:J,0))</f>
        <v>Constanza</v>
      </c>
      <c r="D2524" t="s">
        <v>10128</v>
      </c>
      <c r="E2524" t="s">
        <v>2128</v>
      </c>
      <c r="F2524" t="s">
        <v>1111</v>
      </c>
      <c r="H2524" t="s">
        <v>10129</v>
      </c>
      <c r="I2524" t="s">
        <v>191</v>
      </c>
      <c r="J2524" t="s">
        <v>10130</v>
      </c>
      <c r="K2524">
        <v>57</v>
      </c>
      <c r="L2524">
        <v>8095391425</v>
      </c>
      <c r="M2524" t="s">
        <v>226</v>
      </c>
      <c r="N2524" t="s">
        <v>10131</v>
      </c>
      <c r="O2524" t="s">
        <v>10109</v>
      </c>
      <c r="P2524" t="s">
        <v>102</v>
      </c>
      <c r="Q2524" t="s">
        <v>103</v>
      </c>
      <c r="S2524" t="s">
        <v>429</v>
      </c>
      <c r="T2524" t="s">
        <v>10132</v>
      </c>
      <c r="U2524">
        <v>5300176442</v>
      </c>
      <c r="V2524" t="s">
        <v>10102</v>
      </c>
      <c r="W2524" t="s">
        <v>58</v>
      </c>
      <c r="X2524">
        <v>18.903733500000001</v>
      </c>
      <c r="Y2524">
        <v>-70.751811000000004</v>
      </c>
      <c r="Z2524" t="s">
        <v>86</v>
      </c>
      <c r="AA2524" t="s">
        <v>86</v>
      </c>
      <c r="AB2524" t="s">
        <v>60</v>
      </c>
      <c r="AC2524" t="s">
        <v>169</v>
      </c>
      <c r="AD2524" t="s">
        <v>62</v>
      </c>
      <c r="AF2524" t="s">
        <v>170</v>
      </c>
      <c r="AH2524" t="s">
        <v>65</v>
      </c>
      <c r="AI2524" t="s">
        <v>10133</v>
      </c>
      <c r="AK2524" t="s">
        <v>368</v>
      </c>
      <c r="AL2524">
        <v>1</v>
      </c>
      <c r="AM2524" t="s">
        <v>1289</v>
      </c>
      <c r="AN2524">
        <v>2</v>
      </c>
      <c r="AO2524">
        <v>3</v>
      </c>
      <c r="AP2524" t="s">
        <v>62</v>
      </c>
      <c r="AV2524" s="1">
        <v>43651</v>
      </c>
      <c r="AW2524" t="s">
        <v>16517</v>
      </c>
      <c r="AY2524" t="s">
        <v>73</v>
      </c>
      <c r="AZ2524" t="s">
        <v>74</v>
      </c>
    </row>
    <row r="2525" spans="1:52" hidden="1" x14ac:dyDescent="0.25">
      <c r="A2525" t="str">
        <f>INDEX('Community ID'!B:B,MATCH(O2525,'Community ID'!A:A,0))</f>
        <v>La Cotorra</v>
      </c>
      <c r="B2525" t="str">
        <f>INDEX('Community ID'!$K:$K,MATCH('Environmental Data'!$P2525,'Community ID'!J:J,0))</f>
        <v>Constanza</v>
      </c>
      <c r="D2525" t="s">
        <v>10134</v>
      </c>
      <c r="E2525" t="s">
        <v>10135</v>
      </c>
      <c r="F2525" t="s">
        <v>297</v>
      </c>
      <c r="I2525" t="s">
        <v>191</v>
      </c>
      <c r="J2525" t="s">
        <v>10136</v>
      </c>
      <c r="K2525">
        <v>37</v>
      </c>
      <c r="L2525">
        <v>8296010764</v>
      </c>
      <c r="M2525" t="s">
        <v>80</v>
      </c>
      <c r="N2525" t="s">
        <v>135</v>
      </c>
      <c r="O2525" t="s">
        <v>8868</v>
      </c>
      <c r="P2525" t="s">
        <v>83</v>
      </c>
      <c r="Q2525" t="s">
        <v>55</v>
      </c>
      <c r="U2525">
        <v>5300437885</v>
      </c>
      <c r="V2525" t="s">
        <v>7348</v>
      </c>
      <c r="W2525" t="s">
        <v>58</v>
      </c>
      <c r="X2525">
        <v>18.9620991</v>
      </c>
      <c r="Y2525">
        <v>-70.677257999999995</v>
      </c>
      <c r="Z2525" t="s">
        <v>86</v>
      </c>
      <c r="AA2525" t="s">
        <v>86</v>
      </c>
      <c r="AB2525" t="s">
        <v>60</v>
      </c>
      <c r="AC2525" t="s">
        <v>88</v>
      </c>
      <c r="AE2525" t="s">
        <v>62</v>
      </c>
      <c r="AF2525" t="s">
        <v>170</v>
      </c>
      <c r="AG2525" t="s">
        <v>194</v>
      </c>
      <c r="AH2525" t="s">
        <v>65</v>
      </c>
      <c r="AI2525" t="s">
        <v>788</v>
      </c>
      <c r="AJ2525" t="s">
        <v>788</v>
      </c>
      <c r="AK2525" t="s">
        <v>7729</v>
      </c>
      <c r="AL2525">
        <v>1</v>
      </c>
      <c r="AM2525" t="s">
        <v>4946</v>
      </c>
      <c r="AN2525">
        <v>5</v>
      </c>
      <c r="AO2525">
        <v>0</v>
      </c>
      <c r="AP2525" t="s">
        <v>62</v>
      </c>
      <c r="AV2525" s="1">
        <v>43646</v>
      </c>
      <c r="AW2525" t="s">
        <v>16518</v>
      </c>
      <c r="AY2525" t="s">
        <v>73</v>
      </c>
      <c r="AZ2525" t="s">
        <v>74</v>
      </c>
    </row>
    <row r="2526" spans="1:52" hidden="1" x14ac:dyDescent="0.25">
      <c r="A2526" t="str">
        <f>INDEX('Community ID'!B:B,MATCH(O2526,'Community ID'!A:A,0))</f>
        <v>Los Embassadores</v>
      </c>
      <c r="B2526" t="str">
        <f>INDEX('Community ID'!$K:$K,MATCH('Environmental Data'!$P2526,'Community ID'!J:J,0))</f>
        <v>Constanza</v>
      </c>
      <c r="D2526" t="s">
        <v>10137</v>
      </c>
      <c r="E2526" t="s">
        <v>1859</v>
      </c>
      <c r="F2526" t="s">
        <v>10138</v>
      </c>
      <c r="H2526" t="s">
        <v>2895</v>
      </c>
      <c r="I2526" t="s">
        <v>191</v>
      </c>
      <c r="J2526" s="1">
        <v>37226</v>
      </c>
      <c r="K2526">
        <v>20</v>
      </c>
      <c r="L2526">
        <v>8293356643</v>
      </c>
      <c r="M2526" t="s">
        <v>51</v>
      </c>
      <c r="N2526" t="s">
        <v>125</v>
      </c>
      <c r="O2526" t="s">
        <v>9966</v>
      </c>
      <c r="P2526" t="s">
        <v>102</v>
      </c>
      <c r="Q2526" t="s">
        <v>103</v>
      </c>
      <c r="V2526" t="s">
        <v>1074</v>
      </c>
      <c r="W2526" t="s">
        <v>58</v>
      </c>
      <c r="X2526">
        <v>18.915353</v>
      </c>
      <c r="Y2526">
        <v>-70.745741499999994</v>
      </c>
      <c r="Z2526" t="s">
        <v>59</v>
      </c>
      <c r="AA2526" t="s">
        <v>59</v>
      </c>
      <c r="AB2526" t="s">
        <v>182</v>
      </c>
      <c r="AC2526" t="s">
        <v>88</v>
      </c>
      <c r="AD2526" t="s">
        <v>62</v>
      </c>
      <c r="AF2526" t="s">
        <v>170</v>
      </c>
      <c r="AG2526" t="s">
        <v>171</v>
      </c>
      <c r="AH2526" t="s">
        <v>117</v>
      </c>
      <c r="AI2526" t="s">
        <v>66</v>
      </c>
      <c r="AJ2526" t="s">
        <v>66</v>
      </c>
      <c r="AK2526" t="s">
        <v>10139</v>
      </c>
      <c r="AL2526">
        <v>1</v>
      </c>
      <c r="AM2526" t="s">
        <v>1075</v>
      </c>
      <c r="AN2526">
        <v>4</v>
      </c>
      <c r="AO2526">
        <v>2</v>
      </c>
      <c r="AP2526" t="s">
        <v>62</v>
      </c>
      <c r="AV2526" s="1">
        <v>43646</v>
      </c>
      <c r="AW2526" t="s">
        <v>16519</v>
      </c>
      <c r="AY2526" t="s">
        <v>73</v>
      </c>
      <c r="AZ2526" t="s">
        <v>74</v>
      </c>
    </row>
    <row r="2527" spans="1:52" hidden="1" x14ac:dyDescent="0.25">
      <c r="A2527" t="str">
        <f>INDEX('Community ID'!B:B,MATCH(O2527,'Community ID'!A:A,0))</f>
        <v>Los Embassadores</v>
      </c>
      <c r="B2527" t="str">
        <f>INDEX('Community ID'!$K:$K,MATCH('Environmental Data'!$P2527,'Community ID'!J:J,0))</f>
        <v>Constanza</v>
      </c>
      <c r="D2527" t="s">
        <v>10140</v>
      </c>
      <c r="E2527" t="s">
        <v>3608</v>
      </c>
      <c r="F2527" t="s">
        <v>10141</v>
      </c>
      <c r="H2527" t="s">
        <v>923</v>
      </c>
      <c r="I2527" t="s">
        <v>191</v>
      </c>
      <c r="J2527" t="s">
        <v>10142</v>
      </c>
      <c r="K2527">
        <v>27</v>
      </c>
      <c r="L2527">
        <v>8294105772</v>
      </c>
      <c r="M2527" t="s">
        <v>51</v>
      </c>
      <c r="N2527" t="s">
        <v>135</v>
      </c>
      <c r="O2527" t="s">
        <v>9966</v>
      </c>
      <c r="P2527" t="s">
        <v>102</v>
      </c>
      <c r="Q2527" t="s">
        <v>103</v>
      </c>
      <c r="S2527" t="s">
        <v>144</v>
      </c>
      <c r="U2527">
        <v>5300465563</v>
      </c>
      <c r="V2527" t="s">
        <v>1074</v>
      </c>
      <c r="W2527" t="s">
        <v>58</v>
      </c>
      <c r="X2527">
        <v>18.915432800000001</v>
      </c>
      <c r="Y2527">
        <v>-70.746096699999995</v>
      </c>
      <c r="Z2527" t="s">
        <v>59</v>
      </c>
      <c r="AA2527" t="s">
        <v>59</v>
      </c>
      <c r="AC2527" t="s">
        <v>88</v>
      </c>
      <c r="AD2527" t="s">
        <v>62</v>
      </c>
      <c r="AF2527" t="s">
        <v>170</v>
      </c>
      <c r="AG2527" t="s">
        <v>171</v>
      </c>
      <c r="AH2527" t="s">
        <v>117</v>
      </c>
      <c r="AI2527" t="s">
        <v>66</v>
      </c>
      <c r="AJ2527" t="s">
        <v>66</v>
      </c>
      <c r="AK2527" t="s">
        <v>10143</v>
      </c>
      <c r="AL2527">
        <v>1</v>
      </c>
      <c r="AM2527" t="s">
        <v>1075</v>
      </c>
      <c r="AN2527">
        <v>3</v>
      </c>
      <c r="AP2527" t="s">
        <v>62</v>
      </c>
      <c r="AV2527" s="1">
        <v>43646</v>
      </c>
      <c r="AW2527" t="s">
        <v>16520</v>
      </c>
      <c r="AY2527" t="s">
        <v>73</v>
      </c>
      <c r="AZ2527" t="s">
        <v>74</v>
      </c>
    </row>
    <row r="2528" spans="1:52" hidden="1" x14ac:dyDescent="0.25">
      <c r="A2528" t="str">
        <f>INDEX('Community ID'!B:B,MATCH(O2528,'Community ID'!A:A,0))</f>
        <v>La Luisa</v>
      </c>
      <c r="B2528" t="str">
        <f>INDEX('Community ID'!$K:$K,MATCH('Environmental Data'!$P2528,'Community ID'!J:J,0))</f>
        <v>Constanza</v>
      </c>
      <c r="D2528" t="s">
        <v>638</v>
      </c>
      <c r="E2528" t="s">
        <v>639</v>
      </c>
      <c r="F2528" t="s">
        <v>640</v>
      </c>
      <c r="H2528" t="s">
        <v>641</v>
      </c>
      <c r="I2528" t="s">
        <v>165</v>
      </c>
      <c r="J2528" s="1">
        <v>23561</v>
      </c>
      <c r="K2528">
        <v>57</v>
      </c>
      <c r="M2528" t="s">
        <v>80</v>
      </c>
      <c r="N2528" t="s">
        <v>642</v>
      </c>
      <c r="O2528" t="s">
        <v>643</v>
      </c>
      <c r="P2528" t="s">
        <v>102</v>
      </c>
      <c r="Q2528" t="s">
        <v>624</v>
      </c>
      <c r="U2528">
        <v>5300110011</v>
      </c>
      <c r="V2528" t="s">
        <v>615</v>
      </c>
      <c r="W2528" t="s">
        <v>58</v>
      </c>
      <c r="X2528">
        <v>18.917039500000001</v>
      </c>
      <c r="Y2528">
        <v>-70.745578199999997</v>
      </c>
      <c r="Z2528" t="s">
        <v>86</v>
      </c>
      <c r="AA2528" t="s">
        <v>86</v>
      </c>
      <c r="AB2528" t="s">
        <v>182</v>
      </c>
      <c r="AC2528" t="s">
        <v>169</v>
      </c>
      <c r="AD2528" t="s">
        <v>62</v>
      </c>
      <c r="AF2528" t="s">
        <v>170</v>
      </c>
      <c r="AG2528" t="s">
        <v>194</v>
      </c>
      <c r="AH2528" t="s">
        <v>65</v>
      </c>
      <c r="AI2528" t="s">
        <v>644</v>
      </c>
      <c r="AJ2528" t="s">
        <v>645</v>
      </c>
      <c r="AK2528" t="s">
        <v>646</v>
      </c>
      <c r="AL2528">
        <v>1</v>
      </c>
      <c r="AM2528" t="s">
        <v>647</v>
      </c>
      <c r="AN2528">
        <v>5</v>
      </c>
      <c r="AO2528">
        <v>0</v>
      </c>
      <c r="AP2528" t="s">
        <v>62</v>
      </c>
      <c r="AV2528" s="1">
        <v>43646</v>
      </c>
      <c r="AW2528" t="s">
        <v>16521</v>
      </c>
      <c r="AY2528" t="s">
        <v>73</v>
      </c>
      <c r="AZ2528" t="s">
        <v>74</v>
      </c>
    </row>
    <row r="2529" spans="1:52" hidden="1" x14ac:dyDescent="0.25">
      <c r="A2529" t="str">
        <f>INDEX('Community ID'!B:B,MATCH(O2529,'Community ID'!A:A,0))</f>
        <v>La Luisa</v>
      </c>
      <c r="B2529" t="str">
        <f>INDEX('Community ID'!$K:$K,MATCH('Environmental Data'!$P2529,'Community ID'!J:J,0))</f>
        <v>Constanza</v>
      </c>
      <c r="D2529" t="s">
        <v>664</v>
      </c>
      <c r="E2529" t="s">
        <v>665</v>
      </c>
      <c r="F2529" t="s">
        <v>666</v>
      </c>
      <c r="H2529" t="s">
        <v>667</v>
      </c>
      <c r="I2529" t="s">
        <v>191</v>
      </c>
      <c r="J2529" s="1">
        <v>31176</v>
      </c>
      <c r="K2529">
        <v>36</v>
      </c>
      <c r="M2529" t="s">
        <v>226</v>
      </c>
      <c r="N2529" t="s">
        <v>668</v>
      </c>
      <c r="O2529" t="s">
        <v>623</v>
      </c>
      <c r="P2529" t="s">
        <v>102</v>
      </c>
      <c r="Q2529" t="s">
        <v>373</v>
      </c>
      <c r="U2529">
        <v>53000366258</v>
      </c>
      <c r="V2529" t="s">
        <v>615</v>
      </c>
      <c r="W2529" t="s">
        <v>58</v>
      </c>
      <c r="X2529">
        <v>18.917039500000001</v>
      </c>
      <c r="Y2529">
        <v>-70.745578199999997</v>
      </c>
      <c r="Z2529" t="s">
        <v>86</v>
      </c>
      <c r="AA2529" t="s">
        <v>86</v>
      </c>
      <c r="AB2529" t="s">
        <v>60</v>
      </c>
      <c r="AC2529" t="s">
        <v>169</v>
      </c>
      <c r="AD2529" t="s">
        <v>62</v>
      </c>
      <c r="AF2529" t="s">
        <v>170</v>
      </c>
      <c r="AG2529" t="s">
        <v>194</v>
      </c>
      <c r="AH2529" t="s">
        <v>65</v>
      </c>
      <c r="AI2529" t="s">
        <v>669</v>
      </c>
      <c r="AJ2529" t="s">
        <v>626</v>
      </c>
      <c r="AK2529" t="s">
        <v>670</v>
      </c>
      <c r="AL2529">
        <v>1</v>
      </c>
      <c r="AM2529" t="s">
        <v>671</v>
      </c>
      <c r="AN2529">
        <v>7</v>
      </c>
      <c r="AO2529">
        <v>0</v>
      </c>
      <c r="AP2529" t="s">
        <v>62</v>
      </c>
      <c r="AV2529" s="1">
        <v>43646</v>
      </c>
      <c r="AW2529" t="s">
        <v>16522</v>
      </c>
      <c r="AY2529" t="s">
        <v>73</v>
      </c>
      <c r="AZ2529" t="s">
        <v>74</v>
      </c>
    </row>
    <row r="2530" spans="1:52" hidden="1" x14ac:dyDescent="0.25">
      <c r="A2530" t="str">
        <f>INDEX('Community ID'!B:B,MATCH(O2530,'Community ID'!A:A,0))</f>
        <v>San Isidro</v>
      </c>
      <c r="B2530" t="str">
        <f>INDEX('Community ID'!$K:$K,MATCH('Environmental Data'!$P2530,'Community ID'!J:J,0))</f>
        <v>Constanza</v>
      </c>
      <c r="D2530" t="s">
        <v>10144</v>
      </c>
      <c r="E2530" t="s">
        <v>10145</v>
      </c>
      <c r="F2530" t="s">
        <v>7112</v>
      </c>
      <c r="H2530" t="s">
        <v>1971</v>
      </c>
      <c r="I2530" t="s">
        <v>191</v>
      </c>
      <c r="J2530" s="1">
        <v>28893</v>
      </c>
      <c r="K2530">
        <v>42</v>
      </c>
      <c r="L2530">
        <v>8298798413</v>
      </c>
      <c r="M2530" t="s">
        <v>622</v>
      </c>
      <c r="O2530" t="s">
        <v>6028</v>
      </c>
      <c r="P2530" t="s">
        <v>102</v>
      </c>
      <c r="Q2530" t="s">
        <v>103</v>
      </c>
      <c r="S2530" t="s">
        <v>1185</v>
      </c>
      <c r="U2530">
        <v>5300287710</v>
      </c>
      <c r="V2530" t="s">
        <v>1074</v>
      </c>
      <c r="W2530" t="s">
        <v>58</v>
      </c>
      <c r="X2530">
        <v>18.914724499999998</v>
      </c>
      <c r="Y2530">
        <v>-70.7446609</v>
      </c>
      <c r="Z2530" t="s">
        <v>86</v>
      </c>
      <c r="AA2530" t="s">
        <v>86</v>
      </c>
      <c r="AC2530" t="s">
        <v>169</v>
      </c>
      <c r="AD2530" t="s">
        <v>62</v>
      </c>
      <c r="AF2530" t="s">
        <v>170</v>
      </c>
      <c r="AG2530" t="s">
        <v>194</v>
      </c>
      <c r="AH2530" t="s">
        <v>117</v>
      </c>
      <c r="AI2530" t="s">
        <v>1237</v>
      </c>
      <c r="AJ2530" t="s">
        <v>10146</v>
      </c>
      <c r="AK2530" t="s">
        <v>10147</v>
      </c>
      <c r="AL2530">
        <v>1</v>
      </c>
      <c r="AM2530" t="s">
        <v>1075</v>
      </c>
      <c r="AN2530">
        <v>3</v>
      </c>
      <c r="AO2530">
        <v>0</v>
      </c>
      <c r="AP2530" t="s">
        <v>62</v>
      </c>
      <c r="AV2530" s="1">
        <v>43646</v>
      </c>
      <c r="AW2530" t="s">
        <v>16523</v>
      </c>
      <c r="AY2530" t="s">
        <v>73</v>
      </c>
      <c r="AZ2530" t="s">
        <v>74</v>
      </c>
    </row>
    <row r="2531" spans="1:52" hidden="1" x14ac:dyDescent="0.25">
      <c r="A2531" t="str">
        <f>INDEX('Community ID'!B:B,MATCH(O2531,'Community ID'!A:A,0))</f>
        <v>La Cotorra</v>
      </c>
      <c r="B2531" t="str">
        <f>INDEX('Community ID'!$K:$K,MATCH('Environmental Data'!$P2531,'Community ID'!J:J,0))</f>
        <v>Constanza</v>
      </c>
      <c r="D2531" t="s">
        <v>10148</v>
      </c>
      <c r="E2531" t="s">
        <v>3645</v>
      </c>
      <c r="F2531" t="s">
        <v>3070</v>
      </c>
      <c r="H2531" t="s">
        <v>8131</v>
      </c>
      <c r="I2531" t="s">
        <v>191</v>
      </c>
      <c r="J2531" t="s">
        <v>10149</v>
      </c>
      <c r="K2531">
        <v>59</v>
      </c>
      <c r="L2531">
        <v>8295727927</v>
      </c>
      <c r="M2531" t="s">
        <v>80</v>
      </c>
      <c r="N2531" t="s">
        <v>114</v>
      </c>
      <c r="O2531" t="s">
        <v>8868</v>
      </c>
      <c r="P2531" t="s">
        <v>83</v>
      </c>
      <c r="Q2531" t="s">
        <v>55</v>
      </c>
      <c r="U2531">
        <v>5300055604</v>
      </c>
      <c r="V2531" t="s">
        <v>7348</v>
      </c>
      <c r="W2531" t="s">
        <v>58</v>
      </c>
      <c r="X2531">
        <v>18.963632799999999</v>
      </c>
      <c r="Y2531">
        <v>-70.671681800000002</v>
      </c>
      <c r="Z2531" t="s">
        <v>86</v>
      </c>
      <c r="AA2531" t="s">
        <v>59</v>
      </c>
      <c r="AB2531" t="s">
        <v>60</v>
      </c>
      <c r="AC2531" t="s">
        <v>88</v>
      </c>
      <c r="AE2531" t="s">
        <v>62</v>
      </c>
      <c r="AF2531" t="s">
        <v>170</v>
      </c>
      <c r="AG2531" t="s">
        <v>194</v>
      </c>
      <c r="AH2531" t="s">
        <v>65</v>
      </c>
      <c r="AI2531" t="s">
        <v>788</v>
      </c>
      <c r="AJ2531" t="s">
        <v>10009</v>
      </c>
      <c r="AK2531" t="s">
        <v>7729</v>
      </c>
      <c r="AL2531">
        <v>1</v>
      </c>
      <c r="AM2531" t="s">
        <v>4946</v>
      </c>
      <c r="AN2531">
        <v>2</v>
      </c>
      <c r="AO2531">
        <v>0</v>
      </c>
      <c r="AP2531" t="s">
        <v>62</v>
      </c>
      <c r="AV2531" s="1">
        <v>43646</v>
      </c>
      <c r="AW2531" t="s">
        <v>16524</v>
      </c>
      <c r="AY2531" t="s">
        <v>73</v>
      </c>
      <c r="AZ2531" t="s">
        <v>74</v>
      </c>
    </row>
    <row r="2532" spans="1:52" hidden="1" x14ac:dyDescent="0.25">
      <c r="A2532" t="str">
        <f>INDEX('Community ID'!B:B,MATCH(O2532,'Community ID'!A:A,0))</f>
        <v>La Cotorra</v>
      </c>
      <c r="B2532" t="str">
        <f>INDEX('Community ID'!$K:$K,MATCH('Environmental Data'!$P2532,'Community ID'!J:J,0))</f>
        <v>Constanza</v>
      </c>
      <c r="D2532" t="s">
        <v>10150</v>
      </c>
      <c r="E2532" t="s">
        <v>10087</v>
      </c>
      <c r="F2532" t="s">
        <v>10151</v>
      </c>
      <c r="H2532" t="s">
        <v>2082</v>
      </c>
      <c r="I2532" t="s">
        <v>191</v>
      </c>
      <c r="J2532" s="1">
        <v>29628</v>
      </c>
      <c r="K2532">
        <v>40</v>
      </c>
      <c r="L2532">
        <v>8497076653</v>
      </c>
      <c r="M2532" t="s">
        <v>80</v>
      </c>
      <c r="N2532" t="s">
        <v>114</v>
      </c>
      <c r="O2532" t="s">
        <v>8868</v>
      </c>
      <c r="P2532" t="s">
        <v>83</v>
      </c>
      <c r="Q2532" t="s">
        <v>103</v>
      </c>
      <c r="U2532">
        <v>4800760169</v>
      </c>
      <c r="V2532" t="s">
        <v>7348</v>
      </c>
      <c r="W2532" t="s">
        <v>58</v>
      </c>
      <c r="X2532">
        <v>18.966388899999998</v>
      </c>
      <c r="Y2532">
        <v>-70.664246800000001</v>
      </c>
      <c r="Z2532" t="s">
        <v>86</v>
      </c>
      <c r="AA2532" t="s">
        <v>86</v>
      </c>
      <c r="AB2532" t="s">
        <v>60</v>
      </c>
      <c r="AC2532" t="s">
        <v>88</v>
      </c>
      <c r="AE2532" t="s">
        <v>62</v>
      </c>
      <c r="AF2532" t="s">
        <v>170</v>
      </c>
      <c r="AG2532" t="s">
        <v>171</v>
      </c>
      <c r="AH2532" t="s">
        <v>117</v>
      </c>
      <c r="AI2532" t="s">
        <v>1415</v>
      </c>
      <c r="AJ2532" t="s">
        <v>788</v>
      </c>
      <c r="AK2532" t="s">
        <v>10152</v>
      </c>
      <c r="AL2532">
        <v>1</v>
      </c>
      <c r="AM2532" t="s">
        <v>10153</v>
      </c>
      <c r="AN2532">
        <v>5</v>
      </c>
      <c r="AO2532">
        <v>1</v>
      </c>
      <c r="AP2532" t="s">
        <v>62</v>
      </c>
      <c r="AV2532" s="1">
        <v>43646</v>
      </c>
      <c r="AW2532" t="s">
        <v>16525</v>
      </c>
      <c r="AY2532" t="s">
        <v>73</v>
      </c>
      <c r="AZ2532" t="s">
        <v>74</v>
      </c>
    </row>
    <row r="2533" spans="1:52" hidden="1" x14ac:dyDescent="0.25">
      <c r="A2533" t="str">
        <f>INDEX('Community ID'!B:B,MATCH(O2533,'Community ID'!A:A,0))</f>
        <v>La Cotorra</v>
      </c>
      <c r="B2533" t="str">
        <f>INDEX('Community ID'!$K:$K,MATCH('Environmental Data'!$P2533,'Community ID'!J:J,0))</f>
        <v>Constanza</v>
      </c>
      <c r="D2533" t="s">
        <v>10154</v>
      </c>
      <c r="E2533" t="s">
        <v>10155</v>
      </c>
      <c r="F2533" t="s">
        <v>1444</v>
      </c>
      <c r="I2533" t="s">
        <v>191</v>
      </c>
      <c r="J2533" t="s">
        <v>10156</v>
      </c>
      <c r="K2533">
        <v>34</v>
      </c>
      <c r="L2533">
        <v>8098867703</v>
      </c>
      <c r="M2533" t="s">
        <v>226</v>
      </c>
      <c r="N2533" t="s">
        <v>135</v>
      </c>
      <c r="O2533" t="s">
        <v>8868</v>
      </c>
      <c r="P2533" t="s">
        <v>83</v>
      </c>
      <c r="Q2533" t="s">
        <v>84</v>
      </c>
      <c r="U2533">
        <v>5300428868</v>
      </c>
      <c r="V2533" t="s">
        <v>7348</v>
      </c>
      <c r="W2533" t="s">
        <v>58</v>
      </c>
      <c r="X2533">
        <v>18.963632799999999</v>
      </c>
      <c r="Y2533">
        <v>-70.671681800000002</v>
      </c>
      <c r="Z2533" t="s">
        <v>86</v>
      </c>
      <c r="AA2533" t="s">
        <v>86</v>
      </c>
      <c r="AB2533" t="s">
        <v>60</v>
      </c>
      <c r="AC2533" t="s">
        <v>88</v>
      </c>
      <c r="AE2533" t="s">
        <v>62</v>
      </c>
      <c r="AF2533" t="s">
        <v>170</v>
      </c>
      <c r="AG2533" t="s">
        <v>194</v>
      </c>
      <c r="AH2533" t="s">
        <v>65</v>
      </c>
      <c r="AI2533" t="s">
        <v>788</v>
      </c>
      <c r="AJ2533" t="s">
        <v>788</v>
      </c>
      <c r="AK2533" t="s">
        <v>10010</v>
      </c>
      <c r="AL2533">
        <v>1</v>
      </c>
      <c r="AM2533" t="s">
        <v>9029</v>
      </c>
      <c r="AN2533">
        <v>3</v>
      </c>
      <c r="AO2533">
        <v>0</v>
      </c>
      <c r="AP2533" t="s">
        <v>62</v>
      </c>
      <c r="AV2533" s="1">
        <v>43646</v>
      </c>
      <c r="AW2533" t="s">
        <v>16526</v>
      </c>
      <c r="AY2533" t="s">
        <v>73</v>
      </c>
      <c r="AZ2533" t="s">
        <v>74</v>
      </c>
    </row>
    <row r="2534" spans="1:52" hidden="1" x14ac:dyDescent="0.25">
      <c r="A2534" t="str">
        <f>INDEX('Community ID'!B:B,MATCH(O2534,'Community ID'!A:A,0))</f>
        <v>La Cotorra</v>
      </c>
      <c r="B2534" t="str">
        <f>INDEX('Community ID'!$K:$K,MATCH('Environmental Data'!$P2534,'Community ID'!J:J,0))</f>
        <v>Constanza</v>
      </c>
      <c r="D2534" t="s">
        <v>10157</v>
      </c>
      <c r="E2534" t="s">
        <v>10158</v>
      </c>
      <c r="F2534" t="s">
        <v>10159</v>
      </c>
      <c r="H2534" t="s">
        <v>3366</v>
      </c>
      <c r="I2534" t="s">
        <v>191</v>
      </c>
      <c r="J2534" t="s">
        <v>10160</v>
      </c>
      <c r="K2534">
        <v>66</v>
      </c>
      <c r="L2534">
        <v>8299229491</v>
      </c>
      <c r="M2534" t="s">
        <v>80</v>
      </c>
      <c r="N2534" t="s">
        <v>135</v>
      </c>
      <c r="O2534" t="s">
        <v>8868</v>
      </c>
      <c r="P2534" t="s">
        <v>83</v>
      </c>
      <c r="Q2534" t="s">
        <v>55</v>
      </c>
      <c r="V2534" t="s">
        <v>7348</v>
      </c>
      <c r="W2534" t="s">
        <v>58</v>
      </c>
      <c r="X2534">
        <v>18.966388899999998</v>
      </c>
      <c r="Y2534">
        <v>-70.664246800000001</v>
      </c>
      <c r="Z2534" t="s">
        <v>86</v>
      </c>
      <c r="AA2534" t="s">
        <v>86</v>
      </c>
      <c r="AB2534" t="s">
        <v>60</v>
      </c>
      <c r="AC2534" t="s">
        <v>88</v>
      </c>
      <c r="AE2534" t="s">
        <v>62</v>
      </c>
      <c r="AF2534" t="s">
        <v>170</v>
      </c>
      <c r="AG2534" t="s">
        <v>194</v>
      </c>
      <c r="AH2534" t="s">
        <v>117</v>
      </c>
      <c r="AI2534" t="s">
        <v>91</v>
      </c>
      <c r="AJ2534" t="s">
        <v>91</v>
      </c>
      <c r="AK2534" t="s">
        <v>10152</v>
      </c>
      <c r="AL2534">
        <v>1</v>
      </c>
      <c r="AM2534" t="s">
        <v>6397</v>
      </c>
      <c r="AN2534">
        <v>3</v>
      </c>
      <c r="AO2534">
        <v>0</v>
      </c>
      <c r="AP2534" t="s">
        <v>62</v>
      </c>
      <c r="AV2534" s="1">
        <v>43646</v>
      </c>
      <c r="AW2534" t="s">
        <v>16527</v>
      </c>
      <c r="AY2534" t="s">
        <v>73</v>
      </c>
      <c r="AZ2534" t="s">
        <v>74</v>
      </c>
    </row>
    <row r="2535" spans="1:52" hidden="1" x14ac:dyDescent="0.25">
      <c r="A2535" t="str">
        <f>INDEX('Community ID'!B:B,MATCH(O2535,'Community ID'!A:A,0))</f>
        <v>Los Embassadores</v>
      </c>
      <c r="B2535" t="str">
        <f>INDEX('Community ID'!$K:$K,MATCH('Environmental Data'!$P2535,'Community ID'!J:J,0))</f>
        <v>Constanza</v>
      </c>
      <c r="D2535" t="s">
        <v>10161</v>
      </c>
      <c r="E2535" t="s">
        <v>2689</v>
      </c>
      <c r="F2535" t="s">
        <v>10162</v>
      </c>
      <c r="H2535" t="s">
        <v>10163</v>
      </c>
      <c r="I2535" t="s">
        <v>165</v>
      </c>
      <c r="J2535" t="s">
        <v>10164</v>
      </c>
      <c r="K2535">
        <v>53</v>
      </c>
      <c r="L2535">
        <v>8296999156</v>
      </c>
      <c r="M2535" t="s">
        <v>80</v>
      </c>
      <c r="N2535" t="s">
        <v>1108</v>
      </c>
      <c r="O2535" t="s">
        <v>9966</v>
      </c>
      <c r="P2535" t="s">
        <v>4101</v>
      </c>
      <c r="Q2535" t="s">
        <v>103</v>
      </c>
      <c r="S2535" t="s">
        <v>144</v>
      </c>
      <c r="U2535">
        <v>1000687739</v>
      </c>
      <c r="V2535" t="s">
        <v>1074</v>
      </c>
      <c r="W2535" t="s">
        <v>58</v>
      </c>
      <c r="X2535">
        <v>18.915462900000001</v>
      </c>
      <c r="Y2535">
        <v>-70.745659399999994</v>
      </c>
      <c r="Z2535" t="s">
        <v>59</v>
      </c>
      <c r="AA2535" t="s">
        <v>105</v>
      </c>
      <c r="AC2535" t="s">
        <v>88</v>
      </c>
      <c r="AE2535" t="s">
        <v>62</v>
      </c>
      <c r="AF2535" t="s">
        <v>170</v>
      </c>
      <c r="AG2535" t="s">
        <v>171</v>
      </c>
      <c r="AH2535" t="s">
        <v>117</v>
      </c>
      <c r="AI2535" t="s">
        <v>1221</v>
      </c>
      <c r="AJ2535" t="s">
        <v>145</v>
      </c>
      <c r="AK2535" t="s">
        <v>10165</v>
      </c>
      <c r="AL2535">
        <v>1</v>
      </c>
      <c r="AM2535" t="s">
        <v>1973</v>
      </c>
      <c r="AN2535">
        <v>2</v>
      </c>
      <c r="AO2535">
        <v>0</v>
      </c>
      <c r="AP2535" t="s">
        <v>63</v>
      </c>
      <c r="AV2535" s="1">
        <v>43645</v>
      </c>
      <c r="AW2535" t="s">
        <v>16528</v>
      </c>
      <c r="AY2535" t="s">
        <v>73</v>
      </c>
      <c r="AZ2535" t="s">
        <v>74</v>
      </c>
    </row>
    <row r="2536" spans="1:52" hidden="1" x14ac:dyDescent="0.25">
      <c r="A2536" t="str">
        <f>INDEX('Community ID'!B:B,MATCH(O2536,'Community ID'!A:A,0))</f>
        <v>Los Embassadores</v>
      </c>
      <c r="B2536" t="str">
        <f>INDEX('Community ID'!$K:$K,MATCH('Environmental Data'!$P2536,'Community ID'!J:J,0))</f>
        <v>Constanza</v>
      </c>
      <c r="D2536" t="s">
        <v>10166</v>
      </c>
      <c r="E2536" t="s">
        <v>10167</v>
      </c>
      <c r="F2536" t="s">
        <v>1519</v>
      </c>
      <c r="H2536" t="s">
        <v>10168</v>
      </c>
      <c r="I2536" t="s">
        <v>191</v>
      </c>
      <c r="J2536" t="s">
        <v>5543</v>
      </c>
      <c r="K2536">
        <v>23</v>
      </c>
      <c r="L2536">
        <v>8498033997</v>
      </c>
      <c r="M2536" t="s">
        <v>226</v>
      </c>
      <c r="N2536" t="s">
        <v>10169</v>
      </c>
      <c r="O2536" t="s">
        <v>9966</v>
      </c>
      <c r="P2536" t="s">
        <v>102</v>
      </c>
      <c r="Q2536" t="s">
        <v>103</v>
      </c>
      <c r="S2536" t="s">
        <v>144</v>
      </c>
      <c r="U2536">
        <v>40227441140</v>
      </c>
      <c r="V2536" t="s">
        <v>1074</v>
      </c>
      <c r="W2536" t="s">
        <v>58</v>
      </c>
      <c r="X2536">
        <v>18.915020500000001</v>
      </c>
      <c r="Y2536">
        <v>-70.745332500000004</v>
      </c>
      <c r="Z2536" t="s">
        <v>86</v>
      </c>
      <c r="AA2536" t="s">
        <v>59</v>
      </c>
      <c r="AC2536" t="s">
        <v>169</v>
      </c>
      <c r="AD2536" t="s">
        <v>62</v>
      </c>
      <c r="AF2536" t="s">
        <v>170</v>
      </c>
      <c r="AG2536" t="s">
        <v>194</v>
      </c>
      <c r="AH2536" t="s">
        <v>65</v>
      </c>
      <c r="AI2536" t="s">
        <v>66</v>
      </c>
      <c r="AJ2536" t="s">
        <v>10170</v>
      </c>
      <c r="AK2536" t="s">
        <v>10171</v>
      </c>
      <c r="AL2536">
        <v>1</v>
      </c>
      <c r="AM2536" t="s">
        <v>1075</v>
      </c>
      <c r="AN2536">
        <v>3</v>
      </c>
      <c r="AO2536">
        <v>2</v>
      </c>
      <c r="AP2536" t="s">
        <v>62</v>
      </c>
      <c r="AV2536" s="1">
        <v>43645</v>
      </c>
      <c r="AW2536" t="s">
        <v>16529</v>
      </c>
      <c r="AY2536" t="s">
        <v>73</v>
      </c>
      <c r="AZ2536" t="s">
        <v>74</v>
      </c>
    </row>
    <row r="2537" spans="1:52" hidden="1" x14ac:dyDescent="0.25">
      <c r="A2537" t="str">
        <f>INDEX('Community ID'!B:B,MATCH(O2537,'Community ID'!A:A,0))</f>
        <v>Los Embassadores</v>
      </c>
      <c r="B2537" t="str">
        <f>INDEX('Community ID'!$K:$K,MATCH('Environmental Data'!$P2537,'Community ID'!J:J,0))</f>
        <v>Constanza</v>
      </c>
      <c r="D2537" t="s">
        <v>10172</v>
      </c>
      <c r="E2537" t="s">
        <v>10173</v>
      </c>
      <c r="F2537" t="s">
        <v>1519</v>
      </c>
      <c r="H2537" t="s">
        <v>10174</v>
      </c>
      <c r="I2537" t="s">
        <v>165</v>
      </c>
      <c r="J2537" s="1">
        <v>20404</v>
      </c>
      <c r="K2537">
        <v>66</v>
      </c>
      <c r="L2537">
        <v>8296642163</v>
      </c>
      <c r="M2537" t="s">
        <v>51</v>
      </c>
      <c r="N2537" t="s">
        <v>1108</v>
      </c>
      <c r="O2537" t="s">
        <v>9966</v>
      </c>
      <c r="P2537" t="s">
        <v>102</v>
      </c>
      <c r="Q2537" t="s">
        <v>103</v>
      </c>
      <c r="S2537" t="s">
        <v>144</v>
      </c>
      <c r="U2537">
        <v>530078325</v>
      </c>
      <c r="V2537" t="s">
        <v>1074</v>
      </c>
      <c r="W2537" t="s">
        <v>58</v>
      </c>
      <c r="X2537">
        <v>18.915014299999999</v>
      </c>
      <c r="Y2537">
        <v>-70.745372700000004</v>
      </c>
      <c r="Z2537" t="s">
        <v>86</v>
      </c>
      <c r="AA2537" t="s">
        <v>86</v>
      </c>
      <c r="AB2537" t="s">
        <v>182</v>
      </c>
      <c r="AC2537" t="s">
        <v>88</v>
      </c>
      <c r="AD2537" t="s">
        <v>62</v>
      </c>
      <c r="AF2537" t="s">
        <v>170</v>
      </c>
      <c r="AG2537" t="s">
        <v>194</v>
      </c>
      <c r="AH2537" t="s">
        <v>65</v>
      </c>
      <c r="AI2537" t="s">
        <v>66</v>
      </c>
      <c r="AJ2537" t="s">
        <v>66</v>
      </c>
      <c r="AK2537" t="s">
        <v>10175</v>
      </c>
      <c r="AL2537">
        <v>1</v>
      </c>
      <c r="AM2537" t="s">
        <v>1075</v>
      </c>
      <c r="AN2537">
        <v>4</v>
      </c>
      <c r="AO2537">
        <v>1</v>
      </c>
      <c r="AP2537" t="s">
        <v>62</v>
      </c>
      <c r="AV2537" s="1">
        <v>43645</v>
      </c>
      <c r="AW2537" t="s">
        <v>16530</v>
      </c>
      <c r="AY2537" t="s">
        <v>73</v>
      </c>
      <c r="AZ2537" t="s">
        <v>74</v>
      </c>
    </row>
    <row r="2538" spans="1:52" hidden="1" x14ac:dyDescent="0.25">
      <c r="A2538" t="str">
        <f>INDEX('Community ID'!B:B,MATCH(O2538,'Community ID'!A:A,0))</f>
        <v>Los Embassadores</v>
      </c>
      <c r="B2538" t="str">
        <f>INDEX('Community ID'!$K:$K,MATCH('Environmental Data'!$P2538,'Community ID'!J:J,0))</f>
        <v>Constanza</v>
      </c>
      <c r="D2538" t="s">
        <v>10176</v>
      </c>
      <c r="E2538" t="s">
        <v>592</v>
      </c>
      <c r="F2538" t="s">
        <v>1167</v>
      </c>
      <c r="I2538" t="s">
        <v>191</v>
      </c>
      <c r="J2538" s="1">
        <v>19757</v>
      </c>
      <c r="K2538">
        <v>67</v>
      </c>
      <c r="L2538">
        <v>8298658745</v>
      </c>
      <c r="M2538" t="s">
        <v>80</v>
      </c>
      <c r="N2538" t="s">
        <v>135</v>
      </c>
      <c r="O2538" t="s">
        <v>9966</v>
      </c>
      <c r="P2538" t="s">
        <v>83</v>
      </c>
      <c r="Q2538" t="s">
        <v>103</v>
      </c>
      <c r="S2538" t="s">
        <v>144</v>
      </c>
      <c r="U2538">
        <v>5300182085</v>
      </c>
      <c r="V2538" t="s">
        <v>1074</v>
      </c>
      <c r="W2538" t="s">
        <v>58</v>
      </c>
      <c r="X2538">
        <v>18.9147727</v>
      </c>
      <c r="Y2538">
        <v>-70.745242099999999</v>
      </c>
      <c r="Z2538" t="s">
        <v>86</v>
      </c>
      <c r="AA2538" t="s">
        <v>86</v>
      </c>
      <c r="AB2538" t="s">
        <v>182</v>
      </c>
      <c r="AC2538" t="s">
        <v>88</v>
      </c>
      <c r="AE2538" t="s">
        <v>62</v>
      </c>
      <c r="AF2538" t="s">
        <v>170</v>
      </c>
      <c r="AG2538" t="s">
        <v>194</v>
      </c>
      <c r="AH2538" t="s">
        <v>117</v>
      </c>
      <c r="AI2538" t="s">
        <v>66</v>
      </c>
      <c r="AJ2538" t="s">
        <v>66</v>
      </c>
      <c r="AK2538" t="s">
        <v>10177</v>
      </c>
      <c r="AL2538">
        <v>1</v>
      </c>
      <c r="AM2538" t="s">
        <v>1075</v>
      </c>
      <c r="AN2538">
        <v>4</v>
      </c>
      <c r="AP2538" t="s">
        <v>62</v>
      </c>
      <c r="AV2538" s="1">
        <v>43645</v>
      </c>
      <c r="AW2538" t="s">
        <v>16531</v>
      </c>
      <c r="AY2538" t="s">
        <v>73</v>
      </c>
      <c r="AZ2538" t="s">
        <v>74</v>
      </c>
    </row>
    <row r="2539" spans="1:52" hidden="1" x14ac:dyDescent="0.25">
      <c r="A2539" t="str">
        <f>INDEX('Community ID'!B:B,MATCH(O2539,'Community ID'!A:A,0))</f>
        <v>La Luisa</v>
      </c>
      <c r="B2539" t="str">
        <f>INDEX('Community ID'!$K:$K,MATCH('Environmental Data'!$P2539,'Community ID'!J:J,0))</f>
        <v>Constanza</v>
      </c>
      <c r="D2539" t="s">
        <v>656</v>
      </c>
      <c r="E2539" t="s">
        <v>657</v>
      </c>
      <c r="F2539" t="s">
        <v>658</v>
      </c>
      <c r="H2539" t="s">
        <v>659</v>
      </c>
      <c r="I2539" t="s">
        <v>165</v>
      </c>
      <c r="J2539" s="1">
        <v>30599</v>
      </c>
      <c r="K2539">
        <v>38</v>
      </c>
      <c r="M2539" t="s">
        <v>80</v>
      </c>
      <c r="N2539" t="s">
        <v>660</v>
      </c>
      <c r="O2539" t="s">
        <v>623</v>
      </c>
      <c r="P2539" t="s">
        <v>102</v>
      </c>
      <c r="Q2539" t="s">
        <v>624</v>
      </c>
      <c r="U2539">
        <v>53003449254</v>
      </c>
      <c r="V2539" t="s">
        <v>615</v>
      </c>
      <c r="W2539" t="s">
        <v>58</v>
      </c>
      <c r="X2539">
        <v>19.125033500000001</v>
      </c>
      <c r="Y2539">
        <v>-70.631340699999996</v>
      </c>
      <c r="Z2539" t="s">
        <v>86</v>
      </c>
      <c r="AA2539" t="s">
        <v>86</v>
      </c>
      <c r="AB2539" t="s">
        <v>60</v>
      </c>
      <c r="AC2539" t="s">
        <v>169</v>
      </c>
      <c r="AD2539" t="s">
        <v>62</v>
      </c>
      <c r="AF2539" t="s">
        <v>170</v>
      </c>
      <c r="AG2539" t="s">
        <v>194</v>
      </c>
      <c r="AH2539" t="s">
        <v>65</v>
      </c>
      <c r="AI2539" t="s">
        <v>661</v>
      </c>
      <c r="AJ2539" t="s">
        <v>626</v>
      </c>
      <c r="AK2539" t="s">
        <v>662</v>
      </c>
      <c r="AL2539">
        <v>1</v>
      </c>
      <c r="AM2539" t="s">
        <v>663</v>
      </c>
      <c r="AN2539">
        <v>3</v>
      </c>
      <c r="AO2539">
        <v>0</v>
      </c>
      <c r="AP2539" t="s">
        <v>63</v>
      </c>
      <c r="AV2539" s="1">
        <v>43644</v>
      </c>
      <c r="AW2539" t="s">
        <v>16532</v>
      </c>
      <c r="AY2539" t="s">
        <v>73</v>
      </c>
      <c r="AZ2539" t="s">
        <v>74</v>
      </c>
    </row>
    <row r="2540" spans="1:52" hidden="1" x14ac:dyDescent="0.25">
      <c r="A2540" t="str">
        <f>INDEX('Community ID'!B:B,MATCH(O2540,'Community ID'!A:A,0))</f>
        <v>La Luisa</v>
      </c>
      <c r="B2540" t="str">
        <f>INDEX('Community ID'!$K:$K,MATCH('Environmental Data'!$P2540,'Community ID'!J:J,0))</f>
        <v>Constanza</v>
      </c>
      <c r="D2540" t="s">
        <v>672</v>
      </c>
      <c r="E2540" t="s">
        <v>673</v>
      </c>
      <c r="F2540" t="s">
        <v>674</v>
      </c>
      <c r="H2540" t="s">
        <v>675</v>
      </c>
      <c r="I2540" t="s">
        <v>165</v>
      </c>
      <c r="J2540" s="1">
        <v>30994</v>
      </c>
      <c r="K2540">
        <v>37</v>
      </c>
      <c r="M2540" t="s">
        <v>226</v>
      </c>
      <c r="N2540" t="s">
        <v>676</v>
      </c>
      <c r="O2540" t="s">
        <v>623</v>
      </c>
      <c r="P2540" t="s">
        <v>102</v>
      </c>
      <c r="Q2540" t="s">
        <v>677</v>
      </c>
      <c r="U2540">
        <v>5300346128</v>
      </c>
      <c r="V2540" t="s">
        <v>615</v>
      </c>
      <c r="W2540" t="s">
        <v>58</v>
      </c>
      <c r="X2540">
        <v>19.125033500000001</v>
      </c>
      <c r="Y2540">
        <v>-70.631340699999996</v>
      </c>
      <c r="Z2540" t="s">
        <v>59</v>
      </c>
      <c r="AA2540" t="s">
        <v>59</v>
      </c>
      <c r="AB2540" t="s">
        <v>60</v>
      </c>
      <c r="AC2540" t="s">
        <v>169</v>
      </c>
      <c r="AD2540" t="s">
        <v>62</v>
      </c>
      <c r="AF2540" t="s">
        <v>170</v>
      </c>
      <c r="AG2540" t="s">
        <v>194</v>
      </c>
      <c r="AH2540" t="s">
        <v>65</v>
      </c>
      <c r="AI2540" t="s">
        <v>678</v>
      </c>
      <c r="AJ2540" t="s">
        <v>645</v>
      </c>
      <c r="AK2540" t="s">
        <v>679</v>
      </c>
      <c r="AL2540">
        <v>1</v>
      </c>
      <c r="AM2540" t="s">
        <v>680</v>
      </c>
      <c r="AN2540">
        <v>4</v>
      </c>
      <c r="AO2540">
        <v>1</v>
      </c>
      <c r="AP2540" t="s">
        <v>62</v>
      </c>
      <c r="AV2540" s="1">
        <v>43644</v>
      </c>
      <c r="AW2540" t="s">
        <v>16533</v>
      </c>
      <c r="AY2540" t="s">
        <v>73</v>
      </c>
      <c r="AZ2540" t="s">
        <v>74</v>
      </c>
    </row>
    <row r="2541" spans="1:52" ht="30" hidden="1" x14ac:dyDescent="0.25">
      <c r="A2541" t="str">
        <f>INDEX('Community ID'!B:B,MATCH(O2541,'Community ID'!A:A,0))</f>
        <v>La Luisa</v>
      </c>
      <c r="B2541" t="str">
        <f>INDEX('Community ID'!$K:$K,MATCH('Environmental Data'!$P2541,'Community ID'!J:J,0))</f>
        <v>Constanza</v>
      </c>
      <c r="D2541" t="s">
        <v>648</v>
      </c>
      <c r="E2541" t="s">
        <v>649</v>
      </c>
      <c r="F2541" t="s">
        <v>650</v>
      </c>
      <c r="H2541" t="s">
        <v>651</v>
      </c>
      <c r="I2541" t="s">
        <v>191</v>
      </c>
      <c r="J2541" s="1">
        <v>30957</v>
      </c>
      <c r="K2541">
        <v>37</v>
      </c>
      <c r="M2541" t="s">
        <v>142</v>
      </c>
      <c r="N2541" t="s">
        <v>652</v>
      </c>
      <c r="O2541" t="s">
        <v>623</v>
      </c>
      <c r="P2541" t="s">
        <v>102</v>
      </c>
      <c r="Q2541" t="s">
        <v>624</v>
      </c>
      <c r="U2541">
        <v>5300415519</v>
      </c>
      <c r="V2541" t="s">
        <v>615</v>
      </c>
      <c r="W2541" t="s">
        <v>58</v>
      </c>
      <c r="X2541">
        <v>18.917039500000001</v>
      </c>
      <c r="Y2541">
        <v>-70.745578199999997</v>
      </c>
      <c r="Z2541" t="s">
        <v>59</v>
      </c>
      <c r="AA2541" t="s">
        <v>59</v>
      </c>
      <c r="AB2541" t="s">
        <v>60</v>
      </c>
      <c r="AC2541" t="s">
        <v>169</v>
      </c>
      <c r="AD2541" t="s">
        <v>62</v>
      </c>
      <c r="AF2541" t="s">
        <v>170</v>
      </c>
      <c r="AG2541" t="s">
        <v>194</v>
      </c>
      <c r="AH2541" t="s">
        <v>65</v>
      </c>
      <c r="AI2541" t="s">
        <v>653</v>
      </c>
      <c r="AJ2541" t="s">
        <v>626</v>
      </c>
      <c r="AK2541" s="2" t="s">
        <v>654</v>
      </c>
      <c r="AL2541">
        <v>1</v>
      </c>
      <c r="AM2541" t="s">
        <v>655</v>
      </c>
      <c r="AN2541">
        <v>4</v>
      </c>
      <c r="AO2541">
        <v>0</v>
      </c>
      <c r="AP2541" t="s">
        <v>62</v>
      </c>
      <c r="AV2541" s="1">
        <v>43644</v>
      </c>
      <c r="AW2541" t="s">
        <v>16534</v>
      </c>
      <c r="AY2541" t="s">
        <v>73</v>
      </c>
      <c r="AZ2541" t="s">
        <v>74</v>
      </c>
    </row>
    <row r="2542" spans="1:52" hidden="1" x14ac:dyDescent="0.25">
      <c r="A2542" t="str">
        <f>INDEX('Community ID'!B:B,MATCH(O2542,'Community ID'!A:A,0))</f>
        <v>La Luisa</v>
      </c>
      <c r="B2542" t="str">
        <f>INDEX('Community ID'!$K:$K,MATCH('Environmental Data'!$P2542,'Community ID'!J:J,0))</f>
        <v>Constanza</v>
      </c>
      <c r="D2542" t="s">
        <v>617</v>
      </c>
      <c r="E2542" t="s">
        <v>618</v>
      </c>
      <c r="F2542" t="s">
        <v>619</v>
      </c>
      <c r="H2542" t="s">
        <v>620</v>
      </c>
      <c r="I2542" t="s">
        <v>191</v>
      </c>
      <c r="J2542" t="s">
        <v>621</v>
      </c>
      <c r="K2542">
        <v>33</v>
      </c>
      <c r="M2542" t="s">
        <v>622</v>
      </c>
      <c r="O2542" t="s">
        <v>623</v>
      </c>
      <c r="P2542" t="s">
        <v>102</v>
      </c>
      <c r="Q2542" t="s">
        <v>624</v>
      </c>
      <c r="U2542">
        <v>5300419149</v>
      </c>
      <c r="V2542" t="s">
        <v>615</v>
      </c>
      <c r="W2542" t="s">
        <v>58</v>
      </c>
      <c r="X2542">
        <v>18.917039500000001</v>
      </c>
      <c r="Y2542">
        <v>-70.745578199999997</v>
      </c>
      <c r="Z2542" t="s">
        <v>59</v>
      </c>
      <c r="AA2542" t="s">
        <v>59</v>
      </c>
      <c r="AB2542" t="s">
        <v>60</v>
      </c>
      <c r="AC2542" t="s">
        <v>169</v>
      </c>
      <c r="AD2542" t="s">
        <v>62</v>
      </c>
      <c r="AF2542" t="s">
        <v>170</v>
      </c>
      <c r="AG2542" t="s">
        <v>194</v>
      </c>
      <c r="AH2542" t="s">
        <v>65</v>
      </c>
      <c r="AI2542" t="s">
        <v>625</v>
      </c>
      <c r="AJ2542" t="s">
        <v>626</v>
      </c>
      <c r="AK2542" t="s">
        <v>627</v>
      </c>
      <c r="AL2542">
        <v>1</v>
      </c>
      <c r="AM2542" t="s">
        <v>628</v>
      </c>
      <c r="AN2542">
        <v>4</v>
      </c>
      <c r="AO2542">
        <v>1</v>
      </c>
      <c r="AP2542" t="s">
        <v>62</v>
      </c>
      <c r="AV2542" s="1">
        <v>43644</v>
      </c>
      <c r="AW2542" t="s">
        <v>16535</v>
      </c>
      <c r="AY2542" t="s">
        <v>73</v>
      </c>
      <c r="AZ2542" t="s">
        <v>74</v>
      </c>
    </row>
    <row r="2543" spans="1:52" hidden="1" x14ac:dyDescent="0.25">
      <c r="A2543" t="str">
        <f>INDEX('Community ID'!B:B,MATCH(O2543,'Community ID'!A:A,0))</f>
        <v>La Luisa</v>
      </c>
      <c r="B2543" t="str">
        <f>INDEX('Community ID'!$K:$K,MATCH('Environmental Data'!$P2543,'Community ID'!J:J,0))</f>
        <v>Constanza</v>
      </c>
      <c r="D2543" t="s">
        <v>629</v>
      </c>
      <c r="E2543" t="s">
        <v>630</v>
      </c>
      <c r="F2543" t="s">
        <v>631</v>
      </c>
      <c r="H2543" t="s">
        <v>632</v>
      </c>
      <c r="I2543" t="s">
        <v>191</v>
      </c>
      <c r="J2543" t="s">
        <v>633</v>
      </c>
      <c r="K2543">
        <v>58</v>
      </c>
      <c r="M2543" t="s">
        <v>80</v>
      </c>
      <c r="N2543" t="s">
        <v>634</v>
      </c>
      <c r="O2543" t="s">
        <v>623</v>
      </c>
      <c r="P2543" t="s">
        <v>102</v>
      </c>
      <c r="Q2543" t="s">
        <v>624</v>
      </c>
      <c r="U2543">
        <v>5300246039</v>
      </c>
      <c r="V2543" t="s">
        <v>615</v>
      </c>
      <c r="W2543" t="s">
        <v>58</v>
      </c>
      <c r="X2543">
        <v>18.917039500000001</v>
      </c>
      <c r="Y2543">
        <v>-70.745578199999997</v>
      </c>
      <c r="Z2543" t="s">
        <v>86</v>
      </c>
      <c r="AA2543" t="s">
        <v>86</v>
      </c>
      <c r="AB2543" t="s">
        <v>60</v>
      </c>
      <c r="AC2543" t="s">
        <v>169</v>
      </c>
      <c r="AD2543" t="s">
        <v>62</v>
      </c>
      <c r="AF2543" t="s">
        <v>170</v>
      </c>
      <c r="AG2543" t="s">
        <v>194</v>
      </c>
      <c r="AH2543" t="s">
        <v>65</v>
      </c>
      <c r="AI2543" t="s">
        <v>635</v>
      </c>
      <c r="AJ2543" t="s">
        <v>625</v>
      </c>
      <c r="AK2543" t="s">
        <v>636</v>
      </c>
      <c r="AL2543">
        <v>1</v>
      </c>
      <c r="AM2543" t="s">
        <v>637</v>
      </c>
      <c r="AN2543">
        <v>3</v>
      </c>
      <c r="AO2543">
        <v>0</v>
      </c>
      <c r="AP2543" t="s">
        <v>62</v>
      </c>
      <c r="AV2543" s="1">
        <v>43644</v>
      </c>
      <c r="AW2543" t="s">
        <v>16536</v>
      </c>
      <c r="AY2543" t="s">
        <v>73</v>
      </c>
      <c r="AZ2543" t="s">
        <v>74</v>
      </c>
    </row>
    <row r="2544" spans="1:52" hidden="1" x14ac:dyDescent="0.25">
      <c r="A2544" t="str">
        <f>INDEX('Community ID'!B:B,MATCH(O2544,'Community ID'!A:A,0))</f>
        <v>Santa Rosa</v>
      </c>
      <c r="B2544" t="str">
        <f>INDEX('Community ID'!$K:$K,MATCH('Environmental Data'!$P2544,'Community ID'!J:J,0))</f>
        <v>Tireo</v>
      </c>
      <c r="D2544" t="s">
        <v>10187</v>
      </c>
      <c r="E2544" t="s">
        <v>448</v>
      </c>
      <c r="F2544" t="s">
        <v>2026</v>
      </c>
      <c r="I2544" t="s">
        <v>191</v>
      </c>
      <c r="J2544" s="1">
        <v>27945</v>
      </c>
      <c r="K2544">
        <v>45</v>
      </c>
      <c r="L2544">
        <v>8098526774</v>
      </c>
      <c r="M2544" t="s">
        <v>226</v>
      </c>
      <c r="N2544" t="s">
        <v>114</v>
      </c>
      <c r="O2544" t="s">
        <v>10188</v>
      </c>
      <c r="P2544" t="s">
        <v>3217</v>
      </c>
      <c r="Q2544" t="s">
        <v>103</v>
      </c>
      <c r="S2544" t="s">
        <v>104</v>
      </c>
      <c r="U2544">
        <v>5300070819</v>
      </c>
      <c r="V2544" t="s">
        <v>7732</v>
      </c>
      <c r="W2544" t="s">
        <v>58</v>
      </c>
      <c r="X2544">
        <v>18.944958094525099</v>
      </c>
      <c r="Y2544">
        <v>-70.681133922255299</v>
      </c>
      <c r="Z2544" t="s">
        <v>86</v>
      </c>
      <c r="AA2544" t="s">
        <v>105</v>
      </c>
      <c r="AB2544" t="s">
        <v>419</v>
      </c>
      <c r="AC2544" t="s">
        <v>169</v>
      </c>
      <c r="AD2544" t="s">
        <v>62</v>
      </c>
      <c r="AF2544" t="s">
        <v>170</v>
      </c>
      <c r="AG2544" t="s">
        <v>194</v>
      </c>
      <c r="AH2544" t="s">
        <v>65</v>
      </c>
      <c r="AI2544" t="s">
        <v>10189</v>
      </c>
      <c r="AJ2544" t="s">
        <v>788</v>
      </c>
      <c r="AK2544" t="s">
        <v>5829</v>
      </c>
      <c r="AL2544">
        <v>1</v>
      </c>
      <c r="AM2544" t="s">
        <v>68</v>
      </c>
      <c r="AN2544">
        <v>5</v>
      </c>
      <c r="AP2544" t="s">
        <v>62</v>
      </c>
      <c r="AV2544" s="1">
        <v>43644</v>
      </c>
      <c r="AW2544" t="s">
        <v>16537</v>
      </c>
      <c r="AY2544" t="s">
        <v>73</v>
      </c>
      <c r="AZ2544" t="s">
        <v>74</v>
      </c>
    </row>
    <row r="2545" spans="1:52" hidden="1" x14ac:dyDescent="0.25">
      <c r="A2545" t="str">
        <f>INDEX('Community ID'!B:B,MATCH(O2545,'Community ID'!A:A,0))</f>
        <v>Los Embassadores</v>
      </c>
      <c r="B2545" t="str">
        <f>INDEX('Community ID'!$K:$K,MATCH('Environmental Data'!$P2545,'Community ID'!J:J,0))</f>
        <v>Constanza</v>
      </c>
      <c r="D2545" t="s">
        <v>10190</v>
      </c>
      <c r="E2545" t="s">
        <v>1470</v>
      </c>
      <c r="F2545" t="s">
        <v>3408</v>
      </c>
      <c r="H2545" t="s">
        <v>10191</v>
      </c>
      <c r="I2545" t="s">
        <v>165</v>
      </c>
      <c r="J2545" s="1">
        <v>33250</v>
      </c>
      <c r="K2545">
        <v>30</v>
      </c>
      <c r="M2545" t="s">
        <v>51</v>
      </c>
      <c r="N2545" t="s">
        <v>1108</v>
      </c>
      <c r="O2545" t="s">
        <v>9966</v>
      </c>
      <c r="P2545" t="s">
        <v>102</v>
      </c>
      <c r="Q2545" t="s">
        <v>103</v>
      </c>
      <c r="U2545">
        <v>40226590822</v>
      </c>
      <c r="V2545" t="s">
        <v>1074</v>
      </c>
      <c r="W2545" t="s">
        <v>58</v>
      </c>
      <c r="X2545">
        <v>18.9131456</v>
      </c>
      <c r="Y2545">
        <v>-70.741564999999994</v>
      </c>
      <c r="Z2545" t="s">
        <v>86</v>
      </c>
      <c r="AA2545" t="s">
        <v>86</v>
      </c>
      <c r="AC2545" t="s">
        <v>169</v>
      </c>
      <c r="AE2545" t="s">
        <v>62</v>
      </c>
      <c r="AF2545" t="s">
        <v>170</v>
      </c>
      <c r="AG2545" t="s">
        <v>171</v>
      </c>
      <c r="AI2545" t="s">
        <v>66</v>
      </c>
      <c r="AJ2545" t="s">
        <v>66</v>
      </c>
      <c r="AK2545" t="s">
        <v>10192</v>
      </c>
      <c r="AL2545">
        <v>1</v>
      </c>
      <c r="AM2545" t="s">
        <v>1075</v>
      </c>
      <c r="AN2545">
        <v>3</v>
      </c>
      <c r="AO2545">
        <v>1</v>
      </c>
      <c r="AP2545" t="s">
        <v>62</v>
      </c>
      <c r="AV2545" s="1">
        <v>43644</v>
      </c>
      <c r="AW2545" t="s">
        <v>16538</v>
      </c>
      <c r="AY2545" t="s">
        <v>73</v>
      </c>
      <c r="AZ2545" t="s">
        <v>74</v>
      </c>
    </row>
    <row r="2546" spans="1:52" hidden="1" x14ac:dyDescent="0.25">
      <c r="A2546" t="str">
        <f>INDEX('Community ID'!B:B,MATCH(O2546,'Community ID'!A:A,0))</f>
        <v>La Cotorra</v>
      </c>
      <c r="B2546" t="str">
        <f>INDEX('Community ID'!$K:$K,MATCH('Environmental Data'!$P2546,'Community ID'!J:J,0))</f>
        <v>Constanza</v>
      </c>
      <c r="D2546" t="s">
        <v>10193</v>
      </c>
      <c r="E2546" t="s">
        <v>10194</v>
      </c>
      <c r="F2546" t="s">
        <v>10195</v>
      </c>
      <c r="H2546" t="s">
        <v>10196</v>
      </c>
      <c r="I2546" t="s">
        <v>191</v>
      </c>
      <c r="J2546" t="s">
        <v>10197</v>
      </c>
      <c r="K2546">
        <v>90</v>
      </c>
      <c r="M2546" t="s">
        <v>80</v>
      </c>
      <c r="N2546" t="s">
        <v>135</v>
      </c>
      <c r="O2546" t="s">
        <v>8868</v>
      </c>
      <c r="P2546" t="s">
        <v>83</v>
      </c>
      <c r="Q2546" t="s">
        <v>84</v>
      </c>
      <c r="U2546">
        <v>5300055901</v>
      </c>
      <c r="V2546" t="s">
        <v>7348</v>
      </c>
      <c r="W2546" t="s">
        <v>58</v>
      </c>
      <c r="X2546">
        <v>18.962254600000001</v>
      </c>
      <c r="Y2546">
        <v>-70.675399299999995</v>
      </c>
      <c r="Z2546" t="s">
        <v>86</v>
      </c>
      <c r="AA2546" t="s">
        <v>86</v>
      </c>
      <c r="AB2546" t="s">
        <v>60</v>
      </c>
      <c r="AC2546" t="s">
        <v>88</v>
      </c>
      <c r="AE2546" t="s">
        <v>62</v>
      </c>
      <c r="AF2546" t="s">
        <v>170</v>
      </c>
      <c r="AG2546" t="s">
        <v>171</v>
      </c>
      <c r="AH2546" t="s">
        <v>90</v>
      </c>
      <c r="AI2546" t="s">
        <v>91</v>
      </c>
      <c r="AJ2546" t="s">
        <v>91</v>
      </c>
      <c r="AK2546" t="s">
        <v>7729</v>
      </c>
      <c r="AL2546">
        <v>1</v>
      </c>
      <c r="AM2546" t="s">
        <v>9029</v>
      </c>
      <c r="AN2546">
        <v>1</v>
      </c>
      <c r="AO2546">
        <v>0</v>
      </c>
      <c r="AP2546" t="s">
        <v>62</v>
      </c>
      <c r="AV2546" s="1">
        <v>43643</v>
      </c>
      <c r="AW2546" t="s">
        <v>16539</v>
      </c>
      <c r="AY2546" t="s">
        <v>73</v>
      </c>
      <c r="AZ2546" t="s">
        <v>74</v>
      </c>
    </row>
    <row r="2547" spans="1:52" hidden="1" x14ac:dyDescent="0.25">
      <c r="A2547" t="str">
        <f>INDEX('Community ID'!B:B,MATCH(O2547,'Community ID'!A:A,0))</f>
        <v>Los Embassadores</v>
      </c>
      <c r="B2547" t="str">
        <f>INDEX('Community ID'!$K:$K,MATCH('Environmental Data'!$P2547,'Community ID'!J:J,0))</f>
        <v>Constanza</v>
      </c>
      <c r="D2547" t="s">
        <v>10183</v>
      </c>
      <c r="E2547" t="s">
        <v>7289</v>
      </c>
      <c r="F2547" t="s">
        <v>4400</v>
      </c>
      <c r="H2547" t="s">
        <v>7289</v>
      </c>
      <c r="I2547" t="s">
        <v>191</v>
      </c>
      <c r="J2547" t="s">
        <v>10184</v>
      </c>
      <c r="K2547">
        <v>22</v>
      </c>
      <c r="L2547">
        <v>8298658745</v>
      </c>
      <c r="M2547" t="s">
        <v>142</v>
      </c>
      <c r="N2547" t="s">
        <v>125</v>
      </c>
      <c r="O2547" t="s">
        <v>9966</v>
      </c>
      <c r="P2547" t="s">
        <v>102</v>
      </c>
      <c r="Q2547" t="s">
        <v>103</v>
      </c>
      <c r="U2547">
        <v>40240637831</v>
      </c>
      <c r="V2547" t="s">
        <v>1074</v>
      </c>
      <c r="W2547" t="s">
        <v>58</v>
      </c>
      <c r="X2547">
        <v>18.913443699999998</v>
      </c>
      <c r="Y2547">
        <v>-70.743948000000003</v>
      </c>
      <c r="Z2547" t="s">
        <v>86</v>
      </c>
      <c r="AA2547" t="s">
        <v>59</v>
      </c>
      <c r="AB2547" t="s">
        <v>182</v>
      </c>
      <c r="AC2547" t="s">
        <v>169</v>
      </c>
      <c r="AD2547" t="s">
        <v>63</v>
      </c>
      <c r="AE2547" t="s">
        <v>62</v>
      </c>
      <c r="AF2547" t="s">
        <v>170</v>
      </c>
      <c r="AG2547" t="s">
        <v>171</v>
      </c>
      <c r="AH2547" t="s">
        <v>486</v>
      </c>
      <c r="AI2547" t="s">
        <v>1221</v>
      </c>
      <c r="AJ2547" t="s">
        <v>66</v>
      </c>
      <c r="AK2547" t="s">
        <v>10186</v>
      </c>
      <c r="AL2547">
        <v>1</v>
      </c>
      <c r="AM2547" t="s">
        <v>1075</v>
      </c>
      <c r="AN2547">
        <v>3</v>
      </c>
      <c r="AO2547">
        <v>1</v>
      </c>
      <c r="AP2547" t="s">
        <v>62</v>
      </c>
      <c r="AV2547" s="1">
        <v>43643</v>
      </c>
      <c r="AW2547" t="s">
        <v>16540</v>
      </c>
      <c r="AY2547" t="s">
        <v>73</v>
      </c>
      <c r="AZ2547" t="s">
        <v>74</v>
      </c>
    </row>
    <row r="2548" spans="1:52" hidden="1" x14ac:dyDescent="0.25">
      <c r="A2548" t="str">
        <f>INDEX('Community ID'!B:B,MATCH(O2548,'Community ID'!A:A,0))</f>
        <v>La Cotorra</v>
      </c>
      <c r="B2548" t="str">
        <f>INDEX('Community ID'!$K:$K,MATCH('Environmental Data'!$P2548,'Community ID'!J:J,0))</f>
        <v>Constanza</v>
      </c>
      <c r="D2548" t="s">
        <v>10198</v>
      </c>
      <c r="E2548" t="s">
        <v>10199</v>
      </c>
      <c r="F2548" t="s">
        <v>10200</v>
      </c>
      <c r="I2548" t="s">
        <v>191</v>
      </c>
      <c r="J2548" s="1">
        <v>21768</v>
      </c>
      <c r="K2548">
        <v>62</v>
      </c>
      <c r="L2548">
        <v>8296862157</v>
      </c>
      <c r="M2548" t="s">
        <v>80</v>
      </c>
      <c r="N2548" t="s">
        <v>52</v>
      </c>
      <c r="O2548" t="s">
        <v>8868</v>
      </c>
      <c r="P2548" t="s">
        <v>83</v>
      </c>
      <c r="U2548">
        <v>5300056321</v>
      </c>
      <c r="V2548" t="s">
        <v>7348</v>
      </c>
      <c r="W2548" t="s">
        <v>58</v>
      </c>
      <c r="X2548">
        <v>18.964566600000001</v>
      </c>
      <c r="Y2548">
        <v>-70.671525000000003</v>
      </c>
      <c r="Z2548" t="s">
        <v>86</v>
      </c>
      <c r="AA2548" t="s">
        <v>86</v>
      </c>
      <c r="AB2548" t="s">
        <v>60</v>
      </c>
      <c r="AC2548" t="s">
        <v>169</v>
      </c>
      <c r="AD2548" t="s">
        <v>62</v>
      </c>
      <c r="AF2548" t="s">
        <v>170</v>
      </c>
      <c r="AG2548" t="s">
        <v>171</v>
      </c>
      <c r="AH2548" t="s">
        <v>65</v>
      </c>
      <c r="AI2548" t="s">
        <v>788</v>
      </c>
      <c r="AJ2548" t="s">
        <v>10201</v>
      </c>
      <c r="AK2548" t="s">
        <v>10202</v>
      </c>
      <c r="AL2548">
        <v>1</v>
      </c>
      <c r="AM2548" t="s">
        <v>9029</v>
      </c>
      <c r="AN2548">
        <v>2</v>
      </c>
      <c r="AO2548">
        <v>0</v>
      </c>
      <c r="AP2548" t="s">
        <v>62</v>
      </c>
      <c r="AV2548" s="1">
        <v>43642</v>
      </c>
      <c r="AW2548" t="s">
        <v>16541</v>
      </c>
      <c r="AY2548" t="s">
        <v>73</v>
      </c>
      <c r="AZ2548" t="s">
        <v>74</v>
      </c>
    </row>
    <row r="2549" spans="1:52" hidden="1" x14ac:dyDescent="0.25">
      <c r="A2549" t="str">
        <f>INDEX('Community ID'!B:B,MATCH(O2549,'Community ID'!A:A,0))</f>
        <v>La Cotorra</v>
      </c>
      <c r="B2549" t="str">
        <f>INDEX('Community ID'!$K:$K,MATCH('Environmental Data'!$P2549,'Community ID'!J:J,0))</f>
        <v>Constanza</v>
      </c>
      <c r="D2549" t="s">
        <v>10203</v>
      </c>
      <c r="E2549" t="s">
        <v>10204</v>
      </c>
      <c r="F2549" t="s">
        <v>737</v>
      </c>
      <c r="H2549" t="s">
        <v>10205</v>
      </c>
      <c r="I2549" t="s">
        <v>165</v>
      </c>
      <c r="J2549" t="s">
        <v>10206</v>
      </c>
      <c r="K2549">
        <v>75</v>
      </c>
      <c r="L2549">
        <v>8296674810</v>
      </c>
      <c r="M2549" t="s">
        <v>80</v>
      </c>
      <c r="N2549" t="s">
        <v>81</v>
      </c>
      <c r="O2549" t="s">
        <v>8868</v>
      </c>
      <c r="P2549" t="s">
        <v>83</v>
      </c>
      <c r="Q2549" t="s">
        <v>103</v>
      </c>
      <c r="U2549">
        <v>5300055893</v>
      </c>
      <c r="V2549" t="s">
        <v>7348</v>
      </c>
      <c r="W2549" t="s">
        <v>58</v>
      </c>
      <c r="X2549">
        <v>18.964808300000001</v>
      </c>
      <c r="Y2549">
        <v>-70.671292699999995</v>
      </c>
      <c r="Z2549" t="s">
        <v>86</v>
      </c>
      <c r="AA2549" t="s">
        <v>86</v>
      </c>
      <c r="AB2549" t="s">
        <v>60</v>
      </c>
      <c r="AC2549" t="s">
        <v>88</v>
      </c>
      <c r="AE2549" t="s">
        <v>62</v>
      </c>
      <c r="AF2549" t="s">
        <v>170</v>
      </c>
      <c r="AG2549" t="s">
        <v>171</v>
      </c>
      <c r="AH2549" t="s">
        <v>486</v>
      </c>
      <c r="AI2549" t="s">
        <v>1419</v>
      </c>
      <c r="AJ2549" t="s">
        <v>10207</v>
      </c>
      <c r="AK2549" t="s">
        <v>10202</v>
      </c>
      <c r="AL2549">
        <v>1</v>
      </c>
      <c r="AM2549" t="s">
        <v>9011</v>
      </c>
      <c r="AN2549">
        <v>1</v>
      </c>
      <c r="AO2549">
        <v>0</v>
      </c>
      <c r="AP2549" t="s">
        <v>62</v>
      </c>
      <c r="AV2549" s="1">
        <v>43642</v>
      </c>
      <c r="AW2549" t="s">
        <v>16542</v>
      </c>
      <c r="AY2549" t="s">
        <v>73</v>
      </c>
      <c r="AZ2549" t="s">
        <v>74</v>
      </c>
    </row>
    <row r="2550" spans="1:52" hidden="1" x14ac:dyDescent="0.25">
      <c r="A2550" t="str">
        <f>INDEX('Community ID'!B:B,MATCH(O2550,'Community ID'!A:A,0))</f>
        <v>La Cotorra</v>
      </c>
      <c r="B2550" t="str">
        <f>INDEX('Community ID'!$K:$K,MATCH('Environmental Data'!$P2550,'Community ID'!J:J,0))</f>
        <v>Constanza</v>
      </c>
      <c r="D2550" t="s">
        <v>10208</v>
      </c>
      <c r="E2550" t="s">
        <v>10209</v>
      </c>
      <c r="F2550" t="s">
        <v>3070</v>
      </c>
      <c r="I2550" t="s">
        <v>191</v>
      </c>
      <c r="J2550" s="1">
        <v>23833</v>
      </c>
      <c r="K2550">
        <v>56</v>
      </c>
      <c r="L2550">
        <v>8299100567</v>
      </c>
      <c r="M2550" t="s">
        <v>80</v>
      </c>
      <c r="N2550" t="s">
        <v>135</v>
      </c>
      <c r="O2550" t="s">
        <v>8868</v>
      </c>
      <c r="P2550" t="s">
        <v>83</v>
      </c>
      <c r="Q2550" t="s">
        <v>103</v>
      </c>
      <c r="U2550">
        <v>5300055612</v>
      </c>
      <c r="V2550" t="s">
        <v>7348</v>
      </c>
      <c r="W2550" t="s">
        <v>58</v>
      </c>
      <c r="X2550">
        <v>18.962254600000001</v>
      </c>
      <c r="Y2550">
        <v>-70.675399299999995</v>
      </c>
      <c r="Z2550" t="s">
        <v>86</v>
      </c>
      <c r="AA2550" t="s">
        <v>86</v>
      </c>
      <c r="AB2550" t="s">
        <v>60</v>
      </c>
      <c r="AC2550" t="s">
        <v>88</v>
      </c>
      <c r="AE2550" t="s">
        <v>62</v>
      </c>
      <c r="AF2550" t="s">
        <v>170</v>
      </c>
      <c r="AG2550" t="s">
        <v>171</v>
      </c>
      <c r="AH2550" t="s">
        <v>117</v>
      </c>
      <c r="AI2550" t="s">
        <v>91</v>
      </c>
      <c r="AJ2550" t="s">
        <v>91</v>
      </c>
      <c r="AK2550" t="s">
        <v>10010</v>
      </c>
      <c r="AL2550">
        <v>1</v>
      </c>
      <c r="AM2550" t="s">
        <v>10210</v>
      </c>
      <c r="AN2550">
        <v>4</v>
      </c>
      <c r="AO2550">
        <v>0</v>
      </c>
      <c r="AP2550" t="s">
        <v>63</v>
      </c>
      <c r="AV2550" s="1">
        <v>43641</v>
      </c>
      <c r="AW2550" t="s">
        <v>16543</v>
      </c>
      <c r="AY2550" t="s">
        <v>73</v>
      </c>
      <c r="AZ2550" t="s">
        <v>74</v>
      </c>
    </row>
    <row r="2551" spans="1:52" hidden="1" x14ac:dyDescent="0.25">
      <c r="A2551" t="str">
        <f>INDEX('Community ID'!B:B,MATCH(O2551,'Community ID'!A:A,0))</f>
        <v>La Cotorra</v>
      </c>
      <c r="B2551" t="str">
        <f>INDEX('Community ID'!$K:$K,MATCH('Environmental Data'!$P2551,'Community ID'!J:J,0))</f>
        <v>Constanza</v>
      </c>
      <c r="D2551" t="s">
        <v>10211</v>
      </c>
      <c r="E2551" t="s">
        <v>10212</v>
      </c>
      <c r="F2551" t="s">
        <v>10213</v>
      </c>
      <c r="I2551" t="s">
        <v>191</v>
      </c>
      <c r="J2551" t="s">
        <v>10214</v>
      </c>
      <c r="K2551">
        <v>34</v>
      </c>
      <c r="L2551">
        <v>8298783640</v>
      </c>
      <c r="M2551" t="s">
        <v>622</v>
      </c>
      <c r="N2551" t="s">
        <v>52</v>
      </c>
      <c r="O2551" t="s">
        <v>8868</v>
      </c>
      <c r="P2551" t="s">
        <v>83</v>
      </c>
      <c r="Q2551" t="s">
        <v>103</v>
      </c>
      <c r="V2551" t="s">
        <v>7348</v>
      </c>
      <c r="W2551" t="s">
        <v>58</v>
      </c>
      <c r="X2551">
        <v>18.964810799999999</v>
      </c>
      <c r="Y2551">
        <v>-70.671315899999996</v>
      </c>
      <c r="Z2551" t="s">
        <v>86</v>
      </c>
      <c r="AA2551" t="s">
        <v>86</v>
      </c>
      <c r="AB2551" t="s">
        <v>60</v>
      </c>
      <c r="AC2551" t="s">
        <v>169</v>
      </c>
      <c r="AD2551" t="s">
        <v>62</v>
      </c>
      <c r="AF2551" t="s">
        <v>170</v>
      </c>
      <c r="AG2551" t="s">
        <v>194</v>
      </c>
      <c r="AH2551" t="s">
        <v>65</v>
      </c>
      <c r="AI2551" t="s">
        <v>1419</v>
      </c>
      <c r="AJ2551" t="s">
        <v>10215</v>
      </c>
      <c r="AK2551" t="s">
        <v>10043</v>
      </c>
      <c r="AL2551">
        <v>1</v>
      </c>
      <c r="AM2551" t="s">
        <v>9029</v>
      </c>
      <c r="AN2551">
        <v>2</v>
      </c>
      <c r="AO2551">
        <v>0</v>
      </c>
      <c r="AP2551" t="s">
        <v>62</v>
      </c>
      <c r="AV2551" s="1">
        <v>43641</v>
      </c>
      <c r="AW2551" t="s">
        <v>16544</v>
      </c>
      <c r="AY2551" t="s">
        <v>73</v>
      </c>
      <c r="AZ2551" t="s">
        <v>74</v>
      </c>
    </row>
    <row r="2552" spans="1:52" hidden="1" x14ac:dyDescent="0.25">
      <c r="A2552" t="str">
        <f>INDEX('Community ID'!B:B,MATCH(O2552,'Community ID'!A:A,0))</f>
        <v>Barrio Las Flores</v>
      </c>
      <c r="B2552" t="str">
        <f>INDEX('Community ID'!$K:$K,MATCH('Environmental Data'!$P2552,'Community ID'!J:J,0))</f>
        <v>Constanza</v>
      </c>
      <c r="D2552" t="s">
        <v>609</v>
      </c>
      <c r="E2552" t="s">
        <v>610</v>
      </c>
      <c r="F2552" t="s">
        <v>611</v>
      </c>
      <c r="H2552" t="s">
        <v>610</v>
      </c>
      <c r="I2552" t="s">
        <v>165</v>
      </c>
      <c r="J2552" t="s">
        <v>612</v>
      </c>
      <c r="K2552">
        <v>34</v>
      </c>
      <c r="L2552">
        <v>8098902763</v>
      </c>
      <c r="M2552" t="s">
        <v>124</v>
      </c>
      <c r="N2552" t="s">
        <v>613</v>
      </c>
      <c r="O2552" t="s">
        <v>614</v>
      </c>
      <c r="P2552" t="s">
        <v>54</v>
      </c>
      <c r="Q2552" t="s">
        <v>373</v>
      </c>
      <c r="V2552" t="s">
        <v>615</v>
      </c>
      <c r="W2552" t="s">
        <v>58</v>
      </c>
      <c r="X2552">
        <v>18.907609000000001</v>
      </c>
      <c r="Y2552">
        <v>-70.739706600000005</v>
      </c>
      <c r="Z2552" t="s">
        <v>86</v>
      </c>
      <c r="AA2552" t="s">
        <v>86</v>
      </c>
      <c r="AC2552" t="s">
        <v>169</v>
      </c>
      <c r="AD2552" t="s">
        <v>62</v>
      </c>
      <c r="AF2552" t="s">
        <v>170</v>
      </c>
      <c r="AK2552" t="s">
        <v>616</v>
      </c>
      <c r="AV2552" s="1">
        <v>43639</v>
      </c>
      <c r="AW2552" t="s">
        <v>16545</v>
      </c>
      <c r="AY2552" t="s">
        <v>73</v>
      </c>
      <c r="AZ2552" t="s">
        <v>74</v>
      </c>
    </row>
    <row r="2553" spans="1:52" x14ac:dyDescent="0.25">
      <c r="A2553" t="str">
        <f>INDEX('Community ID'!B:B,MATCH(O2553,'Community ID'!A:A,0))</f>
        <v>Barrio Juan Pedro</v>
      </c>
      <c r="B2553" t="str">
        <f>INDEX('Community ID'!$K:$K,MATCH('Environmental Data'!$P2553,'Community ID'!J:J,0))</f>
        <v>Constanza</v>
      </c>
      <c r="D2553" t="s">
        <v>10221</v>
      </c>
      <c r="E2553" t="s">
        <v>10222</v>
      </c>
      <c r="F2553" t="s">
        <v>10223</v>
      </c>
      <c r="H2553" t="s">
        <v>10224</v>
      </c>
      <c r="I2553" t="s">
        <v>165</v>
      </c>
      <c r="J2553" t="s">
        <v>10225</v>
      </c>
      <c r="K2553">
        <v>42</v>
      </c>
      <c r="M2553" t="s">
        <v>124</v>
      </c>
      <c r="O2553" t="s">
        <v>10226</v>
      </c>
      <c r="P2553" t="s">
        <v>102</v>
      </c>
      <c r="Q2553" t="s">
        <v>55</v>
      </c>
      <c r="V2553" t="s">
        <v>10227</v>
      </c>
      <c r="W2553" t="s">
        <v>58</v>
      </c>
      <c r="X2553">
        <v>18.9084699</v>
      </c>
      <c r="Y2553">
        <v>-70.739711</v>
      </c>
      <c r="Z2553" t="s">
        <v>59</v>
      </c>
      <c r="AA2553" t="s">
        <v>59</v>
      </c>
      <c r="AB2553" t="s">
        <v>182</v>
      </c>
      <c r="AC2553" t="s">
        <v>169</v>
      </c>
      <c r="AD2553" t="s">
        <v>62</v>
      </c>
      <c r="AF2553" t="s">
        <v>170</v>
      </c>
      <c r="AG2553" t="s">
        <v>194</v>
      </c>
      <c r="AH2553" t="s">
        <v>65</v>
      </c>
      <c r="AI2553" t="s">
        <v>1237</v>
      </c>
      <c r="AJ2553" t="s">
        <v>1237</v>
      </c>
      <c r="AK2553" t="s">
        <v>479</v>
      </c>
      <c r="AL2553">
        <v>1</v>
      </c>
      <c r="AM2553" t="s">
        <v>10228</v>
      </c>
      <c r="AN2553">
        <v>3</v>
      </c>
      <c r="AO2553">
        <v>0</v>
      </c>
      <c r="AP2553" t="s">
        <v>63</v>
      </c>
      <c r="AV2553" s="1">
        <v>43639</v>
      </c>
      <c r="AW2553" t="s">
        <v>16546</v>
      </c>
      <c r="AY2553" t="s">
        <v>73</v>
      </c>
      <c r="AZ2553" t="s">
        <v>74</v>
      </c>
    </row>
    <row r="2554" spans="1:52" x14ac:dyDescent="0.25">
      <c r="A2554" t="str">
        <f>INDEX('Community ID'!B:B,MATCH(O2554,'Community ID'!A:A,0))</f>
        <v>Barrio Juan Pedro</v>
      </c>
      <c r="B2554" t="str">
        <f>INDEX('Community ID'!$K:$K,MATCH('Environmental Data'!$P2554,'Community ID'!J:J,0))</f>
        <v>Constanza</v>
      </c>
      <c r="D2554" t="s">
        <v>10216</v>
      </c>
      <c r="E2554" t="s">
        <v>10217</v>
      </c>
      <c r="F2554" t="s">
        <v>217</v>
      </c>
      <c r="H2554" t="s">
        <v>7863</v>
      </c>
      <c r="I2554" t="s">
        <v>191</v>
      </c>
      <c r="J2554" t="s">
        <v>10218</v>
      </c>
      <c r="K2554">
        <v>31</v>
      </c>
      <c r="L2554">
        <v>8294267778</v>
      </c>
      <c r="M2554" t="s">
        <v>124</v>
      </c>
      <c r="N2554" t="s">
        <v>125</v>
      </c>
      <c r="O2554" t="s">
        <v>10219</v>
      </c>
      <c r="P2554" t="s">
        <v>102</v>
      </c>
      <c r="Q2554" t="s">
        <v>103</v>
      </c>
      <c r="S2554" t="s">
        <v>1243</v>
      </c>
      <c r="U2554">
        <v>40221040153</v>
      </c>
      <c r="V2554" t="s">
        <v>10102</v>
      </c>
      <c r="W2554" t="s">
        <v>58</v>
      </c>
      <c r="X2554">
        <v>18.9074177</v>
      </c>
      <c r="Y2554">
        <v>-70.7422057</v>
      </c>
      <c r="Z2554" t="s">
        <v>59</v>
      </c>
      <c r="AA2554" t="s">
        <v>59</v>
      </c>
      <c r="AB2554" t="s">
        <v>182</v>
      </c>
      <c r="AC2554" t="s">
        <v>169</v>
      </c>
      <c r="AD2554" t="s">
        <v>62</v>
      </c>
      <c r="AF2554" t="s">
        <v>170</v>
      </c>
      <c r="AH2554" t="s">
        <v>65</v>
      </c>
      <c r="AI2554" t="s">
        <v>1237</v>
      </c>
      <c r="AJ2554" t="s">
        <v>1237</v>
      </c>
      <c r="AK2554" t="s">
        <v>368</v>
      </c>
      <c r="AL2554">
        <v>1</v>
      </c>
      <c r="AM2554" t="s">
        <v>10220</v>
      </c>
      <c r="AN2554">
        <v>3</v>
      </c>
      <c r="AO2554">
        <v>0</v>
      </c>
      <c r="AP2554" t="s">
        <v>63</v>
      </c>
      <c r="AV2554" s="1">
        <v>43639</v>
      </c>
      <c r="AW2554" t="s">
        <v>16547</v>
      </c>
      <c r="AY2554" t="s">
        <v>73</v>
      </c>
      <c r="AZ2554" t="s">
        <v>74</v>
      </c>
    </row>
    <row r="2555" spans="1:52" x14ac:dyDescent="0.25">
      <c r="A2555" t="str">
        <f>INDEX('Community ID'!B:B,MATCH(O2555,'Community ID'!A:A,0))</f>
        <v>El Cercado</v>
      </c>
      <c r="B2555" t="str">
        <f>INDEX('Community ID'!$K:$K,MATCH('Environmental Data'!$P2555,'Community ID'!J:J,0))</f>
        <v>Constanza</v>
      </c>
      <c r="D2555" t="s">
        <v>10229</v>
      </c>
      <c r="E2555" t="s">
        <v>1141</v>
      </c>
      <c r="F2555" t="s">
        <v>98</v>
      </c>
      <c r="H2555" t="s">
        <v>1141</v>
      </c>
      <c r="I2555" t="s">
        <v>165</v>
      </c>
      <c r="J2555" s="1">
        <v>33702</v>
      </c>
      <c r="K2555">
        <v>29</v>
      </c>
      <c r="L2555">
        <v>8093561686</v>
      </c>
      <c r="M2555" t="s">
        <v>124</v>
      </c>
      <c r="N2555" t="s">
        <v>10230</v>
      </c>
      <c r="O2555" t="s">
        <v>7110</v>
      </c>
      <c r="P2555" t="s">
        <v>102</v>
      </c>
      <c r="Q2555" t="s">
        <v>103</v>
      </c>
      <c r="U2555">
        <v>40223809951</v>
      </c>
      <c r="V2555" t="s">
        <v>10231</v>
      </c>
      <c r="W2555" t="s">
        <v>58</v>
      </c>
      <c r="X2555">
        <v>18.908931750000001</v>
      </c>
      <c r="Y2555">
        <v>-70.740873780000001</v>
      </c>
      <c r="Z2555" t="s">
        <v>86</v>
      </c>
      <c r="AA2555" t="s">
        <v>220</v>
      </c>
      <c r="AB2555" t="s">
        <v>60</v>
      </c>
      <c r="AC2555" t="s">
        <v>88</v>
      </c>
      <c r="AD2555" t="s">
        <v>62</v>
      </c>
      <c r="AF2555" t="s">
        <v>170</v>
      </c>
      <c r="AG2555" t="s">
        <v>194</v>
      </c>
      <c r="AH2555" t="s">
        <v>117</v>
      </c>
      <c r="AI2555" t="s">
        <v>137</v>
      </c>
      <c r="AJ2555" t="s">
        <v>10232</v>
      </c>
      <c r="AK2555" t="s">
        <v>368</v>
      </c>
      <c r="AL2555">
        <v>2</v>
      </c>
      <c r="AM2555" t="s">
        <v>1075</v>
      </c>
      <c r="AN2555">
        <v>5</v>
      </c>
      <c r="AO2555">
        <v>3</v>
      </c>
      <c r="AP2555" t="s">
        <v>62</v>
      </c>
      <c r="AV2555" s="1">
        <v>43639</v>
      </c>
      <c r="AW2555" t="s">
        <v>16548</v>
      </c>
      <c r="AY2555" t="s">
        <v>73</v>
      </c>
      <c r="AZ2555" t="s">
        <v>74</v>
      </c>
    </row>
    <row r="2556" spans="1:52" hidden="1" x14ac:dyDescent="0.25">
      <c r="A2556" t="str">
        <f>INDEX('Community ID'!B:B,MATCH(O2556,'Community ID'!A:A,0))</f>
        <v>La Cotorra</v>
      </c>
      <c r="B2556" t="str">
        <f>INDEX('Community ID'!$K:$K,MATCH('Environmental Data'!$P2556,'Community ID'!J:J,0))</f>
        <v>Constanza</v>
      </c>
      <c r="D2556" t="s">
        <v>10233</v>
      </c>
      <c r="E2556" t="s">
        <v>10234</v>
      </c>
      <c r="F2556" t="s">
        <v>10235</v>
      </c>
      <c r="H2556" t="s">
        <v>10236</v>
      </c>
      <c r="I2556" t="s">
        <v>191</v>
      </c>
      <c r="J2556" t="s">
        <v>10237</v>
      </c>
      <c r="K2556">
        <v>19</v>
      </c>
      <c r="L2556">
        <v>8099313602</v>
      </c>
      <c r="M2556" t="s">
        <v>142</v>
      </c>
      <c r="O2556" t="s">
        <v>10020</v>
      </c>
      <c r="P2556" t="s">
        <v>83</v>
      </c>
      <c r="Q2556" t="s">
        <v>103</v>
      </c>
      <c r="V2556" t="s">
        <v>7348</v>
      </c>
      <c r="W2556" t="s">
        <v>58</v>
      </c>
      <c r="X2556">
        <v>18.905078400000001</v>
      </c>
      <c r="Y2556">
        <v>-70.739334900000003</v>
      </c>
      <c r="Z2556" t="s">
        <v>86</v>
      </c>
      <c r="AA2556" t="s">
        <v>86</v>
      </c>
      <c r="AB2556" t="s">
        <v>60</v>
      </c>
      <c r="AC2556" t="s">
        <v>88</v>
      </c>
      <c r="AE2556" t="s">
        <v>62</v>
      </c>
      <c r="AF2556" t="s">
        <v>170</v>
      </c>
      <c r="AG2556" t="s">
        <v>194</v>
      </c>
      <c r="AH2556" t="s">
        <v>65</v>
      </c>
      <c r="AI2556" t="s">
        <v>91</v>
      </c>
      <c r="AJ2556" t="s">
        <v>10215</v>
      </c>
      <c r="AK2556" t="s">
        <v>10070</v>
      </c>
      <c r="AL2556">
        <v>2</v>
      </c>
      <c r="AM2556" t="s">
        <v>93</v>
      </c>
      <c r="AN2556">
        <v>5</v>
      </c>
      <c r="AO2556">
        <v>0</v>
      </c>
      <c r="AP2556" t="s">
        <v>63</v>
      </c>
      <c r="AV2556" s="1">
        <v>43639</v>
      </c>
      <c r="AW2556" t="s">
        <v>16549</v>
      </c>
      <c r="AY2556" t="s">
        <v>73</v>
      </c>
      <c r="AZ2556" t="s">
        <v>74</v>
      </c>
    </row>
    <row r="2557" spans="1:52" hidden="1" x14ac:dyDescent="0.25">
      <c r="A2557" t="str">
        <f>INDEX('Community ID'!B:B,MATCH(O2557,'Community ID'!A:A,0))</f>
        <v>Los Embassadores</v>
      </c>
      <c r="B2557" t="str">
        <f>INDEX('Community ID'!$K:$K,MATCH('Environmental Data'!$P2557,'Community ID'!J:J,0))</f>
        <v>Constanza</v>
      </c>
      <c r="D2557" t="s">
        <v>10238</v>
      </c>
      <c r="E2557" t="s">
        <v>10239</v>
      </c>
      <c r="F2557" t="s">
        <v>885</v>
      </c>
      <c r="H2557" t="s">
        <v>10240</v>
      </c>
      <c r="I2557" t="s">
        <v>165</v>
      </c>
      <c r="J2557" t="s">
        <v>10241</v>
      </c>
      <c r="K2557">
        <v>94</v>
      </c>
      <c r="L2557">
        <v>8296750795</v>
      </c>
      <c r="M2557" t="s">
        <v>80</v>
      </c>
      <c r="O2557" t="s">
        <v>1722</v>
      </c>
      <c r="P2557" t="s">
        <v>102</v>
      </c>
      <c r="Q2557" t="s">
        <v>55</v>
      </c>
      <c r="U2557">
        <v>530064900</v>
      </c>
      <c r="V2557" t="s">
        <v>7348</v>
      </c>
      <c r="W2557" t="s">
        <v>58</v>
      </c>
      <c r="X2557">
        <v>18.9138451</v>
      </c>
      <c r="Y2557">
        <v>-70.743932099999995</v>
      </c>
      <c r="Z2557" t="s">
        <v>86</v>
      </c>
      <c r="AA2557" t="s">
        <v>86</v>
      </c>
      <c r="AB2557" t="s">
        <v>182</v>
      </c>
      <c r="AC2557" t="s">
        <v>169</v>
      </c>
      <c r="AE2557" t="s">
        <v>62</v>
      </c>
      <c r="AF2557" t="s">
        <v>170</v>
      </c>
      <c r="AG2557" t="s">
        <v>171</v>
      </c>
      <c r="AH2557" t="s">
        <v>65</v>
      </c>
      <c r="AI2557" t="s">
        <v>66</v>
      </c>
      <c r="AJ2557" t="s">
        <v>66</v>
      </c>
      <c r="AK2557" t="s">
        <v>10242</v>
      </c>
      <c r="AL2557">
        <v>1</v>
      </c>
      <c r="AM2557" t="s">
        <v>1075</v>
      </c>
      <c r="AN2557">
        <v>4</v>
      </c>
      <c r="AP2557" t="s">
        <v>62</v>
      </c>
      <c r="AV2557" s="1">
        <v>43632</v>
      </c>
      <c r="AW2557" t="s">
        <v>16550</v>
      </c>
      <c r="AY2557" t="s">
        <v>73</v>
      </c>
      <c r="AZ2557" t="s">
        <v>74</v>
      </c>
    </row>
    <row r="2558" spans="1:52" hidden="1" x14ac:dyDescent="0.25">
      <c r="A2558" t="str">
        <f>INDEX('Community ID'!B:B,MATCH(O2558,'Community ID'!A:A,0))</f>
        <v>La Zanja</v>
      </c>
      <c r="B2558" t="str">
        <f>INDEX('Community ID'!$K:$K,MATCH('Environmental Data'!$P2558,'Community ID'!J:J,0))</f>
        <v>Constanza</v>
      </c>
      <c r="D2558" t="s">
        <v>10243</v>
      </c>
      <c r="E2558" t="s">
        <v>10244</v>
      </c>
      <c r="F2558" t="s">
        <v>10245</v>
      </c>
      <c r="I2558" t="s">
        <v>191</v>
      </c>
      <c r="J2558" s="1">
        <v>23745</v>
      </c>
      <c r="K2558">
        <v>56</v>
      </c>
      <c r="L2558">
        <v>8295639033</v>
      </c>
      <c r="M2558" t="s">
        <v>51</v>
      </c>
      <c r="N2558" t="s">
        <v>135</v>
      </c>
      <c r="O2558" t="s">
        <v>10246</v>
      </c>
      <c r="P2558" t="s">
        <v>83</v>
      </c>
      <c r="Q2558" t="s">
        <v>55</v>
      </c>
      <c r="U2558">
        <v>5300096244</v>
      </c>
      <c r="V2558" t="s">
        <v>7348</v>
      </c>
      <c r="W2558" t="s">
        <v>58</v>
      </c>
      <c r="X2558">
        <v>18.9138451</v>
      </c>
      <c r="Y2558">
        <v>-70.743932099999995</v>
      </c>
      <c r="Z2558" t="s">
        <v>86</v>
      </c>
      <c r="AA2558" t="s">
        <v>86</v>
      </c>
      <c r="AB2558" t="s">
        <v>87</v>
      </c>
      <c r="AC2558" t="s">
        <v>169</v>
      </c>
      <c r="AE2558" t="s">
        <v>62</v>
      </c>
      <c r="AF2558" t="s">
        <v>170</v>
      </c>
      <c r="AG2558" t="s">
        <v>171</v>
      </c>
      <c r="AH2558" t="s">
        <v>117</v>
      </c>
      <c r="AI2558" t="s">
        <v>8401</v>
      </c>
      <c r="AJ2558" t="s">
        <v>10042</v>
      </c>
      <c r="AK2558" t="s">
        <v>3875</v>
      </c>
      <c r="AL2558">
        <v>4</v>
      </c>
      <c r="AM2558" t="s">
        <v>9029</v>
      </c>
      <c r="AN2558">
        <v>3</v>
      </c>
      <c r="AP2558" t="s">
        <v>63</v>
      </c>
      <c r="AV2558" s="1">
        <v>43631</v>
      </c>
      <c r="AW2558" t="s">
        <v>16551</v>
      </c>
      <c r="AY2558" t="s">
        <v>73</v>
      </c>
      <c r="AZ2558" t="s">
        <v>74</v>
      </c>
    </row>
    <row r="2559" spans="1:52" hidden="1" x14ac:dyDescent="0.25">
      <c r="A2559" t="str">
        <f>INDEX('Community ID'!B:B,MATCH(O2559,'Community ID'!A:A,0))</f>
        <v>La Zanja</v>
      </c>
      <c r="B2559" t="str">
        <f>INDEX('Community ID'!$K:$K,MATCH('Environmental Data'!$P2559,'Community ID'!J:J,0))</f>
        <v>Constanza</v>
      </c>
      <c r="D2559" t="s">
        <v>10243</v>
      </c>
      <c r="E2559" t="s">
        <v>10244</v>
      </c>
      <c r="F2559" t="s">
        <v>10245</v>
      </c>
      <c r="I2559" t="s">
        <v>191</v>
      </c>
      <c r="J2559" s="1">
        <v>23745</v>
      </c>
      <c r="K2559">
        <v>56</v>
      </c>
      <c r="L2559">
        <v>8295639033</v>
      </c>
      <c r="M2559" t="s">
        <v>51</v>
      </c>
      <c r="N2559" t="s">
        <v>135</v>
      </c>
      <c r="O2559" t="s">
        <v>10246</v>
      </c>
      <c r="P2559" t="s">
        <v>83</v>
      </c>
      <c r="Q2559" t="s">
        <v>55</v>
      </c>
      <c r="U2559">
        <v>5300096244</v>
      </c>
      <c r="V2559" t="s">
        <v>7348</v>
      </c>
      <c r="W2559" t="s">
        <v>58</v>
      </c>
      <c r="X2559">
        <v>18.9138451</v>
      </c>
      <c r="Y2559">
        <v>-70.743932099999995</v>
      </c>
      <c r="Z2559" t="s">
        <v>86</v>
      </c>
      <c r="AA2559" t="s">
        <v>86</v>
      </c>
      <c r="AB2559" t="s">
        <v>87</v>
      </c>
      <c r="AC2559" t="s">
        <v>169</v>
      </c>
      <c r="AE2559" t="s">
        <v>62</v>
      </c>
      <c r="AF2559" t="s">
        <v>170</v>
      </c>
      <c r="AG2559" t="s">
        <v>171</v>
      </c>
      <c r="AH2559" t="s">
        <v>117</v>
      </c>
      <c r="AI2559" t="s">
        <v>8401</v>
      </c>
      <c r="AJ2559" t="s">
        <v>10042</v>
      </c>
      <c r="AK2559" t="s">
        <v>3875</v>
      </c>
      <c r="AL2559">
        <v>4</v>
      </c>
      <c r="AM2559" t="s">
        <v>9029</v>
      </c>
      <c r="AN2559">
        <v>3</v>
      </c>
      <c r="AO2559">
        <v>0</v>
      </c>
      <c r="AP2559" t="s">
        <v>63</v>
      </c>
      <c r="AV2559" s="1">
        <v>43631</v>
      </c>
      <c r="AW2559" t="s">
        <v>16552</v>
      </c>
      <c r="AY2559" t="s">
        <v>73</v>
      </c>
      <c r="AZ2559" t="s">
        <v>74</v>
      </c>
    </row>
    <row r="2560" spans="1:52" hidden="1" x14ac:dyDescent="0.25">
      <c r="A2560" t="str">
        <f>INDEX('Community ID'!B:B,MATCH(O2560,'Community ID'!A:A,0))</f>
        <v>San Isidro</v>
      </c>
      <c r="B2560" t="str">
        <f>INDEX('Community ID'!$K:$K,MATCH('Environmental Data'!$P2560,'Community ID'!J:J,0))</f>
        <v>Constanza</v>
      </c>
      <c r="D2560" t="s">
        <v>10247</v>
      </c>
      <c r="E2560" t="s">
        <v>10248</v>
      </c>
      <c r="F2560" t="s">
        <v>10249</v>
      </c>
      <c r="H2560" t="s">
        <v>10250</v>
      </c>
      <c r="I2560" t="s">
        <v>191</v>
      </c>
      <c r="J2560" t="s">
        <v>10251</v>
      </c>
      <c r="K2560">
        <v>25</v>
      </c>
      <c r="L2560">
        <v>8298853982</v>
      </c>
      <c r="M2560" t="s">
        <v>124</v>
      </c>
      <c r="N2560" t="s">
        <v>125</v>
      </c>
      <c r="O2560" t="s">
        <v>10252</v>
      </c>
      <c r="P2560" t="s">
        <v>83</v>
      </c>
      <c r="Q2560" t="s">
        <v>55</v>
      </c>
      <c r="U2560">
        <v>40223196433</v>
      </c>
      <c r="V2560" t="s">
        <v>7348</v>
      </c>
      <c r="W2560" t="s">
        <v>58</v>
      </c>
      <c r="X2560">
        <v>18.9075138</v>
      </c>
      <c r="Y2560">
        <v>-70.745542999999998</v>
      </c>
      <c r="Z2560" t="s">
        <v>86</v>
      </c>
      <c r="AA2560" t="s">
        <v>86</v>
      </c>
      <c r="AB2560" t="s">
        <v>60</v>
      </c>
      <c r="AC2560" t="s">
        <v>169</v>
      </c>
      <c r="AD2560" t="s">
        <v>62</v>
      </c>
      <c r="AF2560" t="s">
        <v>170</v>
      </c>
      <c r="AG2560" t="s">
        <v>194</v>
      </c>
      <c r="AH2560" t="s">
        <v>65</v>
      </c>
      <c r="AI2560" t="s">
        <v>1419</v>
      </c>
      <c r="AJ2560" t="s">
        <v>1881</v>
      </c>
      <c r="AK2560" t="s">
        <v>10253</v>
      </c>
      <c r="AL2560">
        <v>1</v>
      </c>
      <c r="AM2560" t="s">
        <v>10254</v>
      </c>
      <c r="AN2560">
        <v>6</v>
      </c>
      <c r="AO2560">
        <v>2</v>
      </c>
      <c r="AP2560" t="s">
        <v>63</v>
      </c>
      <c r="AV2560" s="1">
        <v>43631</v>
      </c>
      <c r="AW2560" t="s">
        <v>16553</v>
      </c>
      <c r="AY2560" t="s">
        <v>73</v>
      </c>
      <c r="AZ2560" t="s">
        <v>74</v>
      </c>
    </row>
    <row r="2561" spans="1:52" hidden="1" x14ac:dyDescent="0.25">
      <c r="A2561" t="str">
        <f>INDEX('Community ID'!B:B,MATCH(O2561,'Community ID'!A:A,0))</f>
        <v>Los Pinos</v>
      </c>
      <c r="B2561" t="str">
        <f>INDEX('Community ID'!$K:$K,MATCH('Environmental Data'!$P2561,'Community ID'!J:J,0))</f>
        <v>Constanza</v>
      </c>
      <c r="D2561" t="s">
        <v>10255</v>
      </c>
      <c r="E2561" t="s">
        <v>10256</v>
      </c>
      <c r="F2561" t="s">
        <v>1763</v>
      </c>
      <c r="I2561" t="s">
        <v>191</v>
      </c>
      <c r="J2561" t="s">
        <v>10257</v>
      </c>
      <c r="K2561">
        <v>71</v>
      </c>
      <c r="M2561" t="s">
        <v>80</v>
      </c>
      <c r="N2561" t="s">
        <v>135</v>
      </c>
      <c r="O2561" t="s">
        <v>10258</v>
      </c>
      <c r="P2561" t="s">
        <v>102</v>
      </c>
      <c r="Q2561" t="s">
        <v>103</v>
      </c>
      <c r="S2561" t="s">
        <v>1236</v>
      </c>
      <c r="V2561" t="s">
        <v>7732</v>
      </c>
      <c r="W2561" t="s">
        <v>58</v>
      </c>
      <c r="X2561">
        <v>18.9156560960622</v>
      </c>
      <c r="Y2561">
        <v>-70.742322537751093</v>
      </c>
      <c r="Z2561" t="s">
        <v>86</v>
      </c>
      <c r="AA2561" t="s">
        <v>86</v>
      </c>
      <c r="AB2561" t="s">
        <v>419</v>
      </c>
      <c r="AC2561" t="s">
        <v>169</v>
      </c>
      <c r="AD2561" t="s">
        <v>62</v>
      </c>
      <c r="AG2561" t="s">
        <v>171</v>
      </c>
      <c r="AH2561" t="s">
        <v>65</v>
      </c>
      <c r="AI2561" t="s">
        <v>1382</v>
      </c>
      <c r="AJ2561" t="s">
        <v>145</v>
      </c>
      <c r="AK2561" t="s">
        <v>10259</v>
      </c>
      <c r="AL2561">
        <v>1</v>
      </c>
      <c r="AM2561" t="s">
        <v>68</v>
      </c>
      <c r="AN2561">
        <v>2</v>
      </c>
      <c r="AP2561" t="s">
        <v>62</v>
      </c>
      <c r="AV2561" s="1">
        <v>43630</v>
      </c>
      <c r="AW2561" t="s">
        <v>16554</v>
      </c>
      <c r="AY2561" t="s">
        <v>73</v>
      </c>
      <c r="AZ2561" t="s">
        <v>74</v>
      </c>
    </row>
    <row r="2562" spans="1:52" hidden="1" x14ac:dyDescent="0.25">
      <c r="A2562" t="e">
        <f>INDEX('Community ID'!B:B,MATCH(O2562,'Community ID'!A:A,0))</f>
        <v>#N/A</v>
      </c>
      <c r="B2562" t="str">
        <f>INDEX('Community ID'!$K:$K,MATCH('Environmental Data'!$P2562,'Community ID'!J:J,0))</f>
        <v>Constanza</v>
      </c>
      <c r="D2562" t="s">
        <v>10260</v>
      </c>
      <c r="E2562" t="s">
        <v>942</v>
      </c>
      <c r="F2562" t="s">
        <v>10261</v>
      </c>
      <c r="I2562" t="s">
        <v>191</v>
      </c>
      <c r="J2562" s="1">
        <v>32025</v>
      </c>
      <c r="K2562">
        <v>1934</v>
      </c>
      <c r="L2562">
        <v>8296339435</v>
      </c>
      <c r="M2562" t="s">
        <v>622</v>
      </c>
      <c r="N2562" t="s">
        <v>4474</v>
      </c>
      <c r="O2562" t="s">
        <v>10262</v>
      </c>
      <c r="P2562" t="s">
        <v>102</v>
      </c>
      <c r="Q2562" t="s">
        <v>10263</v>
      </c>
      <c r="S2562" t="s">
        <v>10264</v>
      </c>
      <c r="U2562">
        <v>5300407805</v>
      </c>
      <c r="V2562" t="s">
        <v>7732</v>
      </c>
      <c r="W2562" t="s">
        <v>58</v>
      </c>
      <c r="X2562">
        <v>18.9155760922859</v>
      </c>
      <c r="Y2562">
        <v>-70.742748128522706</v>
      </c>
      <c r="Z2562" t="s">
        <v>59</v>
      </c>
      <c r="AA2562" t="s">
        <v>59</v>
      </c>
      <c r="AB2562" t="s">
        <v>60</v>
      </c>
      <c r="AC2562" t="s">
        <v>169</v>
      </c>
      <c r="AD2562" t="s">
        <v>62</v>
      </c>
      <c r="AG2562" t="s">
        <v>194</v>
      </c>
      <c r="AH2562" t="s">
        <v>65</v>
      </c>
      <c r="AI2562" t="s">
        <v>1382</v>
      </c>
      <c r="AJ2562" t="s">
        <v>1382</v>
      </c>
      <c r="AK2562" t="s">
        <v>4504</v>
      </c>
      <c r="AL2562">
        <v>2</v>
      </c>
      <c r="AM2562" t="s">
        <v>68</v>
      </c>
      <c r="AN2562">
        <v>3</v>
      </c>
      <c r="AP2562" t="s">
        <v>63</v>
      </c>
      <c r="AV2562" s="1">
        <v>43630</v>
      </c>
      <c r="AW2562" t="s">
        <v>16555</v>
      </c>
      <c r="AY2562" t="s">
        <v>73</v>
      </c>
      <c r="AZ2562" t="s">
        <v>74</v>
      </c>
    </row>
    <row r="2563" spans="1:52" hidden="1" x14ac:dyDescent="0.25">
      <c r="A2563" t="str">
        <f>INDEX('Community ID'!B:B,MATCH(O2563,'Community ID'!A:A,0))</f>
        <v>Los Embassadores</v>
      </c>
      <c r="B2563" t="str">
        <f>INDEX('Community ID'!$K:$K,MATCH('Environmental Data'!$P2563,'Community ID'!J:J,0))</f>
        <v>Constanza</v>
      </c>
      <c r="D2563" t="s">
        <v>10265</v>
      </c>
      <c r="E2563" t="s">
        <v>10266</v>
      </c>
      <c r="F2563" t="s">
        <v>983</v>
      </c>
      <c r="I2563" t="s">
        <v>191</v>
      </c>
      <c r="J2563" t="s">
        <v>10267</v>
      </c>
      <c r="K2563">
        <v>55</v>
      </c>
      <c r="O2563" t="s">
        <v>7143</v>
      </c>
      <c r="P2563" t="s">
        <v>102</v>
      </c>
      <c r="Q2563" t="s">
        <v>103</v>
      </c>
      <c r="S2563" t="s">
        <v>3923</v>
      </c>
      <c r="V2563" t="s">
        <v>7732</v>
      </c>
      <c r="W2563" t="s">
        <v>58</v>
      </c>
      <c r="X2563">
        <v>18.9154986008799</v>
      </c>
      <c r="Y2563">
        <v>-70.743160354405603</v>
      </c>
      <c r="Z2563" t="s">
        <v>86</v>
      </c>
      <c r="AA2563" t="s">
        <v>86</v>
      </c>
      <c r="AB2563" t="s">
        <v>182</v>
      </c>
      <c r="AC2563" t="s">
        <v>169</v>
      </c>
      <c r="AD2563" t="s">
        <v>62</v>
      </c>
      <c r="AF2563" t="s">
        <v>170</v>
      </c>
      <c r="AG2563" t="s">
        <v>171</v>
      </c>
      <c r="AH2563" t="s">
        <v>65</v>
      </c>
      <c r="AI2563" t="s">
        <v>145</v>
      </c>
      <c r="AJ2563" t="s">
        <v>145</v>
      </c>
      <c r="AK2563" t="s">
        <v>921</v>
      </c>
      <c r="AL2563">
        <v>1</v>
      </c>
      <c r="AM2563" t="s">
        <v>68</v>
      </c>
      <c r="AN2563">
        <v>3</v>
      </c>
      <c r="AP2563" t="s">
        <v>62</v>
      </c>
      <c r="AV2563" s="1">
        <v>43630</v>
      </c>
      <c r="AW2563" t="s">
        <v>16556</v>
      </c>
      <c r="AY2563" t="s">
        <v>73</v>
      </c>
      <c r="AZ2563" t="s">
        <v>74</v>
      </c>
    </row>
    <row r="2564" spans="1:52" hidden="1" x14ac:dyDescent="0.25">
      <c r="A2564" t="str">
        <f>INDEX('Community ID'!B:B,MATCH(O2564,'Community ID'!A:A,0))</f>
        <v>Ojo de Agua</v>
      </c>
      <c r="B2564" t="str">
        <f>INDEX('Community ID'!$K:$K,MATCH('Environmental Data'!$P2564,'Community ID'!J:J,0))</f>
        <v>Constanza</v>
      </c>
      <c r="D2564" t="s">
        <v>10268</v>
      </c>
      <c r="E2564" t="s">
        <v>7434</v>
      </c>
      <c r="F2564" t="s">
        <v>6459</v>
      </c>
      <c r="I2564" t="s">
        <v>191</v>
      </c>
      <c r="J2564" t="s">
        <v>10269</v>
      </c>
      <c r="K2564">
        <v>60</v>
      </c>
      <c r="N2564" t="s">
        <v>1184</v>
      </c>
      <c r="O2564" t="s">
        <v>10270</v>
      </c>
      <c r="P2564" t="s">
        <v>102</v>
      </c>
      <c r="Q2564" t="s">
        <v>10271</v>
      </c>
      <c r="S2564" t="s">
        <v>144</v>
      </c>
      <c r="V2564" t="s">
        <v>7732</v>
      </c>
      <c r="W2564" t="s">
        <v>58</v>
      </c>
      <c r="X2564">
        <v>18.915499068428801</v>
      </c>
      <c r="Y2564">
        <v>-70.743157867216595</v>
      </c>
      <c r="Z2564" t="s">
        <v>220</v>
      </c>
      <c r="AA2564" t="s">
        <v>220</v>
      </c>
      <c r="AB2564" t="s">
        <v>116</v>
      </c>
      <c r="AC2564" t="s">
        <v>88</v>
      </c>
      <c r="AD2564" t="s">
        <v>62</v>
      </c>
      <c r="AG2564" t="s">
        <v>171</v>
      </c>
      <c r="AH2564" t="s">
        <v>65</v>
      </c>
      <c r="AI2564" t="s">
        <v>145</v>
      </c>
      <c r="AJ2564" t="s">
        <v>145</v>
      </c>
      <c r="AK2564" t="s">
        <v>10272</v>
      </c>
      <c r="AL2564">
        <v>1</v>
      </c>
      <c r="AM2564" t="s">
        <v>68</v>
      </c>
      <c r="AN2564">
        <v>4</v>
      </c>
      <c r="AP2564" t="s">
        <v>62</v>
      </c>
      <c r="AV2564" s="1">
        <v>43630</v>
      </c>
      <c r="AW2564" t="s">
        <v>16557</v>
      </c>
      <c r="AY2564" t="s">
        <v>73</v>
      </c>
      <c r="AZ2564" t="s">
        <v>74</v>
      </c>
    </row>
    <row r="2565" spans="1:52" hidden="1" x14ac:dyDescent="0.25">
      <c r="A2565" t="str">
        <f>INDEX('Community ID'!B:B,MATCH(O2565,'Community ID'!A:A,0))</f>
        <v>Barrio Las Flores</v>
      </c>
      <c r="B2565" t="str">
        <f>INDEX('Community ID'!$K:$K,MATCH('Environmental Data'!$P2565,'Community ID'!J:J,0))</f>
        <v>Constanza</v>
      </c>
      <c r="D2565" t="s">
        <v>10273</v>
      </c>
      <c r="E2565" t="s">
        <v>6632</v>
      </c>
      <c r="F2565" t="s">
        <v>10274</v>
      </c>
      <c r="I2565" t="s">
        <v>165</v>
      </c>
      <c r="J2565" s="1">
        <v>12175</v>
      </c>
      <c r="K2565">
        <v>1988</v>
      </c>
      <c r="O2565" t="s">
        <v>10275</v>
      </c>
      <c r="P2565" t="s">
        <v>102</v>
      </c>
      <c r="Q2565" t="s">
        <v>103</v>
      </c>
      <c r="S2565" t="s">
        <v>144</v>
      </c>
      <c r="V2565" t="s">
        <v>7732</v>
      </c>
      <c r="W2565" t="s">
        <v>58</v>
      </c>
      <c r="X2565">
        <v>18.915499192637199</v>
      </c>
      <c r="Y2565">
        <v>-70.743157206473199</v>
      </c>
      <c r="Z2565" t="s">
        <v>86</v>
      </c>
      <c r="AA2565" t="s">
        <v>86</v>
      </c>
      <c r="AB2565" t="s">
        <v>87</v>
      </c>
      <c r="AC2565" t="s">
        <v>169</v>
      </c>
      <c r="AD2565" t="s">
        <v>62</v>
      </c>
      <c r="AG2565" t="s">
        <v>194</v>
      </c>
      <c r="AH2565" t="s">
        <v>117</v>
      </c>
      <c r="AJ2565" t="s">
        <v>145</v>
      </c>
      <c r="AK2565" t="s">
        <v>8251</v>
      </c>
      <c r="AL2565">
        <v>2</v>
      </c>
      <c r="AM2565" t="s">
        <v>7127</v>
      </c>
      <c r="AN2565">
        <v>1</v>
      </c>
      <c r="AP2565" t="s">
        <v>62</v>
      </c>
      <c r="AV2565" s="1">
        <v>43630</v>
      </c>
      <c r="AW2565" t="s">
        <v>16558</v>
      </c>
      <c r="AY2565" t="s">
        <v>73</v>
      </c>
      <c r="AZ2565" t="s">
        <v>74</v>
      </c>
    </row>
    <row r="2566" spans="1:52" hidden="1" x14ac:dyDescent="0.25">
      <c r="A2566" t="str">
        <f>INDEX('Community ID'!B:B,MATCH(O2566,'Community ID'!A:A,0))</f>
        <v>La Luisa Arriba</v>
      </c>
      <c r="B2566" t="str">
        <f>INDEX('Community ID'!$K:$K,MATCH('Environmental Data'!$P2566,'Community ID'!J:J,0))</f>
        <v>Constanza</v>
      </c>
      <c r="D2566" t="s">
        <v>10276</v>
      </c>
      <c r="E2566" t="s">
        <v>1689</v>
      </c>
      <c r="F2566" t="s">
        <v>10277</v>
      </c>
      <c r="H2566" t="s">
        <v>4805</v>
      </c>
      <c r="J2566" s="1">
        <v>31176</v>
      </c>
      <c r="K2566">
        <v>1936</v>
      </c>
      <c r="M2566" t="s">
        <v>226</v>
      </c>
      <c r="N2566" t="s">
        <v>1619</v>
      </c>
      <c r="O2566" t="s">
        <v>1520</v>
      </c>
      <c r="P2566" t="s">
        <v>102</v>
      </c>
      <c r="Q2566" t="s">
        <v>103</v>
      </c>
      <c r="S2566" t="s">
        <v>144</v>
      </c>
      <c r="V2566" t="s">
        <v>7732</v>
      </c>
      <c r="W2566" t="s">
        <v>58</v>
      </c>
      <c r="X2566">
        <v>18.9156560908419</v>
      </c>
      <c r="Y2566">
        <v>-70.742322565521306</v>
      </c>
      <c r="Z2566" t="s">
        <v>86</v>
      </c>
      <c r="AA2566" t="s">
        <v>86</v>
      </c>
      <c r="AB2566" t="s">
        <v>182</v>
      </c>
      <c r="AC2566" t="s">
        <v>169</v>
      </c>
      <c r="AD2566" t="s">
        <v>62</v>
      </c>
      <c r="AF2566" t="s">
        <v>170</v>
      </c>
      <c r="AG2566" t="s">
        <v>194</v>
      </c>
      <c r="AH2566" t="s">
        <v>65</v>
      </c>
      <c r="AI2566" t="s">
        <v>145</v>
      </c>
      <c r="AJ2566" t="s">
        <v>145</v>
      </c>
      <c r="AK2566" t="s">
        <v>10278</v>
      </c>
      <c r="AL2566">
        <v>1</v>
      </c>
      <c r="AM2566" t="s">
        <v>68</v>
      </c>
      <c r="AN2566">
        <v>6</v>
      </c>
      <c r="AP2566" t="s">
        <v>62</v>
      </c>
      <c r="AV2566" s="1">
        <v>43630</v>
      </c>
      <c r="AW2566" t="s">
        <v>16559</v>
      </c>
      <c r="AY2566" t="s">
        <v>73</v>
      </c>
      <c r="AZ2566" t="s">
        <v>74</v>
      </c>
    </row>
    <row r="2567" spans="1:52" hidden="1" x14ac:dyDescent="0.25">
      <c r="A2567" t="str">
        <f>INDEX('Community ID'!B:B,MATCH(O2567,'Community ID'!A:A,0))</f>
        <v>Barrio Las Flores</v>
      </c>
      <c r="B2567" t="str">
        <f>INDEX('Community ID'!$K:$K,MATCH('Environmental Data'!$P2567,'Community ID'!J:J,0))</f>
        <v>Constanza</v>
      </c>
      <c r="D2567" t="s">
        <v>10279</v>
      </c>
      <c r="E2567" t="s">
        <v>2540</v>
      </c>
      <c r="F2567" t="s">
        <v>3241</v>
      </c>
      <c r="I2567" t="s">
        <v>191</v>
      </c>
      <c r="J2567" t="s">
        <v>10280</v>
      </c>
      <c r="K2567">
        <v>1956</v>
      </c>
      <c r="M2567" t="s">
        <v>80</v>
      </c>
      <c r="N2567" t="s">
        <v>10281</v>
      </c>
      <c r="O2567" t="s">
        <v>4094</v>
      </c>
      <c r="P2567" t="s">
        <v>102</v>
      </c>
      <c r="Q2567" t="s">
        <v>10271</v>
      </c>
      <c r="S2567" t="s">
        <v>144</v>
      </c>
      <c r="U2567">
        <v>530010932</v>
      </c>
      <c r="V2567" t="s">
        <v>7732</v>
      </c>
      <c r="W2567" t="s">
        <v>58</v>
      </c>
      <c r="X2567">
        <v>18.915656204529</v>
      </c>
      <c r="Y2567">
        <v>-70.742321960747105</v>
      </c>
      <c r="Z2567" t="s">
        <v>86</v>
      </c>
      <c r="AA2567" t="s">
        <v>86</v>
      </c>
      <c r="AB2567" t="s">
        <v>87</v>
      </c>
      <c r="AC2567" t="s">
        <v>88</v>
      </c>
      <c r="AD2567" t="s">
        <v>62</v>
      </c>
      <c r="AG2567" t="s">
        <v>194</v>
      </c>
      <c r="AH2567" t="s">
        <v>117</v>
      </c>
      <c r="AI2567" t="s">
        <v>1265</v>
      </c>
      <c r="AJ2567" t="s">
        <v>145</v>
      </c>
      <c r="AK2567" t="s">
        <v>10282</v>
      </c>
      <c r="AL2567">
        <v>2</v>
      </c>
      <c r="AM2567" t="s">
        <v>10283</v>
      </c>
      <c r="AN2567">
        <v>3</v>
      </c>
      <c r="AP2567" t="s">
        <v>62</v>
      </c>
      <c r="AV2567" s="1">
        <v>43630</v>
      </c>
      <c r="AW2567" t="s">
        <v>16560</v>
      </c>
      <c r="AY2567" t="s">
        <v>73</v>
      </c>
      <c r="AZ2567" t="s">
        <v>74</v>
      </c>
    </row>
    <row r="2568" spans="1:52" hidden="1" x14ac:dyDescent="0.25">
      <c r="A2568" t="str">
        <f>INDEX('Community ID'!B:B,MATCH(O2568,'Community ID'!A:A,0))</f>
        <v>San Isidro</v>
      </c>
      <c r="B2568" t="str">
        <f>INDEX('Community ID'!$K:$K,MATCH('Environmental Data'!$P2568,'Community ID'!J:J,0))</f>
        <v>Constanza</v>
      </c>
      <c r="D2568" t="s">
        <v>10284</v>
      </c>
      <c r="E2568" t="s">
        <v>1488</v>
      </c>
      <c r="F2568" t="s">
        <v>1547</v>
      </c>
      <c r="I2568" t="s">
        <v>191</v>
      </c>
      <c r="J2568" t="s">
        <v>10285</v>
      </c>
      <c r="K2568">
        <v>33</v>
      </c>
      <c r="L2568">
        <v>8492639907</v>
      </c>
      <c r="M2568" t="s">
        <v>226</v>
      </c>
      <c r="N2568" t="s">
        <v>10286</v>
      </c>
      <c r="O2568" t="s">
        <v>2537</v>
      </c>
      <c r="P2568" t="s">
        <v>102</v>
      </c>
      <c r="Q2568" t="s">
        <v>10271</v>
      </c>
      <c r="S2568" t="s">
        <v>10287</v>
      </c>
      <c r="V2568" t="s">
        <v>7732</v>
      </c>
      <c r="W2568" t="s">
        <v>58</v>
      </c>
      <c r="X2568">
        <v>18.915498187689298</v>
      </c>
      <c r="Y2568">
        <v>-70.743162552427904</v>
      </c>
      <c r="Z2568" t="s">
        <v>220</v>
      </c>
      <c r="AA2568" t="s">
        <v>220</v>
      </c>
      <c r="AB2568" t="s">
        <v>116</v>
      </c>
      <c r="AC2568" t="s">
        <v>169</v>
      </c>
      <c r="AD2568" t="s">
        <v>62</v>
      </c>
      <c r="AG2568" t="s">
        <v>194</v>
      </c>
      <c r="AH2568" t="s">
        <v>65</v>
      </c>
      <c r="AI2568" t="s">
        <v>1382</v>
      </c>
      <c r="AJ2568" t="s">
        <v>10288</v>
      </c>
      <c r="AL2568">
        <v>1</v>
      </c>
      <c r="AM2568" t="s">
        <v>68</v>
      </c>
      <c r="AN2568">
        <v>3</v>
      </c>
      <c r="AO2568">
        <v>1</v>
      </c>
      <c r="AP2568" t="s">
        <v>62</v>
      </c>
      <c r="AV2568" s="1">
        <v>43630</v>
      </c>
      <c r="AW2568" t="s">
        <v>16561</v>
      </c>
      <c r="AY2568" t="s">
        <v>73</v>
      </c>
      <c r="AZ2568" t="s">
        <v>74</v>
      </c>
    </row>
    <row r="2569" spans="1:52" hidden="1" x14ac:dyDescent="0.25">
      <c r="A2569" t="str">
        <f>INDEX('Community ID'!B:B,MATCH(O2569,'Community ID'!A:A,0))</f>
        <v>Los Embassadores</v>
      </c>
      <c r="B2569" t="str">
        <f>INDEX('Community ID'!$K:$K,MATCH('Environmental Data'!$P2569,'Community ID'!J:J,0))</f>
        <v>Constanza</v>
      </c>
      <c r="D2569" t="s">
        <v>10183</v>
      </c>
      <c r="E2569" t="s">
        <v>7289</v>
      </c>
      <c r="F2569" t="s">
        <v>4400</v>
      </c>
      <c r="H2569" t="s">
        <v>7289</v>
      </c>
      <c r="I2569" t="s">
        <v>191</v>
      </c>
      <c r="J2569" t="s">
        <v>10184</v>
      </c>
      <c r="K2569">
        <v>22</v>
      </c>
      <c r="L2569">
        <v>8298658745</v>
      </c>
      <c r="M2569" t="s">
        <v>142</v>
      </c>
      <c r="N2569" t="s">
        <v>125</v>
      </c>
      <c r="O2569" t="s">
        <v>9966</v>
      </c>
      <c r="P2569" t="s">
        <v>102</v>
      </c>
      <c r="Q2569" t="s">
        <v>103</v>
      </c>
      <c r="U2569">
        <v>40240637831</v>
      </c>
      <c r="V2569" t="s">
        <v>1074</v>
      </c>
      <c r="W2569" t="s">
        <v>58</v>
      </c>
      <c r="X2569">
        <v>18.913443699999998</v>
      </c>
      <c r="Y2569">
        <v>-70.743948000000003</v>
      </c>
      <c r="Z2569" t="s">
        <v>86</v>
      </c>
      <c r="AA2569" t="s">
        <v>59</v>
      </c>
      <c r="AC2569" t="s">
        <v>169</v>
      </c>
      <c r="AE2569" t="s">
        <v>62</v>
      </c>
      <c r="AF2569" t="s">
        <v>170</v>
      </c>
      <c r="AG2569" t="s">
        <v>171</v>
      </c>
      <c r="AI2569" t="s">
        <v>66</v>
      </c>
      <c r="AJ2569" t="s">
        <v>10182</v>
      </c>
      <c r="AK2569" t="s">
        <v>9498</v>
      </c>
      <c r="AL2569">
        <v>1</v>
      </c>
      <c r="AM2569" t="s">
        <v>1075</v>
      </c>
      <c r="AN2569">
        <v>4</v>
      </c>
      <c r="AO2569">
        <v>2</v>
      </c>
      <c r="AP2569" t="s">
        <v>62</v>
      </c>
      <c r="AV2569" s="1">
        <v>43629</v>
      </c>
      <c r="AW2569" t="s">
        <v>16562</v>
      </c>
      <c r="AY2569" t="s">
        <v>73</v>
      </c>
      <c r="AZ2569" t="s">
        <v>74</v>
      </c>
    </row>
    <row r="2570" spans="1:52" hidden="1" x14ac:dyDescent="0.25">
      <c r="A2570" t="str">
        <f>INDEX('Community ID'!B:B,MATCH(O2570,'Community ID'!A:A,0))</f>
        <v>Los Gajitos</v>
      </c>
      <c r="B2570" t="str">
        <f>INDEX('Community ID'!$K:$K,MATCH('Environmental Data'!$P2570,'Community ID'!J:J,0))</f>
        <v>Constanza</v>
      </c>
      <c r="D2570" t="s">
        <v>10289</v>
      </c>
      <c r="E2570" t="s">
        <v>10290</v>
      </c>
      <c r="F2570" t="s">
        <v>1547</v>
      </c>
      <c r="H2570" t="s">
        <v>10291</v>
      </c>
      <c r="I2570" t="s">
        <v>191</v>
      </c>
      <c r="J2570" s="1">
        <v>17688</v>
      </c>
      <c r="K2570">
        <v>73</v>
      </c>
      <c r="L2570">
        <v>8498696938</v>
      </c>
      <c r="M2570" t="s">
        <v>80</v>
      </c>
      <c r="N2570" t="s">
        <v>135</v>
      </c>
      <c r="O2570" t="s">
        <v>7117</v>
      </c>
      <c r="P2570" t="s">
        <v>102</v>
      </c>
      <c r="Q2570" t="s">
        <v>103</v>
      </c>
      <c r="V2570" t="s">
        <v>7732</v>
      </c>
      <c r="W2570" t="s">
        <v>58</v>
      </c>
      <c r="X2570">
        <v>18.906672997417701</v>
      </c>
      <c r="Y2570">
        <v>-70.761269945717103</v>
      </c>
      <c r="Z2570" t="s">
        <v>86</v>
      </c>
      <c r="AA2570" t="s">
        <v>86</v>
      </c>
      <c r="AB2570" t="s">
        <v>60</v>
      </c>
      <c r="AC2570" t="s">
        <v>169</v>
      </c>
      <c r="AD2570" t="s">
        <v>62</v>
      </c>
      <c r="AF2570" t="s">
        <v>170</v>
      </c>
      <c r="AG2570" t="s">
        <v>194</v>
      </c>
      <c r="AH2570" t="s">
        <v>65</v>
      </c>
      <c r="AI2570" t="s">
        <v>1221</v>
      </c>
      <c r="AJ2570" t="s">
        <v>2307</v>
      </c>
      <c r="AK2570" t="s">
        <v>10292</v>
      </c>
      <c r="AL2570">
        <v>1</v>
      </c>
      <c r="AM2570" t="s">
        <v>68</v>
      </c>
      <c r="AN2570">
        <v>1</v>
      </c>
      <c r="AP2570" t="s">
        <v>62</v>
      </c>
      <c r="AV2570" s="1">
        <v>43627</v>
      </c>
      <c r="AW2570" t="s">
        <v>16563</v>
      </c>
      <c r="AY2570" t="s">
        <v>73</v>
      </c>
      <c r="AZ2570" t="s">
        <v>74</v>
      </c>
    </row>
    <row r="2571" spans="1:52" hidden="1" x14ac:dyDescent="0.25">
      <c r="A2571" t="str">
        <f>INDEX('Community ID'!B:B,MATCH(O2571,'Community ID'!A:A,0))</f>
        <v>Los Gajitos</v>
      </c>
      <c r="B2571" t="str">
        <f>INDEX('Community ID'!$K:$K,MATCH('Environmental Data'!$P2571,'Community ID'!J:J,0))</f>
        <v>Constanza</v>
      </c>
      <c r="D2571" t="s">
        <v>10293</v>
      </c>
      <c r="E2571" t="s">
        <v>10294</v>
      </c>
      <c r="F2571" t="s">
        <v>4667</v>
      </c>
      <c r="H2571" t="s">
        <v>10294</v>
      </c>
      <c r="I2571" t="s">
        <v>191</v>
      </c>
      <c r="J2571" t="s">
        <v>10295</v>
      </c>
      <c r="K2571">
        <v>71</v>
      </c>
      <c r="L2571">
        <v>8298620832</v>
      </c>
      <c r="M2571" t="s">
        <v>80</v>
      </c>
      <c r="N2571" t="s">
        <v>135</v>
      </c>
      <c r="O2571" t="s">
        <v>7117</v>
      </c>
      <c r="P2571" t="s">
        <v>102</v>
      </c>
      <c r="Q2571" t="s">
        <v>103</v>
      </c>
      <c r="R2571">
        <v>46180961</v>
      </c>
      <c r="V2571" t="s">
        <v>7732</v>
      </c>
      <c r="W2571" t="s">
        <v>58</v>
      </c>
      <c r="X2571">
        <v>18.905689381080499</v>
      </c>
      <c r="Y2571">
        <v>-70.762625215640995</v>
      </c>
      <c r="Z2571" t="s">
        <v>105</v>
      </c>
      <c r="AA2571" t="s">
        <v>105</v>
      </c>
      <c r="AB2571" t="s">
        <v>60</v>
      </c>
      <c r="AC2571" t="s">
        <v>88</v>
      </c>
      <c r="AE2571" t="s">
        <v>62</v>
      </c>
      <c r="AF2571" t="s">
        <v>170</v>
      </c>
      <c r="AG2571" t="s">
        <v>194</v>
      </c>
      <c r="AH2571" t="s">
        <v>65</v>
      </c>
      <c r="AI2571" t="s">
        <v>233</v>
      </c>
      <c r="AJ2571" t="s">
        <v>10296</v>
      </c>
      <c r="AK2571" t="s">
        <v>10297</v>
      </c>
      <c r="AL2571">
        <v>1</v>
      </c>
      <c r="AM2571" t="s">
        <v>10298</v>
      </c>
      <c r="AP2571" t="s">
        <v>62</v>
      </c>
      <c r="AV2571" s="1">
        <v>43627</v>
      </c>
      <c r="AW2571" t="s">
        <v>16564</v>
      </c>
      <c r="AY2571" t="s">
        <v>73</v>
      </c>
      <c r="AZ2571" t="s">
        <v>74</v>
      </c>
    </row>
    <row r="2572" spans="1:52" hidden="1" x14ac:dyDescent="0.25">
      <c r="A2572" t="str">
        <f>INDEX('Community ID'!B:B,MATCH(O2572,'Community ID'!A:A,0))</f>
        <v>Arenazo</v>
      </c>
      <c r="B2572" t="str">
        <f>INDEX('Community ID'!$K:$K,MATCH('Environmental Data'!$P2572,'Community ID'!J:J,0))</f>
        <v>Constanza</v>
      </c>
      <c r="D2572" t="s">
        <v>10299</v>
      </c>
      <c r="E2572" t="s">
        <v>1145</v>
      </c>
      <c r="F2572" t="s">
        <v>2227</v>
      </c>
      <c r="H2572" t="s">
        <v>1145</v>
      </c>
      <c r="I2572" t="s">
        <v>191</v>
      </c>
      <c r="J2572" t="s">
        <v>10300</v>
      </c>
      <c r="K2572">
        <v>36</v>
      </c>
      <c r="L2572">
        <v>8096620323</v>
      </c>
      <c r="M2572" t="s">
        <v>80</v>
      </c>
      <c r="N2572" t="s">
        <v>135</v>
      </c>
      <c r="O2572" t="s">
        <v>9435</v>
      </c>
      <c r="P2572" t="s">
        <v>102</v>
      </c>
      <c r="Q2572" t="s">
        <v>103</v>
      </c>
      <c r="V2572" t="s">
        <v>7732</v>
      </c>
      <c r="W2572" t="s">
        <v>58</v>
      </c>
      <c r="X2572">
        <v>18.9098083983287</v>
      </c>
      <c r="Y2572">
        <v>-70.745328406215606</v>
      </c>
      <c r="Z2572" t="s">
        <v>59</v>
      </c>
      <c r="AA2572" t="s">
        <v>59</v>
      </c>
      <c r="AB2572" t="s">
        <v>1164</v>
      </c>
      <c r="AC2572" t="s">
        <v>88</v>
      </c>
      <c r="AD2572" t="s">
        <v>62</v>
      </c>
      <c r="AF2572" t="s">
        <v>170</v>
      </c>
      <c r="AG2572" t="s">
        <v>194</v>
      </c>
      <c r="AH2572" t="s">
        <v>117</v>
      </c>
      <c r="AI2572" t="s">
        <v>10301</v>
      </c>
      <c r="AJ2572" t="s">
        <v>9536</v>
      </c>
      <c r="AK2572" t="s">
        <v>10302</v>
      </c>
      <c r="AL2572">
        <v>1</v>
      </c>
      <c r="AM2572" t="s">
        <v>68</v>
      </c>
      <c r="AN2572">
        <v>2</v>
      </c>
      <c r="AP2572" t="s">
        <v>62</v>
      </c>
      <c r="AV2572" s="1">
        <v>43627</v>
      </c>
      <c r="AW2572" t="s">
        <v>16565</v>
      </c>
      <c r="AY2572" t="s">
        <v>73</v>
      </c>
      <c r="AZ2572" t="s">
        <v>74</v>
      </c>
    </row>
    <row r="2573" spans="1:52" hidden="1" x14ac:dyDescent="0.25">
      <c r="A2573" t="str">
        <f>INDEX('Community ID'!B:B,MATCH(O2573,'Community ID'!A:A,0))</f>
        <v>Los Gajitos</v>
      </c>
      <c r="B2573" t="str">
        <f>INDEX('Community ID'!$K:$K,MATCH('Environmental Data'!$P2573,'Community ID'!J:J,0))</f>
        <v>Constanza</v>
      </c>
      <c r="D2573" t="s">
        <v>10303</v>
      </c>
      <c r="E2573" t="s">
        <v>1488</v>
      </c>
      <c r="F2573" t="s">
        <v>885</v>
      </c>
      <c r="H2573" t="s">
        <v>10304</v>
      </c>
      <c r="I2573" t="s">
        <v>191</v>
      </c>
      <c r="J2573" t="s">
        <v>9352</v>
      </c>
      <c r="K2573">
        <v>48</v>
      </c>
      <c r="L2573">
        <v>8296102517</v>
      </c>
      <c r="M2573" t="s">
        <v>80</v>
      </c>
      <c r="O2573" t="s">
        <v>7117</v>
      </c>
      <c r="P2573" t="s">
        <v>102</v>
      </c>
      <c r="Q2573" t="s">
        <v>103</v>
      </c>
      <c r="V2573" t="s">
        <v>7732</v>
      </c>
      <c r="W2573" t="s">
        <v>58</v>
      </c>
      <c r="X2573">
        <v>18.906810837815399</v>
      </c>
      <c r="Y2573">
        <v>-70.760216508126504</v>
      </c>
      <c r="Z2573" t="s">
        <v>220</v>
      </c>
      <c r="AA2573" t="s">
        <v>105</v>
      </c>
      <c r="AB2573" t="s">
        <v>116</v>
      </c>
      <c r="AC2573" t="s">
        <v>88</v>
      </c>
      <c r="AD2573" t="s">
        <v>62</v>
      </c>
      <c r="AF2573" t="s">
        <v>170</v>
      </c>
      <c r="AG2573" t="s">
        <v>194</v>
      </c>
      <c r="AH2573" t="s">
        <v>65</v>
      </c>
      <c r="AI2573" t="s">
        <v>1221</v>
      </c>
      <c r="AJ2573" t="s">
        <v>9057</v>
      </c>
      <c r="AK2573" t="s">
        <v>10305</v>
      </c>
      <c r="AL2573">
        <v>1</v>
      </c>
      <c r="AM2573" t="s">
        <v>68</v>
      </c>
      <c r="AP2573" t="s">
        <v>62</v>
      </c>
      <c r="AV2573" s="1">
        <v>43627</v>
      </c>
      <c r="AW2573" t="s">
        <v>16566</v>
      </c>
      <c r="AY2573" t="s">
        <v>73</v>
      </c>
      <c r="AZ2573" t="s">
        <v>74</v>
      </c>
    </row>
    <row r="2574" spans="1:52" ht="30" hidden="1" x14ac:dyDescent="0.25">
      <c r="A2574" t="str">
        <f>INDEX('Community ID'!B:B,MATCH(O2574,'Community ID'!A:A,0))</f>
        <v>Los Gajitos</v>
      </c>
      <c r="B2574" t="str">
        <f>INDEX('Community ID'!$K:$K,MATCH('Environmental Data'!$P2574,'Community ID'!J:J,0))</f>
        <v>Constanza</v>
      </c>
      <c r="D2574" t="s">
        <v>10306</v>
      </c>
      <c r="E2574" t="s">
        <v>1672</v>
      </c>
      <c r="F2574" t="s">
        <v>1557</v>
      </c>
      <c r="H2574" t="s">
        <v>4191</v>
      </c>
      <c r="I2574" t="s">
        <v>191</v>
      </c>
      <c r="J2574" t="s">
        <v>10307</v>
      </c>
      <c r="K2574">
        <v>33</v>
      </c>
      <c r="L2574">
        <v>8295796208</v>
      </c>
      <c r="M2574" t="s">
        <v>80</v>
      </c>
      <c r="N2574" t="s">
        <v>1619</v>
      </c>
      <c r="O2574" t="s">
        <v>7117</v>
      </c>
      <c r="P2574" t="s">
        <v>102</v>
      </c>
      <c r="Q2574" t="s">
        <v>10271</v>
      </c>
      <c r="S2574" t="s">
        <v>1236</v>
      </c>
      <c r="V2574" t="s">
        <v>7732</v>
      </c>
      <c r="W2574" t="s">
        <v>58</v>
      </c>
      <c r="X2574">
        <v>18.906810837815399</v>
      </c>
      <c r="Y2574">
        <v>-70.760216508126504</v>
      </c>
      <c r="Z2574" t="s">
        <v>86</v>
      </c>
      <c r="AA2574" t="s">
        <v>220</v>
      </c>
      <c r="AB2574" t="s">
        <v>60</v>
      </c>
      <c r="AC2574" t="s">
        <v>88</v>
      </c>
      <c r="AD2574" t="s">
        <v>63</v>
      </c>
      <c r="AE2574" t="s">
        <v>63</v>
      </c>
      <c r="AF2574" t="s">
        <v>170</v>
      </c>
      <c r="AG2574" t="s">
        <v>194</v>
      </c>
      <c r="AH2574" t="s">
        <v>65</v>
      </c>
      <c r="AI2574" t="s">
        <v>145</v>
      </c>
      <c r="AJ2574" t="s">
        <v>2754</v>
      </c>
      <c r="AK2574" s="2" t="s">
        <v>10308</v>
      </c>
      <c r="AL2574">
        <v>1</v>
      </c>
      <c r="AM2574" t="s">
        <v>68</v>
      </c>
      <c r="AN2574">
        <v>5</v>
      </c>
      <c r="AP2574" t="s">
        <v>62</v>
      </c>
      <c r="AV2574" s="1">
        <v>43627</v>
      </c>
      <c r="AW2574" t="s">
        <v>16567</v>
      </c>
      <c r="AY2574" t="s">
        <v>73</v>
      </c>
      <c r="AZ2574" t="s">
        <v>74</v>
      </c>
    </row>
    <row r="2575" spans="1:52" hidden="1" x14ac:dyDescent="0.25">
      <c r="A2575" t="str">
        <f>INDEX('Community ID'!B:B,MATCH(O2575,'Community ID'!A:A,0))</f>
        <v>Los Gajitos</v>
      </c>
      <c r="B2575" t="str">
        <f>INDEX('Community ID'!$K:$K,MATCH('Environmental Data'!$P2575,'Community ID'!J:J,0))</f>
        <v>Constanza</v>
      </c>
      <c r="D2575" t="s">
        <v>10309</v>
      </c>
      <c r="E2575" t="s">
        <v>10310</v>
      </c>
      <c r="I2575" t="s">
        <v>191</v>
      </c>
      <c r="J2575" s="1">
        <v>20730</v>
      </c>
      <c r="K2575">
        <v>65</v>
      </c>
      <c r="L2575">
        <v>8295628274</v>
      </c>
      <c r="N2575" t="s">
        <v>10311</v>
      </c>
      <c r="O2575" t="s">
        <v>7117</v>
      </c>
      <c r="P2575" t="s">
        <v>102</v>
      </c>
      <c r="Q2575" t="s">
        <v>103</v>
      </c>
      <c r="R2575">
        <v>46522218</v>
      </c>
      <c r="S2575" t="s">
        <v>144</v>
      </c>
      <c r="U2575">
        <v>530023669</v>
      </c>
      <c r="V2575" t="s">
        <v>7732</v>
      </c>
      <c r="W2575" t="s">
        <v>58</v>
      </c>
      <c r="X2575">
        <v>18.912651442110199</v>
      </c>
      <c r="Y2575">
        <v>-70.743851511528305</v>
      </c>
      <c r="Z2575" t="s">
        <v>86</v>
      </c>
      <c r="AA2575" t="s">
        <v>86</v>
      </c>
      <c r="AB2575" t="s">
        <v>60</v>
      </c>
      <c r="AC2575" t="s">
        <v>61</v>
      </c>
      <c r="AF2575" t="s">
        <v>170</v>
      </c>
      <c r="AG2575" t="s">
        <v>194</v>
      </c>
      <c r="AH2575" t="s">
        <v>117</v>
      </c>
      <c r="AI2575" t="s">
        <v>145</v>
      </c>
      <c r="AK2575" t="s">
        <v>10312</v>
      </c>
      <c r="AL2575">
        <v>1</v>
      </c>
      <c r="AM2575" t="s">
        <v>68</v>
      </c>
      <c r="AN2575">
        <v>1</v>
      </c>
      <c r="AP2575" t="s">
        <v>62</v>
      </c>
      <c r="AV2575" s="1">
        <v>43627</v>
      </c>
      <c r="AW2575" t="s">
        <v>16568</v>
      </c>
      <c r="AY2575" t="s">
        <v>73</v>
      </c>
      <c r="AZ2575" t="s">
        <v>74</v>
      </c>
    </row>
    <row r="2576" spans="1:52" ht="30" hidden="1" x14ac:dyDescent="0.25">
      <c r="A2576" t="str">
        <f>INDEX('Community ID'!B:B,MATCH(O2576,'Community ID'!A:A,0))</f>
        <v>Los Gajitos</v>
      </c>
      <c r="B2576" t="str">
        <f>INDEX('Community ID'!$K:$K,MATCH('Environmental Data'!$P2576,'Community ID'!J:J,0))</f>
        <v>Constanza</v>
      </c>
      <c r="D2576" t="s">
        <v>10313</v>
      </c>
      <c r="E2576" t="s">
        <v>10314</v>
      </c>
      <c r="F2576" t="s">
        <v>1617</v>
      </c>
      <c r="H2576" t="s">
        <v>4749</v>
      </c>
      <c r="I2576" t="s">
        <v>191</v>
      </c>
      <c r="J2576" s="1">
        <v>28582</v>
      </c>
      <c r="K2576">
        <v>1943</v>
      </c>
      <c r="L2576">
        <v>8294622949</v>
      </c>
      <c r="M2576" t="s">
        <v>226</v>
      </c>
      <c r="N2576" t="s">
        <v>135</v>
      </c>
      <c r="O2576" t="s">
        <v>7117</v>
      </c>
      <c r="P2576" t="s">
        <v>102</v>
      </c>
      <c r="Q2576" t="s">
        <v>103</v>
      </c>
      <c r="S2576" t="s">
        <v>144</v>
      </c>
      <c r="V2576" t="s">
        <v>7732</v>
      </c>
      <c r="W2576" t="s">
        <v>58</v>
      </c>
      <c r="X2576">
        <v>18.9044520864439</v>
      </c>
      <c r="Y2576">
        <v>-70.7606753335062</v>
      </c>
      <c r="Z2576" t="s">
        <v>105</v>
      </c>
      <c r="AA2576" t="s">
        <v>325</v>
      </c>
      <c r="AB2576" t="s">
        <v>60</v>
      </c>
      <c r="AC2576" t="s">
        <v>169</v>
      </c>
      <c r="AD2576" t="s">
        <v>63</v>
      </c>
      <c r="AE2576" t="s">
        <v>63</v>
      </c>
      <c r="AF2576" t="s">
        <v>170</v>
      </c>
      <c r="AG2576" t="s">
        <v>194</v>
      </c>
      <c r="AH2576" t="s">
        <v>90</v>
      </c>
      <c r="AI2576" t="s">
        <v>145</v>
      </c>
      <c r="AK2576" s="2" t="s">
        <v>10315</v>
      </c>
      <c r="AL2576">
        <v>1</v>
      </c>
      <c r="AM2576" t="s">
        <v>68</v>
      </c>
      <c r="AN2576">
        <v>3</v>
      </c>
      <c r="AP2576" t="s">
        <v>62</v>
      </c>
      <c r="AV2576" s="1">
        <v>43627</v>
      </c>
      <c r="AW2576" t="s">
        <v>16569</v>
      </c>
      <c r="AY2576" t="s">
        <v>73</v>
      </c>
      <c r="AZ2576" t="s">
        <v>74</v>
      </c>
    </row>
    <row r="2577" spans="1:52" hidden="1" x14ac:dyDescent="0.25">
      <c r="A2577" t="str">
        <f>INDEX('Community ID'!B:B,MATCH(O2577,'Community ID'!A:A,0))</f>
        <v>Los Gajitos</v>
      </c>
      <c r="B2577" t="str">
        <f>INDEX('Community ID'!$K:$K,MATCH('Environmental Data'!$P2577,'Community ID'!J:J,0))</f>
        <v>Constanza</v>
      </c>
      <c r="D2577" t="s">
        <v>10316</v>
      </c>
      <c r="E2577" t="s">
        <v>10317</v>
      </c>
      <c r="F2577" t="s">
        <v>764</v>
      </c>
      <c r="H2577" t="s">
        <v>10318</v>
      </c>
      <c r="I2577" t="s">
        <v>191</v>
      </c>
      <c r="J2577" s="1">
        <v>34526</v>
      </c>
      <c r="K2577">
        <v>1927</v>
      </c>
      <c r="L2577">
        <v>8293398054</v>
      </c>
      <c r="M2577" t="s">
        <v>124</v>
      </c>
      <c r="N2577" t="s">
        <v>1619</v>
      </c>
      <c r="O2577" t="s">
        <v>7117</v>
      </c>
      <c r="P2577" t="s">
        <v>102</v>
      </c>
      <c r="Q2577" t="s">
        <v>10271</v>
      </c>
      <c r="S2577" t="s">
        <v>7010</v>
      </c>
      <c r="V2577" t="s">
        <v>7732</v>
      </c>
      <c r="W2577" t="s">
        <v>58</v>
      </c>
      <c r="X2577">
        <v>18.9044520864439</v>
      </c>
      <c r="Y2577">
        <v>-70.7606753335062</v>
      </c>
      <c r="Z2577" t="s">
        <v>220</v>
      </c>
      <c r="AA2577" t="s">
        <v>220</v>
      </c>
      <c r="AB2577" t="s">
        <v>182</v>
      </c>
      <c r="AC2577" t="s">
        <v>169</v>
      </c>
      <c r="AD2577" t="s">
        <v>62</v>
      </c>
      <c r="AG2577" t="s">
        <v>194</v>
      </c>
      <c r="AH2577" t="s">
        <v>90</v>
      </c>
      <c r="AI2577" t="s">
        <v>145</v>
      </c>
      <c r="AK2577" t="s">
        <v>7832</v>
      </c>
      <c r="AL2577">
        <v>2</v>
      </c>
      <c r="AM2577" t="s">
        <v>68</v>
      </c>
      <c r="AN2577">
        <v>3</v>
      </c>
      <c r="AP2577" t="s">
        <v>62</v>
      </c>
      <c r="AV2577" s="1">
        <v>43627</v>
      </c>
      <c r="AW2577" t="s">
        <v>16570</v>
      </c>
      <c r="AY2577" t="s">
        <v>73</v>
      </c>
      <c r="AZ2577" t="s">
        <v>74</v>
      </c>
    </row>
    <row r="2578" spans="1:52" hidden="1" x14ac:dyDescent="0.25">
      <c r="A2578" t="str">
        <f>INDEX('Community ID'!B:B,MATCH(O2578,'Community ID'!A:A,0))</f>
        <v>Los Embassadores</v>
      </c>
      <c r="B2578" t="str">
        <f>INDEX('Community ID'!$K:$K,MATCH('Environmental Data'!$P2578,'Community ID'!J:J,0))</f>
        <v>Constanza</v>
      </c>
      <c r="D2578" t="s">
        <v>10178</v>
      </c>
      <c r="E2578" t="s">
        <v>7420</v>
      </c>
      <c r="F2578" t="s">
        <v>4400</v>
      </c>
      <c r="H2578" t="s">
        <v>1115</v>
      </c>
      <c r="I2578" t="s">
        <v>165</v>
      </c>
      <c r="J2578" t="s">
        <v>10179</v>
      </c>
      <c r="K2578">
        <v>48</v>
      </c>
      <c r="L2578" t="s">
        <v>10180</v>
      </c>
      <c r="M2578" t="s">
        <v>51</v>
      </c>
      <c r="N2578" t="s">
        <v>332</v>
      </c>
      <c r="O2578" t="s">
        <v>9966</v>
      </c>
      <c r="P2578" t="s">
        <v>4101</v>
      </c>
      <c r="Q2578" t="s">
        <v>103</v>
      </c>
      <c r="S2578" t="s">
        <v>144</v>
      </c>
      <c r="U2578">
        <v>5300243606</v>
      </c>
      <c r="V2578" t="s">
        <v>1074</v>
      </c>
      <c r="W2578" t="s">
        <v>58</v>
      </c>
      <c r="X2578">
        <v>19.460379499999998</v>
      </c>
      <c r="Y2578">
        <v>-70.680930099999998</v>
      </c>
      <c r="Z2578" t="s">
        <v>86</v>
      </c>
      <c r="AA2578" t="s">
        <v>86</v>
      </c>
      <c r="AB2578" t="s">
        <v>87</v>
      </c>
      <c r="AC2578" t="s">
        <v>169</v>
      </c>
      <c r="AD2578" t="s">
        <v>62</v>
      </c>
      <c r="AF2578" t="s">
        <v>170</v>
      </c>
      <c r="AG2578" t="s">
        <v>194</v>
      </c>
      <c r="AH2578" t="s">
        <v>65</v>
      </c>
      <c r="AI2578" t="s">
        <v>10181</v>
      </c>
      <c r="AJ2578" t="s">
        <v>10182</v>
      </c>
      <c r="AK2578" t="s">
        <v>10147</v>
      </c>
      <c r="AL2578">
        <v>1</v>
      </c>
      <c r="AM2578" t="s">
        <v>1075</v>
      </c>
      <c r="AN2578">
        <v>5</v>
      </c>
      <c r="AO2578">
        <v>1</v>
      </c>
      <c r="AP2578" t="s">
        <v>62</v>
      </c>
      <c r="AV2578" s="1">
        <v>43626</v>
      </c>
      <c r="AW2578" t="s">
        <v>16571</v>
      </c>
      <c r="AY2578" t="s">
        <v>73</v>
      </c>
      <c r="AZ2578" t="s">
        <v>74</v>
      </c>
    </row>
    <row r="2579" spans="1:52" hidden="1" x14ac:dyDescent="0.25">
      <c r="A2579" t="str">
        <f>INDEX('Community ID'!B:B,MATCH(O2579,'Community ID'!A:A,0))</f>
        <v>Los Gajitos</v>
      </c>
      <c r="B2579" t="str">
        <f>INDEX('Community ID'!$K:$K,MATCH('Environmental Data'!$P2579,'Community ID'!J:J,0))</f>
        <v>Constanza</v>
      </c>
      <c r="D2579" t="s">
        <v>10319</v>
      </c>
      <c r="E2579" t="s">
        <v>134</v>
      </c>
      <c r="F2579" t="s">
        <v>1111</v>
      </c>
      <c r="I2579" t="s">
        <v>191</v>
      </c>
      <c r="J2579" t="s">
        <v>10320</v>
      </c>
      <c r="K2579">
        <v>72</v>
      </c>
      <c r="M2579" t="s">
        <v>80</v>
      </c>
      <c r="N2579" t="s">
        <v>135</v>
      </c>
      <c r="O2579" t="s">
        <v>7117</v>
      </c>
      <c r="P2579" t="s">
        <v>102</v>
      </c>
      <c r="Q2579" t="s">
        <v>103</v>
      </c>
      <c r="S2579" t="s">
        <v>144</v>
      </c>
      <c r="V2579" t="s">
        <v>7732</v>
      </c>
      <c r="W2579" t="s">
        <v>58</v>
      </c>
      <c r="X2579">
        <v>18.9058458293032</v>
      </c>
      <c r="Y2579">
        <v>-70.761279584905793</v>
      </c>
      <c r="Z2579" t="s">
        <v>220</v>
      </c>
      <c r="AA2579" t="s">
        <v>220</v>
      </c>
      <c r="AB2579" t="s">
        <v>60</v>
      </c>
      <c r="AC2579" t="s">
        <v>88</v>
      </c>
      <c r="AD2579" t="s">
        <v>63</v>
      </c>
      <c r="AE2579" t="s">
        <v>63</v>
      </c>
      <c r="AF2579" t="s">
        <v>170</v>
      </c>
      <c r="AG2579" t="s">
        <v>171</v>
      </c>
      <c r="AH2579" t="s">
        <v>90</v>
      </c>
      <c r="AI2579" t="s">
        <v>931</v>
      </c>
      <c r="AK2579" t="s">
        <v>10321</v>
      </c>
      <c r="AL2579">
        <v>1</v>
      </c>
      <c r="AM2579" t="s">
        <v>68</v>
      </c>
      <c r="AN2579">
        <v>1</v>
      </c>
      <c r="AP2579" t="s">
        <v>62</v>
      </c>
      <c r="AV2579" s="1">
        <v>43624</v>
      </c>
      <c r="AW2579" t="s">
        <v>16572</v>
      </c>
      <c r="AY2579" t="s">
        <v>73</v>
      </c>
      <c r="AZ2579" t="s">
        <v>74</v>
      </c>
    </row>
    <row r="2580" spans="1:52" hidden="1" x14ac:dyDescent="0.25">
      <c r="A2580" t="str">
        <f>INDEX('Community ID'!B:B,MATCH(O2580,'Community ID'!A:A,0))</f>
        <v>Los Gajitos</v>
      </c>
      <c r="B2580" t="str">
        <f>INDEX('Community ID'!$K:$K,MATCH('Environmental Data'!$P2580,'Community ID'!J:J,0))</f>
        <v>Constanza</v>
      </c>
      <c r="D2580" t="s">
        <v>10322</v>
      </c>
      <c r="E2580" t="s">
        <v>10323</v>
      </c>
      <c r="F2580" t="s">
        <v>1391</v>
      </c>
      <c r="H2580" t="s">
        <v>2041</v>
      </c>
      <c r="I2580" t="s">
        <v>191</v>
      </c>
      <c r="J2580" t="s">
        <v>10324</v>
      </c>
      <c r="K2580">
        <v>46</v>
      </c>
      <c r="M2580" t="s">
        <v>226</v>
      </c>
      <c r="N2580" t="s">
        <v>52</v>
      </c>
      <c r="O2580" t="s">
        <v>7117</v>
      </c>
      <c r="P2580" t="s">
        <v>102</v>
      </c>
      <c r="Q2580" t="s">
        <v>103</v>
      </c>
      <c r="S2580" t="s">
        <v>144</v>
      </c>
      <c r="V2580" t="s">
        <v>7732</v>
      </c>
      <c r="W2580" t="s">
        <v>58</v>
      </c>
      <c r="X2580">
        <v>18.9055481041026</v>
      </c>
      <c r="Y2580">
        <v>-70.761245219102804</v>
      </c>
      <c r="Z2580" t="s">
        <v>220</v>
      </c>
      <c r="AA2580" t="s">
        <v>220</v>
      </c>
      <c r="AB2580" t="s">
        <v>60</v>
      </c>
      <c r="AC2580" t="s">
        <v>169</v>
      </c>
      <c r="AE2580" t="s">
        <v>62</v>
      </c>
      <c r="AG2580" t="s">
        <v>171</v>
      </c>
      <c r="AH2580" t="s">
        <v>90</v>
      </c>
      <c r="AI2580" t="s">
        <v>145</v>
      </c>
      <c r="AJ2580" t="s">
        <v>145</v>
      </c>
      <c r="AK2580" t="s">
        <v>8251</v>
      </c>
      <c r="AL2580">
        <v>1</v>
      </c>
      <c r="AM2580" t="s">
        <v>68</v>
      </c>
      <c r="AN2580">
        <v>3</v>
      </c>
      <c r="AP2580" t="s">
        <v>62</v>
      </c>
      <c r="AV2580" s="1">
        <v>43624</v>
      </c>
      <c r="AW2580" t="s">
        <v>16573</v>
      </c>
      <c r="AY2580" t="s">
        <v>73</v>
      </c>
      <c r="AZ2580" t="s">
        <v>74</v>
      </c>
    </row>
    <row r="2581" spans="1:52" hidden="1" x14ac:dyDescent="0.25">
      <c r="A2581" t="str">
        <f>INDEX('Community ID'!B:B,MATCH(O2581,'Community ID'!A:A,0))</f>
        <v>Los Gajitos</v>
      </c>
      <c r="B2581" t="str">
        <f>INDEX('Community ID'!$K:$K,MATCH('Environmental Data'!$P2581,'Community ID'!J:J,0))</f>
        <v>Constanza</v>
      </c>
      <c r="D2581" t="s">
        <v>10322</v>
      </c>
      <c r="E2581" t="s">
        <v>10323</v>
      </c>
      <c r="F2581" t="s">
        <v>1391</v>
      </c>
      <c r="H2581" t="s">
        <v>2041</v>
      </c>
      <c r="I2581" t="s">
        <v>191</v>
      </c>
      <c r="J2581" t="s">
        <v>10324</v>
      </c>
      <c r="K2581">
        <v>46</v>
      </c>
      <c r="M2581" t="s">
        <v>226</v>
      </c>
      <c r="N2581" t="s">
        <v>52</v>
      </c>
      <c r="O2581" t="s">
        <v>7117</v>
      </c>
      <c r="P2581" t="s">
        <v>102</v>
      </c>
      <c r="Q2581" t="s">
        <v>103</v>
      </c>
      <c r="S2581" t="s">
        <v>144</v>
      </c>
      <c r="V2581" t="s">
        <v>7732</v>
      </c>
      <c r="W2581" t="s">
        <v>58</v>
      </c>
      <c r="X2581">
        <v>18.9055481041026</v>
      </c>
      <c r="Y2581">
        <v>-70.761245219102804</v>
      </c>
      <c r="Z2581" t="s">
        <v>220</v>
      </c>
      <c r="AA2581" t="s">
        <v>220</v>
      </c>
      <c r="AB2581" t="s">
        <v>60</v>
      </c>
      <c r="AC2581" t="s">
        <v>169</v>
      </c>
      <c r="AE2581" t="s">
        <v>62</v>
      </c>
      <c r="AG2581" t="s">
        <v>171</v>
      </c>
      <c r="AH2581" t="s">
        <v>117</v>
      </c>
      <c r="AI2581" t="s">
        <v>145</v>
      </c>
      <c r="AJ2581" t="s">
        <v>145</v>
      </c>
      <c r="AK2581" t="s">
        <v>8251</v>
      </c>
      <c r="AL2581">
        <v>1</v>
      </c>
      <c r="AM2581" t="s">
        <v>68</v>
      </c>
      <c r="AN2581">
        <v>3</v>
      </c>
      <c r="AP2581" t="s">
        <v>62</v>
      </c>
      <c r="AV2581" s="1">
        <v>43624</v>
      </c>
      <c r="AW2581" t="s">
        <v>16574</v>
      </c>
      <c r="AY2581" t="s">
        <v>73</v>
      </c>
      <c r="AZ2581" t="s">
        <v>74</v>
      </c>
    </row>
    <row r="2582" spans="1:52" hidden="1" x14ac:dyDescent="0.25">
      <c r="A2582" t="str">
        <f>INDEX('Community ID'!B:B,MATCH(O2582,'Community ID'!A:A,0))</f>
        <v>Los Gajitos</v>
      </c>
      <c r="B2582" t="str">
        <f>INDEX('Community ID'!$K:$K,MATCH('Environmental Data'!$P2582,'Community ID'!J:J,0))</f>
        <v>Constanza</v>
      </c>
      <c r="D2582" t="s">
        <v>10325</v>
      </c>
      <c r="E2582" t="s">
        <v>2007</v>
      </c>
      <c r="F2582" t="s">
        <v>141</v>
      </c>
      <c r="H2582" t="s">
        <v>3376</v>
      </c>
      <c r="I2582" t="s">
        <v>191</v>
      </c>
      <c r="J2582" s="1">
        <v>20307</v>
      </c>
      <c r="K2582">
        <v>66</v>
      </c>
      <c r="L2582">
        <v>8097495251</v>
      </c>
      <c r="M2582" t="s">
        <v>80</v>
      </c>
      <c r="N2582" t="s">
        <v>135</v>
      </c>
      <c r="O2582" t="s">
        <v>10326</v>
      </c>
      <c r="P2582" t="s">
        <v>102</v>
      </c>
      <c r="Q2582" t="s">
        <v>103</v>
      </c>
      <c r="S2582" t="s">
        <v>144</v>
      </c>
      <c r="V2582" t="s">
        <v>7732</v>
      </c>
      <c r="W2582" t="s">
        <v>58</v>
      </c>
      <c r="X2582">
        <v>18.9061725893675</v>
      </c>
      <c r="Y2582">
        <v>-70.750736890415496</v>
      </c>
      <c r="Z2582" t="s">
        <v>86</v>
      </c>
      <c r="AA2582" t="s">
        <v>86</v>
      </c>
      <c r="AB2582" t="s">
        <v>60</v>
      </c>
      <c r="AC2582" t="s">
        <v>88</v>
      </c>
      <c r="AD2582" t="s">
        <v>62</v>
      </c>
      <c r="AF2582" t="s">
        <v>170</v>
      </c>
      <c r="AG2582" t="s">
        <v>194</v>
      </c>
      <c r="AH2582" t="s">
        <v>90</v>
      </c>
      <c r="AI2582" t="s">
        <v>145</v>
      </c>
      <c r="AJ2582" t="s">
        <v>10327</v>
      </c>
      <c r="AK2582" t="s">
        <v>10328</v>
      </c>
      <c r="AL2582">
        <v>1</v>
      </c>
      <c r="AM2582" t="s">
        <v>68</v>
      </c>
      <c r="AN2582">
        <v>3</v>
      </c>
      <c r="AP2582" t="s">
        <v>62</v>
      </c>
      <c r="AV2582" s="1">
        <v>43624</v>
      </c>
      <c r="AW2582" t="s">
        <v>16575</v>
      </c>
      <c r="AY2582" t="s">
        <v>73</v>
      </c>
      <c r="AZ2582" t="s">
        <v>74</v>
      </c>
    </row>
    <row r="2583" spans="1:52" hidden="1" x14ac:dyDescent="0.25">
      <c r="A2583" t="str">
        <f>INDEX('Community ID'!B:B,MATCH(O2583,'Community ID'!A:A,0))</f>
        <v>Los Gajitos</v>
      </c>
      <c r="B2583" t="str">
        <f>INDEX('Community ID'!$K:$K,MATCH('Environmental Data'!$P2583,'Community ID'!J:J,0))</f>
        <v>Constanza</v>
      </c>
      <c r="D2583" t="s">
        <v>10329</v>
      </c>
      <c r="E2583" t="s">
        <v>4533</v>
      </c>
      <c r="F2583" t="s">
        <v>743</v>
      </c>
      <c r="H2583" t="s">
        <v>10330</v>
      </c>
      <c r="I2583" t="s">
        <v>165</v>
      </c>
      <c r="J2583" t="s">
        <v>10331</v>
      </c>
      <c r="K2583">
        <v>1962</v>
      </c>
      <c r="L2583">
        <v>8297736722</v>
      </c>
      <c r="M2583" t="s">
        <v>80</v>
      </c>
      <c r="N2583" t="s">
        <v>738</v>
      </c>
      <c r="O2583" t="s">
        <v>7117</v>
      </c>
      <c r="P2583" t="s">
        <v>102</v>
      </c>
      <c r="Q2583" t="s">
        <v>103</v>
      </c>
      <c r="S2583" t="s">
        <v>144</v>
      </c>
      <c r="V2583" t="s">
        <v>7732</v>
      </c>
      <c r="W2583" t="s">
        <v>58</v>
      </c>
      <c r="X2583">
        <v>18.9048052057707</v>
      </c>
      <c r="Y2583">
        <v>-70.747797346182594</v>
      </c>
      <c r="Z2583" t="s">
        <v>325</v>
      </c>
      <c r="AA2583" t="s">
        <v>325</v>
      </c>
      <c r="AB2583" t="s">
        <v>60</v>
      </c>
      <c r="AC2583" t="s">
        <v>169</v>
      </c>
      <c r="AE2583" t="s">
        <v>62</v>
      </c>
      <c r="AG2583" t="s">
        <v>194</v>
      </c>
      <c r="AH2583" t="s">
        <v>90</v>
      </c>
      <c r="AI2583" t="s">
        <v>145</v>
      </c>
      <c r="AJ2583" t="s">
        <v>145</v>
      </c>
      <c r="AK2583" t="s">
        <v>7832</v>
      </c>
      <c r="AL2583">
        <v>1</v>
      </c>
      <c r="AM2583" t="s">
        <v>394</v>
      </c>
      <c r="AN2583">
        <v>2</v>
      </c>
      <c r="AP2583" t="s">
        <v>62</v>
      </c>
      <c r="AV2583" s="1">
        <v>43624</v>
      </c>
      <c r="AW2583" t="s">
        <v>16576</v>
      </c>
      <c r="AY2583" t="s">
        <v>73</v>
      </c>
      <c r="AZ2583" t="s">
        <v>74</v>
      </c>
    </row>
    <row r="2584" spans="1:52" hidden="1" x14ac:dyDescent="0.25">
      <c r="A2584" t="str">
        <f>INDEX('Community ID'!B:B,MATCH(O2584,'Community ID'!A:A,0))</f>
        <v>Los Gajitos</v>
      </c>
      <c r="B2584" t="str">
        <f>INDEX('Community ID'!$K:$K,MATCH('Environmental Data'!$P2584,'Community ID'!J:J,0))</f>
        <v>Constanza</v>
      </c>
      <c r="D2584" t="s">
        <v>10332</v>
      </c>
      <c r="E2584" t="s">
        <v>10333</v>
      </c>
      <c r="F2584" t="s">
        <v>10334</v>
      </c>
      <c r="H2584" t="s">
        <v>133</v>
      </c>
      <c r="I2584" t="s">
        <v>165</v>
      </c>
      <c r="J2584" t="s">
        <v>10335</v>
      </c>
      <c r="K2584">
        <v>1944</v>
      </c>
      <c r="L2584">
        <v>8492875217</v>
      </c>
      <c r="M2584" t="s">
        <v>80</v>
      </c>
      <c r="N2584" t="s">
        <v>738</v>
      </c>
      <c r="O2584" t="s">
        <v>7117</v>
      </c>
      <c r="P2584" t="s">
        <v>102</v>
      </c>
      <c r="Q2584" t="s">
        <v>10271</v>
      </c>
      <c r="S2584" t="s">
        <v>144</v>
      </c>
      <c r="V2584" t="s">
        <v>7732</v>
      </c>
      <c r="W2584" t="s">
        <v>58</v>
      </c>
      <c r="X2584">
        <v>18.905943667264498</v>
      </c>
      <c r="Y2584">
        <v>-70.749998442354993</v>
      </c>
      <c r="Z2584" t="s">
        <v>86</v>
      </c>
      <c r="AA2584" t="s">
        <v>105</v>
      </c>
      <c r="AB2584" t="s">
        <v>60</v>
      </c>
      <c r="AC2584" t="s">
        <v>88</v>
      </c>
      <c r="AE2584" t="s">
        <v>62</v>
      </c>
      <c r="AF2584" t="s">
        <v>170</v>
      </c>
      <c r="AG2584" t="s">
        <v>194</v>
      </c>
      <c r="AH2584" t="s">
        <v>65</v>
      </c>
      <c r="AI2584" t="s">
        <v>145</v>
      </c>
      <c r="AJ2584" t="s">
        <v>145</v>
      </c>
      <c r="AK2584" t="s">
        <v>7469</v>
      </c>
      <c r="AL2584">
        <v>1</v>
      </c>
      <c r="AM2584" t="s">
        <v>68</v>
      </c>
      <c r="AN2584">
        <v>3</v>
      </c>
      <c r="AP2584" t="s">
        <v>62</v>
      </c>
      <c r="AV2584" s="1">
        <v>43624</v>
      </c>
      <c r="AW2584" t="s">
        <v>16577</v>
      </c>
      <c r="AY2584" t="s">
        <v>73</v>
      </c>
      <c r="AZ2584" t="s">
        <v>74</v>
      </c>
    </row>
    <row r="2585" spans="1:52" hidden="1" x14ac:dyDescent="0.25">
      <c r="A2585" t="str">
        <f>INDEX('Community ID'!B:B,MATCH(O2585,'Community ID'!A:A,0))</f>
        <v>Los Gajitos</v>
      </c>
      <c r="B2585" t="str">
        <f>INDEX('Community ID'!$K:$K,MATCH('Environmental Data'!$P2585,'Community ID'!J:J,0))</f>
        <v>Constanza</v>
      </c>
      <c r="D2585" t="s">
        <v>10336</v>
      </c>
      <c r="E2585" t="s">
        <v>3128</v>
      </c>
      <c r="F2585" t="s">
        <v>1545</v>
      </c>
      <c r="H2585" t="s">
        <v>10337</v>
      </c>
      <c r="I2585" t="s">
        <v>191</v>
      </c>
      <c r="J2585" t="s">
        <v>218</v>
      </c>
      <c r="K2585">
        <v>2021</v>
      </c>
      <c r="M2585" t="s">
        <v>80</v>
      </c>
      <c r="N2585" t="s">
        <v>135</v>
      </c>
      <c r="O2585" t="s">
        <v>7117</v>
      </c>
      <c r="P2585" t="s">
        <v>102</v>
      </c>
      <c r="Q2585" t="s">
        <v>103</v>
      </c>
      <c r="S2585" t="s">
        <v>144</v>
      </c>
      <c r="V2585" t="s">
        <v>7732</v>
      </c>
      <c r="W2585" t="s">
        <v>58</v>
      </c>
      <c r="X2585">
        <v>18.9061504276645</v>
      </c>
      <c r="Y2585">
        <v>-70.759463310307595</v>
      </c>
      <c r="Z2585" t="s">
        <v>86</v>
      </c>
      <c r="AA2585" t="s">
        <v>86</v>
      </c>
      <c r="AB2585" t="s">
        <v>60</v>
      </c>
      <c r="AC2585" t="s">
        <v>88</v>
      </c>
      <c r="AD2585" t="s">
        <v>63</v>
      </c>
      <c r="AE2585" t="s">
        <v>63</v>
      </c>
      <c r="AF2585" t="s">
        <v>170</v>
      </c>
      <c r="AG2585" t="s">
        <v>171</v>
      </c>
      <c r="AH2585" t="s">
        <v>486</v>
      </c>
      <c r="AI2585" t="s">
        <v>2150</v>
      </c>
      <c r="AJ2585" t="s">
        <v>145</v>
      </c>
      <c r="AK2585" t="s">
        <v>10338</v>
      </c>
      <c r="AL2585">
        <v>1</v>
      </c>
      <c r="AM2585" t="s">
        <v>68</v>
      </c>
      <c r="AN2585">
        <v>3</v>
      </c>
      <c r="AP2585" t="s">
        <v>62</v>
      </c>
      <c r="AV2585" s="1">
        <v>43624</v>
      </c>
      <c r="AW2585" t="s">
        <v>16578</v>
      </c>
      <c r="AY2585" t="s">
        <v>73</v>
      </c>
      <c r="AZ2585" t="s">
        <v>74</v>
      </c>
    </row>
    <row r="2586" spans="1:52" hidden="1" x14ac:dyDescent="0.25">
      <c r="A2586" t="str">
        <f>INDEX('Community ID'!B:B,MATCH(O2586,'Community ID'!A:A,0))</f>
        <v>Los Gajitos</v>
      </c>
      <c r="B2586" t="str">
        <f>INDEX('Community ID'!$K:$K,MATCH('Environmental Data'!$P2586,'Community ID'!J:J,0))</f>
        <v>Constanza</v>
      </c>
      <c r="D2586" t="s">
        <v>10342</v>
      </c>
      <c r="E2586" t="s">
        <v>10343</v>
      </c>
      <c r="F2586" t="s">
        <v>1477</v>
      </c>
      <c r="H2586" t="s">
        <v>1488</v>
      </c>
      <c r="I2586" t="s">
        <v>191</v>
      </c>
      <c r="J2586" t="s">
        <v>10344</v>
      </c>
      <c r="K2586">
        <v>1944</v>
      </c>
      <c r="M2586" t="s">
        <v>80</v>
      </c>
      <c r="N2586" t="s">
        <v>135</v>
      </c>
      <c r="O2586" t="s">
        <v>7117</v>
      </c>
      <c r="P2586" t="s">
        <v>102</v>
      </c>
      <c r="Q2586" t="s">
        <v>103</v>
      </c>
      <c r="S2586" t="s">
        <v>144</v>
      </c>
      <c r="V2586" t="s">
        <v>7732</v>
      </c>
      <c r="W2586" t="s">
        <v>58</v>
      </c>
      <c r="X2586">
        <v>18.905315757746699</v>
      </c>
      <c r="Y2586">
        <v>-70.761007173052704</v>
      </c>
      <c r="Z2586" t="s">
        <v>86</v>
      </c>
      <c r="AA2586" t="s">
        <v>59</v>
      </c>
      <c r="AB2586" t="s">
        <v>182</v>
      </c>
      <c r="AC2586" t="s">
        <v>88</v>
      </c>
      <c r="AE2586" t="s">
        <v>62</v>
      </c>
      <c r="AF2586" t="s">
        <v>201</v>
      </c>
      <c r="AG2586" t="s">
        <v>194</v>
      </c>
      <c r="AH2586" t="s">
        <v>117</v>
      </c>
      <c r="AI2586" t="s">
        <v>66</v>
      </c>
      <c r="AJ2586" t="s">
        <v>2754</v>
      </c>
      <c r="AK2586" t="s">
        <v>9572</v>
      </c>
      <c r="AL2586">
        <v>1</v>
      </c>
      <c r="AM2586" t="s">
        <v>68</v>
      </c>
      <c r="AN2586">
        <v>2</v>
      </c>
      <c r="AP2586" t="s">
        <v>62</v>
      </c>
      <c r="AV2586" s="1">
        <v>43624</v>
      </c>
      <c r="AW2586" t="s">
        <v>16579</v>
      </c>
      <c r="AY2586" t="s">
        <v>73</v>
      </c>
      <c r="AZ2586" t="s">
        <v>74</v>
      </c>
    </row>
    <row r="2587" spans="1:52" ht="30" hidden="1" x14ac:dyDescent="0.25">
      <c r="A2587" t="str">
        <f>INDEX('Community ID'!B:B,MATCH(O2587,'Community ID'!A:A,0))</f>
        <v>Los Gajitos</v>
      </c>
      <c r="B2587" t="str">
        <f>INDEX('Community ID'!$K:$K,MATCH('Environmental Data'!$P2587,'Community ID'!J:J,0))</f>
        <v>Constanza</v>
      </c>
      <c r="D2587" t="s">
        <v>10345</v>
      </c>
      <c r="E2587" t="s">
        <v>7420</v>
      </c>
      <c r="F2587" t="s">
        <v>10346</v>
      </c>
      <c r="H2587" t="s">
        <v>10347</v>
      </c>
      <c r="I2587" t="s">
        <v>165</v>
      </c>
      <c r="J2587" t="s">
        <v>10348</v>
      </c>
      <c r="K2587">
        <v>37</v>
      </c>
      <c r="L2587">
        <v>8498061944</v>
      </c>
      <c r="M2587" t="s">
        <v>80</v>
      </c>
      <c r="N2587" t="s">
        <v>7339</v>
      </c>
      <c r="O2587" t="s">
        <v>7881</v>
      </c>
      <c r="P2587" t="s">
        <v>102</v>
      </c>
      <c r="Q2587" t="s">
        <v>160</v>
      </c>
      <c r="V2587" t="s">
        <v>7732</v>
      </c>
      <c r="W2587" t="s">
        <v>58</v>
      </c>
      <c r="X2587">
        <v>18.9046594547283</v>
      </c>
      <c r="Y2587">
        <v>-70.761891882932503</v>
      </c>
      <c r="Z2587" t="s">
        <v>86</v>
      </c>
      <c r="AA2587" t="s">
        <v>220</v>
      </c>
      <c r="AB2587" t="s">
        <v>60</v>
      </c>
      <c r="AC2587" t="s">
        <v>88</v>
      </c>
      <c r="AD2587" t="s">
        <v>63</v>
      </c>
      <c r="AE2587" t="s">
        <v>63</v>
      </c>
      <c r="AF2587" t="s">
        <v>201</v>
      </c>
      <c r="AG2587" t="s">
        <v>171</v>
      </c>
      <c r="AH2587" t="s">
        <v>117</v>
      </c>
      <c r="AI2587" t="s">
        <v>145</v>
      </c>
      <c r="AJ2587" t="s">
        <v>145</v>
      </c>
      <c r="AK2587" s="2" t="s">
        <v>10349</v>
      </c>
      <c r="AL2587">
        <v>1</v>
      </c>
      <c r="AM2587" t="s">
        <v>10350</v>
      </c>
      <c r="AN2587">
        <v>3</v>
      </c>
      <c r="AO2587">
        <v>1</v>
      </c>
      <c r="AP2587" t="s">
        <v>62</v>
      </c>
      <c r="AV2587" s="1">
        <v>43623</v>
      </c>
      <c r="AW2587" t="s">
        <v>16580</v>
      </c>
      <c r="AY2587" t="s">
        <v>73</v>
      </c>
      <c r="AZ2587" t="s">
        <v>74</v>
      </c>
    </row>
    <row r="2588" spans="1:52" ht="45" hidden="1" x14ac:dyDescent="0.25">
      <c r="A2588" t="str">
        <f>INDEX('Community ID'!B:B,MATCH(O2588,'Community ID'!A:A,0))</f>
        <v>Los Gajitos</v>
      </c>
      <c r="B2588" t="str">
        <f>INDEX('Community ID'!$K:$K,MATCH('Environmental Data'!$P2588,'Community ID'!J:J,0))</f>
        <v>Constanza</v>
      </c>
      <c r="D2588" t="s">
        <v>10351</v>
      </c>
      <c r="E2588" t="s">
        <v>7613</v>
      </c>
      <c r="F2588" t="s">
        <v>2655</v>
      </c>
      <c r="H2588" t="s">
        <v>317</v>
      </c>
      <c r="I2588" t="s">
        <v>191</v>
      </c>
      <c r="J2588" t="s">
        <v>10352</v>
      </c>
      <c r="K2588">
        <v>56</v>
      </c>
      <c r="M2588" t="s">
        <v>80</v>
      </c>
      <c r="N2588" t="s">
        <v>2038</v>
      </c>
      <c r="O2588" t="s">
        <v>7881</v>
      </c>
      <c r="P2588" t="s">
        <v>102</v>
      </c>
      <c r="Q2588" t="s">
        <v>160</v>
      </c>
      <c r="V2588" t="s">
        <v>7732</v>
      </c>
      <c r="W2588" t="s">
        <v>58</v>
      </c>
      <c r="X2588">
        <v>18.904551244358402</v>
      </c>
      <c r="Y2588">
        <v>-70.761893391675002</v>
      </c>
      <c r="Z2588" t="s">
        <v>220</v>
      </c>
      <c r="AA2588" t="s">
        <v>220</v>
      </c>
      <c r="AB2588" t="s">
        <v>60</v>
      </c>
      <c r="AC2588" t="s">
        <v>88</v>
      </c>
      <c r="AD2588" t="s">
        <v>62</v>
      </c>
      <c r="AF2588" t="s">
        <v>201</v>
      </c>
      <c r="AG2588" t="s">
        <v>194</v>
      </c>
      <c r="AH2588" t="s">
        <v>65</v>
      </c>
      <c r="AI2588" t="s">
        <v>145</v>
      </c>
      <c r="AJ2588" t="s">
        <v>145</v>
      </c>
      <c r="AK2588" s="2" t="s">
        <v>10353</v>
      </c>
      <c r="AL2588">
        <v>1</v>
      </c>
      <c r="AM2588" t="s">
        <v>10354</v>
      </c>
      <c r="AN2588">
        <v>5</v>
      </c>
      <c r="AO2588">
        <v>1</v>
      </c>
      <c r="AP2588" t="s">
        <v>63</v>
      </c>
      <c r="AV2588" s="1">
        <v>43623</v>
      </c>
      <c r="AW2588" t="s">
        <v>16581</v>
      </c>
      <c r="AY2588" t="s">
        <v>73</v>
      </c>
      <c r="AZ2588" t="s">
        <v>74</v>
      </c>
    </row>
    <row r="2589" spans="1:52" hidden="1" x14ac:dyDescent="0.25">
      <c r="A2589" t="str">
        <f>INDEX('Community ID'!B:B,MATCH(O2589,'Community ID'!A:A,0))</f>
        <v>Los Gajitos</v>
      </c>
      <c r="B2589" t="str">
        <f>INDEX('Community ID'!$K:$K,MATCH('Environmental Data'!$P2589,'Community ID'!J:J,0))</f>
        <v>Constanza</v>
      </c>
      <c r="D2589" t="s">
        <v>10606</v>
      </c>
      <c r="E2589" t="s">
        <v>10607</v>
      </c>
      <c r="F2589" t="s">
        <v>743</v>
      </c>
      <c r="I2589" t="s">
        <v>191</v>
      </c>
      <c r="J2589" t="s">
        <v>10608</v>
      </c>
      <c r="K2589">
        <v>56</v>
      </c>
      <c r="L2589">
        <v>8295020460</v>
      </c>
      <c r="M2589" t="s">
        <v>80</v>
      </c>
      <c r="N2589" t="s">
        <v>135</v>
      </c>
      <c r="O2589" t="s">
        <v>7117</v>
      </c>
      <c r="P2589" t="s">
        <v>102</v>
      </c>
      <c r="V2589" t="s">
        <v>7732</v>
      </c>
      <c r="W2589" t="s">
        <v>58</v>
      </c>
      <c r="X2589">
        <v>18.904318520816801</v>
      </c>
      <c r="Y2589">
        <v>-70.762912966376803</v>
      </c>
      <c r="Z2589" t="s">
        <v>86</v>
      </c>
      <c r="AA2589" t="s">
        <v>86</v>
      </c>
      <c r="AB2589" t="s">
        <v>60</v>
      </c>
      <c r="AC2589" t="s">
        <v>169</v>
      </c>
      <c r="AD2589" t="s">
        <v>63</v>
      </c>
      <c r="AE2589" t="s">
        <v>63</v>
      </c>
      <c r="AF2589" t="s">
        <v>170</v>
      </c>
      <c r="AG2589" t="s">
        <v>171</v>
      </c>
      <c r="AH2589" t="s">
        <v>65</v>
      </c>
      <c r="AI2589" t="s">
        <v>145</v>
      </c>
      <c r="AJ2589" t="s">
        <v>145</v>
      </c>
      <c r="AK2589" t="s">
        <v>10609</v>
      </c>
      <c r="AL2589">
        <v>1</v>
      </c>
      <c r="AM2589" t="s">
        <v>10350</v>
      </c>
      <c r="AN2589">
        <v>2</v>
      </c>
      <c r="AP2589" t="s">
        <v>62</v>
      </c>
      <c r="AV2589" s="1">
        <v>43623</v>
      </c>
      <c r="AW2589" t="s">
        <v>16582</v>
      </c>
      <c r="AY2589" t="s">
        <v>73</v>
      </c>
      <c r="AZ2589" t="s">
        <v>74</v>
      </c>
    </row>
    <row r="2590" spans="1:52" ht="30" hidden="1" x14ac:dyDescent="0.25">
      <c r="A2590" t="str">
        <f>INDEX('Community ID'!B:B,MATCH(O2590,'Community ID'!A:A,0))</f>
        <v>Los Gajitos</v>
      </c>
      <c r="B2590" t="str">
        <f>INDEX('Community ID'!$K:$K,MATCH('Environmental Data'!$P2590,'Community ID'!J:J,0))</f>
        <v>Constanza</v>
      </c>
      <c r="D2590" t="s">
        <v>10355</v>
      </c>
      <c r="E2590" t="s">
        <v>10356</v>
      </c>
      <c r="F2590" t="s">
        <v>10357</v>
      </c>
      <c r="I2590" t="s">
        <v>165</v>
      </c>
      <c r="J2590" t="s">
        <v>10358</v>
      </c>
      <c r="K2590">
        <v>29</v>
      </c>
      <c r="L2590">
        <v>8099860209</v>
      </c>
      <c r="M2590" t="s">
        <v>80</v>
      </c>
      <c r="N2590" t="s">
        <v>10359</v>
      </c>
      <c r="O2590" t="s">
        <v>7117</v>
      </c>
      <c r="P2590" t="s">
        <v>102</v>
      </c>
      <c r="Q2590" t="s">
        <v>160</v>
      </c>
      <c r="V2590" t="s">
        <v>7732</v>
      </c>
      <c r="W2590" t="s">
        <v>58</v>
      </c>
      <c r="X2590">
        <v>18.9046244183731</v>
      </c>
      <c r="Y2590">
        <v>-70.762310223719695</v>
      </c>
      <c r="Z2590" t="s">
        <v>59</v>
      </c>
      <c r="AA2590" t="s">
        <v>105</v>
      </c>
      <c r="AB2590" t="s">
        <v>60</v>
      </c>
      <c r="AC2590" t="s">
        <v>88</v>
      </c>
      <c r="AD2590" t="s">
        <v>62</v>
      </c>
      <c r="AF2590" t="s">
        <v>170</v>
      </c>
      <c r="AG2590" t="s">
        <v>171</v>
      </c>
      <c r="AH2590" t="s">
        <v>90</v>
      </c>
      <c r="AI2590" t="s">
        <v>10360</v>
      </c>
      <c r="AJ2590" t="s">
        <v>145</v>
      </c>
      <c r="AK2590" s="2" t="s">
        <v>10361</v>
      </c>
      <c r="AL2590">
        <v>1</v>
      </c>
      <c r="AM2590" t="s">
        <v>10362</v>
      </c>
      <c r="AN2590">
        <v>6</v>
      </c>
      <c r="AO2590">
        <v>3</v>
      </c>
      <c r="AP2590" t="s">
        <v>62</v>
      </c>
      <c r="AV2590" s="1">
        <v>43623</v>
      </c>
      <c r="AW2590" t="s">
        <v>16583</v>
      </c>
      <c r="AY2590" t="s">
        <v>73</v>
      </c>
      <c r="AZ2590" t="s">
        <v>74</v>
      </c>
    </row>
    <row r="2591" spans="1:52" ht="30" hidden="1" x14ac:dyDescent="0.25">
      <c r="A2591" t="str">
        <f>INDEX('Community ID'!B:B,MATCH(O2591,'Community ID'!A:A,0))</f>
        <v>Los Gajitos</v>
      </c>
      <c r="B2591" t="str">
        <f>INDEX('Community ID'!$K:$K,MATCH('Environmental Data'!$P2591,'Community ID'!J:J,0))</f>
        <v>Constanza</v>
      </c>
      <c r="D2591" t="s">
        <v>10611</v>
      </c>
      <c r="E2591" t="s">
        <v>4785</v>
      </c>
      <c r="F2591" t="s">
        <v>1013</v>
      </c>
      <c r="I2591" t="s">
        <v>191</v>
      </c>
      <c r="J2591" t="s">
        <v>10612</v>
      </c>
      <c r="K2591">
        <v>51</v>
      </c>
      <c r="L2591">
        <v>8093931319</v>
      </c>
      <c r="M2591" t="s">
        <v>80</v>
      </c>
      <c r="N2591" t="s">
        <v>135</v>
      </c>
      <c r="O2591" t="s">
        <v>7117</v>
      </c>
      <c r="P2591" t="s">
        <v>102</v>
      </c>
      <c r="V2591" t="s">
        <v>7732</v>
      </c>
      <c r="W2591" t="s">
        <v>58</v>
      </c>
      <c r="X2591">
        <v>18.904411890294998</v>
      </c>
      <c r="Y2591">
        <v>-70.762404115418406</v>
      </c>
      <c r="Z2591" t="s">
        <v>86</v>
      </c>
      <c r="AA2591" t="s">
        <v>86</v>
      </c>
      <c r="AB2591" t="s">
        <v>60</v>
      </c>
      <c r="AC2591" t="s">
        <v>88</v>
      </c>
      <c r="AD2591" t="s">
        <v>62</v>
      </c>
      <c r="AF2591" t="s">
        <v>170</v>
      </c>
      <c r="AG2591" t="s">
        <v>171</v>
      </c>
      <c r="AH2591" t="s">
        <v>117</v>
      </c>
      <c r="AI2591" t="s">
        <v>145</v>
      </c>
      <c r="AJ2591" t="s">
        <v>1760</v>
      </c>
      <c r="AK2591" s="2" t="s">
        <v>10613</v>
      </c>
      <c r="AL2591">
        <v>1</v>
      </c>
      <c r="AM2591" t="s">
        <v>10362</v>
      </c>
      <c r="AN2591">
        <v>5</v>
      </c>
      <c r="AO2591">
        <v>1</v>
      </c>
      <c r="AP2591" t="s">
        <v>62</v>
      </c>
      <c r="AV2591" s="1">
        <v>43623</v>
      </c>
      <c r="AW2591" t="s">
        <v>16584</v>
      </c>
      <c r="AY2591" t="s">
        <v>73</v>
      </c>
      <c r="AZ2591" t="s">
        <v>74</v>
      </c>
    </row>
    <row r="2592" spans="1:52" hidden="1" x14ac:dyDescent="0.25">
      <c r="A2592" t="str">
        <f>INDEX('Community ID'!B:B,MATCH(O2592,'Community ID'!A:A,0))</f>
        <v>Los Gajitos</v>
      </c>
      <c r="B2592" t="str">
        <f>INDEX('Community ID'!$K:$K,MATCH('Environmental Data'!$P2592,'Community ID'!J:J,0))</f>
        <v>Constanza</v>
      </c>
      <c r="D2592" t="s">
        <v>10363</v>
      </c>
      <c r="E2592" t="s">
        <v>10364</v>
      </c>
      <c r="F2592" t="s">
        <v>1547</v>
      </c>
      <c r="I2592" t="s">
        <v>191</v>
      </c>
      <c r="J2592" t="s">
        <v>10365</v>
      </c>
      <c r="K2592">
        <v>33</v>
      </c>
      <c r="M2592" t="s">
        <v>226</v>
      </c>
      <c r="N2592" t="s">
        <v>4012</v>
      </c>
      <c r="O2592" t="s">
        <v>7117</v>
      </c>
      <c r="P2592" t="s">
        <v>102</v>
      </c>
      <c r="Q2592" t="s">
        <v>160</v>
      </c>
      <c r="V2592" t="s">
        <v>7732</v>
      </c>
      <c r="W2592" t="s">
        <v>58</v>
      </c>
      <c r="X2592">
        <v>18.9050252828923</v>
      </c>
      <c r="Y2592">
        <v>-70.762455985015905</v>
      </c>
      <c r="Z2592" t="s">
        <v>86</v>
      </c>
      <c r="AA2592" t="s">
        <v>86</v>
      </c>
      <c r="AB2592" t="s">
        <v>60</v>
      </c>
      <c r="AC2592" t="s">
        <v>88</v>
      </c>
      <c r="AD2592" t="s">
        <v>62</v>
      </c>
      <c r="AF2592" t="s">
        <v>170</v>
      </c>
      <c r="AG2592" t="s">
        <v>171</v>
      </c>
      <c r="AH2592" t="s">
        <v>65</v>
      </c>
      <c r="AI2592" t="s">
        <v>7110</v>
      </c>
      <c r="AJ2592" t="s">
        <v>145</v>
      </c>
      <c r="AK2592" t="s">
        <v>10366</v>
      </c>
      <c r="AL2592">
        <v>1</v>
      </c>
      <c r="AM2592" t="s">
        <v>10354</v>
      </c>
      <c r="AN2592">
        <v>5</v>
      </c>
      <c r="AP2592" t="s">
        <v>62</v>
      </c>
      <c r="AV2592" s="1">
        <v>43623</v>
      </c>
      <c r="AW2592" t="s">
        <v>16585</v>
      </c>
      <c r="AY2592" t="s">
        <v>73</v>
      </c>
      <c r="AZ2592" t="s">
        <v>74</v>
      </c>
    </row>
    <row r="2593" spans="1:52" hidden="1" x14ac:dyDescent="0.25">
      <c r="A2593" t="str">
        <f>INDEX('Community ID'!B:B,MATCH(O2593,'Community ID'!A:A,0))</f>
        <v>Los Gajitos</v>
      </c>
      <c r="B2593" t="str">
        <f>INDEX('Community ID'!$K:$K,MATCH('Environmental Data'!$P2593,'Community ID'!J:J,0))</f>
        <v>Constanza</v>
      </c>
      <c r="D2593" t="s">
        <v>10367</v>
      </c>
      <c r="E2593" t="s">
        <v>3889</v>
      </c>
      <c r="F2593" t="s">
        <v>10368</v>
      </c>
      <c r="H2593" t="s">
        <v>10369</v>
      </c>
      <c r="I2593" t="s">
        <v>191</v>
      </c>
      <c r="J2593" s="1">
        <v>33216</v>
      </c>
      <c r="K2593">
        <v>31</v>
      </c>
      <c r="L2593">
        <v>8297915504</v>
      </c>
      <c r="M2593" t="s">
        <v>226</v>
      </c>
      <c r="N2593" t="s">
        <v>135</v>
      </c>
      <c r="O2593" t="s">
        <v>7117</v>
      </c>
      <c r="P2593" t="s">
        <v>102</v>
      </c>
      <c r="Q2593" t="s">
        <v>160</v>
      </c>
      <c r="V2593" t="s">
        <v>7732</v>
      </c>
      <c r="W2593" t="s">
        <v>58</v>
      </c>
      <c r="X2593">
        <v>18.905193298141299</v>
      </c>
      <c r="Y2593">
        <v>-70.762404771587498</v>
      </c>
      <c r="Z2593" t="s">
        <v>86</v>
      </c>
      <c r="AA2593" t="s">
        <v>325</v>
      </c>
      <c r="AB2593" t="s">
        <v>60</v>
      </c>
      <c r="AC2593" t="s">
        <v>88</v>
      </c>
      <c r="AD2593" t="s">
        <v>63</v>
      </c>
      <c r="AE2593" t="s">
        <v>63</v>
      </c>
      <c r="AF2593" t="s">
        <v>170</v>
      </c>
      <c r="AG2593" t="s">
        <v>194</v>
      </c>
      <c r="AH2593" t="s">
        <v>90</v>
      </c>
      <c r="AI2593" t="s">
        <v>7110</v>
      </c>
      <c r="AJ2593" t="s">
        <v>145</v>
      </c>
      <c r="AK2593" t="s">
        <v>10370</v>
      </c>
      <c r="AL2593">
        <v>1</v>
      </c>
      <c r="AM2593" t="s">
        <v>10371</v>
      </c>
      <c r="AN2593">
        <v>4</v>
      </c>
      <c r="AO2593">
        <v>1</v>
      </c>
      <c r="AP2593" t="s">
        <v>62</v>
      </c>
      <c r="AV2593" s="1">
        <v>43623</v>
      </c>
      <c r="AW2593" t="s">
        <v>16586</v>
      </c>
      <c r="AY2593" t="s">
        <v>73</v>
      </c>
      <c r="AZ2593" t="s">
        <v>74</v>
      </c>
    </row>
    <row r="2594" spans="1:52" hidden="1" x14ac:dyDescent="0.25">
      <c r="A2594" t="str">
        <f>INDEX('Community ID'!B:B,MATCH(O2594,'Community ID'!A:A,0))</f>
        <v>Los Gajitos</v>
      </c>
      <c r="B2594" t="str">
        <f>INDEX('Community ID'!$K:$K,MATCH('Environmental Data'!$P2594,'Community ID'!J:J,0))</f>
        <v>Constanza</v>
      </c>
      <c r="D2594" t="s">
        <v>10594</v>
      </c>
      <c r="E2594" t="s">
        <v>10595</v>
      </c>
      <c r="F2594" t="s">
        <v>3946</v>
      </c>
      <c r="H2594" t="s">
        <v>10596</v>
      </c>
      <c r="I2594" t="s">
        <v>191</v>
      </c>
      <c r="J2594" s="1">
        <v>24390</v>
      </c>
      <c r="K2594">
        <v>55</v>
      </c>
      <c r="L2594">
        <v>8496078982</v>
      </c>
      <c r="M2594" t="s">
        <v>226</v>
      </c>
      <c r="N2594" t="s">
        <v>10597</v>
      </c>
      <c r="O2594" t="s">
        <v>7117</v>
      </c>
      <c r="P2594" t="s">
        <v>102</v>
      </c>
      <c r="V2594" t="s">
        <v>7732</v>
      </c>
      <c r="W2594" t="s">
        <v>58</v>
      </c>
      <c r="X2594">
        <v>18.9056464657363</v>
      </c>
      <c r="Y2594">
        <v>-70.762546761027295</v>
      </c>
      <c r="Z2594" t="s">
        <v>59</v>
      </c>
      <c r="AA2594" t="s">
        <v>220</v>
      </c>
      <c r="AB2594" t="s">
        <v>60</v>
      </c>
      <c r="AC2594" t="s">
        <v>169</v>
      </c>
      <c r="AD2594" t="s">
        <v>62</v>
      </c>
      <c r="AF2594" t="s">
        <v>170</v>
      </c>
      <c r="AG2594" t="s">
        <v>194</v>
      </c>
      <c r="AH2594" t="s">
        <v>65</v>
      </c>
      <c r="AI2594" t="s">
        <v>1382</v>
      </c>
      <c r="AJ2594" t="s">
        <v>145</v>
      </c>
      <c r="AK2594" t="s">
        <v>10598</v>
      </c>
      <c r="AL2594">
        <v>1</v>
      </c>
      <c r="AM2594" t="s">
        <v>10377</v>
      </c>
      <c r="AN2594">
        <v>1</v>
      </c>
      <c r="AO2594">
        <v>1</v>
      </c>
      <c r="AP2594" t="s">
        <v>63</v>
      </c>
      <c r="AV2594" s="1">
        <v>43623</v>
      </c>
      <c r="AW2594" t="s">
        <v>16587</v>
      </c>
      <c r="AY2594" t="s">
        <v>73</v>
      </c>
      <c r="AZ2594" t="s">
        <v>74</v>
      </c>
    </row>
    <row r="2595" spans="1:52" hidden="1" x14ac:dyDescent="0.25">
      <c r="A2595" t="str">
        <f>INDEX('Community ID'!B:B,MATCH(O2595,'Community ID'!A:A,0))</f>
        <v>Los Gajitos</v>
      </c>
      <c r="B2595" t="str">
        <f>INDEX('Community ID'!$K:$K,MATCH('Environmental Data'!$P2595,'Community ID'!J:J,0))</f>
        <v>Constanza</v>
      </c>
      <c r="D2595" t="s">
        <v>10372</v>
      </c>
      <c r="E2595" t="s">
        <v>10373</v>
      </c>
      <c r="F2595" t="s">
        <v>5337</v>
      </c>
      <c r="H2595" t="s">
        <v>10374</v>
      </c>
      <c r="I2595" t="s">
        <v>165</v>
      </c>
      <c r="J2595" t="s">
        <v>10375</v>
      </c>
      <c r="K2595">
        <v>31</v>
      </c>
      <c r="L2595">
        <v>8298568705</v>
      </c>
      <c r="M2595" t="s">
        <v>142</v>
      </c>
      <c r="N2595" t="s">
        <v>2782</v>
      </c>
      <c r="O2595" t="s">
        <v>7117</v>
      </c>
      <c r="P2595" t="s">
        <v>102</v>
      </c>
      <c r="Q2595" t="s">
        <v>103</v>
      </c>
      <c r="V2595" t="s">
        <v>7732</v>
      </c>
      <c r="W2595" t="s">
        <v>58</v>
      </c>
      <c r="X2595">
        <v>18.9058531634685</v>
      </c>
      <c r="Y2595">
        <v>-70.762791428780801</v>
      </c>
      <c r="Z2595" t="s">
        <v>325</v>
      </c>
      <c r="AA2595" t="s">
        <v>325</v>
      </c>
      <c r="AB2595" t="s">
        <v>60</v>
      </c>
      <c r="AC2595" t="s">
        <v>88</v>
      </c>
      <c r="AD2595" t="s">
        <v>62</v>
      </c>
      <c r="AF2595" t="s">
        <v>170</v>
      </c>
      <c r="AG2595" t="s">
        <v>171</v>
      </c>
      <c r="AH2595" t="s">
        <v>90</v>
      </c>
      <c r="AI2595" t="s">
        <v>7110</v>
      </c>
      <c r="AJ2595" t="s">
        <v>145</v>
      </c>
      <c r="AK2595" t="s">
        <v>10376</v>
      </c>
      <c r="AL2595">
        <v>15</v>
      </c>
      <c r="AM2595" t="s">
        <v>10377</v>
      </c>
      <c r="AN2595">
        <v>5</v>
      </c>
      <c r="AO2595">
        <v>3</v>
      </c>
      <c r="AP2595" t="s">
        <v>62</v>
      </c>
      <c r="AV2595" s="1">
        <v>43623</v>
      </c>
      <c r="AW2595" t="s">
        <v>16588</v>
      </c>
      <c r="AY2595" t="s">
        <v>73</v>
      </c>
      <c r="AZ2595" t="s">
        <v>74</v>
      </c>
    </row>
    <row r="2596" spans="1:52" hidden="1" x14ac:dyDescent="0.25">
      <c r="A2596" t="str">
        <f>INDEX('Community ID'!B:B,MATCH(O2596,'Community ID'!A:A,0))</f>
        <v>Los Gajitos</v>
      </c>
      <c r="B2596" t="str">
        <f>INDEX('Community ID'!$K:$K,MATCH('Environmental Data'!$P2596,'Community ID'!J:J,0))</f>
        <v>Constanza</v>
      </c>
      <c r="D2596" t="s">
        <v>10706</v>
      </c>
      <c r="E2596" t="s">
        <v>7119</v>
      </c>
      <c r="F2596" t="s">
        <v>7120</v>
      </c>
      <c r="I2596" t="s">
        <v>165</v>
      </c>
      <c r="J2596" t="s">
        <v>10707</v>
      </c>
      <c r="K2596">
        <v>33</v>
      </c>
      <c r="L2596">
        <v>8099934380</v>
      </c>
      <c r="M2596" t="s">
        <v>80</v>
      </c>
      <c r="N2596" t="s">
        <v>10625</v>
      </c>
      <c r="O2596" t="s">
        <v>7117</v>
      </c>
      <c r="P2596" t="s">
        <v>83</v>
      </c>
      <c r="Q2596" t="s">
        <v>103</v>
      </c>
      <c r="U2596">
        <v>5300399895</v>
      </c>
      <c r="V2596" t="s">
        <v>7732</v>
      </c>
      <c r="W2596" t="s">
        <v>58</v>
      </c>
      <c r="X2596">
        <v>18.905690135451799</v>
      </c>
      <c r="Y2596">
        <v>-70.762370741060707</v>
      </c>
      <c r="Z2596" t="s">
        <v>59</v>
      </c>
      <c r="AA2596" t="s">
        <v>59</v>
      </c>
      <c r="AB2596" t="s">
        <v>60</v>
      </c>
      <c r="AC2596" t="s">
        <v>169</v>
      </c>
      <c r="AD2596" t="s">
        <v>62</v>
      </c>
      <c r="AF2596" t="s">
        <v>201</v>
      </c>
      <c r="AG2596" t="s">
        <v>194</v>
      </c>
      <c r="AI2596" t="s">
        <v>7110</v>
      </c>
      <c r="AJ2596" t="s">
        <v>10708</v>
      </c>
      <c r="AK2596" t="s">
        <v>5829</v>
      </c>
      <c r="AL2596">
        <v>1</v>
      </c>
      <c r="AM2596" t="s">
        <v>10354</v>
      </c>
      <c r="AN2596">
        <v>3</v>
      </c>
      <c r="AO2596">
        <v>1</v>
      </c>
      <c r="AP2596" t="s">
        <v>62</v>
      </c>
      <c r="AV2596" s="1">
        <v>43623</v>
      </c>
      <c r="AW2596" t="s">
        <v>16589</v>
      </c>
      <c r="AY2596" t="s">
        <v>73</v>
      </c>
      <c r="AZ2596" t="s">
        <v>74</v>
      </c>
    </row>
    <row r="2597" spans="1:52" hidden="1" x14ac:dyDescent="0.25">
      <c r="A2597" t="str">
        <f>INDEX('Community ID'!B:B,MATCH(O2597,'Community ID'!A:A,0))</f>
        <v>Los Gajitos</v>
      </c>
      <c r="B2597" t="str">
        <f>INDEX('Community ID'!$K:$K,MATCH('Environmental Data'!$P2597,'Community ID'!J:J,0))</f>
        <v>Constanza</v>
      </c>
      <c r="D2597" t="s">
        <v>10594</v>
      </c>
      <c r="E2597" t="s">
        <v>10595</v>
      </c>
      <c r="F2597" t="s">
        <v>3946</v>
      </c>
      <c r="H2597" t="s">
        <v>10596</v>
      </c>
      <c r="I2597" t="s">
        <v>191</v>
      </c>
      <c r="J2597" s="1">
        <v>24390</v>
      </c>
      <c r="K2597">
        <v>55</v>
      </c>
      <c r="L2597">
        <v>8496078982</v>
      </c>
      <c r="M2597" t="s">
        <v>226</v>
      </c>
      <c r="N2597" t="s">
        <v>10597</v>
      </c>
      <c r="O2597" t="s">
        <v>7117</v>
      </c>
      <c r="P2597" t="s">
        <v>102</v>
      </c>
      <c r="V2597" t="s">
        <v>7732</v>
      </c>
      <c r="W2597" t="s">
        <v>58</v>
      </c>
      <c r="X2597">
        <v>18.9056464657363</v>
      </c>
      <c r="Y2597">
        <v>-70.762546761027295</v>
      </c>
      <c r="Z2597" t="s">
        <v>59</v>
      </c>
      <c r="AA2597" t="s">
        <v>59</v>
      </c>
      <c r="AB2597" t="s">
        <v>60</v>
      </c>
      <c r="AC2597" t="s">
        <v>169</v>
      </c>
      <c r="AE2597" t="s">
        <v>63</v>
      </c>
      <c r="AF2597" t="s">
        <v>170</v>
      </c>
      <c r="AG2597" t="s">
        <v>194</v>
      </c>
      <c r="AH2597" t="s">
        <v>65</v>
      </c>
      <c r="AI2597" t="s">
        <v>145</v>
      </c>
      <c r="AJ2597" t="s">
        <v>145</v>
      </c>
      <c r="AK2597" t="s">
        <v>10599</v>
      </c>
      <c r="AL2597">
        <v>1</v>
      </c>
      <c r="AM2597" t="s">
        <v>1765</v>
      </c>
      <c r="AN2597">
        <v>1</v>
      </c>
      <c r="AP2597" t="s">
        <v>63</v>
      </c>
      <c r="AV2597" s="1">
        <v>43588</v>
      </c>
      <c r="AW2597" t="s">
        <v>16590</v>
      </c>
      <c r="AY2597" t="s">
        <v>73</v>
      </c>
      <c r="AZ2597" t="s">
        <v>74</v>
      </c>
    </row>
    <row r="2598" spans="1:52" hidden="1" x14ac:dyDescent="0.25">
      <c r="A2598" t="str">
        <f>INDEX('Community ID'!B:B,MATCH(O2598,'Community ID'!A:A,0))</f>
        <v>Los Gajitos</v>
      </c>
      <c r="B2598" t="str">
        <f>INDEX('Community ID'!$K:$K,MATCH('Environmental Data'!$P2598,'Community ID'!J:J,0))</f>
        <v>Constanza</v>
      </c>
      <c r="D2598" t="s">
        <v>10600</v>
      </c>
      <c r="E2598" t="s">
        <v>10601</v>
      </c>
      <c r="F2598" t="s">
        <v>1477</v>
      </c>
      <c r="I2598" t="s">
        <v>191</v>
      </c>
      <c r="J2598" s="1">
        <v>25846</v>
      </c>
      <c r="K2598">
        <v>51</v>
      </c>
      <c r="M2598" t="s">
        <v>80</v>
      </c>
      <c r="N2598" t="s">
        <v>8616</v>
      </c>
      <c r="O2598" t="s">
        <v>7117</v>
      </c>
      <c r="P2598" t="s">
        <v>102</v>
      </c>
      <c r="V2598" t="s">
        <v>7732</v>
      </c>
      <c r="W2598" t="s">
        <v>58</v>
      </c>
      <c r="X2598">
        <v>18.9044891010826</v>
      </c>
      <c r="Y2598">
        <v>-70.763303744158605</v>
      </c>
      <c r="Z2598" t="s">
        <v>86</v>
      </c>
      <c r="AA2598" t="s">
        <v>105</v>
      </c>
      <c r="AB2598" t="s">
        <v>60</v>
      </c>
      <c r="AC2598" t="s">
        <v>88</v>
      </c>
      <c r="AE2598" t="s">
        <v>63</v>
      </c>
      <c r="AF2598" t="s">
        <v>170</v>
      </c>
      <c r="AG2598" t="s">
        <v>171</v>
      </c>
      <c r="AH2598" t="s">
        <v>90</v>
      </c>
      <c r="AI2598" t="s">
        <v>145</v>
      </c>
      <c r="AJ2598" t="s">
        <v>145</v>
      </c>
      <c r="AK2598" t="s">
        <v>10602</v>
      </c>
      <c r="AL2598">
        <v>1</v>
      </c>
      <c r="AM2598" t="s">
        <v>1765</v>
      </c>
      <c r="AN2598">
        <v>3</v>
      </c>
      <c r="AO2598">
        <v>1</v>
      </c>
      <c r="AP2598" t="s">
        <v>62</v>
      </c>
      <c r="AV2598" s="1">
        <v>43588</v>
      </c>
      <c r="AW2598" t="s">
        <v>16591</v>
      </c>
      <c r="AY2598" t="s">
        <v>73</v>
      </c>
      <c r="AZ2598" t="s">
        <v>74</v>
      </c>
    </row>
    <row r="2599" spans="1:52" hidden="1" x14ac:dyDescent="0.25">
      <c r="A2599" t="str">
        <f>INDEX('Community ID'!B:B,MATCH(O2599,'Community ID'!A:A,0))</f>
        <v>Los Gajitos</v>
      </c>
      <c r="B2599" t="str">
        <f>INDEX('Community ID'!$K:$K,MATCH('Environmental Data'!$P2599,'Community ID'!J:J,0))</f>
        <v>Constanza</v>
      </c>
      <c r="D2599" t="s">
        <v>10603</v>
      </c>
      <c r="E2599" t="s">
        <v>1220</v>
      </c>
      <c r="F2599" t="s">
        <v>1167</v>
      </c>
      <c r="I2599" t="s">
        <v>191</v>
      </c>
      <c r="J2599" s="1">
        <v>23316</v>
      </c>
      <c r="K2599">
        <v>58</v>
      </c>
      <c r="M2599" t="s">
        <v>80</v>
      </c>
      <c r="N2599" t="s">
        <v>10604</v>
      </c>
      <c r="O2599" t="s">
        <v>7117</v>
      </c>
      <c r="P2599" t="s">
        <v>102</v>
      </c>
      <c r="V2599" t="s">
        <v>7732</v>
      </c>
      <c r="W2599" t="s">
        <v>58</v>
      </c>
      <c r="X2599">
        <v>18.904161443951399</v>
      </c>
      <c r="Y2599">
        <v>-70.762770893118102</v>
      </c>
      <c r="Z2599" t="s">
        <v>86</v>
      </c>
      <c r="AA2599" t="s">
        <v>86</v>
      </c>
      <c r="AB2599" t="s">
        <v>60</v>
      </c>
      <c r="AC2599" t="s">
        <v>88</v>
      </c>
      <c r="AE2599" t="s">
        <v>63</v>
      </c>
      <c r="AF2599" t="s">
        <v>170</v>
      </c>
      <c r="AG2599" t="s">
        <v>171</v>
      </c>
      <c r="AH2599" t="s">
        <v>117</v>
      </c>
      <c r="AI2599" t="s">
        <v>7110</v>
      </c>
      <c r="AJ2599" t="s">
        <v>4938</v>
      </c>
      <c r="AK2599" t="s">
        <v>10605</v>
      </c>
      <c r="AL2599">
        <v>1</v>
      </c>
      <c r="AM2599" t="s">
        <v>1765</v>
      </c>
      <c r="AN2599">
        <v>2</v>
      </c>
      <c r="AP2599" t="s">
        <v>62</v>
      </c>
      <c r="AV2599" s="1">
        <v>43588</v>
      </c>
      <c r="AW2599" t="s">
        <v>16592</v>
      </c>
      <c r="AY2599" t="s">
        <v>73</v>
      </c>
      <c r="AZ2599" t="s">
        <v>74</v>
      </c>
    </row>
    <row r="2600" spans="1:52" hidden="1" x14ac:dyDescent="0.25">
      <c r="A2600" t="str">
        <f>INDEX('Community ID'!B:B,MATCH(O2600,'Community ID'!A:A,0))</f>
        <v>Los Gajitos</v>
      </c>
      <c r="B2600" t="str">
        <f>INDEX('Community ID'!$K:$K,MATCH('Environmental Data'!$P2600,'Community ID'!J:J,0))</f>
        <v>Constanza</v>
      </c>
      <c r="D2600" t="s">
        <v>10606</v>
      </c>
      <c r="E2600" t="s">
        <v>10607</v>
      </c>
      <c r="F2600" t="s">
        <v>743</v>
      </c>
      <c r="I2600" t="s">
        <v>191</v>
      </c>
      <c r="J2600" t="s">
        <v>10608</v>
      </c>
      <c r="K2600">
        <v>56</v>
      </c>
      <c r="L2600">
        <v>8295020460</v>
      </c>
      <c r="M2600" t="s">
        <v>80</v>
      </c>
      <c r="N2600" t="s">
        <v>135</v>
      </c>
      <c r="O2600" t="s">
        <v>7117</v>
      </c>
      <c r="P2600" t="s">
        <v>102</v>
      </c>
      <c r="V2600" t="s">
        <v>7732</v>
      </c>
      <c r="W2600" t="s">
        <v>58</v>
      </c>
      <c r="X2600">
        <v>18.904318520816801</v>
      </c>
      <c r="Y2600">
        <v>-70.762912966376803</v>
      </c>
      <c r="Z2600" t="s">
        <v>86</v>
      </c>
      <c r="AA2600" t="s">
        <v>86</v>
      </c>
      <c r="AB2600" t="s">
        <v>60</v>
      </c>
      <c r="AC2600" t="s">
        <v>169</v>
      </c>
      <c r="AE2600" t="s">
        <v>63</v>
      </c>
      <c r="AF2600" t="s">
        <v>170</v>
      </c>
      <c r="AG2600" t="s">
        <v>171</v>
      </c>
      <c r="AH2600" t="s">
        <v>117</v>
      </c>
      <c r="AI2600" t="s">
        <v>145</v>
      </c>
      <c r="AJ2600" t="s">
        <v>145</v>
      </c>
      <c r="AK2600" t="s">
        <v>10610</v>
      </c>
      <c r="AL2600">
        <v>1</v>
      </c>
      <c r="AM2600" t="s">
        <v>1765</v>
      </c>
      <c r="AN2600">
        <v>2</v>
      </c>
      <c r="AO2600">
        <v>0</v>
      </c>
      <c r="AP2600" t="s">
        <v>62</v>
      </c>
      <c r="AV2600" s="1">
        <v>43588</v>
      </c>
      <c r="AW2600" t="s">
        <v>16593</v>
      </c>
      <c r="AY2600" t="s">
        <v>73</v>
      </c>
      <c r="AZ2600" t="s">
        <v>74</v>
      </c>
    </row>
    <row r="2601" spans="1:52" hidden="1" x14ac:dyDescent="0.25">
      <c r="A2601" t="str">
        <f>INDEX('Community ID'!B:B,MATCH(O2601,'Community ID'!A:A,0))</f>
        <v>Los Gajitos</v>
      </c>
      <c r="B2601" t="str">
        <f>INDEX('Community ID'!$K:$K,MATCH('Environmental Data'!$P2601,'Community ID'!J:J,0))</f>
        <v>Constanza</v>
      </c>
      <c r="D2601" t="s">
        <v>10611</v>
      </c>
      <c r="E2601" t="s">
        <v>4785</v>
      </c>
      <c r="F2601" t="s">
        <v>1013</v>
      </c>
      <c r="I2601" t="s">
        <v>191</v>
      </c>
      <c r="J2601" t="s">
        <v>10612</v>
      </c>
      <c r="K2601">
        <v>51</v>
      </c>
      <c r="L2601">
        <v>8093931319</v>
      </c>
      <c r="M2601" t="s">
        <v>80</v>
      </c>
      <c r="N2601" t="s">
        <v>135</v>
      </c>
      <c r="O2601" t="s">
        <v>7117</v>
      </c>
      <c r="P2601" t="s">
        <v>102</v>
      </c>
      <c r="V2601" t="s">
        <v>7732</v>
      </c>
      <c r="W2601" t="s">
        <v>58</v>
      </c>
      <c r="X2601">
        <v>18.904411890294998</v>
      </c>
      <c r="Y2601">
        <v>-70.762404115418406</v>
      </c>
      <c r="Z2601" t="s">
        <v>86</v>
      </c>
      <c r="AA2601" t="s">
        <v>86</v>
      </c>
      <c r="AB2601" t="s">
        <v>60</v>
      </c>
      <c r="AC2601" t="s">
        <v>88</v>
      </c>
      <c r="AE2601" t="s">
        <v>63</v>
      </c>
      <c r="AF2601" t="s">
        <v>170</v>
      </c>
      <c r="AG2601" t="s">
        <v>194</v>
      </c>
      <c r="AH2601" t="s">
        <v>65</v>
      </c>
      <c r="AI2601" t="s">
        <v>145</v>
      </c>
      <c r="AJ2601" t="s">
        <v>145</v>
      </c>
      <c r="AK2601" t="s">
        <v>10614</v>
      </c>
      <c r="AL2601">
        <v>1</v>
      </c>
      <c r="AM2601" t="s">
        <v>1765</v>
      </c>
      <c r="AN2601">
        <v>4</v>
      </c>
      <c r="AO2601">
        <v>1</v>
      </c>
      <c r="AP2601" t="s">
        <v>62</v>
      </c>
      <c r="AV2601" s="1">
        <v>43588</v>
      </c>
      <c r="AW2601" t="s">
        <v>16594</v>
      </c>
      <c r="AY2601" t="s">
        <v>73</v>
      </c>
      <c r="AZ2601" t="s">
        <v>74</v>
      </c>
    </row>
    <row r="2602" spans="1:52" hidden="1" x14ac:dyDescent="0.25">
      <c r="A2602" t="str">
        <f>INDEX('Community ID'!B:B,MATCH(O2602,'Community ID'!A:A,0))</f>
        <v>Los Gajitos</v>
      </c>
      <c r="B2602" t="str">
        <f>INDEX('Community ID'!$K:$K,MATCH('Environmental Data'!$P2602,'Community ID'!J:J,0))</f>
        <v>Constanza</v>
      </c>
      <c r="D2602" t="s">
        <v>10591</v>
      </c>
      <c r="E2602" t="s">
        <v>10592</v>
      </c>
      <c r="F2602" t="s">
        <v>1167</v>
      </c>
      <c r="I2602" t="s">
        <v>191</v>
      </c>
      <c r="J2602" t="s">
        <v>10593</v>
      </c>
      <c r="K2602">
        <v>67</v>
      </c>
      <c r="M2602" t="s">
        <v>80</v>
      </c>
      <c r="N2602" t="s">
        <v>135</v>
      </c>
      <c r="O2602" t="s">
        <v>7117</v>
      </c>
      <c r="P2602" t="s">
        <v>102</v>
      </c>
      <c r="V2602" t="s">
        <v>7732</v>
      </c>
      <c r="W2602" t="s">
        <v>58</v>
      </c>
      <c r="X2602">
        <v>18.905357834900599</v>
      </c>
      <c r="Y2602">
        <v>-70.762532008877699</v>
      </c>
      <c r="Z2602" t="s">
        <v>86</v>
      </c>
      <c r="AA2602" t="s">
        <v>86</v>
      </c>
      <c r="AB2602" t="s">
        <v>60</v>
      </c>
      <c r="AC2602" t="s">
        <v>88</v>
      </c>
      <c r="AE2602" t="s">
        <v>63</v>
      </c>
      <c r="AF2602" t="s">
        <v>170</v>
      </c>
      <c r="AG2602" t="s">
        <v>194</v>
      </c>
      <c r="AH2602" t="s">
        <v>65</v>
      </c>
      <c r="AI2602" t="s">
        <v>145</v>
      </c>
      <c r="AJ2602" t="s">
        <v>145</v>
      </c>
      <c r="AK2602" t="s">
        <v>8656</v>
      </c>
      <c r="AL2602">
        <v>1</v>
      </c>
      <c r="AM2602" t="s">
        <v>1765</v>
      </c>
      <c r="AN2602">
        <v>2</v>
      </c>
      <c r="AO2602">
        <v>0</v>
      </c>
      <c r="AP2602" t="s">
        <v>62</v>
      </c>
      <c r="AV2602" s="1">
        <v>43588</v>
      </c>
      <c r="AW2602" t="s">
        <v>16595</v>
      </c>
      <c r="AY2602" t="s">
        <v>73</v>
      </c>
      <c r="AZ2602" t="s">
        <v>74</v>
      </c>
    </row>
    <row r="2603" spans="1:52" hidden="1" x14ac:dyDescent="0.25">
      <c r="A2603" t="str">
        <f>INDEX('Community ID'!B:B,MATCH(O2603,'Community ID'!A:A,0))</f>
        <v>Los Gajitos</v>
      </c>
      <c r="B2603" t="str">
        <f>INDEX('Community ID'!$K:$K,MATCH('Environmental Data'!$P2603,'Community ID'!J:J,0))</f>
        <v>Constanza</v>
      </c>
      <c r="D2603" t="s">
        <v>10615</v>
      </c>
      <c r="E2603" t="s">
        <v>7149</v>
      </c>
      <c r="F2603" t="s">
        <v>10616</v>
      </c>
      <c r="I2603" t="s">
        <v>165</v>
      </c>
      <c r="J2603" s="1">
        <v>33217</v>
      </c>
      <c r="K2603">
        <v>31</v>
      </c>
      <c r="L2603">
        <v>8093526316</v>
      </c>
      <c r="M2603" t="s">
        <v>80</v>
      </c>
      <c r="N2603" t="s">
        <v>287</v>
      </c>
      <c r="O2603" t="s">
        <v>7117</v>
      </c>
      <c r="P2603" t="s">
        <v>102</v>
      </c>
      <c r="V2603" t="s">
        <v>7732</v>
      </c>
      <c r="W2603" t="s">
        <v>58</v>
      </c>
      <c r="X2603">
        <v>18.905230669305901</v>
      </c>
      <c r="Y2603">
        <v>-70.762424542035802</v>
      </c>
      <c r="Z2603" t="s">
        <v>86</v>
      </c>
      <c r="AA2603" t="s">
        <v>325</v>
      </c>
      <c r="AB2603" t="s">
        <v>60</v>
      </c>
      <c r="AC2603" t="s">
        <v>88</v>
      </c>
      <c r="AE2603" t="s">
        <v>63</v>
      </c>
      <c r="AF2603" t="s">
        <v>170</v>
      </c>
      <c r="AG2603" t="s">
        <v>194</v>
      </c>
      <c r="AH2603" t="s">
        <v>65</v>
      </c>
      <c r="AI2603" t="s">
        <v>145</v>
      </c>
      <c r="AJ2603" t="s">
        <v>145</v>
      </c>
      <c r="AK2603" t="s">
        <v>10617</v>
      </c>
      <c r="AL2603">
        <v>1</v>
      </c>
      <c r="AM2603" t="s">
        <v>1765</v>
      </c>
      <c r="AN2603">
        <v>4</v>
      </c>
      <c r="AO2603">
        <v>1</v>
      </c>
      <c r="AP2603" t="s">
        <v>62</v>
      </c>
      <c r="AV2603" s="1">
        <v>43588</v>
      </c>
      <c r="AW2603" t="s">
        <v>16596</v>
      </c>
      <c r="AY2603" t="s">
        <v>73</v>
      </c>
      <c r="AZ2603" t="s">
        <v>74</v>
      </c>
    </row>
    <row r="2604" spans="1:52" hidden="1" x14ac:dyDescent="0.25">
      <c r="A2604" t="str">
        <f>INDEX('Community ID'!B:B,MATCH(O2604,'Community ID'!A:A,0))</f>
        <v>Los Gajitos</v>
      </c>
      <c r="B2604" t="str">
        <f>INDEX('Community ID'!$K:$K,MATCH('Environmental Data'!$P2604,'Community ID'!J:J,0))</f>
        <v>Constanza</v>
      </c>
      <c r="D2604" t="s">
        <v>10618</v>
      </c>
      <c r="E2604" t="s">
        <v>10619</v>
      </c>
      <c r="F2604" t="s">
        <v>10620</v>
      </c>
      <c r="H2604" t="s">
        <v>48</v>
      </c>
      <c r="I2604" t="s">
        <v>191</v>
      </c>
      <c r="J2604" t="s">
        <v>10621</v>
      </c>
      <c r="K2604">
        <v>23</v>
      </c>
      <c r="L2604">
        <v>8293358046</v>
      </c>
      <c r="M2604" t="s">
        <v>80</v>
      </c>
      <c r="N2604" t="s">
        <v>10622</v>
      </c>
      <c r="O2604" t="s">
        <v>7117</v>
      </c>
      <c r="P2604" t="s">
        <v>102</v>
      </c>
      <c r="V2604" t="s">
        <v>7732</v>
      </c>
      <c r="W2604" t="s">
        <v>58</v>
      </c>
      <c r="X2604">
        <v>18.905843010216</v>
      </c>
      <c r="Y2604">
        <v>-70.762856485488996</v>
      </c>
      <c r="Z2604" t="s">
        <v>325</v>
      </c>
      <c r="AA2604" t="s">
        <v>325</v>
      </c>
      <c r="AB2604" t="s">
        <v>60</v>
      </c>
      <c r="AC2604" t="s">
        <v>88</v>
      </c>
      <c r="AE2604" t="s">
        <v>63</v>
      </c>
      <c r="AF2604" t="s">
        <v>170</v>
      </c>
      <c r="AG2604" t="s">
        <v>171</v>
      </c>
      <c r="AH2604" t="s">
        <v>90</v>
      </c>
      <c r="AI2604" t="s">
        <v>145</v>
      </c>
      <c r="AJ2604" t="s">
        <v>145</v>
      </c>
      <c r="AK2604" t="s">
        <v>10623</v>
      </c>
      <c r="AL2604">
        <v>1</v>
      </c>
      <c r="AM2604" t="s">
        <v>1765</v>
      </c>
      <c r="AN2604">
        <v>5</v>
      </c>
      <c r="AO2604">
        <v>3</v>
      </c>
      <c r="AP2604" t="s">
        <v>62</v>
      </c>
      <c r="AV2604" s="1">
        <v>43588</v>
      </c>
      <c r="AW2604" t="s">
        <v>16597</v>
      </c>
      <c r="AY2604" t="s">
        <v>73</v>
      </c>
      <c r="AZ2604" t="s">
        <v>74</v>
      </c>
    </row>
    <row r="2605" spans="1:52" hidden="1" x14ac:dyDescent="0.25">
      <c r="A2605" t="str">
        <f>INDEX('Community ID'!B:B,MATCH(O2605,'Community ID'!A:A,0))</f>
        <v>Los Gajitos</v>
      </c>
      <c r="B2605" t="str">
        <f>INDEX('Community ID'!$K:$K,MATCH('Environmental Data'!$P2605,'Community ID'!J:J,0))</f>
        <v>Constanza</v>
      </c>
      <c r="D2605" t="s">
        <v>10624</v>
      </c>
      <c r="E2605" t="s">
        <v>293</v>
      </c>
      <c r="F2605" t="s">
        <v>98</v>
      </c>
      <c r="I2605" t="s">
        <v>191</v>
      </c>
      <c r="J2605" s="1">
        <v>30753</v>
      </c>
      <c r="K2605">
        <v>37</v>
      </c>
      <c r="M2605" t="s">
        <v>80</v>
      </c>
      <c r="N2605" t="s">
        <v>10625</v>
      </c>
      <c r="O2605" t="s">
        <v>7117</v>
      </c>
      <c r="P2605" t="s">
        <v>102</v>
      </c>
      <c r="V2605" t="s">
        <v>7732</v>
      </c>
      <c r="W2605" t="s">
        <v>58</v>
      </c>
      <c r="X2605">
        <v>18.905772781017099</v>
      </c>
      <c r="Y2605">
        <v>-70.762609373844001</v>
      </c>
      <c r="Z2605" t="s">
        <v>220</v>
      </c>
      <c r="AA2605" t="s">
        <v>220</v>
      </c>
      <c r="AB2605" t="s">
        <v>60</v>
      </c>
      <c r="AC2605" t="s">
        <v>88</v>
      </c>
      <c r="AE2605" t="s">
        <v>63</v>
      </c>
      <c r="AF2605" t="s">
        <v>170</v>
      </c>
      <c r="AG2605" t="s">
        <v>194</v>
      </c>
      <c r="AH2605" t="s">
        <v>117</v>
      </c>
      <c r="AI2605" t="s">
        <v>145</v>
      </c>
      <c r="AJ2605" t="s">
        <v>145</v>
      </c>
      <c r="AK2605" t="s">
        <v>10626</v>
      </c>
      <c r="AL2605">
        <v>1</v>
      </c>
      <c r="AM2605" t="s">
        <v>1765</v>
      </c>
      <c r="AN2605">
        <v>7</v>
      </c>
      <c r="AO2605">
        <v>0</v>
      </c>
      <c r="AP2605" t="s">
        <v>62</v>
      </c>
      <c r="AV2605" s="1">
        <v>43588</v>
      </c>
      <c r="AW2605" t="s">
        <v>16598</v>
      </c>
      <c r="AY2605" t="s">
        <v>73</v>
      </c>
      <c r="AZ2605" t="s">
        <v>74</v>
      </c>
    </row>
    <row r="2606" spans="1:52" hidden="1" x14ac:dyDescent="0.25">
      <c r="A2606" t="str">
        <f>INDEX('Community ID'!B:B,MATCH(O2606,'Community ID'!A:A,0))</f>
        <v>Los Gajitos</v>
      </c>
      <c r="B2606" t="str">
        <f>INDEX('Community ID'!$K:$K,MATCH('Environmental Data'!$P2606,'Community ID'!J:J,0))</f>
        <v>Constanza</v>
      </c>
      <c r="D2606" t="s">
        <v>10627</v>
      </c>
      <c r="E2606" t="s">
        <v>2107</v>
      </c>
      <c r="F2606" t="s">
        <v>10628</v>
      </c>
      <c r="I2606" t="s">
        <v>191</v>
      </c>
      <c r="J2606" s="1">
        <v>33216</v>
      </c>
      <c r="K2606">
        <v>31</v>
      </c>
      <c r="L2606">
        <v>8494539395</v>
      </c>
      <c r="M2606" t="s">
        <v>226</v>
      </c>
      <c r="N2606" t="s">
        <v>10629</v>
      </c>
      <c r="O2606" t="s">
        <v>7117</v>
      </c>
      <c r="P2606" t="s">
        <v>102</v>
      </c>
      <c r="V2606" t="s">
        <v>7732</v>
      </c>
      <c r="W2606" t="s">
        <v>58</v>
      </c>
      <c r="X2606">
        <v>18.906997167522899</v>
      </c>
      <c r="Y2606">
        <v>-70.760959480023701</v>
      </c>
      <c r="Z2606" t="s">
        <v>86</v>
      </c>
      <c r="AA2606" t="s">
        <v>86</v>
      </c>
      <c r="AB2606" t="s">
        <v>60</v>
      </c>
      <c r="AC2606" t="s">
        <v>169</v>
      </c>
      <c r="AE2606" t="s">
        <v>62</v>
      </c>
      <c r="AF2606" t="s">
        <v>170</v>
      </c>
      <c r="AG2606" t="s">
        <v>194</v>
      </c>
      <c r="AH2606" t="s">
        <v>65</v>
      </c>
      <c r="AI2606" t="s">
        <v>145</v>
      </c>
      <c r="AJ2606" t="s">
        <v>145</v>
      </c>
      <c r="AK2606" t="s">
        <v>394</v>
      </c>
      <c r="AL2606">
        <v>1</v>
      </c>
      <c r="AM2606" t="s">
        <v>1765</v>
      </c>
      <c r="AN2606">
        <v>4</v>
      </c>
      <c r="AO2606">
        <v>1</v>
      </c>
      <c r="AP2606" t="s">
        <v>62</v>
      </c>
      <c r="AV2606" s="1">
        <v>43587</v>
      </c>
      <c r="AW2606" t="s">
        <v>16599</v>
      </c>
      <c r="AY2606" t="s">
        <v>73</v>
      </c>
      <c r="AZ2606" t="s">
        <v>74</v>
      </c>
    </row>
    <row r="2607" spans="1:52" hidden="1" x14ac:dyDescent="0.25">
      <c r="A2607" t="str">
        <f>INDEX('Community ID'!B:B,MATCH(O2607,'Community ID'!A:A,0))</f>
        <v>Los Gajitos</v>
      </c>
      <c r="B2607" t="str">
        <f>INDEX('Community ID'!$K:$K,MATCH('Environmental Data'!$P2607,'Community ID'!J:J,0))</f>
        <v>Constanza</v>
      </c>
      <c r="D2607" t="s">
        <v>10630</v>
      </c>
      <c r="E2607" t="s">
        <v>10631</v>
      </c>
      <c r="F2607" t="s">
        <v>2487</v>
      </c>
      <c r="H2607" t="s">
        <v>1719</v>
      </c>
      <c r="I2607" t="s">
        <v>191</v>
      </c>
      <c r="J2607" t="s">
        <v>10632</v>
      </c>
      <c r="K2607">
        <v>52</v>
      </c>
      <c r="L2607">
        <v>8094074713</v>
      </c>
      <c r="M2607" t="s">
        <v>80</v>
      </c>
      <c r="N2607" t="s">
        <v>135</v>
      </c>
      <c r="O2607" t="s">
        <v>7117</v>
      </c>
      <c r="P2607" t="s">
        <v>102</v>
      </c>
      <c r="V2607" t="s">
        <v>7732</v>
      </c>
      <c r="W2607" t="s">
        <v>58</v>
      </c>
      <c r="X2607">
        <v>18.906933966609699</v>
      </c>
      <c r="Y2607">
        <v>-70.760821123377795</v>
      </c>
      <c r="Z2607" t="s">
        <v>86</v>
      </c>
      <c r="AA2607" t="s">
        <v>86</v>
      </c>
      <c r="AB2607" t="s">
        <v>60</v>
      </c>
      <c r="AC2607" t="s">
        <v>88</v>
      </c>
      <c r="AE2607" t="s">
        <v>62</v>
      </c>
      <c r="AF2607" t="s">
        <v>170</v>
      </c>
      <c r="AG2607" t="s">
        <v>194</v>
      </c>
      <c r="AH2607" t="s">
        <v>117</v>
      </c>
      <c r="AI2607" t="s">
        <v>9928</v>
      </c>
      <c r="AJ2607" t="s">
        <v>145</v>
      </c>
      <c r="AK2607" t="s">
        <v>10633</v>
      </c>
      <c r="AL2607">
        <v>1</v>
      </c>
      <c r="AM2607" t="s">
        <v>1765</v>
      </c>
      <c r="AN2607">
        <v>3</v>
      </c>
      <c r="AO2607">
        <v>0</v>
      </c>
      <c r="AP2607" t="s">
        <v>62</v>
      </c>
      <c r="AV2607" s="1">
        <v>43587</v>
      </c>
      <c r="AW2607" t="s">
        <v>16600</v>
      </c>
      <c r="AY2607" t="s">
        <v>73</v>
      </c>
      <c r="AZ2607" t="s">
        <v>74</v>
      </c>
    </row>
    <row r="2608" spans="1:52" hidden="1" x14ac:dyDescent="0.25">
      <c r="A2608" t="str">
        <f>INDEX('Community ID'!B:B,MATCH(O2608,'Community ID'!A:A,0))</f>
        <v>Los Gajitos</v>
      </c>
      <c r="B2608" t="str">
        <f>INDEX('Community ID'!$K:$K,MATCH('Environmental Data'!$P2608,'Community ID'!J:J,0))</f>
        <v>Constanza</v>
      </c>
      <c r="D2608" t="s">
        <v>10634</v>
      </c>
      <c r="E2608" t="s">
        <v>10635</v>
      </c>
      <c r="F2608" t="s">
        <v>10636</v>
      </c>
      <c r="H2608" t="s">
        <v>2675</v>
      </c>
      <c r="I2608" t="s">
        <v>165</v>
      </c>
      <c r="J2608" t="s">
        <v>10637</v>
      </c>
      <c r="K2608">
        <v>41</v>
      </c>
      <c r="L2608">
        <v>8492796567</v>
      </c>
      <c r="M2608" t="s">
        <v>80</v>
      </c>
      <c r="N2608" t="s">
        <v>3784</v>
      </c>
      <c r="O2608" t="s">
        <v>7117</v>
      </c>
      <c r="P2608" t="s">
        <v>102</v>
      </c>
      <c r="V2608" t="s">
        <v>7732</v>
      </c>
      <c r="W2608" t="s">
        <v>58</v>
      </c>
      <c r="X2608">
        <v>18.906960203329898</v>
      </c>
      <c r="Y2608">
        <v>-70.7607214339736</v>
      </c>
      <c r="Z2608" t="s">
        <v>220</v>
      </c>
      <c r="AA2608" t="s">
        <v>105</v>
      </c>
      <c r="AB2608" t="s">
        <v>60</v>
      </c>
      <c r="AC2608" t="s">
        <v>169</v>
      </c>
      <c r="AE2608" t="s">
        <v>62</v>
      </c>
      <c r="AF2608" t="s">
        <v>170</v>
      </c>
      <c r="AG2608" t="s">
        <v>194</v>
      </c>
      <c r="AH2608" t="s">
        <v>65</v>
      </c>
      <c r="AI2608" t="s">
        <v>145</v>
      </c>
      <c r="AJ2608" t="s">
        <v>145</v>
      </c>
      <c r="AK2608" t="s">
        <v>2673</v>
      </c>
      <c r="AL2608">
        <v>1</v>
      </c>
      <c r="AM2608" t="s">
        <v>1765</v>
      </c>
      <c r="AN2608">
        <v>4</v>
      </c>
      <c r="AO2608">
        <v>0</v>
      </c>
      <c r="AP2608" t="s">
        <v>62</v>
      </c>
      <c r="AV2608" s="1">
        <v>43587</v>
      </c>
      <c r="AW2608" t="s">
        <v>16601</v>
      </c>
      <c r="AY2608" t="s">
        <v>73</v>
      </c>
      <c r="AZ2608" t="s">
        <v>74</v>
      </c>
    </row>
    <row r="2609" spans="1:52" hidden="1" x14ac:dyDescent="0.25">
      <c r="A2609" t="str">
        <f>INDEX('Community ID'!B:B,MATCH(O2609,'Community ID'!A:A,0))</f>
        <v>Los Gajitos</v>
      </c>
      <c r="B2609" t="str">
        <f>INDEX('Community ID'!$K:$K,MATCH('Environmental Data'!$P2609,'Community ID'!J:J,0))</f>
        <v>Constanza</v>
      </c>
      <c r="D2609" t="s">
        <v>10638</v>
      </c>
      <c r="E2609" t="s">
        <v>10639</v>
      </c>
      <c r="F2609" t="s">
        <v>10640</v>
      </c>
      <c r="I2609" t="s">
        <v>165</v>
      </c>
      <c r="J2609" t="s">
        <v>10641</v>
      </c>
      <c r="K2609">
        <v>62</v>
      </c>
      <c r="M2609" t="s">
        <v>80</v>
      </c>
      <c r="N2609" t="s">
        <v>287</v>
      </c>
      <c r="O2609" t="s">
        <v>7117</v>
      </c>
      <c r="P2609" t="s">
        <v>102</v>
      </c>
      <c r="V2609" t="s">
        <v>7732</v>
      </c>
      <c r="W2609" t="s">
        <v>58</v>
      </c>
      <c r="X2609">
        <v>18.9069397757636</v>
      </c>
      <c r="Y2609">
        <v>-70.760755811205797</v>
      </c>
      <c r="Z2609" t="s">
        <v>59</v>
      </c>
      <c r="AA2609" t="s">
        <v>59</v>
      </c>
      <c r="AB2609" t="s">
        <v>60</v>
      </c>
      <c r="AC2609" t="s">
        <v>88</v>
      </c>
      <c r="AE2609" t="s">
        <v>62</v>
      </c>
      <c r="AF2609" t="s">
        <v>170</v>
      </c>
      <c r="AG2609" t="s">
        <v>171</v>
      </c>
      <c r="AH2609" t="s">
        <v>90</v>
      </c>
      <c r="AI2609" t="s">
        <v>9928</v>
      </c>
      <c r="AJ2609" t="s">
        <v>145</v>
      </c>
      <c r="AK2609" t="s">
        <v>10642</v>
      </c>
      <c r="AL2609">
        <v>1</v>
      </c>
      <c r="AM2609" t="s">
        <v>1765</v>
      </c>
      <c r="AN2609">
        <v>1</v>
      </c>
      <c r="AP2609" t="s">
        <v>62</v>
      </c>
      <c r="AV2609" s="1">
        <v>43587</v>
      </c>
      <c r="AW2609" t="s">
        <v>16602</v>
      </c>
      <c r="AY2609" t="s">
        <v>73</v>
      </c>
      <c r="AZ2609" t="s">
        <v>74</v>
      </c>
    </row>
    <row r="2610" spans="1:52" hidden="1" x14ac:dyDescent="0.25">
      <c r="A2610" t="str">
        <f>INDEX('Community ID'!B:B,MATCH(O2610,'Community ID'!A:A,0))</f>
        <v>Los Gajitos</v>
      </c>
      <c r="B2610" t="str">
        <f>INDEX('Community ID'!$K:$K,MATCH('Environmental Data'!$P2610,'Community ID'!J:J,0))</f>
        <v>Constanza</v>
      </c>
      <c r="D2610" t="s">
        <v>10643</v>
      </c>
      <c r="E2610" t="s">
        <v>1767</v>
      </c>
      <c r="F2610" t="s">
        <v>1613</v>
      </c>
      <c r="H2610" t="s">
        <v>10644</v>
      </c>
      <c r="I2610" t="s">
        <v>191</v>
      </c>
      <c r="J2610" s="1">
        <v>36951</v>
      </c>
      <c r="K2610">
        <v>20</v>
      </c>
      <c r="L2610">
        <v>8496215047</v>
      </c>
      <c r="M2610" t="s">
        <v>226</v>
      </c>
      <c r="N2610" t="s">
        <v>125</v>
      </c>
      <c r="O2610" t="s">
        <v>7117</v>
      </c>
      <c r="P2610" t="s">
        <v>102</v>
      </c>
      <c r="V2610" t="s">
        <v>7732</v>
      </c>
      <c r="W2610" t="s">
        <v>58</v>
      </c>
      <c r="X2610">
        <v>18.906888021696201</v>
      </c>
      <c r="Y2610">
        <v>-70.7609623605818</v>
      </c>
      <c r="Z2610" t="s">
        <v>86</v>
      </c>
      <c r="AA2610" t="s">
        <v>105</v>
      </c>
      <c r="AB2610" t="s">
        <v>60</v>
      </c>
      <c r="AC2610" t="s">
        <v>169</v>
      </c>
      <c r="AE2610" t="s">
        <v>62</v>
      </c>
      <c r="AF2610" t="s">
        <v>170</v>
      </c>
      <c r="AG2610" t="s">
        <v>171</v>
      </c>
      <c r="AH2610" t="s">
        <v>65</v>
      </c>
      <c r="AI2610" t="s">
        <v>145</v>
      </c>
      <c r="AJ2610" t="s">
        <v>145</v>
      </c>
      <c r="AK2610" t="s">
        <v>10645</v>
      </c>
      <c r="AL2610">
        <v>1</v>
      </c>
      <c r="AM2610" t="s">
        <v>1765</v>
      </c>
      <c r="AN2610">
        <v>2</v>
      </c>
      <c r="AO2610">
        <v>0</v>
      </c>
      <c r="AP2610" t="s">
        <v>63</v>
      </c>
      <c r="AV2610" s="1">
        <v>43587</v>
      </c>
      <c r="AW2610" t="s">
        <v>16603</v>
      </c>
      <c r="AY2610" t="s">
        <v>73</v>
      </c>
      <c r="AZ2610" t="s">
        <v>74</v>
      </c>
    </row>
    <row r="2611" spans="1:52" hidden="1" x14ac:dyDescent="0.25">
      <c r="A2611" t="str">
        <f>INDEX('Community ID'!B:B,MATCH(O2611,'Community ID'!A:A,0))</f>
        <v>Los Gajitos</v>
      </c>
      <c r="B2611" t="str">
        <f>INDEX('Community ID'!$K:$K,MATCH('Environmental Data'!$P2611,'Community ID'!J:J,0))</f>
        <v>Constanza</v>
      </c>
      <c r="D2611" t="s">
        <v>10646</v>
      </c>
      <c r="E2611" t="s">
        <v>10647</v>
      </c>
      <c r="F2611" t="s">
        <v>1391</v>
      </c>
      <c r="H2611" t="s">
        <v>8131</v>
      </c>
      <c r="I2611" t="s">
        <v>191</v>
      </c>
      <c r="J2611" s="1">
        <v>25330</v>
      </c>
      <c r="K2611">
        <v>52</v>
      </c>
      <c r="L2611">
        <v>8297818719</v>
      </c>
      <c r="N2611" t="s">
        <v>9853</v>
      </c>
      <c r="O2611" t="s">
        <v>7117</v>
      </c>
      <c r="P2611" t="s">
        <v>102</v>
      </c>
      <c r="Q2611" t="s">
        <v>103</v>
      </c>
      <c r="U2611">
        <v>5300250452</v>
      </c>
      <c r="V2611" t="s">
        <v>7732</v>
      </c>
      <c r="W2611" t="s">
        <v>58</v>
      </c>
      <c r="X2611">
        <v>18.906529708783001</v>
      </c>
      <c r="Y2611">
        <v>-70.760878594658095</v>
      </c>
      <c r="Z2611" t="s">
        <v>86</v>
      </c>
      <c r="AA2611" t="s">
        <v>86</v>
      </c>
      <c r="AB2611" t="s">
        <v>60</v>
      </c>
      <c r="AC2611" t="s">
        <v>169</v>
      </c>
      <c r="AE2611" t="s">
        <v>62</v>
      </c>
      <c r="AF2611" t="s">
        <v>170</v>
      </c>
      <c r="AG2611" t="s">
        <v>194</v>
      </c>
      <c r="AH2611" t="s">
        <v>65</v>
      </c>
      <c r="AI2611" t="s">
        <v>9928</v>
      </c>
      <c r="AJ2611" t="s">
        <v>145</v>
      </c>
      <c r="AK2611" t="s">
        <v>10648</v>
      </c>
      <c r="AL2611">
        <v>1</v>
      </c>
      <c r="AM2611" t="s">
        <v>1765</v>
      </c>
      <c r="AN2611">
        <v>5</v>
      </c>
      <c r="AO2611">
        <v>0</v>
      </c>
      <c r="AP2611" t="s">
        <v>62</v>
      </c>
      <c r="AV2611" s="1">
        <v>43587</v>
      </c>
      <c r="AW2611" t="s">
        <v>16604</v>
      </c>
      <c r="AY2611" t="s">
        <v>73</v>
      </c>
      <c r="AZ2611" t="s">
        <v>74</v>
      </c>
    </row>
    <row r="2612" spans="1:52" hidden="1" x14ac:dyDescent="0.25">
      <c r="A2612" t="str">
        <f>INDEX('Community ID'!B:B,MATCH(O2612,'Community ID'!A:A,0))</f>
        <v>Los Gajitos</v>
      </c>
      <c r="B2612" t="str">
        <f>INDEX('Community ID'!$K:$K,MATCH('Environmental Data'!$P2612,'Community ID'!J:J,0))</f>
        <v>Constanza</v>
      </c>
      <c r="D2612" t="s">
        <v>10649</v>
      </c>
      <c r="E2612" t="s">
        <v>10650</v>
      </c>
      <c r="F2612" t="s">
        <v>1477</v>
      </c>
      <c r="H2612" t="s">
        <v>10651</v>
      </c>
      <c r="I2612" t="s">
        <v>191</v>
      </c>
      <c r="J2612" t="s">
        <v>10652</v>
      </c>
      <c r="K2612">
        <v>58</v>
      </c>
      <c r="L2612">
        <v>8094861171</v>
      </c>
      <c r="M2612" t="s">
        <v>80</v>
      </c>
      <c r="N2612" t="s">
        <v>114</v>
      </c>
      <c r="O2612" t="s">
        <v>7117</v>
      </c>
      <c r="P2612" t="s">
        <v>102</v>
      </c>
      <c r="V2612" t="s">
        <v>7732</v>
      </c>
      <c r="W2612" t="s">
        <v>58</v>
      </c>
      <c r="X2612">
        <v>18.906905720959301</v>
      </c>
      <c r="Y2612">
        <v>-70.760967023736498</v>
      </c>
      <c r="Z2612" t="s">
        <v>86</v>
      </c>
      <c r="AA2612" t="s">
        <v>325</v>
      </c>
      <c r="AB2612" t="s">
        <v>182</v>
      </c>
      <c r="AC2612" t="s">
        <v>169</v>
      </c>
      <c r="AE2612" t="s">
        <v>62</v>
      </c>
      <c r="AF2612" t="s">
        <v>170</v>
      </c>
      <c r="AG2612" t="s">
        <v>194</v>
      </c>
      <c r="AH2612" t="s">
        <v>65</v>
      </c>
      <c r="AI2612" t="s">
        <v>9928</v>
      </c>
      <c r="AJ2612" t="s">
        <v>145</v>
      </c>
      <c r="AK2612" t="s">
        <v>2673</v>
      </c>
      <c r="AL2612">
        <v>1</v>
      </c>
      <c r="AM2612" t="s">
        <v>1765</v>
      </c>
      <c r="AN2612">
        <v>2</v>
      </c>
      <c r="AO2612">
        <v>0</v>
      </c>
      <c r="AP2612" t="s">
        <v>62</v>
      </c>
      <c r="AV2612" s="1">
        <v>43587</v>
      </c>
      <c r="AW2612" t="s">
        <v>16605</v>
      </c>
      <c r="AY2612" t="s">
        <v>73</v>
      </c>
      <c r="AZ2612" t="s">
        <v>74</v>
      </c>
    </row>
    <row r="2613" spans="1:52" hidden="1" x14ac:dyDescent="0.25">
      <c r="A2613" t="str">
        <f>INDEX('Community ID'!B:B,MATCH(O2613,'Community ID'!A:A,0))</f>
        <v>Los Gajitos</v>
      </c>
      <c r="B2613" t="str">
        <f>INDEX('Community ID'!$K:$K,MATCH('Environmental Data'!$P2613,'Community ID'!J:J,0))</f>
        <v>Constanza</v>
      </c>
      <c r="D2613" t="s">
        <v>10653</v>
      </c>
      <c r="E2613" t="s">
        <v>9434</v>
      </c>
      <c r="F2613" t="s">
        <v>1547</v>
      </c>
      <c r="I2613" t="s">
        <v>191</v>
      </c>
      <c r="J2613" t="s">
        <v>10654</v>
      </c>
      <c r="K2613">
        <v>58</v>
      </c>
      <c r="L2613">
        <v>8295227517</v>
      </c>
      <c r="M2613" t="s">
        <v>80</v>
      </c>
      <c r="N2613" t="s">
        <v>9853</v>
      </c>
      <c r="O2613" t="s">
        <v>7117</v>
      </c>
      <c r="P2613" t="s">
        <v>102</v>
      </c>
      <c r="V2613" t="s">
        <v>7732</v>
      </c>
      <c r="W2613" t="s">
        <v>58</v>
      </c>
      <c r="X2613">
        <v>18.906740597466801</v>
      </c>
      <c r="Y2613">
        <v>-70.761075066468393</v>
      </c>
      <c r="Z2613" t="s">
        <v>86</v>
      </c>
      <c r="AA2613" t="s">
        <v>325</v>
      </c>
      <c r="AB2613" t="s">
        <v>182</v>
      </c>
      <c r="AC2613" t="s">
        <v>169</v>
      </c>
      <c r="AE2613" t="s">
        <v>62</v>
      </c>
      <c r="AF2613" t="s">
        <v>170</v>
      </c>
      <c r="AG2613" t="s">
        <v>194</v>
      </c>
      <c r="AH2613" t="s">
        <v>65</v>
      </c>
      <c r="AI2613" t="s">
        <v>145</v>
      </c>
      <c r="AJ2613" t="s">
        <v>145</v>
      </c>
      <c r="AK2613" t="s">
        <v>10655</v>
      </c>
      <c r="AL2613">
        <v>1</v>
      </c>
      <c r="AM2613" t="s">
        <v>1765</v>
      </c>
      <c r="AN2613">
        <v>3</v>
      </c>
      <c r="AP2613" t="s">
        <v>62</v>
      </c>
      <c r="AV2613" s="1">
        <v>43587</v>
      </c>
      <c r="AW2613" t="s">
        <v>16606</v>
      </c>
      <c r="AY2613" t="s">
        <v>73</v>
      </c>
      <c r="AZ2613" t="s">
        <v>74</v>
      </c>
    </row>
    <row r="2614" spans="1:52" hidden="1" x14ac:dyDescent="0.25">
      <c r="A2614" t="str">
        <f>INDEX('Community ID'!B:B,MATCH(O2614,'Community ID'!A:A,0))</f>
        <v>Los Gajitos</v>
      </c>
      <c r="B2614" t="str">
        <f>INDEX('Community ID'!$K:$K,MATCH('Environmental Data'!$P2614,'Community ID'!J:J,0))</f>
        <v>Constanza</v>
      </c>
      <c r="D2614" t="s">
        <v>10656</v>
      </c>
      <c r="E2614" t="s">
        <v>134</v>
      </c>
      <c r="F2614" t="s">
        <v>1477</v>
      </c>
      <c r="I2614" t="s">
        <v>191</v>
      </c>
      <c r="J2614" t="s">
        <v>10657</v>
      </c>
      <c r="K2614">
        <v>68</v>
      </c>
      <c r="L2614">
        <v>8292759193</v>
      </c>
      <c r="M2614" t="s">
        <v>80</v>
      </c>
      <c r="N2614" t="s">
        <v>10625</v>
      </c>
      <c r="O2614" t="s">
        <v>7117</v>
      </c>
      <c r="P2614" t="s">
        <v>102</v>
      </c>
      <c r="V2614" t="s">
        <v>7732</v>
      </c>
      <c r="W2614" t="s">
        <v>58</v>
      </c>
      <c r="X2614">
        <v>18.906112854749399</v>
      </c>
      <c r="Y2614">
        <v>-70.761356093353299</v>
      </c>
      <c r="Z2614" t="s">
        <v>86</v>
      </c>
      <c r="AA2614" t="s">
        <v>86</v>
      </c>
      <c r="AB2614" t="s">
        <v>60</v>
      </c>
      <c r="AC2614" t="s">
        <v>88</v>
      </c>
      <c r="AE2614" t="s">
        <v>62</v>
      </c>
      <c r="AF2614" t="s">
        <v>170</v>
      </c>
      <c r="AG2614" t="s">
        <v>194</v>
      </c>
      <c r="AH2614" t="s">
        <v>117</v>
      </c>
      <c r="AI2614" t="s">
        <v>9928</v>
      </c>
      <c r="AJ2614" t="s">
        <v>145</v>
      </c>
      <c r="AK2614" t="s">
        <v>1139</v>
      </c>
      <c r="AL2614">
        <v>1</v>
      </c>
      <c r="AM2614" t="s">
        <v>1765</v>
      </c>
      <c r="AN2614">
        <v>2</v>
      </c>
      <c r="AP2614" t="s">
        <v>62</v>
      </c>
      <c r="AV2614" s="1">
        <v>43587</v>
      </c>
      <c r="AW2614" t="s">
        <v>16607</v>
      </c>
      <c r="AY2614" t="s">
        <v>73</v>
      </c>
      <c r="AZ2614" t="s">
        <v>74</v>
      </c>
    </row>
    <row r="2615" spans="1:52" hidden="1" x14ac:dyDescent="0.25">
      <c r="A2615" t="str">
        <f>INDEX('Community ID'!B:B,MATCH(O2615,'Community ID'!A:A,0))</f>
        <v>Los Gajitos</v>
      </c>
      <c r="B2615" t="str">
        <f>INDEX('Community ID'!$K:$K,MATCH('Environmental Data'!$P2615,'Community ID'!J:J,0))</f>
        <v>Constanza</v>
      </c>
      <c r="D2615" t="s">
        <v>10658</v>
      </c>
      <c r="E2615" t="s">
        <v>4620</v>
      </c>
      <c r="F2615" t="s">
        <v>1477</v>
      </c>
      <c r="H2615" t="s">
        <v>48</v>
      </c>
      <c r="I2615" t="s">
        <v>191</v>
      </c>
      <c r="J2615" t="s">
        <v>10659</v>
      </c>
      <c r="K2615">
        <v>17</v>
      </c>
      <c r="L2615">
        <v>8292522916</v>
      </c>
      <c r="M2615" t="s">
        <v>80</v>
      </c>
      <c r="N2615" t="s">
        <v>135</v>
      </c>
      <c r="O2615" t="s">
        <v>7117</v>
      </c>
      <c r="P2615" t="s">
        <v>102</v>
      </c>
      <c r="V2615" t="s">
        <v>7732</v>
      </c>
      <c r="W2615" t="s">
        <v>58</v>
      </c>
      <c r="X2615">
        <v>18.9065163396474</v>
      </c>
      <c r="Y2615">
        <v>-70.760590760103199</v>
      </c>
      <c r="Z2615" t="s">
        <v>105</v>
      </c>
      <c r="AA2615" t="s">
        <v>105</v>
      </c>
      <c r="AB2615" t="s">
        <v>60</v>
      </c>
      <c r="AC2615" t="s">
        <v>88</v>
      </c>
      <c r="AE2615" t="s">
        <v>63</v>
      </c>
      <c r="AF2615" t="s">
        <v>170</v>
      </c>
      <c r="AG2615" t="s">
        <v>194</v>
      </c>
      <c r="AH2615" t="s">
        <v>65</v>
      </c>
      <c r="AI2615" t="s">
        <v>9928</v>
      </c>
      <c r="AJ2615" t="s">
        <v>145</v>
      </c>
      <c r="AK2615" t="s">
        <v>394</v>
      </c>
      <c r="AL2615">
        <v>1</v>
      </c>
      <c r="AM2615" t="s">
        <v>1765</v>
      </c>
      <c r="AN2615">
        <v>2</v>
      </c>
      <c r="AO2615">
        <v>0</v>
      </c>
      <c r="AP2615" t="s">
        <v>62</v>
      </c>
      <c r="AV2615" s="1">
        <v>43587</v>
      </c>
      <c r="AW2615" t="s">
        <v>16608</v>
      </c>
      <c r="AY2615" t="s">
        <v>73</v>
      </c>
      <c r="AZ2615" t="s">
        <v>74</v>
      </c>
    </row>
    <row r="2616" spans="1:52" hidden="1" x14ac:dyDescent="0.25">
      <c r="A2616" t="str">
        <f>INDEX('Community ID'!B:B,MATCH(O2616,'Community ID'!A:A,0))</f>
        <v>Los Gajitos</v>
      </c>
      <c r="B2616" t="str">
        <f>INDEX('Community ID'!$K:$K,MATCH('Environmental Data'!$P2616,'Community ID'!J:J,0))</f>
        <v>Constanza</v>
      </c>
      <c r="D2616" t="s">
        <v>10660</v>
      </c>
      <c r="E2616" t="s">
        <v>10661</v>
      </c>
      <c r="F2616" t="s">
        <v>4667</v>
      </c>
      <c r="H2616" t="s">
        <v>10662</v>
      </c>
      <c r="I2616" t="s">
        <v>191</v>
      </c>
      <c r="J2616" t="s">
        <v>10663</v>
      </c>
      <c r="K2616">
        <v>46</v>
      </c>
      <c r="M2616" t="s">
        <v>80</v>
      </c>
      <c r="N2616" t="s">
        <v>135</v>
      </c>
      <c r="O2616" t="s">
        <v>7117</v>
      </c>
      <c r="P2616" t="s">
        <v>102</v>
      </c>
      <c r="V2616" t="s">
        <v>7732</v>
      </c>
      <c r="W2616" t="s">
        <v>58</v>
      </c>
      <c r="X2616">
        <v>18.906671949679801</v>
      </c>
      <c r="Y2616">
        <v>-70.760553795910198</v>
      </c>
      <c r="Z2616" t="s">
        <v>86</v>
      </c>
      <c r="AA2616" t="s">
        <v>86</v>
      </c>
      <c r="AB2616" t="s">
        <v>60</v>
      </c>
      <c r="AC2616" t="s">
        <v>88</v>
      </c>
      <c r="AE2616" t="s">
        <v>62</v>
      </c>
      <c r="AF2616" t="s">
        <v>170</v>
      </c>
      <c r="AG2616" t="s">
        <v>194</v>
      </c>
      <c r="AH2616" t="s">
        <v>65</v>
      </c>
      <c r="AI2616" t="s">
        <v>9928</v>
      </c>
      <c r="AJ2616" t="s">
        <v>145</v>
      </c>
      <c r="AK2616" t="s">
        <v>10664</v>
      </c>
      <c r="AL2616">
        <v>1</v>
      </c>
      <c r="AM2616" t="s">
        <v>1765</v>
      </c>
      <c r="AN2616">
        <v>3</v>
      </c>
      <c r="AO2616">
        <v>0</v>
      </c>
      <c r="AP2616" t="s">
        <v>62</v>
      </c>
      <c r="AV2616" s="1">
        <v>43587</v>
      </c>
      <c r="AW2616" t="s">
        <v>16609</v>
      </c>
      <c r="AY2616" t="s">
        <v>73</v>
      </c>
      <c r="AZ2616" t="s">
        <v>74</v>
      </c>
    </row>
    <row r="2617" spans="1:52" hidden="1" x14ac:dyDescent="0.25">
      <c r="A2617" t="str">
        <f>INDEX('Community ID'!B:B,MATCH(O2617,'Community ID'!A:A,0))</f>
        <v>Los Gajitos</v>
      </c>
      <c r="B2617" t="str">
        <f>INDEX('Community ID'!$K:$K,MATCH('Environmental Data'!$P2617,'Community ID'!J:J,0))</f>
        <v>Constanza</v>
      </c>
      <c r="D2617" t="s">
        <v>10665</v>
      </c>
      <c r="E2617" t="s">
        <v>10666</v>
      </c>
      <c r="F2617" t="s">
        <v>10616</v>
      </c>
      <c r="I2617" t="s">
        <v>191</v>
      </c>
      <c r="J2617" s="1">
        <v>35034</v>
      </c>
      <c r="K2617">
        <v>26</v>
      </c>
      <c r="L2617">
        <v>8094934587</v>
      </c>
      <c r="M2617" t="s">
        <v>142</v>
      </c>
      <c r="N2617" t="s">
        <v>9853</v>
      </c>
      <c r="O2617" t="s">
        <v>7117</v>
      </c>
      <c r="P2617" t="s">
        <v>102</v>
      </c>
      <c r="V2617" t="s">
        <v>7732</v>
      </c>
      <c r="W2617" t="s">
        <v>58</v>
      </c>
      <c r="X2617">
        <v>18.9064904395666</v>
      </c>
      <c r="Y2617">
        <v>-70.760597046530506</v>
      </c>
      <c r="Z2617" t="s">
        <v>86</v>
      </c>
      <c r="AA2617" t="s">
        <v>220</v>
      </c>
      <c r="AB2617" t="s">
        <v>60</v>
      </c>
      <c r="AC2617" t="s">
        <v>88</v>
      </c>
      <c r="AE2617" t="s">
        <v>63</v>
      </c>
      <c r="AF2617" t="s">
        <v>170</v>
      </c>
      <c r="AG2617" t="s">
        <v>171</v>
      </c>
      <c r="AH2617" t="s">
        <v>90</v>
      </c>
      <c r="AI2617" t="s">
        <v>9928</v>
      </c>
      <c r="AJ2617" t="s">
        <v>145</v>
      </c>
      <c r="AK2617" t="s">
        <v>1437</v>
      </c>
      <c r="AL2617">
        <v>1</v>
      </c>
      <c r="AM2617" t="s">
        <v>1765</v>
      </c>
      <c r="AN2617">
        <v>3</v>
      </c>
      <c r="AO2617">
        <v>1</v>
      </c>
      <c r="AP2617" t="s">
        <v>63</v>
      </c>
      <c r="AV2617" s="1">
        <v>43587</v>
      </c>
      <c r="AW2617" t="s">
        <v>16610</v>
      </c>
      <c r="AY2617" t="s">
        <v>73</v>
      </c>
      <c r="AZ2617" t="s">
        <v>74</v>
      </c>
    </row>
    <row r="2618" spans="1:52" hidden="1" x14ac:dyDescent="0.25">
      <c r="A2618" t="str">
        <f>INDEX('Community ID'!B:B,MATCH(O2618,'Community ID'!A:A,0))</f>
        <v>Los Gajitos</v>
      </c>
      <c r="B2618" t="str">
        <f>INDEX('Community ID'!$K:$K,MATCH('Environmental Data'!$P2618,'Community ID'!J:J,0))</f>
        <v>Constanza</v>
      </c>
      <c r="D2618" t="s">
        <v>10667</v>
      </c>
      <c r="E2618" t="s">
        <v>1083</v>
      </c>
      <c r="F2618" t="s">
        <v>3809</v>
      </c>
      <c r="I2618" t="s">
        <v>191</v>
      </c>
      <c r="J2618" s="1">
        <v>34461</v>
      </c>
      <c r="K2618">
        <v>27</v>
      </c>
      <c r="L2618">
        <v>8294650088</v>
      </c>
      <c r="M2618" t="s">
        <v>124</v>
      </c>
      <c r="N2618" t="s">
        <v>135</v>
      </c>
      <c r="O2618" t="s">
        <v>7117</v>
      </c>
      <c r="P2618" t="s">
        <v>102</v>
      </c>
      <c r="V2618" t="s">
        <v>7732</v>
      </c>
      <c r="W2618" t="s">
        <v>58</v>
      </c>
      <c r="X2618">
        <v>18.906628573330899</v>
      </c>
      <c r="Y2618">
        <v>-70.760611714861099</v>
      </c>
      <c r="Z2618" t="s">
        <v>86</v>
      </c>
      <c r="AA2618" t="s">
        <v>59</v>
      </c>
      <c r="AB2618" t="s">
        <v>60</v>
      </c>
      <c r="AC2618" t="s">
        <v>88</v>
      </c>
      <c r="AE2618" t="s">
        <v>63</v>
      </c>
      <c r="AF2618" t="s">
        <v>170</v>
      </c>
      <c r="AG2618" t="s">
        <v>171</v>
      </c>
      <c r="AH2618" t="s">
        <v>117</v>
      </c>
      <c r="AI2618" t="s">
        <v>9928</v>
      </c>
      <c r="AJ2618" t="s">
        <v>145</v>
      </c>
      <c r="AK2618" t="s">
        <v>10668</v>
      </c>
      <c r="AL2618">
        <v>1</v>
      </c>
      <c r="AM2618" t="s">
        <v>1765</v>
      </c>
      <c r="AN2618">
        <v>4</v>
      </c>
      <c r="AO2618">
        <v>2</v>
      </c>
      <c r="AP2618" t="s">
        <v>62</v>
      </c>
      <c r="AV2618" s="1">
        <v>43587</v>
      </c>
      <c r="AW2618" t="s">
        <v>16611</v>
      </c>
      <c r="AY2618" t="s">
        <v>73</v>
      </c>
      <c r="AZ2618" t="s">
        <v>74</v>
      </c>
    </row>
    <row r="2619" spans="1:52" hidden="1" x14ac:dyDescent="0.25">
      <c r="A2619" t="str">
        <f>INDEX('Community ID'!B:B,MATCH(O2619,'Community ID'!A:A,0))</f>
        <v>Los Gajitos</v>
      </c>
      <c r="B2619" t="str">
        <f>INDEX('Community ID'!$K:$K,MATCH('Environmental Data'!$P2619,'Community ID'!J:J,0))</f>
        <v>Constanza</v>
      </c>
      <c r="D2619" t="s">
        <v>10669</v>
      </c>
      <c r="E2619" t="s">
        <v>1672</v>
      </c>
      <c r="F2619" t="s">
        <v>1547</v>
      </c>
      <c r="I2619" t="s">
        <v>191</v>
      </c>
      <c r="J2619" t="s">
        <v>10670</v>
      </c>
      <c r="K2619">
        <v>69</v>
      </c>
      <c r="M2619" t="s">
        <v>80</v>
      </c>
      <c r="N2619" t="s">
        <v>10671</v>
      </c>
      <c r="O2619" t="s">
        <v>7117</v>
      </c>
      <c r="P2619" t="s">
        <v>102</v>
      </c>
      <c r="V2619" t="s">
        <v>7732</v>
      </c>
      <c r="W2619" t="s">
        <v>58</v>
      </c>
      <c r="X2619">
        <v>18.906579120102201</v>
      </c>
      <c r="Y2619">
        <v>-70.760620767316496</v>
      </c>
      <c r="Z2619" t="s">
        <v>86</v>
      </c>
      <c r="AA2619" t="s">
        <v>59</v>
      </c>
      <c r="AB2619" t="s">
        <v>60</v>
      </c>
      <c r="AC2619" t="s">
        <v>88</v>
      </c>
      <c r="AE2619" t="s">
        <v>62</v>
      </c>
      <c r="AF2619" t="s">
        <v>170</v>
      </c>
      <c r="AG2619" t="s">
        <v>194</v>
      </c>
      <c r="AH2619" t="s">
        <v>65</v>
      </c>
      <c r="AI2619" t="s">
        <v>9928</v>
      </c>
      <c r="AJ2619" t="s">
        <v>145</v>
      </c>
      <c r="AK2619" t="s">
        <v>10672</v>
      </c>
      <c r="AL2619">
        <v>1</v>
      </c>
      <c r="AM2619" t="s">
        <v>1765</v>
      </c>
      <c r="AN2619">
        <v>5</v>
      </c>
      <c r="AO2619">
        <v>0</v>
      </c>
      <c r="AP2619" t="s">
        <v>62</v>
      </c>
      <c r="AV2619" s="1">
        <v>43587</v>
      </c>
      <c r="AW2619" t="s">
        <v>16612</v>
      </c>
      <c r="AY2619" t="s">
        <v>73</v>
      </c>
      <c r="AZ2619" t="s">
        <v>74</v>
      </c>
    </row>
    <row r="2620" spans="1:52" hidden="1" x14ac:dyDescent="0.25">
      <c r="A2620" t="str">
        <f>INDEX('Community ID'!B:B,MATCH(O2620,'Community ID'!A:A,0))</f>
        <v>Los Gajitos</v>
      </c>
      <c r="B2620" t="str">
        <f>INDEX('Community ID'!$K:$K,MATCH('Environmental Data'!$P2620,'Community ID'!J:J,0))</f>
        <v>Constanza</v>
      </c>
      <c r="D2620" t="s">
        <v>10673</v>
      </c>
      <c r="E2620" t="s">
        <v>1767</v>
      </c>
      <c r="F2620" t="s">
        <v>1114</v>
      </c>
      <c r="H2620" t="s">
        <v>8935</v>
      </c>
      <c r="I2620" t="s">
        <v>191</v>
      </c>
      <c r="J2620" t="s">
        <v>10674</v>
      </c>
      <c r="K2620">
        <v>31</v>
      </c>
      <c r="L2620">
        <v>8295764557</v>
      </c>
      <c r="M2620" t="s">
        <v>80</v>
      </c>
      <c r="N2620" t="s">
        <v>135</v>
      </c>
      <c r="O2620" t="s">
        <v>7117</v>
      </c>
      <c r="P2620" t="s">
        <v>102</v>
      </c>
      <c r="V2620" t="s">
        <v>7732</v>
      </c>
      <c r="W2620" t="s">
        <v>58</v>
      </c>
      <c r="X2620">
        <v>18.906553136202401</v>
      </c>
      <c r="Y2620">
        <v>-70.760474754563305</v>
      </c>
      <c r="Z2620" t="s">
        <v>59</v>
      </c>
      <c r="AA2620" t="s">
        <v>59</v>
      </c>
      <c r="AB2620" t="s">
        <v>60</v>
      </c>
      <c r="AC2620" t="s">
        <v>169</v>
      </c>
      <c r="AE2620" t="s">
        <v>62</v>
      </c>
      <c r="AF2620" t="s">
        <v>170</v>
      </c>
      <c r="AG2620" t="s">
        <v>194</v>
      </c>
      <c r="AH2620" t="s">
        <v>65</v>
      </c>
      <c r="AI2620" t="s">
        <v>9928</v>
      </c>
      <c r="AJ2620" t="s">
        <v>145</v>
      </c>
      <c r="AK2620" t="s">
        <v>394</v>
      </c>
      <c r="AL2620">
        <v>1</v>
      </c>
      <c r="AM2620" t="s">
        <v>1765</v>
      </c>
      <c r="AN2620">
        <v>5</v>
      </c>
      <c r="AO2620">
        <v>0</v>
      </c>
      <c r="AP2620" t="s">
        <v>62</v>
      </c>
      <c r="AV2620" s="1">
        <v>43587</v>
      </c>
      <c r="AW2620" t="s">
        <v>16613</v>
      </c>
      <c r="AY2620" t="s">
        <v>73</v>
      </c>
      <c r="AZ2620" t="s">
        <v>74</v>
      </c>
    </row>
    <row r="2621" spans="1:52" hidden="1" x14ac:dyDescent="0.25">
      <c r="A2621" t="str">
        <f>INDEX('Community ID'!B:B,MATCH(O2621,'Community ID'!A:A,0))</f>
        <v>Los Gajitos</v>
      </c>
      <c r="B2621" t="str">
        <f>INDEX('Community ID'!$K:$K,MATCH('Environmental Data'!$P2621,'Community ID'!J:J,0))</f>
        <v>Constanza</v>
      </c>
      <c r="D2621" t="s">
        <v>10339</v>
      </c>
      <c r="E2621" t="s">
        <v>10340</v>
      </c>
      <c r="F2621" t="s">
        <v>1788</v>
      </c>
      <c r="H2621" t="s">
        <v>10341</v>
      </c>
      <c r="I2621" t="s">
        <v>191</v>
      </c>
      <c r="J2621" s="1">
        <v>32822</v>
      </c>
      <c r="K2621">
        <v>32</v>
      </c>
      <c r="M2621" t="s">
        <v>80</v>
      </c>
      <c r="N2621" t="s">
        <v>135</v>
      </c>
      <c r="O2621" t="s">
        <v>7117</v>
      </c>
      <c r="P2621" t="s">
        <v>102</v>
      </c>
      <c r="V2621" t="s">
        <v>7732</v>
      </c>
      <c r="W2621" t="s">
        <v>58</v>
      </c>
      <c r="X2621">
        <v>18.90685199296</v>
      </c>
      <c r="Y2621">
        <v>-70.760750100082404</v>
      </c>
      <c r="Z2621" t="s">
        <v>86</v>
      </c>
      <c r="AA2621" t="s">
        <v>105</v>
      </c>
      <c r="AB2621" t="s">
        <v>60</v>
      </c>
      <c r="AC2621" t="s">
        <v>169</v>
      </c>
      <c r="AE2621" t="s">
        <v>63</v>
      </c>
      <c r="AF2621" t="s">
        <v>170</v>
      </c>
      <c r="AG2621" t="s">
        <v>171</v>
      </c>
      <c r="AH2621" t="s">
        <v>65</v>
      </c>
      <c r="AI2621" t="s">
        <v>145</v>
      </c>
      <c r="AJ2621" t="s">
        <v>145</v>
      </c>
      <c r="AK2621" t="s">
        <v>67</v>
      </c>
      <c r="AL2621">
        <v>1</v>
      </c>
      <c r="AM2621" t="s">
        <v>1765</v>
      </c>
      <c r="AN2621">
        <v>2</v>
      </c>
      <c r="AP2621" t="s">
        <v>62</v>
      </c>
      <c r="AV2621" s="1">
        <v>43587</v>
      </c>
      <c r="AW2621" t="s">
        <v>16614</v>
      </c>
      <c r="AY2621" t="s">
        <v>73</v>
      </c>
      <c r="AZ2621" t="s">
        <v>74</v>
      </c>
    </row>
    <row r="2622" spans="1:52" hidden="1" x14ac:dyDescent="0.25">
      <c r="A2622" t="str">
        <f>INDEX('Community ID'!B:B,MATCH(O2622,'Community ID'!A:A,0))</f>
        <v>Los Gajitos</v>
      </c>
      <c r="B2622" t="str">
        <f>INDEX('Community ID'!$K:$K,MATCH('Environmental Data'!$P2622,'Community ID'!J:J,0))</f>
        <v>Constanza</v>
      </c>
      <c r="D2622" t="s">
        <v>10675</v>
      </c>
      <c r="E2622" t="s">
        <v>10676</v>
      </c>
      <c r="F2622" t="s">
        <v>2422</v>
      </c>
      <c r="H2622" t="s">
        <v>10677</v>
      </c>
      <c r="I2622" t="s">
        <v>191</v>
      </c>
      <c r="J2622" s="1">
        <v>25609</v>
      </c>
      <c r="K2622">
        <v>51</v>
      </c>
      <c r="M2622" t="s">
        <v>80</v>
      </c>
      <c r="N2622" t="s">
        <v>135</v>
      </c>
      <c r="O2622" t="s">
        <v>7117</v>
      </c>
      <c r="P2622" t="s">
        <v>102</v>
      </c>
      <c r="V2622" t="s">
        <v>7732</v>
      </c>
      <c r="W2622" t="s">
        <v>58</v>
      </c>
      <c r="X2622">
        <v>18.906062585319301</v>
      </c>
      <c r="Y2622">
        <v>-70.759698841786701</v>
      </c>
      <c r="Z2622" t="s">
        <v>220</v>
      </c>
      <c r="AA2622" t="s">
        <v>220</v>
      </c>
      <c r="AB2622" t="s">
        <v>60</v>
      </c>
      <c r="AC2622" t="s">
        <v>88</v>
      </c>
      <c r="AE2622" t="s">
        <v>62</v>
      </c>
      <c r="AF2622" t="s">
        <v>170</v>
      </c>
      <c r="AG2622" t="s">
        <v>194</v>
      </c>
      <c r="AH2622" t="s">
        <v>65</v>
      </c>
      <c r="AI2622" t="s">
        <v>145</v>
      </c>
      <c r="AJ2622" t="s">
        <v>145</v>
      </c>
      <c r="AK2622" t="s">
        <v>10678</v>
      </c>
      <c r="AL2622">
        <v>1</v>
      </c>
      <c r="AM2622" t="s">
        <v>1765</v>
      </c>
      <c r="AN2622">
        <v>2</v>
      </c>
      <c r="AO2622">
        <v>0</v>
      </c>
      <c r="AP2622" t="s">
        <v>62</v>
      </c>
      <c r="AV2622" s="1">
        <v>43587</v>
      </c>
      <c r="AW2622" t="s">
        <v>16615</v>
      </c>
      <c r="AY2622" t="s">
        <v>73</v>
      </c>
      <c r="AZ2622" t="s">
        <v>74</v>
      </c>
    </row>
    <row r="2623" spans="1:52" hidden="1" x14ac:dyDescent="0.25">
      <c r="A2623" t="str">
        <f>INDEX('Community ID'!B:B,MATCH(O2623,'Community ID'!A:A,0))</f>
        <v>Los Gajitos</v>
      </c>
      <c r="B2623" t="str">
        <f>INDEX('Community ID'!$K:$K,MATCH('Environmental Data'!$P2623,'Community ID'!J:J,0))</f>
        <v>Constanza</v>
      </c>
      <c r="D2623" t="s">
        <v>10679</v>
      </c>
      <c r="E2623" t="s">
        <v>2540</v>
      </c>
      <c r="F2623" t="s">
        <v>1788</v>
      </c>
      <c r="H2623" t="s">
        <v>2540</v>
      </c>
      <c r="I2623" t="s">
        <v>191</v>
      </c>
      <c r="J2623" t="s">
        <v>10680</v>
      </c>
      <c r="K2623">
        <v>25</v>
      </c>
      <c r="L2623">
        <v>8293107729</v>
      </c>
      <c r="M2623" t="s">
        <v>80</v>
      </c>
      <c r="N2623" t="s">
        <v>10625</v>
      </c>
      <c r="O2623" t="s">
        <v>7117</v>
      </c>
      <c r="P2623" t="s">
        <v>102</v>
      </c>
      <c r="V2623" t="s">
        <v>7732</v>
      </c>
      <c r="W2623" t="s">
        <v>58</v>
      </c>
      <c r="X2623">
        <v>18.906080338590101</v>
      </c>
      <c r="Y2623">
        <v>-70.759684254982503</v>
      </c>
      <c r="Z2623" t="s">
        <v>59</v>
      </c>
      <c r="AA2623" t="s">
        <v>325</v>
      </c>
      <c r="AB2623" t="s">
        <v>60</v>
      </c>
      <c r="AC2623" t="s">
        <v>88</v>
      </c>
      <c r="AE2623" t="s">
        <v>62</v>
      </c>
      <c r="AF2623" t="s">
        <v>170</v>
      </c>
      <c r="AG2623" t="s">
        <v>171</v>
      </c>
      <c r="AH2623" t="s">
        <v>117</v>
      </c>
      <c r="AI2623" t="s">
        <v>145</v>
      </c>
      <c r="AJ2623" t="s">
        <v>145</v>
      </c>
      <c r="AK2623" t="s">
        <v>7804</v>
      </c>
      <c r="AL2623">
        <v>1</v>
      </c>
      <c r="AM2623" t="s">
        <v>1765</v>
      </c>
      <c r="AN2623">
        <v>4</v>
      </c>
      <c r="AO2623">
        <v>1</v>
      </c>
      <c r="AP2623" t="s">
        <v>62</v>
      </c>
      <c r="AV2623" s="1">
        <v>43587</v>
      </c>
      <c r="AW2623" t="s">
        <v>16616</v>
      </c>
      <c r="AY2623" t="s">
        <v>73</v>
      </c>
      <c r="AZ2623" t="s">
        <v>74</v>
      </c>
    </row>
    <row r="2624" spans="1:52" hidden="1" x14ac:dyDescent="0.25">
      <c r="A2624" t="str">
        <f>INDEX('Community ID'!B:B,MATCH(O2624,'Community ID'!A:A,0))</f>
        <v>Los Gajitos</v>
      </c>
      <c r="B2624" t="str">
        <f>INDEX('Community ID'!$K:$K,MATCH('Environmental Data'!$P2624,'Community ID'!J:J,0))</f>
        <v>Constanza</v>
      </c>
      <c r="D2624" t="s">
        <v>10589</v>
      </c>
      <c r="E2624" t="s">
        <v>3443</v>
      </c>
      <c r="F2624" t="s">
        <v>1788</v>
      </c>
      <c r="I2624" t="s">
        <v>191</v>
      </c>
      <c r="J2624" t="s">
        <v>10590</v>
      </c>
      <c r="K2624">
        <v>62</v>
      </c>
      <c r="L2624">
        <v>8297736722</v>
      </c>
      <c r="M2624" t="s">
        <v>80</v>
      </c>
      <c r="N2624" t="s">
        <v>135</v>
      </c>
      <c r="O2624" t="s">
        <v>7117</v>
      </c>
      <c r="P2624" t="s">
        <v>102</v>
      </c>
      <c r="V2624" t="s">
        <v>7732</v>
      </c>
      <c r="W2624" t="s">
        <v>58</v>
      </c>
      <c r="X2624">
        <v>18.9062455622655</v>
      </c>
      <c r="Y2624">
        <v>-70.759833455151593</v>
      </c>
      <c r="Z2624" t="s">
        <v>86</v>
      </c>
      <c r="AA2624" t="s">
        <v>86</v>
      </c>
      <c r="AB2624" t="s">
        <v>60</v>
      </c>
      <c r="AC2624" t="s">
        <v>169</v>
      </c>
      <c r="AE2624" t="s">
        <v>62</v>
      </c>
      <c r="AF2624" t="s">
        <v>170</v>
      </c>
      <c r="AG2624" t="s">
        <v>171</v>
      </c>
      <c r="AH2624" t="s">
        <v>90</v>
      </c>
      <c r="AI2624" t="s">
        <v>7110</v>
      </c>
      <c r="AJ2624" t="s">
        <v>145</v>
      </c>
      <c r="AK2624" t="s">
        <v>7804</v>
      </c>
      <c r="AL2624">
        <v>1</v>
      </c>
      <c r="AM2624" t="s">
        <v>1765</v>
      </c>
      <c r="AN2624">
        <v>2</v>
      </c>
      <c r="AO2624">
        <v>0</v>
      </c>
      <c r="AP2624" t="s">
        <v>62</v>
      </c>
      <c r="AV2624" s="1">
        <v>43587</v>
      </c>
      <c r="AW2624" t="s">
        <v>16617</v>
      </c>
      <c r="AY2624" t="s">
        <v>73</v>
      </c>
      <c r="AZ2624" t="s">
        <v>74</v>
      </c>
    </row>
    <row r="2625" spans="1:52" hidden="1" x14ac:dyDescent="0.25">
      <c r="A2625" t="str">
        <f>INDEX('Community ID'!B:B,MATCH(O2625,'Community ID'!A:A,0))</f>
        <v>Los Gajitos</v>
      </c>
      <c r="B2625" t="str">
        <f>INDEX('Community ID'!$K:$K,MATCH('Environmental Data'!$P2625,'Community ID'!J:J,0))</f>
        <v>Constanza</v>
      </c>
      <c r="D2625" t="s">
        <v>10681</v>
      </c>
      <c r="E2625" t="s">
        <v>3273</v>
      </c>
      <c r="F2625" t="s">
        <v>743</v>
      </c>
      <c r="H2625" t="s">
        <v>3273</v>
      </c>
      <c r="I2625" t="s">
        <v>191</v>
      </c>
      <c r="J2625" s="1">
        <v>32481</v>
      </c>
      <c r="K2625">
        <v>33</v>
      </c>
      <c r="M2625" t="s">
        <v>80</v>
      </c>
      <c r="N2625" t="s">
        <v>10682</v>
      </c>
      <c r="O2625" t="s">
        <v>7117</v>
      </c>
      <c r="P2625" t="s">
        <v>102</v>
      </c>
      <c r="Q2625" t="s">
        <v>103</v>
      </c>
      <c r="V2625" t="s">
        <v>7732</v>
      </c>
      <c r="W2625" t="s">
        <v>58</v>
      </c>
      <c r="X2625">
        <v>18.9062563330111</v>
      </c>
      <c r="Y2625">
        <v>-70.759816188431103</v>
      </c>
      <c r="Z2625" t="s">
        <v>105</v>
      </c>
      <c r="AA2625" t="s">
        <v>105</v>
      </c>
      <c r="AB2625" t="s">
        <v>60</v>
      </c>
      <c r="AC2625" t="s">
        <v>88</v>
      </c>
      <c r="AE2625" t="s">
        <v>62</v>
      </c>
      <c r="AF2625" t="s">
        <v>170</v>
      </c>
      <c r="AG2625" t="s">
        <v>171</v>
      </c>
      <c r="AH2625" t="s">
        <v>117</v>
      </c>
      <c r="AI2625" t="s">
        <v>7110</v>
      </c>
      <c r="AJ2625" t="s">
        <v>145</v>
      </c>
      <c r="AK2625" t="s">
        <v>10683</v>
      </c>
      <c r="AL2625">
        <v>1</v>
      </c>
      <c r="AM2625" t="s">
        <v>1765</v>
      </c>
      <c r="AN2625">
        <v>6</v>
      </c>
      <c r="AO2625">
        <v>0</v>
      </c>
      <c r="AP2625" t="s">
        <v>62</v>
      </c>
      <c r="AV2625" s="1">
        <v>43587</v>
      </c>
      <c r="AW2625" t="s">
        <v>16618</v>
      </c>
      <c r="AY2625" t="s">
        <v>73</v>
      </c>
      <c r="AZ2625" t="s">
        <v>74</v>
      </c>
    </row>
    <row r="2626" spans="1:52" hidden="1" x14ac:dyDescent="0.25">
      <c r="A2626" t="str">
        <f>INDEX('Community ID'!B:B,MATCH(O2626,'Community ID'!A:A,0))</f>
        <v>Los Gajitos</v>
      </c>
      <c r="B2626" t="str">
        <f>INDEX('Community ID'!$K:$K,MATCH('Environmental Data'!$P2626,'Community ID'!J:J,0))</f>
        <v>Constanza</v>
      </c>
      <c r="D2626" t="s">
        <v>10684</v>
      </c>
      <c r="E2626" t="s">
        <v>9807</v>
      </c>
      <c r="F2626" t="s">
        <v>743</v>
      </c>
      <c r="H2626" t="s">
        <v>2811</v>
      </c>
      <c r="I2626" t="s">
        <v>191</v>
      </c>
      <c r="J2626" s="1">
        <v>29770</v>
      </c>
      <c r="K2626">
        <v>40</v>
      </c>
      <c r="M2626" t="s">
        <v>80</v>
      </c>
      <c r="N2626" t="s">
        <v>10622</v>
      </c>
      <c r="O2626" t="s">
        <v>7117</v>
      </c>
      <c r="P2626" t="s">
        <v>102</v>
      </c>
      <c r="Q2626" t="s">
        <v>103</v>
      </c>
      <c r="V2626" t="s">
        <v>7732</v>
      </c>
      <c r="W2626" t="s">
        <v>58</v>
      </c>
      <c r="X2626">
        <v>18.906107344682201</v>
      </c>
      <c r="Y2626">
        <v>-70.759897157615697</v>
      </c>
      <c r="Z2626" t="s">
        <v>325</v>
      </c>
      <c r="AA2626" t="s">
        <v>325</v>
      </c>
      <c r="AB2626" t="s">
        <v>60</v>
      </c>
      <c r="AC2626" t="s">
        <v>88</v>
      </c>
      <c r="AE2626" t="s">
        <v>62</v>
      </c>
      <c r="AF2626" t="s">
        <v>170</v>
      </c>
      <c r="AG2626" t="s">
        <v>194</v>
      </c>
      <c r="AH2626" t="s">
        <v>65</v>
      </c>
      <c r="AI2626" t="s">
        <v>7110</v>
      </c>
      <c r="AJ2626" t="s">
        <v>145</v>
      </c>
      <c r="AK2626" t="s">
        <v>7393</v>
      </c>
      <c r="AL2626">
        <v>1</v>
      </c>
      <c r="AM2626" t="s">
        <v>1765</v>
      </c>
      <c r="AN2626">
        <v>5</v>
      </c>
      <c r="AO2626">
        <v>0</v>
      </c>
      <c r="AP2626" t="s">
        <v>62</v>
      </c>
      <c r="AV2626" s="1">
        <v>43587</v>
      </c>
      <c r="AW2626" t="s">
        <v>16619</v>
      </c>
      <c r="AY2626" t="s">
        <v>73</v>
      </c>
      <c r="AZ2626" t="s">
        <v>74</v>
      </c>
    </row>
    <row r="2627" spans="1:52" hidden="1" x14ac:dyDescent="0.25">
      <c r="A2627" t="str">
        <f>INDEX('Community ID'!B:B,MATCH(O2627,'Community ID'!A:A,0))</f>
        <v>Los Gajitos</v>
      </c>
      <c r="B2627" t="str">
        <f>INDEX('Community ID'!$K:$K,MATCH('Environmental Data'!$P2627,'Community ID'!J:J,0))</f>
        <v>Constanza</v>
      </c>
      <c r="D2627" t="s">
        <v>10685</v>
      </c>
      <c r="E2627" t="s">
        <v>10686</v>
      </c>
      <c r="F2627" t="s">
        <v>743</v>
      </c>
      <c r="H2627" t="s">
        <v>10686</v>
      </c>
      <c r="I2627" t="s">
        <v>191</v>
      </c>
      <c r="J2627" t="s">
        <v>10687</v>
      </c>
      <c r="K2627">
        <v>72</v>
      </c>
      <c r="M2627" t="s">
        <v>80</v>
      </c>
      <c r="N2627" t="s">
        <v>135</v>
      </c>
      <c r="O2627" t="s">
        <v>7117</v>
      </c>
      <c r="P2627" t="s">
        <v>102</v>
      </c>
      <c r="Q2627" t="s">
        <v>103</v>
      </c>
      <c r="V2627" t="s">
        <v>7732</v>
      </c>
      <c r="W2627" t="s">
        <v>58</v>
      </c>
      <c r="X2627">
        <v>18.906325609440799</v>
      </c>
      <c r="Y2627">
        <v>-70.759843010521195</v>
      </c>
      <c r="Z2627" t="s">
        <v>86</v>
      </c>
      <c r="AA2627" t="s">
        <v>86</v>
      </c>
      <c r="AB2627" t="s">
        <v>60</v>
      </c>
      <c r="AC2627" t="s">
        <v>88</v>
      </c>
      <c r="AE2627" t="s">
        <v>62</v>
      </c>
      <c r="AF2627" t="s">
        <v>170</v>
      </c>
      <c r="AG2627" t="s">
        <v>171</v>
      </c>
      <c r="AH2627" t="s">
        <v>117</v>
      </c>
      <c r="AI2627" t="s">
        <v>7110</v>
      </c>
      <c r="AJ2627" t="s">
        <v>145</v>
      </c>
      <c r="AK2627" t="s">
        <v>10688</v>
      </c>
      <c r="AL2627">
        <v>1</v>
      </c>
      <c r="AM2627" t="s">
        <v>1765</v>
      </c>
      <c r="AN2627">
        <v>2</v>
      </c>
      <c r="AO2627">
        <v>0</v>
      </c>
      <c r="AP2627" t="s">
        <v>62</v>
      </c>
      <c r="AV2627" s="1">
        <v>43587</v>
      </c>
      <c r="AW2627" t="s">
        <v>16620</v>
      </c>
      <c r="AY2627" t="s">
        <v>73</v>
      </c>
      <c r="AZ2627" t="s">
        <v>74</v>
      </c>
    </row>
    <row r="2628" spans="1:52" hidden="1" x14ac:dyDescent="0.25">
      <c r="A2628" t="str">
        <f>INDEX('Community ID'!B:B,MATCH(O2628,'Community ID'!A:A,0))</f>
        <v>Los Gajitos</v>
      </c>
      <c r="B2628" t="str">
        <f>INDEX('Community ID'!$K:$K,MATCH('Environmental Data'!$P2628,'Community ID'!J:J,0))</f>
        <v>Constanza</v>
      </c>
      <c r="D2628" t="s">
        <v>10689</v>
      </c>
      <c r="E2628" t="s">
        <v>1820</v>
      </c>
      <c r="F2628" t="s">
        <v>743</v>
      </c>
      <c r="I2628" t="s">
        <v>191</v>
      </c>
      <c r="J2628" t="s">
        <v>10690</v>
      </c>
      <c r="K2628">
        <v>47</v>
      </c>
      <c r="M2628" t="s">
        <v>80</v>
      </c>
      <c r="N2628" t="s">
        <v>10691</v>
      </c>
      <c r="O2628" t="s">
        <v>7117</v>
      </c>
      <c r="P2628" t="s">
        <v>102</v>
      </c>
      <c r="Q2628" t="s">
        <v>103</v>
      </c>
      <c r="V2628" t="s">
        <v>7732</v>
      </c>
      <c r="W2628" t="s">
        <v>58</v>
      </c>
      <c r="X2628">
        <v>18.906419685829199</v>
      </c>
      <c r="Y2628">
        <v>-70.759972700855002</v>
      </c>
      <c r="Z2628" t="s">
        <v>86</v>
      </c>
      <c r="AA2628" t="s">
        <v>86</v>
      </c>
      <c r="AB2628" t="s">
        <v>60</v>
      </c>
      <c r="AC2628" t="s">
        <v>88</v>
      </c>
      <c r="AE2628" t="s">
        <v>62</v>
      </c>
      <c r="AF2628" t="s">
        <v>170</v>
      </c>
      <c r="AG2628" t="s">
        <v>171</v>
      </c>
      <c r="AH2628" t="s">
        <v>486</v>
      </c>
      <c r="AI2628" t="s">
        <v>7110</v>
      </c>
      <c r="AJ2628" t="s">
        <v>10692</v>
      </c>
      <c r="AK2628" t="s">
        <v>7393</v>
      </c>
      <c r="AL2628">
        <v>1</v>
      </c>
      <c r="AM2628" t="s">
        <v>1765</v>
      </c>
      <c r="AN2628">
        <v>4</v>
      </c>
      <c r="AO2628">
        <v>0</v>
      </c>
      <c r="AP2628" t="s">
        <v>62</v>
      </c>
      <c r="AV2628" s="1">
        <v>43587</v>
      </c>
      <c r="AW2628" t="s">
        <v>16621</v>
      </c>
      <c r="AY2628" t="s">
        <v>73</v>
      </c>
      <c r="AZ2628" t="s">
        <v>74</v>
      </c>
    </row>
    <row r="2629" spans="1:52" hidden="1" x14ac:dyDescent="0.25">
      <c r="A2629" t="str">
        <f>INDEX('Community ID'!B:B,MATCH(O2629,'Community ID'!A:A,0))</f>
        <v>Los Gajitos</v>
      </c>
      <c r="B2629" t="str">
        <f>INDEX('Community ID'!$K:$K,MATCH('Environmental Data'!$P2629,'Community ID'!J:J,0))</f>
        <v>Constanza</v>
      </c>
      <c r="D2629" t="s">
        <v>10693</v>
      </c>
      <c r="E2629" t="s">
        <v>10694</v>
      </c>
      <c r="F2629" t="s">
        <v>7989</v>
      </c>
      <c r="I2629" t="s">
        <v>165</v>
      </c>
      <c r="J2629" t="s">
        <v>10695</v>
      </c>
      <c r="K2629">
        <v>69</v>
      </c>
      <c r="M2629" t="s">
        <v>80</v>
      </c>
      <c r="N2629" t="s">
        <v>2309</v>
      </c>
      <c r="O2629" t="s">
        <v>7117</v>
      </c>
      <c r="P2629" t="s">
        <v>102</v>
      </c>
      <c r="Q2629" t="s">
        <v>103</v>
      </c>
      <c r="U2629">
        <v>5300155990</v>
      </c>
      <c r="V2629" t="s">
        <v>7732</v>
      </c>
      <c r="W2629" t="s">
        <v>58</v>
      </c>
      <c r="X2629">
        <v>18.906329590844798</v>
      </c>
      <c r="Y2629">
        <v>-70.760246012425696</v>
      </c>
      <c r="Z2629" t="s">
        <v>86</v>
      </c>
      <c r="AA2629" t="s">
        <v>86</v>
      </c>
      <c r="AB2629" t="s">
        <v>60</v>
      </c>
      <c r="AC2629" t="s">
        <v>88</v>
      </c>
      <c r="AE2629" t="s">
        <v>62</v>
      </c>
      <c r="AF2629" t="s">
        <v>170</v>
      </c>
      <c r="AG2629" t="s">
        <v>171</v>
      </c>
      <c r="AH2629" t="s">
        <v>90</v>
      </c>
      <c r="AI2629" t="s">
        <v>7110</v>
      </c>
      <c r="AJ2629" t="s">
        <v>145</v>
      </c>
      <c r="AK2629" t="s">
        <v>3672</v>
      </c>
      <c r="AL2629">
        <v>1</v>
      </c>
      <c r="AM2629" t="s">
        <v>1765</v>
      </c>
      <c r="AN2629">
        <v>3</v>
      </c>
      <c r="AO2629">
        <v>0</v>
      </c>
      <c r="AP2629" t="s">
        <v>62</v>
      </c>
      <c r="AV2629" s="1">
        <v>43587</v>
      </c>
      <c r="AW2629" t="s">
        <v>16622</v>
      </c>
      <c r="AY2629" t="s">
        <v>73</v>
      </c>
      <c r="AZ2629" t="s">
        <v>74</v>
      </c>
    </row>
    <row r="2630" spans="1:52" hidden="1" x14ac:dyDescent="0.25">
      <c r="A2630" t="str">
        <f>INDEX('Community ID'!B:B,MATCH(O2630,'Community ID'!A:A,0))</f>
        <v>Los Gajitos</v>
      </c>
      <c r="B2630" t="str">
        <f>INDEX('Community ID'!$K:$K,MATCH('Environmental Data'!$P2630,'Community ID'!J:J,0))</f>
        <v>Constanza</v>
      </c>
      <c r="D2630" t="s">
        <v>10696</v>
      </c>
      <c r="E2630" t="s">
        <v>10697</v>
      </c>
      <c r="F2630" t="s">
        <v>5634</v>
      </c>
      <c r="H2630" t="s">
        <v>7572</v>
      </c>
      <c r="I2630" t="s">
        <v>165</v>
      </c>
      <c r="J2630" t="s">
        <v>10698</v>
      </c>
      <c r="K2630">
        <v>25</v>
      </c>
      <c r="M2630" t="s">
        <v>80</v>
      </c>
      <c r="N2630" t="s">
        <v>3784</v>
      </c>
      <c r="O2630" t="s">
        <v>7117</v>
      </c>
      <c r="P2630" t="s">
        <v>102</v>
      </c>
      <c r="U2630">
        <v>40224091523</v>
      </c>
      <c r="V2630" t="s">
        <v>7732</v>
      </c>
      <c r="W2630" t="s">
        <v>58</v>
      </c>
      <c r="X2630">
        <v>18.9066541381356</v>
      </c>
      <c r="Y2630">
        <v>-70.760427648267395</v>
      </c>
      <c r="Z2630" t="s">
        <v>220</v>
      </c>
      <c r="AA2630" t="s">
        <v>105</v>
      </c>
      <c r="AB2630" t="s">
        <v>60</v>
      </c>
      <c r="AC2630" t="s">
        <v>88</v>
      </c>
      <c r="AE2630" t="s">
        <v>62</v>
      </c>
      <c r="AF2630" t="s">
        <v>170</v>
      </c>
      <c r="AG2630" t="s">
        <v>194</v>
      </c>
      <c r="AH2630" t="s">
        <v>65</v>
      </c>
      <c r="AI2630" t="s">
        <v>7110</v>
      </c>
      <c r="AJ2630" t="s">
        <v>145</v>
      </c>
      <c r="AK2630" t="s">
        <v>7804</v>
      </c>
      <c r="AL2630">
        <v>1</v>
      </c>
      <c r="AM2630" t="s">
        <v>1765</v>
      </c>
      <c r="AN2630">
        <v>1</v>
      </c>
      <c r="AO2630">
        <v>0</v>
      </c>
      <c r="AP2630" t="s">
        <v>62</v>
      </c>
      <c r="AV2630" s="1">
        <v>43587</v>
      </c>
      <c r="AW2630" t="s">
        <v>16623</v>
      </c>
      <c r="AY2630" t="s">
        <v>73</v>
      </c>
      <c r="AZ2630" t="s">
        <v>74</v>
      </c>
    </row>
    <row r="2631" spans="1:52" hidden="1" x14ac:dyDescent="0.25">
      <c r="A2631" t="str">
        <f>INDEX('Community ID'!B:B,MATCH(O2631,'Community ID'!A:A,0))</f>
        <v>Los Gajitos</v>
      </c>
      <c r="B2631" t="str">
        <f>INDEX('Community ID'!$K:$K,MATCH('Environmental Data'!$P2631,'Community ID'!J:J,0))</f>
        <v>Constanza</v>
      </c>
      <c r="D2631" t="s">
        <v>10699</v>
      </c>
      <c r="E2631" t="s">
        <v>10290</v>
      </c>
      <c r="F2631" t="s">
        <v>1547</v>
      </c>
      <c r="H2631" t="s">
        <v>10700</v>
      </c>
      <c r="I2631" t="s">
        <v>191</v>
      </c>
      <c r="J2631" s="1">
        <v>17687</v>
      </c>
      <c r="K2631">
        <v>73</v>
      </c>
      <c r="L2631">
        <v>8498696938</v>
      </c>
      <c r="M2631" t="s">
        <v>80</v>
      </c>
      <c r="N2631" t="s">
        <v>114</v>
      </c>
      <c r="O2631" t="s">
        <v>7117</v>
      </c>
      <c r="P2631" t="s">
        <v>102</v>
      </c>
      <c r="Q2631" t="s">
        <v>10701</v>
      </c>
      <c r="U2631">
        <v>5300119467</v>
      </c>
      <c r="V2631" t="s">
        <v>7732</v>
      </c>
      <c r="W2631" t="s">
        <v>58</v>
      </c>
      <c r="X2631">
        <v>18.906726241494301</v>
      </c>
      <c r="Y2631">
        <v>-70.760663630944705</v>
      </c>
      <c r="Z2631" t="s">
        <v>86</v>
      </c>
      <c r="AA2631" t="s">
        <v>86</v>
      </c>
      <c r="AB2631" t="s">
        <v>116</v>
      </c>
      <c r="AC2631" t="s">
        <v>169</v>
      </c>
      <c r="AE2631" t="s">
        <v>62</v>
      </c>
      <c r="AF2631" t="s">
        <v>170</v>
      </c>
      <c r="AG2631" t="s">
        <v>194</v>
      </c>
      <c r="AH2631" t="s">
        <v>486</v>
      </c>
      <c r="AI2631" t="s">
        <v>7110</v>
      </c>
      <c r="AJ2631" t="s">
        <v>145</v>
      </c>
      <c r="AK2631" t="s">
        <v>10702</v>
      </c>
      <c r="AL2631">
        <v>1</v>
      </c>
      <c r="AM2631" t="s">
        <v>1765</v>
      </c>
      <c r="AN2631">
        <v>1</v>
      </c>
      <c r="AO2631">
        <v>0</v>
      </c>
      <c r="AP2631" t="s">
        <v>62</v>
      </c>
      <c r="AV2631" s="1">
        <v>43587</v>
      </c>
      <c r="AW2631" t="s">
        <v>16624</v>
      </c>
      <c r="AY2631" t="s">
        <v>73</v>
      </c>
      <c r="AZ2631" t="s">
        <v>74</v>
      </c>
    </row>
    <row r="2632" spans="1:52" hidden="1" x14ac:dyDescent="0.25">
      <c r="A2632" t="str">
        <f>INDEX('Community ID'!B:B,MATCH(O2632,'Community ID'!A:A,0))</f>
        <v>Los Gajitos</v>
      </c>
      <c r="B2632" t="str">
        <f>INDEX('Community ID'!$K:$K,MATCH('Environmental Data'!$P2632,'Community ID'!J:J,0))</f>
        <v>Constanza</v>
      </c>
      <c r="D2632" t="s">
        <v>10703</v>
      </c>
      <c r="E2632" t="s">
        <v>1291</v>
      </c>
      <c r="F2632" t="s">
        <v>1167</v>
      </c>
      <c r="H2632" t="s">
        <v>10704</v>
      </c>
      <c r="I2632" t="s">
        <v>165</v>
      </c>
      <c r="J2632" s="1">
        <v>27033</v>
      </c>
      <c r="K2632">
        <v>47</v>
      </c>
      <c r="L2632">
        <v>8498696938</v>
      </c>
      <c r="M2632" t="s">
        <v>80</v>
      </c>
      <c r="N2632" t="s">
        <v>3784</v>
      </c>
      <c r="O2632" t="s">
        <v>7117</v>
      </c>
      <c r="P2632" t="s">
        <v>102</v>
      </c>
      <c r="Q2632" t="s">
        <v>7416</v>
      </c>
      <c r="U2632">
        <v>5300229282</v>
      </c>
      <c r="V2632" t="s">
        <v>7732</v>
      </c>
      <c r="W2632" t="s">
        <v>58</v>
      </c>
      <c r="X2632">
        <v>18.906482812034799</v>
      </c>
      <c r="Y2632">
        <v>-70.7603203599068</v>
      </c>
      <c r="Z2632" t="s">
        <v>86</v>
      </c>
      <c r="AA2632" t="s">
        <v>86</v>
      </c>
      <c r="AB2632" t="s">
        <v>116</v>
      </c>
      <c r="AC2632" t="s">
        <v>169</v>
      </c>
      <c r="AE2632" t="s">
        <v>62</v>
      </c>
      <c r="AF2632" t="s">
        <v>170</v>
      </c>
      <c r="AG2632" t="s">
        <v>194</v>
      </c>
      <c r="AH2632" t="s">
        <v>117</v>
      </c>
      <c r="AI2632" t="s">
        <v>7110</v>
      </c>
      <c r="AJ2632" t="s">
        <v>145</v>
      </c>
      <c r="AK2632" t="s">
        <v>10705</v>
      </c>
      <c r="AL2632">
        <v>1</v>
      </c>
      <c r="AM2632" t="s">
        <v>1765</v>
      </c>
      <c r="AN2632">
        <v>3</v>
      </c>
      <c r="AO2632">
        <v>0</v>
      </c>
      <c r="AP2632" t="s">
        <v>62</v>
      </c>
      <c r="AV2632" s="1">
        <v>43587</v>
      </c>
      <c r="AW2632" t="s">
        <v>16625</v>
      </c>
      <c r="AY2632" t="s">
        <v>73</v>
      </c>
      <c r="AZ2632" t="s">
        <v>74</v>
      </c>
    </row>
    <row r="2633" spans="1:52" hidden="1" x14ac:dyDescent="0.25">
      <c r="A2633" t="str">
        <f>INDEX('Community ID'!B:B,MATCH(O2633,'Community ID'!A:A,0))</f>
        <v>Los Gajitos</v>
      </c>
      <c r="B2633" t="str">
        <f>INDEX('Community ID'!$K:$K,MATCH('Environmental Data'!$P2633,'Community ID'!J:J,0))</f>
        <v>Constanza</v>
      </c>
      <c r="D2633" t="s">
        <v>10706</v>
      </c>
      <c r="E2633" t="s">
        <v>7119</v>
      </c>
      <c r="F2633" t="s">
        <v>7120</v>
      </c>
      <c r="I2633" t="s">
        <v>165</v>
      </c>
      <c r="J2633" t="s">
        <v>10707</v>
      </c>
      <c r="K2633">
        <v>33</v>
      </c>
      <c r="L2633">
        <v>8099934380</v>
      </c>
      <c r="M2633" t="s">
        <v>80</v>
      </c>
      <c r="N2633" t="s">
        <v>10625</v>
      </c>
      <c r="O2633" t="s">
        <v>7117</v>
      </c>
      <c r="P2633" t="s">
        <v>102</v>
      </c>
      <c r="Q2633" t="s">
        <v>103</v>
      </c>
      <c r="U2633">
        <v>5300399895</v>
      </c>
      <c r="V2633" t="s">
        <v>7732</v>
      </c>
      <c r="W2633" t="s">
        <v>58</v>
      </c>
      <c r="X2633">
        <v>18.905690135451799</v>
      </c>
      <c r="Y2633">
        <v>-70.762370741060707</v>
      </c>
      <c r="Z2633" t="s">
        <v>59</v>
      </c>
      <c r="AA2633" t="s">
        <v>59</v>
      </c>
      <c r="AB2633" t="s">
        <v>60</v>
      </c>
      <c r="AC2633" t="s">
        <v>88</v>
      </c>
      <c r="AE2633" t="s">
        <v>62</v>
      </c>
      <c r="AF2633" t="s">
        <v>201</v>
      </c>
      <c r="AG2633" t="s">
        <v>194</v>
      </c>
      <c r="AH2633" t="s">
        <v>65</v>
      </c>
      <c r="AI2633" t="s">
        <v>7110</v>
      </c>
      <c r="AJ2633" t="s">
        <v>145</v>
      </c>
      <c r="AK2633" t="s">
        <v>10709</v>
      </c>
      <c r="AL2633">
        <v>2</v>
      </c>
      <c r="AM2633" t="s">
        <v>108</v>
      </c>
      <c r="AN2633">
        <v>3</v>
      </c>
      <c r="AO2633">
        <v>1</v>
      </c>
      <c r="AP2633" t="s">
        <v>62</v>
      </c>
      <c r="AV2633" s="1">
        <v>43586</v>
      </c>
      <c r="AW2633" t="s">
        <v>16626</v>
      </c>
      <c r="AY2633" t="s">
        <v>73</v>
      </c>
      <c r="AZ2633" t="s">
        <v>74</v>
      </c>
    </row>
    <row r="2634" spans="1:52" hidden="1" x14ac:dyDescent="0.25">
      <c r="A2634" t="str">
        <f>INDEX('Community ID'!B:B,MATCH(O2634,'Community ID'!A:A,0))</f>
        <v>Los Gajitos</v>
      </c>
      <c r="B2634" t="str">
        <f>INDEX('Community ID'!$K:$K,MATCH('Environmental Data'!$P2634,'Community ID'!J:J,0))</f>
        <v>Constanza</v>
      </c>
      <c r="D2634" t="s">
        <v>10710</v>
      </c>
      <c r="E2634" t="s">
        <v>10711</v>
      </c>
      <c r="F2634" t="s">
        <v>3378</v>
      </c>
      <c r="I2634" t="s">
        <v>191</v>
      </c>
      <c r="J2634" s="1">
        <v>23712</v>
      </c>
      <c r="K2634">
        <v>57</v>
      </c>
      <c r="M2634" t="s">
        <v>80</v>
      </c>
      <c r="N2634" t="s">
        <v>8616</v>
      </c>
      <c r="O2634" t="s">
        <v>7117</v>
      </c>
      <c r="P2634" t="s">
        <v>102</v>
      </c>
      <c r="Q2634" t="s">
        <v>103</v>
      </c>
      <c r="V2634" t="s">
        <v>7732</v>
      </c>
      <c r="W2634" t="s">
        <v>58</v>
      </c>
      <c r="X2634">
        <v>18.905584697981102</v>
      </c>
      <c r="Y2634">
        <v>-70.761206458077396</v>
      </c>
      <c r="Z2634" t="s">
        <v>105</v>
      </c>
      <c r="AA2634" t="s">
        <v>105</v>
      </c>
      <c r="AB2634" t="s">
        <v>60</v>
      </c>
      <c r="AC2634" t="s">
        <v>169</v>
      </c>
      <c r="AE2634" t="s">
        <v>62</v>
      </c>
      <c r="AF2634" t="s">
        <v>170</v>
      </c>
      <c r="AG2634" t="s">
        <v>194</v>
      </c>
      <c r="AH2634" t="s">
        <v>65</v>
      </c>
      <c r="AI2634" t="s">
        <v>145</v>
      </c>
      <c r="AJ2634" t="s">
        <v>7081</v>
      </c>
      <c r="AK2634" t="s">
        <v>10712</v>
      </c>
      <c r="AL2634">
        <v>2</v>
      </c>
      <c r="AM2634" t="s">
        <v>108</v>
      </c>
      <c r="AN2634">
        <v>1</v>
      </c>
      <c r="AO2634">
        <v>0</v>
      </c>
      <c r="AP2634" t="s">
        <v>62</v>
      </c>
      <c r="AV2634" s="1">
        <v>43586</v>
      </c>
      <c r="AW2634" t="s">
        <v>16627</v>
      </c>
      <c r="AY2634" t="s">
        <v>73</v>
      </c>
      <c r="AZ2634" t="s">
        <v>74</v>
      </c>
    </row>
    <row r="2635" spans="1:52" hidden="1" x14ac:dyDescent="0.25">
      <c r="A2635" t="str">
        <f>INDEX('Community ID'!B:B,MATCH(O2635,'Community ID'!A:A,0))</f>
        <v>Los Gajitos</v>
      </c>
      <c r="B2635" t="str">
        <f>INDEX('Community ID'!$K:$K,MATCH('Environmental Data'!$P2635,'Community ID'!J:J,0))</f>
        <v>Constanza</v>
      </c>
      <c r="D2635" t="s">
        <v>10713</v>
      </c>
      <c r="E2635" t="s">
        <v>990</v>
      </c>
      <c r="F2635" t="s">
        <v>924</v>
      </c>
      <c r="H2635" t="s">
        <v>10714</v>
      </c>
      <c r="I2635" t="s">
        <v>165</v>
      </c>
      <c r="J2635" s="1">
        <v>24663</v>
      </c>
      <c r="K2635">
        <v>54</v>
      </c>
      <c r="L2635">
        <v>8498174758</v>
      </c>
      <c r="M2635" t="s">
        <v>80</v>
      </c>
      <c r="N2635" t="s">
        <v>10715</v>
      </c>
      <c r="O2635" t="s">
        <v>7117</v>
      </c>
      <c r="P2635" t="s">
        <v>102</v>
      </c>
      <c r="Q2635" t="s">
        <v>103</v>
      </c>
      <c r="U2635">
        <v>5300122149</v>
      </c>
      <c r="V2635" t="s">
        <v>7732</v>
      </c>
      <c r="W2635" t="s">
        <v>58</v>
      </c>
      <c r="X2635">
        <v>18.905177498253899</v>
      </c>
      <c r="Y2635">
        <v>-70.760996192759606</v>
      </c>
      <c r="Z2635" t="s">
        <v>59</v>
      </c>
      <c r="AA2635" t="s">
        <v>59</v>
      </c>
      <c r="AB2635" t="s">
        <v>60</v>
      </c>
      <c r="AC2635" t="s">
        <v>88</v>
      </c>
      <c r="AE2635" t="s">
        <v>62</v>
      </c>
      <c r="AF2635" t="s">
        <v>170</v>
      </c>
      <c r="AG2635" t="s">
        <v>194</v>
      </c>
      <c r="AH2635" t="s">
        <v>65</v>
      </c>
      <c r="AI2635" t="s">
        <v>145</v>
      </c>
      <c r="AJ2635" t="s">
        <v>145</v>
      </c>
      <c r="AK2635" t="s">
        <v>10716</v>
      </c>
      <c r="AL2635">
        <v>1</v>
      </c>
      <c r="AM2635" t="s">
        <v>108</v>
      </c>
      <c r="AN2635">
        <v>4</v>
      </c>
      <c r="AO2635">
        <v>0</v>
      </c>
      <c r="AP2635" t="s">
        <v>62</v>
      </c>
      <c r="AV2635" s="1">
        <v>43586</v>
      </c>
      <c r="AW2635" t="s">
        <v>16628</v>
      </c>
      <c r="AY2635" t="s">
        <v>73</v>
      </c>
      <c r="AZ2635" t="s">
        <v>74</v>
      </c>
    </row>
    <row r="2636" spans="1:52" hidden="1" x14ac:dyDescent="0.25">
      <c r="A2636" t="str">
        <f>INDEX('Community ID'!B:B,MATCH(O2636,'Community ID'!A:A,0))</f>
        <v>Los Gajitos</v>
      </c>
      <c r="B2636" t="str">
        <f>INDEX('Community ID'!$K:$K,MATCH('Environmental Data'!$P2636,'Community ID'!J:J,0))</f>
        <v>Constanza</v>
      </c>
      <c r="D2636" t="s">
        <v>10717</v>
      </c>
      <c r="E2636" t="s">
        <v>7863</v>
      </c>
      <c r="F2636" t="s">
        <v>1477</v>
      </c>
      <c r="I2636" t="s">
        <v>191</v>
      </c>
      <c r="J2636" t="s">
        <v>10718</v>
      </c>
      <c r="K2636">
        <v>37</v>
      </c>
      <c r="M2636" t="s">
        <v>80</v>
      </c>
      <c r="N2636" t="s">
        <v>114</v>
      </c>
      <c r="O2636" t="s">
        <v>7117</v>
      </c>
      <c r="P2636" t="s">
        <v>102</v>
      </c>
      <c r="Q2636" t="s">
        <v>103</v>
      </c>
      <c r="V2636" t="s">
        <v>7732</v>
      </c>
      <c r="W2636" t="s">
        <v>58</v>
      </c>
      <c r="X2636">
        <v>18.904682756419199</v>
      </c>
      <c r="Y2636">
        <v>-70.761459879642999</v>
      </c>
      <c r="Z2636" t="s">
        <v>105</v>
      </c>
      <c r="AA2636" t="s">
        <v>325</v>
      </c>
      <c r="AB2636" t="s">
        <v>60</v>
      </c>
      <c r="AC2636" t="s">
        <v>88</v>
      </c>
      <c r="AE2636" t="s">
        <v>62</v>
      </c>
      <c r="AF2636" t="s">
        <v>170</v>
      </c>
      <c r="AG2636" t="s">
        <v>171</v>
      </c>
      <c r="AH2636" t="s">
        <v>90</v>
      </c>
      <c r="AI2636" t="s">
        <v>145</v>
      </c>
      <c r="AJ2636" t="s">
        <v>145</v>
      </c>
      <c r="AK2636" t="s">
        <v>10719</v>
      </c>
      <c r="AL2636">
        <v>1</v>
      </c>
      <c r="AM2636" t="s">
        <v>1765</v>
      </c>
      <c r="AN2636">
        <v>2</v>
      </c>
      <c r="AO2636">
        <v>0</v>
      </c>
      <c r="AP2636" t="s">
        <v>62</v>
      </c>
      <c r="AV2636" s="1">
        <v>43586</v>
      </c>
      <c r="AW2636" t="s">
        <v>16629</v>
      </c>
      <c r="AY2636" t="s">
        <v>73</v>
      </c>
      <c r="AZ2636" t="s">
        <v>74</v>
      </c>
    </row>
    <row r="2637" spans="1:52" hidden="1" x14ac:dyDescent="0.25">
      <c r="A2637" t="str">
        <f>INDEX('Community ID'!B:B,MATCH(O2637,'Community ID'!A:A,0))</f>
        <v>Los Gajitos</v>
      </c>
      <c r="B2637" t="str">
        <f>INDEX('Community ID'!$K:$K,MATCH('Environmental Data'!$P2637,'Community ID'!J:J,0))</f>
        <v>Constanza</v>
      </c>
      <c r="D2637" t="s">
        <v>10720</v>
      </c>
      <c r="E2637" t="s">
        <v>224</v>
      </c>
      <c r="F2637" t="s">
        <v>10721</v>
      </c>
      <c r="H2637" t="s">
        <v>63</v>
      </c>
      <c r="I2637" t="s">
        <v>165</v>
      </c>
      <c r="J2637" t="s">
        <v>10722</v>
      </c>
      <c r="K2637">
        <v>51</v>
      </c>
      <c r="M2637" t="s">
        <v>80</v>
      </c>
      <c r="N2637" t="s">
        <v>10723</v>
      </c>
      <c r="O2637" t="s">
        <v>10724</v>
      </c>
      <c r="P2637" t="s">
        <v>102</v>
      </c>
      <c r="Q2637" t="s">
        <v>103</v>
      </c>
      <c r="U2637">
        <v>530024695</v>
      </c>
      <c r="V2637" t="s">
        <v>7732</v>
      </c>
      <c r="W2637" t="s">
        <v>58</v>
      </c>
      <c r="X2637">
        <v>18.904717616247801</v>
      </c>
      <c r="Y2637">
        <v>-70.761447838744303</v>
      </c>
      <c r="Z2637" t="s">
        <v>325</v>
      </c>
      <c r="AA2637" t="s">
        <v>325</v>
      </c>
      <c r="AB2637" t="s">
        <v>60</v>
      </c>
      <c r="AC2637" t="s">
        <v>88</v>
      </c>
      <c r="AE2637" t="s">
        <v>63</v>
      </c>
      <c r="AF2637" t="s">
        <v>170</v>
      </c>
      <c r="AG2637" t="s">
        <v>171</v>
      </c>
      <c r="AH2637" t="s">
        <v>90</v>
      </c>
      <c r="AI2637" t="s">
        <v>7110</v>
      </c>
      <c r="AJ2637" t="s">
        <v>145</v>
      </c>
      <c r="AK2637" t="s">
        <v>10725</v>
      </c>
      <c r="AL2637">
        <v>1</v>
      </c>
      <c r="AM2637" t="s">
        <v>108</v>
      </c>
      <c r="AN2637">
        <v>3</v>
      </c>
      <c r="AO2637">
        <v>0</v>
      </c>
      <c r="AP2637" t="s">
        <v>62</v>
      </c>
      <c r="AV2637" s="1">
        <v>43586</v>
      </c>
      <c r="AW2637" t="s">
        <v>16630</v>
      </c>
      <c r="AY2637" t="s">
        <v>73</v>
      </c>
      <c r="AZ2637" t="s">
        <v>74</v>
      </c>
    </row>
    <row r="2638" spans="1:52" hidden="1" x14ac:dyDescent="0.25">
      <c r="A2638" t="str">
        <f>INDEX('Community ID'!B:B,MATCH(O2638,'Community ID'!A:A,0))</f>
        <v>Los Gajitos</v>
      </c>
      <c r="B2638" t="str">
        <f>INDEX('Community ID'!$K:$K,MATCH('Environmental Data'!$P2638,'Community ID'!J:J,0))</f>
        <v>Constanza</v>
      </c>
      <c r="D2638" t="s">
        <v>10726</v>
      </c>
      <c r="E2638" t="s">
        <v>9641</v>
      </c>
      <c r="F2638" t="s">
        <v>10727</v>
      </c>
      <c r="H2638" t="s">
        <v>2359</v>
      </c>
      <c r="I2638" t="s">
        <v>191</v>
      </c>
      <c r="J2638" s="1">
        <v>33211</v>
      </c>
      <c r="K2638">
        <v>31</v>
      </c>
      <c r="M2638" t="s">
        <v>80</v>
      </c>
      <c r="N2638" t="s">
        <v>114</v>
      </c>
      <c r="O2638" t="s">
        <v>7117</v>
      </c>
      <c r="P2638" t="s">
        <v>102</v>
      </c>
      <c r="Q2638" t="s">
        <v>160</v>
      </c>
      <c r="U2638">
        <v>40243982127</v>
      </c>
      <c r="V2638" t="s">
        <v>7732</v>
      </c>
      <c r="W2638" t="s">
        <v>58</v>
      </c>
      <c r="X2638">
        <v>18.904632255452501</v>
      </c>
      <c r="Y2638">
        <v>-70.761022092840406</v>
      </c>
      <c r="Z2638" t="s">
        <v>105</v>
      </c>
      <c r="AA2638" t="s">
        <v>325</v>
      </c>
      <c r="AB2638" t="s">
        <v>60</v>
      </c>
      <c r="AC2638" t="s">
        <v>88</v>
      </c>
      <c r="AE2638" t="s">
        <v>63</v>
      </c>
      <c r="AF2638" t="s">
        <v>170</v>
      </c>
      <c r="AG2638" t="s">
        <v>171</v>
      </c>
      <c r="AH2638" t="s">
        <v>90</v>
      </c>
      <c r="AI2638" t="s">
        <v>7356</v>
      </c>
      <c r="AJ2638" t="s">
        <v>145</v>
      </c>
      <c r="AK2638" t="s">
        <v>10728</v>
      </c>
      <c r="AL2638">
        <v>1</v>
      </c>
      <c r="AM2638" t="s">
        <v>108</v>
      </c>
      <c r="AN2638">
        <v>6</v>
      </c>
      <c r="AO2638">
        <v>3</v>
      </c>
      <c r="AP2638" t="s">
        <v>63</v>
      </c>
      <c r="AV2638" s="1">
        <v>43586</v>
      </c>
      <c r="AW2638" t="s">
        <v>16631</v>
      </c>
      <c r="AY2638" t="s">
        <v>73</v>
      </c>
      <c r="AZ2638" t="s">
        <v>74</v>
      </c>
    </row>
    <row r="2639" spans="1:52" hidden="1" x14ac:dyDescent="0.25">
      <c r="A2639" t="str">
        <f>INDEX('Community ID'!B:B,MATCH(O2639,'Community ID'!A:A,0))</f>
        <v>Los Gajitos</v>
      </c>
      <c r="B2639" t="str">
        <f>INDEX('Community ID'!$K:$K,MATCH('Environmental Data'!$P2639,'Community ID'!J:J,0))</f>
        <v>Constanza</v>
      </c>
      <c r="D2639" t="s">
        <v>10729</v>
      </c>
      <c r="E2639" t="s">
        <v>10730</v>
      </c>
      <c r="F2639" t="s">
        <v>10731</v>
      </c>
      <c r="H2639" t="s">
        <v>2387</v>
      </c>
      <c r="I2639" t="s">
        <v>165</v>
      </c>
      <c r="J2639" t="s">
        <v>10732</v>
      </c>
      <c r="K2639">
        <v>36</v>
      </c>
      <c r="L2639">
        <v>8298562087</v>
      </c>
      <c r="M2639" t="s">
        <v>226</v>
      </c>
      <c r="N2639" t="s">
        <v>10733</v>
      </c>
      <c r="O2639" t="s">
        <v>7117</v>
      </c>
      <c r="P2639" t="s">
        <v>102</v>
      </c>
      <c r="Q2639" t="s">
        <v>103</v>
      </c>
      <c r="U2639">
        <v>40223943990</v>
      </c>
      <c r="V2639" t="s">
        <v>7732</v>
      </c>
      <c r="W2639" t="s">
        <v>58</v>
      </c>
      <c r="X2639">
        <v>18.9048477122736</v>
      </c>
      <c r="Y2639">
        <v>-70.760846911064107</v>
      </c>
      <c r="Z2639" t="s">
        <v>86</v>
      </c>
      <c r="AA2639" t="s">
        <v>220</v>
      </c>
      <c r="AB2639" t="s">
        <v>60</v>
      </c>
      <c r="AC2639" t="s">
        <v>169</v>
      </c>
      <c r="AE2639" t="s">
        <v>62</v>
      </c>
      <c r="AF2639" t="s">
        <v>201</v>
      </c>
      <c r="AG2639" t="s">
        <v>194</v>
      </c>
      <c r="AH2639" t="s">
        <v>117</v>
      </c>
      <c r="AI2639" t="s">
        <v>788</v>
      </c>
      <c r="AJ2639" t="s">
        <v>145</v>
      </c>
      <c r="AK2639" t="s">
        <v>10734</v>
      </c>
      <c r="AL2639">
        <v>1</v>
      </c>
      <c r="AM2639" t="s">
        <v>108</v>
      </c>
      <c r="AN2639">
        <v>3</v>
      </c>
      <c r="AO2639">
        <v>0</v>
      </c>
      <c r="AP2639" t="s">
        <v>62</v>
      </c>
      <c r="AV2639" s="1">
        <v>43586</v>
      </c>
      <c r="AW2639" t="s">
        <v>16632</v>
      </c>
      <c r="AY2639" t="s">
        <v>73</v>
      </c>
      <c r="AZ2639" t="s">
        <v>74</v>
      </c>
    </row>
    <row r="2640" spans="1:52" hidden="1" x14ac:dyDescent="0.25">
      <c r="A2640" t="str">
        <f>INDEX('Community ID'!B:B,MATCH(O2640,'Community ID'!A:A,0))</f>
        <v>Los Gajitos</v>
      </c>
      <c r="B2640" t="str">
        <f>INDEX('Community ID'!$K:$K,MATCH('Environmental Data'!$P2640,'Community ID'!J:J,0))</f>
        <v>Constanza</v>
      </c>
      <c r="D2640" t="s">
        <v>10735</v>
      </c>
      <c r="E2640" t="s">
        <v>7466</v>
      </c>
      <c r="F2640" t="s">
        <v>10736</v>
      </c>
      <c r="I2640" t="s">
        <v>165</v>
      </c>
      <c r="L2640">
        <v>8492866537</v>
      </c>
      <c r="M2640" t="s">
        <v>80</v>
      </c>
      <c r="N2640" t="s">
        <v>287</v>
      </c>
      <c r="O2640" t="s">
        <v>10737</v>
      </c>
      <c r="P2640" t="s">
        <v>102</v>
      </c>
      <c r="Q2640" t="s">
        <v>160</v>
      </c>
      <c r="R2640">
        <v>45261356</v>
      </c>
      <c r="S2640" t="s">
        <v>144</v>
      </c>
      <c r="T2640" t="s">
        <v>144</v>
      </c>
      <c r="U2640">
        <v>5300307419</v>
      </c>
      <c r="V2640" t="s">
        <v>1820</v>
      </c>
      <c r="W2640" t="s">
        <v>58</v>
      </c>
      <c r="X2640">
        <v>18.905799300000002</v>
      </c>
      <c r="Y2640">
        <v>-70.752715600000002</v>
      </c>
      <c r="Z2640" t="s">
        <v>59</v>
      </c>
      <c r="AA2640" t="s">
        <v>59</v>
      </c>
      <c r="AB2640" t="s">
        <v>60</v>
      </c>
      <c r="AC2640" t="s">
        <v>88</v>
      </c>
      <c r="AE2640" t="s">
        <v>62</v>
      </c>
      <c r="AF2640" t="s">
        <v>170</v>
      </c>
      <c r="AG2640" t="s">
        <v>171</v>
      </c>
      <c r="AH2640" t="s">
        <v>117</v>
      </c>
      <c r="AI2640" t="s">
        <v>91</v>
      </c>
      <c r="AJ2640" t="s">
        <v>9538</v>
      </c>
      <c r="AK2640" t="s">
        <v>4958</v>
      </c>
      <c r="AL2640" t="s">
        <v>10738</v>
      </c>
      <c r="AM2640" t="s">
        <v>68</v>
      </c>
      <c r="AN2640">
        <v>6</v>
      </c>
      <c r="AO2640">
        <v>1</v>
      </c>
      <c r="AP2640" t="s">
        <v>62</v>
      </c>
      <c r="AV2640" s="1">
        <v>43568</v>
      </c>
      <c r="AW2640" t="s">
        <v>16633</v>
      </c>
      <c r="AY2640" t="s">
        <v>73</v>
      </c>
      <c r="AZ2640" t="s">
        <v>74</v>
      </c>
    </row>
    <row r="2641" spans="1:52" hidden="1" x14ac:dyDescent="0.25">
      <c r="A2641" t="str">
        <f>INDEX('Community ID'!B:B,MATCH(O2641,'Community ID'!A:A,0))</f>
        <v>Los Gajitos</v>
      </c>
      <c r="B2641" t="str">
        <f>INDEX('Community ID'!$K:$K,MATCH('Environmental Data'!$P2641,'Community ID'!J:J,0))</f>
        <v>Constanza</v>
      </c>
      <c r="D2641" t="s">
        <v>10739</v>
      </c>
      <c r="E2641" t="s">
        <v>10740</v>
      </c>
      <c r="F2641" t="s">
        <v>1545</v>
      </c>
      <c r="H2641" t="s">
        <v>10741</v>
      </c>
      <c r="I2641" t="s">
        <v>191</v>
      </c>
      <c r="J2641" s="1">
        <v>30834</v>
      </c>
      <c r="K2641">
        <v>37</v>
      </c>
      <c r="M2641" t="s">
        <v>80</v>
      </c>
      <c r="N2641" t="s">
        <v>10382</v>
      </c>
      <c r="O2641" t="s">
        <v>10742</v>
      </c>
      <c r="P2641" t="s">
        <v>102</v>
      </c>
      <c r="Q2641" t="s">
        <v>160</v>
      </c>
      <c r="S2641" t="s">
        <v>485</v>
      </c>
      <c r="T2641" t="s">
        <v>485</v>
      </c>
      <c r="V2641" t="s">
        <v>10384</v>
      </c>
      <c r="W2641" t="s">
        <v>58</v>
      </c>
      <c r="X2641">
        <v>18.904661675932701</v>
      </c>
      <c r="Y2641">
        <v>-70.762992845914098</v>
      </c>
      <c r="Z2641" t="s">
        <v>86</v>
      </c>
      <c r="AA2641" t="s">
        <v>86</v>
      </c>
      <c r="AB2641" t="s">
        <v>116</v>
      </c>
      <c r="AC2641" t="s">
        <v>169</v>
      </c>
      <c r="AE2641" t="s">
        <v>62</v>
      </c>
      <c r="AF2641" t="s">
        <v>170</v>
      </c>
      <c r="AG2641" t="s">
        <v>171</v>
      </c>
      <c r="AH2641" t="s">
        <v>90</v>
      </c>
      <c r="AI2641" t="s">
        <v>788</v>
      </c>
      <c r="AJ2641" t="s">
        <v>788</v>
      </c>
      <c r="AK2641" t="s">
        <v>9782</v>
      </c>
      <c r="AL2641" t="s">
        <v>10743</v>
      </c>
      <c r="AM2641" t="s">
        <v>10744</v>
      </c>
      <c r="AN2641">
        <v>4</v>
      </c>
      <c r="AP2641" t="s">
        <v>62</v>
      </c>
      <c r="AV2641" s="1">
        <v>43568</v>
      </c>
      <c r="AW2641" t="s">
        <v>16634</v>
      </c>
      <c r="AY2641" t="s">
        <v>73</v>
      </c>
      <c r="AZ2641" t="s">
        <v>74</v>
      </c>
    </row>
    <row r="2642" spans="1:52" x14ac:dyDescent="0.25">
      <c r="A2642" t="str">
        <f>INDEX('Community ID'!B:B,MATCH(O2642,'Community ID'!A:A,0))</f>
        <v>Los Gajitos</v>
      </c>
      <c r="B2642" t="str">
        <f>INDEX('Community ID'!$K:$K,MATCH('Environmental Data'!$P2642,'Community ID'!J:J,0))</f>
        <v>Constanza</v>
      </c>
      <c r="D2642" t="s">
        <v>10745</v>
      </c>
      <c r="E2642" t="s">
        <v>10746</v>
      </c>
      <c r="F2642" t="s">
        <v>10747</v>
      </c>
      <c r="I2642" t="s">
        <v>191</v>
      </c>
      <c r="J2642" s="1">
        <v>28422</v>
      </c>
      <c r="K2642">
        <v>44</v>
      </c>
      <c r="M2642" t="s">
        <v>51</v>
      </c>
      <c r="N2642" t="s">
        <v>114</v>
      </c>
      <c r="O2642" t="s">
        <v>10742</v>
      </c>
      <c r="P2642" t="s">
        <v>102</v>
      </c>
      <c r="Q2642" t="s">
        <v>160</v>
      </c>
      <c r="R2642">
        <v>84450427</v>
      </c>
      <c r="S2642" t="s">
        <v>485</v>
      </c>
      <c r="T2642" t="s">
        <v>545</v>
      </c>
      <c r="V2642" t="s">
        <v>10384</v>
      </c>
      <c r="W2642" t="s">
        <v>58</v>
      </c>
      <c r="X2642">
        <v>18.9046494802636</v>
      </c>
      <c r="Y2642">
        <v>-70.762423630869705</v>
      </c>
      <c r="Z2642" t="s">
        <v>59</v>
      </c>
      <c r="AA2642" t="s">
        <v>59</v>
      </c>
      <c r="AB2642" t="s">
        <v>60</v>
      </c>
      <c r="AC2642" t="s">
        <v>88</v>
      </c>
      <c r="AE2642" t="s">
        <v>62</v>
      </c>
      <c r="AF2642" t="s">
        <v>170</v>
      </c>
      <c r="AG2642" t="s">
        <v>194</v>
      </c>
      <c r="AH2642" t="s">
        <v>65</v>
      </c>
      <c r="AI2642" t="s">
        <v>788</v>
      </c>
      <c r="AJ2642" t="s">
        <v>1569</v>
      </c>
      <c r="AK2642" t="s">
        <v>479</v>
      </c>
      <c r="AL2642" t="s">
        <v>10743</v>
      </c>
      <c r="AM2642" t="s">
        <v>10744</v>
      </c>
      <c r="AN2642">
        <v>3</v>
      </c>
      <c r="AP2642" t="s">
        <v>62</v>
      </c>
      <c r="AV2642" s="1">
        <v>43568</v>
      </c>
      <c r="AW2642" t="s">
        <v>16635</v>
      </c>
      <c r="AY2642" t="s">
        <v>73</v>
      </c>
      <c r="AZ2642" t="s">
        <v>74</v>
      </c>
    </row>
    <row r="2643" spans="1:52" x14ac:dyDescent="0.25">
      <c r="A2643" t="str">
        <f>INDEX('Community ID'!B:B,MATCH(O2643,'Community ID'!A:A,0))</f>
        <v>Los Gajitos</v>
      </c>
      <c r="B2643" t="str">
        <f>INDEX('Community ID'!$K:$K,MATCH('Environmental Data'!$P2643,'Community ID'!J:J,0))</f>
        <v>Constanza</v>
      </c>
      <c r="D2643" t="s">
        <v>10748</v>
      </c>
      <c r="E2643" t="s">
        <v>4785</v>
      </c>
      <c r="F2643" t="s">
        <v>1613</v>
      </c>
      <c r="I2643" t="s">
        <v>191</v>
      </c>
      <c r="J2643" s="1">
        <v>25706</v>
      </c>
      <c r="K2643">
        <v>51</v>
      </c>
      <c r="L2643">
        <v>8093931319</v>
      </c>
      <c r="M2643" t="s">
        <v>80</v>
      </c>
      <c r="N2643" t="s">
        <v>135</v>
      </c>
      <c r="O2643" t="s">
        <v>10742</v>
      </c>
      <c r="P2643" t="s">
        <v>102</v>
      </c>
      <c r="Q2643" t="s">
        <v>160</v>
      </c>
      <c r="R2643">
        <v>44356705</v>
      </c>
      <c r="S2643" t="s">
        <v>144</v>
      </c>
      <c r="T2643" t="s">
        <v>144</v>
      </c>
      <c r="U2643">
        <v>5300286717</v>
      </c>
      <c r="V2643" t="s">
        <v>1567</v>
      </c>
      <c r="W2643" t="s">
        <v>58</v>
      </c>
      <c r="X2643">
        <v>18.905799300000002</v>
      </c>
      <c r="Y2643">
        <v>-70.752715600000002</v>
      </c>
      <c r="Z2643" t="s">
        <v>86</v>
      </c>
      <c r="AA2643" t="s">
        <v>86</v>
      </c>
      <c r="AB2643" t="s">
        <v>182</v>
      </c>
      <c r="AC2643" t="s">
        <v>88</v>
      </c>
      <c r="AE2643" t="s">
        <v>63</v>
      </c>
      <c r="AF2643" t="s">
        <v>170</v>
      </c>
      <c r="AG2643" t="s">
        <v>171</v>
      </c>
      <c r="AH2643" t="s">
        <v>117</v>
      </c>
      <c r="AI2643" t="s">
        <v>10749</v>
      </c>
      <c r="AJ2643" t="s">
        <v>66</v>
      </c>
      <c r="AK2643" t="s">
        <v>368</v>
      </c>
      <c r="AL2643" t="s">
        <v>10750</v>
      </c>
      <c r="AM2643" t="s">
        <v>68</v>
      </c>
      <c r="AN2643">
        <v>2</v>
      </c>
      <c r="AO2643">
        <v>0</v>
      </c>
      <c r="AP2643" t="s">
        <v>62</v>
      </c>
      <c r="AV2643" s="1">
        <v>43568</v>
      </c>
      <c r="AW2643" t="s">
        <v>16636</v>
      </c>
      <c r="AY2643" t="s">
        <v>73</v>
      </c>
      <c r="AZ2643" t="s">
        <v>74</v>
      </c>
    </row>
    <row r="2644" spans="1:52" x14ac:dyDescent="0.25">
      <c r="A2644" t="str">
        <f>INDEX('Community ID'!B:B,MATCH(O2644,'Community ID'!A:A,0))</f>
        <v>Los Gajitos</v>
      </c>
      <c r="B2644" t="str">
        <f>INDEX('Community ID'!$K:$K,MATCH('Environmental Data'!$P2644,'Community ID'!J:J,0))</f>
        <v>Constanza</v>
      </c>
      <c r="D2644" t="s">
        <v>10751</v>
      </c>
      <c r="E2644" t="s">
        <v>10752</v>
      </c>
      <c r="F2644" t="s">
        <v>1391</v>
      </c>
      <c r="H2644" t="s">
        <v>2273</v>
      </c>
      <c r="I2644" t="s">
        <v>191</v>
      </c>
      <c r="J2644" s="1">
        <v>26420</v>
      </c>
      <c r="K2644">
        <v>49</v>
      </c>
      <c r="L2644">
        <v>8296842691</v>
      </c>
      <c r="M2644" t="s">
        <v>80</v>
      </c>
      <c r="N2644" t="s">
        <v>114</v>
      </c>
      <c r="O2644" t="s">
        <v>10742</v>
      </c>
      <c r="P2644" t="s">
        <v>102</v>
      </c>
      <c r="Q2644" t="s">
        <v>103</v>
      </c>
      <c r="R2644">
        <v>45916212</v>
      </c>
      <c r="S2644" t="s">
        <v>144</v>
      </c>
      <c r="T2644" t="s">
        <v>144</v>
      </c>
      <c r="U2644">
        <v>5300214995</v>
      </c>
      <c r="V2644" t="s">
        <v>1820</v>
      </c>
      <c r="W2644" t="s">
        <v>58</v>
      </c>
      <c r="X2644">
        <v>18.908210700000001</v>
      </c>
      <c r="Y2644">
        <v>-70.751972300000006</v>
      </c>
      <c r="Z2644" t="s">
        <v>105</v>
      </c>
      <c r="AA2644" t="s">
        <v>105</v>
      </c>
      <c r="AB2644" t="s">
        <v>182</v>
      </c>
      <c r="AC2644" t="s">
        <v>169</v>
      </c>
      <c r="AE2644" t="s">
        <v>62</v>
      </c>
      <c r="AF2644" t="s">
        <v>170</v>
      </c>
      <c r="AG2644" t="s">
        <v>194</v>
      </c>
      <c r="AH2644" t="s">
        <v>65</v>
      </c>
      <c r="AI2644" t="s">
        <v>10753</v>
      </c>
      <c r="AJ2644" t="s">
        <v>7398</v>
      </c>
      <c r="AK2644" t="s">
        <v>368</v>
      </c>
      <c r="AL2644" t="s">
        <v>10754</v>
      </c>
      <c r="AM2644" t="s">
        <v>2078</v>
      </c>
      <c r="AN2644">
        <v>6</v>
      </c>
      <c r="AO2644">
        <v>1</v>
      </c>
      <c r="AP2644" t="s">
        <v>62</v>
      </c>
      <c r="AV2644" s="1">
        <v>43568</v>
      </c>
      <c r="AW2644" t="s">
        <v>16637</v>
      </c>
      <c r="AY2644" t="s">
        <v>73</v>
      </c>
      <c r="AZ2644" t="s">
        <v>74</v>
      </c>
    </row>
    <row r="2645" spans="1:52" hidden="1" x14ac:dyDescent="0.25">
      <c r="A2645" t="str">
        <f>INDEX('Community ID'!B:B,MATCH(O2645,'Community ID'!A:A,0))</f>
        <v>Los Gajitos</v>
      </c>
      <c r="B2645" t="str">
        <f>INDEX('Community ID'!$K:$K,MATCH('Environmental Data'!$P2645,'Community ID'!J:J,0))</f>
        <v>Constanza</v>
      </c>
      <c r="D2645" t="s">
        <v>10755</v>
      </c>
      <c r="E2645" t="s">
        <v>10756</v>
      </c>
      <c r="F2645" t="s">
        <v>1540</v>
      </c>
      <c r="I2645" t="s">
        <v>191</v>
      </c>
      <c r="J2645" s="1">
        <v>24838</v>
      </c>
      <c r="K2645">
        <v>53</v>
      </c>
      <c r="M2645" t="s">
        <v>80</v>
      </c>
      <c r="N2645" t="s">
        <v>10382</v>
      </c>
      <c r="O2645" t="s">
        <v>10742</v>
      </c>
      <c r="P2645" t="s">
        <v>102</v>
      </c>
      <c r="Q2645" t="s">
        <v>160</v>
      </c>
      <c r="V2645" t="s">
        <v>10384</v>
      </c>
      <c r="W2645" t="s">
        <v>58</v>
      </c>
      <c r="X2645">
        <v>18.905929774063502</v>
      </c>
      <c r="Y2645">
        <v>-70.763074988565094</v>
      </c>
      <c r="Z2645" t="s">
        <v>325</v>
      </c>
      <c r="AA2645" t="s">
        <v>325</v>
      </c>
      <c r="AB2645" t="s">
        <v>1164</v>
      </c>
      <c r="AC2645" t="s">
        <v>88</v>
      </c>
      <c r="AE2645" t="s">
        <v>62</v>
      </c>
      <c r="AF2645" t="s">
        <v>170</v>
      </c>
      <c r="AG2645" t="s">
        <v>194</v>
      </c>
      <c r="AH2645" t="s">
        <v>65</v>
      </c>
      <c r="AI2645" t="s">
        <v>788</v>
      </c>
      <c r="AJ2645" t="s">
        <v>788</v>
      </c>
      <c r="AK2645" t="s">
        <v>858</v>
      </c>
      <c r="AL2645" t="s">
        <v>10743</v>
      </c>
      <c r="AM2645" t="s">
        <v>10757</v>
      </c>
      <c r="AN2645">
        <v>2</v>
      </c>
      <c r="AP2645" t="s">
        <v>62</v>
      </c>
      <c r="AV2645" s="1">
        <v>43568</v>
      </c>
      <c r="AW2645" t="s">
        <v>16638</v>
      </c>
      <c r="AY2645" t="s">
        <v>73</v>
      </c>
      <c r="AZ2645" t="s">
        <v>74</v>
      </c>
    </row>
    <row r="2646" spans="1:52" hidden="1" x14ac:dyDescent="0.25">
      <c r="A2646" t="str">
        <f>INDEX('Community ID'!B:B,MATCH(O2646,'Community ID'!A:A,0))</f>
        <v>Los Gajitos</v>
      </c>
      <c r="B2646" t="str">
        <f>INDEX('Community ID'!$K:$K,MATCH('Environmental Data'!$P2646,'Community ID'!J:J,0))</f>
        <v>Constanza</v>
      </c>
      <c r="D2646" t="s">
        <v>10758</v>
      </c>
      <c r="E2646" t="s">
        <v>7149</v>
      </c>
      <c r="F2646" t="s">
        <v>10759</v>
      </c>
      <c r="H2646" t="s">
        <v>63</v>
      </c>
      <c r="I2646" t="s">
        <v>165</v>
      </c>
      <c r="J2646" s="1">
        <v>33128</v>
      </c>
      <c r="K2646">
        <v>31</v>
      </c>
      <c r="L2646">
        <v>8093526316</v>
      </c>
      <c r="M2646" t="s">
        <v>80</v>
      </c>
      <c r="N2646" t="s">
        <v>63</v>
      </c>
      <c r="O2646" t="s">
        <v>10742</v>
      </c>
      <c r="P2646" t="s">
        <v>102</v>
      </c>
      <c r="Q2646" t="s">
        <v>160</v>
      </c>
      <c r="S2646" t="s">
        <v>144</v>
      </c>
      <c r="T2646" t="s">
        <v>144</v>
      </c>
      <c r="V2646" t="s">
        <v>1567</v>
      </c>
      <c r="W2646" t="s">
        <v>58</v>
      </c>
      <c r="X2646">
        <v>18.903540400000001</v>
      </c>
      <c r="Y2646">
        <v>-70.744910200000007</v>
      </c>
      <c r="Z2646" t="s">
        <v>59</v>
      </c>
      <c r="AA2646" t="s">
        <v>325</v>
      </c>
      <c r="AB2646" t="s">
        <v>182</v>
      </c>
      <c r="AC2646" t="s">
        <v>88</v>
      </c>
      <c r="AE2646" t="s">
        <v>63</v>
      </c>
      <c r="AF2646" t="s">
        <v>201</v>
      </c>
      <c r="AG2646" t="s">
        <v>171</v>
      </c>
      <c r="AH2646" t="s">
        <v>117</v>
      </c>
      <c r="AI2646" t="s">
        <v>788</v>
      </c>
      <c r="AJ2646" t="s">
        <v>4170</v>
      </c>
      <c r="AK2646" t="s">
        <v>10760</v>
      </c>
      <c r="AL2646" t="s">
        <v>10761</v>
      </c>
      <c r="AM2646" t="s">
        <v>10762</v>
      </c>
      <c r="AN2646">
        <v>4</v>
      </c>
      <c r="AO2646">
        <v>1</v>
      </c>
      <c r="AV2646" s="1">
        <v>43568</v>
      </c>
      <c r="AW2646" t="s">
        <v>16639</v>
      </c>
      <c r="AY2646" t="s">
        <v>73</v>
      </c>
      <c r="AZ2646" t="s">
        <v>74</v>
      </c>
    </row>
    <row r="2647" spans="1:52" hidden="1" x14ac:dyDescent="0.25">
      <c r="A2647" t="str">
        <f>INDEX('Community ID'!B:B,MATCH(O2647,'Community ID'!A:A,0))</f>
        <v>Los Gajitos</v>
      </c>
      <c r="B2647" t="str">
        <f>INDEX('Community ID'!$K:$K,MATCH('Environmental Data'!$P2647,'Community ID'!J:J,0))</f>
        <v>Constanza</v>
      </c>
      <c r="D2647" t="s">
        <v>10763</v>
      </c>
      <c r="E2647" t="s">
        <v>7613</v>
      </c>
      <c r="F2647" t="s">
        <v>3983</v>
      </c>
      <c r="H2647" t="s">
        <v>6322</v>
      </c>
      <c r="I2647" t="s">
        <v>191</v>
      </c>
      <c r="J2647" s="1">
        <v>19603</v>
      </c>
      <c r="K2647">
        <v>68</v>
      </c>
      <c r="M2647" t="s">
        <v>80</v>
      </c>
      <c r="N2647" t="s">
        <v>9253</v>
      </c>
      <c r="O2647" t="s">
        <v>10742</v>
      </c>
      <c r="P2647" t="s">
        <v>102</v>
      </c>
      <c r="Q2647" t="s">
        <v>160</v>
      </c>
      <c r="R2647">
        <v>77973184</v>
      </c>
      <c r="S2647" t="s">
        <v>144</v>
      </c>
      <c r="T2647" t="s">
        <v>144</v>
      </c>
      <c r="U2647">
        <v>5300438057</v>
      </c>
      <c r="V2647" t="s">
        <v>1567</v>
      </c>
      <c r="W2647" t="s">
        <v>58</v>
      </c>
      <c r="X2647">
        <v>18.907499000000001</v>
      </c>
      <c r="Y2647">
        <v>-70.751972300000006</v>
      </c>
      <c r="Z2647" t="s">
        <v>105</v>
      </c>
      <c r="AA2647" t="s">
        <v>325</v>
      </c>
      <c r="AB2647" t="s">
        <v>60</v>
      </c>
      <c r="AC2647" t="s">
        <v>88</v>
      </c>
      <c r="AE2647" t="s">
        <v>62</v>
      </c>
      <c r="AF2647" t="s">
        <v>201</v>
      </c>
      <c r="AG2647" t="s">
        <v>171</v>
      </c>
      <c r="AH2647" t="s">
        <v>117</v>
      </c>
      <c r="AI2647" t="s">
        <v>10764</v>
      </c>
      <c r="AJ2647" t="s">
        <v>3617</v>
      </c>
      <c r="AK2647" t="s">
        <v>7137</v>
      </c>
      <c r="AL2647" t="s">
        <v>10765</v>
      </c>
      <c r="AM2647" t="s">
        <v>10766</v>
      </c>
      <c r="AN2647">
        <v>7</v>
      </c>
      <c r="AO2647">
        <v>1</v>
      </c>
      <c r="AP2647" t="s">
        <v>63</v>
      </c>
      <c r="AV2647" s="1">
        <v>43568</v>
      </c>
      <c r="AW2647" t="s">
        <v>16640</v>
      </c>
      <c r="AY2647" t="s">
        <v>73</v>
      </c>
      <c r="AZ2647" t="s">
        <v>74</v>
      </c>
    </row>
    <row r="2648" spans="1:52" hidden="1" x14ac:dyDescent="0.25">
      <c r="A2648" t="str">
        <f>INDEX('Community ID'!B:B,MATCH(O2648,'Community ID'!A:A,0))</f>
        <v>Los Gajitos</v>
      </c>
      <c r="B2648" t="str">
        <f>INDEX('Community ID'!$K:$K,MATCH('Environmental Data'!$P2648,'Community ID'!J:J,0))</f>
        <v>Constanza</v>
      </c>
      <c r="D2648" t="s">
        <v>10767</v>
      </c>
      <c r="E2648" t="s">
        <v>10768</v>
      </c>
      <c r="F2648" t="s">
        <v>10769</v>
      </c>
      <c r="H2648" t="s">
        <v>10770</v>
      </c>
      <c r="I2648" t="s">
        <v>165</v>
      </c>
      <c r="J2648" s="1">
        <v>33135</v>
      </c>
      <c r="K2648">
        <v>31</v>
      </c>
      <c r="L2648">
        <v>8298568705</v>
      </c>
      <c r="M2648" t="s">
        <v>226</v>
      </c>
      <c r="N2648" t="s">
        <v>738</v>
      </c>
      <c r="O2648" t="s">
        <v>10742</v>
      </c>
      <c r="P2648" t="s">
        <v>102</v>
      </c>
      <c r="Q2648" t="s">
        <v>160</v>
      </c>
      <c r="R2648">
        <v>89695911</v>
      </c>
      <c r="S2648" t="s">
        <v>485</v>
      </c>
      <c r="T2648" t="s">
        <v>485</v>
      </c>
      <c r="U2648">
        <v>1001141991</v>
      </c>
      <c r="V2648" t="s">
        <v>10384</v>
      </c>
      <c r="W2648" t="s">
        <v>58</v>
      </c>
      <c r="X2648">
        <v>18.9059175364849</v>
      </c>
      <c r="Y2648">
        <v>-70.763055626368796</v>
      </c>
      <c r="Z2648" t="s">
        <v>325</v>
      </c>
      <c r="AA2648" t="s">
        <v>325</v>
      </c>
      <c r="AB2648" t="s">
        <v>116</v>
      </c>
      <c r="AC2648" t="s">
        <v>88</v>
      </c>
      <c r="AE2648" t="s">
        <v>63</v>
      </c>
      <c r="AF2648" t="s">
        <v>170</v>
      </c>
      <c r="AG2648" t="s">
        <v>171</v>
      </c>
      <c r="AH2648" t="s">
        <v>90</v>
      </c>
      <c r="AI2648" t="s">
        <v>788</v>
      </c>
      <c r="AJ2648" t="s">
        <v>788</v>
      </c>
      <c r="AK2648" t="s">
        <v>10771</v>
      </c>
      <c r="AL2648" t="s">
        <v>10743</v>
      </c>
      <c r="AM2648" t="s">
        <v>10772</v>
      </c>
      <c r="AN2648">
        <v>6</v>
      </c>
      <c r="AO2648">
        <v>3</v>
      </c>
      <c r="AP2648" t="s">
        <v>62</v>
      </c>
      <c r="AV2648" s="1">
        <v>43568</v>
      </c>
      <c r="AW2648" t="s">
        <v>16641</v>
      </c>
      <c r="AY2648" t="s">
        <v>73</v>
      </c>
      <c r="AZ2648" t="s">
        <v>74</v>
      </c>
    </row>
    <row r="2649" spans="1:52" hidden="1" x14ac:dyDescent="0.25">
      <c r="A2649" t="str">
        <f>INDEX('Community ID'!B:B,MATCH(O2649,'Community ID'!A:A,0))</f>
        <v>Los Gajitos</v>
      </c>
      <c r="B2649" t="str">
        <f>INDEX('Community ID'!$K:$K,MATCH('Environmental Data'!$P2649,'Community ID'!J:J,0))</f>
        <v>Constanza</v>
      </c>
      <c r="D2649" t="s">
        <v>10773</v>
      </c>
      <c r="E2649" t="s">
        <v>10774</v>
      </c>
      <c r="F2649" t="s">
        <v>10775</v>
      </c>
      <c r="H2649" t="s">
        <v>4194</v>
      </c>
      <c r="I2649" t="s">
        <v>191</v>
      </c>
      <c r="J2649" s="1">
        <v>36265</v>
      </c>
      <c r="K2649">
        <v>22</v>
      </c>
      <c r="L2649">
        <v>8293358046</v>
      </c>
      <c r="M2649" t="s">
        <v>51</v>
      </c>
      <c r="N2649" t="s">
        <v>10382</v>
      </c>
      <c r="O2649" t="s">
        <v>10742</v>
      </c>
      <c r="P2649" t="s">
        <v>102</v>
      </c>
      <c r="Q2649" t="s">
        <v>160</v>
      </c>
      <c r="V2649" t="s">
        <v>10384</v>
      </c>
      <c r="W2649" t="s">
        <v>58</v>
      </c>
      <c r="X2649">
        <v>18.9058341365483</v>
      </c>
      <c r="Y2649">
        <v>-70.762862423500707</v>
      </c>
      <c r="Z2649" t="s">
        <v>325</v>
      </c>
      <c r="AA2649" t="s">
        <v>325</v>
      </c>
      <c r="AB2649" t="s">
        <v>116</v>
      </c>
      <c r="AC2649" t="s">
        <v>88</v>
      </c>
      <c r="AE2649" t="s">
        <v>63</v>
      </c>
      <c r="AF2649" t="s">
        <v>170</v>
      </c>
      <c r="AG2649" t="s">
        <v>171</v>
      </c>
      <c r="AH2649" t="s">
        <v>90</v>
      </c>
      <c r="AI2649" t="s">
        <v>788</v>
      </c>
      <c r="AJ2649" t="s">
        <v>788</v>
      </c>
      <c r="AK2649" t="s">
        <v>8262</v>
      </c>
      <c r="AL2649" t="s">
        <v>10776</v>
      </c>
      <c r="AM2649" t="s">
        <v>10777</v>
      </c>
      <c r="AN2649">
        <v>6</v>
      </c>
      <c r="AO2649">
        <v>3</v>
      </c>
      <c r="AP2649" t="s">
        <v>62</v>
      </c>
      <c r="AV2649" s="1">
        <v>43568</v>
      </c>
      <c r="AW2649" t="s">
        <v>16642</v>
      </c>
      <c r="AY2649" t="s">
        <v>73</v>
      </c>
      <c r="AZ2649" t="s">
        <v>74</v>
      </c>
    </row>
    <row r="2650" spans="1:52" hidden="1" x14ac:dyDescent="0.25">
      <c r="A2650" t="str">
        <f>INDEX('Community ID'!B:B,MATCH(O2650,'Community ID'!A:A,0))</f>
        <v>Cañada Seca</v>
      </c>
      <c r="B2650" t="str">
        <f>INDEX('Community ID'!$K:$K,MATCH('Environmental Data'!$P2650,'Community ID'!J:J,0))</f>
        <v>Constanza</v>
      </c>
      <c r="D2650" t="s">
        <v>10778</v>
      </c>
      <c r="E2650" t="s">
        <v>10779</v>
      </c>
      <c r="F2650" t="s">
        <v>1888</v>
      </c>
      <c r="J2650" s="1">
        <v>25105</v>
      </c>
      <c r="K2650">
        <v>53</v>
      </c>
      <c r="M2650" t="s">
        <v>80</v>
      </c>
      <c r="N2650" t="s">
        <v>135</v>
      </c>
      <c r="O2650" t="s">
        <v>8224</v>
      </c>
      <c r="P2650" t="s">
        <v>102</v>
      </c>
      <c r="Q2650" t="s">
        <v>103</v>
      </c>
      <c r="T2650" t="s">
        <v>144</v>
      </c>
      <c r="U2650">
        <v>5300125084</v>
      </c>
      <c r="V2650" t="s">
        <v>1567</v>
      </c>
      <c r="W2650" t="s">
        <v>58</v>
      </c>
      <c r="X2650">
        <v>18.908923600000001</v>
      </c>
      <c r="Y2650">
        <v>-70.705509599999999</v>
      </c>
      <c r="Z2650" t="s">
        <v>86</v>
      </c>
      <c r="AA2650" t="s">
        <v>86</v>
      </c>
      <c r="AB2650" t="s">
        <v>60</v>
      </c>
      <c r="AC2650" t="s">
        <v>169</v>
      </c>
      <c r="AE2650" t="s">
        <v>62</v>
      </c>
      <c r="AF2650" t="s">
        <v>201</v>
      </c>
      <c r="AG2650" t="s">
        <v>171</v>
      </c>
      <c r="AH2650" t="s">
        <v>117</v>
      </c>
      <c r="AI2650" t="s">
        <v>145</v>
      </c>
      <c r="AJ2650" t="s">
        <v>145</v>
      </c>
      <c r="AK2650" t="s">
        <v>8470</v>
      </c>
      <c r="AL2650">
        <v>2</v>
      </c>
      <c r="AM2650" t="s">
        <v>2673</v>
      </c>
      <c r="AN2650">
        <v>5</v>
      </c>
      <c r="AO2650">
        <v>1</v>
      </c>
      <c r="AP2650" t="s">
        <v>62</v>
      </c>
      <c r="AV2650" s="1">
        <v>43522</v>
      </c>
      <c r="AW2650" t="s">
        <v>16643</v>
      </c>
      <c r="AY2650" t="s">
        <v>73</v>
      </c>
      <c r="AZ2650" t="s">
        <v>74</v>
      </c>
    </row>
    <row r="2651" spans="1:52" x14ac:dyDescent="0.25">
      <c r="A2651" t="str">
        <f>INDEX('Community ID'!B:B,MATCH(O2651,'Community ID'!A:A,0))</f>
        <v>Cañada Seca</v>
      </c>
      <c r="B2651" t="str">
        <f>INDEX('Community ID'!$K:$K,MATCH('Environmental Data'!$P2651,'Community ID'!J:J,0))</f>
        <v>Constanza</v>
      </c>
      <c r="D2651" t="s">
        <v>10780</v>
      </c>
      <c r="E2651" t="s">
        <v>10781</v>
      </c>
      <c r="I2651" t="s">
        <v>191</v>
      </c>
      <c r="J2651" s="1">
        <v>19698</v>
      </c>
      <c r="K2651">
        <v>68</v>
      </c>
      <c r="L2651">
        <v>8098673855</v>
      </c>
      <c r="M2651" t="s">
        <v>80</v>
      </c>
      <c r="N2651" t="s">
        <v>114</v>
      </c>
      <c r="O2651" t="s">
        <v>8224</v>
      </c>
      <c r="P2651" t="s">
        <v>102</v>
      </c>
      <c r="Q2651" t="s">
        <v>103</v>
      </c>
      <c r="T2651" t="s">
        <v>144</v>
      </c>
      <c r="V2651" t="s">
        <v>1567</v>
      </c>
      <c r="W2651" t="s">
        <v>58</v>
      </c>
      <c r="X2651">
        <v>18.902767999999998</v>
      </c>
      <c r="Y2651">
        <v>-70.717776200000003</v>
      </c>
      <c r="Z2651" t="s">
        <v>86</v>
      </c>
      <c r="AA2651" t="s">
        <v>86</v>
      </c>
      <c r="AB2651" t="s">
        <v>182</v>
      </c>
      <c r="AC2651" t="s">
        <v>169</v>
      </c>
      <c r="AE2651" t="s">
        <v>63</v>
      </c>
      <c r="AF2651" t="s">
        <v>170</v>
      </c>
      <c r="AH2651" t="s">
        <v>117</v>
      </c>
      <c r="AI2651" t="s">
        <v>145</v>
      </c>
      <c r="AJ2651" t="s">
        <v>145</v>
      </c>
      <c r="AK2651" t="s">
        <v>479</v>
      </c>
      <c r="AL2651">
        <v>1</v>
      </c>
      <c r="AM2651" t="s">
        <v>2673</v>
      </c>
      <c r="AN2651">
        <v>6</v>
      </c>
      <c r="AO2651">
        <v>3</v>
      </c>
      <c r="AP2651" t="s">
        <v>62</v>
      </c>
      <c r="AV2651" s="1">
        <v>43522</v>
      </c>
      <c r="AW2651" t="s">
        <v>16644</v>
      </c>
      <c r="AY2651" t="s">
        <v>73</v>
      </c>
      <c r="AZ2651" t="s">
        <v>74</v>
      </c>
    </row>
    <row r="2652" spans="1:52" x14ac:dyDescent="0.25">
      <c r="A2652" t="str">
        <f>INDEX('Community ID'!B:B,MATCH(O2652,'Community ID'!A:A,0))</f>
        <v>Cañada Seca</v>
      </c>
      <c r="B2652" t="str">
        <f>INDEX('Community ID'!$K:$K,MATCH('Environmental Data'!$P2652,'Community ID'!J:J,0))</f>
        <v>Constanza</v>
      </c>
      <c r="D2652" t="s">
        <v>10782</v>
      </c>
      <c r="E2652" t="s">
        <v>10783</v>
      </c>
      <c r="H2652" t="s">
        <v>10784</v>
      </c>
      <c r="I2652" t="s">
        <v>165</v>
      </c>
      <c r="M2652" t="s">
        <v>80</v>
      </c>
      <c r="N2652" t="s">
        <v>4170</v>
      </c>
      <c r="O2652" t="s">
        <v>8224</v>
      </c>
      <c r="P2652" t="s">
        <v>102</v>
      </c>
      <c r="Q2652" t="s">
        <v>103</v>
      </c>
      <c r="T2652" t="s">
        <v>144</v>
      </c>
      <c r="U2652">
        <v>5300998</v>
      </c>
      <c r="V2652" t="s">
        <v>1567</v>
      </c>
      <c r="W2652" t="s">
        <v>58</v>
      </c>
      <c r="X2652">
        <v>18.902767999999998</v>
      </c>
      <c r="Y2652">
        <v>-70.717776200000003</v>
      </c>
      <c r="Z2652" t="s">
        <v>86</v>
      </c>
      <c r="AA2652" t="s">
        <v>325</v>
      </c>
      <c r="AB2652" t="s">
        <v>182</v>
      </c>
      <c r="AC2652" t="s">
        <v>169</v>
      </c>
      <c r="AE2652" t="s">
        <v>62</v>
      </c>
      <c r="AF2652" t="s">
        <v>170</v>
      </c>
      <c r="AG2652" t="s">
        <v>171</v>
      </c>
      <c r="AH2652" t="s">
        <v>65</v>
      </c>
      <c r="AI2652" t="s">
        <v>145</v>
      </c>
      <c r="AJ2652" t="s">
        <v>1382</v>
      </c>
      <c r="AK2652" t="s">
        <v>479</v>
      </c>
      <c r="AL2652">
        <v>1</v>
      </c>
      <c r="AM2652" t="s">
        <v>2673</v>
      </c>
      <c r="AN2652">
        <v>4</v>
      </c>
      <c r="AO2652">
        <v>1</v>
      </c>
      <c r="AP2652" t="s">
        <v>62</v>
      </c>
      <c r="AV2652" s="1">
        <v>43522</v>
      </c>
      <c r="AW2652" t="s">
        <v>16645</v>
      </c>
      <c r="AY2652" t="s">
        <v>73</v>
      </c>
      <c r="AZ2652" t="s">
        <v>74</v>
      </c>
    </row>
    <row r="2653" spans="1:52" hidden="1" x14ac:dyDescent="0.25">
      <c r="A2653" t="str">
        <f>INDEX('Community ID'!B:B,MATCH(O2653,'Community ID'!A:A,0))</f>
        <v>Cañada Seca</v>
      </c>
      <c r="B2653" t="str">
        <f>INDEX('Community ID'!$K:$K,MATCH('Environmental Data'!$P2653,'Community ID'!J:J,0))</f>
        <v>Constanza</v>
      </c>
      <c r="D2653" t="s">
        <v>10782</v>
      </c>
      <c r="E2653" t="s">
        <v>10783</v>
      </c>
      <c r="H2653" t="s">
        <v>10784</v>
      </c>
      <c r="I2653" t="s">
        <v>165</v>
      </c>
      <c r="M2653" t="s">
        <v>80</v>
      </c>
      <c r="N2653" t="s">
        <v>4170</v>
      </c>
      <c r="O2653" t="s">
        <v>8224</v>
      </c>
      <c r="P2653" t="s">
        <v>102</v>
      </c>
      <c r="Q2653" t="s">
        <v>103</v>
      </c>
      <c r="T2653" t="s">
        <v>144</v>
      </c>
      <c r="U2653">
        <v>5300998</v>
      </c>
      <c r="V2653" t="s">
        <v>1567</v>
      </c>
      <c r="W2653" t="s">
        <v>58</v>
      </c>
      <c r="X2653">
        <v>18.902767999999998</v>
      </c>
      <c r="Y2653">
        <v>-70.717776200000003</v>
      </c>
      <c r="Z2653" t="s">
        <v>86</v>
      </c>
      <c r="AA2653" t="s">
        <v>86</v>
      </c>
      <c r="AB2653" t="s">
        <v>419</v>
      </c>
      <c r="AC2653" t="s">
        <v>169</v>
      </c>
      <c r="AE2653" t="s">
        <v>62</v>
      </c>
      <c r="AF2653" t="s">
        <v>201</v>
      </c>
      <c r="AH2653" t="s">
        <v>65</v>
      </c>
      <c r="AI2653" t="s">
        <v>145</v>
      </c>
      <c r="AJ2653" t="s">
        <v>145</v>
      </c>
      <c r="AK2653" t="s">
        <v>807</v>
      </c>
      <c r="AL2653">
        <v>1</v>
      </c>
      <c r="AM2653" t="s">
        <v>2673</v>
      </c>
      <c r="AN2653">
        <v>8</v>
      </c>
      <c r="AO2653">
        <v>3</v>
      </c>
      <c r="AP2653" t="s">
        <v>62</v>
      </c>
      <c r="AV2653" s="1">
        <v>43522</v>
      </c>
      <c r="AW2653" t="s">
        <v>16646</v>
      </c>
      <c r="AY2653" t="s">
        <v>73</v>
      </c>
      <c r="AZ2653" t="s">
        <v>74</v>
      </c>
    </row>
    <row r="2654" spans="1:52" x14ac:dyDescent="0.25">
      <c r="A2654" t="str">
        <f>INDEX('Community ID'!B:B,MATCH(O2654,'Community ID'!A:A,0))</f>
        <v>Cañada Seca</v>
      </c>
      <c r="B2654" t="str">
        <f>INDEX('Community ID'!$K:$K,MATCH('Environmental Data'!$P2654,'Community ID'!J:J,0))</f>
        <v>Constanza</v>
      </c>
      <c r="D2654" t="s">
        <v>10785</v>
      </c>
      <c r="E2654" t="s">
        <v>10786</v>
      </c>
      <c r="F2654" t="s">
        <v>2089</v>
      </c>
      <c r="H2654" t="s">
        <v>1672</v>
      </c>
      <c r="I2654" t="s">
        <v>191</v>
      </c>
      <c r="J2654" s="1">
        <v>21494</v>
      </c>
      <c r="K2654">
        <v>63</v>
      </c>
      <c r="L2654">
        <v>8299249190</v>
      </c>
      <c r="M2654" t="s">
        <v>80</v>
      </c>
      <c r="N2654" t="s">
        <v>2614</v>
      </c>
      <c r="O2654" t="s">
        <v>8224</v>
      </c>
      <c r="P2654" t="s">
        <v>102</v>
      </c>
      <c r="Q2654" t="s">
        <v>103</v>
      </c>
      <c r="T2654" t="s">
        <v>144</v>
      </c>
      <c r="U2654">
        <v>5300126918</v>
      </c>
      <c r="V2654" t="s">
        <v>1567</v>
      </c>
      <c r="W2654" t="s">
        <v>58</v>
      </c>
      <c r="X2654">
        <v>18.908923600000001</v>
      </c>
      <c r="Y2654">
        <v>-70.705509599999999</v>
      </c>
      <c r="Z2654" t="s">
        <v>86</v>
      </c>
      <c r="AA2654" t="s">
        <v>86</v>
      </c>
      <c r="AB2654" t="s">
        <v>116</v>
      </c>
      <c r="AC2654" t="s">
        <v>169</v>
      </c>
      <c r="AE2654" t="s">
        <v>62</v>
      </c>
      <c r="AF2654" t="s">
        <v>170</v>
      </c>
      <c r="AG2654" t="s">
        <v>171</v>
      </c>
      <c r="AH2654" t="s">
        <v>117</v>
      </c>
      <c r="AI2654" t="s">
        <v>1339</v>
      </c>
      <c r="AJ2654" t="s">
        <v>10787</v>
      </c>
      <c r="AK2654" t="s">
        <v>479</v>
      </c>
      <c r="AL2654">
        <v>3</v>
      </c>
      <c r="AM2654" t="s">
        <v>2673</v>
      </c>
      <c r="AN2654">
        <v>3</v>
      </c>
      <c r="AO2654">
        <v>1</v>
      </c>
      <c r="AP2654" t="s">
        <v>62</v>
      </c>
      <c r="AV2654" s="1">
        <v>43522</v>
      </c>
      <c r="AW2654" t="s">
        <v>16647</v>
      </c>
      <c r="AY2654" t="s">
        <v>73</v>
      </c>
      <c r="AZ2654" t="s">
        <v>74</v>
      </c>
    </row>
    <row r="2655" spans="1:52" hidden="1" x14ac:dyDescent="0.25">
      <c r="A2655" t="str">
        <f>INDEX('Community ID'!B:B,MATCH(O2655,'Community ID'!A:A,0))</f>
        <v>Cañada Seca</v>
      </c>
      <c r="B2655" t="str">
        <f>INDEX('Community ID'!$K:$K,MATCH('Environmental Data'!$P2655,'Community ID'!J:J,0))</f>
        <v>Constanza</v>
      </c>
      <c r="D2655" t="s">
        <v>10788</v>
      </c>
      <c r="E2655" t="s">
        <v>10789</v>
      </c>
      <c r="H2655" t="s">
        <v>1220</v>
      </c>
      <c r="I2655" t="s">
        <v>191</v>
      </c>
      <c r="M2655" t="s">
        <v>622</v>
      </c>
      <c r="N2655" t="s">
        <v>135</v>
      </c>
      <c r="O2655" t="s">
        <v>8224</v>
      </c>
      <c r="P2655" t="s">
        <v>102</v>
      </c>
      <c r="Q2655" t="s">
        <v>103</v>
      </c>
      <c r="T2655" t="s">
        <v>144</v>
      </c>
      <c r="V2655" t="s">
        <v>1567</v>
      </c>
      <c r="W2655" t="s">
        <v>58</v>
      </c>
      <c r="X2655">
        <v>18.902767999999998</v>
      </c>
      <c r="Y2655">
        <v>-70.717776200000003</v>
      </c>
      <c r="Z2655" t="s">
        <v>86</v>
      </c>
      <c r="AA2655" t="s">
        <v>86</v>
      </c>
      <c r="AB2655" t="s">
        <v>1164</v>
      </c>
      <c r="AC2655" t="s">
        <v>88</v>
      </c>
      <c r="AE2655" t="s">
        <v>62</v>
      </c>
      <c r="AF2655" t="s">
        <v>201</v>
      </c>
      <c r="AG2655" t="s">
        <v>171</v>
      </c>
      <c r="AH2655" t="s">
        <v>117</v>
      </c>
      <c r="AI2655" t="s">
        <v>145</v>
      </c>
      <c r="AJ2655" t="s">
        <v>145</v>
      </c>
      <c r="AK2655" t="s">
        <v>740</v>
      </c>
      <c r="AL2655">
        <v>2</v>
      </c>
      <c r="AM2655" t="s">
        <v>2673</v>
      </c>
      <c r="AN2655">
        <v>4</v>
      </c>
      <c r="AP2655" t="s">
        <v>62</v>
      </c>
      <c r="AV2655" s="1">
        <v>43522</v>
      </c>
      <c r="AW2655" t="s">
        <v>16648</v>
      </c>
      <c r="AY2655" t="s">
        <v>73</v>
      </c>
      <c r="AZ2655" t="s">
        <v>74</v>
      </c>
    </row>
    <row r="2656" spans="1:52" hidden="1" x14ac:dyDescent="0.25">
      <c r="A2656" t="str">
        <f>INDEX('Community ID'!B:B,MATCH(O2656,'Community ID'!A:A,0))</f>
        <v>Cañada Seca</v>
      </c>
      <c r="B2656" t="str">
        <f>INDEX('Community ID'!$K:$K,MATCH('Environmental Data'!$P2656,'Community ID'!J:J,0))</f>
        <v>Constanza</v>
      </c>
      <c r="D2656" t="s">
        <v>10790</v>
      </c>
      <c r="E2656" t="s">
        <v>10791</v>
      </c>
      <c r="I2656" t="s">
        <v>191</v>
      </c>
      <c r="J2656" s="1">
        <v>23847</v>
      </c>
      <c r="K2656">
        <v>56</v>
      </c>
      <c r="L2656">
        <v>8298466601</v>
      </c>
      <c r="M2656" t="s">
        <v>80</v>
      </c>
      <c r="N2656" t="s">
        <v>135</v>
      </c>
      <c r="O2656" t="s">
        <v>8224</v>
      </c>
      <c r="P2656" t="s">
        <v>102</v>
      </c>
      <c r="Q2656" t="s">
        <v>103</v>
      </c>
      <c r="T2656" t="s">
        <v>436</v>
      </c>
      <c r="U2656">
        <v>53001252</v>
      </c>
      <c r="V2656" t="s">
        <v>1567</v>
      </c>
      <c r="W2656" t="s">
        <v>58</v>
      </c>
      <c r="X2656">
        <v>18.908923600000001</v>
      </c>
      <c r="Y2656">
        <v>-70.705509599999999</v>
      </c>
      <c r="Z2656" t="s">
        <v>86</v>
      </c>
      <c r="AA2656" t="s">
        <v>86</v>
      </c>
      <c r="AB2656" t="s">
        <v>60</v>
      </c>
      <c r="AC2656" t="s">
        <v>169</v>
      </c>
      <c r="AE2656" t="s">
        <v>62</v>
      </c>
      <c r="AF2656" t="s">
        <v>170</v>
      </c>
      <c r="AH2656" t="s">
        <v>65</v>
      </c>
      <c r="AI2656" t="s">
        <v>10792</v>
      </c>
      <c r="AJ2656" t="s">
        <v>10793</v>
      </c>
      <c r="AK2656" t="s">
        <v>10794</v>
      </c>
      <c r="AL2656">
        <v>2</v>
      </c>
      <c r="AM2656" t="s">
        <v>2673</v>
      </c>
      <c r="AN2656">
        <v>3</v>
      </c>
      <c r="AO2656">
        <v>1</v>
      </c>
      <c r="AP2656" t="s">
        <v>63</v>
      </c>
      <c r="AV2656" s="1">
        <v>43522</v>
      </c>
      <c r="AW2656" t="s">
        <v>16649</v>
      </c>
      <c r="AY2656" t="s">
        <v>73</v>
      </c>
      <c r="AZ2656" t="s">
        <v>74</v>
      </c>
    </row>
    <row r="2657" spans="1:52" x14ac:dyDescent="0.25">
      <c r="A2657" t="str">
        <f>INDEX('Community ID'!B:B,MATCH(O2657,'Community ID'!A:A,0))</f>
        <v>Cañada Seca</v>
      </c>
      <c r="B2657" t="str">
        <f>INDEX('Community ID'!$K:$K,MATCH('Environmental Data'!$P2657,'Community ID'!J:J,0))</f>
        <v>Constanza</v>
      </c>
      <c r="D2657" t="s">
        <v>10790</v>
      </c>
      <c r="E2657" t="s">
        <v>10791</v>
      </c>
      <c r="I2657" t="s">
        <v>191</v>
      </c>
      <c r="J2657" s="1">
        <v>23847</v>
      </c>
      <c r="K2657">
        <v>56</v>
      </c>
      <c r="L2657">
        <v>8298466601</v>
      </c>
      <c r="M2657" t="s">
        <v>80</v>
      </c>
      <c r="N2657" t="s">
        <v>135</v>
      </c>
      <c r="O2657" t="s">
        <v>8224</v>
      </c>
      <c r="P2657" t="s">
        <v>102</v>
      </c>
      <c r="Q2657" t="s">
        <v>103</v>
      </c>
      <c r="T2657" t="s">
        <v>436</v>
      </c>
      <c r="U2657">
        <v>53001252</v>
      </c>
      <c r="V2657" t="s">
        <v>1567</v>
      </c>
      <c r="W2657" t="s">
        <v>58</v>
      </c>
      <c r="X2657">
        <v>18.908923600000001</v>
      </c>
      <c r="Y2657">
        <v>-70.705509599999999</v>
      </c>
      <c r="Z2657" t="s">
        <v>86</v>
      </c>
      <c r="AA2657" t="s">
        <v>86</v>
      </c>
      <c r="AB2657" t="s">
        <v>182</v>
      </c>
      <c r="AC2657" t="s">
        <v>169</v>
      </c>
      <c r="AE2657" t="s">
        <v>62</v>
      </c>
      <c r="AF2657" t="s">
        <v>170</v>
      </c>
      <c r="AH2657" t="s">
        <v>117</v>
      </c>
      <c r="AI2657" t="s">
        <v>145</v>
      </c>
      <c r="AJ2657" t="s">
        <v>10795</v>
      </c>
      <c r="AK2657" t="s">
        <v>479</v>
      </c>
      <c r="AL2657">
        <v>2</v>
      </c>
      <c r="AM2657" t="s">
        <v>2673</v>
      </c>
      <c r="AN2657">
        <v>3</v>
      </c>
      <c r="AP2657" t="s">
        <v>62</v>
      </c>
      <c r="AV2657" s="1">
        <v>43522</v>
      </c>
      <c r="AW2657" t="s">
        <v>16650</v>
      </c>
      <c r="AY2657" t="s">
        <v>73</v>
      </c>
      <c r="AZ2657" t="s">
        <v>74</v>
      </c>
    </row>
    <row r="2658" spans="1:52" hidden="1" x14ac:dyDescent="0.25">
      <c r="A2658" t="str">
        <f>INDEX('Community ID'!B:B,MATCH(O2658,'Community ID'!A:A,0))</f>
        <v>Cañada Seca</v>
      </c>
      <c r="B2658" t="str">
        <f>INDEX('Community ID'!$K:$K,MATCH('Environmental Data'!$P2658,'Community ID'!J:J,0))</f>
        <v>Constanza</v>
      </c>
      <c r="D2658" t="s">
        <v>10796</v>
      </c>
      <c r="E2658" t="s">
        <v>10797</v>
      </c>
      <c r="J2658" s="1">
        <v>15799</v>
      </c>
      <c r="K2658">
        <v>78</v>
      </c>
      <c r="M2658" t="s">
        <v>80</v>
      </c>
      <c r="N2658" t="s">
        <v>135</v>
      </c>
      <c r="O2658" t="s">
        <v>8224</v>
      </c>
      <c r="P2658" t="s">
        <v>102</v>
      </c>
      <c r="Q2658" t="s">
        <v>103</v>
      </c>
      <c r="T2658" t="s">
        <v>144</v>
      </c>
      <c r="U2658">
        <v>53002471</v>
      </c>
      <c r="V2658" t="s">
        <v>1567</v>
      </c>
      <c r="W2658" t="s">
        <v>58</v>
      </c>
      <c r="X2658">
        <v>18.908923600000001</v>
      </c>
      <c r="Y2658">
        <v>-70.705509599999999</v>
      </c>
      <c r="Z2658" t="s">
        <v>86</v>
      </c>
      <c r="AA2658" t="s">
        <v>86</v>
      </c>
      <c r="AB2658" t="s">
        <v>182</v>
      </c>
      <c r="AC2658" t="s">
        <v>169</v>
      </c>
      <c r="AE2658" t="s">
        <v>63</v>
      </c>
      <c r="AF2658" t="s">
        <v>201</v>
      </c>
      <c r="AG2658" t="s">
        <v>171</v>
      </c>
      <c r="AH2658" t="s">
        <v>117</v>
      </c>
      <c r="AI2658" t="s">
        <v>145</v>
      </c>
      <c r="AJ2658" t="s">
        <v>145</v>
      </c>
      <c r="AK2658" t="s">
        <v>10798</v>
      </c>
      <c r="AL2658">
        <v>2</v>
      </c>
      <c r="AM2658" t="s">
        <v>2673</v>
      </c>
      <c r="AN2658">
        <v>4</v>
      </c>
      <c r="AO2658">
        <v>2</v>
      </c>
      <c r="AP2658" t="s">
        <v>62</v>
      </c>
      <c r="AV2658" s="1">
        <v>43522</v>
      </c>
      <c r="AW2658" t="s">
        <v>16651</v>
      </c>
      <c r="AY2658" t="s">
        <v>73</v>
      </c>
      <c r="AZ2658" t="s">
        <v>74</v>
      </c>
    </row>
    <row r="2659" spans="1:52" x14ac:dyDescent="0.25">
      <c r="A2659" t="str">
        <f>INDEX('Community ID'!B:B,MATCH(O2659,'Community ID'!A:A,0))</f>
        <v>Cañada Seca</v>
      </c>
      <c r="B2659" t="str">
        <f>INDEX('Community ID'!$K:$K,MATCH('Environmental Data'!$P2659,'Community ID'!J:J,0))</f>
        <v>Constanza</v>
      </c>
      <c r="D2659" t="s">
        <v>10799</v>
      </c>
      <c r="E2659" t="s">
        <v>10800</v>
      </c>
      <c r="F2659" t="s">
        <v>6474</v>
      </c>
      <c r="H2659" t="s">
        <v>10801</v>
      </c>
      <c r="J2659" s="1">
        <v>27292</v>
      </c>
      <c r="K2659">
        <v>47</v>
      </c>
      <c r="L2659">
        <v>8297141779</v>
      </c>
      <c r="M2659" t="s">
        <v>80</v>
      </c>
      <c r="N2659" t="s">
        <v>135</v>
      </c>
      <c r="O2659" t="s">
        <v>8224</v>
      </c>
      <c r="P2659" t="s">
        <v>102</v>
      </c>
      <c r="Q2659" t="s">
        <v>103</v>
      </c>
      <c r="T2659" t="s">
        <v>144</v>
      </c>
      <c r="U2659">
        <v>5300127423</v>
      </c>
      <c r="V2659" t="s">
        <v>1567</v>
      </c>
      <c r="W2659" t="s">
        <v>58</v>
      </c>
      <c r="X2659">
        <v>18.908923600000001</v>
      </c>
      <c r="Y2659">
        <v>-70.705509599999999</v>
      </c>
      <c r="Z2659" t="s">
        <v>86</v>
      </c>
      <c r="AA2659" t="s">
        <v>220</v>
      </c>
      <c r="AB2659" t="s">
        <v>182</v>
      </c>
      <c r="AC2659" t="s">
        <v>88</v>
      </c>
      <c r="AE2659" t="s">
        <v>63</v>
      </c>
      <c r="AF2659" t="s">
        <v>201</v>
      </c>
      <c r="AG2659" t="s">
        <v>171</v>
      </c>
      <c r="AH2659" t="s">
        <v>65</v>
      </c>
      <c r="AI2659" t="s">
        <v>145</v>
      </c>
      <c r="AJ2659" t="s">
        <v>145</v>
      </c>
      <c r="AK2659" t="s">
        <v>368</v>
      </c>
      <c r="AL2659">
        <v>1</v>
      </c>
      <c r="AM2659" t="s">
        <v>2673</v>
      </c>
      <c r="AN2659">
        <v>3</v>
      </c>
      <c r="AO2659">
        <v>1</v>
      </c>
      <c r="AP2659" t="s">
        <v>62</v>
      </c>
      <c r="AV2659" s="1">
        <v>43522</v>
      </c>
      <c r="AW2659" t="s">
        <v>16652</v>
      </c>
      <c r="AY2659" t="s">
        <v>73</v>
      </c>
      <c r="AZ2659" t="s">
        <v>74</v>
      </c>
    </row>
    <row r="2660" spans="1:52" hidden="1" x14ac:dyDescent="0.25">
      <c r="A2660" t="str">
        <f>INDEX('Community ID'!B:B,MATCH(O2660,'Community ID'!A:A,0))</f>
        <v>Cañada Seca</v>
      </c>
      <c r="B2660" t="str">
        <f>INDEX('Community ID'!$K:$K,MATCH('Environmental Data'!$P2660,'Community ID'!J:J,0))</f>
        <v>Constanza</v>
      </c>
      <c r="D2660" t="s">
        <v>10802</v>
      </c>
      <c r="E2660" t="s">
        <v>10803</v>
      </c>
      <c r="F2660" t="s">
        <v>10804</v>
      </c>
      <c r="H2660" t="s">
        <v>7188</v>
      </c>
      <c r="I2660" t="s">
        <v>191</v>
      </c>
      <c r="J2660" s="1">
        <v>23175</v>
      </c>
      <c r="K2660">
        <v>58</v>
      </c>
      <c r="M2660" t="s">
        <v>80</v>
      </c>
      <c r="N2660" t="s">
        <v>6411</v>
      </c>
      <c r="O2660" t="s">
        <v>8224</v>
      </c>
      <c r="P2660" t="s">
        <v>102</v>
      </c>
      <c r="Q2660" t="s">
        <v>160</v>
      </c>
      <c r="T2660" t="s">
        <v>144</v>
      </c>
      <c r="V2660" t="s">
        <v>1567</v>
      </c>
      <c r="W2660" t="s">
        <v>58</v>
      </c>
      <c r="X2660">
        <v>18.902767999999998</v>
      </c>
      <c r="Y2660">
        <v>-70.717776200000003</v>
      </c>
      <c r="Z2660" t="s">
        <v>86</v>
      </c>
      <c r="AA2660" t="s">
        <v>86</v>
      </c>
      <c r="AB2660" t="s">
        <v>60</v>
      </c>
      <c r="AC2660" t="s">
        <v>169</v>
      </c>
      <c r="AE2660" t="s">
        <v>62</v>
      </c>
      <c r="AF2660" t="s">
        <v>170</v>
      </c>
      <c r="AH2660" t="s">
        <v>117</v>
      </c>
      <c r="AI2660" t="s">
        <v>145</v>
      </c>
      <c r="AJ2660" t="s">
        <v>10805</v>
      </c>
      <c r="AK2660" t="s">
        <v>10806</v>
      </c>
      <c r="AL2660">
        <v>2</v>
      </c>
      <c r="AM2660" t="s">
        <v>2673</v>
      </c>
      <c r="AN2660">
        <v>4</v>
      </c>
      <c r="AO2660">
        <v>1</v>
      </c>
      <c r="AP2660" t="s">
        <v>62</v>
      </c>
      <c r="AV2660" s="1">
        <v>43522</v>
      </c>
      <c r="AW2660" t="s">
        <v>16653</v>
      </c>
      <c r="AY2660" t="s">
        <v>73</v>
      </c>
      <c r="AZ2660" t="s">
        <v>74</v>
      </c>
    </row>
    <row r="2661" spans="1:52" hidden="1" x14ac:dyDescent="0.25">
      <c r="A2661" t="str">
        <f>INDEX('Community ID'!B:B,MATCH(O2661,'Community ID'!A:A,0))</f>
        <v>Cañada Seca</v>
      </c>
      <c r="B2661" t="str">
        <f>INDEX('Community ID'!$K:$K,MATCH('Environmental Data'!$P2661,'Community ID'!J:J,0))</f>
        <v>Constanza</v>
      </c>
      <c r="D2661" t="s">
        <v>10807</v>
      </c>
      <c r="E2661" t="s">
        <v>999</v>
      </c>
      <c r="F2661" t="s">
        <v>6474</v>
      </c>
      <c r="H2661" t="s">
        <v>1220</v>
      </c>
      <c r="I2661" t="s">
        <v>191</v>
      </c>
      <c r="J2661" s="1">
        <v>18137</v>
      </c>
      <c r="K2661">
        <v>72</v>
      </c>
      <c r="L2661">
        <v>8496072969</v>
      </c>
      <c r="M2661" t="s">
        <v>80</v>
      </c>
      <c r="N2661" t="s">
        <v>114</v>
      </c>
      <c r="O2661" t="s">
        <v>8224</v>
      </c>
      <c r="P2661" t="s">
        <v>102</v>
      </c>
      <c r="Q2661" t="s">
        <v>103</v>
      </c>
      <c r="T2661" t="s">
        <v>144</v>
      </c>
      <c r="U2661">
        <v>530012646</v>
      </c>
      <c r="V2661" t="s">
        <v>1567</v>
      </c>
      <c r="W2661" t="s">
        <v>58</v>
      </c>
      <c r="X2661">
        <v>18.933222099999998</v>
      </c>
      <c r="Y2661">
        <v>-70.693242600000005</v>
      </c>
      <c r="Z2661" t="s">
        <v>86</v>
      </c>
      <c r="AA2661" t="s">
        <v>86</v>
      </c>
      <c r="AB2661" t="s">
        <v>60</v>
      </c>
      <c r="AC2661" t="s">
        <v>169</v>
      </c>
      <c r="AE2661" t="s">
        <v>62</v>
      </c>
      <c r="AF2661" t="s">
        <v>201</v>
      </c>
      <c r="AG2661" t="s">
        <v>171</v>
      </c>
      <c r="AH2661" t="s">
        <v>117</v>
      </c>
      <c r="AI2661" t="s">
        <v>103</v>
      </c>
      <c r="AJ2661" t="s">
        <v>10808</v>
      </c>
      <c r="AK2661" t="s">
        <v>10809</v>
      </c>
      <c r="AL2661">
        <v>2</v>
      </c>
      <c r="AM2661" t="s">
        <v>2673</v>
      </c>
      <c r="AN2661">
        <v>3</v>
      </c>
      <c r="AP2661" t="s">
        <v>62</v>
      </c>
      <c r="AV2661" s="1">
        <v>43522</v>
      </c>
      <c r="AW2661" t="s">
        <v>16654</v>
      </c>
      <c r="AY2661" t="s">
        <v>73</v>
      </c>
      <c r="AZ2661" t="s">
        <v>74</v>
      </c>
    </row>
    <row r="2662" spans="1:52" x14ac:dyDescent="0.25">
      <c r="A2662" t="str">
        <f>INDEX('Community ID'!B:B,MATCH(O2662,'Community ID'!A:A,0))</f>
        <v>Cañada Seca</v>
      </c>
      <c r="B2662" t="str">
        <f>INDEX('Community ID'!$K:$K,MATCH('Environmental Data'!$P2662,'Community ID'!J:J,0))</f>
        <v>Constanza</v>
      </c>
      <c r="D2662" t="s">
        <v>10810</v>
      </c>
      <c r="E2662" t="s">
        <v>10811</v>
      </c>
      <c r="F2662" t="s">
        <v>9542</v>
      </c>
      <c r="H2662" t="s">
        <v>2895</v>
      </c>
      <c r="I2662" t="s">
        <v>191</v>
      </c>
      <c r="J2662" s="1">
        <v>36551</v>
      </c>
      <c r="K2662">
        <v>21</v>
      </c>
      <c r="L2662">
        <v>8299013851</v>
      </c>
      <c r="M2662" t="s">
        <v>226</v>
      </c>
      <c r="N2662" t="s">
        <v>125</v>
      </c>
      <c r="O2662" t="s">
        <v>8224</v>
      </c>
      <c r="P2662" t="s">
        <v>102</v>
      </c>
      <c r="Q2662" t="s">
        <v>103</v>
      </c>
      <c r="T2662" t="s">
        <v>144</v>
      </c>
      <c r="V2662" t="s">
        <v>1567</v>
      </c>
      <c r="W2662" t="s">
        <v>58</v>
      </c>
      <c r="X2662">
        <v>18.908923600000001</v>
      </c>
      <c r="Y2662">
        <v>-70.705509599999999</v>
      </c>
      <c r="Z2662" t="s">
        <v>86</v>
      </c>
      <c r="AA2662" t="s">
        <v>86</v>
      </c>
      <c r="AB2662" t="s">
        <v>182</v>
      </c>
      <c r="AC2662" t="s">
        <v>88</v>
      </c>
      <c r="AE2662" t="s">
        <v>62</v>
      </c>
      <c r="AF2662" t="s">
        <v>170</v>
      </c>
      <c r="AH2662" t="s">
        <v>65</v>
      </c>
      <c r="AI2662" t="s">
        <v>145</v>
      </c>
      <c r="AJ2662" t="s">
        <v>145</v>
      </c>
      <c r="AK2662" t="s">
        <v>479</v>
      </c>
      <c r="AL2662">
        <v>2</v>
      </c>
      <c r="AM2662" t="s">
        <v>2673</v>
      </c>
      <c r="AN2662">
        <v>1</v>
      </c>
      <c r="AP2662" t="s">
        <v>62</v>
      </c>
      <c r="AV2662" s="1">
        <v>43522</v>
      </c>
      <c r="AW2662" t="s">
        <v>16655</v>
      </c>
      <c r="AY2662" t="s">
        <v>73</v>
      </c>
      <c r="AZ2662" t="s">
        <v>74</v>
      </c>
    </row>
    <row r="2663" spans="1:52" x14ac:dyDescent="0.25">
      <c r="A2663" t="str">
        <f>INDEX('Community ID'!B:B,MATCH(O2663,'Community ID'!A:A,0))</f>
        <v>Cañada Seca</v>
      </c>
      <c r="B2663" t="str">
        <f>INDEX('Community ID'!$K:$K,MATCH('Environmental Data'!$P2663,'Community ID'!J:J,0))</f>
        <v>Constanza</v>
      </c>
      <c r="D2663" t="s">
        <v>10810</v>
      </c>
      <c r="E2663" t="s">
        <v>10811</v>
      </c>
      <c r="F2663" t="s">
        <v>9542</v>
      </c>
      <c r="H2663" t="s">
        <v>2895</v>
      </c>
      <c r="I2663" t="s">
        <v>191</v>
      </c>
      <c r="J2663" s="1">
        <v>36551</v>
      </c>
      <c r="K2663">
        <v>21</v>
      </c>
      <c r="L2663">
        <v>8299013851</v>
      </c>
      <c r="M2663" t="s">
        <v>226</v>
      </c>
      <c r="N2663" t="s">
        <v>125</v>
      </c>
      <c r="O2663" t="s">
        <v>8224</v>
      </c>
      <c r="P2663" t="s">
        <v>102</v>
      </c>
      <c r="Q2663" t="s">
        <v>103</v>
      </c>
      <c r="T2663" t="s">
        <v>144</v>
      </c>
      <c r="V2663" t="s">
        <v>1567</v>
      </c>
      <c r="W2663" t="s">
        <v>58</v>
      </c>
      <c r="X2663">
        <v>18.908923600000001</v>
      </c>
      <c r="Y2663">
        <v>-70.705509599999999</v>
      </c>
      <c r="Z2663" t="s">
        <v>105</v>
      </c>
      <c r="AA2663" t="s">
        <v>105</v>
      </c>
      <c r="AB2663" t="s">
        <v>182</v>
      </c>
      <c r="AC2663" t="s">
        <v>169</v>
      </c>
      <c r="AE2663" t="s">
        <v>63</v>
      </c>
      <c r="AF2663" t="s">
        <v>201</v>
      </c>
      <c r="AH2663" t="s">
        <v>65</v>
      </c>
      <c r="AI2663" t="s">
        <v>1382</v>
      </c>
      <c r="AJ2663" t="s">
        <v>10812</v>
      </c>
      <c r="AK2663" t="s">
        <v>3201</v>
      </c>
      <c r="AL2663">
        <v>2</v>
      </c>
      <c r="AM2663" t="s">
        <v>2673</v>
      </c>
      <c r="AN2663">
        <v>2</v>
      </c>
      <c r="AO2663">
        <v>1</v>
      </c>
      <c r="AP2663" t="s">
        <v>63</v>
      </c>
      <c r="AV2663" s="1">
        <v>43522</v>
      </c>
      <c r="AW2663" t="s">
        <v>16656</v>
      </c>
      <c r="AY2663" t="s">
        <v>73</v>
      </c>
      <c r="AZ2663" t="s">
        <v>74</v>
      </c>
    </row>
    <row r="2664" spans="1:52" hidden="1" x14ac:dyDescent="0.25">
      <c r="A2664" t="str">
        <f>INDEX('Community ID'!B:B,MATCH(O2664,'Community ID'!A:A,0))</f>
        <v>Cañada Seca</v>
      </c>
      <c r="B2664" t="str">
        <f>INDEX('Community ID'!$K:$K,MATCH('Environmental Data'!$P2664,'Community ID'!J:J,0))</f>
        <v>Constanza</v>
      </c>
      <c r="D2664" t="s">
        <v>10813</v>
      </c>
      <c r="E2664" t="s">
        <v>10814</v>
      </c>
      <c r="F2664" t="s">
        <v>1230</v>
      </c>
      <c r="H2664" t="s">
        <v>10815</v>
      </c>
      <c r="I2664" t="s">
        <v>191</v>
      </c>
      <c r="J2664" s="1">
        <v>15878</v>
      </c>
      <c r="K2664">
        <v>78</v>
      </c>
      <c r="M2664" t="s">
        <v>51</v>
      </c>
      <c r="N2664" t="s">
        <v>135</v>
      </c>
      <c r="O2664" t="s">
        <v>8224</v>
      </c>
      <c r="P2664" t="s">
        <v>102</v>
      </c>
      <c r="Q2664" t="s">
        <v>103</v>
      </c>
      <c r="T2664" t="s">
        <v>144</v>
      </c>
      <c r="U2664">
        <v>5300124756</v>
      </c>
      <c r="V2664" t="s">
        <v>1567</v>
      </c>
      <c r="W2664" t="s">
        <v>58</v>
      </c>
      <c r="X2664">
        <v>18.902767999999998</v>
      </c>
      <c r="Y2664">
        <v>-70.717776200000003</v>
      </c>
      <c r="Z2664" t="s">
        <v>86</v>
      </c>
      <c r="AA2664" t="s">
        <v>86</v>
      </c>
      <c r="AB2664" t="s">
        <v>60</v>
      </c>
      <c r="AC2664" t="s">
        <v>169</v>
      </c>
      <c r="AE2664" t="s">
        <v>62</v>
      </c>
      <c r="AF2664" t="s">
        <v>170</v>
      </c>
      <c r="AG2664" t="s">
        <v>171</v>
      </c>
      <c r="AH2664" t="s">
        <v>117</v>
      </c>
      <c r="AI2664" t="s">
        <v>10816</v>
      </c>
      <c r="AJ2664" t="s">
        <v>10817</v>
      </c>
      <c r="AK2664" t="s">
        <v>10818</v>
      </c>
      <c r="AL2664">
        <v>2</v>
      </c>
      <c r="AM2664" t="s">
        <v>2673</v>
      </c>
      <c r="AN2664">
        <v>1</v>
      </c>
      <c r="AO2664">
        <v>1</v>
      </c>
      <c r="AP2664" t="s">
        <v>62</v>
      </c>
      <c r="AV2664" s="1">
        <v>43522</v>
      </c>
      <c r="AW2664" t="s">
        <v>16657</v>
      </c>
      <c r="AY2664" t="s">
        <v>73</v>
      </c>
      <c r="AZ2664" t="s">
        <v>74</v>
      </c>
    </row>
    <row r="2665" spans="1:52" hidden="1" x14ac:dyDescent="0.25">
      <c r="A2665" t="str">
        <f>INDEX('Community ID'!B:B,MATCH(O2665,'Community ID'!A:A,0))</f>
        <v>Cañada Seca</v>
      </c>
      <c r="B2665" t="str">
        <f>INDEX('Community ID'!$K:$K,MATCH('Environmental Data'!$P2665,'Community ID'!J:J,0))</f>
        <v>Constanza</v>
      </c>
      <c r="D2665" t="s">
        <v>10819</v>
      </c>
      <c r="E2665" t="s">
        <v>10820</v>
      </c>
      <c r="F2665" t="s">
        <v>10821</v>
      </c>
      <c r="I2665" t="s">
        <v>191</v>
      </c>
      <c r="J2665" s="1">
        <v>33903</v>
      </c>
      <c r="K2665">
        <v>29</v>
      </c>
      <c r="L2665">
        <v>8492469243</v>
      </c>
      <c r="M2665" t="s">
        <v>124</v>
      </c>
      <c r="N2665" t="s">
        <v>125</v>
      </c>
      <c r="O2665" t="s">
        <v>8224</v>
      </c>
      <c r="P2665" t="s">
        <v>102</v>
      </c>
      <c r="Q2665" t="s">
        <v>160</v>
      </c>
      <c r="T2665" t="s">
        <v>458</v>
      </c>
      <c r="U2665">
        <v>480110000445</v>
      </c>
      <c r="V2665" t="s">
        <v>1567</v>
      </c>
      <c r="W2665" t="s">
        <v>58</v>
      </c>
      <c r="X2665">
        <v>18.902767999999998</v>
      </c>
      <c r="Y2665">
        <v>-70.717776200000003</v>
      </c>
      <c r="Z2665" t="s">
        <v>220</v>
      </c>
      <c r="AA2665" t="s">
        <v>220</v>
      </c>
      <c r="AB2665" t="s">
        <v>182</v>
      </c>
      <c r="AC2665" t="s">
        <v>169</v>
      </c>
      <c r="AE2665" t="s">
        <v>62</v>
      </c>
      <c r="AF2665" t="s">
        <v>201</v>
      </c>
      <c r="AH2665" t="s">
        <v>65</v>
      </c>
      <c r="AI2665" t="s">
        <v>8322</v>
      </c>
      <c r="AJ2665" t="s">
        <v>1382</v>
      </c>
      <c r="AK2665" t="s">
        <v>10822</v>
      </c>
      <c r="AL2665" t="s">
        <v>10823</v>
      </c>
      <c r="AM2665" t="s">
        <v>2673</v>
      </c>
      <c r="AN2665">
        <v>2</v>
      </c>
      <c r="AP2665" t="s">
        <v>63</v>
      </c>
      <c r="AV2665" s="1">
        <v>43522</v>
      </c>
      <c r="AW2665" t="s">
        <v>16658</v>
      </c>
      <c r="AY2665" t="s">
        <v>73</v>
      </c>
      <c r="AZ2665" t="s">
        <v>74</v>
      </c>
    </row>
    <row r="2666" spans="1:52" x14ac:dyDescent="0.25">
      <c r="A2666" t="str">
        <f>INDEX('Community ID'!B:B,MATCH(O2666,'Community ID'!A:A,0))</f>
        <v>Cañada Seca</v>
      </c>
      <c r="B2666" t="str">
        <f>INDEX('Community ID'!$K:$K,MATCH('Environmental Data'!$P2666,'Community ID'!J:J,0))</f>
        <v>Constanza</v>
      </c>
      <c r="D2666" t="s">
        <v>10824</v>
      </c>
      <c r="E2666" t="s">
        <v>10825</v>
      </c>
      <c r="F2666" t="s">
        <v>924</v>
      </c>
      <c r="H2666" t="s">
        <v>3972</v>
      </c>
      <c r="I2666" t="s">
        <v>191</v>
      </c>
      <c r="J2666" s="1">
        <v>23484</v>
      </c>
      <c r="K2666">
        <v>57</v>
      </c>
      <c r="M2666" t="s">
        <v>124</v>
      </c>
      <c r="N2666" t="s">
        <v>1729</v>
      </c>
      <c r="O2666" t="s">
        <v>8224</v>
      </c>
      <c r="P2666" t="s">
        <v>102</v>
      </c>
      <c r="Q2666" t="s">
        <v>103</v>
      </c>
      <c r="T2666" t="s">
        <v>144</v>
      </c>
      <c r="V2666" t="s">
        <v>1567</v>
      </c>
      <c r="W2666" t="s">
        <v>58</v>
      </c>
      <c r="X2666">
        <v>28.540794300000002</v>
      </c>
      <c r="Y2666">
        <v>77.240199200000006</v>
      </c>
      <c r="Z2666" t="s">
        <v>86</v>
      </c>
      <c r="AA2666" t="s">
        <v>86</v>
      </c>
      <c r="AB2666" t="s">
        <v>60</v>
      </c>
      <c r="AC2666" t="s">
        <v>169</v>
      </c>
      <c r="AE2666" t="s">
        <v>62</v>
      </c>
      <c r="AF2666" t="s">
        <v>201</v>
      </c>
      <c r="AH2666" t="s">
        <v>117</v>
      </c>
      <c r="AI2666" t="s">
        <v>145</v>
      </c>
      <c r="AJ2666" t="s">
        <v>145</v>
      </c>
      <c r="AK2666" t="s">
        <v>368</v>
      </c>
      <c r="AL2666">
        <v>2</v>
      </c>
      <c r="AM2666" t="s">
        <v>2673</v>
      </c>
      <c r="AN2666">
        <v>5</v>
      </c>
      <c r="AO2666">
        <v>3</v>
      </c>
      <c r="AP2666" t="s">
        <v>62</v>
      </c>
      <c r="AV2666" s="1">
        <v>43522</v>
      </c>
      <c r="AW2666" t="s">
        <v>16659</v>
      </c>
      <c r="AY2666" t="s">
        <v>73</v>
      </c>
      <c r="AZ2666" t="s">
        <v>74</v>
      </c>
    </row>
    <row r="2667" spans="1:52" x14ac:dyDescent="0.25">
      <c r="A2667" t="str">
        <f>INDEX('Community ID'!B:B,MATCH(O2667,'Community ID'!A:A,0))</f>
        <v>Cañada Seca</v>
      </c>
      <c r="B2667" t="str">
        <f>INDEX('Community ID'!$K:$K,MATCH('Environmental Data'!$P2667,'Community ID'!J:J,0))</f>
        <v>Constanza</v>
      </c>
      <c r="D2667" t="s">
        <v>10826</v>
      </c>
      <c r="E2667" t="s">
        <v>10827</v>
      </c>
      <c r="H2667" t="s">
        <v>1406</v>
      </c>
      <c r="I2667" t="s">
        <v>191</v>
      </c>
      <c r="J2667" s="1">
        <v>23484</v>
      </c>
      <c r="K2667">
        <v>57</v>
      </c>
      <c r="M2667" t="s">
        <v>124</v>
      </c>
      <c r="N2667" t="s">
        <v>1729</v>
      </c>
      <c r="O2667" t="s">
        <v>8224</v>
      </c>
      <c r="P2667" t="s">
        <v>102</v>
      </c>
      <c r="Q2667" t="s">
        <v>103</v>
      </c>
      <c r="T2667" t="s">
        <v>144</v>
      </c>
      <c r="U2667">
        <v>53402199</v>
      </c>
      <c r="V2667" t="s">
        <v>1567</v>
      </c>
      <c r="W2667" t="s">
        <v>58</v>
      </c>
      <c r="X2667">
        <v>18.908923600000001</v>
      </c>
      <c r="Y2667">
        <v>-70.705509599999999</v>
      </c>
      <c r="Z2667" t="s">
        <v>105</v>
      </c>
      <c r="AA2667" t="s">
        <v>105</v>
      </c>
      <c r="AB2667" t="s">
        <v>182</v>
      </c>
      <c r="AC2667" t="s">
        <v>169</v>
      </c>
      <c r="AE2667" t="s">
        <v>62</v>
      </c>
      <c r="AF2667" t="s">
        <v>170</v>
      </c>
      <c r="AG2667" t="s">
        <v>171</v>
      </c>
      <c r="AH2667" t="s">
        <v>65</v>
      </c>
      <c r="AI2667" t="s">
        <v>10816</v>
      </c>
      <c r="AJ2667" t="s">
        <v>10828</v>
      </c>
      <c r="AK2667" t="s">
        <v>479</v>
      </c>
      <c r="AL2667">
        <v>2</v>
      </c>
      <c r="AM2667" t="s">
        <v>2673</v>
      </c>
      <c r="AN2667">
        <v>2</v>
      </c>
      <c r="AP2667" t="s">
        <v>63</v>
      </c>
      <c r="AV2667" s="1">
        <v>43522</v>
      </c>
      <c r="AW2667" t="s">
        <v>16660</v>
      </c>
      <c r="AY2667" t="s">
        <v>73</v>
      </c>
      <c r="AZ2667" t="s">
        <v>74</v>
      </c>
    </row>
    <row r="2668" spans="1:52" hidden="1" x14ac:dyDescent="0.25">
      <c r="A2668" t="str">
        <f>INDEX('Community ID'!B:B,MATCH(O2668,'Community ID'!A:A,0))</f>
        <v>Cañada Seca</v>
      </c>
      <c r="B2668" t="str">
        <f>INDEX('Community ID'!$K:$K,MATCH('Environmental Data'!$P2668,'Community ID'!J:J,0))</f>
        <v>Constanza</v>
      </c>
      <c r="D2668" t="s">
        <v>10829</v>
      </c>
      <c r="E2668" t="s">
        <v>10830</v>
      </c>
      <c r="F2668" t="s">
        <v>1737</v>
      </c>
      <c r="I2668" t="s">
        <v>191</v>
      </c>
      <c r="J2668" s="1">
        <v>20500</v>
      </c>
      <c r="K2668">
        <v>65</v>
      </c>
      <c r="L2668">
        <v>8299946691</v>
      </c>
      <c r="M2668" t="s">
        <v>80</v>
      </c>
      <c r="N2668" t="s">
        <v>114</v>
      </c>
      <c r="O2668" t="s">
        <v>8224</v>
      </c>
      <c r="P2668" t="s">
        <v>102</v>
      </c>
      <c r="Q2668" t="s">
        <v>103</v>
      </c>
      <c r="T2668" t="s">
        <v>144</v>
      </c>
      <c r="U2668">
        <v>5300140877</v>
      </c>
      <c r="V2668" t="s">
        <v>1567</v>
      </c>
      <c r="W2668" t="s">
        <v>58</v>
      </c>
      <c r="X2668">
        <v>18.9074606</v>
      </c>
      <c r="Y2668">
        <v>-70.705137800000003</v>
      </c>
      <c r="Z2668" t="s">
        <v>86</v>
      </c>
      <c r="AA2668" t="s">
        <v>86</v>
      </c>
      <c r="AB2668" t="s">
        <v>60</v>
      </c>
      <c r="AC2668" t="s">
        <v>169</v>
      </c>
      <c r="AE2668" t="s">
        <v>62</v>
      </c>
      <c r="AF2668" t="s">
        <v>201</v>
      </c>
      <c r="AH2668" t="s">
        <v>117</v>
      </c>
      <c r="AI2668" t="s">
        <v>9598</v>
      </c>
      <c r="AJ2668" t="s">
        <v>10831</v>
      </c>
      <c r="AK2668" t="s">
        <v>10832</v>
      </c>
      <c r="AL2668" t="s">
        <v>10823</v>
      </c>
      <c r="AM2668" t="s">
        <v>2673</v>
      </c>
      <c r="AN2668">
        <v>2</v>
      </c>
      <c r="AO2668">
        <v>0</v>
      </c>
      <c r="AP2668" t="s">
        <v>62</v>
      </c>
      <c r="AV2668" s="1">
        <v>43522</v>
      </c>
      <c r="AW2668" t="s">
        <v>16661</v>
      </c>
      <c r="AY2668" t="s">
        <v>73</v>
      </c>
      <c r="AZ2668" t="s">
        <v>74</v>
      </c>
    </row>
    <row r="2669" spans="1:52" hidden="1" x14ac:dyDescent="0.25">
      <c r="A2669" t="str">
        <f>INDEX('Community ID'!B:B,MATCH(O2669,'Community ID'!A:A,0))</f>
        <v>El Chorro</v>
      </c>
      <c r="B2669" t="str">
        <f>INDEX('Community ID'!$K:$K,MATCH('Environmental Data'!$P2669,'Community ID'!J:J,0))</f>
        <v>Constanza</v>
      </c>
      <c r="D2669" t="s">
        <v>10833</v>
      </c>
      <c r="E2669" t="s">
        <v>496</v>
      </c>
      <c r="F2669" t="s">
        <v>1545</v>
      </c>
      <c r="I2669" t="s">
        <v>191</v>
      </c>
      <c r="J2669" s="1">
        <v>43466</v>
      </c>
      <c r="K2669">
        <v>2</v>
      </c>
      <c r="L2669">
        <v>8094647740</v>
      </c>
      <c r="M2669" t="s">
        <v>80</v>
      </c>
      <c r="N2669" t="s">
        <v>10382</v>
      </c>
      <c r="O2669" t="s">
        <v>7406</v>
      </c>
      <c r="P2669" t="s">
        <v>102</v>
      </c>
      <c r="Q2669" t="s">
        <v>160</v>
      </c>
      <c r="S2669" t="s">
        <v>485</v>
      </c>
      <c r="T2669" t="s">
        <v>485</v>
      </c>
      <c r="V2669" t="s">
        <v>10384</v>
      </c>
      <c r="W2669" t="s">
        <v>58</v>
      </c>
      <c r="X2669">
        <v>18.905509505438499</v>
      </c>
      <c r="Y2669">
        <v>-70.758394869110305</v>
      </c>
      <c r="Z2669" t="s">
        <v>86</v>
      </c>
      <c r="AA2669" t="s">
        <v>59</v>
      </c>
      <c r="AB2669" t="s">
        <v>182</v>
      </c>
      <c r="AC2669" t="s">
        <v>88</v>
      </c>
      <c r="AE2669" t="s">
        <v>62</v>
      </c>
      <c r="AF2669" t="s">
        <v>170</v>
      </c>
      <c r="AG2669" t="s">
        <v>194</v>
      </c>
      <c r="AH2669" t="s">
        <v>117</v>
      </c>
      <c r="AI2669" t="s">
        <v>788</v>
      </c>
      <c r="AJ2669" t="s">
        <v>788</v>
      </c>
      <c r="AK2669" t="s">
        <v>10834</v>
      </c>
      <c r="AL2669" t="s">
        <v>10835</v>
      </c>
      <c r="AM2669" t="s">
        <v>10836</v>
      </c>
      <c r="AN2669">
        <v>7</v>
      </c>
      <c r="AP2669" t="s">
        <v>62</v>
      </c>
      <c r="AV2669" s="1">
        <v>43512</v>
      </c>
      <c r="AW2669" t="s">
        <v>16662</v>
      </c>
      <c r="AY2669" t="s">
        <v>73</v>
      </c>
      <c r="AZ2669" t="s">
        <v>74</v>
      </c>
    </row>
    <row r="2670" spans="1:52" x14ac:dyDescent="0.25">
      <c r="A2670" t="str">
        <f>INDEX('Community ID'!B:B,MATCH(O2670,'Community ID'!A:A,0))</f>
        <v>Cañada Seca</v>
      </c>
      <c r="B2670" t="str">
        <f>INDEX('Community ID'!$K:$K,MATCH('Environmental Data'!$P2670,'Community ID'!J:J,0))</f>
        <v>Constanza</v>
      </c>
      <c r="D2670" t="s">
        <v>10837</v>
      </c>
      <c r="E2670" t="s">
        <v>10838</v>
      </c>
      <c r="F2670" t="s">
        <v>6760</v>
      </c>
      <c r="H2670" t="s">
        <v>942</v>
      </c>
      <c r="I2670" t="s">
        <v>191</v>
      </c>
      <c r="J2670" s="1">
        <v>32095</v>
      </c>
      <c r="K2670">
        <v>34</v>
      </c>
      <c r="L2670">
        <v>8096136025</v>
      </c>
      <c r="M2670" t="s">
        <v>80</v>
      </c>
      <c r="N2670" t="s">
        <v>114</v>
      </c>
      <c r="O2670" t="s">
        <v>8246</v>
      </c>
      <c r="P2670" t="s">
        <v>102</v>
      </c>
      <c r="Q2670" t="s">
        <v>103</v>
      </c>
      <c r="S2670" t="s">
        <v>144</v>
      </c>
      <c r="U2670">
        <v>22500545979</v>
      </c>
      <c r="V2670" t="s">
        <v>1567</v>
      </c>
      <c r="W2670" t="s">
        <v>58</v>
      </c>
      <c r="X2670">
        <v>18.9087274</v>
      </c>
      <c r="Y2670">
        <v>-70.706996399999994</v>
      </c>
      <c r="Z2670" t="s">
        <v>105</v>
      </c>
      <c r="AA2670" t="s">
        <v>105</v>
      </c>
      <c r="AB2670" t="s">
        <v>182</v>
      </c>
      <c r="AC2670" t="s">
        <v>169</v>
      </c>
      <c r="AE2670" t="s">
        <v>63</v>
      </c>
      <c r="AF2670" t="s">
        <v>201</v>
      </c>
      <c r="AG2670" t="s">
        <v>171</v>
      </c>
      <c r="AH2670" t="s">
        <v>65</v>
      </c>
      <c r="AI2670" t="s">
        <v>145</v>
      </c>
      <c r="AJ2670" t="s">
        <v>10839</v>
      </c>
      <c r="AK2670" t="s">
        <v>479</v>
      </c>
      <c r="AL2670" t="s">
        <v>10840</v>
      </c>
      <c r="AM2670" t="s">
        <v>2673</v>
      </c>
      <c r="AN2670">
        <v>5</v>
      </c>
      <c r="AO2670">
        <v>2</v>
      </c>
      <c r="AP2670" t="s">
        <v>63</v>
      </c>
      <c r="AV2670" s="1">
        <v>43511</v>
      </c>
      <c r="AW2670" t="s">
        <v>16663</v>
      </c>
      <c r="AY2670" t="s">
        <v>73</v>
      </c>
      <c r="AZ2670" t="s">
        <v>74</v>
      </c>
    </row>
    <row r="2671" spans="1:52" x14ac:dyDescent="0.25">
      <c r="A2671" t="str">
        <f>INDEX('Community ID'!B:B,MATCH(O2671,'Community ID'!A:A,0))</f>
        <v>Cañada Seca</v>
      </c>
      <c r="B2671" t="str">
        <f>INDEX('Community ID'!$K:$K,MATCH('Environmental Data'!$P2671,'Community ID'!J:J,0))</f>
        <v>Constanza</v>
      </c>
      <c r="D2671" t="s">
        <v>10837</v>
      </c>
      <c r="E2671" t="s">
        <v>10838</v>
      </c>
      <c r="F2671" t="s">
        <v>6760</v>
      </c>
      <c r="H2671" t="s">
        <v>942</v>
      </c>
      <c r="I2671" t="s">
        <v>191</v>
      </c>
      <c r="J2671" s="1">
        <v>32095</v>
      </c>
      <c r="K2671">
        <v>34</v>
      </c>
      <c r="L2671">
        <v>8096136025</v>
      </c>
      <c r="M2671" t="s">
        <v>80</v>
      </c>
      <c r="N2671" t="s">
        <v>114</v>
      </c>
      <c r="O2671" t="s">
        <v>8246</v>
      </c>
      <c r="P2671" t="s">
        <v>102</v>
      </c>
      <c r="Q2671" t="s">
        <v>103</v>
      </c>
      <c r="S2671" t="s">
        <v>144</v>
      </c>
      <c r="U2671">
        <v>22500545979</v>
      </c>
      <c r="V2671" t="s">
        <v>1567</v>
      </c>
      <c r="W2671" t="s">
        <v>58</v>
      </c>
      <c r="X2671">
        <v>18.9087274</v>
      </c>
      <c r="Y2671">
        <v>-70.706996399999994</v>
      </c>
      <c r="Z2671" t="s">
        <v>59</v>
      </c>
      <c r="AA2671" t="s">
        <v>325</v>
      </c>
      <c r="AB2671" t="s">
        <v>182</v>
      </c>
      <c r="AC2671" t="s">
        <v>169</v>
      </c>
      <c r="AE2671" t="s">
        <v>62</v>
      </c>
      <c r="AF2671" t="s">
        <v>201</v>
      </c>
      <c r="AH2671" t="s">
        <v>117</v>
      </c>
      <c r="AI2671" t="s">
        <v>145</v>
      </c>
      <c r="AJ2671" t="s">
        <v>10841</v>
      </c>
      <c r="AK2671" t="s">
        <v>479</v>
      </c>
      <c r="AL2671">
        <v>1</v>
      </c>
      <c r="AM2671" t="s">
        <v>2673</v>
      </c>
      <c r="AN2671">
        <v>3</v>
      </c>
      <c r="AO2671">
        <v>1</v>
      </c>
      <c r="AP2671" t="s">
        <v>62</v>
      </c>
      <c r="AV2671" s="1">
        <v>43511</v>
      </c>
      <c r="AW2671" t="s">
        <v>16664</v>
      </c>
      <c r="AY2671" t="s">
        <v>73</v>
      </c>
      <c r="AZ2671" t="s">
        <v>74</v>
      </c>
    </row>
    <row r="2672" spans="1:52" x14ac:dyDescent="0.25">
      <c r="A2672" t="str">
        <f>INDEX('Community ID'!B:B,MATCH(O2672,'Community ID'!A:A,0))</f>
        <v>Cañada Seca</v>
      </c>
      <c r="B2672" t="str">
        <f>INDEX('Community ID'!$K:$K,MATCH('Environmental Data'!$P2672,'Community ID'!J:J,0))</f>
        <v>Constanza</v>
      </c>
      <c r="D2672" t="s">
        <v>10842</v>
      </c>
      <c r="E2672" t="s">
        <v>10843</v>
      </c>
      <c r="H2672" t="s">
        <v>10844</v>
      </c>
      <c r="J2672" s="1">
        <v>28352</v>
      </c>
      <c r="K2672">
        <v>44</v>
      </c>
      <c r="L2672">
        <v>8498465227</v>
      </c>
      <c r="M2672" t="s">
        <v>80</v>
      </c>
      <c r="N2672" t="s">
        <v>10845</v>
      </c>
      <c r="O2672" t="s">
        <v>8246</v>
      </c>
      <c r="P2672" t="s">
        <v>102</v>
      </c>
      <c r="Q2672" t="s">
        <v>103</v>
      </c>
      <c r="S2672" t="s">
        <v>144</v>
      </c>
      <c r="U2672">
        <v>5300315305</v>
      </c>
      <c r="V2672" t="s">
        <v>1567</v>
      </c>
      <c r="W2672" t="s">
        <v>58</v>
      </c>
      <c r="X2672">
        <v>18.903336599999999</v>
      </c>
      <c r="Y2672">
        <v>-70.736361299999999</v>
      </c>
      <c r="Z2672" t="s">
        <v>86</v>
      </c>
      <c r="AA2672" t="s">
        <v>220</v>
      </c>
      <c r="AB2672" t="s">
        <v>182</v>
      </c>
      <c r="AC2672" t="s">
        <v>88</v>
      </c>
      <c r="AE2672" t="s">
        <v>62</v>
      </c>
      <c r="AF2672" t="s">
        <v>201</v>
      </c>
      <c r="AH2672" t="s">
        <v>117</v>
      </c>
      <c r="AI2672" t="s">
        <v>145</v>
      </c>
      <c r="AJ2672" t="s">
        <v>10846</v>
      </c>
      <c r="AK2672" t="s">
        <v>479</v>
      </c>
      <c r="AL2672" t="s">
        <v>10738</v>
      </c>
      <c r="AM2672" t="s">
        <v>2673</v>
      </c>
      <c r="AN2672">
        <v>4</v>
      </c>
      <c r="AO2672">
        <v>2</v>
      </c>
      <c r="AP2672" t="s">
        <v>62</v>
      </c>
      <c r="AV2672" s="1">
        <v>43511</v>
      </c>
      <c r="AW2672" t="s">
        <v>16665</v>
      </c>
      <c r="AY2672" t="s">
        <v>73</v>
      </c>
      <c r="AZ2672" t="s">
        <v>74</v>
      </c>
    </row>
    <row r="2673" spans="1:52" x14ac:dyDescent="0.25">
      <c r="A2673" t="str">
        <f>INDEX('Community ID'!B:B,MATCH(O2673,'Community ID'!A:A,0))</f>
        <v>Cañada Seca</v>
      </c>
      <c r="B2673" t="str">
        <f>INDEX('Community ID'!$K:$K,MATCH('Environmental Data'!$P2673,'Community ID'!J:J,0))</f>
        <v>Constanza</v>
      </c>
      <c r="D2673" t="s">
        <v>10847</v>
      </c>
      <c r="E2673" t="s">
        <v>5719</v>
      </c>
      <c r="F2673" t="s">
        <v>2585</v>
      </c>
      <c r="H2673" t="s">
        <v>1390</v>
      </c>
      <c r="I2673" t="s">
        <v>191</v>
      </c>
      <c r="J2673" s="1">
        <v>29482</v>
      </c>
      <c r="K2673">
        <v>41</v>
      </c>
      <c r="L2673">
        <v>8298915749</v>
      </c>
      <c r="M2673" t="s">
        <v>80</v>
      </c>
      <c r="N2673" t="s">
        <v>135</v>
      </c>
      <c r="O2673" t="s">
        <v>8246</v>
      </c>
      <c r="P2673" t="s">
        <v>102</v>
      </c>
      <c r="Q2673" t="s">
        <v>10848</v>
      </c>
      <c r="S2673" t="s">
        <v>144</v>
      </c>
      <c r="U2673">
        <v>530039222</v>
      </c>
      <c r="V2673" t="s">
        <v>1567</v>
      </c>
      <c r="W2673" t="s">
        <v>58</v>
      </c>
      <c r="X2673">
        <v>18.903336599999999</v>
      </c>
      <c r="Y2673">
        <v>-70.736361299999999</v>
      </c>
      <c r="Z2673" t="s">
        <v>86</v>
      </c>
      <c r="AA2673" t="s">
        <v>220</v>
      </c>
      <c r="AB2673" t="s">
        <v>1164</v>
      </c>
      <c r="AC2673" t="s">
        <v>88</v>
      </c>
      <c r="AE2673" t="s">
        <v>63</v>
      </c>
      <c r="AF2673" t="s">
        <v>201</v>
      </c>
      <c r="AG2673" t="s">
        <v>171</v>
      </c>
      <c r="AH2673" t="s">
        <v>117</v>
      </c>
      <c r="AI2673" t="s">
        <v>145</v>
      </c>
      <c r="AJ2673" t="s">
        <v>788</v>
      </c>
      <c r="AK2673" t="s">
        <v>479</v>
      </c>
      <c r="AL2673" t="s">
        <v>10765</v>
      </c>
      <c r="AM2673" t="s">
        <v>10849</v>
      </c>
      <c r="AN2673">
        <v>1</v>
      </c>
      <c r="AP2673" t="s">
        <v>63</v>
      </c>
      <c r="AV2673" s="1">
        <v>43511</v>
      </c>
      <c r="AW2673" t="s">
        <v>16666</v>
      </c>
      <c r="AY2673" t="s">
        <v>73</v>
      </c>
      <c r="AZ2673" t="s">
        <v>74</v>
      </c>
    </row>
    <row r="2674" spans="1:52" x14ac:dyDescent="0.25">
      <c r="A2674" t="str">
        <f>INDEX('Community ID'!B:B,MATCH(O2674,'Community ID'!A:A,0))</f>
        <v>Cañada Seca</v>
      </c>
      <c r="B2674" t="str">
        <f>INDEX('Community ID'!$K:$K,MATCH('Environmental Data'!$P2674,'Community ID'!J:J,0))</f>
        <v>Constanza</v>
      </c>
      <c r="D2674" t="s">
        <v>10850</v>
      </c>
      <c r="E2674" t="s">
        <v>10820</v>
      </c>
      <c r="F2674" t="s">
        <v>2585</v>
      </c>
      <c r="H2674" t="s">
        <v>10851</v>
      </c>
      <c r="I2674" t="s">
        <v>191</v>
      </c>
      <c r="J2674" s="1">
        <v>30239</v>
      </c>
      <c r="K2674">
        <v>39</v>
      </c>
      <c r="L2674">
        <v>8493444496</v>
      </c>
      <c r="M2674" t="s">
        <v>622</v>
      </c>
      <c r="N2674" t="s">
        <v>135</v>
      </c>
      <c r="O2674" t="s">
        <v>8224</v>
      </c>
      <c r="P2674" t="s">
        <v>102</v>
      </c>
      <c r="Q2674" t="s">
        <v>160</v>
      </c>
      <c r="S2674" t="s">
        <v>436</v>
      </c>
      <c r="V2674" t="s">
        <v>1567</v>
      </c>
      <c r="W2674" t="s">
        <v>58</v>
      </c>
      <c r="X2674">
        <v>18.908540500000001</v>
      </c>
      <c r="Y2674">
        <v>-70.718519599999993</v>
      </c>
      <c r="Z2674" t="s">
        <v>86</v>
      </c>
      <c r="AA2674" t="s">
        <v>86</v>
      </c>
      <c r="AB2674" t="s">
        <v>1164</v>
      </c>
      <c r="AC2674" t="s">
        <v>169</v>
      </c>
      <c r="AE2674" t="s">
        <v>62</v>
      </c>
      <c r="AF2674" t="s">
        <v>170</v>
      </c>
      <c r="AH2674" t="s">
        <v>65</v>
      </c>
      <c r="AI2674" t="s">
        <v>145</v>
      </c>
      <c r="AJ2674" t="s">
        <v>10839</v>
      </c>
      <c r="AK2674" t="s">
        <v>479</v>
      </c>
      <c r="AL2674" t="s">
        <v>10852</v>
      </c>
      <c r="AM2674" t="s">
        <v>2673</v>
      </c>
      <c r="AN2674">
        <v>4</v>
      </c>
      <c r="AP2674" t="s">
        <v>62</v>
      </c>
      <c r="AV2674" s="1">
        <v>43511</v>
      </c>
      <c r="AW2674" t="s">
        <v>16667</v>
      </c>
      <c r="AY2674" t="s">
        <v>73</v>
      </c>
      <c r="AZ2674" t="s">
        <v>74</v>
      </c>
    </row>
    <row r="2675" spans="1:52" x14ac:dyDescent="0.25">
      <c r="A2675" t="str">
        <f>INDEX('Community ID'!B:B,MATCH(O2675,'Community ID'!A:A,0))</f>
        <v>Cañada Seca</v>
      </c>
      <c r="B2675" t="str">
        <f>INDEX('Community ID'!$K:$K,MATCH('Environmental Data'!$P2675,'Community ID'!J:J,0))</f>
        <v>Constanza</v>
      </c>
      <c r="D2675" t="s">
        <v>10853</v>
      </c>
      <c r="E2675" t="s">
        <v>10854</v>
      </c>
      <c r="F2675" t="s">
        <v>3735</v>
      </c>
      <c r="H2675" t="s">
        <v>10855</v>
      </c>
      <c r="I2675" t="s">
        <v>165</v>
      </c>
      <c r="M2675" t="s">
        <v>51</v>
      </c>
      <c r="N2675" t="s">
        <v>10856</v>
      </c>
      <c r="O2675" t="s">
        <v>8224</v>
      </c>
      <c r="P2675" t="s">
        <v>102</v>
      </c>
      <c r="Q2675" t="s">
        <v>103</v>
      </c>
      <c r="S2675" t="s">
        <v>144</v>
      </c>
      <c r="U2675">
        <v>530012576</v>
      </c>
      <c r="V2675" t="s">
        <v>1567</v>
      </c>
      <c r="W2675" t="s">
        <v>58</v>
      </c>
      <c r="X2675">
        <v>18.908883700000001</v>
      </c>
      <c r="Y2675">
        <v>-70.705137800000003</v>
      </c>
      <c r="Z2675" t="s">
        <v>86</v>
      </c>
      <c r="AA2675" t="s">
        <v>86</v>
      </c>
      <c r="AB2675" t="s">
        <v>182</v>
      </c>
      <c r="AC2675" t="s">
        <v>169</v>
      </c>
      <c r="AE2675" t="s">
        <v>62</v>
      </c>
      <c r="AF2675" t="s">
        <v>201</v>
      </c>
      <c r="AG2675" t="s">
        <v>171</v>
      </c>
      <c r="AH2675" t="s">
        <v>65</v>
      </c>
      <c r="AI2675" t="s">
        <v>145</v>
      </c>
      <c r="AK2675" t="s">
        <v>479</v>
      </c>
      <c r="AL2675" t="s">
        <v>10765</v>
      </c>
      <c r="AM2675" t="s">
        <v>2673</v>
      </c>
      <c r="AN2675">
        <v>2</v>
      </c>
      <c r="AP2675" t="s">
        <v>62</v>
      </c>
      <c r="AV2675" s="1">
        <v>43511</v>
      </c>
      <c r="AW2675" t="s">
        <v>16668</v>
      </c>
      <c r="AY2675" t="s">
        <v>73</v>
      </c>
      <c r="AZ2675" t="s">
        <v>74</v>
      </c>
    </row>
    <row r="2676" spans="1:52" hidden="1" x14ac:dyDescent="0.25">
      <c r="A2676" t="str">
        <f>INDEX('Community ID'!B:B,MATCH(O2676,'Community ID'!A:A,0))</f>
        <v>Cañada Seca</v>
      </c>
      <c r="B2676" t="str">
        <f>INDEX('Community ID'!$K:$K,MATCH('Environmental Data'!$P2676,'Community ID'!J:J,0))</f>
        <v>Constanza</v>
      </c>
      <c r="D2676" t="s">
        <v>10857</v>
      </c>
      <c r="E2676" t="s">
        <v>10858</v>
      </c>
      <c r="H2676" t="s">
        <v>10859</v>
      </c>
      <c r="I2676" t="s">
        <v>191</v>
      </c>
      <c r="J2676" s="1">
        <v>26665</v>
      </c>
      <c r="K2676">
        <v>48</v>
      </c>
      <c r="M2676" t="s">
        <v>80</v>
      </c>
      <c r="N2676" t="s">
        <v>135</v>
      </c>
      <c r="O2676" t="s">
        <v>8224</v>
      </c>
      <c r="P2676" t="s">
        <v>102</v>
      </c>
      <c r="Q2676" t="s">
        <v>103</v>
      </c>
      <c r="S2676" t="s">
        <v>144</v>
      </c>
      <c r="U2676">
        <v>53004245</v>
      </c>
      <c r="V2676" t="s">
        <v>1567</v>
      </c>
      <c r="W2676" t="s">
        <v>58</v>
      </c>
      <c r="X2676">
        <v>18.9087274</v>
      </c>
      <c r="Y2676">
        <v>-70.706996399999994</v>
      </c>
      <c r="Z2676" t="s">
        <v>86</v>
      </c>
      <c r="AA2676" t="s">
        <v>86</v>
      </c>
      <c r="AB2676" t="s">
        <v>182</v>
      </c>
      <c r="AC2676" t="s">
        <v>88</v>
      </c>
      <c r="AE2676" t="s">
        <v>63</v>
      </c>
      <c r="AF2676" t="s">
        <v>201</v>
      </c>
      <c r="AG2676" t="s">
        <v>171</v>
      </c>
      <c r="AH2676" t="s">
        <v>117</v>
      </c>
      <c r="AI2676" t="s">
        <v>145</v>
      </c>
      <c r="AJ2676" t="s">
        <v>145</v>
      </c>
      <c r="AK2676" t="s">
        <v>10860</v>
      </c>
      <c r="AL2676" t="s">
        <v>10765</v>
      </c>
      <c r="AM2676" t="s">
        <v>10861</v>
      </c>
      <c r="AN2676">
        <v>2</v>
      </c>
      <c r="AP2676" t="s">
        <v>62</v>
      </c>
      <c r="AV2676" s="1">
        <v>43511</v>
      </c>
      <c r="AW2676" t="s">
        <v>16669</v>
      </c>
      <c r="AY2676" t="s">
        <v>73</v>
      </c>
      <c r="AZ2676" t="s">
        <v>74</v>
      </c>
    </row>
    <row r="2677" spans="1:52" hidden="1" x14ac:dyDescent="0.25">
      <c r="A2677" t="str">
        <f>INDEX('Community ID'!B:B,MATCH(O2677,'Community ID'!A:A,0))</f>
        <v>Cañada Seca</v>
      </c>
      <c r="B2677" t="str">
        <f>INDEX('Community ID'!$K:$K,MATCH('Environmental Data'!$P2677,'Community ID'!J:J,0))</f>
        <v>Constanza</v>
      </c>
      <c r="D2677" t="s">
        <v>10857</v>
      </c>
      <c r="E2677" t="s">
        <v>10858</v>
      </c>
      <c r="H2677" t="s">
        <v>10859</v>
      </c>
      <c r="I2677" t="s">
        <v>191</v>
      </c>
      <c r="J2677" s="1">
        <v>26665</v>
      </c>
      <c r="K2677">
        <v>48</v>
      </c>
      <c r="M2677" t="s">
        <v>80</v>
      </c>
      <c r="N2677" t="s">
        <v>135</v>
      </c>
      <c r="O2677" t="s">
        <v>8224</v>
      </c>
      <c r="P2677" t="s">
        <v>102</v>
      </c>
      <c r="Q2677" t="s">
        <v>103</v>
      </c>
      <c r="S2677" t="s">
        <v>144</v>
      </c>
      <c r="U2677">
        <v>53004245</v>
      </c>
      <c r="V2677" t="s">
        <v>1567</v>
      </c>
      <c r="W2677" t="s">
        <v>58</v>
      </c>
      <c r="X2677">
        <v>18.9087274</v>
      </c>
      <c r="Y2677">
        <v>-70.706996399999994</v>
      </c>
      <c r="Z2677" t="s">
        <v>86</v>
      </c>
      <c r="AA2677" t="s">
        <v>86</v>
      </c>
      <c r="AB2677" t="s">
        <v>1164</v>
      </c>
      <c r="AC2677" t="s">
        <v>88</v>
      </c>
      <c r="AE2677" t="s">
        <v>62</v>
      </c>
      <c r="AF2677" t="s">
        <v>170</v>
      </c>
      <c r="AG2677" t="s">
        <v>171</v>
      </c>
      <c r="AH2677" t="s">
        <v>65</v>
      </c>
      <c r="AI2677" t="s">
        <v>145</v>
      </c>
      <c r="AJ2677" t="s">
        <v>788</v>
      </c>
      <c r="AK2677" t="s">
        <v>552</v>
      </c>
      <c r="AL2677" t="s">
        <v>10840</v>
      </c>
      <c r="AM2677" t="s">
        <v>2673</v>
      </c>
      <c r="AN2677">
        <v>4</v>
      </c>
      <c r="AP2677" t="s">
        <v>62</v>
      </c>
      <c r="AV2677" s="1">
        <v>43511</v>
      </c>
      <c r="AW2677" t="s">
        <v>16670</v>
      </c>
      <c r="AY2677" t="s">
        <v>73</v>
      </c>
      <c r="AZ2677" t="s">
        <v>74</v>
      </c>
    </row>
    <row r="2678" spans="1:52" hidden="1" x14ac:dyDescent="0.25">
      <c r="A2678" t="str">
        <f>INDEX('Community ID'!B:B,MATCH(O2678,'Community ID'!A:A,0))</f>
        <v>Cañada Seca</v>
      </c>
      <c r="B2678" t="str">
        <f>INDEX('Community ID'!$K:$K,MATCH('Environmental Data'!$P2678,'Community ID'!J:J,0))</f>
        <v>Constanza</v>
      </c>
      <c r="D2678" t="s">
        <v>10862</v>
      </c>
      <c r="E2678" t="s">
        <v>10863</v>
      </c>
      <c r="F2678" t="s">
        <v>4336</v>
      </c>
      <c r="H2678" t="s">
        <v>10864</v>
      </c>
      <c r="I2678" t="s">
        <v>191</v>
      </c>
      <c r="J2678" s="1">
        <v>28643</v>
      </c>
      <c r="K2678">
        <v>43</v>
      </c>
      <c r="L2678">
        <v>8099317954</v>
      </c>
      <c r="M2678" t="s">
        <v>226</v>
      </c>
      <c r="N2678" t="s">
        <v>135</v>
      </c>
      <c r="O2678" t="s">
        <v>8246</v>
      </c>
      <c r="P2678" t="s">
        <v>102</v>
      </c>
      <c r="Q2678" t="s">
        <v>103</v>
      </c>
      <c r="S2678" t="s">
        <v>144</v>
      </c>
      <c r="U2678">
        <v>53002700810</v>
      </c>
      <c r="V2678" t="s">
        <v>1567</v>
      </c>
      <c r="W2678" t="s">
        <v>58</v>
      </c>
      <c r="X2678">
        <v>18.907261099999999</v>
      </c>
      <c r="Y2678">
        <v>-70.703279199999997</v>
      </c>
      <c r="Z2678" t="s">
        <v>86</v>
      </c>
      <c r="AA2678" t="s">
        <v>86</v>
      </c>
      <c r="AB2678" t="s">
        <v>182</v>
      </c>
      <c r="AC2678" t="s">
        <v>88</v>
      </c>
      <c r="AE2678" t="s">
        <v>63</v>
      </c>
      <c r="AF2678" t="s">
        <v>170</v>
      </c>
      <c r="AG2678" t="s">
        <v>171</v>
      </c>
      <c r="AH2678" t="s">
        <v>486</v>
      </c>
      <c r="AI2678" t="s">
        <v>788</v>
      </c>
      <c r="AJ2678" t="s">
        <v>145</v>
      </c>
      <c r="AK2678" t="s">
        <v>552</v>
      </c>
      <c r="AL2678" t="s">
        <v>10765</v>
      </c>
      <c r="AM2678" t="s">
        <v>2673</v>
      </c>
      <c r="AN2678">
        <v>6</v>
      </c>
      <c r="AO2678">
        <v>1</v>
      </c>
      <c r="AP2678" t="s">
        <v>62</v>
      </c>
      <c r="AV2678" s="1">
        <v>43511</v>
      </c>
      <c r="AW2678" t="s">
        <v>16671</v>
      </c>
      <c r="AY2678" t="s">
        <v>73</v>
      </c>
      <c r="AZ2678" t="s">
        <v>74</v>
      </c>
    </row>
    <row r="2679" spans="1:52" hidden="1" x14ac:dyDescent="0.25">
      <c r="A2679" t="str">
        <f>INDEX('Community ID'!B:B,MATCH(O2679,'Community ID'!A:A,0))</f>
        <v>Cañada Seca</v>
      </c>
      <c r="B2679" t="str">
        <f>INDEX('Community ID'!$K:$K,MATCH('Environmental Data'!$P2679,'Community ID'!J:J,0))</f>
        <v>Constanza</v>
      </c>
      <c r="D2679" t="s">
        <v>10865</v>
      </c>
      <c r="E2679" t="s">
        <v>10866</v>
      </c>
      <c r="H2679" t="s">
        <v>2689</v>
      </c>
      <c r="I2679" t="s">
        <v>165</v>
      </c>
      <c r="J2679" s="1">
        <v>22763</v>
      </c>
      <c r="K2679">
        <v>59</v>
      </c>
      <c r="L2679">
        <v>8095064935</v>
      </c>
      <c r="M2679" t="s">
        <v>80</v>
      </c>
      <c r="N2679" t="s">
        <v>738</v>
      </c>
      <c r="O2679" t="s">
        <v>8224</v>
      </c>
      <c r="P2679" t="s">
        <v>102</v>
      </c>
      <c r="Q2679" t="s">
        <v>103</v>
      </c>
      <c r="S2679" t="s">
        <v>4711</v>
      </c>
      <c r="U2679">
        <v>530035150</v>
      </c>
      <c r="V2679" t="s">
        <v>1567</v>
      </c>
      <c r="W2679" t="s">
        <v>58</v>
      </c>
      <c r="X2679">
        <v>18.902246699999999</v>
      </c>
      <c r="Y2679">
        <v>-70.709598499999998</v>
      </c>
      <c r="Z2679" t="s">
        <v>86</v>
      </c>
      <c r="AA2679" t="s">
        <v>86</v>
      </c>
      <c r="AB2679" t="s">
        <v>182</v>
      </c>
      <c r="AC2679" t="s">
        <v>88</v>
      </c>
      <c r="AE2679" t="s">
        <v>63</v>
      </c>
      <c r="AF2679" t="s">
        <v>201</v>
      </c>
      <c r="AG2679" t="s">
        <v>171</v>
      </c>
      <c r="AH2679" t="s">
        <v>117</v>
      </c>
      <c r="AI2679" t="s">
        <v>788</v>
      </c>
      <c r="AJ2679" t="s">
        <v>145</v>
      </c>
      <c r="AK2679" t="s">
        <v>421</v>
      </c>
      <c r="AL2679" t="s">
        <v>10840</v>
      </c>
      <c r="AM2679" t="s">
        <v>2664</v>
      </c>
      <c r="AN2679">
        <v>4</v>
      </c>
      <c r="AO2679">
        <v>2</v>
      </c>
      <c r="AP2679" t="s">
        <v>62</v>
      </c>
      <c r="AV2679" s="1">
        <v>43511</v>
      </c>
      <c r="AW2679" t="s">
        <v>16672</v>
      </c>
      <c r="AY2679" t="s">
        <v>73</v>
      </c>
      <c r="AZ2679" t="s">
        <v>74</v>
      </c>
    </row>
    <row r="2680" spans="1:52" hidden="1" x14ac:dyDescent="0.25">
      <c r="A2680" t="str">
        <f>INDEX('Community ID'!B:B,MATCH(O2680,'Community ID'!A:A,0))</f>
        <v>Cañada Seca</v>
      </c>
      <c r="B2680" t="str">
        <f>INDEX('Community ID'!$K:$K,MATCH('Environmental Data'!$P2680,'Community ID'!J:J,0))</f>
        <v>Constanza</v>
      </c>
      <c r="D2680" t="s">
        <v>10865</v>
      </c>
      <c r="E2680" t="s">
        <v>10866</v>
      </c>
      <c r="H2680" t="s">
        <v>2689</v>
      </c>
      <c r="I2680" t="s">
        <v>165</v>
      </c>
      <c r="J2680" s="1">
        <v>22763</v>
      </c>
      <c r="K2680">
        <v>59</v>
      </c>
      <c r="L2680">
        <v>8095064935</v>
      </c>
      <c r="M2680" t="s">
        <v>80</v>
      </c>
      <c r="N2680" t="s">
        <v>738</v>
      </c>
      <c r="O2680" t="s">
        <v>8224</v>
      </c>
      <c r="P2680" t="s">
        <v>102</v>
      </c>
      <c r="Q2680" t="s">
        <v>103</v>
      </c>
      <c r="S2680" t="s">
        <v>4711</v>
      </c>
      <c r="U2680">
        <v>530035150</v>
      </c>
      <c r="V2680" t="s">
        <v>1567</v>
      </c>
      <c r="W2680" t="s">
        <v>58</v>
      </c>
      <c r="X2680">
        <v>18.902246699999999</v>
      </c>
      <c r="Y2680">
        <v>-70.709598499999998</v>
      </c>
      <c r="Z2680" t="s">
        <v>86</v>
      </c>
      <c r="AA2680" t="s">
        <v>86</v>
      </c>
      <c r="AB2680" t="s">
        <v>60</v>
      </c>
      <c r="AC2680" t="s">
        <v>88</v>
      </c>
      <c r="AE2680" t="s">
        <v>62</v>
      </c>
      <c r="AF2680" t="s">
        <v>201</v>
      </c>
      <c r="AH2680" t="s">
        <v>117</v>
      </c>
      <c r="AI2680" t="s">
        <v>1382</v>
      </c>
      <c r="AJ2680" t="s">
        <v>10867</v>
      </c>
      <c r="AK2680" t="s">
        <v>1161</v>
      </c>
      <c r="AL2680" t="s">
        <v>10840</v>
      </c>
      <c r="AM2680" t="s">
        <v>2673</v>
      </c>
      <c r="AN2680">
        <v>4</v>
      </c>
      <c r="AP2680" t="s">
        <v>62</v>
      </c>
      <c r="AV2680" s="1">
        <v>43511</v>
      </c>
      <c r="AW2680" t="s">
        <v>16673</v>
      </c>
      <c r="AY2680" t="s">
        <v>73</v>
      </c>
      <c r="AZ2680" t="s">
        <v>74</v>
      </c>
    </row>
    <row r="2681" spans="1:52" hidden="1" x14ac:dyDescent="0.25">
      <c r="A2681" t="str">
        <f>INDEX('Community ID'!B:B,MATCH(O2681,'Community ID'!A:A,0))</f>
        <v>Cañada Seca</v>
      </c>
      <c r="B2681" t="str">
        <f>INDEX('Community ID'!$K:$K,MATCH('Environmental Data'!$P2681,'Community ID'!J:J,0))</f>
        <v>Constanza</v>
      </c>
      <c r="D2681" t="s">
        <v>10868</v>
      </c>
      <c r="E2681" t="s">
        <v>10869</v>
      </c>
      <c r="F2681" t="s">
        <v>1519</v>
      </c>
      <c r="H2681" t="s">
        <v>2895</v>
      </c>
      <c r="J2681" s="1">
        <v>32980</v>
      </c>
      <c r="K2681">
        <v>31</v>
      </c>
      <c r="L2681">
        <v>8095391709</v>
      </c>
      <c r="M2681" t="s">
        <v>51</v>
      </c>
      <c r="N2681" t="s">
        <v>135</v>
      </c>
      <c r="O2681" t="s">
        <v>8224</v>
      </c>
      <c r="P2681" t="s">
        <v>102</v>
      </c>
      <c r="Q2681" t="s">
        <v>160</v>
      </c>
      <c r="S2681" t="s">
        <v>436</v>
      </c>
      <c r="U2681">
        <v>40223450785</v>
      </c>
      <c r="V2681" t="s">
        <v>1567</v>
      </c>
      <c r="W2681" t="s">
        <v>58</v>
      </c>
      <c r="X2681">
        <v>18.907261099999999</v>
      </c>
      <c r="Y2681">
        <v>-70.703279199999997</v>
      </c>
      <c r="Z2681" t="s">
        <v>86</v>
      </c>
      <c r="AA2681" t="s">
        <v>86</v>
      </c>
      <c r="AB2681" t="s">
        <v>182</v>
      </c>
      <c r="AC2681" t="s">
        <v>169</v>
      </c>
      <c r="AE2681" t="s">
        <v>62</v>
      </c>
      <c r="AF2681" t="s">
        <v>201</v>
      </c>
      <c r="AG2681" t="s">
        <v>171</v>
      </c>
      <c r="AH2681" t="s">
        <v>117</v>
      </c>
      <c r="AI2681" t="s">
        <v>10870</v>
      </c>
      <c r="AJ2681" t="s">
        <v>10839</v>
      </c>
      <c r="AK2681" t="s">
        <v>10871</v>
      </c>
      <c r="AL2681" t="s">
        <v>10852</v>
      </c>
      <c r="AM2681" t="s">
        <v>2673</v>
      </c>
      <c r="AN2681">
        <v>5</v>
      </c>
      <c r="AO2681">
        <v>2</v>
      </c>
      <c r="AP2681" t="s">
        <v>63</v>
      </c>
      <c r="AV2681" s="1">
        <v>43511</v>
      </c>
      <c r="AW2681" t="s">
        <v>16674</v>
      </c>
      <c r="AY2681" t="s">
        <v>73</v>
      </c>
      <c r="AZ2681" t="s">
        <v>74</v>
      </c>
    </row>
    <row r="2682" spans="1:52" hidden="1" x14ac:dyDescent="0.25">
      <c r="A2682" t="str">
        <f>INDEX('Community ID'!B:B,MATCH(O2682,'Community ID'!A:A,0))</f>
        <v>Cañada Seca</v>
      </c>
      <c r="B2682" t="str">
        <f>INDEX('Community ID'!$K:$K,MATCH('Environmental Data'!$P2682,'Community ID'!J:J,0))</f>
        <v>Constanza</v>
      </c>
      <c r="D2682" t="s">
        <v>10872</v>
      </c>
      <c r="E2682" t="s">
        <v>10873</v>
      </c>
      <c r="J2682" s="1">
        <v>27753</v>
      </c>
      <c r="K2682">
        <v>46</v>
      </c>
      <c r="M2682" t="s">
        <v>622</v>
      </c>
      <c r="N2682" t="s">
        <v>135</v>
      </c>
      <c r="O2682" t="s">
        <v>8246</v>
      </c>
      <c r="P2682" t="s">
        <v>102</v>
      </c>
      <c r="Q2682" t="s">
        <v>9386</v>
      </c>
      <c r="S2682" t="s">
        <v>144</v>
      </c>
      <c r="U2682">
        <v>5300320447</v>
      </c>
      <c r="V2682" t="s">
        <v>1567</v>
      </c>
      <c r="W2682" t="s">
        <v>58</v>
      </c>
      <c r="X2682">
        <v>18.903336599999999</v>
      </c>
      <c r="Y2682">
        <v>-70.736361299999999</v>
      </c>
      <c r="Z2682" t="s">
        <v>86</v>
      </c>
      <c r="AA2682" t="s">
        <v>86</v>
      </c>
      <c r="AB2682" t="s">
        <v>60</v>
      </c>
      <c r="AC2682" t="s">
        <v>169</v>
      </c>
      <c r="AE2682" t="s">
        <v>62</v>
      </c>
      <c r="AF2682" t="s">
        <v>201</v>
      </c>
      <c r="AG2682" t="s">
        <v>171</v>
      </c>
      <c r="AH2682" t="s">
        <v>117</v>
      </c>
      <c r="AI2682" t="s">
        <v>788</v>
      </c>
      <c r="AJ2682" t="s">
        <v>10874</v>
      </c>
      <c r="AK2682" t="s">
        <v>10875</v>
      </c>
      <c r="AL2682" t="s">
        <v>10765</v>
      </c>
      <c r="AM2682" t="s">
        <v>2673</v>
      </c>
      <c r="AN2682">
        <v>4</v>
      </c>
      <c r="AO2682">
        <v>0</v>
      </c>
      <c r="AP2682" t="s">
        <v>62</v>
      </c>
      <c r="AV2682" s="1">
        <v>43511</v>
      </c>
      <c r="AW2682" t="s">
        <v>16675</v>
      </c>
      <c r="AY2682" t="s">
        <v>73</v>
      </c>
      <c r="AZ2682" t="s">
        <v>74</v>
      </c>
    </row>
    <row r="2683" spans="1:52" x14ac:dyDescent="0.25">
      <c r="A2683" t="str">
        <f>INDEX('Community ID'!B:B,MATCH(O2683,'Community ID'!A:A,0))</f>
        <v>Cañada Seca</v>
      </c>
      <c r="B2683" t="str">
        <f>INDEX('Community ID'!$K:$K,MATCH('Environmental Data'!$P2683,'Community ID'!J:J,0))</f>
        <v>Constanza</v>
      </c>
      <c r="D2683" t="s">
        <v>10872</v>
      </c>
      <c r="E2683" t="s">
        <v>10873</v>
      </c>
      <c r="J2683" s="1">
        <v>27753</v>
      </c>
      <c r="K2683">
        <v>46</v>
      </c>
      <c r="M2683" t="s">
        <v>622</v>
      </c>
      <c r="N2683" t="s">
        <v>135</v>
      </c>
      <c r="O2683" t="s">
        <v>8246</v>
      </c>
      <c r="P2683" t="s">
        <v>102</v>
      </c>
      <c r="Q2683" t="s">
        <v>9386</v>
      </c>
      <c r="S2683" t="s">
        <v>144</v>
      </c>
      <c r="U2683">
        <v>5300320447</v>
      </c>
      <c r="V2683" t="s">
        <v>1567</v>
      </c>
      <c r="W2683" t="s">
        <v>58</v>
      </c>
      <c r="X2683">
        <v>18.903336599999999</v>
      </c>
      <c r="Y2683">
        <v>-70.736361299999999</v>
      </c>
      <c r="Z2683" t="s">
        <v>86</v>
      </c>
      <c r="AA2683" t="s">
        <v>220</v>
      </c>
      <c r="AB2683" t="s">
        <v>182</v>
      </c>
      <c r="AC2683" t="s">
        <v>88</v>
      </c>
      <c r="AE2683" t="s">
        <v>62</v>
      </c>
      <c r="AF2683" t="s">
        <v>201</v>
      </c>
      <c r="AG2683" t="s">
        <v>171</v>
      </c>
      <c r="AH2683" t="s">
        <v>117</v>
      </c>
      <c r="AI2683" t="s">
        <v>145</v>
      </c>
      <c r="AJ2683" t="s">
        <v>145</v>
      </c>
      <c r="AK2683" t="s">
        <v>479</v>
      </c>
      <c r="AL2683" t="s">
        <v>10761</v>
      </c>
      <c r="AM2683" t="s">
        <v>2673</v>
      </c>
      <c r="AN2683">
        <v>4</v>
      </c>
      <c r="AO2683">
        <v>2</v>
      </c>
      <c r="AP2683" t="s">
        <v>62</v>
      </c>
      <c r="AV2683" s="1">
        <v>43511</v>
      </c>
      <c r="AW2683" t="s">
        <v>16676</v>
      </c>
      <c r="AY2683" t="s">
        <v>73</v>
      </c>
      <c r="AZ2683" t="s">
        <v>74</v>
      </c>
    </row>
    <row r="2684" spans="1:52" hidden="1" x14ac:dyDescent="0.25">
      <c r="A2684" t="str">
        <f>INDEX('Community ID'!B:B,MATCH(O2684,'Community ID'!A:A,0))</f>
        <v>Cañada Seca</v>
      </c>
      <c r="B2684" t="str">
        <f>INDEX('Community ID'!$K:$K,MATCH('Environmental Data'!$P2684,'Community ID'!J:J,0))</f>
        <v>Constanza</v>
      </c>
      <c r="D2684" t="s">
        <v>10876</v>
      </c>
      <c r="E2684" t="s">
        <v>10877</v>
      </c>
      <c r="H2684" t="s">
        <v>10878</v>
      </c>
      <c r="I2684" t="s">
        <v>191</v>
      </c>
      <c r="J2684" s="1">
        <v>29488</v>
      </c>
      <c r="K2684">
        <v>41</v>
      </c>
      <c r="L2684">
        <v>8496350116</v>
      </c>
      <c r="M2684" t="s">
        <v>142</v>
      </c>
      <c r="N2684" t="s">
        <v>114</v>
      </c>
      <c r="O2684" t="s">
        <v>8246</v>
      </c>
      <c r="P2684" t="s">
        <v>83</v>
      </c>
      <c r="Q2684" t="s">
        <v>103</v>
      </c>
      <c r="S2684" t="s">
        <v>144</v>
      </c>
      <c r="V2684" t="s">
        <v>1567</v>
      </c>
      <c r="W2684" t="s">
        <v>58</v>
      </c>
      <c r="X2684">
        <v>18.902246699999999</v>
      </c>
      <c r="Y2684">
        <v>-70.709598499999998</v>
      </c>
      <c r="Z2684" t="s">
        <v>86</v>
      </c>
      <c r="AA2684" t="s">
        <v>59</v>
      </c>
      <c r="AB2684" t="s">
        <v>182</v>
      </c>
      <c r="AC2684" t="s">
        <v>169</v>
      </c>
      <c r="AE2684" t="s">
        <v>62</v>
      </c>
      <c r="AF2684" t="s">
        <v>201</v>
      </c>
      <c r="AG2684" t="s">
        <v>171</v>
      </c>
      <c r="AH2684" t="s">
        <v>65</v>
      </c>
      <c r="AI2684" t="s">
        <v>145</v>
      </c>
      <c r="AJ2684" t="s">
        <v>10831</v>
      </c>
      <c r="AK2684" t="s">
        <v>10879</v>
      </c>
      <c r="AL2684" t="s">
        <v>10880</v>
      </c>
      <c r="AM2684" t="s">
        <v>2673</v>
      </c>
      <c r="AN2684">
        <v>5</v>
      </c>
      <c r="AO2684">
        <v>3</v>
      </c>
      <c r="AP2684" t="s">
        <v>62</v>
      </c>
      <c r="AV2684" s="1">
        <v>43511</v>
      </c>
      <c r="AW2684" t="s">
        <v>16677</v>
      </c>
      <c r="AY2684" t="s">
        <v>73</v>
      </c>
      <c r="AZ2684" t="s">
        <v>74</v>
      </c>
    </row>
    <row r="2685" spans="1:52" hidden="1" x14ac:dyDescent="0.25">
      <c r="A2685" t="str">
        <f>INDEX('Community ID'!B:B,MATCH(O2685,'Community ID'!A:A,0))</f>
        <v>Cañada Seca</v>
      </c>
      <c r="B2685" t="str">
        <f>INDEX('Community ID'!$K:$K,MATCH('Environmental Data'!$P2685,'Community ID'!J:J,0))</f>
        <v>Constanza</v>
      </c>
      <c r="D2685" t="s">
        <v>10881</v>
      </c>
      <c r="E2685" t="s">
        <v>10882</v>
      </c>
      <c r="I2685" t="s">
        <v>191</v>
      </c>
      <c r="J2685" s="1">
        <v>19144</v>
      </c>
      <c r="K2685">
        <v>69</v>
      </c>
      <c r="M2685" t="s">
        <v>80</v>
      </c>
      <c r="N2685" t="s">
        <v>135</v>
      </c>
      <c r="O2685" t="s">
        <v>8224</v>
      </c>
      <c r="P2685" t="s">
        <v>102</v>
      </c>
      <c r="Q2685" t="s">
        <v>103</v>
      </c>
      <c r="S2685" t="s">
        <v>144</v>
      </c>
      <c r="V2685" t="s">
        <v>1567</v>
      </c>
      <c r="W2685" t="s">
        <v>58</v>
      </c>
      <c r="X2685">
        <v>18.911021600000002</v>
      </c>
      <c r="Y2685">
        <v>-70.708483299999997</v>
      </c>
      <c r="Z2685" t="s">
        <v>86</v>
      </c>
      <c r="AA2685" t="s">
        <v>86</v>
      </c>
      <c r="AB2685" t="s">
        <v>60</v>
      </c>
      <c r="AC2685" t="s">
        <v>169</v>
      </c>
      <c r="AE2685" t="s">
        <v>62</v>
      </c>
      <c r="AF2685" t="s">
        <v>201</v>
      </c>
      <c r="AG2685" t="s">
        <v>171</v>
      </c>
      <c r="AH2685" t="s">
        <v>65</v>
      </c>
      <c r="AI2685" t="s">
        <v>10883</v>
      </c>
      <c r="AJ2685" t="s">
        <v>145</v>
      </c>
      <c r="AK2685" t="s">
        <v>869</v>
      </c>
      <c r="AL2685" t="s">
        <v>10884</v>
      </c>
      <c r="AM2685" t="s">
        <v>2673</v>
      </c>
      <c r="AN2685">
        <v>2</v>
      </c>
      <c r="AO2685">
        <v>3</v>
      </c>
      <c r="AP2685" t="s">
        <v>62</v>
      </c>
      <c r="AV2685" s="1">
        <v>43511</v>
      </c>
      <c r="AW2685" t="s">
        <v>16678</v>
      </c>
      <c r="AY2685" t="s">
        <v>73</v>
      </c>
      <c r="AZ2685" t="s">
        <v>74</v>
      </c>
    </row>
    <row r="2686" spans="1:52" x14ac:dyDescent="0.25">
      <c r="A2686" t="str">
        <f>INDEX('Community ID'!B:B,MATCH(O2686,'Community ID'!A:A,0))</f>
        <v>Cañada Seca</v>
      </c>
      <c r="B2686" t="str">
        <f>INDEX('Community ID'!$K:$K,MATCH('Environmental Data'!$P2686,'Community ID'!J:J,0))</f>
        <v>Constanza</v>
      </c>
      <c r="D2686" t="s">
        <v>10885</v>
      </c>
      <c r="E2686" t="s">
        <v>10886</v>
      </c>
      <c r="H2686" t="s">
        <v>8230</v>
      </c>
      <c r="I2686" t="s">
        <v>191</v>
      </c>
      <c r="J2686" s="1">
        <v>16199</v>
      </c>
      <c r="K2686">
        <v>77</v>
      </c>
      <c r="N2686" t="s">
        <v>135</v>
      </c>
      <c r="O2686" t="s">
        <v>8224</v>
      </c>
      <c r="P2686" t="s">
        <v>7490</v>
      </c>
      <c r="Q2686" t="s">
        <v>103</v>
      </c>
      <c r="S2686" t="s">
        <v>144</v>
      </c>
      <c r="U2686">
        <v>5300126397</v>
      </c>
      <c r="V2686" t="s">
        <v>1567</v>
      </c>
      <c r="W2686" t="s">
        <v>58</v>
      </c>
      <c r="X2686">
        <v>18.913092599999999</v>
      </c>
      <c r="Y2686">
        <v>-70.709520100000006</v>
      </c>
      <c r="Z2686" t="s">
        <v>86</v>
      </c>
      <c r="AA2686" t="s">
        <v>86</v>
      </c>
      <c r="AB2686" t="s">
        <v>419</v>
      </c>
      <c r="AC2686" t="s">
        <v>169</v>
      </c>
      <c r="AE2686" t="s">
        <v>63</v>
      </c>
      <c r="AF2686" t="s">
        <v>170</v>
      </c>
      <c r="AG2686" t="s">
        <v>171</v>
      </c>
      <c r="AH2686" t="s">
        <v>117</v>
      </c>
      <c r="AI2686" t="s">
        <v>10887</v>
      </c>
      <c r="AJ2686" t="s">
        <v>3617</v>
      </c>
      <c r="AK2686" t="s">
        <v>479</v>
      </c>
      <c r="AL2686" t="s">
        <v>10888</v>
      </c>
      <c r="AM2686" t="s">
        <v>2673</v>
      </c>
      <c r="AN2686">
        <v>2</v>
      </c>
      <c r="AO2686">
        <v>1</v>
      </c>
      <c r="AP2686" t="s">
        <v>62</v>
      </c>
      <c r="AV2686" s="1">
        <v>43504</v>
      </c>
      <c r="AW2686" t="s">
        <v>16679</v>
      </c>
      <c r="AY2686" t="s">
        <v>73</v>
      </c>
      <c r="AZ2686" t="s">
        <v>74</v>
      </c>
    </row>
    <row r="2687" spans="1:52" hidden="1" x14ac:dyDescent="0.25">
      <c r="A2687" t="str">
        <f>INDEX('Community ID'!B:B,MATCH(O2687,'Community ID'!A:A,0))</f>
        <v>Cañada Seca</v>
      </c>
      <c r="B2687" t="str">
        <f>INDEX('Community ID'!$K:$K,MATCH('Environmental Data'!$P2687,'Community ID'!J:J,0))</f>
        <v>Constanza</v>
      </c>
      <c r="D2687" t="s">
        <v>10889</v>
      </c>
      <c r="E2687" t="s">
        <v>2265</v>
      </c>
      <c r="F2687" t="s">
        <v>1545</v>
      </c>
      <c r="H2687" t="s">
        <v>10890</v>
      </c>
      <c r="I2687" t="s">
        <v>191</v>
      </c>
      <c r="J2687" s="1">
        <v>33814</v>
      </c>
      <c r="K2687">
        <v>29</v>
      </c>
      <c r="L2687">
        <v>8098188433</v>
      </c>
      <c r="M2687" t="s">
        <v>142</v>
      </c>
      <c r="N2687" t="s">
        <v>114</v>
      </c>
      <c r="O2687" t="s">
        <v>8224</v>
      </c>
      <c r="P2687" t="s">
        <v>83</v>
      </c>
      <c r="Q2687" t="s">
        <v>103</v>
      </c>
      <c r="S2687" t="s">
        <v>63</v>
      </c>
      <c r="U2687">
        <v>40221466911</v>
      </c>
      <c r="V2687" t="s">
        <v>1567</v>
      </c>
      <c r="W2687" t="s">
        <v>58</v>
      </c>
      <c r="X2687">
        <v>18.913092599999999</v>
      </c>
      <c r="Y2687">
        <v>-70.709520100000006</v>
      </c>
      <c r="Z2687" t="s">
        <v>325</v>
      </c>
      <c r="AA2687" t="s">
        <v>325</v>
      </c>
      <c r="AB2687" t="s">
        <v>182</v>
      </c>
      <c r="AC2687" t="s">
        <v>169</v>
      </c>
      <c r="AE2687" t="s">
        <v>62</v>
      </c>
      <c r="AF2687" t="s">
        <v>201</v>
      </c>
      <c r="AH2687" t="s">
        <v>117</v>
      </c>
      <c r="AI2687" t="s">
        <v>788</v>
      </c>
      <c r="AJ2687" t="s">
        <v>3923</v>
      </c>
      <c r="AK2687" t="s">
        <v>10891</v>
      </c>
      <c r="AL2687" t="s">
        <v>10738</v>
      </c>
      <c r="AM2687" t="s">
        <v>2673</v>
      </c>
      <c r="AN2687">
        <v>4</v>
      </c>
      <c r="AO2687">
        <v>2</v>
      </c>
      <c r="AP2687" t="s">
        <v>63</v>
      </c>
      <c r="AV2687" s="1">
        <v>43504</v>
      </c>
      <c r="AW2687" t="s">
        <v>16680</v>
      </c>
      <c r="AY2687" t="s">
        <v>73</v>
      </c>
      <c r="AZ2687" t="s">
        <v>74</v>
      </c>
    </row>
    <row r="2688" spans="1:52" hidden="1" x14ac:dyDescent="0.25">
      <c r="A2688" t="str">
        <f>INDEX('Community ID'!B:B,MATCH(O2688,'Community ID'!A:A,0))</f>
        <v>Cañada Seca</v>
      </c>
      <c r="B2688" t="str">
        <f>INDEX('Community ID'!$K:$K,MATCH('Environmental Data'!$P2688,'Community ID'!J:J,0))</f>
        <v>Constanza</v>
      </c>
      <c r="D2688" t="s">
        <v>10892</v>
      </c>
      <c r="E2688" t="s">
        <v>10893</v>
      </c>
      <c r="F2688" t="s">
        <v>1391</v>
      </c>
      <c r="H2688" t="s">
        <v>10894</v>
      </c>
      <c r="I2688" t="s">
        <v>191</v>
      </c>
      <c r="J2688" s="1">
        <v>35030</v>
      </c>
      <c r="K2688">
        <v>26</v>
      </c>
      <c r="L2688">
        <v>8297024922</v>
      </c>
      <c r="M2688" t="s">
        <v>142</v>
      </c>
      <c r="N2688" t="s">
        <v>135</v>
      </c>
      <c r="O2688" t="s">
        <v>8224</v>
      </c>
      <c r="P2688" t="s">
        <v>83</v>
      </c>
      <c r="Q2688" t="s">
        <v>103</v>
      </c>
      <c r="S2688" t="s">
        <v>63</v>
      </c>
      <c r="U2688">
        <v>4022735299</v>
      </c>
      <c r="V2688" t="s">
        <v>1567</v>
      </c>
      <c r="W2688" t="s">
        <v>58</v>
      </c>
      <c r="X2688">
        <v>18.913092599999999</v>
      </c>
      <c r="Y2688">
        <v>-70.709520100000006</v>
      </c>
      <c r="Z2688" t="s">
        <v>86</v>
      </c>
      <c r="AA2688" t="s">
        <v>86</v>
      </c>
      <c r="AB2688" t="s">
        <v>60</v>
      </c>
      <c r="AC2688" t="s">
        <v>169</v>
      </c>
      <c r="AE2688" t="s">
        <v>63</v>
      </c>
      <c r="AF2688" t="s">
        <v>201</v>
      </c>
      <c r="AH2688" t="s">
        <v>65</v>
      </c>
      <c r="AI2688" t="s">
        <v>145</v>
      </c>
      <c r="AJ2688" t="s">
        <v>145</v>
      </c>
      <c r="AK2688" t="s">
        <v>869</v>
      </c>
      <c r="AL2688" t="s">
        <v>10880</v>
      </c>
      <c r="AM2688" t="s">
        <v>2673</v>
      </c>
      <c r="AN2688">
        <v>4</v>
      </c>
      <c r="AO2688">
        <v>0</v>
      </c>
      <c r="AP2688" t="s">
        <v>63</v>
      </c>
      <c r="AV2688" s="1">
        <v>43504</v>
      </c>
      <c r="AW2688" t="s">
        <v>16681</v>
      </c>
      <c r="AY2688" t="s">
        <v>73</v>
      </c>
      <c r="AZ2688" t="s">
        <v>74</v>
      </c>
    </row>
    <row r="2689" spans="1:52" hidden="1" x14ac:dyDescent="0.25">
      <c r="A2689" t="str">
        <f>INDEX('Community ID'!B:B,MATCH(O2689,'Community ID'!A:A,0))</f>
        <v>Cañada Seca</v>
      </c>
      <c r="B2689" t="str">
        <f>INDEX('Community ID'!$K:$K,MATCH('Environmental Data'!$P2689,'Community ID'!J:J,0))</f>
        <v>Constanza</v>
      </c>
      <c r="D2689" t="s">
        <v>10895</v>
      </c>
      <c r="E2689" t="s">
        <v>10896</v>
      </c>
      <c r="F2689" t="s">
        <v>1391</v>
      </c>
      <c r="H2689" t="s">
        <v>4194</v>
      </c>
      <c r="J2689" s="1">
        <v>35070</v>
      </c>
      <c r="K2689">
        <v>25</v>
      </c>
      <c r="L2689">
        <v>8093830233</v>
      </c>
      <c r="M2689" t="s">
        <v>142</v>
      </c>
      <c r="N2689" t="s">
        <v>10897</v>
      </c>
      <c r="O2689" t="s">
        <v>8224</v>
      </c>
      <c r="P2689" t="s">
        <v>102</v>
      </c>
      <c r="Q2689" t="s">
        <v>103</v>
      </c>
      <c r="T2689" t="s">
        <v>144</v>
      </c>
      <c r="U2689">
        <v>40226570378</v>
      </c>
      <c r="V2689" t="s">
        <v>1567</v>
      </c>
      <c r="W2689" t="s">
        <v>58</v>
      </c>
      <c r="X2689">
        <v>18.913092599999999</v>
      </c>
      <c r="Y2689">
        <v>-70.709520100000006</v>
      </c>
      <c r="Z2689" t="s">
        <v>86</v>
      </c>
      <c r="AA2689" t="s">
        <v>105</v>
      </c>
      <c r="AB2689" t="s">
        <v>60</v>
      </c>
      <c r="AC2689" t="s">
        <v>169</v>
      </c>
      <c r="AE2689" t="s">
        <v>62</v>
      </c>
      <c r="AF2689" t="s">
        <v>201</v>
      </c>
      <c r="AH2689" t="s">
        <v>65</v>
      </c>
      <c r="AI2689" t="s">
        <v>145</v>
      </c>
      <c r="AJ2689" t="s">
        <v>145</v>
      </c>
      <c r="AK2689" t="s">
        <v>10898</v>
      </c>
      <c r="AL2689" t="s">
        <v>10823</v>
      </c>
      <c r="AM2689" t="s">
        <v>2673</v>
      </c>
      <c r="AN2689">
        <v>3</v>
      </c>
      <c r="AO2689">
        <v>1</v>
      </c>
      <c r="AP2689" t="s">
        <v>63</v>
      </c>
      <c r="AV2689" s="1">
        <v>43504</v>
      </c>
      <c r="AW2689" t="s">
        <v>16682</v>
      </c>
      <c r="AY2689" t="s">
        <v>73</v>
      </c>
      <c r="AZ2689" t="s">
        <v>74</v>
      </c>
    </row>
    <row r="2690" spans="1:52" hidden="1" x14ac:dyDescent="0.25">
      <c r="A2690" t="str">
        <f>INDEX('Community ID'!B:B,MATCH(O2690,'Community ID'!A:A,0))</f>
        <v>Cañada Seca</v>
      </c>
      <c r="B2690" t="str">
        <f>INDEX('Community ID'!$K:$K,MATCH('Environmental Data'!$P2690,'Community ID'!J:J,0))</f>
        <v>Constanza</v>
      </c>
      <c r="D2690" t="s">
        <v>10899</v>
      </c>
      <c r="E2690" t="s">
        <v>10900</v>
      </c>
      <c r="H2690" t="s">
        <v>10901</v>
      </c>
      <c r="I2690" t="s">
        <v>191</v>
      </c>
      <c r="J2690" s="1">
        <v>29119</v>
      </c>
      <c r="K2690">
        <v>42</v>
      </c>
      <c r="L2690">
        <v>8296336928</v>
      </c>
      <c r="M2690" t="s">
        <v>622</v>
      </c>
      <c r="N2690" t="s">
        <v>114</v>
      </c>
      <c r="O2690" t="s">
        <v>8246</v>
      </c>
      <c r="P2690" t="s">
        <v>102</v>
      </c>
      <c r="Q2690" t="s">
        <v>103</v>
      </c>
      <c r="S2690" t="s">
        <v>144</v>
      </c>
      <c r="U2690">
        <v>5300313813</v>
      </c>
      <c r="V2690" t="s">
        <v>1567</v>
      </c>
      <c r="W2690" t="s">
        <v>58</v>
      </c>
      <c r="X2690">
        <v>18.913092599999999</v>
      </c>
      <c r="Y2690">
        <v>-70.709520100000006</v>
      </c>
      <c r="Z2690" t="s">
        <v>86</v>
      </c>
      <c r="AA2690" t="s">
        <v>325</v>
      </c>
      <c r="AB2690" t="s">
        <v>60</v>
      </c>
      <c r="AC2690" t="s">
        <v>169</v>
      </c>
      <c r="AE2690" t="s">
        <v>63</v>
      </c>
      <c r="AF2690" t="s">
        <v>201</v>
      </c>
      <c r="AH2690" t="s">
        <v>65</v>
      </c>
      <c r="AI2690" t="s">
        <v>788</v>
      </c>
      <c r="AJ2690" t="s">
        <v>145</v>
      </c>
      <c r="AK2690" t="s">
        <v>10902</v>
      </c>
      <c r="AL2690" t="s">
        <v>10880</v>
      </c>
      <c r="AM2690" t="s">
        <v>2673</v>
      </c>
      <c r="AN2690">
        <v>4</v>
      </c>
      <c r="AO2690">
        <v>0</v>
      </c>
      <c r="AP2690" t="s">
        <v>63</v>
      </c>
      <c r="AV2690" s="1">
        <v>43504</v>
      </c>
      <c r="AW2690" t="s">
        <v>16683</v>
      </c>
      <c r="AY2690" t="s">
        <v>73</v>
      </c>
      <c r="AZ2690" t="s">
        <v>74</v>
      </c>
    </row>
    <row r="2691" spans="1:52" x14ac:dyDescent="0.25">
      <c r="A2691" t="str">
        <f>INDEX('Community ID'!B:B,MATCH(O2691,'Community ID'!A:A,0))</f>
        <v>Cañada Seca</v>
      </c>
      <c r="B2691" t="str">
        <f>INDEX('Community ID'!$K:$K,MATCH('Environmental Data'!$P2691,'Community ID'!J:J,0))</f>
        <v>Constanza</v>
      </c>
      <c r="D2691" t="s">
        <v>10903</v>
      </c>
      <c r="E2691" t="s">
        <v>10904</v>
      </c>
      <c r="H2691" t="s">
        <v>1684</v>
      </c>
      <c r="I2691" t="s">
        <v>191</v>
      </c>
      <c r="J2691" s="1">
        <v>16438</v>
      </c>
      <c r="K2691">
        <v>76</v>
      </c>
      <c r="M2691" t="s">
        <v>80</v>
      </c>
      <c r="N2691" t="s">
        <v>135</v>
      </c>
      <c r="O2691" t="s">
        <v>8224</v>
      </c>
      <c r="P2691" t="s">
        <v>83</v>
      </c>
      <c r="Q2691" t="s">
        <v>8572</v>
      </c>
      <c r="S2691" t="s">
        <v>144</v>
      </c>
      <c r="U2691">
        <v>5300126314</v>
      </c>
      <c r="V2691" t="s">
        <v>1567</v>
      </c>
      <c r="W2691" t="s">
        <v>58</v>
      </c>
      <c r="X2691">
        <v>18.913128</v>
      </c>
      <c r="Y2691">
        <v>-70.709538300000006</v>
      </c>
      <c r="Z2691" t="s">
        <v>86</v>
      </c>
      <c r="AA2691" t="s">
        <v>86</v>
      </c>
      <c r="AB2691" t="s">
        <v>60</v>
      </c>
      <c r="AC2691" t="s">
        <v>169</v>
      </c>
      <c r="AE2691" t="s">
        <v>62</v>
      </c>
      <c r="AF2691" t="s">
        <v>201</v>
      </c>
      <c r="AG2691" t="s">
        <v>171</v>
      </c>
      <c r="AH2691" t="s">
        <v>117</v>
      </c>
      <c r="AI2691" t="s">
        <v>145</v>
      </c>
      <c r="AJ2691" t="s">
        <v>145</v>
      </c>
      <c r="AK2691" t="s">
        <v>479</v>
      </c>
      <c r="AL2691" t="s">
        <v>10888</v>
      </c>
      <c r="AM2691" t="s">
        <v>2673</v>
      </c>
      <c r="AN2691">
        <v>3</v>
      </c>
      <c r="AO2691">
        <v>0</v>
      </c>
      <c r="AP2691" t="s">
        <v>62</v>
      </c>
      <c r="AV2691" s="1">
        <v>43504</v>
      </c>
      <c r="AW2691" t="s">
        <v>16684</v>
      </c>
      <c r="AY2691" t="s">
        <v>73</v>
      </c>
      <c r="AZ2691" t="s">
        <v>74</v>
      </c>
    </row>
    <row r="2692" spans="1:52" x14ac:dyDescent="0.25">
      <c r="A2692" t="str">
        <f>INDEX('Community ID'!B:B,MATCH(O2692,'Community ID'!A:A,0))</f>
        <v>Cañada Seca</v>
      </c>
      <c r="B2692" t="str">
        <f>INDEX('Community ID'!$K:$K,MATCH('Environmental Data'!$P2692,'Community ID'!J:J,0))</f>
        <v>Constanza</v>
      </c>
      <c r="D2692" t="s">
        <v>10903</v>
      </c>
      <c r="E2692" t="s">
        <v>10904</v>
      </c>
      <c r="H2692" t="s">
        <v>1684</v>
      </c>
      <c r="I2692" t="s">
        <v>191</v>
      </c>
      <c r="J2692" s="1">
        <v>16438</v>
      </c>
      <c r="K2692">
        <v>76</v>
      </c>
      <c r="M2692" t="s">
        <v>80</v>
      </c>
      <c r="N2692" t="s">
        <v>135</v>
      </c>
      <c r="O2692" t="s">
        <v>8224</v>
      </c>
      <c r="P2692" t="s">
        <v>83</v>
      </c>
      <c r="Q2692" t="s">
        <v>8572</v>
      </c>
      <c r="S2692" t="s">
        <v>144</v>
      </c>
      <c r="U2692">
        <v>5300126314</v>
      </c>
      <c r="V2692" t="s">
        <v>1567</v>
      </c>
      <c r="W2692" t="s">
        <v>58</v>
      </c>
      <c r="X2692">
        <v>18.913128</v>
      </c>
      <c r="Y2692">
        <v>-70.709538300000006</v>
      </c>
      <c r="Z2692" t="s">
        <v>86</v>
      </c>
      <c r="AA2692" t="s">
        <v>86</v>
      </c>
      <c r="AB2692" t="s">
        <v>60</v>
      </c>
      <c r="AC2692" t="s">
        <v>169</v>
      </c>
      <c r="AE2692" t="s">
        <v>62</v>
      </c>
      <c r="AF2692" t="s">
        <v>170</v>
      </c>
      <c r="AG2692" t="s">
        <v>171</v>
      </c>
      <c r="AH2692" t="s">
        <v>117</v>
      </c>
      <c r="AI2692" t="s">
        <v>10905</v>
      </c>
      <c r="AJ2692" t="s">
        <v>145</v>
      </c>
      <c r="AK2692" t="s">
        <v>479</v>
      </c>
      <c r="AL2692" t="s">
        <v>10880</v>
      </c>
      <c r="AM2692" t="s">
        <v>2673</v>
      </c>
      <c r="AN2692">
        <v>2</v>
      </c>
      <c r="AO2692">
        <v>0</v>
      </c>
      <c r="AP2692" t="s">
        <v>62</v>
      </c>
      <c r="AV2692" s="1">
        <v>43504</v>
      </c>
      <c r="AW2692" t="s">
        <v>16685</v>
      </c>
      <c r="AY2692" t="s">
        <v>73</v>
      </c>
      <c r="AZ2692" t="s">
        <v>74</v>
      </c>
    </row>
    <row r="2693" spans="1:52" hidden="1" x14ac:dyDescent="0.25">
      <c r="A2693" t="str">
        <f>INDEX('Community ID'!B:B,MATCH(O2693,'Community ID'!A:A,0))</f>
        <v>Cañada Seca</v>
      </c>
      <c r="B2693" t="str">
        <f>INDEX('Community ID'!$K:$K,MATCH('Environmental Data'!$P2693,'Community ID'!J:J,0))</f>
        <v>Constanza</v>
      </c>
      <c r="D2693" t="s">
        <v>10906</v>
      </c>
      <c r="E2693" t="s">
        <v>10907</v>
      </c>
      <c r="I2693" t="s">
        <v>191</v>
      </c>
      <c r="J2693" s="1">
        <v>31868</v>
      </c>
      <c r="K2693">
        <v>34</v>
      </c>
      <c r="L2693">
        <v>8498580453</v>
      </c>
      <c r="M2693" t="s">
        <v>226</v>
      </c>
      <c r="N2693" t="s">
        <v>10908</v>
      </c>
      <c r="O2693" t="s">
        <v>8224</v>
      </c>
      <c r="P2693" t="s">
        <v>83</v>
      </c>
      <c r="Q2693" t="s">
        <v>103</v>
      </c>
      <c r="S2693" t="s">
        <v>144</v>
      </c>
      <c r="U2693">
        <v>5300400411393</v>
      </c>
      <c r="V2693" t="s">
        <v>1567</v>
      </c>
      <c r="W2693" t="s">
        <v>58</v>
      </c>
      <c r="X2693">
        <v>18.9124093</v>
      </c>
      <c r="Y2693">
        <v>-70.708178399999994</v>
      </c>
      <c r="Z2693" t="s">
        <v>59</v>
      </c>
      <c r="AA2693" t="s">
        <v>59</v>
      </c>
      <c r="AB2693" t="s">
        <v>87</v>
      </c>
      <c r="AC2693" t="s">
        <v>169</v>
      </c>
      <c r="AE2693" t="s">
        <v>62</v>
      </c>
      <c r="AH2693" t="s">
        <v>65</v>
      </c>
      <c r="AI2693" t="s">
        <v>145</v>
      </c>
      <c r="AJ2693" t="s">
        <v>145</v>
      </c>
      <c r="AK2693" t="s">
        <v>394</v>
      </c>
      <c r="AL2693" t="s">
        <v>10909</v>
      </c>
      <c r="AM2693" t="s">
        <v>2673</v>
      </c>
      <c r="AN2693">
        <v>6</v>
      </c>
      <c r="AO2693">
        <v>4</v>
      </c>
      <c r="AP2693" t="s">
        <v>63</v>
      </c>
      <c r="AV2693" s="1">
        <v>43504</v>
      </c>
      <c r="AW2693" t="s">
        <v>16686</v>
      </c>
      <c r="AY2693" t="s">
        <v>73</v>
      </c>
      <c r="AZ2693" t="s">
        <v>74</v>
      </c>
    </row>
    <row r="2694" spans="1:52" hidden="1" x14ac:dyDescent="0.25">
      <c r="A2694" t="str">
        <f>INDEX('Community ID'!B:B,MATCH(O2694,'Community ID'!A:A,0))</f>
        <v>Cañada Seca</v>
      </c>
      <c r="B2694" t="str">
        <f>INDEX('Community ID'!$K:$K,MATCH('Environmental Data'!$P2694,'Community ID'!J:J,0))</f>
        <v>Constanza</v>
      </c>
      <c r="D2694" t="s">
        <v>10906</v>
      </c>
      <c r="E2694" t="s">
        <v>10907</v>
      </c>
      <c r="I2694" t="s">
        <v>191</v>
      </c>
      <c r="J2694" s="1">
        <v>31868</v>
      </c>
      <c r="K2694">
        <v>34</v>
      </c>
      <c r="L2694">
        <v>8498580453</v>
      </c>
      <c r="M2694" t="s">
        <v>226</v>
      </c>
      <c r="N2694" t="s">
        <v>10908</v>
      </c>
      <c r="O2694" t="s">
        <v>8224</v>
      </c>
      <c r="P2694" t="s">
        <v>83</v>
      </c>
      <c r="Q2694" t="s">
        <v>103</v>
      </c>
      <c r="S2694" t="s">
        <v>144</v>
      </c>
      <c r="U2694">
        <v>5300400411393</v>
      </c>
      <c r="V2694" t="s">
        <v>1567</v>
      </c>
      <c r="W2694" t="s">
        <v>58</v>
      </c>
      <c r="X2694">
        <v>18.9124093</v>
      </c>
      <c r="Y2694">
        <v>-70.708178399999994</v>
      </c>
      <c r="Z2694" t="s">
        <v>86</v>
      </c>
      <c r="AA2694" t="s">
        <v>86</v>
      </c>
      <c r="AB2694" t="s">
        <v>87</v>
      </c>
      <c r="AC2694" t="s">
        <v>169</v>
      </c>
      <c r="AE2694" t="s">
        <v>62</v>
      </c>
      <c r="AF2694" t="s">
        <v>201</v>
      </c>
      <c r="AH2694" t="s">
        <v>65</v>
      </c>
      <c r="AI2694" t="s">
        <v>145</v>
      </c>
      <c r="AJ2694" t="s">
        <v>10910</v>
      </c>
      <c r="AK2694" t="s">
        <v>10321</v>
      </c>
      <c r="AL2694" t="s">
        <v>10738</v>
      </c>
      <c r="AM2694" t="s">
        <v>2673</v>
      </c>
      <c r="AN2694">
        <v>3</v>
      </c>
      <c r="AO2694">
        <v>1</v>
      </c>
      <c r="AP2694" t="s">
        <v>62</v>
      </c>
      <c r="AV2694" s="1">
        <v>43504</v>
      </c>
      <c r="AW2694" t="s">
        <v>16687</v>
      </c>
      <c r="AY2694" t="s">
        <v>73</v>
      </c>
      <c r="AZ2694" t="s">
        <v>74</v>
      </c>
    </row>
    <row r="2695" spans="1:52" hidden="1" x14ac:dyDescent="0.25">
      <c r="A2695" t="str">
        <f>INDEX('Community ID'!B:B,MATCH(O2695,'Community ID'!A:A,0))</f>
        <v>Cañada Seca</v>
      </c>
      <c r="B2695" t="str">
        <f>INDEX('Community ID'!$K:$K,MATCH('Environmental Data'!$P2695,'Community ID'!J:J,0))</f>
        <v>Constanza</v>
      </c>
      <c r="D2695" t="s">
        <v>10911</v>
      </c>
      <c r="E2695" t="s">
        <v>10912</v>
      </c>
      <c r="H2695" t="s">
        <v>10913</v>
      </c>
      <c r="I2695" t="s">
        <v>165</v>
      </c>
      <c r="J2695" s="1">
        <v>36870</v>
      </c>
      <c r="K2695">
        <v>21</v>
      </c>
      <c r="M2695" t="s">
        <v>80</v>
      </c>
      <c r="N2695" t="s">
        <v>125</v>
      </c>
      <c r="O2695" t="s">
        <v>8224</v>
      </c>
      <c r="P2695" t="s">
        <v>102</v>
      </c>
      <c r="Q2695" t="s">
        <v>8480</v>
      </c>
      <c r="S2695" t="s">
        <v>144</v>
      </c>
      <c r="U2695">
        <v>40242987978</v>
      </c>
      <c r="V2695" t="s">
        <v>1567</v>
      </c>
      <c r="W2695" t="s">
        <v>58</v>
      </c>
      <c r="X2695">
        <v>18.9124093</v>
      </c>
      <c r="Y2695">
        <v>-70.708178399999994</v>
      </c>
      <c r="Z2695" t="s">
        <v>86</v>
      </c>
      <c r="AA2695" t="s">
        <v>86</v>
      </c>
      <c r="AB2695" t="s">
        <v>60</v>
      </c>
      <c r="AC2695" t="s">
        <v>88</v>
      </c>
      <c r="AE2695" t="s">
        <v>62</v>
      </c>
      <c r="AF2695" t="s">
        <v>170</v>
      </c>
      <c r="AH2695" t="s">
        <v>117</v>
      </c>
      <c r="AI2695" t="s">
        <v>145</v>
      </c>
      <c r="AJ2695" t="s">
        <v>4170</v>
      </c>
      <c r="AK2695" t="s">
        <v>8761</v>
      </c>
      <c r="AL2695" t="s">
        <v>10914</v>
      </c>
      <c r="AM2695" t="s">
        <v>2673</v>
      </c>
      <c r="AN2695">
        <v>4</v>
      </c>
      <c r="AO2695">
        <v>2</v>
      </c>
      <c r="AP2695" t="s">
        <v>63</v>
      </c>
      <c r="AV2695" s="1">
        <v>43504</v>
      </c>
      <c r="AW2695" t="s">
        <v>16688</v>
      </c>
      <c r="AY2695" t="s">
        <v>73</v>
      </c>
      <c r="AZ2695" t="s">
        <v>74</v>
      </c>
    </row>
    <row r="2696" spans="1:52" hidden="1" x14ac:dyDescent="0.25">
      <c r="A2696" t="str">
        <f>INDEX('Community ID'!B:B,MATCH(O2696,'Community ID'!A:A,0))</f>
        <v>Cañada Seca</v>
      </c>
      <c r="B2696" t="str">
        <f>INDEX('Community ID'!$K:$K,MATCH('Environmental Data'!$P2696,'Community ID'!J:J,0))</f>
        <v>Constanza</v>
      </c>
      <c r="D2696" t="s">
        <v>10915</v>
      </c>
      <c r="E2696" t="s">
        <v>10916</v>
      </c>
      <c r="F2696" t="s">
        <v>1477</v>
      </c>
      <c r="H2696" t="s">
        <v>10851</v>
      </c>
      <c r="I2696" t="s">
        <v>191</v>
      </c>
      <c r="J2696" s="1">
        <v>33450</v>
      </c>
      <c r="K2696">
        <v>30</v>
      </c>
      <c r="L2696">
        <v>8299376521</v>
      </c>
      <c r="M2696" t="s">
        <v>80</v>
      </c>
      <c r="N2696" t="s">
        <v>135</v>
      </c>
      <c r="O2696" t="s">
        <v>8246</v>
      </c>
      <c r="P2696" t="s">
        <v>102</v>
      </c>
      <c r="Q2696" t="s">
        <v>103</v>
      </c>
      <c r="S2696" t="s">
        <v>10917</v>
      </c>
      <c r="U2696">
        <v>40220861021</v>
      </c>
      <c r="V2696" t="s">
        <v>1567</v>
      </c>
      <c r="W2696" t="s">
        <v>58</v>
      </c>
      <c r="X2696">
        <v>18.9124093</v>
      </c>
      <c r="Y2696">
        <v>-70.708178399999994</v>
      </c>
      <c r="Z2696" t="s">
        <v>86</v>
      </c>
      <c r="AA2696" t="s">
        <v>86</v>
      </c>
      <c r="AB2696" t="s">
        <v>60</v>
      </c>
      <c r="AC2696" t="s">
        <v>169</v>
      </c>
      <c r="AE2696" t="s">
        <v>62</v>
      </c>
      <c r="AF2696" t="s">
        <v>201</v>
      </c>
      <c r="AG2696" t="s">
        <v>171</v>
      </c>
      <c r="AH2696" t="s">
        <v>117</v>
      </c>
      <c r="AI2696" t="s">
        <v>145</v>
      </c>
      <c r="AJ2696" t="s">
        <v>678</v>
      </c>
      <c r="AK2696" t="s">
        <v>10321</v>
      </c>
      <c r="AL2696" t="s">
        <v>10918</v>
      </c>
      <c r="AM2696" t="s">
        <v>2673</v>
      </c>
      <c r="AN2696">
        <v>5</v>
      </c>
      <c r="AO2696">
        <v>3</v>
      </c>
      <c r="AP2696" t="s">
        <v>62</v>
      </c>
      <c r="AV2696" s="1">
        <v>43504</v>
      </c>
      <c r="AW2696" t="s">
        <v>16689</v>
      </c>
      <c r="AY2696" t="s">
        <v>73</v>
      </c>
      <c r="AZ2696" t="s">
        <v>74</v>
      </c>
    </row>
    <row r="2697" spans="1:52" hidden="1" x14ac:dyDescent="0.25">
      <c r="A2697" t="str">
        <f>INDEX('Community ID'!B:B,MATCH(O2697,'Community ID'!A:A,0))</f>
        <v>Cañada Seca</v>
      </c>
      <c r="B2697" t="str">
        <f>INDEX('Community ID'!$K:$K,MATCH('Environmental Data'!$P2697,'Community ID'!J:J,0))</f>
        <v>Constanza</v>
      </c>
      <c r="D2697" t="s">
        <v>10919</v>
      </c>
      <c r="E2697" t="s">
        <v>10920</v>
      </c>
      <c r="H2697" t="s">
        <v>63</v>
      </c>
      <c r="I2697" t="s">
        <v>191</v>
      </c>
      <c r="J2697" s="1">
        <v>30105</v>
      </c>
      <c r="K2697">
        <v>39</v>
      </c>
      <c r="M2697" t="s">
        <v>80</v>
      </c>
      <c r="N2697" t="s">
        <v>10921</v>
      </c>
      <c r="O2697" t="s">
        <v>8224</v>
      </c>
      <c r="P2697" t="s">
        <v>83</v>
      </c>
      <c r="Q2697" t="s">
        <v>103</v>
      </c>
      <c r="S2697" t="s">
        <v>144</v>
      </c>
      <c r="U2697">
        <v>47001616866</v>
      </c>
      <c r="V2697" t="s">
        <v>1567</v>
      </c>
      <c r="W2697" t="s">
        <v>58</v>
      </c>
      <c r="X2697">
        <v>18.9124093</v>
      </c>
      <c r="Y2697">
        <v>-70.708178399999994</v>
      </c>
      <c r="Z2697" t="s">
        <v>86</v>
      </c>
      <c r="AA2697" t="s">
        <v>86</v>
      </c>
      <c r="AB2697" t="s">
        <v>60</v>
      </c>
      <c r="AC2697" t="s">
        <v>169</v>
      </c>
      <c r="AE2697" t="s">
        <v>62</v>
      </c>
      <c r="AF2697" t="s">
        <v>201</v>
      </c>
      <c r="AH2697" t="s">
        <v>65</v>
      </c>
      <c r="AI2697" t="s">
        <v>145</v>
      </c>
      <c r="AJ2697" t="s">
        <v>10922</v>
      </c>
      <c r="AK2697" t="s">
        <v>1139</v>
      </c>
      <c r="AL2697" t="s">
        <v>10918</v>
      </c>
      <c r="AM2697" t="s">
        <v>2673</v>
      </c>
      <c r="AN2697">
        <v>4</v>
      </c>
      <c r="AO2697">
        <v>1</v>
      </c>
      <c r="AP2697" t="s">
        <v>62</v>
      </c>
      <c r="AV2697" s="1">
        <v>43504</v>
      </c>
      <c r="AW2697" t="s">
        <v>16690</v>
      </c>
      <c r="AY2697" t="s">
        <v>73</v>
      </c>
      <c r="AZ2697" t="s">
        <v>74</v>
      </c>
    </row>
    <row r="2698" spans="1:52" hidden="1" x14ac:dyDescent="0.25">
      <c r="A2698" t="str">
        <f>INDEX('Community ID'!B:B,MATCH(O2698,'Community ID'!A:A,0))</f>
        <v>Cañada Seca</v>
      </c>
      <c r="B2698" t="str">
        <f>INDEX('Community ID'!$K:$K,MATCH('Environmental Data'!$P2698,'Community ID'!J:J,0))</f>
        <v>Constanza</v>
      </c>
      <c r="D2698" t="s">
        <v>10923</v>
      </c>
      <c r="E2698" t="s">
        <v>10924</v>
      </c>
      <c r="F2698" t="s">
        <v>2008</v>
      </c>
      <c r="H2698" t="s">
        <v>10925</v>
      </c>
      <c r="I2698" t="s">
        <v>191</v>
      </c>
      <c r="J2698" s="1">
        <v>35418</v>
      </c>
      <c r="K2698">
        <v>25</v>
      </c>
      <c r="L2698">
        <v>8298464739</v>
      </c>
      <c r="M2698" t="s">
        <v>80</v>
      </c>
      <c r="N2698" t="s">
        <v>135</v>
      </c>
      <c r="O2698" t="s">
        <v>8224</v>
      </c>
      <c r="P2698" t="s">
        <v>102</v>
      </c>
      <c r="Q2698" t="s">
        <v>103</v>
      </c>
      <c r="S2698" t="s">
        <v>3617</v>
      </c>
      <c r="U2698">
        <v>40234692263</v>
      </c>
      <c r="V2698" t="s">
        <v>1567</v>
      </c>
      <c r="W2698" t="s">
        <v>58</v>
      </c>
      <c r="X2698">
        <v>18.9124093</v>
      </c>
      <c r="Y2698">
        <v>-70.708178399999994</v>
      </c>
      <c r="Z2698" t="s">
        <v>86</v>
      </c>
      <c r="AA2698" t="s">
        <v>86</v>
      </c>
      <c r="AB2698" t="s">
        <v>182</v>
      </c>
      <c r="AC2698" t="s">
        <v>169</v>
      </c>
      <c r="AE2698" t="s">
        <v>62</v>
      </c>
      <c r="AF2698" t="s">
        <v>201</v>
      </c>
      <c r="AG2698" t="s">
        <v>171</v>
      </c>
      <c r="AH2698" t="s">
        <v>90</v>
      </c>
      <c r="AI2698" t="s">
        <v>145</v>
      </c>
      <c r="AJ2698" t="s">
        <v>3617</v>
      </c>
      <c r="AK2698" t="s">
        <v>10926</v>
      </c>
      <c r="AL2698" t="s">
        <v>10927</v>
      </c>
      <c r="AM2698" t="s">
        <v>2673</v>
      </c>
      <c r="AN2698">
        <v>2</v>
      </c>
      <c r="AO2698">
        <v>1</v>
      </c>
      <c r="AP2698" t="s">
        <v>62</v>
      </c>
      <c r="AV2698" s="1">
        <v>43504</v>
      </c>
      <c r="AW2698" t="s">
        <v>16691</v>
      </c>
      <c r="AY2698" t="s">
        <v>73</v>
      </c>
      <c r="AZ2698" t="s">
        <v>74</v>
      </c>
    </row>
    <row r="2699" spans="1:52" hidden="1" x14ac:dyDescent="0.25">
      <c r="A2699" t="str">
        <f>INDEX('Community ID'!B:B,MATCH(O2699,'Community ID'!A:A,0))</f>
        <v>Cañada Seca</v>
      </c>
      <c r="B2699" t="str">
        <f>INDEX('Community ID'!$K:$K,MATCH('Environmental Data'!$P2699,'Community ID'!J:J,0))</f>
        <v>Constanza</v>
      </c>
      <c r="D2699" t="s">
        <v>10928</v>
      </c>
      <c r="E2699" t="s">
        <v>1034</v>
      </c>
      <c r="F2699" t="s">
        <v>1072</v>
      </c>
      <c r="H2699" t="s">
        <v>1034</v>
      </c>
      <c r="I2699" t="s">
        <v>165</v>
      </c>
      <c r="J2699" s="1">
        <v>23553</v>
      </c>
      <c r="K2699">
        <v>57</v>
      </c>
      <c r="L2699">
        <v>8099313479</v>
      </c>
      <c r="M2699" t="s">
        <v>80</v>
      </c>
      <c r="N2699" t="s">
        <v>3617</v>
      </c>
      <c r="O2699" t="s">
        <v>8246</v>
      </c>
      <c r="P2699" t="s">
        <v>102</v>
      </c>
      <c r="Q2699" t="s">
        <v>103</v>
      </c>
      <c r="S2699" t="s">
        <v>4170</v>
      </c>
      <c r="U2699">
        <v>5300469748</v>
      </c>
      <c r="V2699" t="s">
        <v>1567</v>
      </c>
      <c r="W2699" t="s">
        <v>58</v>
      </c>
      <c r="X2699">
        <v>18.909671700000001</v>
      </c>
      <c r="Y2699">
        <v>-70.702535800000007</v>
      </c>
      <c r="Z2699" t="s">
        <v>86</v>
      </c>
      <c r="AA2699" t="s">
        <v>86</v>
      </c>
      <c r="AB2699" t="s">
        <v>116</v>
      </c>
      <c r="AC2699" t="s">
        <v>169</v>
      </c>
      <c r="AE2699" t="s">
        <v>62</v>
      </c>
      <c r="AF2699" t="s">
        <v>170</v>
      </c>
      <c r="AH2699" t="s">
        <v>65</v>
      </c>
      <c r="AI2699" t="s">
        <v>66</v>
      </c>
      <c r="AJ2699" t="s">
        <v>10929</v>
      </c>
      <c r="AK2699" t="s">
        <v>10930</v>
      </c>
      <c r="AL2699" t="s">
        <v>10918</v>
      </c>
      <c r="AM2699" t="s">
        <v>2673</v>
      </c>
      <c r="AN2699">
        <v>4</v>
      </c>
      <c r="AO2699">
        <v>3</v>
      </c>
      <c r="AP2699" t="s">
        <v>62</v>
      </c>
      <c r="AV2699" s="1">
        <v>43504</v>
      </c>
      <c r="AW2699" t="s">
        <v>16692</v>
      </c>
      <c r="AY2699" t="s">
        <v>73</v>
      </c>
      <c r="AZ2699" t="s">
        <v>74</v>
      </c>
    </row>
    <row r="2700" spans="1:52" hidden="1" x14ac:dyDescent="0.25">
      <c r="A2700" t="str">
        <f>INDEX('Community ID'!B:B,MATCH(O2700,'Community ID'!A:A,0))</f>
        <v>Cañada Seca</v>
      </c>
      <c r="B2700" t="str">
        <f>INDEX('Community ID'!$K:$K,MATCH('Environmental Data'!$P2700,'Community ID'!J:J,0))</f>
        <v>Constanza</v>
      </c>
      <c r="D2700" t="s">
        <v>10931</v>
      </c>
      <c r="E2700" t="s">
        <v>10932</v>
      </c>
      <c r="F2700" t="s">
        <v>244</v>
      </c>
      <c r="H2700" t="s">
        <v>123</v>
      </c>
      <c r="I2700" t="s">
        <v>191</v>
      </c>
      <c r="J2700" s="1">
        <v>43466</v>
      </c>
      <c r="K2700">
        <v>2</v>
      </c>
      <c r="M2700" t="s">
        <v>80</v>
      </c>
      <c r="N2700" t="s">
        <v>114</v>
      </c>
      <c r="O2700" t="s">
        <v>8246</v>
      </c>
      <c r="P2700" t="s">
        <v>102</v>
      </c>
      <c r="Q2700" t="s">
        <v>103</v>
      </c>
      <c r="S2700" t="s">
        <v>144</v>
      </c>
      <c r="V2700" t="s">
        <v>1567</v>
      </c>
      <c r="W2700" t="s">
        <v>58</v>
      </c>
      <c r="X2700">
        <v>18.9124093</v>
      </c>
      <c r="Y2700">
        <v>-70.708178399999994</v>
      </c>
      <c r="Z2700" t="s">
        <v>86</v>
      </c>
      <c r="AA2700" t="s">
        <v>325</v>
      </c>
      <c r="AB2700" t="s">
        <v>1164</v>
      </c>
      <c r="AC2700" t="s">
        <v>169</v>
      </c>
      <c r="AE2700" t="s">
        <v>62</v>
      </c>
      <c r="AF2700" t="s">
        <v>170</v>
      </c>
      <c r="AH2700" t="s">
        <v>65</v>
      </c>
      <c r="AI2700" t="s">
        <v>145</v>
      </c>
      <c r="AJ2700" t="s">
        <v>10933</v>
      </c>
      <c r="AK2700" t="s">
        <v>10934</v>
      </c>
      <c r="AL2700" t="s">
        <v>10738</v>
      </c>
      <c r="AM2700" t="s">
        <v>2673</v>
      </c>
      <c r="AN2700">
        <v>6</v>
      </c>
      <c r="AO2700">
        <v>2</v>
      </c>
      <c r="AP2700" t="s">
        <v>63</v>
      </c>
      <c r="AV2700" s="1">
        <v>43504</v>
      </c>
      <c r="AW2700" t="s">
        <v>16693</v>
      </c>
      <c r="AY2700" t="s">
        <v>73</v>
      </c>
      <c r="AZ2700" t="s">
        <v>74</v>
      </c>
    </row>
    <row r="2701" spans="1:52" hidden="1" x14ac:dyDescent="0.25">
      <c r="A2701" t="str">
        <f>INDEX('Community ID'!B:B,MATCH(O2701,'Community ID'!A:A,0))</f>
        <v>Cañada Seca</v>
      </c>
      <c r="B2701" t="str">
        <f>INDEX('Community ID'!$K:$K,MATCH('Environmental Data'!$P2701,'Community ID'!J:J,0))</f>
        <v>Constanza</v>
      </c>
      <c r="D2701" t="s">
        <v>10935</v>
      </c>
      <c r="E2701" t="s">
        <v>10936</v>
      </c>
      <c r="H2701" t="s">
        <v>6033</v>
      </c>
      <c r="I2701" t="s">
        <v>191</v>
      </c>
      <c r="J2701" s="1">
        <v>25468</v>
      </c>
      <c r="K2701">
        <v>52</v>
      </c>
      <c r="M2701" t="s">
        <v>80</v>
      </c>
      <c r="O2701" t="s">
        <v>8224</v>
      </c>
      <c r="P2701" t="s">
        <v>83</v>
      </c>
      <c r="Q2701" t="s">
        <v>103</v>
      </c>
      <c r="S2701" t="s">
        <v>144</v>
      </c>
      <c r="V2701" t="s">
        <v>1567</v>
      </c>
      <c r="W2701" t="s">
        <v>58</v>
      </c>
      <c r="X2701">
        <v>18.9124093</v>
      </c>
      <c r="Y2701">
        <v>-70.708178399999994</v>
      </c>
      <c r="Z2701" t="s">
        <v>86</v>
      </c>
      <c r="AA2701" t="s">
        <v>86</v>
      </c>
      <c r="AB2701" t="s">
        <v>87</v>
      </c>
      <c r="AC2701" t="s">
        <v>88</v>
      </c>
      <c r="AE2701" t="s">
        <v>62</v>
      </c>
      <c r="AF2701" t="s">
        <v>170</v>
      </c>
      <c r="AG2701" t="s">
        <v>171</v>
      </c>
      <c r="AH2701" t="s">
        <v>90</v>
      </c>
      <c r="AI2701" t="s">
        <v>103</v>
      </c>
      <c r="AJ2701" t="s">
        <v>103</v>
      </c>
      <c r="AK2701" t="s">
        <v>10321</v>
      </c>
      <c r="AL2701" t="s">
        <v>10937</v>
      </c>
      <c r="AM2701" t="s">
        <v>2673</v>
      </c>
      <c r="AN2701">
        <v>3</v>
      </c>
      <c r="AO2701">
        <v>1</v>
      </c>
      <c r="AP2701" t="s">
        <v>62</v>
      </c>
      <c r="AV2701" s="1">
        <v>43504</v>
      </c>
      <c r="AW2701" t="s">
        <v>16694</v>
      </c>
      <c r="AY2701" t="s">
        <v>73</v>
      </c>
      <c r="AZ2701" t="s">
        <v>74</v>
      </c>
    </row>
    <row r="2702" spans="1:52" hidden="1" x14ac:dyDescent="0.25">
      <c r="A2702" t="str">
        <f>INDEX('Community ID'!B:B,MATCH(O2702,'Community ID'!A:A,0))</f>
        <v>Cañada Seca</v>
      </c>
      <c r="B2702" t="str">
        <f>INDEX('Community ID'!$K:$K,MATCH('Environmental Data'!$P2702,'Community ID'!J:J,0))</f>
        <v>Constanza</v>
      </c>
      <c r="D2702" t="s">
        <v>10938</v>
      </c>
      <c r="E2702" t="s">
        <v>10939</v>
      </c>
      <c r="I2702" t="s">
        <v>191</v>
      </c>
      <c r="J2702" s="1">
        <v>25083</v>
      </c>
      <c r="K2702">
        <v>53</v>
      </c>
      <c r="M2702" t="s">
        <v>142</v>
      </c>
      <c r="N2702" t="s">
        <v>10940</v>
      </c>
      <c r="O2702" t="s">
        <v>8224</v>
      </c>
      <c r="P2702" t="s">
        <v>102</v>
      </c>
      <c r="Q2702" t="s">
        <v>103</v>
      </c>
      <c r="S2702" t="s">
        <v>144</v>
      </c>
      <c r="U2702">
        <v>53001261095</v>
      </c>
      <c r="V2702" t="s">
        <v>1567</v>
      </c>
      <c r="W2702" t="s">
        <v>58</v>
      </c>
      <c r="X2702">
        <v>18.912675700000001</v>
      </c>
      <c r="Y2702">
        <v>-70.708329399999997</v>
      </c>
      <c r="Z2702" t="s">
        <v>86</v>
      </c>
      <c r="AA2702" t="s">
        <v>86</v>
      </c>
      <c r="AB2702" t="s">
        <v>60</v>
      </c>
      <c r="AC2702" t="s">
        <v>88</v>
      </c>
      <c r="AE2702" t="s">
        <v>63</v>
      </c>
      <c r="AF2702" t="s">
        <v>201</v>
      </c>
      <c r="AH2702" t="s">
        <v>65</v>
      </c>
      <c r="AI2702" t="s">
        <v>145</v>
      </c>
      <c r="AJ2702" t="s">
        <v>145</v>
      </c>
      <c r="AK2702" t="s">
        <v>10941</v>
      </c>
      <c r="AL2702" t="s">
        <v>10942</v>
      </c>
      <c r="AM2702" t="s">
        <v>2673</v>
      </c>
      <c r="AN2702">
        <v>10</v>
      </c>
      <c r="AO2702">
        <v>5</v>
      </c>
      <c r="AP2702" t="s">
        <v>62</v>
      </c>
      <c r="AV2702" s="1">
        <v>43504</v>
      </c>
      <c r="AW2702" t="s">
        <v>16695</v>
      </c>
      <c r="AY2702" t="s">
        <v>73</v>
      </c>
      <c r="AZ2702" t="s">
        <v>74</v>
      </c>
    </row>
    <row r="2703" spans="1:52" hidden="1" x14ac:dyDescent="0.25">
      <c r="A2703" t="str">
        <f>INDEX('Community ID'!B:B,MATCH(O2703,'Community ID'!A:A,0))</f>
        <v>Cañada Seca</v>
      </c>
      <c r="B2703" t="str">
        <f>INDEX('Community ID'!$K:$K,MATCH('Environmental Data'!$P2703,'Community ID'!J:J,0))</f>
        <v>Constanza</v>
      </c>
      <c r="D2703" t="s">
        <v>10943</v>
      </c>
      <c r="E2703" t="s">
        <v>10944</v>
      </c>
      <c r="F2703" t="s">
        <v>10945</v>
      </c>
      <c r="H2703" t="s">
        <v>9295</v>
      </c>
      <c r="I2703" t="s">
        <v>191</v>
      </c>
      <c r="J2703" s="1">
        <v>34983</v>
      </c>
      <c r="K2703">
        <v>26</v>
      </c>
      <c r="L2703">
        <v>8296368649</v>
      </c>
      <c r="M2703" t="s">
        <v>226</v>
      </c>
      <c r="N2703" t="s">
        <v>135</v>
      </c>
      <c r="O2703" t="s">
        <v>8224</v>
      </c>
      <c r="P2703" t="s">
        <v>102</v>
      </c>
      <c r="Q2703" t="s">
        <v>103</v>
      </c>
      <c r="S2703" t="s">
        <v>436</v>
      </c>
      <c r="U2703">
        <v>40227133929</v>
      </c>
      <c r="V2703" t="s">
        <v>1567</v>
      </c>
      <c r="W2703" t="s">
        <v>58</v>
      </c>
      <c r="X2703">
        <v>18.9124093</v>
      </c>
      <c r="Y2703">
        <v>-70.708178399999994</v>
      </c>
      <c r="Z2703" t="s">
        <v>59</v>
      </c>
      <c r="AA2703" t="s">
        <v>59</v>
      </c>
      <c r="AB2703" t="s">
        <v>60</v>
      </c>
      <c r="AC2703" t="s">
        <v>169</v>
      </c>
      <c r="AE2703" t="s">
        <v>62</v>
      </c>
      <c r="AF2703" t="s">
        <v>201</v>
      </c>
      <c r="AH2703" t="s">
        <v>117</v>
      </c>
      <c r="AI2703" t="s">
        <v>10946</v>
      </c>
      <c r="AJ2703" t="s">
        <v>10947</v>
      </c>
      <c r="AK2703" t="s">
        <v>10321</v>
      </c>
      <c r="AL2703" t="s">
        <v>10948</v>
      </c>
      <c r="AM2703" t="s">
        <v>10766</v>
      </c>
      <c r="AN2703">
        <v>3</v>
      </c>
      <c r="AO2703">
        <v>1</v>
      </c>
      <c r="AP2703" t="s">
        <v>62</v>
      </c>
      <c r="AV2703" s="1">
        <v>43504</v>
      </c>
      <c r="AW2703" t="s">
        <v>16696</v>
      </c>
      <c r="AY2703" t="s">
        <v>73</v>
      </c>
      <c r="AZ2703" t="s">
        <v>74</v>
      </c>
    </row>
    <row r="2704" spans="1:52" hidden="1" x14ac:dyDescent="0.25">
      <c r="A2704" t="str">
        <f>INDEX('Community ID'!B:B,MATCH(O2704,'Community ID'!A:A,0))</f>
        <v>Cañada Seca</v>
      </c>
      <c r="B2704" t="str">
        <f>INDEX('Community ID'!$K:$K,MATCH('Environmental Data'!$P2704,'Community ID'!J:J,0))</f>
        <v>Constanza</v>
      </c>
      <c r="D2704" t="s">
        <v>10949</v>
      </c>
      <c r="E2704" t="s">
        <v>10950</v>
      </c>
      <c r="F2704" t="s">
        <v>10951</v>
      </c>
      <c r="H2704" t="s">
        <v>10952</v>
      </c>
      <c r="I2704" t="s">
        <v>191</v>
      </c>
      <c r="J2704" s="1">
        <v>26977</v>
      </c>
      <c r="K2704">
        <v>48</v>
      </c>
      <c r="L2704">
        <v>8096981942</v>
      </c>
      <c r="M2704" t="s">
        <v>80</v>
      </c>
      <c r="N2704" t="s">
        <v>135</v>
      </c>
      <c r="O2704" t="s">
        <v>8224</v>
      </c>
      <c r="P2704" t="s">
        <v>102</v>
      </c>
      <c r="Q2704" t="s">
        <v>10953</v>
      </c>
      <c r="S2704" t="s">
        <v>436</v>
      </c>
      <c r="U2704">
        <v>53004485</v>
      </c>
      <c r="V2704" t="s">
        <v>1567</v>
      </c>
      <c r="W2704" t="s">
        <v>58</v>
      </c>
      <c r="X2704">
        <v>18.903789499999998</v>
      </c>
      <c r="Y2704">
        <v>-70.710713600000005</v>
      </c>
      <c r="Z2704" t="s">
        <v>86</v>
      </c>
      <c r="AA2704" t="s">
        <v>86</v>
      </c>
      <c r="AB2704" t="s">
        <v>87</v>
      </c>
      <c r="AC2704" t="s">
        <v>169</v>
      </c>
      <c r="AE2704" t="s">
        <v>63</v>
      </c>
      <c r="AF2704" t="s">
        <v>201</v>
      </c>
      <c r="AH2704" t="s">
        <v>117</v>
      </c>
      <c r="AI2704" t="s">
        <v>145</v>
      </c>
      <c r="AJ2704" t="s">
        <v>931</v>
      </c>
      <c r="AK2704" t="s">
        <v>10954</v>
      </c>
      <c r="AL2704" t="s">
        <v>10765</v>
      </c>
      <c r="AM2704" t="s">
        <v>2673</v>
      </c>
      <c r="AN2704">
        <v>3</v>
      </c>
      <c r="AO2704">
        <v>1</v>
      </c>
      <c r="AP2704" t="s">
        <v>62</v>
      </c>
      <c r="AV2704" s="1">
        <v>43504</v>
      </c>
      <c r="AW2704" t="s">
        <v>16697</v>
      </c>
      <c r="AY2704" t="s">
        <v>73</v>
      </c>
      <c r="AZ2704" t="s">
        <v>74</v>
      </c>
    </row>
    <row r="2705" spans="1:52" hidden="1" x14ac:dyDescent="0.25">
      <c r="A2705" t="str">
        <f>INDEX('Community ID'!B:B,MATCH(O2705,'Community ID'!A:A,0))</f>
        <v>Cañada Seca</v>
      </c>
      <c r="B2705" t="str">
        <f>INDEX('Community ID'!$K:$K,MATCH('Environmental Data'!$P2705,'Community ID'!J:J,0))</f>
        <v>Constanza</v>
      </c>
      <c r="D2705" t="s">
        <v>10955</v>
      </c>
      <c r="E2705" t="s">
        <v>10956</v>
      </c>
      <c r="H2705" t="s">
        <v>1582</v>
      </c>
      <c r="I2705" t="s">
        <v>191</v>
      </c>
      <c r="M2705" t="s">
        <v>80</v>
      </c>
      <c r="N2705" t="s">
        <v>135</v>
      </c>
      <c r="O2705" t="s">
        <v>8246</v>
      </c>
      <c r="P2705" t="s">
        <v>102</v>
      </c>
      <c r="Q2705" t="s">
        <v>103</v>
      </c>
      <c r="S2705" t="s">
        <v>63</v>
      </c>
      <c r="V2705" t="s">
        <v>1567</v>
      </c>
      <c r="W2705" t="s">
        <v>58</v>
      </c>
      <c r="X2705">
        <v>18.9124093</v>
      </c>
      <c r="Y2705">
        <v>-70.708178399999994</v>
      </c>
      <c r="Z2705" t="s">
        <v>86</v>
      </c>
      <c r="AA2705" t="s">
        <v>86</v>
      </c>
      <c r="AB2705" t="s">
        <v>60</v>
      </c>
      <c r="AC2705" t="s">
        <v>169</v>
      </c>
      <c r="AE2705" t="s">
        <v>63</v>
      </c>
      <c r="AF2705" t="s">
        <v>201</v>
      </c>
      <c r="AG2705" t="s">
        <v>171</v>
      </c>
      <c r="AH2705" t="s">
        <v>90</v>
      </c>
      <c r="AI2705" t="s">
        <v>145</v>
      </c>
      <c r="AJ2705" t="s">
        <v>145</v>
      </c>
      <c r="AK2705" t="s">
        <v>10957</v>
      </c>
      <c r="AL2705" t="s">
        <v>10958</v>
      </c>
      <c r="AM2705" t="s">
        <v>10766</v>
      </c>
      <c r="AN2705">
        <v>1</v>
      </c>
      <c r="AP2705" t="s">
        <v>62</v>
      </c>
      <c r="AV2705" s="1">
        <v>43504</v>
      </c>
      <c r="AW2705" t="s">
        <v>16698</v>
      </c>
      <c r="AY2705" t="s">
        <v>73</v>
      </c>
      <c r="AZ2705" t="s">
        <v>74</v>
      </c>
    </row>
    <row r="2706" spans="1:52" hidden="1" x14ac:dyDescent="0.25">
      <c r="A2706" t="str">
        <f>INDEX('Community ID'!B:B,MATCH(O2706,'Community ID'!A:A,0))</f>
        <v>Cañada Seca</v>
      </c>
      <c r="B2706" t="str">
        <f>INDEX('Community ID'!$K:$K,MATCH('Environmental Data'!$P2706,'Community ID'!J:J,0))</f>
        <v>Constanza</v>
      </c>
      <c r="D2706" t="s">
        <v>10959</v>
      </c>
      <c r="E2706" t="s">
        <v>10960</v>
      </c>
      <c r="F2706" t="s">
        <v>10961</v>
      </c>
      <c r="H2706" t="s">
        <v>10962</v>
      </c>
      <c r="I2706" t="s">
        <v>191</v>
      </c>
      <c r="J2706" s="1">
        <v>31303</v>
      </c>
      <c r="K2706">
        <v>36</v>
      </c>
      <c r="M2706" t="s">
        <v>80</v>
      </c>
      <c r="N2706" t="s">
        <v>738</v>
      </c>
      <c r="O2706" t="s">
        <v>8224</v>
      </c>
      <c r="P2706" t="s">
        <v>102</v>
      </c>
      <c r="Q2706" t="s">
        <v>103</v>
      </c>
      <c r="S2706" t="s">
        <v>63</v>
      </c>
      <c r="U2706">
        <v>530019476</v>
      </c>
      <c r="V2706" t="s">
        <v>1567</v>
      </c>
      <c r="W2706" t="s">
        <v>58</v>
      </c>
      <c r="X2706">
        <v>18.9124093</v>
      </c>
      <c r="Y2706">
        <v>-70.708178399999994</v>
      </c>
      <c r="Z2706" t="s">
        <v>86</v>
      </c>
      <c r="AA2706" t="s">
        <v>86</v>
      </c>
      <c r="AB2706" t="s">
        <v>182</v>
      </c>
      <c r="AC2706" t="s">
        <v>88</v>
      </c>
      <c r="AE2706" t="s">
        <v>63</v>
      </c>
      <c r="AF2706" t="s">
        <v>201</v>
      </c>
      <c r="AG2706" t="s">
        <v>171</v>
      </c>
      <c r="AH2706" t="s">
        <v>90</v>
      </c>
      <c r="AI2706" t="s">
        <v>10963</v>
      </c>
      <c r="AJ2706" t="s">
        <v>10874</v>
      </c>
      <c r="AK2706" t="s">
        <v>10964</v>
      </c>
      <c r="AL2706" t="s">
        <v>10965</v>
      </c>
      <c r="AM2706" t="s">
        <v>10966</v>
      </c>
      <c r="AN2706">
        <v>7</v>
      </c>
      <c r="AO2706">
        <v>2</v>
      </c>
      <c r="AP2706" t="s">
        <v>62</v>
      </c>
      <c r="AV2706" s="1">
        <v>43504</v>
      </c>
      <c r="AW2706" t="s">
        <v>16699</v>
      </c>
      <c r="AY2706" t="s">
        <v>73</v>
      </c>
      <c r="AZ2706" t="s">
        <v>74</v>
      </c>
    </row>
    <row r="2707" spans="1:52" hidden="1" x14ac:dyDescent="0.25">
      <c r="A2707" t="str">
        <f>INDEX('Community ID'!B:B,MATCH(O2707,'Community ID'!A:A,0))</f>
        <v>Cañada Seca</v>
      </c>
      <c r="B2707" t="str">
        <f>INDEX('Community ID'!$K:$K,MATCH('Environmental Data'!$P2707,'Community ID'!J:J,0))</f>
        <v>Constanza</v>
      </c>
      <c r="D2707" t="s">
        <v>10959</v>
      </c>
      <c r="E2707" t="s">
        <v>10960</v>
      </c>
      <c r="F2707" t="s">
        <v>10961</v>
      </c>
      <c r="H2707" t="s">
        <v>10962</v>
      </c>
      <c r="I2707" t="s">
        <v>191</v>
      </c>
      <c r="J2707" s="1">
        <v>31303</v>
      </c>
      <c r="K2707">
        <v>36</v>
      </c>
      <c r="M2707" t="s">
        <v>80</v>
      </c>
      <c r="N2707" t="s">
        <v>738</v>
      </c>
      <c r="O2707" t="s">
        <v>8224</v>
      </c>
      <c r="P2707" t="s">
        <v>102</v>
      </c>
      <c r="Q2707" t="s">
        <v>103</v>
      </c>
      <c r="S2707" t="s">
        <v>63</v>
      </c>
      <c r="U2707">
        <v>530019476</v>
      </c>
      <c r="V2707" t="s">
        <v>1567</v>
      </c>
      <c r="W2707" t="s">
        <v>58</v>
      </c>
      <c r="X2707">
        <v>18.9124093</v>
      </c>
      <c r="Y2707">
        <v>-70.708178399999994</v>
      </c>
      <c r="Z2707" t="s">
        <v>86</v>
      </c>
      <c r="AA2707" t="s">
        <v>220</v>
      </c>
      <c r="AB2707" t="s">
        <v>87</v>
      </c>
      <c r="AC2707" t="s">
        <v>169</v>
      </c>
      <c r="AE2707" t="s">
        <v>62</v>
      </c>
      <c r="AF2707" t="s">
        <v>201</v>
      </c>
      <c r="AG2707" t="s">
        <v>194</v>
      </c>
      <c r="AH2707" t="s">
        <v>65</v>
      </c>
      <c r="AI2707" t="s">
        <v>145</v>
      </c>
      <c r="AJ2707" t="s">
        <v>145</v>
      </c>
      <c r="AK2707" t="s">
        <v>10967</v>
      </c>
      <c r="AL2707" t="s">
        <v>10918</v>
      </c>
      <c r="AM2707" t="s">
        <v>2673</v>
      </c>
      <c r="AN2707">
        <v>1</v>
      </c>
      <c r="AP2707" t="s">
        <v>63</v>
      </c>
      <c r="AV2707" s="1">
        <v>43504</v>
      </c>
      <c r="AW2707" t="s">
        <v>16700</v>
      </c>
      <c r="AY2707" t="s">
        <v>73</v>
      </c>
      <c r="AZ2707" t="s">
        <v>74</v>
      </c>
    </row>
    <row r="2708" spans="1:52" hidden="1" x14ac:dyDescent="0.25">
      <c r="A2708" t="str">
        <f>INDEX('Community ID'!B:B,MATCH(O2708,'Community ID'!A:A,0))</f>
        <v>Cañada Seca</v>
      </c>
      <c r="B2708" t="str">
        <f>INDEX('Community ID'!$K:$K,MATCH('Environmental Data'!$P2708,'Community ID'!J:J,0))</f>
        <v>Constanza</v>
      </c>
      <c r="D2708" t="s">
        <v>10968</v>
      </c>
      <c r="E2708" t="s">
        <v>10969</v>
      </c>
      <c r="F2708" t="s">
        <v>2585</v>
      </c>
      <c r="I2708" t="s">
        <v>165</v>
      </c>
      <c r="J2708" s="1">
        <v>17577</v>
      </c>
      <c r="K2708">
        <v>73</v>
      </c>
      <c r="M2708" t="s">
        <v>80</v>
      </c>
      <c r="N2708" t="s">
        <v>7250</v>
      </c>
      <c r="O2708" t="s">
        <v>8246</v>
      </c>
      <c r="P2708" t="s">
        <v>83</v>
      </c>
      <c r="Q2708" t="s">
        <v>103</v>
      </c>
      <c r="S2708" t="s">
        <v>4170</v>
      </c>
      <c r="U2708">
        <v>5300126637</v>
      </c>
      <c r="V2708" t="s">
        <v>1567</v>
      </c>
      <c r="W2708" t="s">
        <v>58</v>
      </c>
      <c r="X2708">
        <v>18.912699700000001</v>
      </c>
      <c r="Y2708">
        <v>-70.708863800000003</v>
      </c>
      <c r="Z2708" t="s">
        <v>86</v>
      </c>
      <c r="AA2708" t="s">
        <v>86</v>
      </c>
      <c r="AB2708" t="s">
        <v>60</v>
      </c>
      <c r="AC2708" t="s">
        <v>88</v>
      </c>
      <c r="AE2708" t="s">
        <v>62</v>
      </c>
      <c r="AF2708" t="s">
        <v>201</v>
      </c>
      <c r="AG2708" t="s">
        <v>171</v>
      </c>
      <c r="AH2708" t="s">
        <v>90</v>
      </c>
      <c r="AI2708" t="s">
        <v>145</v>
      </c>
      <c r="AJ2708" t="s">
        <v>145</v>
      </c>
      <c r="AK2708" t="s">
        <v>10970</v>
      </c>
      <c r="AL2708" t="s">
        <v>10738</v>
      </c>
      <c r="AM2708" t="s">
        <v>2673</v>
      </c>
      <c r="AN2708">
        <v>1</v>
      </c>
      <c r="AP2708" t="s">
        <v>62</v>
      </c>
      <c r="AV2708" s="1">
        <v>43504</v>
      </c>
      <c r="AW2708" t="s">
        <v>16701</v>
      </c>
      <c r="AY2708" t="s">
        <v>73</v>
      </c>
      <c r="AZ2708" t="s">
        <v>74</v>
      </c>
    </row>
    <row r="2709" spans="1:52" hidden="1" x14ac:dyDescent="0.25">
      <c r="A2709" t="str">
        <f>INDEX('Community ID'!B:B,MATCH(O2709,'Community ID'!A:A,0))</f>
        <v>Cañada Seca</v>
      </c>
      <c r="B2709" t="str">
        <f>INDEX('Community ID'!$K:$K,MATCH('Environmental Data'!$P2709,'Community ID'!J:J,0))</f>
        <v>Constanza</v>
      </c>
      <c r="D2709" t="s">
        <v>10971</v>
      </c>
      <c r="E2709" t="s">
        <v>10972</v>
      </c>
      <c r="H2709" t="s">
        <v>1767</v>
      </c>
      <c r="I2709" t="s">
        <v>191</v>
      </c>
      <c r="J2709" s="1">
        <v>17777</v>
      </c>
      <c r="K2709">
        <v>73</v>
      </c>
      <c r="M2709" t="s">
        <v>80</v>
      </c>
      <c r="N2709" t="s">
        <v>10973</v>
      </c>
      <c r="O2709" t="s">
        <v>8224</v>
      </c>
      <c r="P2709" t="s">
        <v>83</v>
      </c>
      <c r="Q2709" t="s">
        <v>103</v>
      </c>
      <c r="S2709" t="s">
        <v>144</v>
      </c>
      <c r="V2709" t="s">
        <v>1567</v>
      </c>
      <c r="W2709" t="s">
        <v>58</v>
      </c>
      <c r="X2709">
        <v>18.912886499999999</v>
      </c>
      <c r="Y2709">
        <v>-70.709723400000001</v>
      </c>
      <c r="Z2709" t="s">
        <v>86</v>
      </c>
      <c r="AA2709" t="s">
        <v>86</v>
      </c>
      <c r="AB2709" t="s">
        <v>60</v>
      </c>
      <c r="AC2709" t="s">
        <v>169</v>
      </c>
      <c r="AE2709" t="s">
        <v>62</v>
      </c>
      <c r="AF2709" t="s">
        <v>201</v>
      </c>
      <c r="AG2709" t="s">
        <v>171</v>
      </c>
      <c r="AH2709" t="s">
        <v>117</v>
      </c>
      <c r="AI2709" t="s">
        <v>10974</v>
      </c>
      <c r="AJ2709" t="s">
        <v>10975</v>
      </c>
      <c r="AK2709" t="s">
        <v>10976</v>
      </c>
      <c r="AL2709" t="s">
        <v>10823</v>
      </c>
      <c r="AM2709" t="s">
        <v>2673</v>
      </c>
      <c r="AN2709">
        <v>2</v>
      </c>
      <c r="AO2709">
        <v>1</v>
      </c>
      <c r="AP2709" t="s">
        <v>62</v>
      </c>
      <c r="AV2709" s="1">
        <v>43504</v>
      </c>
      <c r="AW2709" t="s">
        <v>16702</v>
      </c>
      <c r="AY2709" t="s">
        <v>73</v>
      </c>
      <c r="AZ2709" t="s">
        <v>74</v>
      </c>
    </row>
    <row r="2710" spans="1:52" hidden="1" x14ac:dyDescent="0.25">
      <c r="A2710" t="str">
        <f>INDEX('Community ID'!B:B,MATCH(O2710,'Community ID'!A:A,0))</f>
        <v>Cañada Seca</v>
      </c>
      <c r="B2710" t="str">
        <f>INDEX('Community ID'!$K:$K,MATCH('Environmental Data'!$P2710,'Community ID'!J:J,0))</f>
        <v>Constanza</v>
      </c>
      <c r="D2710" t="s">
        <v>10977</v>
      </c>
      <c r="E2710" t="s">
        <v>10978</v>
      </c>
      <c r="H2710" t="s">
        <v>6020</v>
      </c>
      <c r="I2710" t="s">
        <v>191</v>
      </c>
      <c r="J2710" s="1">
        <v>31454</v>
      </c>
      <c r="K2710">
        <v>35</v>
      </c>
      <c r="L2710">
        <v>8099614872</v>
      </c>
      <c r="M2710" t="s">
        <v>142</v>
      </c>
      <c r="N2710" t="s">
        <v>114</v>
      </c>
      <c r="O2710" t="s">
        <v>8224</v>
      </c>
      <c r="P2710" t="s">
        <v>102</v>
      </c>
      <c r="Q2710" t="s">
        <v>160</v>
      </c>
      <c r="S2710" t="s">
        <v>3617</v>
      </c>
      <c r="U2710">
        <v>5300386736</v>
      </c>
      <c r="V2710" t="s">
        <v>1567</v>
      </c>
      <c r="W2710" t="s">
        <v>58</v>
      </c>
      <c r="X2710">
        <v>18.912804600000001</v>
      </c>
      <c r="Y2710">
        <v>-70.709427199999993</v>
      </c>
      <c r="Z2710" t="s">
        <v>86</v>
      </c>
      <c r="AA2710" t="s">
        <v>59</v>
      </c>
      <c r="AB2710" t="s">
        <v>60</v>
      </c>
      <c r="AC2710" t="s">
        <v>169</v>
      </c>
      <c r="AE2710" t="s">
        <v>62</v>
      </c>
      <c r="AF2710" t="s">
        <v>201</v>
      </c>
      <c r="AH2710" t="s">
        <v>65</v>
      </c>
      <c r="AI2710" t="s">
        <v>145</v>
      </c>
      <c r="AJ2710" t="s">
        <v>145</v>
      </c>
      <c r="AK2710" t="s">
        <v>10979</v>
      </c>
      <c r="AL2710" t="s">
        <v>10937</v>
      </c>
      <c r="AM2710" t="s">
        <v>2673</v>
      </c>
      <c r="AN2710">
        <v>4</v>
      </c>
      <c r="AO2710">
        <v>2</v>
      </c>
      <c r="AP2710" t="s">
        <v>62</v>
      </c>
      <c r="AV2710" s="1">
        <v>43504</v>
      </c>
      <c r="AW2710" t="s">
        <v>16703</v>
      </c>
      <c r="AY2710" t="s">
        <v>73</v>
      </c>
      <c r="AZ2710" t="s">
        <v>74</v>
      </c>
    </row>
    <row r="2711" spans="1:52" x14ac:dyDescent="0.25">
      <c r="A2711" t="str">
        <f>INDEX('Community ID'!B:B,MATCH(O2711,'Community ID'!A:A,0))</f>
        <v>Cañada Seca</v>
      </c>
      <c r="B2711" t="str">
        <f>INDEX('Community ID'!$K:$K,MATCH('Environmental Data'!$P2711,'Community ID'!J:J,0))</f>
        <v>Constanza</v>
      </c>
      <c r="D2711" t="s">
        <v>10980</v>
      </c>
      <c r="E2711" t="s">
        <v>10981</v>
      </c>
      <c r="H2711" t="s">
        <v>10982</v>
      </c>
      <c r="I2711" t="s">
        <v>165</v>
      </c>
      <c r="J2711" s="1">
        <v>35522</v>
      </c>
      <c r="K2711">
        <v>24</v>
      </c>
      <c r="L2711">
        <v>8098813551</v>
      </c>
      <c r="M2711" t="s">
        <v>80</v>
      </c>
      <c r="N2711" t="s">
        <v>63</v>
      </c>
      <c r="O2711" t="s">
        <v>8224</v>
      </c>
      <c r="P2711" t="s">
        <v>102</v>
      </c>
      <c r="Q2711" t="s">
        <v>103</v>
      </c>
      <c r="S2711" t="s">
        <v>3617</v>
      </c>
      <c r="U2711">
        <v>5300313108</v>
      </c>
      <c r="V2711" t="s">
        <v>1567</v>
      </c>
      <c r="W2711" t="s">
        <v>58</v>
      </c>
      <c r="X2711">
        <v>18.912886499999999</v>
      </c>
      <c r="Y2711">
        <v>-70.709723400000001</v>
      </c>
      <c r="Z2711" t="s">
        <v>105</v>
      </c>
      <c r="AA2711" t="s">
        <v>105</v>
      </c>
      <c r="AB2711" t="s">
        <v>182</v>
      </c>
      <c r="AC2711" t="s">
        <v>169</v>
      </c>
      <c r="AE2711" t="s">
        <v>63</v>
      </c>
      <c r="AF2711" t="s">
        <v>201</v>
      </c>
      <c r="AG2711" t="s">
        <v>171</v>
      </c>
      <c r="AH2711" t="s">
        <v>117</v>
      </c>
      <c r="AI2711" t="s">
        <v>145</v>
      </c>
      <c r="AJ2711" t="s">
        <v>145</v>
      </c>
      <c r="AK2711" t="s">
        <v>479</v>
      </c>
      <c r="AL2711" t="s">
        <v>10948</v>
      </c>
      <c r="AM2711" t="s">
        <v>10948</v>
      </c>
      <c r="AN2711">
        <v>3</v>
      </c>
      <c r="AO2711">
        <v>1</v>
      </c>
      <c r="AP2711" t="s">
        <v>62</v>
      </c>
      <c r="AV2711" s="1">
        <v>43504</v>
      </c>
      <c r="AW2711" t="s">
        <v>16704</v>
      </c>
      <c r="AY2711" t="s">
        <v>73</v>
      </c>
      <c r="AZ2711" t="s">
        <v>74</v>
      </c>
    </row>
    <row r="2712" spans="1:52" hidden="1" x14ac:dyDescent="0.25">
      <c r="A2712" t="str">
        <f>INDEX('Community ID'!B:B,MATCH(O2712,'Community ID'!A:A,0))</f>
        <v>Cañada Seca</v>
      </c>
      <c r="B2712" t="str">
        <f>INDEX('Community ID'!$K:$K,MATCH('Environmental Data'!$P2712,'Community ID'!J:J,0))</f>
        <v>Constanza</v>
      </c>
      <c r="D2712" t="s">
        <v>10983</v>
      </c>
      <c r="E2712" t="s">
        <v>10984</v>
      </c>
      <c r="H2712" t="s">
        <v>10985</v>
      </c>
      <c r="I2712" t="s">
        <v>191</v>
      </c>
      <c r="J2712" s="1">
        <v>27044</v>
      </c>
      <c r="K2712">
        <v>47</v>
      </c>
      <c r="M2712" t="s">
        <v>80</v>
      </c>
      <c r="N2712" t="s">
        <v>114</v>
      </c>
      <c r="O2712" t="s">
        <v>8224</v>
      </c>
      <c r="P2712" t="s">
        <v>102</v>
      </c>
      <c r="Q2712" t="s">
        <v>103</v>
      </c>
      <c r="S2712" t="s">
        <v>436</v>
      </c>
      <c r="U2712">
        <v>5300451000</v>
      </c>
      <c r="V2712" t="s">
        <v>1567</v>
      </c>
      <c r="W2712" t="s">
        <v>58</v>
      </c>
      <c r="X2712">
        <v>18.912886499999999</v>
      </c>
      <c r="Y2712">
        <v>-70.709723400000001</v>
      </c>
      <c r="Z2712" t="s">
        <v>86</v>
      </c>
      <c r="AA2712" t="s">
        <v>86</v>
      </c>
      <c r="AB2712" t="s">
        <v>60</v>
      </c>
      <c r="AC2712" t="s">
        <v>169</v>
      </c>
      <c r="AE2712" t="s">
        <v>62</v>
      </c>
      <c r="AF2712" t="s">
        <v>201</v>
      </c>
      <c r="AG2712" t="s">
        <v>171</v>
      </c>
      <c r="AH2712" t="s">
        <v>65</v>
      </c>
      <c r="AI2712" t="s">
        <v>145</v>
      </c>
      <c r="AJ2712" t="s">
        <v>4170</v>
      </c>
      <c r="AK2712" t="s">
        <v>4758</v>
      </c>
      <c r="AL2712" t="s">
        <v>10937</v>
      </c>
      <c r="AM2712" t="s">
        <v>10766</v>
      </c>
      <c r="AN2712">
        <v>4</v>
      </c>
      <c r="AO2712">
        <v>1</v>
      </c>
      <c r="AP2712" t="s">
        <v>62</v>
      </c>
      <c r="AV2712" s="1">
        <v>43504</v>
      </c>
      <c r="AW2712" t="s">
        <v>16705</v>
      </c>
      <c r="AY2712" t="s">
        <v>73</v>
      </c>
      <c r="AZ2712" t="s">
        <v>74</v>
      </c>
    </row>
    <row r="2713" spans="1:52" hidden="1" x14ac:dyDescent="0.25">
      <c r="A2713" t="str">
        <f>INDEX('Community ID'!B:B,MATCH(O2713,'Community ID'!A:A,0))</f>
        <v>Cañada Seca</v>
      </c>
      <c r="B2713" t="str">
        <f>INDEX('Community ID'!$K:$K,MATCH('Environmental Data'!$P2713,'Community ID'!J:J,0))</f>
        <v>Constanza</v>
      </c>
      <c r="D2713" t="s">
        <v>10986</v>
      </c>
      <c r="E2713" t="s">
        <v>10987</v>
      </c>
      <c r="H2713" t="s">
        <v>10988</v>
      </c>
      <c r="I2713" t="s">
        <v>165</v>
      </c>
      <c r="J2713" s="1">
        <v>24007</v>
      </c>
      <c r="K2713">
        <v>56</v>
      </c>
      <c r="L2713">
        <v>8098764477</v>
      </c>
      <c r="M2713" t="s">
        <v>622</v>
      </c>
      <c r="N2713" t="s">
        <v>81</v>
      </c>
      <c r="O2713" t="s">
        <v>10989</v>
      </c>
      <c r="P2713" t="s">
        <v>102</v>
      </c>
      <c r="Q2713" t="s">
        <v>10990</v>
      </c>
      <c r="S2713" t="s">
        <v>436</v>
      </c>
      <c r="U2713">
        <v>5300127205</v>
      </c>
      <c r="V2713" t="s">
        <v>1567</v>
      </c>
      <c r="W2713" t="s">
        <v>58</v>
      </c>
      <c r="X2713">
        <v>18.912886499999999</v>
      </c>
      <c r="Y2713">
        <v>-70.709723400000001</v>
      </c>
      <c r="Z2713" t="s">
        <v>86</v>
      </c>
      <c r="AA2713" t="s">
        <v>86</v>
      </c>
      <c r="AB2713" t="s">
        <v>60</v>
      </c>
      <c r="AC2713" t="s">
        <v>88</v>
      </c>
      <c r="AE2713" t="s">
        <v>62</v>
      </c>
      <c r="AF2713" t="s">
        <v>201</v>
      </c>
      <c r="AG2713" t="s">
        <v>171</v>
      </c>
      <c r="AH2713" t="s">
        <v>117</v>
      </c>
      <c r="AI2713" t="s">
        <v>113</v>
      </c>
      <c r="AJ2713" t="s">
        <v>10831</v>
      </c>
      <c r="AK2713" t="s">
        <v>394</v>
      </c>
      <c r="AL2713" t="s">
        <v>10880</v>
      </c>
      <c r="AM2713" t="s">
        <v>2673</v>
      </c>
      <c r="AN2713">
        <v>5</v>
      </c>
      <c r="AO2713">
        <v>1</v>
      </c>
      <c r="AP2713" t="s">
        <v>62</v>
      </c>
      <c r="AV2713" s="1">
        <v>43504</v>
      </c>
      <c r="AW2713" t="s">
        <v>16706</v>
      </c>
      <c r="AY2713" t="s">
        <v>73</v>
      </c>
      <c r="AZ2713" t="s">
        <v>74</v>
      </c>
    </row>
    <row r="2714" spans="1:52" hidden="1" x14ac:dyDescent="0.25">
      <c r="A2714" t="str">
        <f>INDEX('Community ID'!B:B,MATCH(O2714,'Community ID'!A:A,0))</f>
        <v>Cañada Seca</v>
      </c>
      <c r="B2714" t="str">
        <f>INDEX('Community ID'!$K:$K,MATCH('Environmental Data'!$P2714,'Community ID'!J:J,0))</f>
        <v>Constanza</v>
      </c>
      <c r="D2714" t="s">
        <v>10991</v>
      </c>
      <c r="E2714" t="s">
        <v>10992</v>
      </c>
      <c r="F2714" t="s">
        <v>10993</v>
      </c>
      <c r="H2714" t="s">
        <v>10994</v>
      </c>
      <c r="I2714" t="s">
        <v>165</v>
      </c>
      <c r="J2714" s="1">
        <v>32401</v>
      </c>
      <c r="K2714">
        <v>33</v>
      </c>
      <c r="L2714">
        <v>8297708503</v>
      </c>
      <c r="M2714" t="s">
        <v>226</v>
      </c>
      <c r="N2714" t="s">
        <v>10995</v>
      </c>
      <c r="O2714" t="s">
        <v>8224</v>
      </c>
      <c r="P2714" t="s">
        <v>83</v>
      </c>
      <c r="Q2714" t="s">
        <v>103</v>
      </c>
      <c r="S2714" t="s">
        <v>436</v>
      </c>
      <c r="U2714">
        <v>5300417028</v>
      </c>
      <c r="V2714" t="s">
        <v>1567</v>
      </c>
      <c r="W2714" t="s">
        <v>58</v>
      </c>
      <c r="X2714">
        <v>18.902767999999998</v>
      </c>
      <c r="Y2714">
        <v>-70.717776200000003</v>
      </c>
      <c r="Z2714" t="s">
        <v>86</v>
      </c>
      <c r="AA2714" t="s">
        <v>86</v>
      </c>
      <c r="AB2714" t="s">
        <v>60</v>
      </c>
      <c r="AC2714" t="s">
        <v>88</v>
      </c>
      <c r="AE2714" t="s">
        <v>62</v>
      </c>
      <c r="AF2714" t="s">
        <v>201</v>
      </c>
      <c r="AG2714" t="s">
        <v>171</v>
      </c>
      <c r="AH2714" t="s">
        <v>117</v>
      </c>
      <c r="AI2714" t="s">
        <v>788</v>
      </c>
      <c r="AJ2714" t="s">
        <v>145</v>
      </c>
      <c r="AK2714" t="s">
        <v>2673</v>
      </c>
      <c r="AL2714" t="s">
        <v>10948</v>
      </c>
      <c r="AM2714" t="s">
        <v>2673</v>
      </c>
      <c r="AN2714">
        <v>6</v>
      </c>
      <c r="AO2714">
        <v>4</v>
      </c>
      <c r="AP2714" t="s">
        <v>62</v>
      </c>
      <c r="AV2714" s="1">
        <v>43504</v>
      </c>
      <c r="AW2714" t="s">
        <v>16707</v>
      </c>
      <c r="AY2714" t="s">
        <v>73</v>
      </c>
      <c r="AZ2714" t="s">
        <v>74</v>
      </c>
    </row>
    <row r="2715" spans="1:52" hidden="1" x14ac:dyDescent="0.25">
      <c r="A2715" t="str">
        <f>INDEX('Community ID'!B:B,MATCH(O2715,'Community ID'!A:A,0))</f>
        <v>Cañada Seca</v>
      </c>
      <c r="B2715" t="str">
        <f>INDEX('Community ID'!$K:$K,MATCH('Environmental Data'!$P2715,'Community ID'!J:J,0))</f>
        <v>Constanza</v>
      </c>
      <c r="D2715" t="s">
        <v>10996</v>
      </c>
      <c r="E2715" t="s">
        <v>10997</v>
      </c>
      <c r="F2715" t="s">
        <v>4667</v>
      </c>
      <c r="I2715" t="s">
        <v>191</v>
      </c>
      <c r="J2715" s="1">
        <v>27154</v>
      </c>
      <c r="K2715">
        <v>47</v>
      </c>
      <c r="L2715">
        <v>8299488275</v>
      </c>
      <c r="M2715" t="s">
        <v>142</v>
      </c>
      <c r="N2715" t="s">
        <v>1729</v>
      </c>
      <c r="O2715" t="s">
        <v>8224</v>
      </c>
      <c r="P2715" t="s">
        <v>102</v>
      </c>
      <c r="Q2715" t="s">
        <v>103</v>
      </c>
      <c r="S2715" t="s">
        <v>429</v>
      </c>
      <c r="U2715">
        <v>5300140786</v>
      </c>
      <c r="V2715" t="s">
        <v>1567</v>
      </c>
      <c r="W2715" t="s">
        <v>58</v>
      </c>
      <c r="X2715">
        <v>18.912789799999999</v>
      </c>
      <c r="Y2715">
        <v>-70.710013799999999</v>
      </c>
      <c r="Z2715" t="s">
        <v>86</v>
      </c>
      <c r="AA2715" t="s">
        <v>86</v>
      </c>
      <c r="AB2715" t="s">
        <v>60</v>
      </c>
      <c r="AC2715" t="s">
        <v>169</v>
      </c>
      <c r="AE2715" t="s">
        <v>62</v>
      </c>
      <c r="AF2715" t="s">
        <v>201</v>
      </c>
      <c r="AH2715" t="s">
        <v>65</v>
      </c>
      <c r="AI2715" t="s">
        <v>145</v>
      </c>
      <c r="AJ2715" t="s">
        <v>10998</v>
      </c>
      <c r="AK2715" t="s">
        <v>2673</v>
      </c>
      <c r="AL2715" t="s">
        <v>10948</v>
      </c>
      <c r="AM2715" t="s">
        <v>2673</v>
      </c>
      <c r="AN2715">
        <v>3</v>
      </c>
      <c r="AO2715">
        <v>2</v>
      </c>
      <c r="AP2715" t="s">
        <v>62</v>
      </c>
      <c r="AV2715" s="1">
        <v>43504</v>
      </c>
      <c r="AW2715" t="s">
        <v>16708</v>
      </c>
      <c r="AY2715" t="s">
        <v>73</v>
      </c>
      <c r="AZ2715" t="s">
        <v>74</v>
      </c>
    </row>
    <row r="2716" spans="1:52" hidden="1" x14ac:dyDescent="0.25">
      <c r="A2716" t="str">
        <f>INDEX('Community ID'!B:B,MATCH(O2716,'Community ID'!A:A,0))</f>
        <v>Cañada Seca</v>
      </c>
      <c r="B2716" t="str">
        <f>INDEX('Community ID'!$K:$K,MATCH('Environmental Data'!$P2716,'Community ID'!J:J,0))</f>
        <v>Constanza</v>
      </c>
      <c r="D2716" t="s">
        <v>10996</v>
      </c>
      <c r="E2716" t="s">
        <v>10997</v>
      </c>
      <c r="F2716" t="s">
        <v>4667</v>
      </c>
      <c r="I2716" t="s">
        <v>191</v>
      </c>
      <c r="J2716" s="1">
        <v>27154</v>
      </c>
      <c r="K2716">
        <v>47</v>
      </c>
      <c r="L2716">
        <v>8299488275</v>
      </c>
      <c r="M2716" t="s">
        <v>142</v>
      </c>
      <c r="N2716" t="s">
        <v>1729</v>
      </c>
      <c r="O2716" t="s">
        <v>8224</v>
      </c>
      <c r="P2716" t="s">
        <v>102</v>
      </c>
      <c r="Q2716" t="s">
        <v>103</v>
      </c>
      <c r="S2716" t="s">
        <v>429</v>
      </c>
      <c r="U2716">
        <v>5300140786</v>
      </c>
      <c r="V2716" t="s">
        <v>1567</v>
      </c>
      <c r="W2716" t="s">
        <v>58</v>
      </c>
      <c r="X2716">
        <v>18.912789799999999</v>
      </c>
      <c r="Y2716">
        <v>-70.710013799999999</v>
      </c>
      <c r="Z2716" t="s">
        <v>86</v>
      </c>
      <c r="AA2716" t="s">
        <v>86</v>
      </c>
      <c r="AB2716" t="s">
        <v>60</v>
      </c>
      <c r="AC2716" t="s">
        <v>169</v>
      </c>
      <c r="AE2716" t="s">
        <v>62</v>
      </c>
      <c r="AF2716" t="s">
        <v>170</v>
      </c>
      <c r="AH2716" t="s">
        <v>65</v>
      </c>
      <c r="AI2716" t="s">
        <v>10999</v>
      </c>
      <c r="AJ2716" t="s">
        <v>10812</v>
      </c>
      <c r="AK2716" t="s">
        <v>10272</v>
      </c>
      <c r="AL2716" t="s">
        <v>10823</v>
      </c>
      <c r="AM2716" t="s">
        <v>2673</v>
      </c>
      <c r="AN2716">
        <v>1</v>
      </c>
      <c r="AP2716" t="s">
        <v>62</v>
      </c>
      <c r="AV2716" s="1">
        <v>43504</v>
      </c>
      <c r="AW2716" t="s">
        <v>16709</v>
      </c>
      <c r="AY2716" t="s">
        <v>73</v>
      </c>
      <c r="AZ2716" t="s">
        <v>74</v>
      </c>
    </row>
    <row r="2717" spans="1:52" hidden="1" x14ac:dyDescent="0.25">
      <c r="A2717" t="str">
        <f>INDEX('Community ID'!B:B,MATCH(O2717,'Community ID'!A:A,0))</f>
        <v>Cañada Seca</v>
      </c>
      <c r="B2717" t="str">
        <f>INDEX('Community ID'!$K:$K,MATCH('Environmental Data'!$P2717,'Community ID'!J:J,0))</f>
        <v>Constanza</v>
      </c>
      <c r="D2717" t="s">
        <v>11000</v>
      </c>
      <c r="E2717" t="s">
        <v>11001</v>
      </c>
      <c r="I2717" t="s">
        <v>191</v>
      </c>
      <c r="J2717" s="1">
        <v>22816</v>
      </c>
      <c r="K2717">
        <v>59</v>
      </c>
      <c r="M2717" t="s">
        <v>80</v>
      </c>
      <c r="N2717" t="s">
        <v>1572</v>
      </c>
      <c r="O2717" t="s">
        <v>8246</v>
      </c>
      <c r="P2717" t="s">
        <v>83</v>
      </c>
      <c r="Q2717" t="s">
        <v>103</v>
      </c>
      <c r="S2717" t="s">
        <v>144</v>
      </c>
      <c r="U2717">
        <v>5300126595</v>
      </c>
      <c r="V2717" t="s">
        <v>1567</v>
      </c>
      <c r="W2717" t="s">
        <v>58</v>
      </c>
      <c r="X2717">
        <v>18.908883700000001</v>
      </c>
      <c r="Y2717">
        <v>-70.705137800000003</v>
      </c>
      <c r="Z2717" t="s">
        <v>86</v>
      </c>
      <c r="AA2717" t="s">
        <v>86</v>
      </c>
      <c r="AB2717" t="s">
        <v>60</v>
      </c>
      <c r="AC2717" t="s">
        <v>88</v>
      </c>
      <c r="AE2717" t="s">
        <v>62</v>
      </c>
      <c r="AF2717" t="s">
        <v>170</v>
      </c>
      <c r="AG2717" t="s">
        <v>171</v>
      </c>
      <c r="AH2717" t="s">
        <v>117</v>
      </c>
      <c r="AI2717" t="s">
        <v>1382</v>
      </c>
      <c r="AJ2717" t="s">
        <v>1382</v>
      </c>
      <c r="AK2717" t="s">
        <v>11002</v>
      </c>
      <c r="AL2717" t="s">
        <v>10823</v>
      </c>
      <c r="AM2717" t="s">
        <v>11003</v>
      </c>
      <c r="AN2717">
        <v>3</v>
      </c>
      <c r="AO2717">
        <v>0</v>
      </c>
      <c r="AP2717" t="s">
        <v>62</v>
      </c>
      <c r="AV2717" s="1">
        <v>43502</v>
      </c>
      <c r="AW2717" t="s">
        <v>16710</v>
      </c>
      <c r="AY2717" t="s">
        <v>73</v>
      </c>
      <c r="AZ2717" t="s">
        <v>74</v>
      </c>
    </row>
    <row r="2718" spans="1:52" hidden="1" x14ac:dyDescent="0.25">
      <c r="A2718" t="str">
        <f>INDEX('Community ID'!B:B,MATCH(O2718,'Community ID'!A:A,0))</f>
        <v>Cañada Seca</v>
      </c>
      <c r="B2718" t="str">
        <f>INDEX('Community ID'!$K:$K,MATCH('Environmental Data'!$P2718,'Community ID'!J:J,0))</f>
        <v>Constanza</v>
      </c>
      <c r="D2718" t="s">
        <v>11004</v>
      </c>
      <c r="E2718" t="s">
        <v>11005</v>
      </c>
      <c r="H2718" t="s">
        <v>8303</v>
      </c>
      <c r="I2718" t="s">
        <v>191</v>
      </c>
      <c r="J2718" s="1">
        <v>22647</v>
      </c>
      <c r="K2718">
        <v>59</v>
      </c>
      <c r="L2718">
        <v>8298846154</v>
      </c>
      <c r="M2718" t="s">
        <v>80</v>
      </c>
      <c r="N2718" t="s">
        <v>135</v>
      </c>
      <c r="O2718" t="s">
        <v>8224</v>
      </c>
      <c r="P2718" t="s">
        <v>102</v>
      </c>
      <c r="Q2718" t="s">
        <v>103</v>
      </c>
      <c r="S2718" t="s">
        <v>436</v>
      </c>
      <c r="U2718">
        <v>5300105581</v>
      </c>
      <c r="V2718" t="s">
        <v>1567</v>
      </c>
      <c r="W2718" t="s">
        <v>58</v>
      </c>
      <c r="X2718">
        <v>18.9120247</v>
      </c>
      <c r="Y2718">
        <v>-70.724466899999996</v>
      </c>
      <c r="Z2718" t="s">
        <v>86</v>
      </c>
      <c r="AA2718" t="s">
        <v>86</v>
      </c>
      <c r="AB2718" t="s">
        <v>60</v>
      </c>
      <c r="AC2718" t="s">
        <v>88</v>
      </c>
      <c r="AE2718" t="s">
        <v>62</v>
      </c>
      <c r="AF2718" t="s">
        <v>170</v>
      </c>
      <c r="AH2718" t="s">
        <v>65</v>
      </c>
      <c r="AI2718" t="s">
        <v>11006</v>
      </c>
      <c r="AJ2718" t="s">
        <v>7398</v>
      </c>
      <c r="AK2718" t="s">
        <v>11007</v>
      </c>
      <c r="AL2718" t="s">
        <v>10823</v>
      </c>
      <c r="AM2718" t="s">
        <v>2673</v>
      </c>
      <c r="AN2718">
        <v>2</v>
      </c>
      <c r="AO2718">
        <v>0</v>
      </c>
      <c r="AP2718" t="s">
        <v>62</v>
      </c>
      <c r="AV2718" s="1">
        <v>43502</v>
      </c>
      <c r="AW2718" t="s">
        <v>16711</v>
      </c>
      <c r="AY2718" t="s">
        <v>73</v>
      </c>
      <c r="AZ2718" t="s">
        <v>74</v>
      </c>
    </row>
    <row r="2719" spans="1:52" x14ac:dyDescent="0.25">
      <c r="A2719" t="str">
        <f>INDEX('Community ID'!B:B,MATCH(O2719,'Community ID'!A:A,0))</f>
        <v>Cañada Seca</v>
      </c>
      <c r="B2719" t="str">
        <f>INDEX('Community ID'!$K:$K,MATCH('Environmental Data'!$P2719,'Community ID'!J:J,0))</f>
        <v>Constanza</v>
      </c>
      <c r="D2719" t="s">
        <v>11008</v>
      </c>
      <c r="E2719" t="s">
        <v>11009</v>
      </c>
      <c r="H2719" t="s">
        <v>7777</v>
      </c>
      <c r="I2719" t="s">
        <v>165</v>
      </c>
      <c r="J2719" s="1">
        <v>18994</v>
      </c>
      <c r="K2719">
        <v>69</v>
      </c>
      <c r="M2719" t="s">
        <v>80</v>
      </c>
      <c r="N2719" t="s">
        <v>738</v>
      </c>
      <c r="O2719" t="s">
        <v>8224</v>
      </c>
      <c r="P2719" t="s">
        <v>102</v>
      </c>
      <c r="Q2719" t="s">
        <v>103</v>
      </c>
      <c r="S2719" t="s">
        <v>144</v>
      </c>
      <c r="U2719">
        <v>5300127742</v>
      </c>
      <c r="V2719" t="s">
        <v>1567</v>
      </c>
      <c r="W2719" t="s">
        <v>58</v>
      </c>
      <c r="X2719">
        <v>18.908890100000001</v>
      </c>
      <c r="Y2719">
        <v>-70.711828800000006</v>
      </c>
      <c r="Z2719" t="s">
        <v>86</v>
      </c>
      <c r="AA2719" t="s">
        <v>86</v>
      </c>
      <c r="AB2719" t="s">
        <v>60</v>
      </c>
      <c r="AC2719" t="s">
        <v>169</v>
      </c>
      <c r="AE2719" t="s">
        <v>62</v>
      </c>
      <c r="AF2719" t="s">
        <v>201</v>
      </c>
      <c r="AH2719" t="s">
        <v>117</v>
      </c>
      <c r="AI2719" t="s">
        <v>145</v>
      </c>
      <c r="AJ2719" t="s">
        <v>145</v>
      </c>
      <c r="AK2719" t="s">
        <v>479</v>
      </c>
      <c r="AL2719" t="s">
        <v>11010</v>
      </c>
      <c r="AM2719" t="s">
        <v>2673</v>
      </c>
      <c r="AN2719">
        <v>1</v>
      </c>
      <c r="AP2719" t="s">
        <v>62</v>
      </c>
      <c r="AV2719" s="1">
        <v>43502</v>
      </c>
      <c r="AW2719" t="s">
        <v>16712</v>
      </c>
      <c r="AY2719" t="s">
        <v>73</v>
      </c>
      <c r="AZ2719" t="s">
        <v>74</v>
      </c>
    </row>
    <row r="2720" spans="1:52" x14ac:dyDescent="0.25">
      <c r="A2720" t="str">
        <f>INDEX('Community ID'!B:B,MATCH(O2720,'Community ID'!A:A,0))</f>
        <v>Cañada Seca</v>
      </c>
      <c r="B2720" t="str">
        <f>INDEX('Community ID'!$K:$K,MATCH('Environmental Data'!$P2720,'Community ID'!J:J,0))</f>
        <v>Constanza</v>
      </c>
      <c r="D2720" t="s">
        <v>11011</v>
      </c>
      <c r="E2720" t="s">
        <v>11012</v>
      </c>
      <c r="H2720" t="s">
        <v>3336</v>
      </c>
      <c r="I2720" t="s">
        <v>191</v>
      </c>
      <c r="J2720" s="1">
        <v>29668</v>
      </c>
      <c r="K2720">
        <v>40</v>
      </c>
      <c r="M2720" t="s">
        <v>622</v>
      </c>
      <c r="N2720" t="s">
        <v>135</v>
      </c>
      <c r="O2720" t="s">
        <v>8224</v>
      </c>
      <c r="P2720" t="s">
        <v>83</v>
      </c>
      <c r="Q2720" t="s">
        <v>103</v>
      </c>
      <c r="S2720" t="s">
        <v>144</v>
      </c>
      <c r="U2720">
        <v>53005623</v>
      </c>
      <c r="V2720" t="s">
        <v>1567</v>
      </c>
      <c r="W2720" t="s">
        <v>58</v>
      </c>
      <c r="X2720">
        <v>18.913334500000001</v>
      </c>
      <c r="Y2720">
        <v>-70.713173400000002</v>
      </c>
      <c r="Z2720" t="s">
        <v>86</v>
      </c>
      <c r="AA2720" t="s">
        <v>86</v>
      </c>
      <c r="AB2720" t="s">
        <v>60</v>
      </c>
      <c r="AC2720" t="s">
        <v>169</v>
      </c>
      <c r="AE2720" t="s">
        <v>63</v>
      </c>
      <c r="AF2720" t="s">
        <v>170</v>
      </c>
      <c r="AG2720" t="s">
        <v>171</v>
      </c>
      <c r="AH2720" t="s">
        <v>65</v>
      </c>
      <c r="AI2720" t="s">
        <v>145</v>
      </c>
      <c r="AJ2720" t="s">
        <v>11013</v>
      </c>
      <c r="AK2720" t="s">
        <v>479</v>
      </c>
      <c r="AL2720" t="s">
        <v>10840</v>
      </c>
      <c r="AM2720" t="s">
        <v>2673</v>
      </c>
      <c r="AN2720">
        <v>3</v>
      </c>
      <c r="AO2720">
        <v>0</v>
      </c>
      <c r="AP2720" t="s">
        <v>62</v>
      </c>
      <c r="AV2720" s="1">
        <v>43502</v>
      </c>
      <c r="AW2720" t="s">
        <v>16713</v>
      </c>
      <c r="AY2720" t="s">
        <v>73</v>
      </c>
      <c r="AZ2720" t="s">
        <v>74</v>
      </c>
    </row>
    <row r="2721" spans="1:52" x14ac:dyDescent="0.25">
      <c r="A2721" t="str">
        <f>INDEX('Community ID'!B:B,MATCH(O2721,'Community ID'!A:A,0))</f>
        <v>Cañada Seca</v>
      </c>
      <c r="B2721" t="str">
        <f>INDEX('Community ID'!$K:$K,MATCH('Environmental Data'!$P2721,'Community ID'!J:J,0))</f>
        <v>Constanza</v>
      </c>
      <c r="D2721" t="s">
        <v>11014</v>
      </c>
      <c r="E2721" t="s">
        <v>11015</v>
      </c>
      <c r="H2721" t="s">
        <v>11016</v>
      </c>
      <c r="I2721" t="s">
        <v>165</v>
      </c>
      <c r="J2721" s="1">
        <v>13228</v>
      </c>
      <c r="K2721">
        <v>85</v>
      </c>
      <c r="N2721" t="s">
        <v>11017</v>
      </c>
      <c r="O2721" t="s">
        <v>8224</v>
      </c>
      <c r="P2721" t="s">
        <v>102</v>
      </c>
      <c r="Q2721" t="s">
        <v>103</v>
      </c>
      <c r="S2721" t="s">
        <v>144</v>
      </c>
      <c r="V2721" t="s">
        <v>1567</v>
      </c>
      <c r="W2721" t="s">
        <v>58</v>
      </c>
      <c r="X2721">
        <v>18.913295900000001</v>
      </c>
      <c r="Y2721">
        <v>-70.713434699999993</v>
      </c>
      <c r="Z2721" t="s">
        <v>86</v>
      </c>
      <c r="AA2721" t="s">
        <v>325</v>
      </c>
      <c r="AB2721" t="s">
        <v>60</v>
      </c>
      <c r="AC2721" t="s">
        <v>88</v>
      </c>
      <c r="AE2721" t="s">
        <v>62</v>
      </c>
      <c r="AF2721" t="s">
        <v>201</v>
      </c>
      <c r="AH2721" t="s">
        <v>117</v>
      </c>
      <c r="AI2721" t="s">
        <v>11018</v>
      </c>
      <c r="AJ2721" t="s">
        <v>145</v>
      </c>
      <c r="AK2721" t="s">
        <v>479</v>
      </c>
      <c r="AL2721" t="s">
        <v>11019</v>
      </c>
      <c r="AM2721" t="s">
        <v>2673</v>
      </c>
      <c r="AN2721">
        <v>4</v>
      </c>
      <c r="AO2721">
        <v>1</v>
      </c>
      <c r="AP2721" t="s">
        <v>63</v>
      </c>
      <c r="AV2721" s="1">
        <v>43502</v>
      </c>
      <c r="AW2721" t="s">
        <v>16714</v>
      </c>
      <c r="AY2721" t="s">
        <v>73</v>
      </c>
      <c r="AZ2721" t="s">
        <v>74</v>
      </c>
    </row>
    <row r="2722" spans="1:52" hidden="1" x14ac:dyDescent="0.25">
      <c r="A2722" t="str">
        <f>INDEX('Community ID'!B:B,MATCH(O2722,'Community ID'!A:A,0))</f>
        <v>Cañada Seca</v>
      </c>
      <c r="B2722" t="str">
        <f>INDEX('Community ID'!$K:$K,MATCH('Environmental Data'!$P2722,'Community ID'!J:J,0))</f>
        <v>Constanza</v>
      </c>
      <c r="D2722" t="s">
        <v>11020</v>
      </c>
      <c r="E2722" t="s">
        <v>11021</v>
      </c>
      <c r="H2722" t="s">
        <v>1830</v>
      </c>
      <c r="I2722" t="s">
        <v>165</v>
      </c>
      <c r="J2722" s="1">
        <v>33296</v>
      </c>
      <c r="K2722">
        <v>30</v>
      </c>
      <c r="L2722">
        <v>8099015854</v>
      </c>
      <c r="M2722" t="s">
        <v>226</v>
      </c>
      <c r="N2722" t="s">
        <v>1264</v>
      </c>
      <c r="O2722" t="s">
        <v>8246</v>
      </c>
      <c r="P2722" t="s">
        <v>102</v>
      </c>
      <c r="V2722" t="s">
        <v>1567</v>
      </c>
      <c r="W2722" t="s">
        <v>58</v>
      </c>
      <c r="X2722">
        <v>18.9052954</v>
      </c>
      <c r="Y2722">
        <v>-70.714802500000005</v>
      </c>
      <c r="Z2722" t="s">
        <v>59</v>
      </c>
      <c r="AA2722" t="s">
        <v>59</v>
      </c>
      <c r="AB2722" t="s">
        <v>60</v>
      </c>
      <c r="AC2722" t="s">
        <v>169</v>
      </c>
      <c r="AE2722" t="s">
        <v>62</v>
      </c>
      <c r="AF2722" t="s">
        <v>170</v>
      </c>
      <c r="AH2722" t="s">
        <v>65</v>
      </c>
      <c r="AI2722" t="s">
        <v>10580</v>
      </c>
      <c r="AJ2722" t="s">
        <v>10831</v>
      </c>
      <c r="AK2722" t="s">
        <v>552</v>
      </c>
      <c r="AL2722" t="s">
        <v>10840</v>
      </c>
      <c r="AM2722" t="s">
        <v>2673</v>
      </c>
      <c r="AN2722">
        <v>2</v>
      </c>
      <c r="AO2722">
        <v>6</v>
      </c>
      <c r="AP2722" t="s">
        <v>63</v>
      </c>
      <c r="AV2722" s="1">
        <v>43502</v>
      </c>
      <c r="AW2722" t="s">
        <v>16715</v>
      </c>
      <c r="AY2722" t="s">
        <v>73</v>
      </c>
      <c r="AZ2722" t="s">
        <v>74</v>
      </c>
    </row>
    <row r="2723" spans="1:52" hidden="1" x14ac:dyDescent="0.25">
      <c r="A2723" t="str">
        <f>INDEX('Community ID'!B:B,MATCH(O2723,'Community ID'!A:A,0))</f>
        <v>Cañada Seca</v>
      </c>
      <c r="B2723" t="str">
        <f>INDEX('Community ID'!$K:$K,MATCH('Environmental Data'!$P2723,'Community ID'!J:J,0))</f>
        <v>Constanza</v>
      </c>
      <c r="D2723" t="s">
        <v>11022</v>
      </c>
      <c r="E2723" t="s">
        <v>11023</v>
      </c>
      <c r="F2723" t="s">
        <v>11024</v>
      </c>
      <c r="I2723" t="s">
        <v>191</v>
      </c>
      <c r="J2723" s="1">
        <v>16461</v>
      </c>
      <c r="K2723">
        <v>76</v>
      </c>
      <c r="M2723" t="s">
        <v>80</v>
      </c>
      <c r="O2723" t="s">
        <v>8224</v>
      </c>
      <c r="P2723" t="s">
        <v>102</v>
      </c>
      <c r="S2723" t="s">
        <v>144</v>
      </c>
      <c r="U2723">
        <v>5300124954</v>
      </c>
      <c r="V2723" t="s">
        <v>1567</v>
      </c>
      <c r="W2723" t="s">
        <v>58</v>
      </c>
      <c r="X2723">
        <v>18.913591</v>
      </c>
      <c r="Y2723">
        <v>-70.713683700000004</v>
      </c>
      <c r="Z2723" t="s">
        <v>86</v>
      </c>
      <c r="AA2723" t="s">
        <v>86</v>
      </c>
      <c r="AB2723" t="s">
        <v>1164</v>
      </c>
      <c r="AC2723" t="s">
        <v>88</v>
      </c>
      <c r="AE2723" t="s">
        <v>62</v>
      </c>
      <c r="AF2723" t="s">
        <v>201</v>
      </c>
      <c r="AG2723" t="s">
        <v>171</v>
      </c>
      <c r="AH2723" t="s">
        <v>117</v>
      </c>
      <c r="AI2723" t="s">
        <v>11025</v>
      </c>
      <c r="AJ2723" t="s">
        <v>3617</v>
      </c>
      <c r="AK2723" t="s">
        <v>6115</v>
      </c>
      <c r="AL2723" t="s">
        <v>10765</v>
      </c>
      <c r="AM2723" t="s">
        <v>2673</v>
      </c>
      <c r="AN2723">
        <v>3</v>
      </c>
      <c r="AO2723">
        <v>0</v>
      </c>
      <c r="AP2723" t="s">
        <v>62</v>
      </c>
      <c r="AV2723" s="1">
        <v>43502</v>
      </c>
      <c r="AW2723" t="s">
        <v>16716</v>
      </c>
      <c r="AY2723" t="s">
        <v>73</v>
      </c>
      <c r="AZ2723" t="s">
        <v>74</v>
      </c>
    </row>
    <row r="2724" spans="1:52" hidden="1" x14ac:dyDescent="0.25">
      <c r="A2724" t="str">
        <f>INDEX('Community ID'!B:B,MATCH(O2724,'Community ID'!A:A,0))</f>
        <v>Cañada Seca</v>
      </c>
      <c r="B2724" t="str">
        <f>INDEX('Community ID'!$K:$K,MATCH('Environmental Data'!$P2724,'Community ID'!J:J,0))</f>
        <v>Constanza</v>
      </c>
      <c r="D2724" t="s">
        <v>11026</v>
      </c>
      <c r="E2724" t="s">
        <v>11027</v>
      </c>
      <c r="F2724" t="s">
        <v>885</v>
      </c>
      <c r="H2724" t="s">
        <v>1788</v>
      </c>
      <c r="I2724" t="s">
        <v>191</v>
      </c>
      <c r="J2724" s="1">
        <v>34136</v>
      </c>
      <c r="K2724">
        <v>28</v>
      </c>
      <c r="L2724">
        <v>8296041179</v>
      </c>
      <c r="M2724" t="s">
        <v>80</v>
      </c>
      <c r="N2724" t="s">
        <v>135</v>
      </c>
      <c r="O2724" t="s">
        <v>8224</v>
      </c>
      <c r="P2724" t="s">
        <v>102</v>
      </c>
      <c r="Q2724" t="s">
        <v>103</v>
      </c>
      <c r="S2724" t="s">
        <v>63</v>
      </c>
      <c r="U2724">
        <v>5300464673</v>
      </c>
      <c r="V2724" t="s">
        <v>1567</v>
      </c>
      <c r="W2724" t="s">
        <v>58</v>
      </c>
      <c r="X2724">
        <v>18.9131629</v>
      </c>
      <c r="Y2724">
        <v>-70.713718900000003</v>
      </c>
      <c r="Z2724" t="s">
        <v>86</v>
      </c>
      <c r="AA2724" t="s">
        <v>59</v>
      </c>
      <c r="AB2724" t="s">
        <v>182</v>
      </c>
      <c r="AC2724" t="s">
        <v>169</v>
      </c>
      <c r="AE2724" t="s">
        <v>62</v>
      </c>
      <c r="AF2724" t="s">
        <v>170</v>
      </c>
      <c r="AG2724" t="s">
        <v>194</v>
      </c>
      <c r="AH2724" t="s">
        <v>65</v>
      </c>
      <c r="AI2724" t="s">
        <v>788</v>
      </c>
      <c r="AJ2724" t="s">
        <v>788</v>
      </c>
      <c r="AK2724" t="s">
        <v>11028</v>
      </c>
      <c r="AL2724" t="s">
        <v>11029</v>
      </c>
      <c r="AM2724" t="s">
        <v>2673</v>
      </c>
      <c r="AN2724">
        <v>6</v>
      </c>
      <c r="AO2724">
        <v>4</v>
      </c>
      <c r="AP2724" t="s">
        <v>62</v>
      </c>
      <c r="AV2724" s="1">
        <v>43502</v>
      </c>
      <c r="AW2724" t="s">
        <v>16717</v>
      </c>
      <c r="AY2724" t="s">
        <v>73</v>
      </c>
      <c r="AZ2724" t="s">
        <v>74</v>
      </c>
    </row>
    <row r="2725" spans="1:52" hidden="1" x14ac:dyDescent="0.25">
      <c r="A2725" t="str">
        <f>INDEX('Community ID'!B:B,MATCH(O2725,'Community ID'!A:A,0))</f>
        <v>Cañada Seca</v>
      </c>
      <c r="B2725" t="str">
        <f>INDEX('Community ID'!$K:$K,MATCH('Environmental Data'!$P2725,'Community ID'!J:J,0))</f>
        <v>Constanza</v>
      </c>
      <c r="D2725" t="s">
        <v>11030</v>
      </c>
      <c r="E2725" t="s">
        <v>11031</v>
      </c>
      <c r="F2725" t="s">
        <v>1230</v>
      </c>
      <c r="I2725" t="s">
        <v>191</v>
      </c>
      <c r="M2725" t="s">
        <v>80</v>
      </c>
      <c r="N2725" t="s">
        <v>7314</v>
      </c>
      <c r="O2725" t="s">
        <v>8224</v>
      </c>
      <c r="P2725" t="s">
        <v>102</v>
      </c>
      <c r="Q2725" t="s">
        <v>103</v>
      </c>
      <c r="S2725" t="s">
        <v>144</v>
      </c>
      <c r="V2725" t="s">
        <v>1567</v>
      </c>
      <c r="W2725" t="s">
        <v>58</v>
      </c>
      <c r="X2725">
        <v>18.906472999999998</v>
      </c>
      <c r="Y2725">
        <v>-70.705881300000001</v>
      </c>
      <c r="Z2725" t="s">
        <v>59</v>
      </c>
      <c r="AA2725" t="s">
        <v>59</v>
      </c>
      <c r="AB2725" t="s">
        <v>182</v>
      </c>
      <c r="AC2725" t="s">
        <v>169</v>
      </c>
      <c r="AE2725" t="s">
        <v>62</v>
      </c>
      <c r="AF2725" t="s">
        <v>170</v>
      </c>
      <c r="AG2725" t="s">
        <v>194</v>
      </c>
      <c r="AH2725" t="s">
        <v>65</v>
      </c>
      <c r="AI2725" t="s">
        <v>11032</v>
      </c>
      <c r="AJ2725" t="s">
        <v>11033</v>
      </c>
      <c r="AK2725" t="s">
        <v>11034</v>
      </c>
      <c r="AL2725" t="s">
        <v>11035</v>
      </c>
      <c r="AM2725" t="s">
        <v>2673</v>
      </c>
      <c r="AN2725">
        <v>2</v>
      </c>
      <c r="AO2725" t="s">
        <v>63</v>
      </c>
      <c r="AP2725" t="s">
        <v>63</v>
      </c>
      <c r="AV2725" s="1">
        <v>43502</v>
      </c>
      <c r="AW2725" t="s">
        <v>16718</v>
      </c>
      <c r="AY2725" t="s">
        <v>73</v>
      </c>
      <c r="AZ2725" t="s">
        <v>74</v>
      </c>
    </row>
    <row r="2726" spans="1:52" x14ac:dyDescent="0.25">
      <c r="A2726" t="str">
        <f>INDEX('Community ID'!B:B,MATCH(O2726,'Community ID'!A:A,0))</f>
        <v>Cañada Seca</v>
      </c>
      <c r="B2726" t="str">
        <f>INDEX('Community ID'!$K:$K,MATCH('Environmental Data'!$P2726,'Community ID'!J:J,0))</f>
        <v>Constanza</v>
      </c>
      <c r="D2726" t="s">
        <v>11036</v>
      </c>
      <c r="E2726" t="s">
        <v>11037</v>
      </c>
      <c r="F2726" t="s">
        <v>11038</v>
      </c>
      <c r="H2726" t="s">
        <v>11039</v>
      </c>
      <c r="I2726" t="s">
        <v>191</v>
      </c>
      <c r="J2726" s="1">
        <v>27445</v>
      </c>
      <c r="K2726">
        <v>46</v>
      </c>
      <c r="L2726">
        <v>8292559054</v>
      </c>
      <c r="M2726" t="s">
        <v>80</v>
      </c>
      <c r="N2726" t="s">
        <v>135</v>
      </c>
      <c r="O2726" t="s">
        <v>8224</v>
      </c>
      <c r="P2726" t="s">
        <v>102</v>
      </c>
      <c r="Q2726" t="s">
        <v>103</v>
      </c>
      <c r="S2726" t="s">
        <v>144</v>
      </c>
      <c r="U2726">
        <v>53001240</v>
      </c>
      <c r="V2726" t="s">
        <v>1567</v>
      </c>
      <c r="W2726" t="s">
        <v>58</v>
      </c>
      <c r="X2726">
        <v>18.9117633</v>
      </c>
      <c r="Y2726">
        <v>-70.713347600000006</v>
      </c>
      <c r="Z2726" t="s">
        <v>86</v>
      </c>
      <c r="AA2726" t="s">
        <v>86</v>
      </c>
      <c r="AB2726" t="s">
        <v>60</v>
      </c>
      <c r="AC2726" t="s">
        <v>169</v>
      </c>
      <c r="AE2726" t="s">
        <v>63</v>
      </c>
      <c r="AF2726" t="s">
        <v>170</v>
      </c>
      <c r="AG2726" t="s">
        <v>171</v>
      </c>
      <c r="AH2726" t="s">
        <v>117</v>
      </c>
      <c r="AI2726" t="s">
        <v>145</v>
      </c>
      <c r="AJ2726" t="s">
        <v>3617</v>
      </c>
      <c r="AK2726" t="s">
        <v>368</v>
      </c>
      <c r="AL2726" t="s">
        <v>11040</v>
      </c>
      <c r="AM2726" t="s">
        <v>2673</v>
      </c>
      <c r="AN2726">
        <v>3</v>
      </c>
      <c r="AO2726">
        <v>2</v>
      </c>
      <c r="AP2726" t="s">
        <v>63</v>
      </c>
      <c r="AV2726" s="1">
        <v>43502</v>
      </c>
      <c r="AW2726" t="s">
        <v>16719</v>
      </c>
      <c r="AY2726" t="s">
        <v>73</v>
      </c>
      <c r="AZ2726" t="s">
        <v>74</v>
      </c>
    </row>
    <row r="2727" spans="1:52" x14ac:dyDescent="0.25">
      <c r="A2727" t="str">
        <f>INDEX('Community ID'!B:B,MATCH(O2727,'Community ID'!A:A,0))</f>
        <v>Cañada Seca</v>
      </c>
      <c r="B2727" t="str">
        <f>INDEX('Community ID'!$K:$K,MATCH('Environmental Data'!$P2727,'Community ID'!J:J,0))</f>
        <v>Constanza</v>
      </c>
      <c r="D2727" t="s">
        <v>11041</v>
      </c>
      <c r="E2727" t="s">
        <v>11042</v>
      </c>
      <c r="H2727" t="s">
        <v>11043</v>
      </c>
      <c r="I2727" t="s">
        <v>191</v>
      </c>
      <c r="J2727" s="1">
        <v>24539</v>
      </c>
      <c r="K2727">
        <v>54</v>
      </c>
      <c r="L2727">
        <v>8095391442</v>
      </c>
      <c r="M2727" t="s">
        <v>80</v>
      </c>
      <c r="O2727" t="s">
        <v>8224</v>
      </c>
      <c r="P2727" t="s">
        <v>102</v>
      </c>
      <c r="Q2727" t="s">
        <v>103</v>
      </c>
      <c r="V2727" t="s">
        <v>1567</v>
      </c>
      <c r="W2727" t="s">
        <v>58</v>
      </c>
      <c r="X2727">
        <v>18.9117633</v>
      </c>
      <c r="Y2727">
        <v>-70.713347600000006</v>
      </c>
      <c r="Z2727" t="s">
        <v>86</v>
      </c>
      <c r="AA2727" t="s">
        <v>86</v>
      </c>
      <c r="AB2727" t="s">
        <v>1164</v>
      </c>
      <c r="AC2727" t="s">
        <v>169</v>
      </c>
      <c r="AE2727" t="s">
        <v>62</v>
      </c>
      <c r="AF2727" t="s">
        <v>201</v>
      </c>
      <c r="AH2727" t="s">
        <v>117</v>
      </c>
      <c r="AI2727" t="s">
        <v>444</v>
      </c>
      <c r="AJ2727" t="s">
        <v>145</v>
      </c>
      <c r="AK2727" t="s">
        <v>368</v>
      </c>
      <c r="AL2727" t="s">
        <v>11044</v>
      </c>
      <c r="AM2727" t="s">
        <v>2673</v>
      </c>
      <c r="AN2727">
        <v>2</v>
      </c>
      <c r="AO2727">
        <v>1</v>
      </c>
      <c r="AP2727" t="s">
        <v>62</v>
      </c>
      <c r="AV2727" s="1">
        <v>43502</v>
      </c>
      <c r="AW2727" t="s">
        <v>16720</v>
      </c>
      <c r="AY2727" t="s">
        <v>73</v>
      </c>
      <c r="AZ2727" t="s">
        <v>74</v>
      </c>
    </row>
    <row r="2728" spans="1:52" x14ac:dyDescent="0.25">
      <c r="A2728" t="str">
        <f>INDEX('Community ID'!B:B,MATCH(O2728,'Community ID'!A:A,0))</f>
        <v>Cañada Seca</v>
      </c>
      <c r="B2728" t="str">
        <f>INDEX('Community ID'!$K:$K,MATCH('Environmental Data'!$P2728,'Community ID'!J:J,0))</f>
        <v>Constanza</v>
      </c>
      <c r="D2728" t="s">
        <v>11045</v>
      </c>
      <c r="E2728" t="s">
        <v>11046</v>
      </c>
      <c r="H2728" t="s">
        <v>4232</v>
      </c>
      <c r="I2728" t="s">
        <v>191</v>
      </c>
      <c r="J2728" s="1">
        <v>23070</v>
      </c>
      <c r="K2728">
        <v>58</v>
      </c>
      <c r="L2728">
        <v>8297314649</v>
      </c>
      <c r="M2728" t="s">
        <v>80</v>
      </c>
      <c r="N2728" t="s">
        <v>11047</v>
      </c>
      <c r="O2728" t="s">
        <v>8224</v>
      </c>
      <c r="P2728" t="s">
        <v>102</v>
      </c>
      <c r="Q2728" t="s">
        <v>103</v>
      </c>
      <c r="S2728" t="s">
        <v>436</v>
      </c>
      <c r="V2728" t="s">
        <v>1567</v>
      </c>
      <c r="W2728" t="s">
        <v>58</v>
      </c>
      <c r="X2728">
        <v>18.9117633</v>
      </c>
      <c r="Y2728">
        <v>-70.713347600000006</v>
      </c>
      <c r="Z2728" t="s">
        <v>86</v>
      </c>
      <c r="AA2728" t="s">
        <v>86</v>
      </c>
      <c r="AB2728" t="s">
        <v>60</v>
      </c>
      <c r="AC2728" t="s">
        <v>169</v>
      </c>
      <c r="AE2728" t="s">
        <v>62</v>
      </c>
      <c r="AF2728" t="s">
        <v>201</v>
      </c>
      <c r="AG2728" t="s">
        <v>171</v>
      </c>
      <c r="AH2728" t="s">
        <v>65</v>
      </c>
      <c r="AI2728" t="s">
        <v>160</v>
      </c>
      <c r="AJ2728" t="s">
        <v>10867</v>
      </c>
      <c r="AK2728" t="s">
        <v>479</v>
      </c>
      <c r="AL2728" t="s">
        <v>10880</v>
      </c>
      <c r="AM2728" t="s">
        <v>2673</v>
      </c>
      <c r="AN2728">
        <v>1</v>
      </c>
      <c r="AP2728" t="s">
        <v>62</v>
      </c>
      <c r="AV2728" s="1">
        <v>43502</v>
      </c>
      <c r="AW2728" t="s">
        <v>16721</v>
      </c>
      <c r="AY2728" t="s">
        <v>73</v>
      </c>
      <c r="AZ2728" t="s">
        <v>74</v>
      </c>
    </row>
    <row r="2729" spans="1:52" x14ac:dyDescent="0.25">
      <c r="A2729" t="str">
        <f>INDEX('Community ID'!B:B,MATCH(O2729,'Community ID'!A:A,0))</f>
        <v>Cañada Seca</v>
      </c>
      <c r="B2729" t="str">
        <f>INDEX('Community ID'!$K:$K,MATCH('Environmental Data'!$P2729,'Community ID'!J:J,0))</f>
        <v>Constanza</v>
      </c>
      <c r="D2729" t="s">
        <v>11048</v>
      </c>
      <c r="E2729" t="s">
        <v>11049</v>
      </c>
      <c r="F2729" t="s">
        <v>1391</v>
      </c>
      <c r="H2729" t="s">
        <v>3128</v>
      </c>
      <c r="I2729" t="s">
        <v>165</v>
      </c>
      <c r="J2729" s="1">
        <v>20414</v>
      </c>
      <c r="K2729">
        <v>66</v>
      </c>
      <c r="L2729">
        <v>8292695760</v>
      </c>
      <c r="M2729" t="s">
        <v>80</v>
      </c>
      <c r="N2729" t="s">
        <v>738</v>
      </c>
      <c r="O2729" t="s">
        <v>8246</v>
      </c>
      <c r="P2729" t="s">
        <v>83</v>
      </c>
      <c r="Q2729" t="s">
        <v>160</v>
      </c>
      <c r="S2729" t="s">
        <v>144</v>
      </c>
      <c r="U2729">
        <v>530013210</v>
      </c>
      <c r="V2729" t="s">
        <v>1567</v>
      </c>
      <c r="W2729" t="s">
        <v>58</v>
      </c>
      <c r="X2729">
        <v>18.912183299999999</v>
      </c>
      <c r="Y2729">
        <v>-70.712029200000003</v>
      </c>
      <c r="Z2729" t="s">
        <v>86</v>
      </c>
      <c r="AA2729" t="s">
        <v>86</v>
      </c>
      <c r="AB2729" t="s">
        <v>182</v>
      </c>
      <c r="AC2729" t="s">
        <v>169</v>
      </c>
      <c r="AE2729" t="s">
        <v>62</v>
      </c>
      <c r="AF2729" t="s">
        <v>170</v>
      </c>
      <c r="AG2729" t="s">
        <v>171</v>
      </c>
      <c r="AH2729" t="s">
        <v>65</v>
      </c>
      <c r="AI2729" t="s">
        <v>145</v>
      </c>
      <c r="AJ2729" t="s">
        <v>145</v>
      </c>
      <c r="AK2729" t="s">
        <v>479</v>
      </c>
      <c r="AL2729" t="s">
        <v>11050</v>
      </c>
      <c r="AM2729" t="s">
        <v>2673</v>
      </c>
      <c r="AN2729">
        <v>2</v>
      </c>
      <c r="AO2729">
        <v>1</v>
      </c>
      <c r="AP2729" t="s">
        <v>62</v>
      </c>
      <c r="AV2729" s="1">
        <v>43502</v>
      </c>
      <c r="AW2729" t="s">
        <v>16722</v>
      </c>
      <c r="AY2729" t="s">
        <v>73</v>
      </c>
      <c r="AZ2729" t="s">
        <v>74</v>
      </c>
    </row>
    <row r="2730" spans="1:52" hidden="1" x14ac:dyDescent="0.25">
      <c r="A2730" t="str">
        <f>INDEX('Community ID'!B:B,MATCH(O2730,'Community ID'!A:A,0))</f>
        <v>Cañada Seca</v>
      </c>
      <c r="B2730" t="str">
        <f>INDEX('Community ID'!$K:$K,MATCH('Environmental Data'!$P2730,'Community ID'!J:J,0))</f>
        <v>Constanza</v>
      </c>
      <c r="D2730" t="s">
        <v>11051</v>
      </c>
      <c r="E2730" t="s">
        <v>11052</v>
      </c>
      <c r="F2730" t="s">
        <v>1431</v>
      </c>
      <c r="H2730" t="s">
        <v>63</v>
      </c>
      <c r="I2730" t="s">
        <v>191</v>
      </c>
      <c r="J2730" s="1">
        <v>36140</v>
      </c>
      <c r="K2730">
        <v>23</v>
      </c>
      <c r="L2730">
        <v>8296053510</v>
      </c>
      <c r="M2730" t="s">
        <v>142</v>
      </c>
      <c r="N2730" t="s">
        <v>63</v>
      </c>
      <c r="O2730" t="s">
        <v>8224</v>
      </c>
      <c r="P2730" t="s">
        <v>102</v>
      </c>
      <c r="Q2730" t="s">
        <v>160</v>
      </c>
      <c r="S2730" t="s">
        <v>3617</v>
      </c>
      <c r="U2730">
        <v>40211695750</v>
      </c>
      <c r="V2730" t="s">
        <v>1567</v>
      </c>
      <c r="W2730" t="s">
        <v>58</v>
      </c>
      <c r="X2730">
        <v>18.9091661</v>
      </c>
      <c r="Y2730">
        <v>-70.711085299999993</v>
      </c>
      <c r="Z2730" t="s">
        <v>86</v>
      </c>
      <c r="AA2730" t="s">
        <v>86</v>
      </c>
      <c r="AB2730" t="s">
        <v>60</v>
      </c>
      <c r="AC2730" t="s">
        <v>169</v>
      </c>
      <c r="AE2730" t="s">
        <v>62</v>
      </c>
      <c r="AF2730" t="s">
        <v>201</v>
      </c>
      <c r="AH2730" t="s">
        <v>65</v>
      </c>
      <c r="AI2730" t="s">
        <v>145</v>
      </c>
      <c r="AJ2730" t="s">
        <v>788</v>
      </c>
      <c r="AK2730" t="s">
        <v>807</v>
      </c>
      <c r="AL2730" t="s">
        <v>11053</v>
      </c>
      <c r="AM2730" t="s">
        <v>2673</v>
      </c>
      <c r="AN2730">
        <v>4</v>
      </c>
      <c r="AO2730">
        <v>1</v>
      </c>
      <c r="AP2730" t="s">
        <v>62</v>
      </c>
      <c r="AV2730" s="1">
        <v>43500</v>
      </c>
      <c r="AW2730" t="s">
        <v>16723</v>
      </c>
      <c r="AY2730" t="s">
        <v>73</v>
      </c>
      <c r="AZ2730" t="s">
        <v>74</v>
      </c>
    </row>
    <row r="2731" spans="1:52" hidden="1" x14ac:dyDescent="0.25">
      <c r="A2731" t="str">
        <f>INDEX('Community ID'!B:B,MATCH(O2731,'Community ID'!A:A,0))</f>
        <v>Cañada Seca</v>
      </c>
      <c r="B2731" t="str">
        <f>INDEX('Community ID'!$K:$K,MATCH('Environmental Data'!$P2731,'Community ID'!J:J,0))</f>
        <v>Constanza</v>
      </c>
      <c r="D2731" t="s">
        <v>11054</v>
      </c>
      <c r="E2731" t="s">
        <v>11055</v>
      </c>
      <c r="F2731" t="s">
        <v>305</v>
      </c>
      <c r="H2731" t="s">
        <v>9405</v>
      </c>
      <c r="I2731" t="s">
        <v>165</v>
      </c>
      <c r="N2731" t="s">
        <v>10973</v>
      </c>
      <c r="O2731" t="s">
        <v>8224</v>
      </c>
      <c r="P2731" t="s">
        <v>83</v>
      </c>
      <c r="Q2731" t="s">
        <v>103</v>
      </c>
      <c r="R2731">
        <v>43156592</v>
      </c>
      <c r="S2731" t="s">
        <v>144</v>
      </c>
      <c r="T2731" t="s">
        <v>11056</v>
      </c>
      <c r="U2731">
        <v>530012742</v>
      </c>
      <c r="V2731" t="s">
        <v>1567</v>
      </c>
      <c r="W2731" t="s">
        <v>58</v>
      </c>
      <c r="X2731">
        <v>18.912477899999999</v>
      </c>
      <c r="Y2731">
        <v>-70.711355400000002</v>
      </c>
      <c r="Z2731" t="s">
        <v>86</v>
      </c>
      <c r="AA2731" t="s">
        <v>86</v>
      </c>
      <c r="AB2731" t="s">
        <v>60</v>
      </c>
      <c r="AC2731" t="s">
        <v>88</v>
      </c>
      <c r="AE2731" t="s">
        <v>62</v>
      </c>
      <c r="AF2731" t="s">
        <v>201</v>
      </c>
      <c r="AG2731" t="s">
        <v>171</v>
      </c>
      <c r="AH2731" t="s">
        <v>117</v>
      </c>
      <c r="AI2731" t="s">
        <v>1339</v>
      </c>
      <c r="AJ2731" t="s">
        <v>145</v>
      </c>
      <c r="AK2731" t="s">
        <v>869</v>
      </c>
      <c r="AL2731" t="s">
        <v>11057</v>
      </c>
      <c r="AM2731" t="s">
        <v>2673</v>
      </c>
      <c r="AN2731">
        <v>2</v>
      </c>
      <c r="AO2731">
        <v>0</v>
      </c>
      <c r="AP2731" t="s">
        <v>62</v>
      </c>
      <c r="AV2731" s="1">
        <v>43500</v>
      </c>
      <c r="AW2731" t="s">
        <v>16724</v>
      </c>
      <c r="AY2731" t="s">
        <v>73</v>
      </c>
      <c r="AZ2731" t="s">
        <v>74</v>
      </c>
    </row>
    <row r="2732" spans="1:52" x14ac:dyDescent="0.25">
      <c r="A2732" t="str">
        <f>INDEX('Community ID'!B:B,MATCH(O2732,'Community ID'!A:A,0))</f>
        <v>Cañada Seca</v>
      </c>
      <c r="B2732" t="str">
        <f>INDEX('Community ID'!$K:$K,MATCH('Environmental Data'!$P2732,'Community ID'!J:J,0))</f>
        <v>Constanza</v>
      </c>
      <c r="D2732" t="s">
        <v>11058</v>
      </c>
      <c r="E2732" t="s">
        <v>11059</v>
      </c>
      <c r="H2732" t="s">
        <v>11060</v>
      </c>
      <c r="I2732" t="s">
        <v>191</v>
      </c>
      <c r="J2732" s="1">
        <v>16641</v>
      </c>
      <c r="K2732">
        <v>76</v>
      </c>
      <c r="M2732" t="s">
        <v>80</v>
      </c>
      <c r="N2732" t="s">
        <v>135</v>
      </c>
      <c r="O2732" t="s">
        <v>8224</v>
      </c>
      <c r="P2732" t="s">
        <v>102</v>
      </c>
      <c r="S2732" t="s">
        <v>436</v>
      </c>
      <c r="U2732">
        <v>310057978</v>
      </c>
      <c r="V2732" t="s">
        <v>1567</v>
      </c>
      <c r="W2732" t="s">
        <v>58</v>
      </c>
      <c r="X2732">
        <v>18.912477899999999</v>
      </c>
      <c r="Y2732">
        <v>-70.711355400000002</v>
      </c>
      <c r="Z2732" t="s">
        <v>86</v>
      </c>
      <c r="AA2732" t="s">
        <v>86</v>
      </c>
      <c r="AB2732" t="s">
        <v>60</v>
      </c>
      <c r="AC2732" t="s">
        <v>169</v>
      </c>
      <c r="AE2732" t="s">
        <v>62</v>
      </c>
      <c r="AF2732" t="s">
        <v>201</v>
      </c>
      <c r="AG2732" t="s">
        <v>194</v>
      </c>
      <c r="AH2732" t="s">
        <v>65</v>
      </c>
      <c r="AI2732" t="s">
        <v>145</v>
      </c>
      <c r="AJ2732" t="s">
        <v>3617</v>
      </c>
      <c r="AK2732" t="s">
        <v>368</v>
      </c>
      <c r="AL2732" t="s">
        <v>11057</v>
      </c>
      <c r="AM2732" t="s">
        <v>11061</v>
      </c>
      <c r="AN2732">
        <v>3</v>
      </c>
      <c r="AO2732">
        <v>2</v>
      </c>
      <c r="AP2732" t="s">
        <v>62</v>
      </c>
      <c r="AV2732" s="1">
        <v>43500</v>
      </c>
      <c r="AW2732" t="s">
        <v>16725</v>
      </c>
      <c r="AY2732" t="s">
        <v>73</v>
      </c>
      <c r="AZ2732" t="s">
        <v>74</v>
      </c>
    </row>
    <row r="2733" spans="1:52" hidden="1" x14ac:dyDescent="0.25">
      <c r="A2733" t="str">
        <f>INDEX('Community ID'!B:B,MATCH(O2733,'Community ID'!A:A,0))</f>
        <v>Cañada Seca</v>
      </c>
      <c r="B2733" t="str">
        <f>INDEX('Community ID'!$K:$K,MATCH('Environmental Data'!$P2733,'Community ID'!J:J,0))</f>
        <v>Constanza</v>
      </c>
      <c r="D2733" t="s">
        <v>11062</v>
      </c>
      <c r="E2733" t="s">
        <v>11063</v>
      </c>
      <c r="F2733" t="s">
        <v>244</v>
      </c>
      <c r="H2733" t="s">
        <v>5501</v>
      </c>
      <c r="I2733" t="s">
        <v>165</v>
      </c>
      <c r="J2733" s="1">
        <v>28828</v>
      </c>
      <c r="K2733">
        <v>43</v>
      </c>
      <c r="L2733">
        <v>8099965101</v>
      </c>
      <c r="M2733" t="s">
        <v>80</v>
      </c>
      <c r="N2733" t="s">
        <v>3827</v>
      </c>
      <c r="O2733" t="s">
        <v>8224</v>
      </c>
      <c r="P2733" t="s">
        <v>102</v>
      </c>
      <c r="Q2733" t="s">
        <v>103</v>
      </c>
      <c r="S2733" t="s">
        <v>3617</v>
      </c>
      <c r="U2733">
        <v>53002982</v>
      </c>
      <c r="V2733" t="s">
        <v>1567</v>
      </c>
      <c r="W2733" t="s">
        <v>58</v>
      </c>
      <c r="X2733">
        <v>18.912477899999999</v>
      </c>
      <c r="Y2733">
        <v>-70.711355400000002</v>
      </c>
      <c r="Z2733" t="s">
        <v>86</v>
      </c>
      <c r="AA2733" t="s">
        <v>86</v>
      </c>
      <c r="AB2733" t="s">
        <v>60</v>
      </c>
      <c r="AC2733" t="s">
        <v>169</v>
      </c>
      <c r="AE2733" t="s">
        <v>62</v>
      </c>
      <c r="AF2733" t="s">
        <v>170</v>
      </c>
      <c r="AG2733" t="s">
        <v>171</v>
      </c>
      <c r="AH2733" t="s">
        <v>65</v>
      </c>
      <c r="AI2733" t="s">
        <v>145</v>
      </c>
      <c r="AJ2733" t="s">
        <v>11064</v>
      </c>
      <c r="AK2733" t="s">
        <v>11065</v>
      </c>
      <c r="AL2733" t="s">
        <v>10880</v>
      </c>
      <c r="AM2733" t="s">
        <v>2673</v>
      </c>
      <c r="AN2733">
        <v>1</v>
      </c>
      <c r="AO2733">
        <v>1</v>
      </c>
      <c r="AP2733" t="s">
        <v>62</v>
      </c>
      <c r="AV2733" s="1">
        <v>43500</v>
      </c>
      <c r="AW2733" t="s">
        <v>16726</v>
      </c>
      <c r="AY2733" t="s">
        <v>73</v>
      </c>
      <c r="AZ2733" t="s">
        <v>74</v>
      </c>
    </row>
    <row r="2734" spans="1:52" x14ac:dyDescent="0.25">
      <c r="A2734" t="str">
        <f>INDEX('Community ID'!B:B,MATCH(O2734,'Community ID'!A:A,0))</f>
        <v>Cañada Seca</v>
      </c>
      <c r="B2734" t="str">
        <f>INDEX('Community ID'!$K:$K,MATCH('Environmental Data'!$P2734,'Community ID'!J:J,0))</f>
        <v>Constanza</v>
      </c>
      <c r="D2734" t="s">
        <v>11066</v>
      </c>
      <c r="E2734" t="s">
        <v>11067</v>
      </c>
      <c r="F2734" t="s">
        <v>305</v>
      </c>
      <c r="H2734" t="s">
        <v>11068</v>
      </c>
      <c r="I2734" t="s">
        <v>191</v>
      </c>
      <c r="J2734" s="1">
        <v>28761</v>
      </c>
      <c r="K2734">
        <v>43</v>
      </c>
      <c r="M2734" t="s">
        <v>80</v>
      </c>
      <c r="N2734" t="s">
        <v>114</v>
      </c>
      <c r="O2734" t="s">
        <v>8224</v>
      </c>
      <c r="P2734" t="s">
        <v>102</v>
      </c>
      <c r="Q2734" t="s">
        <v>103</v>
      </c>
      <c r="R2734">
        <v>39067237</v>
      </c>
      <c r="S2734" t="s">
        <v>144</v>
      </c>
      <c r="T2734" t="s">
        <v>11069</v>
      </c>
      <c r="U2734">
        <v>4800740864</v>
      </c>
      <c r="V2734" t="s">
        <v>1567</v>
      </c>
      <c r="W2734" t="s">
        <v>58</v>
      </c>
      <c r="X2734">
        <v>18.912477899999999</v>
      </c>
      <c r="Y2734">
        <v>-70.711355400000002</v>
      </c>
      <c r="Z2734" t="s">
        <v>59</v>
      </c>
      <c r="AA2734" t="s">
        <v>59</v>
      </c>
      <c r="AB2734" t="s">
        <v>60</v>
      </c>
      <c r="AC2734" t="s">
        <v>169</v>
      </c>
      <c r="AE2734" t="s">
        <v>62</v>
      </c>
      <c r="AF2734" t="s">
        <v>170</v>
      </c>
      <c r="AG2734" t="s">
        <v>171</v>
      </c>
      <c r="AH2734" t="s">
        <v>90</v>
      </c>
      <c r="AI2734" t="s">
        <v>145</v>
      </c>
      <c r="AJ2734" t="s">
        <v>113</v>
      </c>
      <c r="AK2734" t="s">
        <v>10499</v>
      </c>
      <c r="AL2734" t="s">
        <v>11070</v>
      </c>
      <c r="AM2734" t="s">
        <v>2673</v>
      </c>
      <c r="AN2734">
        <v>5</v>
      </c>
      <c r="AO2734">
        <v>3</v>
      </c>
      <c r="AP2734" t="s">
        <v>62</v>
      </c>
      <c r="AV2734" s="1">
        <v>43500</v>
      </c>
      <c r="AW2734" t="s">
        <v>16727</v>
      </c>
      <c r="AY2734" t="s">
        <v>73</v>
      </c>
      <c r="AZ2734" t="s">
        <v>74</v>
      </c>
    </row>
    <row r="2735" spans="1:52" hidden="1" x14ac:dyDescent="0.25">
      <c r="A2735" t="str">
        <f>INDEX('Community ID'!B:B,MATCH(O2735,'Community ID'!A:A,0))</f>
        <v>Cañada Seca</v>
      </c>
      <c r="B2735" t="str">
        <f>INDEX('Community ID'!$K:$K,MATCH('Environmental Data'!$P2735,'Community ID'!J:J,0))</f>
        <v>Constanza</v>
      </c>
      <c r="D2735" t="s">
        <v>11071</v>
      </c>
      <c r="E2735" t="s">
        <v>11072</v>
      </c>
      <c r="F2735" t="s">
        <v>4667</v>
      </c>
      <c r="H2735" t="s">
        <v>1719</v>
      </c>
      <c r="I2735" t="s">
        <v>191</v>
      </c>
      <c r="J2735" s="1">
        <v>31667</v>
      </c>
      <c r="K2735">
        <v>35</v>
      </c>
      <c r="L2735">
        <v>8295407394</v>
      </c>
      <c r="M2735" t="s">
        <v>226</v>
      </c>
      <c r="N2735" t="s">
        <v>11073</v>
      </c>
      <c r="O2735" t="s">
        <v>8224</v>
      </c>
      <c r="P2735" t="s">
        <v>102</v>
      </c>
      <c r="Q2735" t="s">
        <v>160</v>
      </c>
      <c r="S2735" t="s">
        <v>144</v>
      </c>
      <c r="U2735">
        <v>5300377305</v>
      </c>
      <c r="V2735" t="s">
        <v>1567</v>
      </c>
      <c r="W2735" t="s">
        <v>58</v>
      </c>
      <c r="X2735">
        <v>18.9119867</v>
      </c>
      <c r="Y2735">
        <v>-70.712292399999995</v>
      </c>
      <c r="Z2735" t="s">
        <v>59</v>
      </c>
      <c r="AA2735" t="s">
        <v>59</v>
      </c>
      <c r="AB2735" t="s">
        <v>182</v>
      </c>
      <c r="AC2735" t="s">
        <v>169</v>
      </c>
      <c r="AE2735" t="s">
        <v>62</v>
      </c>
      <c r="AF2735" t="s">
        <v>170</v>
      </c>
      <c r="AG2735" t="s">
        <v>171</v>
      </c>
      <c r="AH2735" t="s">
        <v>65</v>
      </c>
      <c r="AI2735" t="s">
        <v>145</v>
      </c>
      <c r="AJ2735" t="s">
        <v>11074</v>
      </c>
      <c r="AK2735" t="s">
        <v>11075</v>
      </c>
      <c r="AL2735" t="s">
        <v>10880</v>
      </c>
      <c r="AM2735" t="s">
        <v>2673</v>
      </c>
      <c r="AN2735">
        <v>4</v>
      </c>
      <c r="AO2735">
        <v>2</v>
      </c>
      <c r="AP2735" t="s">
        <v>62</v>
      </c>
      <c r="AV2735" s="1">
        <v>43500</v>
      </c>
      <c r="AW2735" t="s">
        <v>16728</v>
      </c>
      <c r="AY2735" t="s">
        <v>73</v>
      </c>
      <c r="AZ2735" t="s">
        <v>74</v>
      </c>
    </row>
    <row r="2736" spans="1:52" hidden="1" x14ac:dyDescent="0.25">
      <c r="A2736" t="str">
        <f>INDEX('Community ID'!B:B,MATCH(O2736,'Community ID'!A:A,0))</f>
        <v>Cañada Seca</v>
      </c>
      <c r="B2736" t="str">
        <f>INDEX('Community ID'!$K:$K,MATCH('Environmental Data'!$P2736,'Community ID'!J:J,0))</f>
        <v>Constanza</v>
      </c>
      <c r="D2736" t="s">
        <v>11076</v>
      </c>
      <c r="E2736" t="s">
        <v>11077</v>
      </c>
      <c r="F2736" t="s">
        <v>8291</v>
      </c>
      <c r="H2736" t="s">
        <v>8558</v>
      </c>
      <c r="I2736" t="s">
        <v>191</v>
      </c>
      <c r="J2736" s="1">
        <v>26816</v>
      </c>
      <c r="K2736">
        <v>48</v>
      </c>
      <c r="L2736">
        <v>8098575572</v>
      </c>
      <c r="M2736" t="s">
        <v>51</v>
      </c>
      <c r="N2736" t="s">
        <v>11078</v>
      </c>
      <c r="O2736" t="s">
        <v>8224</v>
      </c>
      <c r="P2736" t="s">
        <v>102</v>
      </c>
      <c r="Q2736" t="s">
        <v>103</v>
      </c>
      <c r="R2736">
        <v>4464127</v>
      </c>
      <c r="S2736" t="s">
        <v>144</v>
      </c>
      <c r="T2736" t="s">
        <v>11079</v>
      </c>
      <c r="U2736">
        <v>5300225041</v>
      </c>
      <c r="V2736" t="s">
        <v>1567</v>
      </c>
      <c r="W2736" t="s">
        <v>58</v>
      </c>
      <c r="X2736">
        <v>18.9115334</v>
      </c>
      <c r="Y2736">
        <v>-70.711921799999999</v>
      </c>
      <c r="Z2736" t="s">
        <v>86</v>
      </c>
      <c r="AA2736" t="s">
        <v>86</v>
      </c>
      <c r="AB2736" t="s">
        <v>60</v>
      </c>
      <c r="AE2736" t="s">
        <v>62</v>
      </c>
      <c r="AG2736" t="s">
        <v>171</v>
      </c>
      <c r="AH2736" t="s">
        <v>65</v>
      </c>
      <c r="AI2736" t="s">
        <v>145</v>
      </c>
      <c r="AJ2736" t="s">
        <v>11080</v>
      </c>
      <c r="AK2736" t="s">
        <v>11081</v>
      </c>
      <c r="AL2736" t="s">
        <v>11057</v>
      </c>
      <c r="AM2736" t="s">
        <v>2673</v>
      </c>
      <c r="AN2736">
        <v>2</v>
      </c>
      <c r="AO2736">
        <v>1</v>
      </c>
      <c r="AP2736" t="s">
        <v>62</v>
      </c>
      <c r="AV2736" s="1">
        <v>43500</v>
      </c>
      <c r="AW2736" t="s">
        <v>16729</v>
      </c>
      <c r="AY2736" t="s">
        <v>73</v>
      </c>
      <c r="AZ2736" t="s">
        <v>74</v>
      </c>
    </row>
    <row r="2737" spans="1:52" hidden="1" x14ac:dyDescent="0.25">
      <c r="A2737" t="str">
        <f>INDEX('Community ID'!B:B,MATCH(O2737,'Community ID'!A:A,0))</f>
        <v>Cañada Seca</v>
      </c>
      <c r="B2737" t="str">
        <f>INDEX('Community ID'!$K:$K,MATCH('Environmental Data'!$P2737,'Community ID'!J:J,0))</f>
        <v>Constanza</v>
      </c>
      <c r="D2737" t="s">
        <v>11082</v>
      </c>
      <c r="E2737" t="s">
        <v>11083</v>
      </c>
      <c r="F2737" t="s">
        <v>1127</v>
      </c>
      <c r="H2737" t="s">
        <v>7638</v>
      </c>
      <c r="I2737" t="s">
        <v>191</v>
      </c>
      <c r="J2737" s="1">
        <v>33874</v>
      </c>
      <c r="K2737">
        <v>29</v>
      </c>
      <c r="L2737">
        <v>8299187853</v>
      </c>
      <c r="M2737" t="s">
        <v>142</v>
      </c>
      <c r="N2737" t="s">
        <v>114</v>
      </c>
      <c r="O2737" t="s">
        <v>8224</v>
      </c>
      <c r="P2737" t="s">
        <v>102</v>
      </c>
      <c r="Q2737" t="s">
        <v>103</v>
      </c>
      <c r="R2737">
        <v>137169435</v>
      </c>
      <c r="S2737" t="s">
        <v>436</v>
      </c>
      <c r="T2737" t="s">
        <v>11084</v>
      </c>
      <c r="U2737">
        <v>40222614869</v>
      </c>
      <c r="V2737" t="s">
        <v>1567</v>
      </c>
      <c r="W2737" t="s">
        <v>58</v>
      </c>
      <c r="X2737">
        <v>18.9113808</v>
      </c>
      <c r="Y2737">
        <v>-70.7116106</v>
      </c>
      <c r="Z2737" t="s">
        <v>59</v>
      </c>
      <c r="AA2737" t="s">
        <v>220</v>
      </c>
      <c r="AB2737" t="s">
        <v>60</v>
      </c>
      <c r="AC2737" t="s">
        <v>88</v>
      </c>
      <c r="AE2737" t="s">
        <v>62</v>
      </c>
      <c r="AF2737" t="s">
        <v>170</v>
      </c>
      <c r="AG2737" t="s">
        <v>194</v>
      </c>
      <c r="AH2737" t="s">
        <v>65</v>
      </c>
      <c r="AI2737" t="s">
        <v>145</v>
      </c>
      <c r="AJ2737" t="s">
        <v>11085</v>
      </c>
      <c r="AK2737" t="s">
        <v>11086</v>
      </c>
      <c r="AL2737" t="s">
        <v>11057</v>
      </c>
      <c r="AM2737" t="s">
        <v>2673</v>
      </c>
      <c r="AN2737">
        <v>3</v>
      </c>
      <c r="AO2737">
        <v>1</v>
      </c>
      <c r="AP2737" t="s">
        <v>62</v>
      </c>
      <c r="AV2737" s="1">
        <v>43500</v>
      </c>
      <c r="AW2737" t="s">
        <v>16730</v>
      </c>
      <c r="AY2737" t="s">
        <v>73</v>
      </c>
      <c r="AZ2737" t="s">
        <v>74</v>
      </c>
    </row>
    <row r="2738" spans="1:52" hidden="1" x14ac:dyDescent="0.25">
      <c r="A2738" t="str">
        <f>INDEX('Community ID'!B:B,MATCH(O2738,'Community ID'!A:A,0))</f>
        <v>Cañada Seca</v>
      </c>
      <c r="B2738" t="str">
        <f>INDEX('Community ID'!$K:$K,MATCH('Environmental Data'!$P2738,'Community ID'!J:J,0))</f>
        <v>Constanza</v>
      </c>
      <c r="D2738" t="s">
        <v>11087</v>
      </c>
      <c r="E2738" t="s">
        <v>11088</v>
      </c>
      <c r="F2738" t="s">
        <v>2487</v>
      </c>
      <c r="H2738" t="s">
        <v>8275</v>
      </c>
      <c r="I2738" t="s">
        <v>191</v>
      </c>
      <c r="J2738" s="1">
        <v>43623</v>
      </c>
      <c r="K2738">
        <v>2</v>
      </c>
      <c r="M2738" t="s">
        <v>80</v>
      </c>
      <c r="N2738" t="s">
        <v>135</v>
      </c>
      <c r="O2738" t="s">
        <v>8224</v>
      </c>
      <c r="P2738" t="s">
        <v>102</v>
      </c>
      <c r="Q2738" t="s">
        <v>103</v>
      </c>
      <c r="R2738">
        <v>43338062</v>
      </c>
      <c r="S2738" t="s">
        <v>144</v>
      </c>
      <c r="T2738" t="s">
        <v>11084</v>
      </c>
      <c r="U2738">
        <v>5300248803</v>
      </c>
      <c r="V2738" t="s">
        <v>1567</v>
      </c>
      <c r="W2738" t="s">
        <v>58</v>
      </c>
      <c r="X2738">
        <v>18.9114726</v>
      </c>
      <c r="Y2738">
        <v>-70.711377799999994</v>
      </c>
      <c r="Z2738" t="s">
        <v>86</v>
      </c>
      <c r="AA2738" t="s">
        <v>86</v>
      </c>
      <c r="AB2738" t="s">
        <v>1164</v>
      </c>
      <c r="AC2738" t="s">
        <v>88</v>
      </c>
      <c r="AE2738" t="s">
        <v>62</v>
      </c>
      <c r="AF2738" t="s">
        <v>170</v>
      </c>
      <c r="AG2738" t="s">
        <v>171</v>
      </c>
      <c r="AH2738" t="s">
        <v>65</v>
      </c>
      <c r="AI2738" t="s">
        <v>145</v>
      </c>
      <c r="AJ2738" t="s">
        <v>63</v>
      </c>
      <c r="AK2738" t="s">
        <v>11089</v>
      </c>
      <c r="AL2738" t="s">
        <v>11090</v>
      </c>
      <c r="AM2738" t="s">
        <v>2673</v>
      </c>
      <c r="AN2738">
        <v>6</v>
      </c>
      <c r="AO2738">
        <v>4</v>
      </c>
      <c r="AP2738" t="s">
        <v>62</v>
      </c>
      <c r="AV2738" s="1">
        <v>43500</v>
      </c>
      <c r="AW2738" t="s">
        <v>16731</v>
      </c>
      <c r="AY2738" t="s">
        <v>73</v>
      </c>
      <c r="AZ2738" t="s">
        <v>74</v>
      </c>
    </row>
    <row r="2739" spans="1:52" hidden="1" x14ac:dyDescent="0.25">
      <c r="A2739" t="str">
        <f>INDEX('Community ID'!B:B,MATCH(O2739,'Community ID'!A:A,0))</f>
        <v>Cañada Seca</v>
      </c>
      <c r="B2739" t="str">
        <f>INDEX('Community ID'!$K:$K,MATCH('Environmental Data'!$P2739,'Community ID'!J:J,0))</f>
        <v>Constanza</v>
      </c>
      <c r="D2739" t="s">
        <v>11091</v>
      </c>
      <c r="E2739" t="s">
        <v>11092</v>
      </c>
      <c r="F2739" t="s">
        <v>1519</v>
      </c>
      <c r="H2739" t="s">
        <v>2108</v>
      </c>
      <c r="I2739" t="s">
        <v>191</v>
      </c>
      <c r="J2739" s="1">
        <v>26067</v>
      </c>
      <c r="K2739">
        <v>50</v>
      </c>
      <c r="M2739" t="s">
        <v>80</v>
      </c>
      <c r="N2739" t="s">
        <v>135</v>
      </c>
      <c r="O2739" t="s">
        <v>8224</v>
      </c>
      <c r="P2739" t="s">
        <v>102</v>
      </c>
      <c r="Q2739" t="s">
        <v>103</v>
      </c>
      <c r="S2739" t="s">
        <v>144</v>
      </c>
      <c r="U2739">
        <v>5300123766</v>
      </c>
      <c r="V2739" t="s">
        <v>1567</v>
      </c>
      <c r="W2739" t="s">
        <v>58</v>
      </c>
      <c r="X2739">
        <v>18.9115395</v>
      </c>
      <c r="Y2739">
        <v>-70.711757300000002</v>
      </c>
      <c r="Z2739" t="s">
        <v>86</v>
      </c>
      <c r="AA2739" t="s">
        <v>86</v>
      </c>
      <c r="AB2739" t="s">
        <v>182</v>
      </c>
      <c r="AC2739" t="s">
        <v>169</v>
      </c>
      <c r="AE2739" t="s">
        <v>62</v>
      </c>
      <c r="AF2739" t="s">
        <v>170</v>
      </c>
      <c r="AG2739" t="s">
        <v>171</v>
      </c>
      <c r="AH2739" t="s">
        <v>117</v>
      </c>
      <c r="AI2739" t="s">
        <v>9954</v>
      </c>
      <c r="AJ2739" t="s">
        <v>10812</v>
      </c>
      <c r="AK2739" t="s">
        <v>11093</v>
      </c>
      <c r="AL2739" t="s">
        <v>11057</v>
      </c>
      <c r="AM2739" t="s">
        <v>2664</v>
      </c>
      <c r="AN2739">
        <v>4</v>
      </c>
      <c r="AO2739">
        <v>2</v>
      </c>
      <c r="AP2739" t="s">
        <v>62</v>
      </c>
      <c r="AV2739" s="1">
        <v>43500</v>
      </c>
      <c r="AW2739" t="s">
        <v>16732</v>
      </c>
      <c r="AY2739" t="s">
        <v>73</v>
      </c>
      <c r="AZ2739" t="s">
        <v>74</v>
      </c>
    </row>
    <row r="2740" spans="1:52" hidden="1" x14ac:dyDescent="0.25">
      <c r="A2740" t="str">
        <f>INDEX('Community ID'!B:B,MATCH(O2740,'Community ID'!A:A,0))</f>
        <v>Cañada Seca</v>
      </c>
      <c r="B2740" t="str">
        <f>INDEX('Community ID'!$K:$K,MATCH('Environmental Data'!$P2740,'Community ID'!J:J,0))</f>
        <v>Constanza</v>
      </c>
      <c r="D2740" t="s">
        <v>11094</v>
      </c>
      <c r="E2740" t="s">
        <v>11095</v>
      </c>
      <c r="F2740" t="s">
        <v>2555</v>
      </c>
      <c r="H2740" t="s">
        <v>11096</v>
      </c>
      <c r="I2740" t="s">
        <v>191</v>
      </c>
      <c r="J2740" s="1">
        <v>34286</v>
      </c>
      <c r="K2740">
        <v>28</v>
      </c>
      <c r="L2740">
        <v>8299286694</v>
      </c>
      <c r="M2740" t="s">
        <v>51</v>
      </c>
      <c r="N2740" t="s">
        <v>135</v>
      </c>
      <c r="O2740" t="s">
        <v>8246</v>
      </c>
      <c r="P2740" t="s">
        <v>102</v>
      </c>
      <c r="Q2740" t="s">
        <v>103</v>
      </c>
      <c r="S2740" t="s">
        <v>63</v>
      </c>
      <c r="U2740">
        <v>40200244792</v>
      </c>
      <c r="V2740" t="s">
        <v>1567</v>
      </c>
      <c r="W2740" t="s">
        <v>58</v>
      </c>
      <c r="X2740">
        <v>18.911448700000001</v>
      </c>
      <c r="Y2740">
        <v>-70.711766100000006</v>
      </c>
      <c r="Z2740" t="s">
        <v>86</v>
      </c>
      <c r="AA2740" t="s">
        <v>220</v>
      </c>
      <c r="AB2740" t="s">
        <v>60</v>
      </c>
      <c r="AC2740" t="s">
        <v>169</v>
      </c>
      <c r="AE2740" t="s">
        <v>62</v>
      </c>
      <c r="AF2740" t="s">
        <v>170</v>
      </c>
      <c r="AG2740" t="s">
        <v>194</v>
      </c>
      <c r="AH2740" t="s">
        <v>65</v>
      </c>
      <c r="AI2740" t="s">
        <v>145</v>
      </c>
      <c r="AJ2740" t="s">
        <v>137</v>
      </c>
      <c r="AK2740" t="s">
        <v>1139</v>
      </c>
      <c r="AL2740" t="s">
        <v>11097</v>
      </c>
      <c r="AM2740" t="s">
        <v>2673</v>
      </c>
      <c r="AN2740">
        <v>5</v>
      </c>
      <c r="AO2740">
        <v>3</v>
      </c>
      <c r="AP2740" t="s">
        <v>62</v>
      </c>
      <c r="AV2740" s="1">
        <v>43500</v>
      </c>
      <c r="AW2740" t="s">
        <v>16733</v>
      </c>
      <c r="AY2740" t="s">
        <v>73</v>
      </c>
      <c r="AZ2740" t="s">
        <v>74</v>
      </c>
    </row>
    <row r="2741" spans="1:52" hidden="1" x14ac:dyDescent="0.25">
      <c r="A2741" t="str">
        <f>INDEX('Community ID'!B:B,MATCH(O2741,'Community ID'!A:A,0))</f>
        <v>Cañada Seca</v>
      </c>
      <c r="B2741" t="str">
        <f>INDEX('Community ID'!$K:$K,MATCH('Environmental Data'!$P2741,'Community ID'!J:J,0))</f>
        <v>Constanza</v>
      </c>
      <c r="D2741" t="s">
        <v>11098</v>
      </c>
      <c r="E2741" t="s">
        <v>11099</v>
      </c>
      <c r="F2741" t="s">
        <v>1755</v>
      </c>
      <c r="H2741" t="s">
        <v>63</v>
      </c>
      <c r="I2741" t="s">
        <v>191</v>
      </c>
      <c r="J2741" s="1">
        <v>35811</v>
      </c>
      <c r="K2741">
        <v>23</v>
      </c>
      <c r="L2741">
        <v>8295591778</v>
      </c>
      <c r="M2741" t="s">
        <v>226</v>
      </c>
      <c r="N2741" t="s">
        <v>125</v>
      </c>
      <c r="O2741" t="s">
        <v>8246</v>
      </c>
      <c r="P2741" t="s">
        <v>102</v>
      </c>
      <c r="Q2741" t="s">
        <v>103</v>
      </c>
      <c r="R2741">
        <v>161361152</v>
      </c>
      <c r="S2741" t="s">
        <v>3557</v>
      </c>
      <c r="T2741" t="s">
        <v>11100</v>
      </c>
      <c r="U2741">
        <v>40227460371</v>
      </c>
      <c r="V2741" t="s">
        <v>1567</v>
      </c>
      <c r="W2741" t="s">
        <v>58</v>
      </c>
      <c r="X2741">
        <v>18.912077199999999</v>
      </c>
      <c r="Y2741">
        <v>-70.711922599999994</v>
      </c>
      <c r="Z2741" t="s">
        <v>220</v>
      </c>
      <c r="AA2741" t="s">
        <v>325</v>
      </c>
      <c r="AB2741" t="s">
        <v>60</v>
      </c>
      <c r="AC2741" t="s">
        <v>169</v>
      </c>
      <c r="AE2741" t="s">
        <v>62</v>
      </c>
      <c r="AF2741" t="s">
        <v>170</v>
      </c>
      <c r="AH2741" t="s">
        <v>65</v>
      </c>
      <c r="AI2741" t="s">
        <v>145</v>
      </c>
      <c r="AJ2741" t="s">
        <v>63</v>
      </c>
      <c r="AK2741" t="s">
        <v>394</v>
      </c>
      <c r="AL2741" t="s">
        <v>11040</v>
      </c>
      <c r="AM2741" t="s">
        <v>2673</v>
      </c>
      <c r="AN2741">
        <v>3</v>
      </c>
      <c r="AO2741">
        <v>1</v>
      </c>
      <c r="AP2741" t="s">
        <v>63</v>
      </c>
      <c r="AV2741" s="1">
        <v>43500</v>
      </c>
      <c r="AW2741" t="s">
        <v>16734</v>
      </c>
      <c r="AY2741" t="s">
        <v>73</v>
      </c>
      <c r="AZ2741" t="s">
        <v>74</v>
      </c>
    </row>
    <row r="2742" spans="1:52" hidden="1" x14ac:dyDescent="0.25">
      <c r="A2742" t="str">
        <f>INDEX('Community ID'!B:B,MATCH(O2742,'Community ID'!A:A,0))</f>
        <v>Cañada Seca</v>
      </c>
      <c r="B2742" t="str">
        <f>INDEX('Community ID'!$K:$K,MATCH('Environmental Data'!$P2742,'Community ID'!J:J,0))</f>
        <v>Constanza</v>
      </c>
      <c r="D2742" t="s">
        <v>11101</v>
      </c>
      <c r="E2742" t="s">
        <v>11102</v>
      </c>
      <c r="F2742" t="s">
        <v>1391</v>
      </c>
      <c r="H2742" t="s">
        <v>63</v>
      </c>
      <c r="I2742" t="s">
        <v>191</v>
      </c>
      <c r="J2742" s="1">
        <v>36362</v>
      </c>
      <c r="K2742">
        <v>22</v>
      </c>
      <c r="L2742">
        <v>8495425418</v>
      </c>
      <c r="M2742" t="s">
        <v>80</v>
      </c>
      <c r="N2742" t="s">
        <v>135</v>
      </c>
      <c r="O2742" t="s">
        <v>8224</v>
      </c>
      <c r="P2742" t="s">
        <v>102</v>
      </c>
      <c r="Q2742" t="s">
        <v>103</v>
      </c>
      <c r="S2742" t="s">
        <v>113</v>
      </c>
      <c r="T2742" t="s">
        <v>3617</v>
      </c>
      <c r="U2742">
        <v>40227690019</v>
      </c>
      <c r="V2742" t="s">
        <v>1567</v>
      </c>
      <c r="W2742" t="s">
        <v>58</v>
      </c>
      <c r="X2742">
        <v>18.911722900000001</v>
      </c>
      <c r="Y2742">
        <v>-70.712058900000002</v>
      </c>
      <c r="Z2742" t="s">
        <v>220</v>
      </c>
      <c r="AA2742" t="s">
        <v>105</v>
      </c>
      <c r="AB2742" t="s">
        <v>60</v>
      </c>
      <c r="AC2742" t="s">
        <v>169</v>
      </c>
      <c r="AE2742" t="s">
        <v>62</v>
      </c>
      <c r="AF2742" t="s">
        <v>201</v>
      </c>
      <c r="AG2742" t="s">
        <v>194</v>
      </c>
      <c r="AH2742" t="s">
        <v>65</v>
      </c>
      <c r="AI2742" t="s">
        <v>66</v>
      </c>
      <c r="AJ2742" t="s">
        <v>11103</v>
      </c>
      <c r="AK2742" t="s">
        <v>11104</v>
      </c>
      <c r="AL2742" t="s">
        <v>11105</v>
      </c>
      <c r="AM2742" t="s">
        <v>2673</v>
      </c>
      <c r="AN2742">
        <v>4</v>
      </c>
      <c r="AO2742">
        <v>2</v>
      </c>
      <c r="AP2742" t="s">
        <v>62</v>
      </c>
      <c r="AV2742" s="1">
        <v>43500</v>
      </c>
      <c r="AW2742" t="s">
        <v>16735</v>
      </c>
      <c r="AY2742" t="s">
        <v>73</v>
      </c>
      <c r="AZ2742" t="s">
        <v>74</v>
      </c>
    </row>
    <row r="2743" spans="1:52" hidden="1" x14ac:dyDescent="0.25">
      <c r="A2743" t="str">
        <f>INDEX('Community ID'!B:B,MATCH(O2743,'Community ID'!A:A,0))</f>
        <v>Cañada Seca</v>
      </c>
      <c r="B2743" t="str">
        <f>INDEX('Community ID'!$K:$K,MATCH('Environmental Data'!$P2743,'Community ID'!J:J,0))</f>
        <v>Constanza</v>
      </c>
      <c r="D2743" t="s">
        <v>11106</v>
      </c>
      <c r="E2743" t="s">
        <v>11107</v>
      </c>
      <c r="F2743" t="s">
        <v>7695</v>
      </c>
      <c r="H2743" t="s">
        <v>4563</v>
      </c>
      <c r="I2743" t="s">
        <v>191</v>
      </c>
      <c r="J2743" s="1">
        <v>25284</v>
      </c>
      <c r="K2743">
        <v>52</v>
      </c>
      <c r="L2743">
        <v>8094237428</v>
      </c>
      <c r="M2743" t="s">
        <v>80</v>
      </c>
      <c r="N2743" t="s">
        <v>114</v>
      </c>
      <c r="O2743" t="s">
        <v>8224</v>
      </c>
      <c r="P2743" t="s">
        <v>102</v>
      </c>
      <c r="Q2743" t="s">
        <v>103</v>
      </c>
      <c r="R2743">
        <v>42812838</v>
      </c>
      <c r="S2743" t="s">
        <v>144</v>
      </c>
      <c r="T2743" t="s">
        <v>11069</v>
      </c>
      <c r="U2743">
        <v>530014569</v>
      </c>
      <c r="V2743" t="s">
        <v>1567</v>
      </c>
      <c r="W2743" t="s">
        <v>58</v>
      </c>
      <c r="X2743">
        <v>18.911434199999999</v>
      </c>
      <c r="Y2743">
        <v>-70.712006400000007</v>
      </c>
      <c r="Z2743" t="s">
        <v>86</v>
      </c>
      <c r="AA2743" t="s">
        <v>86</v>
      </c>
      <c r="AB2743" t="s">
        <v>60</v>
      </c>
      <c r="AC2743" t="s">
        <v>169</v>
      </c>
      <c r="AE2743" t="s">
        <v>62</v>
      </c>
      <c r="AF2743" t="s">
        <v>170</v>
      </c>
      <c r="AG2743" t="s">
        <v>194</v>
      </c>
      <c r="AH2743" t="s">
        <v>65</v>
      </c>
      <c r="AI2743" t="s">
        <v>66</v>
      </c>
      <c r="AJ2743" t="s">
        <v>11108</v>
      </c>
      <c r="AK2743" t="s">
        <v>11109</v>
      </c>
      <c r="AL2743" t="s">
        <v>11057</v>
      </c>
      <c r="AM2743" t="s">
        <v>10766</v>
      </c>
      <c r="AN2743">
        <v>3</v>
      </c>
      <c r="AO2743">
        <v>0</v>
      </c>
      <c r="AP2743" t="s">
        <v>62</v>
      </c>
      <c r="AV2743" s="1">
        <v>43500</v>
      </c>
      <c r="AW2743" t="s">
        <v>16736</v>
      </c>
      <c r="AY2743" t="s">
        <v>73</v>
      </c>
      <c r="AZ2743" t="s">
        <v>74</v>
      </c>
    </row>
    <row r="2744" spans="1:52" hidden="1" x14ac:dyDescent="0.25">
      <c r="A2744" t="str">
        <f>INDEX('Community ID'!B:B,MATCH(O2744,'Community ID'!A:A,0))</f>
        <v>Cañada Seca</v>
      </c>
      <c r="B2744" t="str">
        <f>INDEX('Community ID'!$K:$K,MATCH('Environmental Data'!$P2744,'Community ID'!J:J,0))</f>
        <v>Constanza</v>
      </c>
      <c r="D2744" t="s">
        <v>11110</v>
      </c>
      <c r="E2744" t="s">
        <v>11111</v>
      </c>
      <c r="F2744" t="s">
        <v>4206</v>
      </c>
      <c r="H2744" t="s">
        <v>11112</v>
      </c>
      <c r="I2744" t="s">
        <v>191</v>
      </c>
      <c r="J2744" s="1">
        <v>28176</v>
      </c>
      <c r="K2744">
        <v>44</v>
      </c>
      <c r="M2744" t="s">
        <v>80</v>
      </c>
      <c r="N2744" t="s">
        <v>11113</v>
      </c>
      <c r="O2744" t="s">
        <v>8224</v>
      </c>
      <c r="P2744" t="s">
        <v>102</v>
      </c>
      <c r="Q2744" t="s">
        <v>103</v>
      </c>
      <c r="R2744">
        <v>44965123</v>
      </c>
      <c r="S2744" t="s">
        <v>144</v>
      </c>
      <c r="T2744" t="s">
        <v>11069</v>
      </c>
      <c r="U2744">
        <v>5300261129</v>
      </c>
      <c r="V2744" t="s">
        <v>1567</v>
      </c>
      <c r="W2744" t="s">
        <v>58</v>
      </c>
      <c r="X2744">
        <v>18.9120317</v>
      </c>
      <c r="Y2744">
        <v>-70.712037199999997</v>
      </c>
      <c r="Z2744" t="s">
        <v>86</v>
      </c>
      <c r="AA2744" t="s">
        <v>86</v>
      </c>
      <c r="AB2744" t="s">
        <v>182</v>
      </c>
      <c r="AC2744" t="s">
        <v>169</v>
      </c>
      <c r="AE2744" t="s">
        <v>62</v>
      </c>
      <c r="AF2744" t="s">
        <v>170</v>
      </c>
      <c r="AG2744" t="s">
        <v>171</v>
      </c>
      <c r="AH2744" t="s">
        <v>117</v>
      </c>
      <c r="AI2744" t="s">
        <v>145</v>
      </c>
      <c r="AJ2744" t="s">
        <v>11114</v>
      </c>
      <c r="AK2744" t="s">
        <v>11115</v>
      </c>
      <c r="AL2744" t="s">
        <v>11040</v>
      </c>
      <c r="AM2744" t="s">
        <v>10766</v>
      </c>
      <c r="AN2744">
        <v>1</v>
      </c>
      <c r="AO2744" t="s">
        <v>4170</v>
      </c>
      <c r="AP2744" t="s">
        <v>62</v>
      </c>
      <c r="AV2744" s="1">
        <v>43500</v>
      </c>
      <c r="AW2744" t="s">
        <v>16737</v>
      </c>
      <c r="AY2744" t="s">
        <v>73</v>
      </c>
      <c r="AZ2744" t="s">
        <v>74</v>
      </c>
    </row>
    <row r="2745" spans="1:52" hidden="1" x14ac:dyDescent="0.25">
      <c r="A2745" t="str">
        <f>INDEX('Community ID'!B:B,MATCH(O2745,'Community ID'!A:A,0))</f>
        <v>Cañada Seca</v>
      </c>
      <c r="B2745" t="str">
        <f>INDEX('Community ID'!$K:$K,MATCH('Environmental Data'!$P2745,'Community ID'!J:J,0))</f>
        <v>Constanza</v>
      </c>
      <c r="D2745" t="s">
        <v>11110</v>
      </c>
      <c r="E2745" t="s">
        <v>11111</v>
      </c>
      <c r="F2745" t="s">
        <v>4206</v>
      </c>
      <c r="H2745" t="s">
        <v>11112</v>
      </c>
      <c r="I2745" t="s">
        <v>191</v>
      </c>
      <c r="J2745" s="1">
        <v>28176</v>
      </c>
      <c r="K2745">
        <v>44</v>
      </c>
      <c r="M2745" t="s">
        <v>80</v>
      </c>
      <c r="N2745" t="s">
        <v>11113</v>
      </c>
      <c r="O2745" t="s">
        <v>8224</v>
      </c>
      <c r="P2745" t="s">
        <v>102</v>
      </c>
      <c r="Q2745" t="s">
        <v>103</v>
      </c>
      <c r="R2745">
        <v>44965123</v>
      </c>
      <c r="S2745" t="s">
        <v>144</v>
      </c>
      <c r="T2745" t="s">
        <v>11069</v>
      </c>
      <c r="U2745">
        <v>5300261129</v>
      </c>
      <c r="V2745" t="s">
        <v>1567</v>
      </c>
      <c r="W2745" t="s">
        <v>58</v>
      </c>
      <c r="X2745">
        <v>18.9120317</v>
      </c>
      <c r="Y2745">
        <v>-70.712037199999997</v>
      </c>
      <c r="Z2745" t="s">
        <v>86</v>
      </c>
      <c r="AA2745" t="s">
        <v>86</v>
      </c>
      <c r="AB2745" t="s">
        <v>60</v>
      </c>
      <c r="AC2745" t="s">
        <v>88</v>
      </c>
      <c r="AE2745" t="s">
        <v>62</v>
      </c>
      <c r="AF2745" t="s">
        <v>170</v>
      </c>
      <c r="AG2745" t="s">
        <v>171</v>
      </c>
      <c r="AH2745" t="s">
        <v>117</v>
      </c>
      <c r="AI2745" t="s">
        <v>66</v>
      </c>
      <c r="AJ2745" t="s">
        <v>63</v>
      </c>
      <c r="AK2745" t="s">
        <v>11116</v>
      </c>
      <c r="AL2745" t="s">
        <v>11057</v>
      </c>
      <c r="AM2745" t="s">
        <v>394</v>
      </c>
      <c r="AN2745">
        <v>4</v>
      </c>
      <c r="AO2745" t="s">
        <v>4170</v>
      </c>
      <c r="AP2745" t="s">
        <v>62</v>
      </c>
      <c r="AV2745" s="1">
        <v>43500</v>
      </c>
      <c r="AW2745" t="s">
        <v>16738</v>
      </c>
      <c r="AY2745" t="s">
        <v>73</v>
      </c>
      <c r="AZ2745" t="s">
        <v>74</v>
      </c>
    </row>
    <row r="2746" spans="1:52" x14ac:dyDescent="0.25">
      <c r="A2746" t="str">
        <f>INDEX('Community ID'!B:B,MATCH(O2746,'Community ID'!A:A,0))</f>
        <v>Cañada Seca</v>
      </c>
      <c r="B2746" t="str">
        <f>INDEX('Community ID'!$K:$K,MATCH('Environmental Data'!$P2746,'Community ID'!J:J,0))</f>
        <v>Constanza</v>
      </c>
      <c r="D2746" t="s">
        <v>11117</v>
      </c>
      <c r="E2746" t="s">
        <v>11118</v>
      </c>
      <c r="F2746" t="s">
        <v>10046</v>
      </c>
      <c r="H2746" t="s">
        <v>11119</v>
      </c>
      <c r="I2746" t="s">
        <v>191</v>
      </c>
      <c r="J2746" s="1">
        <v>21482</v>
      </c>
      <c r="K2746">
        <v>63</v>
      </c>
      <c r="L2746">
        <v>8492432276</v>
      </c>
      <c r="M2746" t="s">
        <v>80</v>
      </c>
      <c r="N2746" t="s">
        <v>114</v>
      </c>
      <c r="O2746" t="s">
        <v>8224</v>
      </c>
      <c r="P2746" t="s">
        <v>102</v>
      </c>
      <c r="Q2746" t="s">
        <v>103</v>
      </c>
      <c r="R2746">
        <v>46207586</v>
      </c>
      <c r="S2746" t="s">
        <v>144</v>
      </c>
      <c r="T2746" t="s">
        <v>11069</v>
      </c>
      <c r="U2746">
        <v>5300126785</v>
      </c>
      <c r="V2746" t="s">
        <v>1567</v>
      </c>
      <c r="W2746" t="s">
        <v>58</v>
      </c>
      <c r="X2746">
        <v>18.912120699999999</v>
      </c>
      <c r="Y2746">
        <v>-70.711859099999998</v>
      </c>
      <c r="Z2746" t="s">
        <v>86</v>
      </c>
      <c r="AA2746" t="s">
        <v>86</v>
      </c>
      <c r="AB2746" t="s">
        <v>60</v>
      </c>
      <c r="AC2746" t="s">
        <v>169</v>
      </c>
      <c r="AE2746" t="s">
        <v>62</v>
      </c>
      <c r="AF2746" t="s">
        <v>170</v>
      </c>
      <c r="AG2746" t="s">
        <v>171</v>
      </c>
      <c r="AH2746" t="s">
        <v>117</v>
      </c>
      <c r="AI2746" t="s">
        <v>11120</v>
      </c>
      <c r="AJ2746" t="s">
        <v>137</v>
      </c>
      <c r="AK2746" t="s">
        <v>479</v>
      </c>
      <c r="AL2746" t="s">
        <v>11057</v>
      </c>
      <c r="AM2746" t="s">
        <v>2673</v>
      </c>
      <c r="AN2746">
        <v>3</v>
      </c>
      <c r="AO2746">
        <v>1</v>
      </c>
      <c r="AP2746" t="s">
        <v>62</v>
      </c>
      <c r="AV2746" s="1">
        <v>43500</v>
      </c>
      <c r="AW2746" t="s">
        <v>16739</v>
      </c>
      <c r="AY2746" t="s">
        <v>73</v>
      </c>
      <c r="AZ2746" t="s">
        <v>74</v>
      </c>
    </row>
    <row r="2747" spans="1:52" x14ac:dyDescent="0.25">
      <c r="A2747" t="str">
        <f>INDEX('Community ID'!B:B,MATCH(O2747,'Community ID'!A:A,0))</f>
        <v>Cañada Seca</v>
      </c>
      <c r="B2747" t="str">
        <f>INDEX('Community ID'!$K:$K,MATCH('Environmental Data'!$P2747,'Community ID'!J:J,0))</f>
        <v>Constanza</v>
      </c>
      <c r="D2747" t="s">
        <v>11121</v>
      </c>
      <c r="E2747" t="s">
        <v>11122</v>
      </c>
      <c r="F2747" t="s">
        <v>3946</v>
      </c>
      <c r="H2747" t="s">
        <v>63</v>
      </c>
      <c r="I2747" t="s">
        <v>191</v>
      </c>
      <c r="J2747" s="1">
        <v>32123</v>
      </c>
      <c r="K2747">
        <v>34</v>
      </c>
      <c r="L2747">
        <v>8293755313</v>
      </c>
      <c r="M2747" t="s">
        <v>80</v>
      </c>
      <c r="N2747" t="s">
        <v>114</v>
      </c>
      <c r="O2747" t="s">
        <v>8224</v>
      </c>
      <c r="P2747" t="s">
        <v>102</v>
      </c>
      <c r="Q2747" t="s">
        <v>103</v>
      </c>
      <c r="R2747">
        <v>62637490</v>
      </c>
      <c r="S2747" t="s">
        <v>144</v>
      </c>
      <c r="T2747" t="s">
        <v>11123</v>
      </c>
      <c r="U2747">
        <v>5300410999</v>
      </c>
      <c r="V2747" t="s">
        <v>1567</v>
      </c>
      <c r="W2747" t="s">
        <v>58</v>
      </c>
      <c r="X2747">
        <v>18.9120688</v>
      </c>
      <c r="Y2747">
        <v>-70.711947199999997</v>
      </c>
      <c r="Z2747" t="s">
        <v>86</v>
      </c>
      <c r="AA2747" t="s">
        <v>220</v>
      </c>
      <c r="AB2747" t="s">
        <v>60</v>
      </c>
      <c r="AC2747" t="s">
        <v>88</v>
      </c>
      <c r="AE2747" t="s">
        <v>62</v>
      </c>
      <c r="AF2747" t="s">
        <v>170</v>
      </c>
      <c r="AG2747" t="s">
        <v>194</v>
      </c>
      <c r="AH2747" t="s">
        <v>65</v>
      </c>
      <c r="AI2747" t="s">
        <v>678</v>
      </c>
      <c r="AJ2747" t="s">
        <v>63</v>
      </c>
      <c r="AK2747" t="s">
        <v>479</v>
      </c>
      <c r="AL2747" t="s">
        <v>11057</v>
      </c>
      <c r="AM2747" t="s">
        <v>2673</v>
      </c>
      <c r="AN2747">
        <v>4</v>
      </c>
      <c r="AO2747">
        <v>3</v>
      </c>
      <c r="AP2747" t="s">
        <v>62</v>
      </c>
      <c r="AV2747" s="1">
        <v>43500</v>
      </c>
      <c r="AW2747" t="s">
        <v>16740</v>
      </c>
      <c r="AY2747" t="s">
        <v>73</v>
      </c>
      <c r="AZ2747" t="s">
        <v>74</v>
      </c>
    </row>
    <row r="2748" spans="1:52" hidden="1" x14ac:dyDescent="0.25">
      <c r="A2748" t="str">
        <f>INDEX('Community ID'!B:B,MATCH(O2748,'Community ID'!A:A,0))</f>
        <v>Cañada Seca</v>
      </c>
      <c r="B2748" t="str">
        <f>INDEX('Community ID'!$K:$K,MATCH('Environmental Data'!$P2748,'Community ID'!J:J,0))</f>
        <v>Constanza</v>
      </c>
      <c r="D2748" t="s">
        <v>11124</v>
      </c>
      <c r="E2748" t="s">
        <v>11125</v>
      </c>
      <c r="F2748" t="s">
        <v>1391</v>
      </c>
      <c r="H2748" t="s">
        <v>11126</v>
      </c>
      <c r="I2748" t="s">
        <v>191</v>
      </c>
      <c r="J2748" s="1">
        <v>22425</v>
      </c>
      <c r="K2748">
        <v>60</v>
      </c>
      <c r="M2748" t="s">
        <v>80</v>
      </c>
      <c r="N2748" t="s">
        <v>1729</v>
      </c>
      <c r="O2748" t="s">
        <v>8224</v>
      </c>
      <c r="P2748" t="s">
        <v>102</v>
      </c>
      <c r="Q2748" t="s">
        <v>103</v>
      </c>
      <c r="S2748" t="s">
        <v>144</v>
      </c>
      <c r="T2748" t="s">
        <v>11069</v>
      </c>
      <c r="V2748" t="s">
        <v>1567</v>
      </c>
      <c r="W2748" t="s">
        <v>58</v>
      </c>
      <c r="X2748">
        <v>18.912094400000001</v>
      </c>
      <c r="Y2748">
        <v>-70.7120295</v>
      </c>
      <c r="Z2748" t="s">
        <v>86</v>
      </c>
      <c r="AA2748" t="s">
        <v>86</v>
      </c>
      <c r="AB2748" t="s">
        <v>60</v>
      </c>
      <c r="AC2748" t="s">
        <v>88</v>
      </c>
      <c r="AE2748" t="s">
        <v>63</v>
      </c>
      <c r="AF2748" t="s">
        <v>170</v>
      </c>
      <c r="AG2748" t="s">
        <v>171</v>
      </c>
      <c r="AH2748" t="s">
        <v>117</v>
      </c>
      <c r="AI2748" t="s">
        <v>11127</v>
      </c>
      <c r="AJ2748" t="s">
        <v>137</v>
      </c>
      <c r="AK2748" t="s">
        <v>11128</v>
      </c>
      <c r="AL2748" t="s">
        <v>11129</v>
      </c>
      <c r="AM2748" t="s">
        <v>10966</v>
      </c>
      <c r="AN2748">
        <v>1</v>
      </c>
      <c r="AO2748">
        <v>2</v>
      </c>
      <c r="AP2748" t="s">
        <v>62</v>
      </c>
      <c r="AV2748" s="1">
        <v>43500</v>
      </c>
      <c r="AW2748" t="s">
        <v>16741</v>
      </c>
      <c r="AY2748" t="s">
        <v>73</v>
      </c>
      <c r="AZ2748" t="s">
        <v>74</v>
      </c>
    </row>
    <row r="2749" spans="1:52" hidden="1" x14ac:dyDescent="0.25">
      <c r="A2749" t="str">
        <f>INDEX('Community ID'!B:B,MATCH(O2749,'Community ID'!A:A,0))</f>
        <v>Cañada Seca</v>
      </c>
      <c r="B2749" t="str">
        <f>INDEX('Community ID'!$K:$K,MATCH('Environmental Data'!$P2749,'Community ID'!J:J,0))</f>
        <v>Constanza</v>
      </c>
      <c r="D2749" t="s">
        <v>11130</v>
      </c>
      <c r="E2749" t="s">
        <v>11131</v>
      </c>
      <c r="F2749" t="s">
        <v>885</v>
      </c>
      <c r="H2749" t="s">
        <v>11132</v>
      </c>
      <c r="I2749" t="s">
        <v>165</v>
      </c>
      <c r="J2749" s="1">
        <v>18120</v>
      </c>
      <c r="K2749">
        <v>72</v>
      </c>
      <c r="M2749" t="s">
        <v>80</v>
      </c>
      <c r="O2749" t="s">
        <v>8224</v>
      </c>
      <c r="P2749" t="s">
        <v>102</v>
      </c>
      <c r="Q2749" t="s">
        <v>103</v>
      </c>
      <c r="S2749" t="s">
        <v>144</v>
      </c>
      <c r="T2749" t="s">
        <v>11069</v>
      </c>
      <c r="U2749">
        <v>530012944</v>
      </c>
      <c r="V2749" t="s">
        <v>1567</v>
      </c>
      <c r="W2749" t="s">
        <v>58</v>
      </c>
      <c r="X2749">
        <v>18.912183299999999</v>
      </c>
      <c r="Y2749">
        <v>-70.711114100000003</v>
      </c>
      <c r="Z2749" t="s">
        <v>86</v>
      </c>
      <c r="AA2749" t="s">
        <v>86</v>
      </c>
      <c r="AB2749" t="s">
        <v>60</v>
      </c>
      <c r="AC2749" t="s">
        <v>169</v>
      </c>
      <c r="AE2749" t="s">
        <v>62</v>
      </c>
      <c r="AF2749" t="s">
        <v>170</v>
      </c>
      <c r="AG2749" t="s">
        <v>171</v>
      </c>
      <c r="AH2749" t="s">
        <v>117</v>
      </c>
      <c r="AI2749" t="s">
        <v>11133</v>
      </c>
      <c r="AJ2749" t="s">
        <v>137</v>
      </c>
      <c r="AK2749" t="s">
        <v>11134</v>
      </c>
      <c r="AL2749" t="s">
        <v>11135</v>
      </c>
      <c r="AM2749" t="s">
        <v>2673</v>
      </c>
      <c r="AN2749">
        <v>2</v>
      </c>
      <c r="AO2749" t="s">
        <v>4170</v>
      </c>
      <c r="AP2749" t="s">
        <v>62</v>
      </c>
      <c r="AV2749" s="1">
        <v>43500</v>
      </c>
      <c r="AW2749" t="s">
        <v>16742</v>
      </c>
      <c r="AY2749" t="s">
        <v>73</v>
      </c>
      <c r="AZ2749" t="s">
        <v>74</v>
      </c>
    </row>
    <row r="2750" spans="1:52" hidden="1" x14ac:dyDescent="0.25">
      <c r="A2750" t="str">
        <f>INDEX('Community ID'!B:B,MATCH(O2750,'Community ID'!A:A,0))</f>
        <v>Cañada Seca</v>
      </c>
      <c r="B2750" t="str">
        <f>INDEX('Community ID'!$K:$K,MATCH('Environmental Data'!$P2750,'Community ID'!J:J,0))</f>
        <v>Constanza</v>
      </c>
      <c r="D2750" t="s">
        <v>11136</v>
      </c>
      <c r="E2750" t="s">
        <v>11137</v>
      </c>
      <c r="F2750" t="s">
        <v>305</v>
      </c>
      <c r="H2750" t="s">
        <v>2486</v>
      </c>
      <c r="I2750" t="s">
        <v>191</v>
      </c>
      <c r="J2750" s="1">
        <v>19977</v>
      </c>
      <c r="K2750">
        <v>67</v>
      </c>
      <c r="L2750">
        <v>8095392167</v>
      </c>
      <c r="M2750" t="s">
        <v>80</v>
      </c>
      <c r="N2750" t="s">
        <v>114</v>
      </c>
      <c r="O2750" t="s">
        <v>8224</v>
      </c>
      <c r="P2750" t="s">
        <v>83</v>
      </c>
      <c r="Q2750" t="s">
        <v>103</v>
      </c>
      <c r="S2750" t="s">
        <v>144</v>
      </c>
      <c r="T2750" t="s">
        <v>11069</v>
      </c>
      <c r="U2750">
        <v>530012954</v>
      </c>
      <c r="V2750" t="s">
        <v>1567</v>
      </c>
      <c r="W2750" t="s">
        <v>58</v>
      </c>
      <c r="X2750">
        <v>18.912713100000001</v>
      </c>
      <c r="Y2750">
        <v>-70.711574999999996</v>
      </c>
      <c r="Z2750" t="s">
        <v>86</v>
      </c>
      <c r="AA2750" t="s">
        <v>86</v>
      </c>
      <c r="AB2750" t="s">
        <v>60</v>
      </c>
      <c r="AC2750" t="s">
        <v>169</v>
      </c>
      <c r="AE2750" t="s">
        <v>62</v>
      </c>
      <c r="AF2750" t="s">
        <v>170</v>
      </c>
      <c r="AG2750" t="s">
        <v>194</v>
      </c>
      <c r="AH2750" t="s">
        <v>65</v>
      </c>
      <c r="AI2750" t="s">
        <v>145</v>
      </c>
      <c r="AJ2750" t="s">
        <v>869</v>
      </c>
      <c r="AK2750" t="s">
        <v>11138</v>
      </c>
      <c r="AL2750" t="s">
        <v>11139</v>
      </c>
      <c r="AM2750" t="s">
        <v>2673</v>
      </c>
      <c r="AN2750">
        <v>2</v>
      </c>
      <c r="AO2750">
        <v>2</v>
      </c>
      <c r="AP2750" t="s">
        <v>62</v>
      </c>
      <c r="AV2750" s="1">
        <v>43500</v>
      </c>
      <c r="AW2750" t="s">
        <v>16743</v>
      </c>
      <c r="AY2750" t="s">
        <v>73</v>
      </c>
      <c r="AZ2750" t="s">
        <v>74</v>
      </c>
    </row>
    <row r="2751" spans="1:52" hidden="1" x14ac:dyDescent="0.25">
      <c r="A2751" t="str">
        <f>INDEX('Community ID'!B:B,MATCH(O2751,'Community ID'!A:A,0))</f>
        <v>Los Peinados</v>
      </c>
      <c r="B2751" t="str">
        <f>INDEX('Community ID'!$K:$K,MATCH('Environmental Data'!$P2751,'Community ID'!J:J,0))</f>
        <v>Constanza</v>
      </c>
      <c r="D2751" t="s">
        <v>11146</v>
      </c>
      <c r="E2751" t="s">
        <v>1362</v>
      </c>
      <c r="F2751" t="s">
        <v>1111</v>
      </c>
      <c r="I2751" t="s">
        <v>191</v>
      </c>
      <c r="J2751" s="1">
        <v>24141</v>
      </c>
      <c r="K2751">
        <v>55</v>
      </c>
      <c r="L2751">
        <v>8093869478</v>
      </c>
      <c r="M2751" t="s">
        <v>226</v>
      </c>
      <c r="N2751" t="s">
        <v>11147</v>
      </c>
      <c r="O2751" t="s">
        <v>11148</v>
      </c>
      <c r="P2751" t="s">
        <v>102</v>
      </c>
      <c r="Q2751" t="s">
        <v>103</v>
      </c>
      <c r="S2751" t="s">
        <v>144</v>
      </c>
      <c r="T2751" t="s">
        <v>144</v>
      </c>
      <c r="U2751">
        <v>5600159741</v>
      </c>
      <c r="V2751" t="s">
        <v>11149</v>
      </c>
      <c r="W2751" t="s">
        <v>58</v>
      </c>
      <c r="X2751">
        <v>18.911421099999998</v>
      </c>
      <c r="Y2751">
        <v>-70.745400700000005</v>
      </c>
      <c r="Z2751" t="s">
        <v>86</v>
      </c>
      <c r="AA2751" t="s">
        <v>86</v>
      </c>
      <c r="AB2751" t="s">
        <v>87</v>
      </c>
      <c r="AC2751" t="s">
        <v>169</v>
      </c>
      <c r="AE2751" t="s">
        <v>62</v>
      </c>
      <c r="AF2751" t="s">
        <v>170</v>
      </c>
      <c r="AG2751" t="s">
        <v>194</v>
      </c>
      <c r="AH2751" t="s">
        <v>65</v>
      </c>
      <c r="AI2751" t="s">
        <v>145</v>
      </c>
      <c r="AJ2751" t="s">
        <v>145</v>
      </c>
      <c r="AK2751" t="s">
        <v>11150</v>
      </c>
      <c r="AL2751">
        <v>1</v>
      </c>
      <c r="AM2751" t="s">
        <v>11151</v>
      </c>
      <c r="AN2751">
        <v>3</v>
      </c>
      <c r="AO2751">
        <v>0</v>
      </c>
      <c r="AP2751" t="s">
        <v>63</v>
      </c>
      <c r="AV2751" s="1">
        <v>43415</v>
      </c>
      <c r="AW2751" t="s">
        <v>16744</v>
      </c>
      <c r="AY2751" t="s">
        <v>73</v>
      </c>
      <c r="AZ2751" t="s">
        <v>74</v>
      </c>
    </row>
    <row r="2752" spans="1:52" hidden="1" x14ac:dyDescent="0.25">
      <c r="A2752" t="str">
        <f>INDEX('Community ID'!B:B,MATCH(O2752,'Community ID'!A:A,0))</f>
        <v>Los Peinados</v>
      </c>
      <c r="B2752" t="str">
        <f>INDEX('Community ID'!$K:$K,MATCH('Environmental Data'!$P2752,'Community ID'!J:J,0))</f>
        <v>Constanza</v>
      </c>
      <c r="D2752" t="s">
        <v>11152</v>
      </c>
      <c r="E2752" t="s">
        <v>4214</v>
      </c>
      <c r="F2752" t="s">
        <v>770</v>
      </c>
      <c r="I2752" t="s">
        <v>165</v>
      </c>
      <c r="J2752" s="1">
        <v>25793</v>
      </c>
      <c r="K2752">
        <v>51</v>
      </c>
      <c r="L2752">
        <v>8097222427</v>
      </c>
      <c r="M2752" t="s">
        <v>142</v>
      </c>
      <c r="N2752" t="s">
        <v>11153</v>
      </c>
      <c r="O2752" t="s">
        <v>11148</v>
      </c>
      <c r="P2752" t="s">
        <v>102</v>
      </c>
      <c r="Q2752" t="s">
        <v>103</v>
      </c>
      <c r="S2752" t="s">
        <v>5815</v>
      </c>
      <c r="T2752" t="s">
        <v>5815</v>
      </c>
      <c r="U2752">
        <v>5300183869</v>
      </c>
      <c r="V2752" t="s">
        <v>11149</v>
      </c>
      <c r="W2752" t="s">
        <v>58</v>
      </c>
      <c r="X2752">
        <v>18.911665200000002</v>
      </c>
      <c r="Y2752">
        <v>-70.745259000000004</v>
      </c>
      <c r="Z2752" t="s">
        <v>86</v>
      </c>
      <c r="AA2752" t="s">
        <v>86</v>
      </c>
      <c r="AB2752" t="s">
        <v>87</v>
      </c>
      <c r="AC2752" t="s">
        <v>169</v>
      </c>
      <c r="AE2752" t="s">
        <v>62</v>
      </c>
      <c r="AF2752" t="s">
        <v>170</v>
      </c>
      <c r="AG2752" t="s">
        <v>194</v>
      </c>
      <c r="AH2752" t="s">
        <v>65</v>
      </c>
      <c r="AI2752" t="s">
        <v>1382</v>
      </c>
      <c r="AJ2752" t="s">
        <v>106</v>
      </c>
      <c r="AK2752" t="s">
        <v>11150</v>
      </c>
      <c r="AL2752">
        <v>1</v>
      </c>
      <c r="AM2752" t="s">
        <v>11151</v>
      </c>
      <c r="AN2752">
        <v>3</v>
      </c>
      <c r="AO2752">
        <v>0</v>
      </c>
      <c r="AP2752" t="s">
        <v>62</v>
      </c>
      <c r="AV2752" s="1">
        <v>43415</v>
      </c>
      <c r="AW2752" t="s">
        <v>16745</v>
      </c>
      <c r="AY2752" t="s">
        <v>73</v>
      </c>
      <c r="AZ2752" t="s">
        <v>74</v>
      </c>
    </row>
    <row r="2753" spans="1:52" hidden="1" x14ac:dyDescent="0.25">
      <c r="A2753" t="str">
        <f>INDEX('Community ID'!B:B,MATCH(O2753,'Community ID'!A:A,0))</f>
        <v>Los Peinados</v>
      </c>
      <c r="B2753" t="str">
        <f>INDEX('Community ID'!$K:$K,MATCH('Environmental Data'!$P2753,'Community ID'!J:J,0))</f>
        <v>Constanza</v>
      </c>
      <c r="D2753" t="s">
        <v>11154</v>
      </c>
      <c r="E2753" t="s">
        <v>805</v>
      </c>
      <c r="F2753" t="s">
        <v>743</v>
      </c>
      <c r="I2753" t="s">
        <v>191</v>
      </c>
      <c r="J2753" s="1">
        <v>28552</v>
      </c>
      <c r="K2753">
        <v>43</v>
      </c>
      <c r="L2753">
        <v>8295621508</v>
      </c>
      <c r="M2753" t="s">
        <v>80</v>
      </c>
      <c r="N2753" t="s">
        <v>135</v>
      </c>
      <c r="O2753" t="s">
        <v>11148</v>
      </c>
      <c r="P2753" t="s">
        <v>102</v>
      </c>
      <c r="Q2753" t="s">
        <v>103</v>
      </c>
      <c r="V2753" t="s">
        <v>11149</v>
      </c>
      <c r="W2753" t="s">
        <v>58</v>
      </c>
      <c r="X2753">
        <v>18.4962217</v>
      </c>
      <c r="Y2753">
        <v>-69.925442099999998</v>
      </c>
      <c r="Z2753" t="s">
        <v>86</v>
      </c>
      <c r="AA2753" t="s">
        <v>86</v>
      </c>
      <c r="AB2753" t="s">
        <v>87</v>
      </c>
      <c r="AC2753" t="s">
        <v>169</v>
      </c>
      <c r="AE2753" t="s">
        <v>62</v>
      </c>
      <c r="AF2753" t="s">
        <v>170</v>
      </c>
      <c r="AG2753" t="s">
        <v>194</v>
      </c>
      <c r="AH2753" t="s">
        <v>65</v>
      </c>
      <c r="AI2753" t="s">
        <v>11155</v>
      </c>
      <c r="AJ2753" t="s">
        <v>106</v>
      </c>
      <c r="AK2753" t="s">
        <v>1483</v>
      </c>
      <c r="AL2753">
        <v>1</v>
      </c>
      <c r="AM2753" t="s">
        <v>11151</v>
      </c>
      <c r="AN2753">
        <v>4</v>
      </c>
      <c r="AO2753">
        <v>2</v>
      </c>
      <c r="AP2753" t="s">
        <v>62</v>
      </c>
      <c r="AV2753" s="1">
        <v>43415</v>
      </c>
      <c r="AW2753" t="s">
        <v>16746</v>
      </c>
      <c r="AY2753" t="s">
        <v>73</v>
      </c>
      <c r="AZ2753" t="s">
        <v>74</v>
      </c>
    </row>
    <row r="2754" spans="1:52" hidden="1" x14ac:dyDescent="0.25">
      <c r="A2754" t="str">
        <f>INDEX('Community ID'!B:B,MATCH(O2754,'Community ID'!A:A,0))</f>
        <v>Los Peinados</v>
      </c>
      <c r="B2754" t="str">
        <f>INDEX('Community ID'!$K:$K,MATCH('Environmental Data'!$P2754,'Community ID'!J:J,0))</f>
        <v>Constanza</v>
      </c>
      <c r="D2754" t="s">
        <v>11156</v>
      </c>
      <c r="E2754" t="s">
        <v>810</v>
      </c>
      <c r="F2754" t="s">
        <v>6861</v>
      </c>
      <c r="I2754" t="s">
        <v>191</v>
      </c>
      <c r="J2754" s="1">
        <v>31301</v>
      </c>
      <c r="K2754">
        <v>36</v>
      </c>
      <c r="M2754" t="s">
        <v>226</v>
      </c>
      <c r="N2754" t="s">
        <v>135</v>
      </c>
      <c r="O2754" t="s">
        <v>11148</v>
      </c>
      <c r="P2754" t="s">
        <v>102</v>
      </c>
      <c r="Q2754" t="s">
        <v>103</v>
      </c>
      <c r="V2754" t="s">
        <v>11149</v>
      </c>
      <c r="W2754" t="s">
        <v>58</v>
      </c>
      <c r="X2754">
        <v>18.911416800000001</v>
      </c>
      <c r="Y2754">
        <v>-70.745243000000002</v>
      </c>
      <c r="Z2754" t="s">
        <v>325</v>
      </c>
      <c r="AA2754" t="s">
        <v>325</v>
      </c>
      <c r="AB2754" t="s">
        <v>87</v>
      </c>
      <c r="AC2754" t="s">
        <v>169</v>
      </c>
      <c r="AE2754" t="s">
        <v>62</v>
      </c>
      <c r="AF2754" t="s">
        <v>170</v>
      </c>
      <c r="AG2754" t="s">
        <v>194</v>
      </c>
      <c r="AH2754" t="s">
        <v>65</v>
      </c>
      <c r="AI2754" t="s">
        <v>145</v>
      </c>
      <c r="AK2754" t="s">
        <v>1483</v>
      </c>
      <c r="AL2754">
        <v>1</v>
      </c>
      <c r="AM2754" t="s">
        <v>11151</v>
      </c>
      <c r="AN2754">
        <v>4</v>
      </c>
      <c r="AO2754">
        <v>0</v>
      </c>
      <c r="AP2754" t="s">
        <v>63</v>
      </c>
      <c r="AV2754" s="1">
        <v>43415</v>
      </c>
      <c r="AW2754" t="s">
        <v>16747</v>
      </c>
      <c r="AY2754" t="s">
        <v>73</v>
      </c>
      <c r="AZ2754" t="s">
        <v>74</v>
      </c>
    </row>
    <row r="2755" spans="1:52" hidden="1" x14ac:dyDescent="0.25">
      <c r="A2755" t="str">
        <f>INDEX('Community ID'!B:B,MATCH(O2755,'Community ID'!A:A,0))</f>
        <v>Los Peinados</v>
      </c>
      <c r="B2755" t="str">
        <f>INDEX('Community ID'!$K:$K,MATCH('Environmental Data'!$P2755,'Community ID'!J:J,0))</f>
        <v>Constanza</v>
      </c>
      <c r="D2755" t="s">
        <v>11157</v>
      </c>
      <c r="E2755" t="s">
        <v>11158</v>
      </c>
      <c r="F2755" t="s">
        <v>236</v>
      </c>
      <c r="I2755" t="s">
        <v>165</v>
      </c>
      <c r="J2755" s="1">
        <v>27760</v>
      </c>
      <c r="K2755">
        <v>45</v>
      </c>
      <c r="M2755" t="s">
        <v>51</v>
      </c>
      <c r="N2755" t="s">
        <v>52</v>
      </c>
      <c r="O2755" t="s">
        <v>11148</v>
      </c>
      <c r="P2755" t="s">
        <v>102</v>
      </c>
      <c r="Q2755" t="s">
        <v>103</v>
      </c>
      <c r="S2755" t="s">
        <v>144</v>
      </c>
      <c r="T2755" t="s">
        <v>144</v>
      </c>
      <c r="V2755" t="s">
        <v>11149</v>
      </c>
      <c r="W2755" t="s">
        <v>58</v>
      </c>
      <c r="X2755">
        <v>18.911606299999999</v>
      </c>
      <c r="Y2755">
        <v>-70.745033399999997</v>
      </c>
      <c r="Z2755" t="s">
        <v>86</v>
      </c>
      <c r="AA2755" s="3">
        <v>44326</v>
      </c>
      <c r="AB2755" t="s">
        <v>87</v>
      </c>
      <c r="AC2755" t="s">
        <v>169</v>
      </c>
      <c r="AE2755" t="s">
        <v>62</v>
      </c>
      <c r="AF2755" t="s">
        <v>170</v>
      </c>
      <c r="AG2755" t="s">
        <v>194</v>
      </c>
      <c r="AH2755" t="s">
        <v>65</v>
      </c>
      <c r="AI2755" t="s">
        <v>145</v>
      </c>
      <c r="AJ2755" t="s">
        <v>145</v>
      </c>
      <c r="AK2755" t="s">
        <v>11150</v>
      </c>
      <c r="AL2755">
        <v>1</v>
      </c>
      <c r="AM2755" t="s">
        <v>11151</v>
      </c>
      <c r="AN2755">
        <v>4</v>
      </c>
      <c r="AO2755">
        <v>0</v>
      </c>
      <c r="AP2755" t="s">
        <v>63</v>
      </c>
      <c r="AV2755" s="1">
        <v>43415</v>
      </c>
      <c r="AW2755" t="s">
        <v>16748</v>
      </c>
      <c r="AY2755" t="s">
        <v>73</v>
      </c>
      <c r="AZ2755" t="s">
        <v>74</v>
      </c>
    </row>
    <row r="2756" spans="1:52" hidden="1" x14ac:dyDescent="0.25">
      <c r="A2756" t="str">
        <f>INDEX('Community ID'!B:B,MATCH(O2756,'Community ID'!A:A,0))</f>
        <v>Los Peinados</v>
      </c>
      <c r="B2756" t="str">
        <f>INDEX('Community ID'!$K:$K,MATCH('Environmental Data'!$P2756,'Community ID'!J:J,0))</f>
        <v>Constanza</v>
      </c>
      <c r="D2756" t="s">
        <v>11159</v>
      </c>
      <c r="E2756" t="s">
        <v>6010</v>
      </c>
      <c r="F2756" t="s">
        <v>764</v>
      </c>
      <c r="I2756" t="s">
        <v>165</v>
      </c>
      <c r="J2756" s="1">
        <v>19881</v>
      </c>
      <c r="K2756">
        <v>67</v>
      </c>
      <c r="L2756">
        <v>8299414480</v>
      </c>
      <c r="M2756" t="s">
        <v>80</v>
      </c>
      <c r="N2756" t="s">
        <v>52</v>
      </c>
      <c r="O2756" t="s">
        <v>11148</v>
      </c>
      <c r="P2756" t="s">
        <v>102</v>
      </c>
      <c r="Q2756" t="s">
        <v>103</v>
      </c>
      <c r="S2756" t="s">
        <v>144</v>
      </c>
      <c r="T2756" t="s">
        <v>144</v>
      </c>
      <c r="U2756">
        <v>5300230207</v>
      </c>
      <c r="V2756" t="s">
        <v>11149</v>
      </c>
      <c r="W2756" t="s">
        <v>58</v>
      </c>
      <c r="X2756">
        <v>18.911351499999999</v>
      </c>
      <c r="Y2756">
        <v>-70.744951200000003</v>
      </c>
      <c r="Z2756" s="3">
        <v>44326</v>
      </c>
      <c r="AA2756" s="3">
        <v>44326</v>
      </c>
      <c r="AB2756" t="s">
        <v>87</v>
      </c>
      <c r="AC2756" t="s">
        <v>169</v>
      </c>
      <c r="AE2756" t="s">
        <v>62</v>
      </c>
      <c r="AF2756" t="s">
        <v>170</v>
      </c>
      <c r="AG2756" t="s">
        <v>194</v>
      </c>
      <c r="AH2756" t="s">
        <v>65</v>
      </c>
      <c r="AI2756" t="s">
        <v>145</v>
      </c>
      <c r="AJ2756" t="s">
        <v>145</v>
      </c>
      <c r="AK2756" t="s">
        <v>11160</v>
      </c>
      <c r="AL2756">
        <v>1</v>
      </c>
      <c r="AM2756" t="s">
        <v>11151</v>
      </c>
      <c r="AN2756">
        <v>1</v>
      </c>
      <c r="AO2756">
        <v>0</v>
      </c>
      <c r="AP2756" t="s">
        <v>63</v>
      </c>
      <c r="AV2756" s="1">
        <v>43415</v>
      </c>
      <c r="AW2756" t="s">
        <v>16749</v>
      </c>
      <c r="AY2756" t="s">
        <v>73</v>
      </c>
      <c r="AZ2756" t="s">
        <v>74</v>
      </c>
    </row>
    <row r="2757" spans="1:52" hidden="1" x14ac:dyDescent="0.25">
      <c r="A2757" t="str">
        <f>INDEX('Community ID'!B:B,MATCH(O2757,'Community ID'!A:A,0))</f>
        <v>Los Peinados</v>
      </c>
      <c r="B2757" t="str">
        <f>INDEX('Community ID'!$K:$K,MATCH('Environmental Data'!$P2757,'Community ID'!J:J,0))</f>
        <v>Constanza</v>
      </c>
      <c r="D2757" t="s">
        <v>11161</v>
      </c>
      <c r="E2757" t="s">
        <v>3777</v>
      </c>
      <c r="F2757" t="s">
        <v>1583</v>
      </c>
      <c r="I2757" t="s">
        <v>191</v>
      </c>
      <c r="M2757" t="s">
        <v>80</v>
      </c>
      <c r="N2757" t="s">
        <v>135</v>
      </c>
      <c r="O2757" t="s">
        <v>11148</v>
      </c>
      <c r="P2757" t="s">
        <v>102</v>
      </c>
      <c r="Q2757" t="s">
        <v>103</v>
      </c>
      <c r="V2757" t="s">
        <v>11149</v>
      </c>
      <c r="W2757" t="s">
        <v>58</v>
      </c>
      <c r="X2757">
        <v>18.911579100000001</v>
      </c>
      <c r="Y2757">
        <v>-70.7452325</v>
      </c>
      <c r="Z2757" t="s">
        <v>86</v>
      </c>
      <c r="AA2757" t="s">
        <v>86</v>
      </c>
      <c r="AB2757" t="s">
        <v>87</v>
      </c>
      <c r="AC2757" t="s">
        <v>169</v>
      </c>
      <c r="AE2757" t="s">
        <v>62</v>
      </c>
      <c r="AF2757" t="s">
        <v>170</v>
      </c>
      <c r="AG2757" t="s">
        <v>194</v>
      </c>
      <c r="AH2757" t="s">
        <v>65</v>
      </c>
      <c r="AI2757" t="s">
        <v>145</v>
      </c>
      <c r="AJ2757" t="s">
        <v>145</v>
      </c>
      <c r="AK2757" t="s">
        <v>11150</v>
      </c>
      <c r="AL2757">
        <v>1</v>
      </c>
      <c r="AM2757" t="s">
        <v>11151</v>
      </c>
      <c r="AN2757">
        <v>4</v>
      </c>
      <c r="AO2757">
        <v>0</v>
      </c>
      <c r="AP2757" t="s">
        <v>63</v>
      </c>
      <c r="AV2757" s="1">
        <v>43415</v>
      </c>
      <c r="AW2757" t="s">
        <v>16750</v>
      </c>
      <c r="AY2757" t="s">
        <v>73</v>
      </c>
      <c r="AZ2757" t="s">
        <v>74</v>
      </c>
    </row>
    <row r="2758" spans="1:52" hidden="1" x14ac:dyDescent="0.25">
      <c r="A2758" t="str">
        <f>INDEX('Community ID'!B:B,MATCH(O2758,'Community ID'!A:A,0))</f>
        <v>Los Peinados</v>
      </c>
      <c r="B2758" t="str">
        <f>INDEX('Community ID'!$K:$K,MATCH('Environmental Data'!$P2758,'Community ID'!J:J,0))</f>
        <v>Constanza</v>
      </c>
      <c r="D2758" t="s">
        <v>11162</v>
      </c>
      <c r="E2758" t="s">
        <v>6431</v>
      </c>
      <c r="F2758" t="s">
        <v>1167</v>
      </c>
      <c r="I2758" t="s">
        <v>165</v>
      </c>
      <c r="J2758" s="1">
        <v>25210</v>
      </c>
      <c r="K2758">
        <v>52</v>
      </c>
      <c r="M2758" t="s">
        <v>80</v>
      </c>
      <c r="N2758" t="s">
        <v>6796</v>
      </c>
      <c r="O2758" t="s">
        <v>11148</v>
      </c>
      <c r="P2758" t="s">
        <v>102</v>
      </c>
      <c r="Q2758" t="s">
        <v>103</v>
      </c>
      <c r="S2758" t="s">
        <v>144</v>
      </c>
      <c r="T2758" t="s">
        <v>144</v>
      </c>
      <c r="V2758" t="s">
        <v>11149</v>
      </c>
      <c r="W2758" t="s">
        <v>58</v>
      </c>
      <c r="X2758">
        <v>18.911408600000001</v>
      </c>
      <c r="Y2758">
        <v>-70.744936199999998</v>
      </c>
      <c r="Z2758" t="s">
        <v>86</v>
      </c>
      <c r="AA2758" t="s">
        <v>86</v>
      </c>
      <c r="AB2758" t="s">
        <v>87</v>
      </c>
      <c r="AC2758" t="s">
        <v>169</v>
      </c>
      <c r="AE2758" t="s">
        <v>62</v>
      </c>
      <c r="AF2758" t="s">
        <v>170</v>
      </c>
      <c r="AG2758" t="s">
        <v>194</v>
      </c>
      <c r="AH2758" t="s">
        <v>65</v>
      </c>
      <c r="AI2758" t="s">
        <v>145</v>
      </c>
      <c r="AJ2758" t="s">
        <v>145</v>
      </c>
      <c r="AK2758" t="s">
        <v>11150</v>
      </c>
      <c r="AL2758">
        <v>1</v>
      </c>
      <c r="AM2758" t="s">
        <v>11151</v>
      </c>
      <c r="AN2758">
        <v>1</v>
      </c>
      <c r="AO2758">
        <v>0</v>
      </c>
      <c r="AP2758" t="s">
        <v>62</v>
      </c>
      <c r="AV2758" s="1">
        <v>43415</v>
      </c>
      <c r="AW2758" t="s">
        <v>16751</v>
      </c>
      <c r="AY2758" t="s">
        <v>73</v>
      </c>
      <c r="AZ2758" t="s">
        <v>74</v>
      </c>
    </row>
    <row r="2759" spans="1:52" hidden="1" x14ac:dyDescent="0.25">
      <c r="A2759" t="str">
        <f>INDEX('Community ID'!B:B,MATCH(O2759,'Community ID'!A:A,0))</f>
        <v>Los Peinados</v>
      </c>
      <c r="B2759" t="str">
        <f>INDEX('Community ID'!$K:$K,MATCH('Environmental Data'!$P2759,'Community ID'!J:J,0))</f>
        <v>Constanza</v>
      </c>
      <c r="D2759" t="s">
        <v>11163</v>
      </c>
      <c r="E2759" t="s">
        <v>1303</v>
      </c>
      <c r="F2759" t="s">
        <v>4667</v>
      </c>
      <c r="I2759" t="s">
        <v>191</v>
      </c>
      <c r="J2759" s="1">
        <v>27005</v>
      </c>
      <c r="K2759">
        <v>48</v>
      </c>
      <c r="L2759">
        <v>8095393719</v>
      </c>
      <c r="M2759" t="s">
        <v>80</v>
      </c>
      <c r="N2759" t="s">
        <v>135</v>
      </c>
      <c r="O2759" t="s">
        <v>11148</v>
      </c>
      <c r="P2759" t="s">
        <v>102</v>
      </c>
      <c r="Q2759" t="s">
        <v>103</v>
      </c>
      <c r="S2759" t="s">
        <v>429</v>
      </c>
      <c r="T2759" t="s">
        <v>429</v>
      </c>
      <c r="U2759">
        <v>5300182416</v>
      </c>
      <c r="V2759" t="s">
        <v>11149</v>
      </c>
      <c r="W2759" t="s">
        <v>58</v>
      </c>
      <c r="X2759">
        <v>18.911163899999998</v>
      </c>
      <c r="Y2759">
        <v>-70.745145100000002</v>
      </c>
      <c r="Z2759" t="s">
        <v>86</v>
      </c>
      <c r="AA2759" t="s">
        <v>86</v>
      </c>
      <c r="AB2759" t="s">
        <v>87</v>
      </c>
      <c r="AC2759" t="s">
        <v>169</v>
      </c>
      <c r="AE2759" t="s">
        <v>62</v>
      </c>
      <c r="AF2759" t="s">
        <v>170</v>
      </c>
      <c r="AG2759" t="s">
        <v>194</v>
      </c>
      <c r="AH2759" t="s">
        <v>65</v>
      </c>
      <c r="AI2759" t="s">
        <v>1382</v>
      </c>
      <c r="AJ2759" t="s">
        <v>106</v>
      </c>
      <c r="AK2759" t="s">
        <v>11150</v>
      </c>
      <c r="AL2759">
        <v>1</v>
      </c>
      <c r="AM2759" t="s">
        <v>11151</v>
      </c>
      <c r="AN2759">
        <v>2</v>
      </c>
      <c r="AO2759">
        <v>0</v>
      </c>
      <c r="AP2759" t="s">
        <v>62</v>
      </c>
      <c r="AV2759" s="1">
        <v>43415</v>
      </c>
      <c r="AW2759" t="s">
        <v>16752</v>
      </c>
      <c r="AY2759" t="s">
        <v>73</v>
      </c>
      <c r="AZ2759" t="s">
        <v>74</v>
      </c>
    </row>
    <row r="2760" spans="1:52" hidden="1" x14ac:dyDescent="0.25">
      <c r="A2760" t="str">
        <f>INDEX('Community ID'!B:B,MATCH(O2760,'Community ID'!A:A,0))</f>
        <v>Los Peinados</v>
      </c>
      <c r="B2760" t="str">
        <f>INDEX('Community ID'!$K:$K,MATCH('Environmental Data'!$P2760,'Community ID'!J:J,0))</f>
        <v>Constanza</v>
      </c>
      <c r="D2760" t="s">
        <v>11164</v>
      </c>
      <c r="E2760" t="s">
        <v>317</v>
      </c>
      <c r="F2760" t="s">
        <v>3241</v>
      </c>
      <c r="I2760" t="s">
        <v>191</v>
      </c>
      <c r="M2760" t="s">
        <v>51</v>
      </c>
      <c r="N2760" t="s">
        <v>4832</v>
      </c>
      <c r="O2760" t="s">
        <v>11148</v>
      </c>
      <c r="P2760" t="s">
        <v>102</v>
      </c>
      <c r="Q2760" t="s">
        <v>103</v>
      </c>
      <c r="V2760" t="s">
        <v>11149</v>
      </c>
      <c r="W2760" t="s">
        <v>58</v>
      </c>
      <c r="X2760">
        <v>18.911438</v>
      </c>
      <c r="Y2760">
        <v>-70.745328499999999</v>
      </c>
      <c r="Z2760" t="s">
        <v>86</v>
      </c>
      <c r="AA2760" t="s">
        <v>86</v>
      </c>
      <c r="AB2760" t="s">
        <v>87</v>
      </c>
      <c r="AC2760" t="s">
        <v>169</v>
      </c>
      <c r="AE2760" t="s">
        <v>62</v>
      </c>
      <c r="AF2760" t="s">
        <v>170</v>
      </c>
      <c r="AG2760" t="s">
        <v>194</v>
      </c>
      <c r="AH2760" t="s">
        <v>117</v>
      </c>
      <c r="AI2760" t="s">
        <v>145</v>
      </c>
      <c r="AJ2760" t="s">
        <v>106</v>
      </c>
      <c r="AK2760" t="s">
        <v>11165</v>
      </c>
      <c r="AL2760">
        <v>1</v>
      </c>
      <c r="AM2760" t="s">
        <v>11151</v>
      </c>
      <c r="AN2760">
        <v>2</v>
      </c>
      <c r="AO2760">
        <v>0</v>
      </c>
      <c r="AP2760" t="s">
        <v>62</v>
      </c>
      <c r="AV2760" s="1">
        <v>43415</v>
      </c>
      <c r="AW2760" t="s">
        <v>16753</v>
      </c>
      <c r="AY2760" t="s">
        <v>73</v>
      </c>
      <c r="AZ2760" t="s">
        <v>74</v>
      </c>
    </row>
    <row r="2761" spans="1:52" hidden="1" x14ac:dyDescent="0.25">
      <c r="A2761" t="str">
        <f>INDEX('Community ID'!B:B,MATCH(O2761,'Community ID'!A:A,0))</f>
        <v>Los Peinados</v>
      </c>
      <c r="B2761" t="str">
        <f>INDEX('Community ID'!$K:$K,MATCH('Environmental Data'!$P2761,'Community ID'!J:J,0))</f>
        <v>Constanza</v>
      </c>
      <c r="D2761" t="s">
        <v>11166</v>
      </c>
      <c r="E2761" t="s">
        <v>11167</v>
      </c>
      <c r="F2761" t="s">
        <v>885</v>
      </c>
      <c r="I2761" t="s">
        <v>191</v>
      </c>
      <c r="J2761" s="1">
        <v>37310</v>
      </c>
      <c r="K2761">
        <v>19</v>
      </c>
      <c r="M2761" t="s">
        <v>80</v>
      </c>
      <c r="N2761" t="s">
        <v>135</v>
      </c>
      <c r="O2761" t="s">
        <v>11148</v>
      </c>
      <c r="P2761" t="s">
        <v>102</v>
      </c>
      <c r="Q2761" t="s">
        <v>103</v>
      </c>
      <c r="V2761" t="s">
        <v>11149</v>
      </c>
      <c r="W2761" t="s">
        <v>58</v>
      </c>
      <c r="X2761">
        <v>18.911384300000002</v>
      </c>
      <c r="Y2761">
        <v>-70.745189199999999</v>
      </c>
      <c r="Z2761" s="3">
        <v>44259</v>
      </c>
      <c r="AA2761" t="s">
        <v>325</v>
      </c>
      <c r="AB2761" t="s">
        <v>87</v>
      </c>
      <c r="AC2761" t="s">
        <v>169</v>
      </c>
      <c r="AE2761" t="s">
        <v>62</v>
      </c>
      <c r="AF2761" t="s">
        <v>170</v>
      </c>
      <c r="AG2761" t="s">
        <v>194</v>
      </c>
      <c r="AH2761" t="s">
        <v>117</v>
      </c>
      <c r="AI2761" t="s">
        <v>145</v>
      </c>
      <c r="AJ2761" t="s">
        <v>145</v>
      </c>
      <c r="AK2761" t="s">
        <v>11168</v>
      </c>
      <c r="AL2761">
        <v>1</v>
      </c>
      <c r="AM2761" t="s">
        <v>2545</v>
      </c>
      <c r="AN2761">
        <v>5</v>
      </c>
      <c r="AO2761">
        <v>1</v>
      </c>
      <c r="AP2761" t="s">
        <v>63</v>
      </c>
      <c r="AV2761" s="1">
        <v>43415</v>
      </c>
      <c r="AW2761" t="s">
        <v>16754</v>
      </c>
      <c r="AY2761" t="s">
        <v>73</v>
      </c>
      <c r="AZ2761" t="s">
        <v>74</v>
      </c>
    </row>
    <row r="2762" spans="1:52" hidden="1" x14ac:dyDescent="0.25">
      <c r="A2762" t="str">
        <f>INDEX('Community ID'!B:B,MATCH(O2762,'Community ID'!A:A,0))</f>
        <v>Los Peinados</v>
      </c>
      <c r="B2762" t="str">
        <f>INDEX('Community ID'!$K:$K,MATCH('Environmental Data'!$P2762,'Community ID'!J:J,0))</f>
        <v>Constanza</v>
      </c>
      <c r="D2762" t="s">
        <v>11169</v>
      </c>
      <c r="E2762" t="s">
        <v>11170</v>
      </c>
      <c r="F2762" t="s">
        <v>3735</v>
      </c>
      <c r="I2762" t="s">
        <v>191</v>
      </c>
      <c r="J2762" s="1">
        <v>35571</v>
      </c>
      <c r="K2762">
        <v>24</v>
      </c>
      <c r="L2762">
        <v>8094037762</v>
      </c>
      <c r="M2762" t="s">
        <v>226</v>
      </c>
      <c r="N2762" t="s">
        <v>745</v>
      </c>
      <c r="O2762" t="s">
        <v>11148</v>
      </c>
      <c r="P2762" t="s">
        <v>102</v>
      </c>
      <c r="Q2762" t="s">
        <v>103</v>
      </c>
      <c r="S2762" t="s">
        <v>144</v>
      </c>
      <c r="T2762" t="s">
        <v>144</v>
      </c>
      <c r="U2762">
        <v>40225511555</v>
      </c>
      <c r="V2762" t="s">
        <v>11149</v>
      </c>
      <c r="W2762" t="s">
        <v>58</v>
      </c>
      <c r="X2762">
        <v>18.911648700000001</v>
      </c>
      <c r="Y2762">
        <v>-70.744946999999996</v>
      </c>
      <c r="Z2762" t="s">
        <v>325</v>
      </c>
      <c r="AA2762" t="s">
        <v>325</v>
      </c>
      <c r="AB2762" t="s">
        <v>87</v>
      </c>
      <c r="AC2762" t="s">
        <v>169</v>
      </c>
      <c r="AE2762" t="s">
        <v>62</v>
      </c>
      <c r="AF2762" t="s">
        <v>170</v>
      </c>
      <c r="AG2762" t="s">
        <v>194</v>
      </c>
      <c r="AH2762" t="s">
        <v>65</v>
      </c>
      <c r="AI2762" t="s">
        <v>145</v>
      </c>
      <c r="AJ2762" t="s">
        <v>106</v>
      </c>
      <c r="AK2762" t="s">
        <v>11150</v>
      </c>
      <c r="AL2762">
        <v>1</v>
      </c>
      <c r="AM2762" t="s">
        <v>11151</v>
      </c>
      <c r="AN2762">
        <v>4</v>
      </c>
      <c r="AO2762">
        <v>3</v>
      </c>
      <c r="AP2762" t="s">
        <v>63</v>
      </c>
      <c r="AV2762" s="1">
        <v>43415</v>
      </c>
      <c r="AW2762" t="s">
        <v>16755</v>
      </c>
      <c r="AY2762" t="s">
        <v>73</v>
      </c>
      <c r="AZ2762" t="s">
        <v>74</v>
      </c>
    </row>
    <row r="2763" spans="1:52" hidden="1" x14ac:dyDescent="0.25">
      <c r="A2763" t="str">
        <f>INDEX('Community ID'!B:B,MATCH(O2763,'Community ID'!A:A,0))</f>
        <v>Los Peinados</v>
      </c>
      <c r="B2763" t="str">
        <f>INDEX('Community ID'!$K:$K,MATCH('Environmental Data'!$P2763,'Community ID'!J:J,0))</f>
        <v>Constanza</v>
      </c>
      <c r="D2763" t="s">
        <v>11171</v>
      </c>
      <c r="E2763" t="s">
        <v>293</v>
      </c>
      <c r="F2763" t="s">
        <v>11172</v>
      </c>
      <c r="I2763" t="s">
        <v>191</v>
      </c>
      <c r="J2763" s="1">
        <v>34949</v>
      </c>
      <c r="K2763">
        <v>26</v>
      </c>
      <c r="L2763">
        <v>8497899123</v>
      </c>
      <c r="M2763" t="s">
        <v>80</v>
      </c>
      <c r="N2763" t="s">
        <v>135</v>
      </c>
      <c r="O2763" t="s">
        <v>11148</v>
      </c>
      <c r="P2763" t="s">
        <v>102</v>
      </c>
      <c r="Q2763" t="s">
        <v>103</v>
      </c>
      <c r="S2763" t="s">
        <v>144</v>
      </c>
      <c r="T2763" t="s">
        <v>144</v>
      </c>
      <c r="V2763" t="s">
        <v>11149</v>
      </c>
      <c r="W2763" t="s">
        <v>58</v>
      </c>
      <c r="X2763">
        <v>18.9117541</v>
      </c>
      <c r="Y2763">
        <v>-70.745206100000004</v>
      </c>
      <c r="Z2763" t="s">
        <v>86</v>
      </c>
      <c r="AA2763" t="s">
        <v>86</v>
      </c>
      <c r="AB2763" t="s">
        <v>87</v>
      </c>
      <c r="AC2763" t="s">
        <v>169</v>
      </c>
      <c r="AE2763" t="s">
        <v>62</v>
      </c>
      <c r="AF2763" t="s">
        <v>170</v>
      </c>
      <c r="AG2763" t="s">
        <v>194</v>
      </c>
      <c r="AH2763" t="s">
        <v>65</v>
      </c>
      <c r="AI2763" t="s">
        <v>145</v>
      </c>
      <c r="AJ2763" t="s">
        <v>106</v>
      </c>
      <c r="AK2763" t="s">
        <v>11150</v>
      </c>
      <c r="AL2763">
        <v>1</v>
      </c>
      <c r="AM2763" t="s">
        <v>11151</v>
      </c>
      <c r="AN2763">
        <v>4</v>
      </c>
      <c r="AO2763">
        <v>2</v>
      </c>
      <c r="AP2763" t="s">
        <v>63</v>
      </c>
      <c r="AV2763" s="1">
        <v>43415</v>
      </c>
      <c r="AW2763" t="s">
        <v>16756</v>
      </c>
      <c r="AY2763" t="s">
        <v>73</v>
      </c>
      <c r="AZ2763" t="s">
        <v>74</v>
      </c>
    </row>
    <row r="2764" spans="1:52" hidden="1" x14ac:dyDescent="0.25">
      <c r="A2764" t="str">
        <f>INDEX('Community ID'!B:B,MATCH(O2764,'Community ID'!A:A,0))</f>
        <v>Los Peinados</v>
      </c>
      <c r="B2764" t="str">
        <f>INDEX('Community ID'!$K:$K,MATCH('Environmental Data'!$P2764,'Community ID'!J:J,0))</f>
        <v>Constanza</v>
      </c>
      <c r="D2764" t="s">
        <v>11173</v>
      </c>
      <c r="E2764" t="s">
        <v>2811</v>
      </c>
      <c r="F2764" t="s">
        <v>1374</v>
      </c>
      <c r="I2764" t="s">
        <v>191</v>
      </c>
      <c r="J2764" s="1">
        <v>28795</v>
      </c>
      <c r="K2764">
        <v>43</v>
      </c>
      <c r="L2764">
        <v>8097598300</v>
      </c>
      <c r="M2764" t="s">
        <v>51</v>
      </c>
      <c r="N2764" t="s">
        <v>11174</v>
      </c>
      <c r="O2764" t="s">
        <v>11148</v>
      </c>
      <c r="P2764" t="s">
        <v>102</v>
      </c>
      <c r="Q2764" t="s">
        <v>103</v>
      </c>
      <c r="S2764" t="s">
        <v>436</v>
      </c>
      <c r="T2764" t="s">
        <v>144</v>
      </c>
      <c r="U2764">
        <v>5300289195</v>
      </c>
      <c r="V2764" t="s">
        <v>11149</v>
      </c>
      <c r="W2764" t="s">
        <v>58</v>
      </c>
      <c r="X2764">
        <v>18.911747299999998</v>
      </c>
      <c r="Y2764">
        <v>-70.745214500000003</v>
      </c>
      <c r="Z2764" t="s">
        <v>86</v>
      </c>
      <c r="AA2764" t="s">
        <v>86</v>
      </c>
      <c r="AB2764" t="s">
        <v>87</v>
      </c>
      <c r="AC2764" t="s">
        <v>169</v>
      </c>
      <c r="AE2764" t="s">
        <v>62</v>
      </c>
      <c r="AF2764" t="s">
        <v>170</v>
      </c>
      <c r="AG2764" t="s">
        <v>194</v>
      </c>
      <c r="AH2764" t="s">
        <v>65</v>
      </c>
      <c r="AI2764" t="s">
        <v>145</v>
      </c>
      <c r="AJ2764" t="s">
        <v>106</v>
      </c>
      <c r="AK2764" t="s">
        <v>11175</v>
      </c>
      <c r="AL2764">
        <v>1</v>
      </c>
      <c r="AM2764" t="s">
        <v>2545</v>
      </c>
      <c r="AN2764">
        <v>5</v>
      </c>
      <c r="AO2764">
        <v>0</v>
      </c>
      <c r="AP2764" t="s">
        <v>62</v>
      </c>
      <c r="AV2764" s="1">
        <v>43415</v>
      </c>
      <c r="AW2764" t="s">
        <v>16757</v>
      </c>
      <c r="AY2764" t="s">
        <v>73</v>
      </c>
      <c r="AZ2764" t="s">
        <v>74</v>
      </c>
    </row>
    <row r="2765" spans="1:52" hidden="1" x14ac:dyDescent="0.25">
      <c r="A2765" t="str">
        <f>INDEX('Community ID'!B:B,MATCH(O2765,'Community ID'!A:A,0))</f>
        <v>Los Peinados</v>
      </c>
      <c r="B2765" t="str">
        <f>INDEX('Community ID'!$K:$K,MATCH('Environmental Data'!$P2765,'Community ID'!J:J,0))</f>
        <v>Constanza</v>
      </c>
      <c r="D2765" t="s">
        <v>11176</v>
      </c>
      <c r="E2765" t="s">
        <v>11177</v>
      </c>
      <c r="F2765" t="s">
        <v>1114</v>
      </c>
      <c r="I2765" t="s">
        <v>191</v>
      </c>
      <c r="J2765" s="1">
        <v>31445</v>
      </c>
      <c r="K2765">
        <v>35</v>
      </c>
      <c r="L2765">
        <v>8295693761</v>
      </c>
      <c r="M2765" t="s">
        <v>226</v>
      </c>
      <c r="N2765" t="s">
        <v>287</v>
      </c>
      <c r="O2765" t="s">
        <v>11148</v>
      </c>
      <c r="P2765" t="s">
        <v>102</v>
      </c>
      <c r="Q2765" t="s">
        <v>103</v>
      </c>
      <c r="S2765" t="s">
        <v>144</v>
      </c>
      <c r="T2765" t="s">
        <v>144</v>
      </c>
      <c r="V2765" t="s">
        <v>11149</v>
      </c>
      <c r="W2765" t="s">
        <v>58</v>
      </c>
      <c r="X2765">
        <v>18.9113942</v>
      </c>
      <c r="Y2765">
        <v>-70.745849800000002</v>
      </c>
      <c r="Z2765" t="s">
        <v>86</v>
      </c>
      <c r="AA2765" t="s">
        <v>86</v>
      </c>
      <c r="AB2765" t="s">
        <v>87</v>
      </c>
      <c r="AC2765" t="s">
        <v>169</v>
      </c>
      <c r="AE2765" t="s">
        <v>62</v>
      </c>
      <c r="AF2765" t="s">
        <v>170</v>
      </c>
      <c r="AG2765" t="s">
        <v>194</v>
      </c>
      <c r="AH2765" t="s">
        <v>65</v>
      </c>
      <c r="AI2765" t="s">
        <v>145</v>
      </c>
      <c r="AJ2765" t="s">
        <v>106</v>
      </c>
      <c r="AK2765" t="s">
        <v>8233</v>
      </c>
      <c r="AL2765">
        <v>1</v>
      </c>
      <c r="AM2765" t="s">
        <v>11151</v>
      </c>
      <c r="AN2765">
        <v>3</v>
      </c>
      <c r="AO2765">
        <v>1</v>
      </c>
      <c r="AP2765" t="s">
        <v>62</v>
      </c>
      <c r="AV2765" s="1">
        <v>43415</v>
      </c>
      <c r="AW2765" t="s">
        <v>16758</v>
      </c>
      <c r="AY2765" t="s">
        <v>73</v>
      </c>
      <c r="AZ2765" t="s">
        <v>74</v>
      </c>
    </row>
    <row r="2766" spans="1:52" hidden="1" x14ac:dyDescent="0.25">
      <c r="A2766" t="str">
        <f>INDEX('Community ID'!B:B,MATCH(O2766,'Community ID'!A:A,0))</f>
        <v>Los Peinados</v>
      </c>
      <c r="B2766" t="str">
        <f>INDEX('Community ID'!$K:$K,MATCH('Environmental Data'!$P2766,'Community ID'!J:J,0))</f>
        <v>Constanza</v>
      </c>
      <c r="D2766" t="s">
        <v>11178</v>
      </c>
      <c r="E2766" t="s">
        <v>1141</v>
      </c>
      <c r="F2766" t="s">
        <v>1167</v>
      </c>
      <c r="I2766" t="s">
        <v>165</v>
      </c>
      <c r="J2766" s="1">
        <v>31095</v>
      </c>
      <c r="K2766">
        <v>36</v>
      </c>
      <c r="L2766">
        <v>8295876764</v>
      </c>
      <c r="M2766" t="s">
        <v>622</v>
      </c>
      <c r="N2766" t="s">
        <v>5742</v>
      </c>
      <c r="O2766" t="s">
        <v>11148</v>
      </c>
      <c r="P2766" t="s">
        <v>102</v>
      </c>
      <c r="Q2766" t="s">
        <v>103</v>
      </c>
      <c r="S2766" t="s">
        <v>11179</v>
      </c>
      <c r="T2766" t="s">
        <v>11179</v>
      </c>
      <c r="U2766">
        <v>5300362224</v>
      </c>
      <c r="V2766" t="s">
        <v>11149</v>
      </c>
      <c r="W2766" t="s">
        <v>58</v>
      </c>
      <c r="X2766">
        <v>18.913081500000001</v>
      </c>
      <c r="Y2766">
        <v>-70.745951700000006</v>
      </c>
      <c r="Z2766" t="s">
        <v>325</v>
      </c>
      <c r="AA2766" t="s">
        <v>325</v>
      </c>
      <c r="AB2766" t="s">
        <v>60</v>
      </c>
      <c r="AC2766" t="s">
        <v>169</v>
      </c>
      <c r="AE2766" t="s">
        <v>62</v>
      </c>
      <c r="AF2766" t="s">
        <v>170</v>
      </c>
      <c r="AG2766" t="s">
        <v>194</v>
      </c>
      <c r="AH2766" t="s">
        <v>65</v>
      </c>
      <c r="AI2766" t="s">
        <v>931</v>
      </c>
      <c r="AK2766" t="s">
        <v>8233</v>
      </c>
      <c r="AL2766">
        <v>1</v>
      </c>
      <c r="AM2766" t="s">
        <v>11151</v>
      </c>
      <c r="AN2766">
        <v>4</v>
      </c>
      <c r="AO2766">
        <v>1</v>
      </c>
      <c r="AP2766" t="s">
        <v>63</v>
      </c>
      <c r="AV2766" s="1">
        <v>43415</v>
      </c>
      <c r="AW2766" t="s">
        <v>16759</v>
      </c>
      <c r="AY2766" t="s">
        <v>73</v>
      </c>
      <c r="AZ2766" t="s">
        <v>74</v>
      </c>
    </row>
    <row r="2767" spans="1:52" hidden="1" x14ac:dyDescent="0.25">
      <c r="A2767" t="str">
        <f>INDEX('Community ID'!B:B,MATCH(O2767,'Community ID'!A:A,0))</f>
        <v>Los Peinados</v>
      </c>
      <c r="B2767" t="str">
        <f>INDEX('Community ID'!$K:$K,MATCH('Environmental Data'!$P2767,'Community ID'!J:J,0))</f>
        <v>Constanza</v>
      </c>
      <c r="D2767" t="s">
        <v>11180</v>
      </c>
      <c r="E2767" t="s">
        <v>11181</v>
      </c>
      <c r="F2767" t="s">
        <v>236</v>
      </c>
      <c r="I2767" t="s">
        <v>191</v>
      </c>
      <c r="J2767" s="1">
        <v>33346</v>
      </c>
      <c r="K2767">
        <v>30</v>
      </c>
      <c r="L2767">
        <v>8499195801</v>
      </c>
      <c r="M2767" t="s">
        <v>142</v>
      </c>
      <c r="N2767" t="s">
        <v>6396</v>
      </c>
      <c r="O2767" t="s">
        <v>11148</v>
      </c>
      <c r="P2767" t="s">
        <v>102</v>
      </c>
      <c r="Q2767" t="s">
        <v>103</v>
      </c>
      <c r="S2767" t="s">
        <v>144</v>
      </c>
      <c r="T2767" t="s">
        <v>144</v>
      </c>
      <c r="V2767" t="s">
        <v>11149</v>
      </c>
      <c r="W2767" t="s">
        <v>58</v>
      </c>
      <c r="X2767">
        <v>18.911421099999998</v>
      </c>
      <c r="Y2767">
        <v>-70.745400700000005</v>
      </c>
      <c r="Z2767" t="s">
        <v>325</v>
      </c>
      <c r="AA2767" t="s">
        <v>325</v>
      </c>
      <c r="AB2767" t="s">
        <v>87</v>
      </c>
      <c r="AC2767" t="s">
        <v>169</v>
      </c>
      <c r="AE2767" t="s">
        <v>62</v>
      </c>
      <c r="AF2767" t="s">
        <v>170</v>
      </c>
      <c r="AG2767" t="s">
        <v>194</v>
      </c>
      <c r="AH2767" t="s">
        <v>65</v>
      </c>
      <c r="AI2767" t="s">
        <v>145</v>
      </c>
      <c r="AJ2767" t="s">
        <v>106</v>
      </c>
      <c r="AK2767" t="s">
        <v>8233</v>
      </c>
      <c r="AL2767">
        <v>1</v>
      </c>
      <c r="AM2767" t="s">
        <v>11151</v>
      </c>
      <c r="AN2767">
        <v>4</v>
      </c>
      <c r="AO2767">
        <v>1</v>
      </c>
      <c r="AP2767" t="s">
        <v>63</v>
      </c>
      <c r="AV2767" s="1">
        <v>43415</v>
      </c>
      <c r="AW2767" t="s">
        <v>16760</v>
      </c>
      <c r="AY2767" t="s">
        <v>73</v>
      </c>
      <c r="AZ2767" t="s">
        <v>74</v>
      </c>
    </row>
    <row r="2768" spans="1:52" hidden="1" x14ac:dyDescent="0.25">
      <c r="A2768" t="str">
        <f>INDEX('Community ID'!B:B,MATCH(O2768,'Community ID'!A:A,0))</f>
        <v>Los Peinados</v>
      </c>
      <c r="B2768" t="str">
        <f>INDEX('Community ID'!$K:$K,MATCH('Environmental Data'!$P2768,'Community ID'!J:J,0))</f>
        <v>Constanza</v>
      </c>
      <c r="D2768" t="s">
        <v>11182</v>
      </c>
      <c r="E2768" t="s">
        <v>3512</v>
      </c>
      <c r="F2768" t="s">
        <v>297</v>
      </c>
      <c r="I2768" t="s">
        <v>191</v>
      </c>
      <c r="L2768">
        <v>8099522224</v>
      </c>
      <c r="M2768" t="s">
        <v>80</v>
      </c>
      <c r="N2768" t="s">
        <v>135</v>
      </c>
      <c r="O2768" t="s">
        <v>11148</v>
      </c>
      <c r="P2768" t="s">
        <v>102</v>
      </c>
      <c r="Q2768" t="s">
        <v>103</v>
      </c>
      <c r="S2768" t="s">
        <v>144</v>
      </c>
      <c r="T2768" t="s">
        <v>144</v>
      </c>
      <c r="V2768" t="s">
        <v>11149</v>
      </c>
      <c r="W2768" t="s">
        <v>58</v>
      </c>
      <c r="X2768">
        <v>18.911421099999998</v>
      </c>
      <c r="Y2768">
        <v>-70.745400700000005</v>
      </c>
      <c r="Z2768" t="s">
        <v>86</v>
      </c>
      <c r="AA2768" t="s">
        <v>86</v>
      </c>
      <c r="AB2768" t="s">
        <v>87</v>
      </c>
      <c r="AC2768" t="s">
        <v>169</v>
      </c>
      <c r="AE2768" t="s">
        <v>62</v>
      </c>
      <c r="AF2768" t="s">
        <v>170</v>
      </c>
      <c r="AG2768" t="s">
        <v>194</v>
      </c>
      <c r="AH2768" t="s">
        <v>65</v>
      </c>
      <c r="AI2768" t="s">
        <v>145</v>
      </c>
      <c r="AJ2768" t="s">
        <v>9538</v>
      </c>
      <c r="AK2768" t="s">
        <v>11183</v>
      </c>
      <c r="AL2768">
        <v>1</v>
      </c>
      <c r="AM2768" t="s">
        <v>11151</v>
      </c>
      <c r="AN2768">
        <v>4</v>
      </c>
      <c r="AO2768">
        <v>0</v>
      </c>
      <c r="AP2768" t="s">
        <v>62</v>
      </c>
      <c r="AV2768" s="1">
        <v>43415</v>
      </c>
      <c r="AW2768" t="s">
        <v>16761</v>
      </c>
      <c r="AY2768" t="s">
        <v>73</v>
      </c>
      <c r="AZ2768" t="s">
        <v>74</v>
      </c>
    </row>
    <row r="2769" spans="1:52" hidden="1" x14ac:dyDescent="0.25">
      <c r="A2769" t="str">
        <f>INDEX('Community ID'!B:B,MATCH(O2769,'Community ID'!A:A,0))</f>
        <v>Los Peinados</v>
      </c>
      <c r="B2769" t="str">
        <f>INDEX('Community ID'!$K:$K,MATCH('Environmental Data'!$P2769,'Community ID'!J:J,0))</f>
        <v>Constanza</v>
      </c>
      <c r="D2769" t="s">
        <v>11184</v>
      </c>
      <c r="E2769" t="s">
        <v>11185</v>
      </c>
      <c r="F2769" t="s">
        <v>4667</v>
      </c>
      <c r="I2769" t="s">
        <v>191</v>
      </c>
      <c r="J2769" s="1">
        <v>28109</v>
      </c>
      <c r="K2769">
        <v>45</v>
      </c>
      <c r="L2769">
        <v>8095393416</v>
      </c>
      <c r="M2769" t="s">
        <v>124</v>
      </c>
      <c r="N2769" t="s">
        <v>4297</v>
      </c>
      <c r="O2769" t="s">
        <v>11148</v>
      </c>
      <c r="P2769" t="s">
        <v>102</v>
      </c>
      <c r="Q2769" t="s">
        <v>103</v>
      </c>
      <c r="S2769" t="s">
        <v>144</v>
      </c>
      <c r="T2769" t="s">
        <v>144</v>
      </c>
      <c r="U2769">
        <v>5300259263</v>
      </c>
      <c r="V2769" t="s">
        <v>11149</v>
      </c>
      <c r="W2769" t="s">
        <v>58</v>
      </c>
      <c r="X2769">
        <v>18.909156599999999</v>
      </c>
      <c r="Y2769">
        <v>-70.747512099999994</v>
      </c>
      <c r="Z2769" s="3">
        <v>44198</v>
      </c>
      <c r="AA2769" s="3">
        <v>44198</v>
      </c>
      <c r="AB2769" t="s">
        <v>87</v>
      </c>
      <c r="AC2769" t="s">
        <v>169</v>
      </c>
      <c r="AE2769" t="s">
        <v>62</v>
      </c>
      <c r="AF2769" t="s">
        <v>170</v>
      </c>
      <c r="AG2769" t="s">
        <v>194</v>
      </c>
      <c r="AH2769" t="s">
        <v>65</v>
      </c>
      <c r="AI2769" t="s">
        <v>1382</v>
      </c>
      <c r="AJ2769" t="s">
        <v>11186</v>
      </c>
      <c r="AK2769" t="s">
        <v>11187</v>
      </c>
      <c r="AL2769">
        <v>1</v>
      </c>
      <c r="AM2769" t="s">
        <v>11151</v>
      </c>
      <c r="AN2769">
        <v>3</v>
      </c>
      <c r="AO2769">
        <v>0</v>
      </c>
      <c r="AP2769" t="s">
        <v>63</v>
      </c>
      <c r="AV2769" s="1">
        <v>43415</v>
      </c>
      <c r="AW2769" t="s">
        <v>16762</v>
      </c>
      <c r="AY2769" t="s">
        <v>73</v>
      </c>
      <c r="AZ2769" t="s">
        <v>74</v>
      </c>
    </row>
    <row r="2770" spans="1:52" hidden="1" x14ac:dyDescent="0.25">
      <c r="A2770" t="str">
        <f>INDEX('Community ID'!B:B,MATCH(O2770,'Community ID'!A:A,0))</f>
        <v>Los Peinados</v>
      </c>
      <c r="B2770" t="str">
        <f>INDEX('Community ID'!$K:$K,MATCH('Environmental Data'!$P2770,'Community ID'!J:J,0))</f>
        <v>Constanza</v>
      </c>
      <c r="D2770" t="s">
        <v>11188</v>
      </c>
      <c r="E2770" t="s">
        <v>2108</v>
      </c>
      <c r="F2770" t="s">
        <v>1514</v>
      </c>
      <c r="I2770" t="s">
        <v>191</v>
      </c>
      <c r="M2770" t="s">
        <v>80</v>
      </c>
      <c r="N2770" t="s">
        <v>135</v>
      </c>
      <c r="O2770" t="s">
        <v>11148</v>
      </c>
      <c r="P2770" t="s">
        <v>102</v>
      </c>
      <c r="Q2770" t="s">
        <v>103</v>
      </c>
      <c r="S2770" t="s">
        <v>144</v>
      </c>
      <c r="T2770" t="s">
        <v>144</v>
      </c>
      <c r="V2770" t="s">
        <v>11149</v>
      </c>
      <c r="W2770" t="s">
        <v>58</v>
      </c>
      <c r="X2770">
        <v>18.912075399999999</v>
      </c>
      <c r="Y2770">
        <v>-70.745448600000003</v>
      </c>
      <c r="Z2770" t="s">
        <v>86</v>
      </c>
      <c r="AA2770" t="s">
        <v>86</v>
      </c>
      <c r="AB2770" t="s">
        <v>87</v>
      </c>
      <c r="AC2770" t="s">
        <v>169</v>
      </c>
      <c r="AE2770" t="s">
        <v>62</v>
      </c>
      <c r="AF2770" t="s">
        <v>170</v>
      </c>
      <c r="AG2770" t="s">
        <v>194</v>
      </c>
      <c r="AH2770" t="s">
        <v>65</v>
      </c>
      <c r="AI2770" t="s">
        <v>145</v>
      </c>
      <c r="AJ2770" t="s">
        <v>1382</v>
      </c>
      <c r="AK2770" t="s">
        <v>807</v>
      </c>
      <c r="AL2770">
        <v>1</v>
      </c>
      <c r="AM2770" t="s">
        <v>11151</v>
      </c>
      <c r="AN2770">
        <v>2</v>
      </c>
      <c r="AO2770">
        <v>0</v>
      </c>
      <c r="AP2770" t="s">
        <v>62</v>
      </c>
      <c r="AV2770" s="1">
        <v>43415</v>
      </c>
      <c r="AW2770" t="s">
        <v>16763</v>
      </c>
      <c r="AY2770" t="s">
        <v>73</v>
      </c>
      <c r="AZ2770" t="s">
        <v>74</v>
      </c>
    </row>
    <row r="2771" spans="1:52" hidden="1" x14ac:dyDescent="0.25">
      <c r="A2771" t="str">
        <f>INDEX('Community ID'!B:B,MATCH(O2771,'Community ID'!A:A,0))</f>
        <v>Los Peinados</v>
      </c>
      <c r="B2771" t="str">
        <f>INDEX('Community ID'!$K:$K,MATCH('Environmental Data'!$P2771,'Community ID'!J:J,0))</f>
        <v>Constanza</v>
      </c>
      <c r="D2771" t="s">
        <v>11189</v>
      </c>
      <c r="E2771" t="s">
        <v>1362</v>
      </c>
      <c r="F2771" t="s">
        <v>2797</v>
      </c>
      <c r="I2771" t="s">
        <v>191</v>
      </c>
      <c r="L2771">
        <v>8498672397</v>
      </c>
      <c r="M2771" t="s">
        <v>80</v>
      </c>
      <c r="N2771" t="s">
        <v>135</v>
      </c>
      <c r="O2771" t="s">
        <v>11148</v>
      </c>
      <c r="P2771" t="s">
        <v>102</v>
      </c>
      <c r="Q2771" t="s">
        <v>103</v>
      </c>
      <c r="S2771" t="s">
        <v>144</v>
      </c>
      <c r="T2771" t="s">
        <v>144</v>
      </c>
      <c r="V2771" t="s">
        <v>11149</v>
      </c>
      <c r="W2771" t="s">
        <v>58</v>
      </c>
      <c r="X2771">
        <v>18.911249300000001</v>
      </c>
      <c r="Y2771">
        <v>-70.745337599999999</v>
      </c>
      <c r="Z2771" t="s">
        <v>86</v>
      </c>
      <c r="AA2771" t="s">
        <v>86</v>
      </c>
      <c r="AB2771" t="s">
        <v>87</v>
      </c>
      <c r="AC2771" t="s">
        <v>169</v>
      </c>
      <c r="AE2771" t="s">
        <v>62</v>
      </c>
      <c r="AF2771" t="s">
        <v>170</v>
      </c>
      <c r="AG2771" t="s">
        <v>194</v>
      </c>
      <c r="AH2771" t="s">
        <v>65</v>
      </c>
      <c r="AI2771" t="s">
        <v>145</v>
      </c>
      <c r="AJ2771" t="s">
        <v>145</v>
      </c>
      <c r="AK2771" t="s">
        <v>7332</v>
      </c>
      <c r="AL2771">
        <v>1</v>
      </c>
      <c r="AM2771" t="s">
        <v>11151</v>
      </c>
      <c r="AN2771">
        <v>4</v>
      </c>
      <c r="AO2771">
        <v>1</v>
      </c>
      <c r="AP2771" t="s">
        <v>62</v>
      </c>
      <c r="AV2771" s="1">
        <v>43415</v>
      </c>
      <c r="AW2771" t="s">
        <v>16764</v>
      </c>
      <c r="AY2771" t="s">
        <v>73</v>
      </c>
      <c r="AZ2771" t="s">
        <v>74</v>
      </c>
    </row>
    <row r="2772" spans="1:52" hidden="1" x14ac:dyDescent="0.25">
      <c r="A2772" t="str">
        <f>INDEX('Community ID'!B:B,MATCH(O2772,'Community ID'!A:A,0))</f>
        <v>Los Peinados</v>
      </c>
      <c r="B2772" t="str">
        <f>INDEX('Community ID'!$K:$K,MATCH('Environmental Data'!$P2772,'Community ID'!J:J,0))</f>
        <v>Constanza</v>
      </c>
      <c r="D2772" t="s">
        <v>11190</v>
      </c>
      <c r="E2772" t="s">
        <v>1975</v>
      </c>
      <c r="F2772" t="s">
        <v>297</v>
      </c>
      <c r="I2772" t="s">
        <v>191</v>
      </c>
      <c r="J2772" s="1">
        <v>23703</v>
      </c>
      <c r="K2772">
        <v>57</v>
      </c>
      <c r="L2772">
        <v>8498574498</v>
      </c>
      <c r="M2772" t="s">
        <v>226</v>
      </c>
      <c r="N2772" t="s">
        <v>135</v>
      </c>
      <c r="O2772" t="s">
        <v>11148</v>
      </c>
      <c r="P2772" t="s">
        <v>102</v>
      </c>
      <c r="Q2772" t="s">
        <v>103</v>
      </c>
      <c r="U2772">
        <v>40224642799</v>
      </c>
      <c r="V2772" t="s">
        <v>11149</v>
      </c>
      <c r="W2772" t="s">
        <v>58</v>
      </c>
      <c r="X2772">
        <v>18.9113191</v>
      </c>
      <c r="Y2772">
        <v>-70.745439599999997</v>
      </c>
      <c r="Z2772" s="3">
        <v>44259</v>
      </c>
      <c r="AA2772" s="3">
        <v>44259</v>
      </c>
      <c r="AB2772" t="s">
        <v>87</v>
      </c>
      <c r="AC2772" t="s">
        <v>169</v>
      </c>
      <c r="AE2772" t="s">
        <v>62</v>
      </c>
      <c r="AF2772" t="s">
        <v>170</v>
      </c>
      <c r="AG2772" t="s">
        <v>194</v>
      </c>
      <c r="AH2772" t="s">
        <v>65</v>
      </c>
      <c r="AI2772" t="s">
        <v>145</v>
      </c>
      <c r="AJ2772" t="s">
        <v>106</v>
      </c>
      <c r="AK2772" t="s">
        <v>7332</v>
      </c>
      <c r="AL2772">
        <v>1</v>
      </c>
      <c r="AM2772" t="s">
        <v>11151</v>
      </c>
      <c r="AN2772">
        <v>7</v>
      </c>
      <c r="AO2772">
        <v>1</v>
      </c>
      <c r="AP2772" t="s">
        <v>62</v>
      </c>
      <c r="AV2772" s="1">
        <v>43415</v>
      </c>
      <c r="AW2772" t="s">
        <v>16765</v>
      </c>
      <c r="AY2772" t="s">
        <v>73</v>
      </c>
      <c r="AZ2772" t="s">
        <v>74</v>
      </c>
    </row>
    <row r="2773" spans="1:52" hidden="1" x14ac:dyDescent="0.25">
      <c r="A2773" t="str">
        <f>INDEX('Community ID'!B:B,MATCH(O2773,'Community ID'!A:A,0))</f>
        <v>Los Peinados</v>
      </c>
      <c r="B2773" t="str">
        <f>INDEX('Community ID'!$K:$K,MATCH('Environmental Data'!$P2773,'Community ID'!J:J,0))</f>
        <v>Constanza</v>
      </c>
      <c r="D2773" t="s">
        <v>11191</v>
      </c>
      <c r="E2773" t="s">
        <v>4210</v>
      </c>
      <c r="F2773" t="s">
        <v>5740</v>
      </c>
      <c r="I2773" t="s">
        <v>165</v>
      </c>
      <c r="J2773" s="1">
        <v>27569</v>
      </c>
      <c r="K2773">
        <v>46</v>
      </c>
      <c r="L2773">
        <v>8099792138</v>
      </c>
      <c r="M2773" t="s">
        <v>226</v>
      </c>
      <c r="N2773" t="s">
        <v>11192</v>
      </c>
      <c r="O2773" t="s">
        <v>11148</v>
      </c>
      <c r="P2773" t="s">
        <v>102</v>
      </c>
      <c r="Q2773" t="s">
        <v>103</v>
      </c>
      <c r="S2773" t="s">
        <v>144</v>
      </c>
      <c r="T2773" t="s">
        <v>144</v>
      </c>
      <c r="V2773" t="s">
        <v>11149</v>
      </c>
      <c r="W2773" t="s">
        <v>58</v>
      </c>
      <c r="X2773">
        <v>18.911421099999998</v>
      </c>
      <c r="Y2773">
        <v>-70.745400700000005</v>
      </c>
      <c r="Z2773" s="3">
        <v>44259</v>
      </c>
      <c r="AA2773" s="3">
        <v>44259</v>
      </c>
      <c r="AB2773" t="s">
        <v>87</v>
      </c>
      <c r="AC2773" t="s">
        <v>169</v>
      </c>
      <c r="AE2773" t="s">
        <v>62</v>
      </c>
      <c r="AF2773" t="s">
        <v>201</v>
      </c>
      <c r="AG2773" t="s">
        <v>194</v>
      </c>
      <c r="AH2773" t="s">
        <v>65</v>
      </c>
      <c r="AI2773" t="s">
        <v>145</v>
      </c>
      <c r="AJ2773" t="s">
        <v>145</v>
      </c>
      <c r="AK2773" t="s">
        <v>7332</v>
      </c>
      <c r="AL2773">
        <v>1</v>
      </c>
      <c r="AM2773" t="s">
        <v>9029</v>
      </c>
      <c r="AN2773">
        <v>7</v>
      </c>
      <c r="AO2773">
        <v>1</v>
      </c>
      <c r="AP2773" t="s">
        <v>63</v>
      </c>
      <c r="AV2773" s="1">
        <v>43415</v>
      </c>
      <c r="AW2773" t="s">
        <v>16766</v>
      </c>
      <c r="AY2773" t="s">
        <v>73</v>
      </c>
      <c r="AZ2773" t="s">
        <v>74</v>
      </c>
    </row>
    <row r="2774" spans="1:52" hidden="1" x14ac:dyDescent="0.25">
      <c r="A2774" t="str">
        <f>INDEX('Community ID'!B:B,MATCH(O2774,'Community ID'!A:A,0))</f>
        <v>Los Peinados</v>
      </c>
      <c r="B2774" t="str">
        <f>INDEX('Community ID'!$K:$K,MATCH('Environmental Data'!$P2774,'Community ID'!J:J,0))</f>
        <v>Constanza</v>
      </c>
      <c r="D2774" t="s">
        <v>11193</v>
      </c>
      <c r="E2774" t="s">
        <v>11194</v>
      </c>
      <c r="F2774" t="s">
        <v>770</v>
      </c>
      <c r="I2774" t="s">
        <v>165</v>
      </c>
      <c r="J2774" s="1">
        <v>26935</v>
      </c>
      <c r="K2774">
        <v>48</v>
      </c>
      <c r="L2774">
        <v>8097200804</v>
      </c>
      <c r="M2774" t="s">
        <v>80</v>
      </c>
      <c r="N2774" t="s">
        <v>11195</v>
      </c>
      <c r="O2774" t="s">
        <v>11148</v>
      </c>
      <c r="P2774" t="s">
        <v>102</v>
      </c>
      <c r="Q2774" t="s">
        <v>103</v>
      </c>
      <c r="S2774" t="s">
        <v>144</v>
      </c>
      <c r="T2774" t="s">
        <v>144</v>
      </c>
      <c r="U2774">
        <v>5300257069</v>
      </c>
      <c r="V2774" t="s">
        <v>11149</v>
      </c>
      <c r="W2774" t="s">
        <v>58</v>
      </c>
      <c r="X2774">
        <v>18.911280300000001</v>
      </c>
      <c r="Y2774">
        <v>-70.745546500000003</v>
      </c>
      <c r="Z2774" t="s">
        <v>86</v>
      </c>
      <c r="AA2774" t="s">
        <v>86</v>
      </c>
      <c r="AB2774" t="s">
        <v>87</v>
      </c>
      <c r="AC2774" t="s">
        <v>169</v>
      </c>
      <c r="AE2774" t="s">
        <v>62</v>
      </c>
      <c r="AF2774" t="s">
        <v>170</v>
      </c>
      <c r="AG2774" t="s">
        <v>194</v>
      </c>
      <c r="AH2774" t="s">
        <v>65</v>
      </c>
      <c r="AI2774" t="s">
        <v>145</v>
      </c>
      <c r="AJ2774" t="s">
        <v>106</v>
      </c>
      <c r="AK2774" t="s">
        <v>11150</v>
      </c>
      <c r="AL2774">
        <v>1</v>
      </c>
      <c r="AM2774" t="s">
        <v>9029</v>
      </c>
      <c r="AN2774">
        <v>4</v>
      </c>
      <c r="AO2774">
        <v>0</v>
      </c>
      <c r="AP2774" t="s">
        <v>63</v>
      </c>
      <c r="AV2774" s="1">
        <v>43415</v>
      </c>
      <c r="AW2774" t="s">
        <v>16767</v>
      </c>
      <c r="AY2774" t="s">
        <v>73</v>
      </c>
      <c r="AZ2774" t="s">
        <v>74</v>
      </c>
    </row>
    <row r="2775" spans="1:52" x14ac:dyDescent="0.25">
      <c r="A2775" t="str">
        <f>INDEX('Community ID'!B:B,MATCH(O2775,'Community ID'!A:A,0))</f>
        <v>El Canal</v>
      </c>
      <c r="B2775" t="str">
        <f>INDEX('Community ID'!$K:$K,MATCH('Environmental Data'!$P2775,'Community ID'!J:J,0))</f>
        <v>Constanza</v>
      </c>
      <c r="D2775" t="s">
        <v>11196</v>
      </c>
      <c r="E2775" t="s">
        <v>11197</v>
      </c>
      <c r="F2775" t="s">
        <v>2655</v>
      </c>
      <c r="I2775" t="s">
        <v>191</v>
      </c>
      <c r="J2775" s="1">
        <v>28343</v>
      </c>
      <c r="K2775">
        <v>44</v>
      </c>
      <c r="M2775" t="s">
        <v>51</v>
      </c>
      <c r="N2775" t="s">
        <v>1463</v>
      </c>
      <c r="O2775" t="s">
        <v>6481</v>
      </c>
      <c r="P2775" t="s">
        <v>102</v>
      </c>
      <c r="Q2775" t="s">
        <v>83</v>
      </c>
      <c r="S2775" t="s">
        <v>485</v>
      </c>
      <c r="T2775" t="s">
        <v>485</v>
      </c>
      <c r="V2775" t="s">
        <v>10384</v>
      </c>
      <c r="W2775" t="s">
        <v>58</v>
      </c>
      <c r="X2775">
        <v>18.9063940895897</v>
      </c>
      <c r="Y2775">
        <v>-70.759189724988005</v>
      </c>
      <c r="Z2775" s="3">
        <v>44259</v>
      </c>
      <c r="AA2775" s="3">
        <v>44198</v>
      </c>
      <c r="AB2775" t="s">
        <v>182</v>
      </c>
      <c r="AC2775" t="s">
        <v>88</v>
      </c>
      <c r="AE2775" t="s">
        <v>62</v>
      </c>
      <c r="AF2775" t="s">
        <v>170</v>
      </c>
      <c r="AG2775" t="s">
        <v>194</v>
      </c>
      <c r="AH2775" t="s">
        <v>65</v>
      </c>
      <c r="AI2775" t="s">
        <v>788</v>
      </c>
      <c r="AJ2775" t="s">
        <v>788</v>
      </c>
      <c r="AK2775" t="s">
        <v>479</v>
      </c>
      <c r="AL2775">
        <v>1</v>
      </c>
      <c r="AM2775" t="s">
        <v>1139</v>
      </c>
      <c r="AN2775">
        <v>3</v>
      </c>
      <c r="AO2775">
        <v>1</v>
      </c>
      <c r="AP2775" t="s">
        <v>63</v>
      </c>
      <c r="AV2775" s="1">
        <v>43414</v>
      </c>
      <c r="AW2775" t="s">
        <v>16768</v>
      </c>
      <c r="AY2775" t="s">
        <v>73</v>
      </c>
      <c r="AZ2775" t="s">
        <v>74</v>
      </c>
    </row>
    <row r="2776" spans="1:52" hidden="1" x14ac:dyDescent="0.25">
      <c r="A2776" t="str">
        <f>INDEX('Community ID'!B:B,MATCH(O2776,'Community ID'!A:A,0))</f>
        <v>El Canal</v>
      </c>
      <c r="B2776" t="str">
        <f>INDEX('Community ID'!$K:$K,MATCH('Environmental Data'!$P2776,'Community ID'!J:J,0))</f>
        <v>Constanza</v>
      </c>
      <c r="D2776" t="s">
        <v>11198</v>
      </c>
      <c r="E2776" t="s">
        <v>11199</v>
      </c>
      <c r="F2776" t="s">
        <v>1477</v>
      </c>
      <c r="I2776" t="s">
        <v>165</v>
      </c>
      <c r="M2776" t="s">
        <v>80</v>
      </c>
      <c r="N2776" t="s">
        <v>1108</v>
      </c>
      <c r="O2776" t="s">
        <v>7129</v>
      </c>
      <c r="P2776" t="s">
        <v>102</v>
      </c>
      <c r="Q2776" t="s">
        <v>103</v>
      </c>
      <c r="S2776" t="s">
        <v>545</v>
      </c>
      <c r="T2776" t="s">
        <v>545</v>
      </c>
      <c r="V2776" t="s">
        <v>10384</v>
      </c>
      <c r="W2776" t="s">
        <v>58</v>
      </c>
      <c r="X2776">
        <v>18.906627232226398</v>
      </c>
      <c r="Y2776">
        <v>-70.760617582193305</v>
      </c>
      <c r="Z2776" t="s">
        <v>86</v>
      </c>
      <c r="AA2776" t="s">
        <v>86</v>
      </c>
      <c r="AB2776" t="s">
        <v>116</v>
      </c>
      <c r="AC2776" t="s">
        <v>88</v>
      </c>
      <c r="AE2776" t="s">
        <v>62</v>
      </c>
      <c r="AF2776" t="s">
        <v>170</v>
      </c>
      <c r="AG2776" t="s">
        <v>194</v>
      </c>
      <c r="AH2776" t="s">
        <v>65</v>
      </c>
      <c r="AI2776" t="s">
        <v>788</v>
      </c>
      <c r="AJ2776" t="s">
        <v>788</v>
      </c>
      <c r="AK2776" t="s">
        <v>11200</v>
      </c>
      <c r="AL2776">
        <v>1</v>
      </c>
      <c r="AM2776" t="s">
        <v>10772</v>
      </c>
      <c r="AN2776">
        <v>5</v>
      </c>
      <c r="AP2776" t="s">
        <v>63</v>
      </c>
      <c r="AV2776" s="1">
        <v>43414</v>
      </c>
      <c r="AW2776" t="s">
        <v>16769</v>
      </c>
      <c r="AY2776" t="s">
        <v>73</v>
      </c>
      <c r="AZ2776" t="s">
        <v>74</v>
      </c>
    </row>
    <row r="2777" spans="1:52" hidden="1" x14ac:dyDescent="0.25">
      <c r="A2777" t="str">
        <f>INDEX('Community ID'!B:B,MATCH(O2777,'Community ID'!A:A,0))</f>
        <v>El Canal</v>
      </c>
      <c r="B2777" t="str">
        <f>INDEX('Community ID'!$K:$K,MATCH('Environmental Data'!$P2777,'Community ID'!J:J,0))</f>
        <v>Constanza</v>
      </c>
      <c r="D2777" t="s">
        <v>11201</v>
      </c>
      <c r="E2777" t="s">
        <v>592</v>
      </c>
      <c r="F2777" t="s">
        <v>1423</v>
      </c>
      <c r="I2777" t="s">
        <v>191</v>
      </c>
      <c r="J2777" s="1">
        <v>15835</v>
      </c>
      <c r="K2777">
        <v>78</v>
      </c>
      <c r="M2777" t="s">
        <v>80</v>
      </c>
      <c r="N2777" t="s">
        <v>10382</v>
      </c>
      <c r="O2777" t="s">
        <v>6481</v>
      </c>
      <c r="P2777" t="s">
        <v>102</v>
      </c>
      <c r="Q2777" t="s">
        <v>83</v>
      </c>
      <c r="V2777" t="s">
        <v>10384</v>
      </c>
      <c r="W2777" t="s">
        <v>58</v>
      </c>
      <c r="X2777">
        <v>18.9066647831526</v>
      </c>
      <c r="Y2777">
        <v>-70.760641889712502</v>
      </c>
      <c r="Z2777" t="s">
        <v>86</v>
      </c>
      <c r="AA2777" s="3">
        <v>44326</v>
      </c>
      <c r="AB2777" t="s">
        <v>116</v>
      </c>
      <c r="AC2777" t="s">
        <v>88</v>
      </c>
      <c r="AE2777" t="s">
        <v>62</v>
      </c>
      <c r="AF2777" t="s">
        <v>170</v>
      </c>
      <c r="AG2777" t="s">
        <v>194</v>
      </c>
      <c r="AH2777" t="s">
        <v>65</v>
      </c>
      <c r="AI2777" t="s">
        <v>788</v>
      </c>
      <c r="AJ2777" t="s">
        <v>788</v>
      </c>
      <c r="AK2777" t="s">
        <v>11200</v>
      </c>
      <c r="AL2777">
        <v>1</v>
      </c>
      <c r="AM2777" t="s">
        <v>11202</v>
      </c>
      <c r="AN2777">
        <v>3</v>
      </c>
      <c r="AP2777" t="s">
        <v>62</v>
      </c>
      <c r="AV2777" s="1">
        <v>43414</v>
      </c>
      <c r="AW2777" t="s">
        <v>16770</v>
      </c>
      <c r="AY2777" t="s">
        <v>73</v>
      </c>
      <c r="AZ2777" t="s">
        <v>74</v>
      </c>
    </row>
    <row r="2778" spans="1:52" hidden="1" x14ac:dyDescent="0.25">
      <c r="A2778" t="str">
        <f>INDEX('Community ID'!B:B,MATCH(O2778,'Community ID'!A:A,0))</f>
        <v>El Canal</v>
      </c>
      <c r="B2778" t="str">
        <f>INDEX('Community ID'!$K:$K,MATCH('Environmental Data'!$P2778,'Community ID'!J:J,0))</f>
        <v>Constanza</v>
      </c>
      <c r="D2778" t="s">
        <v>11203</v>
      </c>
      <c r="E2778" t="s">
        <v>211</v>
      </c>
      <c r="F2778" t="s">
        <v>1545</v>
      </c>
      <c r="I2778" t="s">
        <v>191</v>
      </c>
      <c r="J2778" s="1">
        <v>21254</v>
      </c>
      <c r="K2778">
        <v>63</v>
      </c>
      <c r="M2778" t="s">
        <v>80</v>
      </c>
      <c r="N2778" t="s">
        <v>10382</v>
      </c>
      <c r="O2778" t="s">
        <v>6481</v>
      </c>
      <c r="P2778" t="s">
        <v>102</v>
      </c>
      <c r="Q2778" t="s">
        <v>83</v>
      </c>
      <c r="S2778" t="s">
        <v>485</v>
      </c>
      <c r="T2778" t="s">
        <v>485</v>
      </c>
      <c r="V2778" t="s">
        <v>10384</v>
      </c>
      <c r="W2778" t="s">
        <v>58</v>
      </c>
      <c r="X2778">
        <v>18.9062796347019</v>
      </c>
      <c r="Y2778">
        <v>-70.760848671263702</v>
      </c>
      <c r="Z2778" t="s">
        <v>86</v>
      </c>
      <c r="AA2778" t="s">
        <v>86</v>
      </c>
      <c r="AB2778" t="s">
        <v>60</v>
      </c>
      <c r="AC2778" t="s">
        <v>88</v>
      </c>
      <c r="AE2778" t="s">
        <v>62</v>
      </c>
      <c r="AF2778" t="s">
        <v>170</v>
      </c>
      <c r="AG2778" t="s">
        <v>194</v>
      </c>
      <c r="AI2778" t="s">
        <v>788</v>
      </c>
      <c r="AJ2778" t="s">
        <v>788</v>
      </c>
      <c r="AK2778" t="s">
        <v>11200</v>
      </c>
      <c r="AL2778">
        <v>1</v>
      </c>
      <c r="AM2778" t="s">
        <v>11202</v>
      </c>
      <c r="AN2778">
        <v>2</v>
      </c>
      <c r="AP2778" t="s">
        <v>62</v>
      </c>
      <c r="AV2778" s="1">
        <v>43414</v>
      </c>
      <c r="AW2778" t="s">
        <v>16771</v>
      </c>
      <c r="AY2778" t="s">
        <v>73</v>
      </c>
      <c r="AZ2778" t="s">
        <v>74</v>
      </c>
    </row>
    <row r="2779" spans="1:52" hidden="1" x14ac:dyDescent="0.25">
      <c r="A2779" t="str">
        <f>INDEX('Community ID'!B:B,MATCH(O2779,'Community ID'!A:A,0))</f>
        <v>El Canal</v>
      </c>
      <c r="B2779" t="str">
        <f>INDEX('Community ID'!$K:$K,MATCH('Environmental Data'!$P2779,'Community ID'!J:J,0))</f>
        <v>Constanza</v>
      </c>
      <c r="D2779" t="s">
        <v>11204</v>
      </c>
      <c r="E2779" t="s">
        <v>11205</v>
      </c>
      <c r="F2779" t="s">
        <v>11206</v>
      </c>
      <c r="I2779" t="s">
        <v>165</v>
      </c>
      <c r="J2779" s="1">
        <v>19491</v>
      </c>
      <c r="K2779">
        <v>68</v>
      </c>
      <c r="M2779" t="s">
        <v>80</v>
      </c>
      <c r="N2779" t="s">
        <v>1463</v>
      </c>
      <c r="O2779" t="s">
        <v>6481</v>
      </c>
      <c r="P2779" t="s">
        <v>102</v>
      </c>
      <c r="Q2779" t="s">
        <v>83</v>
      </c>
      <c r="S2779" t="s">
        <v>485</v>
      </c>
      <c r="T2779" t="s">
        <v>485</v>
      </c>
      <c r="V2779" t="s">
        <v>10384</v>
      </c>
      <c r="W2779" t="s">
        <v>58</v>
      </c>
      <c r="X2779">
        <v>18.906479710730601</v>
      </c>
      <c r="Y2779">
        <v>-70.760520771211702</v>
      </c>
      <c r="Z2779" t="s">
        <v>86</v>
      </c>
      <c r="AA2779" t="s">
        <v>86</v>
      </c>
      <c r="AB2779" t="s">
        <v>60</v>
      </c>
      <c r="AC2779" t="s">
        <v>88</v>
      </c>
      <c r="AE2779" t="s">
        <v>62</v>
      </c>
      <c r="AF2779" t="s">
        <v>170</v>
      </c>
      <c r="AG2779" t="s">
        <v>194</v>
      </c>
      <c r="AH2779" t="s">
        <v>65</v>
      </c>
      <c r="AI2779" t="s">
        <v>788</v>
      </c>
      <c r="AJ2779" t="s">
        <v>1569</v>
      </c>
      <c r="AK2779" t="s">
        <v>11200</v>
      </c>
      <c r="AL2779">
        <v>1</v>
      </c>
      <c r="AM2779" t="s">
        <v>1836</v>
      </c>
      <c r="AN2779">
        <v>2</v>
      </c>
      <c r="AP2779" t="s">
        <v>62</v>
      </c>
      <c r="AV2779" s="1">
        <v>43414</v>
      </c>
      <c r="AW2779" t="s">
        <v>16772</v>
      </c>
      <c r="AY2779" t="s">
        <v>73</v>
      </c>
      <c r="AZ2779" t="s">
        <v>74</v>
      </c>
    </row>
    <row r="2780" spans="1:52" hidden="1" x14ac:dyDescent="0.25">
      <c r="A2780" t="str">
        <f>INDEX('Community ID'!B:B,MATCH(O2780,'Community ID'!A:A,0))</f>
        <v>El Canal</v>
      </c>
      <c r="B2780" t="str">
        <f>INDEX('Community ID'!$K:$K,MATCH('Environmental Data'!$P2780,'Community ID'!J:J,0))</f>
        <v>Constanza</v>
      </c>
      <c r="D2780" t="s">
        <v>11207</v>
      </c>
      <c r="E2780" t="s">
        <v>11208</v>
      </c>
      <c r="F2780" t="s">
        <v>1114</v>
      </c>
      <c r="H2780" t="s">
        <v>11209</v>
      </c>
      <c r="I2780" t="s">
        <v>191</v>
      </c>
      <c r="M2780" t="s">
        <v>80</v>
      </c>
      <c r="N2780" t="s">
        <v>1108</v>
      </c>
      <c r="O2780" t="s">
        <v>7129</v>
      </c>
      <c r="P2780" t="s">
        <v>102</v>
      </c>
      <c r="Q2780" t="s">
        <v>103</v>
      </c>
      <c r="S2780" t="s">
        <v>545</v>
      </c>
      <c r="T2780" t="s">
        <v>545</v>
      </c>
      <c r="V2780" t="s">
        <v>11210</v>
      </c>
      <c r="W2780" t="s">
        <v>58</v>
      </c>
      <c r="X2780">
        <v>18.908151400000001</v>
      </c>
      <c r="Y2780">
        <v>-70.756373999999994</v>
      </c>
      <c r="Z2780" t="s">
        <v>86</v>
      </c>
      <c r="AA2780" t="s">
        <v>86</v>
      </c>
      <c r="AB2780" t="s">
        <v>60</v>
      </c>
      <c r="AC2780" t="s">
        <v>169</v>
      </c>
      <c r="AE2780" t="s">
        <v>62</v>
      </c>
      <c r="AF2780" t="s">
        <v>170</v>
      </c>
      <c r="AG2780" t="s">
        <v>171</v>
      </c>
      <c r="AH2780" t="s">
        <v>117</v>
      </c>
      <c r="AI2780" t="s">
        <v>788</v>
      </c>
      <c r="AJ2780" t="s">
        <v>788</v>
      </c>
      <c r="AK2780" t="s">
        <v>7199</v>
      </c>
      <c r="AL2780">
        <v>1</v>
      </c>
      <c r="AM2780" t="s">
        <v>11200</v>
      </c>
      <c r="AN2780">
        <v>3</v>
      </c>
      <c r="AO2780">
        <v>1</v>
      </c>
      <c r="AP2780" t="s">
        <v>62</v>
      </c>
      <c r="AV2780" s="1">
        <v>43414</v>
      </c>
      <c r="AW2780" t="s">
        <v>16773</v>
      </c>
      <c r="AY2780" t="s">
        <v>73</v>
      </c>
      <c r="AZ2780" t="s">
        <v>74</v>
      </c>
    </row>
    <row r="2781" spans="1:52" hidden="1" x14ac:dyDescent="0.25">
      <c r="A2781" t="str">
        <f>INDEX('Community ID'!B:B,MATCH(O2781,'Community ID'!A:A,0))</f>
        <v>El Canal</v>
      </c>
      <c r="B2781" t="str">
        <f>INDEX('Community ID'!$K:$K,MATCH('Environmental Data'!$P2781,'Community ID'!J:J,0))</f>
        <v>Constanza</v>
      </c>
      <c r="D2781" t="s">
        <v>11211</v>
      </c>
      <c r="E2781" t="s">
        <v>11212</v>
      </c>
      <c r="F2781" t="s">
        <v>1557</v>
      </c>
      <c r="I2781" t="s">
        <v>191</v>
      </c>
      <c r="M2781" t="s">
        <v>80</v>
      </c>
      <c r="N2781" t="s">
        <v>135</v>
      </c>
      <c r="O2781" t="s">
        <v>7129</v>
      </c>
      <c r="P2781" t="s">
        <v>102</v>
      </c>
      <c r="Q2781" t="s">
        <v>103</v>
      </c>
      <c r="S2781" t="s">
        <v>545</v>
      </c>
      <c r="T2781" t="s">
        <v>545</v>
      </c>
      <c r="V2781" t="s">
        <v>11210</v>
      </c>
      <c r="W2781" t="s">
        <v>58</v>
      </c>
      <c r="X2781">
        <v>18.909245299999998</v>
      </c>
      <c r="Y2781">
        <v>-70.748594699999998</v>
      </c>
      <c r="Z2781" t="s">
        <v>86</v>
      </c>
      <c r="AA2781" t="s">
        <v>86</v>
      </c>
      <c r="AB2781" t="s">
        <v>60</v>
      </c>
      <c r="AC2781" t="s">
        <v>169</v>
      </c>
      <c r="AE2781" t="s">
        <v>62</v>
      </c>
      <c r="AF2781" t="s">
        <v>170</v>
      </c>
      <c r="AG2781" t="s">
        <v>194</v>
      </c>
      <c r="AH2781" t="s">
        <v>117</v>
      </c>
      <c r="AI2781" t="s">
        <v>788</v>
      </c>
      <c r="AJ2781" t="s">
        <v>788</v>
      </c>
      <c r="AK2781" t="s">
        <v>11200</v>
      </c>
      <c r="AL2781">
        <v>1</v>
      </c>
      <c r="AM2781" t="s">
        <v>11200</v>
      </c>
      <c r="AN2781">
        <v>3</v>
      </c>
      <c r="AO2781">
        <v>1</v>
      </c>
      <c r="AP2781" t="s">
        <v>62</v>
      </c>
      <c r="AV2781" s="1">
        <v>43414</v>
      </c>
      <c r="AW2781" t="s">
        <v>16774</v>
      </c>
      <c r="AY2781" t="s">
        <v>73</v>
      </c>
      <c r="AZ2781" t="s">
        <v>74</v>
      </c>
    </row>
    <row r="2782" spans="1:52" hidden="1" x14ac:dyDescent="0.25">
      <c r="A2782" t="str">
        <f>INDEX('Community ID'!B:B,MATCH(O2782,'Community ID'!A:A,0))</f>
        <v>El Canal</v>
      </c>
      <c r="B2782" t="str">
        <f>INDEX('Community ID'!$K:$K,MATCH('Environmental Data'!$P2782,'Community ID'!J:J,0))</f>
        <v>Constanza</v>
      </c>
      <c r="D2782" t="s">
        <v>11216</v>
      </c>
      <c r="E2782" t="s">
        <v>5101</v>
      </c>
      <c r="F2782" t="s">
        <v>11206</v>
      </c>
      <c r="H2782" t="s">
        <v>11217</v>
      </c>
      <c r="I2782" t="s">
        <v>191</v>
      </c>
      <c r="J2782" s="1">
        <v>29233</v>
      </c>
      <c r="K2782">
        <v>41</v>
      </c>
      <c r="M2782" t="s">
        <v>80</v>
      </c>
      <c r="N2782" t="s">
        <v>10382</v>
      </c>
      <c r="O2782" t="s">
        <v>6481</v>
      </c>
      <c r="P2782" t="s">
        <v>102</v>
      </c>
      <c r="Q2782" t="s">
        <v>83</v>
      </c>
      <c r="S2782" t="s">
        <v>485</v>
      </c>
      <c r="T2782" t="s">
        <v>485</v>
      </c>
      <c r="V2782" t="s">
        <v>10384</v>
      </c>
      <c r="W2782" t="s">
        <v>58</v>
      </c>
      <c r="X2782">
        <v>18.906389940547601</v>
      </c>
      <c r="Y2782">
        <v>-70.760400407082102</v>
      </c>
      <c r="Z2782" s="3">
        <v>44326</v>
      </c>
      <c r="AA2782" s="3">
        <v>44326</v>
      </c>
      <c r="AB2782" t="s">
        <v>116</v>
      </c>
      <c r="AC2782" t="s">
        <v>88</v>
      </c>
      <c r="AE2782" t="s">
        <v>62</v>
      </c>
      <c r="AF2782" t="s">
        <v>170</v>
      </c>
      <c r="AG2782" t="s">
        <v>194</v>
      </c>
      <c r="AH2782" t="s">
        <v>65</v>
      </c>
      <c r="AI2782" t="s">
        <v>788</v>
      </c>
      <c r="AJ2782" t="s">
        <v>788</v>
      </c>
      <c r="AK2782" t="s">
        <v>11200</v>
      </c>
      <c r="AL2782">
        <v>1</v>
      </c>
      <c r="AM2782" t="s">
        <v>11202</v>
      </c>
      <c r="AN2782">
        <v>3</v>
      </c>
      <c r="AP2782" t="s">
        <v>62</v>
      </c>
      <c r="AV2782" s="1">
        <v>43414</v>
      </c>
      <c r="AW2782" t="s">
        <v>16775</v>
      </c>
      <c r="AY2782" t="s">
        <v>73</v>
      </c>
      <c r="AZ2782" t="s">
        <v>74</v>
      </c>
    </row>
    <row r="2783" spans="1:52" hidden="1" x14ac:dyDescent="0.25">
      <c r="A2783" t="str">
        <f>INDEX('Community ID'!B:B,MATCH(O2783,'Community ID'!A:A,0))</f>
        <v>El Canal</v>
      </c>
      <c r="B2783" t="str">
        <f>INDEX('Community ID'!$K:$K,MATCH('Environmental Data'!$P2783,'Community ID'!J:J,0))</f>
        <v>Constanza</v>
      </c>
      <c r="D2783" t="s">
        <v>11213</v>
      </c>
      <c r="E2783" t="s">
        <v>11214</v>
      </c>
      <c r="F2783" t="s">
        <v>11215</v>
      </c>
      <c r="I2783" t="s">
        <v>165</v>
      </c>
      <c r="J2783" s="1">
        <v>33589</v>
      </c>
      <c r="K2783">
        <v>30</v>
      </c>
      <c r="M2783" t="s">
        <v>142</v>
      </c>
      <c r="N2783" t="s">
        <v>721</v>
      </c>
      <c r="O2783" t="s">
        <v>7129</v>
      </c>
      <c r="P2783" t="s">
        <v>102</v>
      </c>
      <c r="Q2783" t="s">
        <v>103</v>
      </c>
      <c r="S2783" t="s">
        <v>545</v>
      </c>
      <c r="T2783" t="s">
        <v>545</v>
      </c>
      <c r="V2783" t="s">
        <v>11210</v>
      </c>
      <c r="W2783" t="s">
        <v>58</v>
      </c>
      <c r="X2783">
        <v>18.910065800000002</v>
      </c>
      <c r="Y2783">
        <v>-70.753484200000003</v>
      </c>
      <c r="Z2783" t="s">
        <v>86</v>
      </c>
      <c r="AA2783" t="s">
        <v>86</v>
      </c>
      <c r="AB2783" t="s">
        <v>60</v>
      </c>
      <c r="AC2783" t="s">
        <v>169</v>
      </c>
      <c r="AE2783" t="s">
        <v>62</v>
      </c>
      <c r="AF2783" t="s">
        <v>170</v>
      </c>
      <c r="AG2783" t="s">
        <v>194</v>
      </c>
      <c r="AH2783" t="s">
        <v>65</v>
      </c>
      <c r="AI2783" t="s">
        <v>788</v>
      </c>
      <c r="AJ2783" t="s">
        <v>788</v>
      </c>
      <c r="AK2783" t="s">
        <v>11200</v>
      </c>
      <c r="AL2783">
        <v>1</v>
      </c>
      <c r="AM2783" t="s">
        <v>1139</v>
      </c>
      <c r="AN2783">
        <v>3</v>
      </c>
      <c r="AP2783" t="s">
        <v>62</v>
      </c>
      <c r="AV2783" s="1">
        <v>43414</v>
      </c>
      <c r="AW2783" t="s">
        <v>16776</v>
      </c>
      <c r="AY2783" t="s">
        <v>73</v>
      </c>
      <c r="AZ2783" t="s">
        <v>74</v>
      </c>
    </row>
    <row r="2784" spans="1:52" hidden="1" x14ac:dyDescent="0.25">
      <c r="A2784" t="str">
        <f>INDEX('Community ID'!B:B,MATCH(O2784,'Community ID'!A:A,0))</f>
        <v>El Canal</v>
      </c>
      <c r="B2784" t="str">
        <f>INDEX('Community ID'!$K:$K,MATCH('Environmental Data'!$P2784,'Community ID'!J:J,0))</f>
        <v>Constanza</v>
      </c>
      <c r="D2784" t="s">
        <v>11218</v>
      </c>
      <c r="E2784" t="s">
        <v>11219</v>
      </c>
      <c r="F2784" t="s">
        <v>6791</v>
      </c>
      <c r="I2784" t="s">
        <v>191</v>
      </c>
      <c r="M2784" t="s">
        <v>80</v>
      </c>
      <c r="N2784" t="s">
        <v>135</v>
      </c>
      <c r="O2784" t="s">
        <v>7129</v>
      </c>
      <c r="P2784" t="s">
        <v>102</v>
      </c>
      <c r="Q2784" t="s">
        <v>103</v>
      </c>
      <c r="V2784" t="s">
        <v>11210</v>
      </c>
      <c r="W2784" t="s">
        <v>58</v>
      </c>
      <c r="X2784">
        <v>18.9088174</v>
      </c>
      <c r="Y2784">
        <v>-70.752905400000003</v>
      </c>
      <c r="Z2784" t="s">
        <v>86</v>
      </c>
      <c r="AA2784" t="s">
        <v>86</v>
      </c>
      <c r="AB2784" t="s">
        <v>60</v>
      </c>
      <c r="AC2784" t="s">
        <v>169</v>
      </c>
      <c r="AE2784" t="s">
        <v>62</v>
      </c>
      <c r="AF2784" t="s">
        <v>170</v>
      </c>
      <c r="AG2784" t="s">
        <v>194</v>
      </c>
      <c r="AH2784" t="s">
        <v>117</v>
      </c>
      <c r="AI2784" t="s">
        <v>788</v>
      </c>
      <c r="AJ2784" t="s">
        <v>788</v>
      </c>
      <c r="AK2784" t="s">
        <v>7199</v>
      </c>
      <c r="AL2784">
        <v>1</v>
      </c>
      <c r="AM2784" t="s">
        <v>11200</v>
      </c>
      <c r="AN2784">
        <v>2</v>
      </c>
      <c r="AO2784">
        <v>1</v>
      </c>
      <c r="AP2784" t="s">
        <v>63</v>
      </c>
      <c r="AV2784" s="1">
        <v>43414</v>
      </c>
      <c r="AW2784" t="s">
        <v>16777</v>
      </c>
      <c r="AY2784" t="s">
        <v>73</v>
      </c>
      <c r="AZ2784" t="s">
        <v>74</v>
      </c>
    </row>
    <row r="2785" spans="1:52" hidden="1" x14ac:dyDescent="0.25">
      <c r="A2785" t="str">
        <f>INDEX('Community ID'!B:B,MATCH(O2785,'Community ID'!A:A,0))</f>
        <v>El Canal</v>
      </c>
      <c r="B2785" t="str">
        <f>INDEX('Community ID'!$K:$K,MATCH('Environmental Data'!$P2785,'Community ID'!J:J,0))</f>
        <v>Constanza</v>
      </c>
      <c r="D2785" t="s">
        <v>11220</v>
      </c>
      <c r="E2785" t="s">
        <v>11221</v>
      </c>
      <c r="F2785" t="s">
        <v>1970</v>
      </c>
      <c r="I2785" t="s">
        <v>191</v>
      </c>
      <c r="M2785" t="s">
        <v>80</v>
      </c>
      <c r="N2785" t="s">
        <v>1108</v>
      </c>
      <c r="O2785" t="s">
        <v>7129</v>
      </c>
      <c r="P2785" t="s">
        <v>102</v>
      </c>
      <c r="Q2785" t="s">
        <v>160</v>
      </c>
      <c r="V2785" t="s">
        <v>11210</v>
      </c>
      <c r="W2785" t="s">
        <v>58</v>
      </c>
      <c r="X2785">
        <v>18.909382699999998</v>
      </c>
      <c r="Y2785">
        <v>-70.753739300000007</v>
      </c>
      <c r="Z2785" s="3">
        <v>44326</v>
      </c>
      <c r="AA2785" s="3">
        <v>44326</v>
      </c>
      <c r="AB2785" t="s">
        <v>60</v>
      </c>
      <c r="AC2785" t="s">
        <v>169</v>
      </c>
      <c r="AE2785" t="s">
        <v>62</v>
      </c>
      <c r="AF2785" t="s">
        <v>170</v>
      </c>
      <c r="AG2785" t="s">
        <v>194</v>
      </c>
      <c r="AH2785" t="s">
        <v>65</v>
      </c>
      <c r="AI2785" t="s">
        <v>788</v>
      </c>
      <c r="AJ2785" t="s">
        <v>788</v>
      </c>
      <c r="AK2785" t="s">
        <v>11200</v>
      </c>
      <c r="AL2785">
        <v>1</v>
      </c>
      <c r="AM2785" t="s">
        <v>11222</v>
      </c>
      <c r="AN2785">
        <v>3</v>
      </c>
      <c r="AP2785" t="s">
        <v>63</v>
      </c>
      <c r="AV2785" s="1">
        <v>43414</v>
      </c>
      <c r="AW2785" t="s">
        <v>16778</v>
      </c>
      <c r="AY2785" t="s">
        <v>73</v>
      </c>
      <c r="AZ2785" t="s">
        <v>74</v>
      </c>
    </row>
    <row r="2786" spans="1:52" hidden="1" x14ac:dyDescent="0.25">
      <c r="A2786" t="str">
        <f>INDEX('Community ID'!B:B,MATCH(O2786,'Community ID'!A:A,0))</f>
        <v>El Canal</v>
      </c>
      <c r="B2786" t="str">
        <f>INDEX('Community ID'!$K:$K,MATCH('Environmental Data'!$P2786,'Community ID'!J:J,0))</f>
        <v>Constanza</v>
      </c>
      <c r="D2786" t="s">
        <v>11223</v>
      </c>
      <c r="E2786" t="s">
        <v>812</v>
      </c>
      <c r="F2786" t="s">
        <v>991</v>
      </c>
      <c r="I2786" t="s">
        <v>191</v>
      </c>
      <c r="J2786" s="1">
        <v>35682</v>
      </c>
      <c r="K2786">
        <v>24</v>
      </c>
      <c r="M2786" t="s">
        <v>80</v>
      </c>
      <c r="N2786" t="s">
        <v>10382</v>
      </c>
      <c r="O2786" t="s">
        <v>6481</v>
      </c>
      <c r="P2786" t="s">
        <v>102</v>
      </c>
      <c r="Q2786" t="s">
        <v>83</v>
      </c>
      <c r="S2786" t="s">
        <v>545</v>
      </c>
      <c r="T2786" t="s">
        <v>485</v>
      </c>
      <c r="V2786" t="s">
        <v>10384</v>
      </c>
      <c r="W2786" t="s">
        <v>58</v>
      </c>
      <c r="X2786">
        <v>18.906171130965301</v>
      </c>
      <c r="Y2786">
        <v>-70.760063203117497</v>
      </c>
      <c r="Z2786" t="s">
        <v>86</v>
      </c>
      <c r="AA2786" t="s">
        <v>86</v>
      </c>
      <c r="AB2786" t="s">
        <v>116</v>
      </c>
      <c r="AC2786" t="s">
        <v>88</v>
      </c>
      <c r="AE2786" t="s">
        <v>62</v>
      </c>
      <c r="AF2786" t="s">
        <v>170</v>
      </c>
      <c r="AG2786" t="s">
        <v>194</v>
      </c>
      <c r="AH2786" t="s">
        <v>65</v>
      </c>
      <c r="AI2786" t="s">
        <v>788</v>
      </c>
      <c r="AJ2786" t="s">
        <v>1569</v>
      </c>
      <c r="AK2786" t="s">
        <v>11200</v>
      </c>
      <c r="AL2786">
        <v>1</v>
      </c>
      <c r="AM2786" t="s">
        <v>11224</v>
      </c>
      <c r="AN2786">
        <v>7</v>
      </c>
      <c r="AO2786">
        <v>2</v>
      </c>
      <c r="AP2786" t="s">
        <v>62</v>
      </c>
      <c r="AV2786" s="1">
        <v>43414</v>
      </c>
      <c r="AW2786" t="s">
        <v>16779</v>
      </c>
      <c r="AY2786" t="s">
        <v>73</v>
      </c>
      <c r="AZ2786" t="s">
        <v>74</v>
      </c>
    </row>
    <row r="2787" spans="1:52" hidden="1" x14ac:dyDescent="0.25">
      <c r="A2787" t="str">
        <f>INDEX('Community ID'!B:B,MATCH(O2787,'Community ID'!A:A,0))</f>
        <v>El Canal</v>
      </c>
      <c r="B2787" t="str">
        <f>INDEX('Community ID'!$K:$K,MATCH('Environmental Data'!$P2787,'Community ID'!J:J,0))</f>
        <v>Constanza</v>
      </c>
      <c r="D2787" t="s">
        <v>11225</v>
      </c>
      <c r="E2787" t="s">
        <v>11226</v>
      </c>
      <c r="F2787" t="s">
        <v>3914</v>
      </c>
      <c r="I2787" t="s">
        <v>191</v>
      </c>
      <c r="M2787" t="s">
        <v>80</v>
      </c>
      <c r="N2787" t="s">
        <v>11227</v>
      </c>
      <c r="O2787" t="s">
        <v>7129</v>
      </c>
      <c r="P2787" t="s">
        <v>102</v>
      </c>
      <c r="Q2787" t="s">
        <v>103</v>
      </c>
      <c r="S2787" t="s">
        <v>545</v>
      </c>
      <c r="V2787" t="s">
        <v>11210</v>
      </c>
      <c r="W2787" t="s">
        <v>58</v>
      </c>
      <c r="X2787">
        <v>18.909640499999998</v>
      </c>
      <c r="Y2787">
        <v>-70.753995399999994</v>
      </c>
      <c r="Z2787" t="s">
        <v>86</v>
      </c>
      <c r="AA2787" t="s">
        <v>86</v>
      </c>
      <c r="AB2787" t="s">
        <v>60</v>
      </c>
      <c r="AC2787" t="s">
        <v>88</v>
      </c>
      <c r="AE2787" t="s">
        <v>62</v>
      </c>
      <c r="AF2787" t="s">
        <v>170</v>
      </c>
      <c r="AG2787" t="s">
        <v>194</v>
      </c>
      <c r="AH2787" t="s">
        <v>117</v>
      </c>
      <c r="AI2787" t="s">
        <v>788</v>
      </c>
      <c r="AJ2787" t="s">
        <v>788</v>
      </c>
      <c r="AK2787" t="s">
        <v>11228</v>
      </c>
      <c r="AL2787">
        <v>1</v>
      </c>
      <c r="AM2787" t="s">
        <v>11200</v>
      </c>
      <c r="AN2787">
        <v>2</v>
      </c>
      <c r="AO2787">
        <v>1</v>
      </c>
      <c r="AP2787" t="s">
        <v>62</v>
      </c>
      <c r="AV2787" s="1">
        <v>43414</v>
      </c>
      <c r="AW2787" t="s">
        <v>16780</v>
      </c>
      <c r="AY2787" t="s">
        <v>73</v>
      </c>
      <c r="AZ2787" t="s">
        <v>74</v>
      </c>
    </row>
    <row r="2788" spans="1:52" hidden="1" x14ac:dyDescent="0.25">
      <c r="A2788" t="str">
        <f>INDEX('Community ID'!B:B,MATCH(O2788,'Community ID'!A:A,0))</f>
        <v>El Chorro</v>
      </c>
      <c r="B2788" t="str">
        <f>INDEX('Community ID'!$K:$K,MATCH('Environmental Data'!$P2788,'Community ID'!J:J,0))</f>
        <v>Constanza</v>
      </c>
      <c r="D2788" t="s">
        <v>11229</v>
      </c>
      <c r="E2788" t="s">
        <v>11230</v>
      </c>
      <c r="F2788" t="s">
        <v>1547</v>
      </c>
      <c r="H2788" t="s">
        <v>11231</v>
      </c>
      <c r="I2788" t="s">
        <v>191</v>
      </c>
      <c r="M2788" t="s">
        <v>80</v>
      </c>
      <c r="N2788" t="s">
        <v>135</v>
      </c>
      <c r="O2788" t="s">
        <v>7181</v>
      </c>
      <c r="P2788" t="s">
        <v>102</v>
      </c>
      <c r="Q2788" t="s">
        <v>103</v>
      </c>
      <c r="S2788" t="s">
        <v>545</v>
      </c>
      <c r="V2788" t="s">
        <v>11210</v>
      </c>
      <c r="W2788" t="s">
        <v>58</v>
      </c>
      <c r="X2788">
        <v>18.909382699999998</v>
      </c>
      <c r="Y2788">
        <v>-70.753739300000007</v>
      </c>
      <c r="Z2788" t="s">
        <v>86</v>
      </c>
      <c r="AA2788" s="3">
        <v>44326</v>
      </c>
      <c r="AB2788" t="s">
        <v>60</v>
      </c>
      <c r="AC2788" t="s">
        <v>169</v>
      </c>
      <c r="AE2788" t="s">
        <v>62</v>
      </c>
      <c r="AF2788" t="s">
        <v>170</v>
      </c>
      <c r="AG2788" t="s">
        <v>194</v>
      </c>
      <c r="AH2788" t="s">
        <v>117</v>
      </c>
      <c r="AI2788" t="s">
        <v>788</v>
      </c>
      <c r="AJ2788" t="s">
        <v>788</v>
      </c>
      <c r="AK2788" t="s">
        <v>11200</v>
      </c>
      <c r="AL2788">
        <v>1</v>
      </c>
      <c r="AM2788" t="s">
        <v>11222</v>
      </c>
      <c r="AN2788">
        <v>2</v>
      </c>
      <c r="AO2788">
        <v>0</v>
      </c>
      <c r="AP2788" t="s">
        <v>62</v>
      </c>
      <c r="AV2788" s="1">
        <v>43414</v>
      </c>
      <c r="AW2788" t="s">
        <v>16781</v>
      </c>
      <c r="AY2788" t="s">
        <v>73</v>
      </c>
      <c r="AZ2788" t="s">
        <v>74</v>
      </c>
    </row>
    <row r="2789" spans="1:52" x14ac:dyDescent="0.25">
      <c r="A2789" t="str">
        <f>INDEX('Community ID'!B:B,MATCH(O2789,'Community ID'!A:A,0))</f>
        <v>El Canal</v>
      </c>
      <c r="B2789" t="str">
        <f>INDEX('Community ID'!$K:$K,MATCH('Environmental Data'!$P2789,'Community ID'!J:J,0))</f>
        <v>Constanza</v>
      </c>
      <c r="D2789" t="s">
        <v>11232</v>
      </c>
      <c r="E2789" t="s">
        <v>11233</v>
      </c>
      <c r="F2789" t="s">
        <v>991</v>
      </c>
      <c r="I2789" t="s">
        <v>191</v>
      </c>
      <c r="J2789" s="1">
        <v>29384</v>
      </c>
      <c r="K2789">
        <v>41</v>
      </c>
      <c r="M2789" t="s">
        <v>80</v>
      </c>
      <c r="N2789" t="s">
        <v>10382</v>
      </c>
      <c r="O2789" t="s">
        <v>6481</v>
      </c>
      <c r="P2789" t="s">
        <v>102</v>
      </c>
      <c r="Q2789" t="s">
        <v>83</v>
      </c>
      <c r="V2789" t="s">
        <v>10384</v>
      </c>
      <c r="W2789" t="s">
        <v>58</v>
      </c>
      <c r="X2789">
        <v>18.9059042092588</v>
      </c>
      <c r="Y2789">
        <v>-70.759820547020695</v>
      </c>
      <c r="Z2789" s="3">
        <v>44198</v>
      </c>
      <c r="AA2789" s="3">
        <v>44198</v>
      </c>
      <c r="AB2789" t="s">
        <v>182</v>
      </c>
      <c r="AC2789" t="s">
        <v>88</v>
      </c>
      <c r="AE2789" t="s">
        <v>62</v>
      </c>
      <c r="AF2789" t="s">
        <v>170</v>
      </c>
      <c r="AG2789" t="s">
        <v>194</v>
      </c>
      <c r="AH2789" t="s">
        <v>65</v>
      </c>
      <c r="AI2789" t="s">
        <v>788</v>
      </c>
      <c r="AJ2789" t="s">
        <v>788</v>
      </c>
      <c r="AK2789" t="s">
        <v>368</v>
      </c>
      <c r="AL2789">
        <v>1</v>
      </c>
      <c r="AM2789" t="s">
        <v>11234</v>
      </c>
      <c r="AN2789">
        <v>5</v>
      </c>
      <c r="AP2789" t="s">
        <v>62</v>
      </c>
      <c r="AV2789" s="1">
        <v>43414</v>
      </c>
      <c r="AW2789" t="s">
        <v>16782</v>
      </c>
      <c r="AY2789" t="s">
        <v>73</v>
      </c>
      <c r="AZ2789" t="s">
        <v>74</v>
      </c>
    </row>
    <row r="2790" spans="1:52" hidden="1" x14ac:dyDescent="0.25">
      <c r="A2790" t="str">
        <f>INDEX('Community ID'!B:B,MATCH(O2790,'Community ID'!A:A,0))</f>
        <v>El Canal</v>
      </c>
      <c r="B2790" t="str">
        <f>INDEX('Community ID'!$K:$K,MATCH('Environmental Data'!$P2790,'Community ID'!J:J,0))</f>
        <v>Constanza</v>
      </c>
      <c r="D2790" t="s">
        <v>11235</v>
      </c>
      <c r="E2790" t="s">
        <v>134</v>
      </c>
      <c r="F2790" t="s">
        <v>11236</v>
      </c>
      <c r="H2790" t="s">
        <v>10686</v>
      </c>
      <c r="I2790" t="s">
        <v>191</v>
      </c>
      <c r="L2790">
        <v>8292909137</v>
      </c>
      <c r="M2790" t="s">
        <v>80</v>
      </c>
      <c r="N2790" t="s">
        <v>1156</v>
      </c>
      <c r="O2790" t="s">
        <v>7129</v>
      </c>
      <c r="P2790" t="s">
        <v>102</v>
      </c>
      <c r="Q2790" t="s">
        <v>103</v>
      </c>
      <c r="S2790" t="s">
        <v>545</v>
      </c>
      <c r="T2790" t="s">
        <v>545</v>
      </c>
      <c r="V2790" t="s">
        <v>11210</v>
      </c>
      <c r="W2790" t="s">
        <v>58</v>
      </c>
      <c r="X2790">
        <v>18.908840600000001</v>
      </c>
      <c r="Y2790">
        <v>-70.747883700000003</v>
      </c>
      <c r="Z2790" t="s">
        <v>86</v>
      </c>
      <c r="AA2790" t="s">
        <v>86</v>
      </c>
      <c r="AB2790" t="s">
        <v>182</v>
      </c>
      <c r="AC2790" t="s">
        <v>88</v>
      </c>
      <c r="AE2790" t="s">
        <v>62</v>
      </c>
      <c r="AF2790" t="s">
        <v>170</v>
      </c>
      <c r="AG2790" t="s">
        <v>171</v>
      </c>
      <c r="AH2790" t="s">
        <v>117</v>
      </c>
      <c r="AI2790" t="s">
        <v>788</v>
      </c>
      <c r="AJ2790" t="s">
        <v>788</v>
      </c>
      <c r="AK2790" t="s">
        <v>11237</v>
      </c>
      <c r="AL2790">
        <v>1</v>
      </c>
      <c r="AM2790" t="s">
        <v>11200</v>
      </c>
      <c r="AN2790">
        <v>2</v>
      </c>
      <c r="AO2790">
        <v>0</v>
      </c>
      <c r="AP2790" t="s">
        <v>62</v>
      </c>
      <c r="AV2790" s="1">
        <v>43414</v>
      </c>
      <c r="AW2790" t="s">
        <v>16783</v>
      </c>
      <c r="AY2790" t="s">
        <v>73</v>
      </c>
      <c r="AZ2790" t="s">
        <v>74</v>
      </c>
    </row>
    <row r="2791" spans="1:52" hidden="1" x14ac:dyDescent="0.25">
      <c r="A2791" t="str">
        <f>INDEX('Community ID'!B:B,MATCH(O2791,'Community ID'!A:A,0))</f>
        <v>El Canal</v>
      </c>
      <c r="B2791" t="str">
        <f>INDEX('Community ID'!$K:$K,MATCH('Environmental Data'!$P2791,'Community ID'!J:J,0))</f>
        <v>Constanza</v>
      </c>
      <c r="D2791" t="s">
        <v>11238</v>
      </c>
      <c r="E2791" t="s">
        <v>211</v>
      </c>
      <c r="F2791" t="s">
        <v>11239</v>
      </c>
      <c r="H2791" t="s">
        <v>7741</v>
      </c>
      <c r="I2791" t="s">
        <v>191</v>
      </c>
      <c r="J2791" s="1">
        <v>35290</v>
      </c>
      <c r="K2791">
        <v>25</v>
      </c>
      <c r="M2791" t="s">
        <v>80</v>
      </c>
      <c r="N2791" t="s">
        <v>10382</v>
      </c>
      <c r="O2791" t="s">
        <v>6481</v>
      </c>
      <c r="P2791" t="s">
        <v>102</v>
      </c>
      <c r="Q2791" t="s">
        <v>83</v>
      </c>
      <c r="S2791" t="s">
        <v>485</v>
      </c>
      <c r="T2791" t="s">
        <v>485</v>
      </c>
      <c r="V2791" t="s">
        <v>10384</v>
      </c>
      <c r="W2791" t="s">
        <v>58</v>
      </c>
      <c r="X2791">
        <v>18.905882164853502</v>
      </c>
      <c r="Y2791">
        <v>-70.760003775424096</v>
      </c>
      <c r="AA2791" s="3">
        <v>44326</v>
      </c>
      <c r="AB2791" t="s">
        <v>182</v>
      </c>
      <c r="AC2791" t="s">
        <v>88</v>
      </c>
      <c r="AE2791" t="s">
        <v>62</v>
      </c>
      <c r="AF2791" t="s">
        <v>170</v>
      </c>
      <c r="AG2791" t="s">
        <v>194</v>
      </c>
      <c r="AH2791" t="s">
        <v>65</v>
      </c>
      <c r="AI2791" t="s">
        <v>788</v>
      </c>
      <c r="AJ2791" t="s">
        <v>788</v>
      </c>
      <c r="AK2791" t="s">
        <v>11200</v>
      </c>
      <c r="AL2791">
        <v>1</v>
      </c>
      <c r="AM2791" t="s">
        <v>11224</v>
      </c>
      <c r="AN2791">
        <v>4</v>
      </c>
      <c r="AO2791">
        <v>2</v>
      </c>
      <c r="AP2791" t="s">
        <v>62</v>
      </c>
      <c r="AV2791" s="1">
        <v>43414</v>
      </c>
      <c r="AW2791" t="s">
        <v>16784</v>
      </c>
      <c r="AY2791" t="s">
        <v>73</v>
      </c>
      <c r="AZ2791" t="s">
        <v>74</v>
      </c>
    </row>
    <row r="2792" spans="1:52" hidden="1" x14ac:dyDescent="0.25">
      <c r="A2792" t="str">
        <f>INDEX('Community ID'!B:B,MATCH(O2792,'Community ID'!A:A,0))</f>
        <v>El Canal</v>
      </c>
      <c r="B2792" t="str">
        <f>INDEX('Community ID'!$K:$K,MATCH('Environmental Data'!$P2792,'Community ID'!J:J,0))</f>
        <v>Constanza</v>
      </c>
      <c r="D2792" t="s">
        <v>11241</v>
      </c>
      <c r="E2792" t="s">
        <v>1754</v>
      </c>
      <c r="F2792" t="s">
        <v>11242</v>
      </c>
      <c r="I2792" t="s">
        <v>165</v>
      </c>
      <c r="M2792" t="s">
        <v>80</v>
      </c>
      <c r="N2792" t="s">
        <v>1108</v>
      </c>
      <c r="O2792" t="s">
        <v>7129</v>
      </c>
      <c r="P2792" t="s">
        <v>102</v>
      </c>
      <c r="Q2792" t="s">
        <v>160</v>
      </c>
      <c r="T2792" t="s">
        <v>485</v>
      </c>
      <c r="V2792" t="s">
        <v>11210</v>
      </c>
      <c r="W2792" t="s">
        <v>58</v>
      </c>
      <c r="X2792">
        <v>18.9108354</v>
      </c>
      <c r="Y2792">
        <v>-70.755240499999999</v>
      </c>
      <c r="Z2792" t="s">
        <v>86</v>
      </c>
      <c r="AA2792" t="s">
        <v>86</v>
      </c>
      <c r="AB2792" t="s">
        <v>60</v>
      </c>
      <c r="AC2792" t="s">
        <v>88</v>
      </c>
      <c r="AE2792" t="s">
        <v>62</v>
      </c>
      <c r="AF2792" t="s">
        <v>170</v>
      </c>
      <c r="AG2792" t="s">
        <v>194</v>
      </c>
      <c r="AH2792" t="s">
        <v>65</v>
      </c>
      <c r="AI2792" t="s">
        <v>145</v>
      </c>
      <c r="AJ2792" t="s">
        <v>145</v>
      </c>
      <c r="AK2792" t="s">
        <v>11200</v>
      </c>
      <c r="AL2792">
        <v>1</v>
      </c>
      <c r="AM2792" t="s">
        <v>11200</v>
      </c>
      <c r="AN2792">
        <v>2</v>
      </c>
      <c r="AO2792">
        <v>0</v>
      </c>
      <c r="AP2792" t="s">
        <v>63</v>
      </c>
      <c r="AV2792" s="1">
        <v>43414</v>
      </c>
      <c r="AW2792" t="s">
        <v>16785</v>
      </c>
      <c r="AY2792" t="s">
        <v>73</v>
      </c>
      <c r="AZ2792" t="s">
        <v>74</v>
      </c>
    </row>
    <row r="2793" spans="1:52" hidden="1" x14ac:dyDescent="0.25">
      <c r="A2793" t="str">
        <f>INDEX('Community ID'!B:B,MATCH(O2793,'Community ID'!A:A,0))</f>
        <v>El Canal</v>
      </c>
      <c r="B2793" t="str">
        <f>INDEX('Community ID'!$K:$K,MATCH('Environmental Data'!$P2793,'Community ID'!J:J,0))</f>
        <v>Constanza</v>
      </c>
      <c r="D2793" t="s">
        <v>11240</v>
      </c>
      <c r="E2793" t="s">
        <v>3626</v>
      </c>
      <c r="F2793" t="s">
        <v>872</v>
      </c>
      <c r="I2793" t="s">
        <v>191</v>
      </c>
      <c r="J2793" s="1">
        <v>29814</v>
      </c>
      <c r="K2793">
        <v>40</v>
      </c>
      <c r="M2793" t="s">
        <v>80</v>
      </c>
      <c r="N2793" t="s">
        <v>1463</v>
      </c>
      <c r="O2793" t="s">
        <v>6481</v>
      </c>
      <c r="P2793" t="s">
        <v>102</v>
      </c>
      <c r="Q2793" t="s">
        <v>83</v>
      </c>
      <c r="V2793" t="s">
        <v>10384</v>
      </c>
      <c r="W2793" t="s">
        <v>58</v>
      </c>
      <c r="X2793">
        <v>18.905981574225098</v>
      </c>
      <c r="Y2793">
        <v>-70.759840747407395</v>
      </c>
      <c r="Z2793" s="3">
        <v>44326</v>
      </c>
      <c r="AA2793" s="3">
        <v>44198</v>
      </c>
      <c r="AB2793" t="s">
        <v>60</v>
      </c>
      <c r="AC2793" t="s">
        <v>88</v>
      </c>
      <c r="AE2793" t="s">
        <v>62</v>
      </c>
      <c r="AF2793" t="s">
        <v>170</v>
      </c>
      <c r="AG2793" t="s">
        <v>194</v>
      </c>
      <c r="AH2793" t="s">
        <v>117</v>
      </c>
      <c r="AI2793" t="s">
        <v>788</v>
      </c>
      <c r="AJ2793" t="s">
        <v>145</v>
      </c>
      <c r="AK2793" t="s">
        <v>6481</v>
      </c>
      <c r="AL2793">
        <v>1</v>
      </c>
      <c r="AM2793" t="s">
        <v>11202</v>
      </c>
      <c r="AN2793">
        <v>3</v>
      </c>
      <c r="AP2793" t="s">
        <v>63</v>
      </c>
      <c r="AV2793" s="1">
        <v>43414</v>
      </c>
      <c r="AW2793" t="s">
        <v>16786</v>
      </c>
      <c r="AY2793" t="s">
        <v>73</v>
      </c>
      <c r="AZ2793" t="s">
        <v>74</v>
      </c>
    </row>
    <row r="2794" spans="1:52" hidden="1" x14ac:dyDescent="0.25">
      <c r="A2794" t="str">
        <f>INDEX('Community ID'!B:B,MATCH(O2794,'Community ID'!A:A,0))</f>
        <v>El Canal</v>
      </c>
      <c r="B2794" t="str">
        <f>INDEX('Community ID'!$K:$K,MATCH('Environmental Data'!$P2794,'Community ID'!J:J,0))</f>
        <v>Constanza</v>
      </c>
      <c r="D2794" t="s">
        <v>11245</v>
      </c>
      <c r="E2794" t="s">
        <v>1262</v>
      </c>
      <c r="F2794" t="s">
        <v>1838</v>
      </c>
      <c r="I2794" t="s">
        <v>165</v>
      </c>
      <c r="M2794" t="s">
        <v>80</v>
      </c>
      <c r="N2794" t="s">
        <v>1108</v>
      </c>
      <c r="O2794" t="s">
        <v>7129</v>
      </c>
      <c r="P2794" t="s">
        <v>102</v>
      </c>
      <c r="Q2794" t="s">
        <v>55</v>
      </c>
      <c r="T2794" t="s">
        <v>545</v>
      </c>
      <c r="V2794" t="s">
        <v>11210</v>
      </c>
      <c r="W2794" t="s">
        <v>58</v>
      </c>
      <c r="X2794">
        <v>18.907767700000001</v>
      </c>
      <c r="Y2794">
        <v>-70.752262200000004</v>
      </c>
      <c r="Z2794" t="s">
        <v>86</v>
      </c>
      <c r="AA2794" s="3">
        <v>44326</v>
      </c>
      <c r="AB2794" t="s">
        <v>60</v>
      </c>
      <c r="AC2794" t="s">
        <v>88</v>
      </c>
      <c r="AE2794" t="s">
        <v>62</v>
      </c>
      <c r="AF2794" t="s">
        <v>170</v>
      </c>
      <c r="AG2794" t="s">
        <v>194</v>
      </c>
      <c r="AH2794" t="s">
        <v>117</v>
      </c>
      <c r="AI2794" t="s">
        <v>788</v>
      </c>
      <c r="AJ2794" t="s">
        <v>788</v>
      </c>
      <c r="AK2794" t="s">
        <v>11200</v>
      </c>
      <c r="AL2794">
        <v>1</v>
      </c>
      <c r="AM2794" t="s">
        <v>11200</v>
      </c>
      <c r="AN2794">
        <v>3</v>
      </c>
      <c r="AO2794">
        <v>1</v>
      </c>
      <c r="AP2794" t="s">
        <v>63</v>
      </c>
      <c r="AV2794" s="1">
        <v>43414</v>
      </c>
      <c r="AW2794" t="s">
        <v>16787</v>
      </c>
      <c r="AY2794" t="s">
        <v>73</v>
      </c>
      <c r="AZ2794" t="s">
        <v>74</v>
      </c>
    </row>
    <row r="2795" spans="1:52" hidden="1" x14ac:dyDescent="0.25">
      <c r="A2795" t="str">
        <f>INDEX('Community ID'!B:B,MATCH(O2795,'Community ID'!A:A,0))</f>
        <v>El Canal</v>
      </c>
      <c r="B2795" t="str">
        <f>INDEX('Community ID'!$K:$K,MATCH('Environmental Data'!$P2795,'Community ID'!J:J,0))</f>
        <v>Constanza</v>
      </c>
      <c r="D2795" t="s">
        <v>11243</v>
      </c>
      <c r="E2795" t="s">
        <v>11244</v>
      </c>
      <c r="F2795" t="s">
        <v>1204</v>
      </c>
      <c r="I2795" t="s">
        <v>191</v>
      </c>
      <c r="J2795" s="1">
        <v>27616</v>
      </c>
      <c r="K2795">
        <v>46</v>
      </c>
      <c r="M2795" t="s">
        <v>51</v>
      </c>
      <c r="O2795" t="s">
        <v>6481</v>
      </c>
      <c r="P2795" t="s">
        <v>102</v>
      </c>
      <c r="Q2795" t="s">
        <v>83</v>
      </c>
      <c r="V2795" t="s">
        <v>10384</v>
      </c>
      <c r="W2795" t="s">
        <v>58</v>
      </c>
      <c r="X2795">
        <v>18.906345767917902</v>
      </c>
      <c r="Y2795">
        <v>-70.759609239241797</v>
      </c>
      <c r="Z2795" s="3">
        <v>44326</v>
      </c>
      <c r="AA2795" s="3">
        <v>44198</v>
      </c>
      <c r="AB2795" t="s">
        <v>60</v>
      </c>
      <c r="AC2795" t="s">
        <v>88</v>
      </c>
      <c r="AE2795" t="s">
        <v>62</v>
      </c>
      <c r="AF2795" t="s">
        <v>170</v>
      </c>
      <c r="AG2795" t="s">
        <v>194</v>
      </c>
      <c r="AH2795" t="s">
        <v>65</v>
      </c>
      <c r="AI2795" t="s">
        <v>788</v>
      </c>
      <c r="AJ2795" t="s">
        <v>788</v>
      </c>
      <c r="AK2795" t="s">
        <v>11200</v>
      </c>
      <c r="AL2795">
        <v>1</v>
      </c>
      <c r="AM2795" t="s">
        <v>1836</v>
      </c>
      <c r="AN2795">
        <v>3</v>
      </c>
      <c r="AO2795">
        <v>1</v>
      </c>
      <c r="AP2795" t="s">
        <v>63</v>
      </c>
      <c r="AV2795" s="1">
        <v>43414</v>
      </c>
      <c r="AW2795" t="s">
        <v>16788</v>
      </c>
      <c r="AY2795" t="s">
        <v>73</v>
      </c>
      <c r="AZ2795" t="s">
        <v>74</v>
      </c>
    </row>
    <row r="2796" spans="1:52" x14ac:dyDescent="0.25">
      <c r="A2796" t="str">
        <f>INDEX('Community ID'!B:B,MATCH(O2796,'Community ID'!A:A,0))</f>
        <v>El Canal</v>
      </c>
      <c r="B2796" t="str">
        <f>INDEX('Community ID'!$K:$K,MATCH('Environmental Data'!$P2796,'Community ID'!J:J,0))</f>
        <v>Constanza</v>
      </c>
      <c r="D2796" t="s">
        <v>11247</v>
      </c>
      <c r="E2796" t="s">
        <v>11248</v>
      </c>
      <c r="F2796" t="s">
        <v>2509</v>
      </c>
      <c r="I2796" t="s">
        <v>165</v>
      </c>
      <c r="M2796" t="s">
        <v>51</v>
      </c>
      <c r="N2796" t="s">
        <v>1463</v>
      </c>
      <c r="O2796" t="s">
        <v>6481</v>
      </c>
      <c r="P2796" t="s">
        <v>102</v>
      </c>
      <c r="Q2796" t="s">
        <v>83</v>
      </c>
      <c r="V2796" t="s">
        <v>10384</v>
      </c>
      <c r="W2796" t="s">
        <v>58</v>
      </c>
      <c r="X2796">
        <v>18.906176663021402</v>
      </c>
      <c r="Y2796">
        <v>-70.759728262266805</v>
      </c>
      <c r="Z2796" t="s">
        <v>86</v>
      </c>
      <c r="AA2796" s="3">
        <v>44198</v>
      </c>
      <c r="AB2796" t="s">
        <v>60</v>
      </c>
      <c r="AC2796" t="s">
        <v>88</v>
      </c>
      <c r="AE2796" t="s">
        <v>62</v>
      </c>
      <c r="AF2796" t="s">
        <v>170</v>
      </c>
      <c r="AG2796" t="s">
        <v>194</v>
      </c>
      <c r="AH2796" t="s">
        <v>65</v>
      </c>
      <c r="AI2796" t="s">
        <v>788</v>
      </c>
      <c r="AJ2796" t="s">
        <v>788</v>
      </c>
      <c r="AK2796" t="s">
        <v>479</v>
      </c>
      <c r="AL2796">
        <v>1</v>
      </c>
      <c r="AM2796" t="s">
        <v>11202</v>
      </c>
      <c r="AN2796">
        <v>5</v>
      </c>
      <c r="AO2796">
        <v>1</v>
      </c>
      <c r="AP2796" t="s">
        <v>63</v>
      </c>
      <c r="AV2796" s="1">
        <v>43414</v>
      </c>
      <c r="AW2796" t="s">
        <v>16789</v>
      </c>
      <c r="AY2796" t="s">
        <v>73</v>
      </c>
      <c r="AZ2796" t="s">
        <v>74</v>
      </c>
    </row>
    <row r="2797" spans="1:52" hidden="1" x14ac:dyDescent="0.25">
      <c r="A2797" t="str">
        <f>INDEX('Community ID'!B:B,MATCH(O2797,'Community ID'!A:A,0))</f>
        <v>El Chorro</v>
      </c>
      <c r="B2797" t="str">
        <f>INDEX('Community ID'!$K:$K,MATCH('Environmental Data'!$P2797,'Community ID'!J:J,0))</f>
        <v>Constanza</v>
      </c>
      <c r="D2797" t="s">
        <v>11249</v>
      </c>
      <c r="E2797" t="s">
        <v>6017</v>
      </c>
      <c r="F2797" t="s">
        <v>11250</v>
      </c>
      <c r="I2797" t="s">
        <v>191</v>
      </c>
      <c r="M2797" t="s">
        <v>80</v>
      </c>
      <c r="N2797" t="s">
        <v>114</v>
      </c>
      <c r="O2797" t="s">
        <v>7406</v>
      </c>
      <c r="P2797" t="s">
        <v>102</v>
      </c>
      <c r="Q2797" t="s">
        <v>160</v>
      </c>
      <c r="T2797" t="s">
        <v>545</v>
      </c>
      <c r="V2797" t="s">
        <v>11210</v>
      </c>
      <c r="W2797" t="s">
        <v>58</v>
      </c>
      <c r="X2797">
        <v>18.908817299999999</v>
      </c>
      <c r="Y2797">
        <v>-70.753361299999995</v>
      </c>
      <c r="Z2797" t="s">
        <v>86</v>
      </c>
      <c r="AA2797" t="s">
        <v>86</v>
      </c>
      <c r="AB2797" t="s">
        <v>60</v>
      </c>
      <c r="AC2797" t="s">
        <v>88</v>
      </c>
      <c r="AE2797" t="s">
        <v>62</v>
      </c>
      <c r="AF2797" t="s">
        <v>170</v>
      </c>
      <c r="AI2797" t="s">
        <v>788</v>
      </c>
      <c r="AJ2797" t="s">
        <v>788</v>
      </c>
      <c r="AK2797" t="s">
        <v>11251</v>
      </c>
      <c r="AM2797" t="s">
        <v>394</v>
      </c>
      <c r="AV2797" s="1">
        <v>43414</v>
      </c>
      <c r="AW2797" t="s">
        <v>16790</v>
      </c>
      <c r="AY2797" t="s">
        <v>73</v>
      </c>
      <c r="AZ2797" t="s">
        <v>74</v>
      </c>
    </row>
    <row r="2798" spans="1:52" hidden="1" x14ac:dyDescent="0.25">
      <c r="A2798" t="str">
        <f>INDEX('Community ID'!B:B,MATCH(O2798,'Community ID'!A:A,0))</f>
        <v>El Canal</v>
      </c>
      <c r="B2798" t="str">
        <f>INDEX('Community ID'!$K:$K,MATCH('Environmental Data'!$P2798,'Community ID'!J:J,0))</f>
        <v>Constanza</v>
      </c>
      <c r="D2798" t="s">
        <v>11252</v>
      </c>
      <c r="E2798" t="s">
        <v>11253</v>
      </c>
      <c r="F2798" t="s">
        <v>11206</v>
      </c>
      <c r="I2798" t="s">
        <v>165</v>
      </c>
      <c r="J2798" s="1">
        <v>27584</v>
      </c>
      <c r="K2798">
        <v>46</v>
      </c>
      <c r="M2798" t="s">
        <v>51</v>
      </c>
      <c r="N2798" t="s">
        <v>1463</v>
      </c>
      <c r="O2798" t="s">
        <v>6481</v>
      </c>
      <c r="P2798" t="s">
        <v>102</v>
      </c>
      <c r="Q2798" t="s">
        <v>83</v>
      </c>
      <c r="S2798" t="s">
        <v>485</v>
      </c>
      <c r="T2798" t="s">
        <v>485</v>
      </c>
      <c r="V2798" t="s">
        <v>10384</v>
      </c>
      <c r="W2798" t="s">
        <v>58</v>
      </c>
      <c r="X2798">
        <v>18.906229049916199</v>
      </c>
      <c r="Y2798">
        <v>-70.759750809586293</v>
      </c>
      <c r="Z2798" t="s">
        <v>86</v>
      </c>
      <c r="AA2798" t="s">
        <v>86</v>
      </c>
      <c r="AB2798" t="s">
        <v>60</v>
      </c>
      <c r="AC2798" t="s">
        <v>88</v>
      </c>
      <c r="AE2798" t="s">
        <v>62</v>
      </c>
      <c r="AF2798" t="s">
        <v>170</v>
      </c>
      <c r="AG2798" t="s">
        <v>194</v>
      </c>
      <c r="AH2798" t="s">
        <v>65</v>
      </c>
      <c r="AI2798" t="s">
        <v>788</v>
      </c>
      <c r="AJ2798" t="s">
        <v>788</v>
      </c>
      <c r="AK2798" t="s">
        <v>11254</v>
      </c>
      <c r="AL2798">
        <v>1</v>
      </c>
      <c r="AM2798" t="s">
        <v>11202</v>
      </c>
      <c r="AN2798">
        <v>5</v>
      </c>
      <c r="AO2798">
        <v>1</v>
      </c>
      <c r="AP2798" t="s">
        <v>62</v>
      </c>
      <c r="AV2798" s="1">
        <v>43414</v>
      </c>
      <c r="AW2798" t="s">
        <v>16791</v>
      </c>
      <c r="AY2798" t="s">
        <v>73</v>
      </c>
      <c r="AZ2798" t="s">
        <v>74</v>
      </c>
    </row>
    <row r="2799" spans="1:52" x14ac:dyDescent="0.25">
      <c r="A2799" t="str">
        <f>INDEX('Community ID'!B:B,MATCH(O2799,'Community ID'!A:A,0))</f>
        <v>El Chorro</v>
      </c>
      <c r="B2799" t="str">
        <f>INDEX('Community ID'!$K:$K,MATCH('Environmental Data'!$P2799,'Community ID'!J:J,0))</f>
        <v>Constanza</v>
      </c>
      <c r="D2799" t="s">
        <v>11255</v>
      </c>
      <c r="E2799" t="s">
        <v>11256</v>
      </c>
      <c r="F2799" t="s">
        <v>11257</v>
      </c>
      <c r="H2799" t="s">
        <v>11258</v>
      </c>
      <c r="I2799" t="s">
        <v>191</v>
      </c>
      <c r="J2799" s="1">
        <v>24688</v>
      </c>
      <c r="K2799">
        <v>54</v>
      </c>
      <c r="M2799" t="s">
        <v>80</v>
      </c>
      <c r="N2799" t="s">
        <v>1463</v>
      </c>
      <c r="O2799" t="s">
        <v>7406</v>
      </c>
      <c r="P2799" t="s">
        <v>102</v>
      </c>
      <c r="Q2799" t="s">
        <v>83</v>
      </c>
      <c r="S2799" t="s">
        <v>485</v>
      </c>
      <c r="T2799" t="s">
        <v>485</v>
      </c>
      <c r="V2799" t="s">
        <v>10384</v>
      </c>
      <c r="W2799" t="s">
        <v>58</v>
      </c>
      <c r="X2799">
        <v>18.906154870073198</v>
      </c>
      <c r="Y2799">
        <v>-70.759548638081796</v>
      </c>
      <c r="Z2799" t="s">
        <v>86</v>
      </c>
      <c r="AA2799" t="s">
        <v>86</v>
      </c>
      <c r="AB2799" t="s">
        <v>60</v>
      </c>
      <c r="AC2799" t="s">
        <v>88</v>
      </c>
      <c r="AE2799" t="s">
        <v>62</v>
      </c>
      <c r="AF2799" t="s">
        <v>170</v>
      </c>
      <c r="AG2799" t="s">
        <v>171</v>
      </c>
      <c r="AH2799" t="s">
        <v>486</v>
      </c>
      <c r="AI2799" t="s">
        <v>788</v>
      </c>
      <c r="AJ2799" t="s">
        <v>145</v>
      </c>
      <c r="AK2799" t="s">
        <v>479</v>
      </c>
      <c r="AL2799">
        <v>1</v>
      </c>
      <c r="AM2799" t="s">
        <v>11224</v>
      </c>
      <c r="AN2799">
        <v>3</v>
      </c>
      <c r="AP2799" t="s">
        <v>62</v>
      </c>
      <c r="AV2799" s="1">
        <v>43414</v>
      </c>
      <c r="AW2799" t="s">
        <v>16792</v>
      </c>
      <c r="AY2799" t="s">
        <v>73</v>
      </c>
      <c r="AZ2799" t="s">
        <v>74</v>
      </c>
    </row>
    <row r="2800" spans="1:52" hidden="1" x14ac:dyDescent="0.25">
      <c r="A2800" t="str">
        <f>INDEX('Community ID'!B:B,MATCH(O2800,'Community ID'!A:A,0))</f>
        <v>El Chorro</v>
      </c>
      <c r="B2800" t="str">
        <f>INDEX('Community ID'!$K:$K,MATCH('Environmental Data'!$P2800,'Community ID'!J:J,0))</f>
        <v>Constanza</v>
      </c>
      <c r="D2800" t="s">
        <v>11259</v>
      </c>
      <c r="E2800" t="s">
        <v>3114</v>
      </c>
      <c r="F2800" t="s">
        <v>3890</v>
      </c>
      <c r="I2800" t="s">
        <v>191</v>
      </c>
      <c r="M2800" t="s">
        <v>80</v>
      </c>
      <c r="N2800" t="s">
        <v>135</v>
      </c>
      <c r="O2800" t="s">
        <v>7181</v>
      </c>
      <c r="P2800" t="s">
        <v>102</v>
      </c>
      <c r="Q2800" t="s">
        <v>55</v>
      </c>
      <c r="V2800" t="s">
        <v>11210</v>
      </c>
      <c r="W2800" t="s">
        <v>58</v>
      </c>
      <c r="X2800">
        <v>18.912549299999998</v>
      </c>
      <c r="Y2800">
        <v>-70.757011800000001</v>
      </c>
      <c r="Z2800" t="s">
        <v>86</v>
      </c>
      <c r="AA2800" t="s">
        <v>86</v>
      </c>
      <c r="AB2800" t="s">
        <v>60</v>
      </c>
      <c r="AC2800" t="s">
        <v>88</v>
      </c>
      <c r="AE2800" t="s">
        <v>62</v>
      </c>
      <c r="AF2800" t="s">
        <v>170</v>
      </c>
      <c r="AG2800" t="s">
        <v>194</v>
      </c>
      <c r="AH2800" t="s">
        <v>486</v>
      </c>
      <c r="AI2800" t="s">
        <v>788</v>
      </c>
      <c r="AJ2800" t="s">
        <v>788</v>
      </c>
      <c r="AK2800" t="s">
        <v>11200</v>
      </c>
      <c r="AL2800">
        <v>1</v>
      </c>
      <c r="AM2800" t="s">
        <v>1139</v>
      </c>
      <c r="AN2800">
        <v>3</v>
      </c>
      <c r="AO2800">
        <v>0</v>
      </c>
      <c r="AP2800" t="s">
        <v>63</v>
      </c>
      <c r="AV2800" s="1">
        <v>43414</v>
      </c>
      <c r="AW2800" t="s">
        <v>16793</v>
      </c>
      <c r="AY2800" t="s">
        <v>73</v>
      </c>
      <c r="AZ2800" t="s">
        <v>74</v>
      </c>
    </row>
    <row r="2801" spans="1:52" hidden="1" x14ac:dyDescent="0.25">
      <c r="A2801" t="str">
        <f>INDEX('Community ID'!B:B,MATCH(O2801,'Community ID'!A:A,0))</f>
        <v>El Chorro</v>
      </c>
      <c r="B2801" t="str">
        <f>INDEX('Community ID'!$K:$K,MATCH('Environmental Data'!$P2801,'Community ID'!J:J,0))</f>
        <v>Constanza</v>
      </c>
      <c r="D2801" t="s">
        <v>11260</v>
      </c>
      <c r="E2801" t="s">
        <v>3578</v>
      </c>
      <c r="F2801" t="s">
        <v>11261</v>
      </c>
      <c r="H2801" t="s">
        <v>11262</v>
      </c>
      <c r="I2801" t="s">
        <v>191</v>
      </c>
      <c r="J2801" s="1">
        <v>29273</v>
      </c>
      <c r="K2801">
        <v>41</v>
      </c>
      <c r="L2801">
        <v>8499191944</v>
      </c>
      <c r="M2801" t="s">
        <v>80</v>
      </c>
      <c r="N2801" t="s">
        <v>10382</v>
      </c>
      <c r="O2801" t="s">
        <v>7406</v>
      </c>
      <c r="P2801" t="s">
        <v>102</v>
      </c>
      <c r="Q2801" t="s">
        <v>83</v>
      </c>
      <c r="S2801" t="s">
        <v>10382</v>
      </c>
      <c r="T2801" t="s">
        <v>10382</v>
      </c>
      <c r="V2801" t="s">
        <v>10384</v>
      </c>
      <c r="W2801" t="s">
        <v>58</v>
      </c>
      <c r="X2801">
        <v>18.906303565035401</v>
      </c>
      <c r="Y2801">
        <v>-70.759566156259496</v>
      </c>
      <c r="Z2801" t="s">
        <v>325</v>
      </c>
      <c r="AA2801" t="s">
        <v>325</v>
      </c>
      <c r="AB2801" t="s">
        <v>182</v>
      </c>
      <c r="AC2801" t="s">
        <v>169</v>
      </c>
      <c r="AE2801" t="s">
        <v>62</v>
      </c>
      <c r="AF2801" t="s">
        <v>170</v>
      </c>
      <c r="AG2801" t="s">
        <v>194</v>
      </c>
      <c r="AH2801" t="s">
        <v>65</v>
      </c>
      <c r="AI2801" t="s">
        <v>788</v>
      </c>
      <c r="AJ2801" t="s">
        <v>788</v>
      </c>
      <c r="AK2801" t="s">
        <v>11254</v>
      </c>
      <c r="AL2801">
        <v>1</v>
      </c>
      <c r="AM2801" t="s">
        <v>1836</v>
      </c>
      <c r="AN2801">
        <v>2</v>
      </c>
      <c r="AP2801" t="s">
        <v>63</v>
      </c>
      <c r="AV2801" s="1">
        <v>43414</v>
      </c>
      <c r="AW2801" t="s">
        <v>16794</v>
      </c>
      <c r="AY2801" t="s">
        <v>73</v>
      </c>
      <c r="AZ2801" t="s">
        <v>74</v>
      </c>
    </row>
    <row r="2802" spans="1:52" hidden="1" x14ac:dyDescent="0.25">
      <c r="A2802" t="str">
        <f>INDEX('Community ID'!B:B,MATCH(O2802,'Community ID'!A:A,0))</f>
        <v>El Chorro</v>
      </c>
      <c r="B2802" t="str">
        <f>INDEX('Community ID'!$K:$K,MATCH('Environmental Data'!$P2802,'Community ID'!J:J,0))</f>
        <v>Constanza</v>
      </c>
      <c r="D2802" t="s">
        <v>11263</v>
      </c>
      <c r="E2802" t="s">
        <v>134</v>
      </c>
      <c r="F2802" t="s">
        <v>2089</v>
      </c>
      <c r="I2802" t="s">
        <v>191</v>
      </c>
      <c r="M2802" t="s">
        <v>226</v>
      </c>
      <c r="N2802" t="s">
        <v>135</v>
      </c>
      <c r="O2802" t="s">
        <v>7406</v>
      </c>
      <c r="P2802" t="s">
        <v>102</v>
      </c>
      <c r="Q2802" t="s">
        <v>55</v>
      </c>
      <c r="S2802" t="s">
        <v>485</v>
      </c>
      <c r="T2802" t="s">
        <v>545</v>
      </c>
      <c r="V2802" t="s">
        <v>11210</v>
      </c>
      <c r="W2802" t="s">
        <v>58</v>
      </c>
      <c r="X2802">
        <v>18.909382699999998</v>
      </c>
      <c r="Y2802">
        <v>-70.753739300000007</v>
      </c>
      <c r="Z2802" t="s">
        <v>86</v>
      </c>
      <c r="AA2802" s="3">
        <v>44326</v>
      </c>
      <c r="AB2802" t="s">
        <v>60</v>
      </c>
      <c r="AC2802" t="s">
        <v>169</v>
      </c>
      <c r="AE2802" t="s">
        <v>62</v>
      </c>
      <c r="AF2802" t="s">
        <v>170</v>
      </c>
      <c r="AG2802" t="s">
        <v>194</v>
      </c>
      <c r="AH2802" t="s">
        <v>117</v>
      </c>
      <c r="AI2802" t="s">
        <v>788</v>
      </c>
      <c r="AJ2802" t="s">
        <v>788</v>
      </c>
      <c r="AK2802" t="s">
        <v>11264</v>
      </c>
      <c r="AL2802">
        <v>1</v>
      </c>
      <c r="AM2802" t="s">
        <v>11265</v>
      </c>
      <c r="AN2802">
        <v>4</v>
      </c>
      <c r="AO2802">
        <v>0</v>
      </c>
      <c r="AP2802" t="s">
        <v>63</v>
      </c>
      <c r="AV2802" s="1">
        <v>43414</v>
      </c>
      <c r="AW2802" t="s">
        <v>16795</v>
      </c>
      <c r="AY2802" t="s">
        <v>73</v>
      </c>
      <c r="AZ2802" t="s">
        <v>74</v>
      </c>
    </row>
    <row r="2803" spans="1:52" hidden="1" x14ac:dyDescent="0.25">
      <c r="A2803" t="str">
        <f>INDEX('Community ID'!B:B,MATCH(O2803,'Community ID'!A:A,0))</f>
        <v>El Chorro</v>
      </c>
      <c r="B2803" t="str">
        <f>INDEX('Community ID'!$K:$K,MATCH('Environmental Data'!$P2803,'Community ID'!J:J,0))</f>
        <v>Constanza</v>
      </c>
      <c r="D2803" t="s">
        <v>11266</v>
      </c>
      <c r="E2803" t="s">
        <v>2706</v>
      </c>
      <c r="F2803" t="s">
        <v>11267</v>
      </c>
      <c r="I2803" t="s">
        <v>191</v>
      </c>
      <c r="M2803" t="s">
        <v>80</v>
      </c>
      <c r="N2803" t="s">
        <v>135</v>
      </c>
      <c r="O2803" t="s">
        <v>7406</v>
      </c>
      <c r="P2803" t="s">
        <v>102</v>
      </c>
      <c r="Q2803" t="s">
        <v>55</v>
      </c>
      <c r="T2803" t="s">
        <v>545</v>
      </c>
      <c r="V2803" t="s">
        <v>11210</v>
      </c>
      <c r="W2803" t="s">
        <v>58</v>
      </c>
      <c r="X2803">
        <v>18.907829599999999</v>
      </c>
      <c r="Y2803">
        <v>-70.752191499999995</v>
      </c>
      <c r="Z2803" t="s">
        <v>86</v>
      </c>
      <c r="AA2803" t="s">
        <v>325</v>
      </c>
      <c r="AB2803" t="s">
        <v>60</v>
      </c>
      <c r="AC2803" t="s">
        <v>88</v>
      </c>
      <c r="AE2803" t="s">
        <v>62</v>
      </c>
      <c r="AF2803" t="s">
        <v>170</v>
      </c>
      <c r="AG2803" t="s">
        <v>194</v>
      </c>
      <c r="AH2803" t="s">
        <v>117</v>
      </c>
      <c r="AI2803" t="s">
        <v>788</v>
      </c>
      <c r="AJ2803" t="s">
        <v>5384</v>
      </c>
      <c r="AK2803" t="s">
        <v>11200</v>
      </c>
      <c r="AL2803">
        <v>1</v>
      </c>
      <c r="AM2803" t="s">
        <v>394</v>
      </c>
      <c r="AN2803">
        <v>2</v>
      </c>
      <c r="AP2803" t="s">
        <v>63</v>
      </c>
      <c r="AV2803" s="1">
        <v>43414</v>
      </c>
      <c r="AW2803" t="s">
        <v>16796</v>
      </c>
      <c r="AY2803" t="s">
        <v>73</v>
      </c>
      <c r="AZ2803" t="s">
        <v>74</v>
      </c>
    </row>
    <row r="2804" spans="1:52" hidden="1" x14ac:dyDescent="0.25">
      <c r="A2804" t="str">
        <f>INDEX('Community ID'!B:B,MATCH(O2804,'Community ID'!A:A,0))</f>
        <v>El Chorro</v>
      </c>
      <c r="B2804" t="str">
        <f>INDEX('Community ID'!$K:$K,MATCH('Environmental Data'!$P2804,'Community ID'!J:J,0))</f>
        <v>Constanza</v>
      </c>
      <c r="D2804" t="s">
        <v>11268</v>
      </c>
      <c r="E2804" t="s">
        <v>11269</v>
      </c>
      <c r="F2804" t="s">
        <v>11270</v>
      </c>
      <c r="H2804" t="s">
        <v>11271</v>
      </c>
      <c r="I2804" t="s">
        <v>165</v>
      </c>
      <c r="J2804" s="1">
        <v>30451</v>
      </c>
      <c r="K2804">
        <v>38</v>
      </c>
      <c r="M2804" t="s">
        <v>80</v>
      </c>
      <c r="N2804" t="s">
        <v>10382</v>
      </c>
      <c r="O2804" t="s">
        <v>7406</v>
      </c>
      <c r="P2804" t="s">
        <v>102</v>
      </c>
      <c r="Q2804" t="s">
        <v>83</v>
      </c>
      <c r="S2804" t="s">
        <v>485</v>
      </c>
      <c r="T2804" t="s">
        <v>485</v>
      </c>
      <c r="V2804" t="s">
        <v>10384</v>
      </c>
      <c r="W2804" t="s">
        <v>58</v>
      </c>
      <c r="X2804">
        <v>18.9063702011657</v>
      </c>
      <c r="Y2804">
        <v>-70.758924437752697</v>
      </c>
      <c r="Z2804" t="s">
        <v>86</v>
      </c>
      <c r="AA2804" t="s">
        <v>325</v>
      </c>
      <c r="AB2804" t="s">
        <v>182</v>
      </c>
      <c r="AC2804" t="s">
        <v>88</v>
      </c>
      <c r="AE2804" t="s">
        <v>62</v>
      </c>
      <c r="AF2804" t="s">
        <v>170</v>
      </c>
      <c r="AG2804" t="s">
        <v>171</v>
      </c>
      <c r="AH2804" t="s">
        <v>117</v>
      </c>
      <c r="AI2804" t="s">
        <v>11272</v>
      </c>
      <c r="AJ2804" t="s">
        <v>788</v>
      </c>
      <c r="AK2804" t="s">
        <v>11273</v>
      </c>
      <c r="AL2804">
        <v>1</v>
      </c>
      <c r="AM2804" t="s">
        <v>11202</v>
      </c>
      <c r="AN2804">
        <v>2</v>
      </c>
      <c r="AP2804" t="s">
        <v>62</v>
      </c>
      <c r="AV2804" s="1">
        <v>43414</v>
      </c>
      <c r="AW2804" t="s">
        <v>16797</v>
      </c>
      <c r="AY2804" t="s">
        <v>73</v>
      </c>
      <c r="AZ2804" t="s">
        <v>74</v>
      </c>
    </row>
    <row r="2805" spans="1:52" hidden="1" x14ac:dyDescent="0.25">
      <c r="A2805" t="str">
        <f>INDEX('Community ID'!B:B,MATCH(O2805,'Community ID'!A:A,0))</f>
        <v>El Chorro</v>
      </c>
      <c r="B2805" t="str">
        <f>INDEX('Community ID'!$K:$K,MATCH('Environmental Data'!$P2805,'Community ID'!J:J,0))</f>
        <v>Constanza</v>
      </c>
      <c r="D2805" t="s">
        <v>11274</v>
      </c>
      <c r="E2805" t="s">
        <v>11275</v>
      </c>
      <c r="F2805" t="s">
        <v>11276</v>
      </c>
      <c r="I2805" t="s">
        <v>191</v>
      </c>
      <c r="J2805" s="1">
        <v>35465</v>
      </c>
      <c r="K2805">
        <v>24</v>
      </c>
      <c r="M2805" t="s">
        <v>124</v>
      </c>
      <c r="N2805" t="s">
        <v>721</v>
      </c>
      <c r="O2805" t="s">
        <v>7181</v>
      </c>
      <c r="P2805" t="s">
        <v>102</v>
      </c>
      <c r="Q2805" t="s">
        <v>83</v>
      </c>
      <c r="V2805" t="s">
        <v>10384</v>
      </c>
      <c r="W2805" t="s">
        <v>58</v>
      </c>
      <c r="X2805">
        <v>18.903892251900501</v>
      </c>
      <c r="Y2805">
        <v>-70.758164382121905</v>
      </c>
      <c r="Z2805" t="s">
        <v>325</v>
      </c>
      <c r="AA2805" t="s">
        <v>325</v>
      </c>
      <c r="AB2805" t="s">
        <v>60</v>
      </c>
      <c r="AC2805" t="s">
        <v>169</v>
      </c>
      <c r="AE2805" t="s">
        <v>62</v>
      </c>
      <c r="AF2805" t="s">
        <v>170</v>
      </c>
      <c r="AG2805" t="s">
        <v>194</v>
      </c>
      <c r="AH2805" t="s">
        <v>65</v>
      </c>
      <c r="AI2805" t="s">
        <v>11277</v>
      </c>
      <c r="AJ2805" t="s">
        <v>11278</v>
      </c>
      <c r="AK2805" t="s">
        <v>11200</v>
      </c>
      <c r="AL2805">
        <v>1</v>
      </c>
      <c r="AM2805" t="s">
        <v>11224</v>
      </c>
      <c r="AN2805">
        <v>3</v>
      </c>
      <c r="AO2805">
        <v>1</v>
      </c>
      <c r="AP2805" t="s">
        <v>63</v>
      </c>
      <c r="AV2805" s="1">
        <v>43414</v>
      </c>
      <c r="AW2805" t="s">
        <v>16798</v>
      </c>
      <c r="AY2805" t="s">
        <v>73</v>
      </c>
      <c r="AZ2805" t="s">
        <v>74</v>
      </c>
    </row>
    <row r="2806" spans="1:52" hidden="1" x14ac:dyDescent="0.25">
      <c r="A2806" t="str">
        <f>INDEX('Community ID'!B:B,MATCH(O2806,'Community ID'!A:A,0))</f>
        <v>El Chorro</v>
      </c>
      <c r="B2806" t="str">
        <f>INDEX('Community ID'!$K:$K,MATCH('Environmental Data'!$P2806,'Community ID'!J:J,0))</f>
        <v>Constanza</v>
      </c>
      <c r="D2806" t="s">
        <v>11279</v>
      </c>
      <c r="E2806" t="s">
        <v>11280</v>
      </c>
      <c r="F2806" t="s">
        <v>1557</v>
      </c>
      <c r="I2806" t="s">
        <v>165</v>
      </c>
      <c r="J2806" s="1">
        <v>28490</v>
      </c>
      <c r="K2806">
        <v>44</v>
      </c>
      <c r="M2806" t="s">
        <v>51</v>
      </c>
      <c r="N2806" t="s">
        <v>1108</v>
      </c>
      <c r="O2806" t="s">
        <v>7181</v>
      </c>
      <c r="P2806" t="s">
        <v>102</v>
      </c>
      <c r="Q2806" t="s">
        <v>55</v>
      </c>
      <c r="V2806" t="s">
        <v>11210</v>
      </c>
      <c r="W2806" t="s">
        <v>58</v>
      </c>
      <c r="X2806">
        <v>18.902517100000001</v>
      </c>
      <c r="Y2806">
        <v>-70.751972300000006</v>
      </c>
      <c r="Z2806" s="3">
        <v>44259</v>
      </c>
      <c r="AA2806" t="s">
        <v>325</v>
      </c>
      <c r="AB2806" t="s">
        <v>60</v>
      </c>
      <c r="AC2806" t="s">
        <v>169</v>
      </c>
      <c r="AE2806" t="s">
        <v>62</v>
      </c>
      <c r="AF2806" t="s">
        <v>170</v>
      </c>
      <c r="AG2806" t="s">
        <v>194</v>
      </c>
      <c r="AH2806" t="s">
        <v>117</v>
      </c>
      <c r="AI2806" t="s">
        <v>788</v>
      </c>
      <c r="AJ2806" t="s">
        <v>788</v>
      </c>
      <c r="AK2806" t="s">
        <v>11200</v>
      </c>
      <c r="AL2806">
        <v>1</v>
      </c>
      <c r="AM2806" t="s">
        <v>394</v>
      </c>
      <c r="AN2806">
        <v>3</v>
      </c>
      <c r="AO2806">
        <v>1</v>
      </c>
      <c r="AP2806" t="s">
        <v>63</v>
      </c>
      <c r="AV2806" s="1">
        <v>43414</v>
      </c>
      <c r="AW2806" t="s">
        <v>16799</v>
      </c>
      <c r="AY2806" t="s">
        <v>73</v>
      </c>
      <c r="AZ2806" t="s">
        <v>74</v>
      </c>
    </row>
    <row r="2807" spans="1:52" hidden="1" x14ac:dyDescent="0.25">
      <c r="A2807" t="str">
        <f>INDEX('Community ID'!B:B,MATCH(O2807,'Community ID'!A:A,0))</f>
        <v>El Chorro</v>
      </c>
      <c r="B2807" t="str">
        <f>INDEX('Community ID'!$K:$K,MATCH('Environmental Data'!$P2807,'Community ID'!J:J,0))</f>
        <v>Constanza</v>
      </c>
      <c r="D2807" t="s">
        <v>11281</v>
      </c>
      <c r="E2807" t="s">
        <v>11282</v>
      </c>
      <c r="F2807" t="s">
        <v>11283</v>
      </c>
      <c r="H2807" t="s">
        <v>11284</v>
      </c>
      <c r="I2807" t="s">
        <v>191</v>
      </c>
      <c r="J2807" s="1">
        <v>36491</v>
      </c>
      <c r="K2807">
        <v>22</v>
      </c>
      <c r="M2807" t="s">
        <v>226</v>
      </c>
      <c r="N2807" t="s">
        <v>721</v>
      </c>
      <c r="O2807" t="s">
        <v>7181</v>
      </c>
      <c r="P2807" t="s">
        <v>102</v>
      </c>
      <c r="Q2807" t="s">
        <v>83</v>
      </c>
      <c r="S2807" t="s">
        <v>11285</v>
      </c>
      <c r="T2807" t="s">
        <v>11285</v>
      </c>
      <c r="V2807" t="s">
        <v>10384</v>
      </c>
      <c r="W2807" t="s">
        <v>58</v>
      </c>
      <c r="X2807">
        <v>18.904890124703599</v>
      </c>
      <c r="Y2807">
        <v>-70.7579518017086</v>
      </c>
      <c r="Z2807" t="s">
        <v>86</v>
      </c>
      <c r="AA2807" t="s">
        <v>86</v>
      </c>
      <c r="AB2807" t="s">
        <v>60</v>
      </c>
      <c r="AC2807" t="s">
        <v>88</v>
      </c>
      <c r="AE2807" t="s">
        <v>62</v>
      </c>
      <c r="AF2807" t="s">
        <v>170</v>
      </c>
      <c r="AG2807" t="s">
        <v>194</v>
      </c>
      <c r="AH2807" t="s">
        <v>65</v>
      </c>
      <c r="AI2807" t="s">
        <v>145</v>
      </c>
      <c r="AJ2807" t="s">
        <v>145</v>
      </c>
      <c r="AK2807" t="s">
        <v>11200</v>
      </c>
      <c r="AM2807" t="s">
        <v>11202</v>
      </c>
      <c r="AN2807">
        <v>2</v>
      </c>
      <c r="AO2807">
        <v>1</v>
      </c>
      <c r="AP2807" t="s">
        <v>63</v>
      </c>
      <c r="AV2807" s="1">
        <v>43411</v>
      </c>
      <c r="AW2807" t="s">
        <v>16800</v>
      </c>
      <c r="AY2807" t="s">
        <v>73</v>
      </c>
      <c r="AZ2807" t="s">
        <v>74</v>
      </c>
    </row>
    <row r="2808" spans="1:52" hidden="1" x14ac:dyDescent="0.25">
      <c r="A2808" t="str">
        <f>INDEX('Community ID'!B:B,MATCH(O2808,'Community ID'!A:A,0))</f>
        <v>El Chorro</v>
      </c>
      <c r="B2808" t="str">
        <f>INDEX('Community ID'!$K:$K,MATCH('Environmental Data'!$P2808,'Community ID'!J:J,0))</f>
        <v>Constanza</v>
      </c>
      <c r="D2808" t="s">
        <v>11286</v>
      </c>
      <c r="E2808" t="s">
        <v>11219</v>
      </c>
      <c r="F2808" t="s">
        <v>6522</v>
      </c>
      <c r="I2808" t="s">
        <v>191</v>
      </c>
      <c r="M2808" t="s">
        <v>80</v>
      </c>
      <c r="N2808" t="s">
        <v>135</v>
      </c>
      <c r="O2808" t="s">
        <v>7181</v>
      </c>
      <c r="P2808" t="s">
        <v>102</v>
      </c>
      <c r="Q2808" t="s">
        <v>55</v>
      </c>
      <c r="V2808" t="s">
        <v>11210</v>
      </c>
      <c r="W2808" t="s">
        <v>58</v>
      </c>
      <c r="X2808">
        <v>18.908840600000001</v>
      </c>
      <c r="Y2808">
        <v>-70.747883700000003</v>
      </c>
      <c r="Z2808" s="3">
        <v>44326</v>
      </c>
      <c r="AA2808" s="3">
        <v>44259</v>
      </c>
      <c r="AB2808" t="s">
        <v>60</v>
      </c>
      <c r="AC2808" t="s">
        <v>88</v>
      </c>
      <c r="AE2808" t="s">
        <v>62</v>
      </c>
      <c r="AF2808" t="s">
        <v>170</v>
      </c>
      <c r="AG2808" t="s">
        <v>194</v>
      </c>
      <c r="AH2808" t="s">
        <v>117</v>
      </c>
      <c r="AI2808" t="s">
        <v>788</v>
      </c>
      <c r="AJ2808" t="s">
        <v>1569</v>
      </c>
      <c r="AK2808" t="s">
        <v>11200</v>
      </c>
      <c r="AL2808">
        <v>1</v>
      </c>
      <c r="AM2808" t="s">
        <v>394</v>
      </c>
      <c r="AN2808">
        <v>4</v>
      </c>
      <c r="AO2808">
        <v>1</v>
      </c>
      <c r="AP2808" t="s">
        <v>63</v>
      </c>
      <c r="AV2808" s="1">
        <v>43411</v>
      </c>
      <c r="AW2808" t="s">
        <v>16801</v>
      </c>
      <c r="AY2808" t="s">
        <v>73</v>
      </c>
      <c r="AZ2808" t="s">
        <v>74</v>
      </c>
    </row>
    <row r="2809" spans="1:52" hidden="1" x14ac:dyDescent="0.25">
      <c r="A2809" t="str">
        <f>INDEX('Community ID'!B:B,MATCH(O2809,'Community ID'!A:A,0))</f>
        <v>El Chorro</v>
      </c>
      <c r="B2809" t="str">
        <f>INDEX('Community ID'!$K:$K,MATCH('Environmental Data'!$P2809,'Community ID'!J:J,0))</f>
        <v>Constanza</v>
      </c>
      <c r="D2809" t="s">
        <v>11287</v>
      </c>
      <c r="E2809" t="s">
        <v>4318</v>
      </c>
      <c r="F2809" t="s">
        <v>2655</v>
      </c>
      <c r="I2809" t="s">
        <v>191</v>
      </c>
      <c r="J2809" s="1">
        <v>28833</v>
      </c>
      <c r="K2809">
        <v>43</v>
      </c>
      <c r="M2809" t="s">
        <v>80</v>
      </c>
      <c r="N2809" t="s">
        <v>10382</v>
      </c>
      <c r="O2809" t="s">
        <v>7406</v>
      </c>
      <c r="P2809" t="s">
        <v>102</v>
      </c>
      <c r="Q2809" t="s">
        <v>83</v>
      </c>
      <c r="V2809" t="s">
        <v>10384</v>
      </c>
      <c r="W2809" t="s">
        <v>58</v>
      </c>
      <c r="X2809">
        <v>18.904697760025801</v>
      </c>
      <c r="Y2809">
        <v>-70.757879884979403</v>
      </c>
      <c r="Z2809" s="3">
        <v>44326</v>
      </c>
      <c r="AA2809" s="3">
        <v>44259</v>
      </c>
      <c r="AB2809" t="s">
        <v>60</v>
      </c>
      <c r="AC2809" t="s">
        <v>88</v>
      </c>
      <c r="AE2809" t="s">
        <v>62</v>
      </c>
      <c r="AF2809" t="s">
        <v>170</v>
      </c>
      <c r="AG2809" t="s">
        <v>194</v>
      </c>
      <c r="AH2809" t="s">
        <v>65</v>
      </c>
      <c r="AI2809" t="s">
        <v>788</v>
      </c>
      <c r="AJ2809" t="s">
        <v>788</v>
      </c>
      <c r="AK2809" t="s">
        <v>11200</v>
      </c>
      <c r="AL2809">
        <v>1</v>
      </c>
      <c r="AM2809" t="s">
        <v>1836</v>
      </c>
      <c r="AN2809">
        <v>7</v>
      </c>
      <c r="AO2809">
        <v>1</v>
      </c>
      <c r="AP2809" t="s">
        <v>62</v>
      </c>
      <c r="AV2809" s="1">
        <v>43411</v>
      </c>
      <c r="AW2809" t="s">
        <v>16802</v>
      </c>
      <c r="AY2809" t="s">
        <v>73</v>
      </c>
      <c r="AZ2809" t="s">
        <v>74</v>
      </c>
    </row>
    <row r="2810" spans="1:52" hidden="1" x14ac:dyDescent="0.25">
      <c r="A2810" t="str">
        <f>INDEX('Community ID'!B:B,MATCH(O2810,'Community ID'!A:A,0))</f>
        <v>El Chorro</v>
      </c>
      <c r="B2810" t="str">
        <f>INDEX('Community ID'!$K:$K,MATCH('Environmental Data'!$P2810,'Community ID'!J:J,0))</f>
        <v>Constanza</v>
      </c>
      <c r="D2810" t="s">
        <v>11288</v>
      </c>
      <c r="E2810" t="s">
        <v>11289</v>
      </c>
      <c r="F2810" t="s">
        <v>11290</v>
      </c>
      <c r="I2810" t="s">
        <v>191</v>
      </c>
      <c r="J2810" s="1">
        <v>36399</v>
      </c>
      <c r="K2810">
        <v>22</v>
      </c>
      <c r="M2810" t="s">
        <v>226</v>
      </c>
      <c r="N2810" t="s">
        <v>10382</v>
      </c>
      <c r="O2810" t="s">
        <v>7181</v>
      </c>
      <c r="P2810" t="s">
        <v>102</v>
      </c>
      <c r="Q2810" t="s">
        <v>83</v>
      </c>
      <c r="V2810" t="s">
        <v>10384</v>
      </c>
      <c r="W2810" t="s">
        <v>58</v>
      </c>
      <c r="X2810">
        <v>18.904978763329702</v>
      </c>
      <c r="Y2810">
        <v>-70.758296465567</v>
      </c>
      <c r="Z2810" t="s">
        <v>86</v>
      </c>
      <c r="AA2810" t="s">
        <v>325</v>
      </c>
      <c r="AB2810" t="s">
        <v>116</v>
      </c>
      <c r="AC2810" t="s">
        <v>169</v>
      </c>
      <c r="AE2810" t="s">
        <v>62</v>
      </c>
      <c r="AF2810" t="s">
        <v>170</v>
      </c>
      <c r="AG2810" t="s">
        <v>194</v>
      </c>
      <c r="AH2810" t="s">
        <v>65</v>
      </c>
      <c r="AI2810" t="s">
        <v>788</v>
      </c>
      <c r="AJ2810" t="s">
        <v>389</v>
      </c>
      <c r="AK2810" t="s">
        <v>11200</v>
      </c>
      <c r="AL2810">
        <v>1</v>
      </c>
      <c r="AM2810" t="s">
        <v>11202</v>
      </c>
      <c r="AN2810">
        <v>3</v>
      </c>
      <c r="AO2810">
        <v>1</v>
      </c>
      <c r="AP2810" t="s">
        <v>63</v>
      </c>
      <c r="AV2810" s="1">
        <v>43411</v>
      </c>
      <c r="AW2810" t="s">
        <v>16803</v>
      </c>
      <c r="AY2810" t="s">
        <v>73</v>
      </c>
      <c r="AZ2810" t="s">
        <v>74</v>
      </c>
    </row>
    <row r="2811" spans="1:52" hidden="1" x14ac:dyDescent="0.25">
      <c r="A2811" t="str">
        <f>INDEX('Community ID'!B:B,MATCH(O2811,'Community ID'!A:A,0))</f>
        <v>El Chorro</v>
      </c>
      <c r="B2811" t="str">
        <f>INDEX('Community ID'!$K:$K,MATCH('Environmental Data'!$P2811,'Community ID'!J:J,0))</f>
        <v>Constanza</v>
      </c>
      <c r="D2811" t="s">
        <v>11291</v>
      </c>
      <c r="E2811" t="s">
        <v>11292</v>
      </c>
      <c r="F2811" t="s">
        <v>1568</v>
      </c>
      <c r="I2811" t="s">
        <v>165</v>
      </c>
      <c r="J2811" s="1">
        <v>33034</v>
      </c>
      <c r="K2811">
        <v>31</v>
      </c>
      <c r="M2811" t="s">
        <v>226</v>
      </c>
      <c r="N2811" t="s">
        <v>1108</v>
      </c>
      <c r="O2811" t="s">
        <v>7181</v>
      </c>
      <c r="P2811" t="s">
        <v>102</v>
      </c>
      <c r="Q2811" t="s">
        <v>103</v>
      </c>
      <c r="S2811" t="s">
        <v>545</v>
      </c>
      <c r="V2811" t="s">
        <v>11210</v>
      </c>
      <c r="W2811" t="s">
        <v>58</v>
      </c>
      <c r="X2811">
        <v>18.908840600000001</v>
      </c>
      <c r="Y2811">
        <v>-70.747883700000003</v>
      </c>
      <c r="Z2811" s="3">
        <v>44326</v>
      </c>
      <c r="AA2811" t="s">
        <v>325</v>
      </c>
      <c r="AB2811" t="s">
        <v>60</v>
      </c>
      <c r="AC2811" t="s">
        <v>169</v>
      </c>
      <c r="AE2811" t="s">
        <v>62</v>
      </c>
      <c r="AF2811" t="s">
        <v>170</v>
      </c>
      <c r="AG2811" t="s">
        <v>171</v>
      </c>
      <c r="AH2811" t="s">
        <v>65</v>
      </c>
      <c r="AI2811" t="s">
        <v>788</v>
      </c>
      <c r="AJ2811" t="s">
        <v>1569</v>
      </c>
      <c r="AK2811" t="s">
        <v>11200</v>
      </c>
      <c r="AL2811">
        <v>1</v>
      </c>
      <c r="AM2811" t="s">
        <v>394</v>
      </c>
      <c r="AN2811">
        <v>3</v>
      </c>
      <c r="AO2811">
        <v>1</v>
      </c>
      <c r="AP2811" t="s">
        <v>63</v>
      </c>
      <c r="AV2811" s="1">
        <v>43411</v>
      </c>
      <c r="AW2811" t="s">
        <v>16804</v>
      </c>
      <c r="AY2811" t="s">
        <v>73</v>
      </c>
      <c r="AZ2811" t="s">
        <v>74</v>
      </c>
    </row>
    <row r="2812" spans="1:52" hidden="1" x14ac:dyDescent="0.25">
      <c r="A2812" t="str">
        <f>INDEX('Community ID'!B:B,MATCH(O2812,'Community ID'!A:A,0))</f>
        <v>El Chorro</v>
      </c>
      <c r="B2812" t="str">
        <f>INDEX('Community ID'!$K:$K,MATCH('Environmental Data'!$P2812,'Community ID'!J:J,0))</f>
        <v>Constanza</v>
      </c>
      <c r="D2812" t="s">
        <v>11293</v>
      </c>
      <c r="E2812" t="s">
        <v>6104</v>
      </c>
      <c r="F2812" t="s">
        <v>11257</v>
      </c>
      <c r="H2812" t="s">
        <v>11294</v>
      </c>
      <c r="I2812" t="s">
        <v>165</v>
      </c>
      <c r="J2812" s="1">
        <v>35796</v>
      </c>
      <c r="K2812">
        <v>23</v>
      </c>
      <c r="M2812" t="s">
        <v>226</v>
      </c>
      <c r="N2812" t="s">
        <v>1463</v>
      </c>
      <c r="O2812" t="s">
        <v>7406</v>
      </c>
      <c r="P2812" t="s">
        <v>102</v>
      </c>
      <c r="Q2812" t="s">
        <v>83</v>
      </c>
      <c r="V2812" t="s">
        <v>10384</v>
      </c>
      <c r="W2812" t="s">
        <v>58</v>
      </c>
      <c r="X2812">
        <v>18.905033580976401</v>
      </c>
      <c r="Y2812">
        <v>-70.758444489977094</v>
      </c>
      <c r="Z2812" s="3">
        <v>44326</v>
      </c>
      <c r="AA2812" s="3">
        <v>44326</v>
      </c>
      <c r="AB2812" t="s">
        <v>116</v>
      </c>
      <c r="AC2812" t="s">
        <v>88</v>
      </c>
      <c r="AE2812" t="s">
        <v>62</v>
      </c>
      <c r="AF2812" t="s">
        <v>170</v>
      </c>
      <c r="AG2812" t="s">
        <v>194</v>
      </c>
      <c r="AH2812" t="s">
        <v>65</v>
      </c>
      <c r="AI2812" t="s">
        <v>788</v>
      </c>
      <c r="AJ2812" t="s">
        <v>788</v>
      </c>
      <c r="AK2812" t="s">
        <v>11200</v>
      </c>
      <c r="AL2812">
        <v>1</v>
      </c>
      <c r="AM2812" t="s">
        <v>11202</v>
      </c>
      <c r="AN2812">
        <v>6</v>
      </c>
      <c r="AO2812">
        <v>1</v>
      </c>
      <c r="AP2812" t="s">
        <v>63</v>
      </c>
      <c r="AV2812" s="1">
        <v>43411</v>
      </c>
      <c r="AW2812" t="s">
        <v>16805</v>
      </c>
      <c r="AY2812" t="s">
        <v>73</v>
      </c>
      <c r="AZ2812" t="s">
        <v>74</v>
      </c>
    </row>
    <row r="2813" spans="1:52" hidden="1" x14ac:dyDescent="0.25">
      <c r="A2813" t="str">
        <f>INDEX('Community ID'!B:B,MATCH(O2813,'Community ID'!A:A,0))</f>
        <v>El Chorro</v>
      </c>
      <c r="B2813" t="str">
        <f>INDEX('Community ID'!$K:$K,MATCH('Environmental Data'!$P2813,'Community ID'!J:J,0))</f>
        <v>Constanza</v>
      </c>
      <c r="D2813" t="s">
        <v>11295</v>
      </c>
      <c r="E2813" t="s">
        <v>11296</v>
      </c>
      <c r="F2813" t="s">
        <v>11297</v>
      </c>
      <c r="H2813" t="s">
        <v>11298</v>
      </c>
      <c r="I2813" t="s">
        <v>165</v>
      </c>
      <c r="J2813" s="1">
        <v>32361</v>
      </c>
      <c r="K2813">
        <v>33</v>
      </c>
      <c r="M2813" t="s">
        <v>80</v>
      </c>
      <c r="N2813" t="s">
        <v>1463</v>
      </c>
      <c r="O2813" t="s">
        <v>7406</v>
      </c>
      <c r="P2813" t="s">
        <v>102</v>
      </c>
      <c r="Q2813" t="s">
        <v>83</v>
      </c>
      <c r="V2813" t="s">
        <v>10384</v>
      </c>
      <c r="W2813" t="s">
        <v>58</v>
      </c>
      <c r="X2813">
        <v>18.905045860464501</v>
      </c>
      <c r="Y2813">
        <v>-70.758468881315295</v>
      </c>
      <c r="Z2813" s="3">
        <v>44326</v>
      </c>
      <c r="AA2813" s="3">
        <v>44326</v>
      </c>
      <c r="AB2813" t="s">
        <v>116</v>
      </c>
      <c r="AC2813" t="s">
        <v>88</v>
      </c>
      <c r="AE2813" t="s">
        <v>62</v>
      </c>
      <c r="AF2813" t="s">
        <v>170</v>
      </c>
      <c r="AG2813" t="s">
        <v>194</v>
      </c>
      <c r="AH2813" t="s">
        <v>65</v>
      </c>
      <c r="AI2813" t="s">
        <v>788</v>
      </c>
      <c r="AJ2813" t="s">
        <v>788</v>
      </c>
      <c r="AK2813" t="s">
        <v>11200</v>
      </c>
      <c r="AL2813">
        <v>1</v>
      </c>
      <c r="AM2813" t="s">
        <v>11299</v>
      </c>
      <c r="AN2813">
        <v>6</v>
      </c>
      <c r="AO2813">
        <v>1</v>
      </c>
      <c r="AP2813" t="s">
        <v>62</v>
      </c>
      <c r="AV2813" s="1">
        <v>43411</v>
      </c>
      <c r="AW2813" t="s">
        <v>16806</v>
      </c>
      <c r="AY2813" t="s">
        <v>73</v>
      </c>
      <c r="AZ2813" t="s">
        <v>74</v>
      </c>
    </row>
    <row r="2814" spans="1:52" hidden="1" x14ac:dyDescent="0.25">
      <c r="A2814" t="str">
        <f>INDEX('Community ID'!B:B,MATCH(O2814,'Community ID'!A:A,0))</f>
        <v>El Chorro</v>
      </c>
      <c r="B2814" t="str">
        <f>INDEX('Community ID'!$K:$K,MATCH('Environmental Data'!$P2814,'Community ID'!J:J,0))</f>
        <v>Constanza</v>
      </c>
      <c r="D2814" t="s">
        <v>11300</v>
      </c>
      <c r="E2814" t="s">
        <v>11301</v>
      </c>
      <c r="F2814" t="s">
        <v>1477</v>
      </c>
      <c r="H2814" t="s">
        <v>11302</v>
      </c>
      <c r="I2814" t="s">
        <v>191</v>
      </c>
      <c r="M2814" t="s">
        <v>80</v>
      </c>
      <c r="N2814" t="s">
        <v>7622</v>
      </c>
      <c r="O2814" t="s">
        <v>7406</v>
      </c>
      <c r="P2814" t="s">
        <v>102</v>
      </c>
      <c r="Q2814" t="s">
        <v>55</v>
      </c>
      <c r="S2814" t="s">
        <v>545</v>
      </c>
      <c r="T2814" t="s">
        <v>545</v>
      </c>
      <c r="V2814" t="s">
        <v>11210</v>
      </c>
      <c r="W2814" t="s">
        <v>58</v>
      </c>
      <c r="X2814">
        <v>18.9073797</v>
      </c>
      <c r="Y2814">
        <v>-70.750857199999999</v>
      </c>
      <c r="Z2814" t="s">
        <v>86</v>
      </c>
      <c r="AA2814" t="s">
        <v>86</v>
      </c>
      <c r="AB2814" t="s">
        <v>60</v>
      </c>
      <c r="AC2814" t="s">
        <v>88</v>
      </c>
      <c r="AE2814" t="s">
        <v>63</v>
      </c>
      <c r="AF2814" t="s">
        <v>170</v>
      </c>
      <c r="AG2814" t="s">
        <v>171</v>
      </c>
      <c r="AH2814" t="s">
        <v>117</v>
      </c>
      <c r="AI2814" t="s">
        <v>788</v>
      </c>
      <c r="AJ2814" t="s">
        <v>788</v>
      </c>
      <c r="AK2814" t="s">
        <v>11200</v>
      </c>
      <c r="AL2814">
        <v>1</v>
      </c>
      <c r="AM2814" t="s">
        <v>394</v>
      </c>
      <c r="AN2814">
        <v>6</v>
      </c>
      <c r="AO2814">
        <v>0</v>
      </c>
      <c r="AP2814" t="s">
        <v>62</v>
      </c>
      <c r="AV2814" s="1">
        <v>43411</v>
      </c>
      <c r="AW2814" t="s">
        <v>16807</v>
      </c>
      <c r="AY2814" t="s">
        <v>73</v>
      </c>
      <c r="AZ2814" t="s">
        <v>74</v>
      </c>
    </row>
    <row r="2815" spans="1:52" hidden="1" x14ac:dyDescent="0.25">
      <c r="A2815" t="str">
        <f>INDEX('Community ID'!B:B,MATCH(O2815,'Community ID'!A:A,0))</f>
        <v>El Chorro</v>
      </c>
      <c r="B2815" t="str">
        <f>INDEX('Community ID'!$K:$K,MATCH('Environmental Data'!$P2815,'Community ID'!J:J,0))</f>
        <v>Constanza</v>
      </c>
      <c r="D2815" t="s">
        <v>11303</v>
      </c>
      <c r="E2815" t="s">
        <v>11304</v>
      </c>
      <c r="F2815" t="s">
        <v>11305</v>
      </c>
      <c r="I2815" t="s">
        <v>191</v>
      </c>
      <c r="J2815" s="1">
        <v>34453</v>
      </c>
      <c r="K2815">
        <v>27</v>
      </c>
      <c r="M2815" t="s">
        <v>80</v>
      </c>
      <c r="N2815" t="s">
        <v>869</v>
      </c>
      <c r="O2815" t="s">
        <v>7406</v>
      </c>
      <c r="P2815" t="s">
        <v>102</v>
      </c>
      <c r="Q2815" t="s">
        <v>160</v>
      </c>
      <c r="S2815" t="s">
        <v>485</v>
      </c>
      <c r="T2815" t="s">
        <v>485</v>
      </c>
      <c r="V2815" t="s">
        <v>10384</v>
      </c>
      <c r="W2815" t="s">
        <v>58</v>
      </c>
      <c r="X2815">
        <v>18.9049332915049</v>
      </c>
      <c r="Y2815">
        <v>-70.758413728392398</v>
      </c>
      <c r="Z2815" t="s">
        <v>86</v>
      </c>
      <c r="AA2815" s="3">
        <v>44326</v>
      </c>
      <c r="AB2815" t="s">
        <v>116</v>
      </c>
      <c r="AC2815" t="s">
        <v>88</v>
      </c>
      <c r="AE2815" t="s">
        <v>62</v>
      </c>
      <c r="AF2815" t="s">
        <v>170</v>
      </c>
      <c r="AG2815" t="s">
        <v>194</v>
      </c>
      <c r="AH2815" t="s">
        <v>65</v>
      </c>
      <c r="AI2815" t="s">
        <v>788</v>
      </c>
      <c r="AJ2815" t="s">
        <v>788</v>
      </c>
      <c r="AK2815" t="s">
        <v>11200</v>
      </c>
      <c r="AL2815">
        <v>1</v>
      </c>
      <c r="AM2815" t="s">
        <v>11202</v>
      </c>
      <c r="AN2815">
        <v>6</v>
      </c>
      <c r="AO2815">
        <v>1</v>
      </c>
      <c r="AP2815" t="s">
        <v>62</v>
      </c>
      <c r="AV2815" s="1">
        <v>43411</v>
      </c>
      <c r="AW2815" t="s">
        <v>16808</v>
      </c>
      <c r="AY2815" t="s">
        <v>73</v>
      </c>
      <c r="AZ2815" t="s">
        <v>74</v>
      </c>
    </row>
    <row r="2816" spans="1:52" hidden="1" x14ac:dyDescent="0.25">
      <c r="A2816" t="str">
        <f>INDEX('Community ID'!B:B,MATCH(O2816,'Community ID'!A:A,0))</f>
        <v>El Chorro</v>
      </c>
      <c r="B2816" t="str">
        <f>INDEX('Community ID'!$K:$K,MATCH('Environmental Data'!$P2816,'Community ID'!J:J,0))</f>
        <v>Constanza</v>
      </c>
      <c r="D2816" t="s">
        <v>11306</v>
      </c>
      <c r="E2816" t="s">
        <v>1337</v>
      </c>
      <c r="F2816" t="s">
        <v>150</v>
      </c>
      <c r="M2816" t="s">
        <v>80</v>
      </c>
      <c r="N2816" t="s">
        <v>694</v>
      </c>
      <c r="O2816" t="s">
        <v>7181</v>
      </c>
      <c r="P2816" t="s">
        <v>102</v>
      </c>
      <c r="Q2816" t="s">
        <v>103</v>
      </c>
      <c r="V2816" t="s">
        <v>11210</v>
      </c>
      <c r="W2816" t="s">
        <v>58</v>
      </c>
      <c r="X2816">
        <v>18.908840600000001</v>
      </c>
      <c r="Y2816">
        <v>-70.747883700000003</v>
      </c>
      <c r="Z2816" t="s">
        <v>86</v>
      </c>
      <c r="AA2816" t="s">
        <v>86</v>
      </c>
      <c r="AB2816" t="s">
        <v>60</v>
      </c>
      <c r="AC2816" t="s">
        <v>88</v>
      </c>
      <c r="AE2816" t="s">
        <v>63</v>
      </c>
      <c r="AF2816" t="s">
        <v>170</v>
      </c>
      <c r="AG2816" t="s">
        <v>194</v>
      </c>
      <c r="AH2816" t="s">
        <v>117</v>
      </c>
      <c r="AI2816" t="s">
        <v>788</v>
      </c>
      <c r="AJ2816" t="s">
        <v>788</v>
      </c>
      <c r="AK2816" t="s">
        <v>11307</v>
      </c>
      <c r="AL2816">
        <v>1</v>
      </c>
      <c r="AM2816" t="s">
        <v>394</v>
      </c>
      <c r="AN2816">
        <v>6</v>
      </c>
      <c r="AO2816">
        <v>2</v>
      </c>
      <c r="AP2816" t="s">
        <v>62</v>
      </c>
      <c r="AV2816" s="1">
        <v>43411</v>
      </c>
      <c r="AW2816" t="s">
        <v>16809</v>
      </c>
      <c r="AY2816" t="s">
        <v>73</v>
      </c>
      <c r="AZ2816" t="s">
        <v>74</v>
      </c>
    </row>
    <row r="2817" spans="1:52" hidden="1" x14ac:dyDescent="0.25">
      <c r="A2817" t="str">
        <f>INDEX('Community ID'!B:B,MATCH(O2817,'Community ID'!A:A,0))</f>
        <v>El Chorro</v>
      </c>
      <c r="B2817" t="str">
        <f>INDEX('Community ID'!$K:$K,MATCH('Environmental Data'!$P2817,'Community ID'!J:J,0))</f>
        <v>Constanza</v>
      </c>
      <c r="D2817" t="s">
        <v>11308</v>
      </c>
      <c r="E2817" t="s">
        <v>11309</v>
      </c>
      <c r="F2817" t="s">
        <v>1028</v>
      </c>
      <c r="I2817" t="s">
        <v>191</v>
      </c>
      <c r="M2817" t="s">
        <v>142</v>
      </c>
      <c r="N2817" t="s">
        <v>125</v>
      </c>
      <c r="O2817" t="s">
        <v>7181</v>
      </c>
      <c r="P2817" t="s">
        <v>102</v>
      </c>
      <c r="Q2817" t="s">
        <v>55</v>
      </c>
      <c r="V2817" t="s">
        <v>11210</v>
      </c>
      <c r="W2817" t="s">
        <v>58</v>
      </c>
      <c r="X2817">
        <v>18.908840600000001</v>
      </c>
      <c r="Y2817">
        <v>-70.747883700000003</v>
      </c>
      <c r="Z2817" t="s">
        <v>86</v>
      </c>
      <c r="AA2817" t="s">
        <v>86</v>
      </c>
      <c r="AB2817" t="s">
        <v>60</v>
      </c>
      <c r="AC2817" t="s">
        <v>88</v>
      </c>
      <c r="AE2817" t="s">
        <v>62</v>
      </c>
      <c r="AF2817" t="s">
        <v>170</v>
      </c>
      <c r="AG2817" t="s">
        <v>194</v>
      </c>
      <c r="AH2817" t="s">
        <v>117</v>
      </c>
      <c r="AI2817" t="s">
        <v>788</v>
      </c>
      <c r="AJ2817" t="s">
        <v>788</v>
      </c>
      <c r="AK2817" t="s">
        <v>11200</v>
      </c>
      <c r="AL2817">
        <v>1</v>
      </c>
      <c r="AM2817" t="s">
        <v>394</v>
      </c>
      <c r="AN2817">
        <v>2</v>
      </c>
      <c r="AO2817">
        <v>1</v>
      </c>
      <c r="AP2817" t="s">
        <v>62</v>
      </c>
      <c r="AV2817" s="1">
        <v>43411</v>
      </c>
      <c r="AW2817" t="s">
        <v>16810</v>
      </c>
      <c r="AY2817" t="s">
        <v>73</v>
      </c>
      <c r="AZ2817" t="s">
        <v>74</v>
      </c>
    </row>
    <row r="2818" spans="1:52" hidden="1" x14ac:dyDescent="0.25">
      <c r="A2818" t="str">
        <f>INDEX('Community ID'!B:B,MATCH(O2818,'Community ID'!A:A,0))</f>
        <v>El Chorro</v>
      </c>
      <c r="B2818" t="str">
        <f>INDEX('Community ID'!$K:$K,MATCH('Environmental Data'!$P2818,'Community ID'!J:J,0))</f>
        <v>Constanza</v>
      </c>
      <c r="D2818" t="s">
        <v>11310</v>
      </c>
      <c r="E2818" t="s">
        <v>856</v>
      </c>
      <c r="F2818" t="s">
        <v>872</v>
      </c>
      <c r="H2818" t="s">
        <v>10559</v>
      </c>
      <c r="I2818" t="s">
        <v>191</v>
      </c>
      <c r="J2818" s="1">
        <v>22163</v>
      </c>
      <c r="K2818">
        <v>61</v>
      </c>
      <c r="M2818" t="s">
        <v>80</v>
      </c>
      <c r="N2818" t="s">
        <v>10382</v>
      </c>
      <c r="O2818" t="s">
        <v>7406</v>
      </c>
      <c r="P2818" t="s">
        <v>102</v>
      </c>
      <c r="Q2818" t="s">
        <v>160</v>
      </c>
      <c r="V2818" t="s">
        <v>10384</v>
      </c>
      <c r="W2818" t="s">
        <v>58</v>
      </c>
      <c r="X2818">
        <v>18.904918497445902</v>
      </c>
      <c r="Y2818">
        <v>-70.758230499989097</v>
      </c>
      <c r="Z2818" t="s">
        <v>86</v>
      </c>
      <c r="AA2818" t="s">
        <v>86</v>
      </c>
      <c r="AB2818" t="s">
        <v>60</v>
      </c>
      <c r="AC2818" t="s">
        <v>88</v>
      </c>
      <c r="AE2818" t="s">
        <v>62</v>
      </c>
      <c r="AF2818" t="s">
        <v>170</v>
      </c>
      <c r="AG2818" t="s">
        <v>194</v>
      </c>
      <c r="AH2818" t="s">
        <v>65</v>
      </c>
      <c r="AI2818" t="s">
        <v>788</v>
      </c>
      <c r="AJ2818" t="s">
        <v>788</v>
      </c>
      <c r="AK2818" t="s">
        <v>11311</v>
      </c>
      <c r="AL2818">
        <v>1</v>
      </c>
      <c r="AM2818" t="s">
        <v>11312</v>
      </c>
      <c r="AN2818">
        <v>5</v>
      </c>
      <c r="AO2818">
        <v>1</v>
      </c>
      <c r="AP2818" t="s">
        <v>62</v>
      </c>
      <c r="AV2818" s="1">
        <v>43411</v>
      </c>
      <c r="AW2818" t="s">
        <v>16811</v>
      </c>
      <c r="AY2818" t="s">
        <v>73</v>
      </c>
      <c r="AZ2818" t="s">
        <v>74</v>
      </c>
    </row>
    <row r="2819" spans="1:52" hidden="1" x14ac:dyDescent="0.25">
      <c r="A2819" t="str">
        <f>INDEX('Community ID'!B:B,MATCH(O2819,'Community ID'!A:A,0))</f>
        <v>El Chorro</v>
      </c>
      <c r="B2819" t="str">
        <f>INDEX('Community ID'!$K:$K,MATCH('Environmental Data'!$P2819,'Community ID'!J:J,0))</f>
        <v>Constanza</v>
      </c>
      <c r="D2819" t="s">
        <v>11313</v>
      </c>
      <c r="E2819" t="s">
        <v>11208</v>
      </c>
      <c r="F2819" t="s">
        <v>1028</v>
      </c>
      <c r="I2819" t="s">
        <v>191</v>
      </c>
      <c r="M2819" t="s">
        <v>80</v>
      </c>
      <c r="N2819" t="s">
        <v>694</v>
      </c>
      <c r="O2819" t="s">
        <v>7406</v>
      </c>
      <c r="P2819" t="s">
        <v>102</v>
      </c>
      <c r="Q2819" t="s">
        <v>103</v>
      </c>
      <c r="V2819" t="s">
        <v>11210</v>
      </c>
      <c r="W2819" t="s">
        <v>58</v>
      </c>
      <c r="X2819">
        <v>18.908840600000001</v>
      </c>
      <c r="Y2819">
        <v>-70.747883700000003</v>
      </c>
      <c r="Z2819" t="s">
        <v>86</v>
      </c>
      <c r="AA2819" t="s">
        <v>86</v>
      </c>
      <c r="AB2819" t="s">
        <v>60</v>
      </c>
      <c r="AC2819" t="s">
        <v>169</v>
      </c>
      <c r="AE2819" t="s">
        <v>62</v>
      </c>
      <c r="AF2819" t="s">
        <v>170</v>
      </c>
      <c r="AG2819" t="s">
        <v>194</v>
      </c>
      <c r="AH2819" t="s">
        <v>117</v>
      </c>
      <c r="AI2819" t="s">
        <v>788</v>
      </c>
      <c r="AJ2819" t="s">
        <v>788</v>
      </c>
      <c r="AK2819" t="s">
        <v>11200</v>
      </c>
      <c r="AL2819">
        <v>1</v>
      </c>
      <c r="AM2819" t="s">
        <v>394</v>
      </c>
      <c r="AN2819">
        <v>3</v>
      </c>
      <c r="AO2819">
        <v>0</v>
      </c>
      <c r="AP2819" t="s">
        <v>62</v>
      </c>
      <c r="AV2819" s="1">
        <v>43411</v>
      </c>
      <c r="AW2819" t="s">
        <v>16812</v>
      </c>
      <c r="AY2819" t="s">
        <v>73</v>
      </c>
      <c r="AZ2819" t="s">
        <v>74</v>
      </c>
    </row>
    <row r="2820" spans="1:52" hidden="1" x14ac:dyDescent="0.25">
      <c r="A2820" t="str">
        <f>INDEX('Community ID'!B:B,MATCH(O2820,'Community ID'!A:A,0))</f>
        <v>El Chorro</v>
      </c>
      <c r="B2820" t="str">
        <f>INDEX('Community ID'!$K:$K,MATCH('Environmental Data'!$P2820,'Community ID'!J:J,0))</f>
        <v>Constanza</v>
      </c>
      <c r="D2820" t="s">
        <v>11314</v>
      </c>
      <c r="E2820" t="s">
        <v>11315</v>
      </c>
      <c r="F2820" t="s">
        <v>11267</v>
      </c>
      <c r="I2820" t="s">
        <v>191</v>
      </c>
      <c r="M2820" t="s">
        <v>80</v>
      </c>
      <c r="N2820" t="s">
        <v>135</v>
      </c>
      <c r="O2820" t="s">
        <v>7406</v>
      </c>
      <c r="P2820" t="s">
        <v>102</v>
      </c>
      <c r="Q2820" t="s">
        <v>55</v>
      </c>
      <c r="V2820" t="s">
        <v>11210</v>
      </c>
      <c r="W2820" t="s">
        <v>58</v>
      </c>
      <c r="X2820">
        <v>18.901467100000001</v>
      </c>
      <c r="Y2820">
        <v>-70.757755200000005</v>
      </c>
      <c r="Z2820" s="3">
        <v>44326</v>
      </c>
      <c r="AA2820" s="3">
        <v>44326</v>
      </c>
      <c r="AB2820" t="s">
        <v>60</v>
      </c>
      <c r="AC2820" t="s">
        <v>169</v>
      </c>
      <c r="AE2820" t="s">
        <v>62</v>
      </c>
      <c r="AF2820" t="s">
        <v>170</v>
      </c>
      <c r="AG2820" t="s">
        <v>194</v>
      </c>
      <c r="AH2820" t="s">
        <v>117</v>
      </c>
      <c r="AI2820" t="s">
        <v>788</v>
      </c>
      <c r="AJ2820" t="s">
        <v>788</v>
      </c>
      <c r="AK2820" t="s">
        <v>7199</v>
      </c>
      <c r="AL2820">
        <v>1</v>
      </c>
      <c r="AM2820" t="s">
        <v>1139</v>
      </c>
      <c r="AN2820">
        <v>2</v>
      </c>
      <c r="AO2820">
        <v>0</v>
      </c>
      <c r="AP2820" t="s">
        <v>63</v>
      </c>
      <c r="AV2820" s="1">
        <v>43411</v>
      </c>
      <c r="AW2820" t="s">
        <v>16813</v>
      </c>
      <c r="AY2820" t="s">
        <v>73</v>
      </c>
      <c r="AZ2820" t="s">
        <v>74</v>
      </c>
    </row>
    <row r="2821" spans="1:52" hidden="1" x14ac:dyDescent="0.25">
      <c r="A2821" t="str">
        <f>INDEX('Community ID'!B:B,MATCH(O2821,'Community ID'!A:A,0))</f>
        <v>El Chorro</v>
      </c>
      <c r="B2821" t="str">
        <f>INDEX('Community ID'!$K:$K,MATCH('Environmental Data'!$P2821,'Community ID'!J:J,0))</f>
        <v>Constanza</v>
      </c>
      <c r="D2821" t="s">
        <v>11316</v>
      </c>
      <c r="E2821" t="s">
        <v>11317</v>
      </c>
      <c r="F2821" t="s">
        <v>1838</v>
      </c>
      <c r="H2821" t="s">
        <v>1513</v>
      </c>
      <c r="I2821" t="s">
        <v>165</v>
      </c>
      <c r="M2821" t="s">
        <v>80</v>
      </c>
      <c r="N2821" t="s">
        <v>694</v>
      </c>
      <c r="O2821" t="s">
        <v>7406</v>
      </c>
      <c r="P2821" t="s">
        <v>102</v>
      </c>
      <c r="Q2821" t="s">
        <v>55</v>
      </c>
      <c r="V2821" t="s">
        <v>11210</v>
      </c>
      <c r="W2821" t="s">
        <v>58</v>
      </c>
      <c r="X2821">
        <v>18.901438800000001</v>
      </c>
      <c r="Y2821">
        <v>-70.755313099999995</v>
      </c>
      <c r="Z2821" s="3">
        <v>44326</v>
      </c>
      <c r="AA2821" s="3">
        <v>44326</v>
      </c>
      <c r="AB2821" t="s">
        <v>60</v>
      </c>
      <c r="AC2821" t="s">
        <v>169</v>
      </c>
      <c r="AE2821" t="s">
        <v>62</v>
      </c>
      <c r="AF2821" t="s">
        <v>170</v>
      </c>
      <c r="AH2821" t="s">
        <v>117</v>
      </c>
      <c r="AI2821" t="s">
        <v>788</v>
      </c>
      <c r="AJ2821" t="s">
        <v>788</v>
      </c>
      <c r="AK2821" t="s">
        <v>11200</v>
      </c>
      <c r="AL2821">
        <v>1</v>
      </c>
      <c r="AM2821" t="s">
        <v>394</v>
      </c>
      <c r="AN2821">
        <v>2</v>
      </c>
      <c r="AO2821">
        <v>0</v>
      </c>
      <c r="AP2821" t="s">
        <v>63</v>
      </c>
      <c r="AV2821" s="1">
        <v>43411</v>
      </c>
      <c r="AW2821" t="s">
        <v>16814</v>
      </c>
      <c r="AY2821" t="s">
        <v>73</v>
      </c>
      <c r="AZ2821" t="s">
        <v>74</v>
      </c>
    </row>
    <row r="2822" spans="1:52" hidden="1" x14ac:dyDescent="0.25">
      <c r="A2822" t="str">
        <f>INDEX('Community ID'!B:B,MATCH(O2822,'Community ID'!A:A,0))</f>
        <v>El Chorro</v>
      </c>
      <c r="B2822" t="str">
        <f>INDEX('Community ID'!$K:$K,MATCH('Environmental Data'!$P2822,'Community ID'!J:J,0))</f>
        <v>Constanza</v>
      </c>
      <c r="D2822" t="s">
        <v>11318</v>
      </c>
      <c r="E2822" t="s">
        <v>3824</v>
      </c>
      <c r="F2822" t="s">
        <v>6105</v>
      </c>
      <c r="I2822" t="s">
        <v>165</v>
      </c>
      <c r="M2822" t="s">
        <v>80</v>
      </c>
      <c r="N2822" t="s">
        <v>1636</v>
      </c>
      <c r="O2822" t="s">
        <v>7181</v>
      </c>
      <c r="P2822" t="s">
        <v>102</v>
      </c>
      <c r="Q2822" t="s">
        <v>103</v>
      </c>
      <c r="V2822" t="s">
        <v>11210</v>
      </c>
      <c r="W2822" t="s">
        <v>58</v>
      </c>
      <c r="X2822">
        <v>18.9016819</v>
      </c>
      <c r="Y2822">
        <v>-70.754225300000002</v>
      </c>
      <c r="Z2822" s="3">
        <v>44198</v>
      </c>
      <c r="AA2822" t="s">
        <v>325</v>
      </c>
      <c r="AB2822" t="s">
        <v>60</v>
      </c>
      <c r="AC2822" t="s">
        <v>88</v>
      </c>
      <c r="AE2822" t="s">
        <v>62</v>
      </c>
      <c r="AF2822" t="s">
        <v>170</v>
      </c>
      <c r="AG2822" t="s">
        <v>194</v>
      </c>
      <c r="AH2822" t="s">
        <v>117</v>
      </c>
      <c r="AI2822" t="s">
        <v>788</v>
      </c>
      <c r="AJ2822" t="s">
        <v>788</v>
      </c>
      <c r="AK2822" t="s">
        <v>7199</v>
      </c>
      <c r="AL2822">
        <v>1</v>
      </c>
      <c r="AM2822" t="s">
        <v>394</v>
      </c>
      <c r="AN2822">
        <v>2</v>
      </c>
      <c r="AO2822">
        <v>0</v>
      </c>
      <c r="AP2822" t="s">
        <v>62</v>
      </c>
      <c r="AV2822" s="1">
        <v>43411</v>
      </c>
      <c r="AW2822" t="s">
        <v>16815</v>
      </c>
      <c r="AY2822" t="s">
        <v>73</v>
      </c>
      <c r="AZ2822" t="s">
        <v>74</v>
      </c>
    </row>
    <row r="2823" spans="1:52" hidden="1" x14ac:dyDescent="0.25">
      <c r="A2823" t="str">
        <f>INDEX('Community ID'!B:B,MATCH(O2823,'Community ID'!A:A,0))</f>
        <v>La Calle Primera</v>
      </c>
      <c r="B2823" t="str">
        <f>INDEX('Community ID'!$K:$K,MATCH('Environmental Data'!$P2823,'Community ID'!J:J,0))</f>
        <v>Constanza</v>
      </c>
      <c r="D2823" t="s">
        <v>11319</v>
      </c>
      <c r="E2823" t="s">
        <v>11320</v>
      </c>
      <c r="F2823" t="s">
        <v>11321</v>
      </c>
      <c r="I2823" t="s">
        <v>191</v>
      </c>
      <c r="J2823" s="1">
        <v>25810</v>
      </c>
      <c r="K2823">
        <v>51</v>
      </c>
      <c r="M2823" t="s">
        <v>124</v>
      </c>
      <c r="O2823" t="s">
        <v>10467</v>
      </c>
      <c r="P2823" t="s">
        <v>1606</v>
      </c>
      <c r="Q2823" t="s">
        <v>685</v>
      </c>
      <c r="S2823" t="s">
        <v>10477</v>
      </c>
      <c r="T2823" t="s">
        <v>10477</v>
      </c>
      <c r="V2823" t="s">
        <v>10415</v>
      </c>
      <c r="W2823" t="s">
        <v>58</v>
      </c>
      <c r="X2823">
        <v>18.9008483</v>
      </c>
      <c r="Y2823">
        <v>-70.739706600000005</v>
      </c>
      <c r="Z2823" t="s">
        <v>86</v>
      </c>
      <c r="AA2823" t="s">
        <v>325</v>
      </c>
      <c r="AB2823" t="s">
        <v>87</v>
      </c>
      <c r="AC2823" t="s">
        <v>169</v>
      </c>
      <c r="AE2823" t="s">
        <v>62</v>
      </c>
      <c r="AF2823" t="s">
        <v>170</v>
      </c>
      <c r="AG2823" t="s">
        <v>194</v>
      </c>
      <c r="AH2823" t="s">
        <v>65</v>
      </c>
      <c r="AL2823">
        <v>1</v>
      </c>
      <c r="AM2823" t="s">
        <v>10470</v>
      </c>
      <c r="AN2823">
        <v>9</v>
      </c>
      <c r="AO2823">
        <v>0</v>
      </c>
      <c r="AP2823" t="s">
        <v>63</v>
      </c>
      <c r="AV2823" s="1">
        <v>43401</v>
      </c>
      <c r="AW2823" t="s">
        <v>16816</v>
      </c>
      <c r="AY2823" t="s">
        <v>73</v>
      </c>
      <c r="AZ2823" t="s">
        <v>74</v>
      </c>
    </row>
    <row r="2824" spans="1:52" hidden="1" x14ac:dyDescent="0.25">
      <c r="A2824" t="str">
        <f>INDEX('Community ID'!B:B,MATCH(O2824,'Community ID'!A:A,0))</f>
        <v>La Calle Primera</v>
      </c>
      <c r="B2824" t="str">
        <f>INDEX('Community ID'!$K:$K,MATCH('Environmental Data'!$P2824,'Community ID'!J:J,0))</f>
        <v>Constanza</v>
      </c>
      <c r="D2824" t="s">
        <v>11322</v>
      </c>
      <c r="E2824" t="s">
        <v>11323</v>
      </c>
      <c r="F2824" t="s">
        <v>11324</v>
      </c>
      <c r="I2824" t="s">
        <v>165</v>
      </c>
      <c r="J2824" s="1">
        <v>26663</v>
      </c>
      <c r="K2824">
        <v>49</v>
      </c>
      <c r="M2824" t="s">
        <v>124</v>
      </c>
      <c r="O2824" t="s">
        <v>10467</v>
      </c>
      <c r="P2824" t="s">
        <v>83</v>
      </c>
      <c r="Q2824" t="s">
        <v>685</v>
      </c>
      <c r="S2824" t="s">
        <v>10477</v>
      </c>
      <c r="T2824" t="s">
        <v>10477</v>
      </c>
      <c r="V2824" t="s">
        <v>10415</v>
      </c>
      <c r="W2824" t="s">
        <v>58</v>
      </c>
      <c r="X2824">
        <v>18.9008483</v>
      </c>
      <c r="Y2824">
        <v>-70.739706600000005</v>
      </c>
      <c r="Z2824" t="s">
        <v>86</v>
      </c>
      <c r="AA2824" t="s">
        <v>325</v>
      </c>
      <c r="AB2824" t="s">
        <v>87</v>
      </c>
      <c r="AC2824" t="s">
        <v>169</v>
      </c>
      <c r="AE2824" t="s">
        <v>62</v>
      </c>
      <c r="AF2824" t="s">
        <v>170</v>
      </c>
      <c r="AG2824" t="s">
        <v>194</v>
      </c>
      <c r="AH2824" t="s">
        <v>65</v>
      </c>
      <c r="AL2824">
        <v>1</v>
      </c>
      <c r="AM2824" t="s">
        <v>10470</v>
      </c>
      <c r="AN2824">
        <v>9</v>
      </c>
      <c r="AO2824">
        <v>0</v>
      </c>
      <c r="AP2824" t="s">
        <v>63</v>
      </c>
      <c r="AV2824" s="1">
        <v>43401</v>
      </c>
      <c r="AW2824" t="s">
        <v>16817</v>
      </c>
      <c r="AY2824" t="s">
        <v>73</v>
      </c>
      <c r="AZ2824" t="s">
        <v>74</v>
      </c>
    </row>
    <row r="2825" spans="1:52" hidden="1" x14ac:dyDescent="0.25">
      <c r="A2825" t="str">
        <f>INDEX('Community ID'!B:B,MATCH(O2825,'Community ID'!A:A,0))</f>
        <v>La Calle Primera</v>
      </c>
      <c r="B2825" t="str">
        <f>INDEX('Community ID'!$K:$K,MATCH('Environmental Data'!$P2825,'Community ID'!J:J,0))</f>
        <v>Constanza</v>
      </c>
      <c r="D2825" t="s">
        <v>11325</v>
      </c>
      <c r="E2825" t="s">
        <v>1029</v>
      </c>
      <c r="F2825" t="s">
        <v>1755</v>
      </c>
      <c r="I2825" t="s">
        <v>165</v>
      </c>
      <c r="J2825" s="1">
        <v>21853</v>
      </c>
      <c r="K2825">
        <v>62</v>
      </c>
      <c r="M2825" t="s">
        <v>142</v>
      </c>
      <c r="O2825" t="s">
        <v>10467</v>
      </c>
      <c r="P2825" t="s">
        <v>1606</v>
      </c>
      <c r="Q2825" t="s">
        <v>685</v>
      </c>
      <c r="S2825" t="s">
        <v>10477</v>
      </c>
      <c r="T2825" t="s">
        <v>10477</v>
      </c>
      <c r="V2825" t="s">
        <v>10415</v>
      </c>
      <c r="W2825" t="s">
        <v>58</v>
      </c>
      <c r="X2825">
        <v>18.9008483</v>
      </c>
      <c r="Y2825">
        <v>-70.739706600000005</v>
      </c>
      <c r="Z2825" t="s">
        <v>86</v>
      </c>
      <c r="AA2825" t="s">
        <v>86</v>
      </c>
      <c r="AB2825" t="s">
        <v>87</v>
      </c>
      <c r="AC2825" t="s">
        <v>169</v>
      </c>
      <c r="AE2825" t="s">
        <v>62</v>
      </c>
      <c r="AF2825" t="s">
        <v>170</v>
      </c>
      <c r="AG2825" t="s">
        <v>194</v>
      </c>
      <c r="AH2825" t="s">
        <v>65</v>
      </c>
      <c r="AI2825" t="s">
        <v>11326</v>
      </c>
      <c r="AK2825" t="s">
        <v>11327</v>
      </c>
      <c r="AL2825">
        <v>1</v>
      </c>
      <c r="AM2825" t="s">
        <v>10470</v>
      </c>
      <c r="AN2825">
        <v>7</v>
      </c>
      <c r="AO2825">
        <v>0</v>
      </c>
      <c r="AP2825" t="s">
        <v>63</v>
      </c>
      <c r="AV2825" s="1">
        <v>43401</v>
      </c>
      <c r="AW2825" t="s">
        <v>16818</v>
      </c>
      <c r="AY2825" t="s">
        <v>73</v>
      </c>
      <c r="AZ2825" t="s">
        <v>74</v>
      </c>
    </row>
    <row r="2826" spans="1:52" hidden="1" x14ac:dyDescent="0.25">
      <c r="A2826" t="str">
        <f>INDEX('Community ID'!B:B,MATCH(O2826,'Community ID'!A:A,0))</f>
        <v>Barrio Las Flores</v>
      </c>
      <c r="B2826" t="str">
        <f>INDEX('Community ID'!$K:$K,MATCH('Environmental Data'!$P2826,'Community ID'!J:J,0))</f>
        <v>Constanza</v>
      </c>
      <c r="D2826" t="s">
        <v>11328</v>
      </c>
      <c r="E2826" t="s">
        <v>1422</v>
      </c>
      <c r="F2826" t="s">
        <v>1391</v>
      </c>
      <c r="I2826" t="s">
        <v>191</v>
      </c>
      <c r="J2826" s="1">
        <v>35406</v>
      </c>
      <c r="K2826">
        <v>25</v>
      </c>
      <c r="M2826" t="s">
        <v>142</v>
      </c>
      <c r="N2826" t="s">
        <v>135</v>
      </c>
      <c r="O2826" t="s">
        <v>4094</v>
      </c>
      <c r="P2826" t="s">
        <v>102</v>
      </c>
      <c r="Q2826" t="s">
        <v>103</v>
      </c>
      <c r="S2826" t="s">
        <v>11329</v>
      </c>
      <c r="V2826" t="s">
        <v>8937</v>
      </c>
      <c r="W2826" t="s">
        <v>58</v>
      </c>
      <c r="X2826">
        <v>18.915570800000001</v>
      </c>
      <c r="Y2826">
        <v>-70.746037000000001</v>
      </c>
      <c r="Z2826" s="3">
        <v>44198</v>
      </c>
      <c r="AA2826" s="3">
        <v>44198</v>
      </c>
      <c r="AB2826" t="s">
        <v>87</v>
      </c>
      <c r="AC2826" t="s">
        <v>169</v>
      </c>
      <c r="AE2826" t="s">
        <v>62</v>
      </c>
      <c r="AF2826" t="s">
        <v>170</v>
      </c>
      <c r="AG2826" t="s">
        <v>194</v>
      </c>
      <c r="AH2826" t="s">
        <v>65</v>
      </c>
      <c r="AI2826" t="s">
        <v>1382</v>
      </c>
      <c r="AK2826" t="s">
        <v>394</v>
      </c>
      <c r="AL2826">
        <v>1</v>
      </c>
      <c r="AM2826" t="s">
        <v>68</v>
      </c>
      <c r="AN2826">
        <v>3</v>
      </c>
      <c r="AO2826">
        <v>1</v>
      </c>
      <c r="AP2826" t="s">
        <v>62</v>
      </c>
      <c r="AV2826" s="1">
        <v>43401</v>
      </c>
      <c r="AW2826" t="s">
        <v>16819</v>
      </c>
      <c r="AY2826" t="s">
        <v>73</v>
      </c>
      <c r="AZ2826" t="s">
        <v>74</v>
      </c>
    </row>
    <row r="2827" spans="1:52" hidden="1" x14ac:dyDescent="0.25">
      <c r="A2827" t="str">
        <f>INDEX('Community ID'!B:B,MATCH(O2827,'Community ID'!A:A,0))</f>
        <v>Barrio Las Flores</v>
      </c>
      <c r="B2827" t="str">
        <f>INDEX('Community ID'!$K:$K,MATCH('Environmental Data'!$P2827,'Community ID'!J:J,0))</f>
        <v>Constanza</v>
      </c>
      <c r="D2827" t="s">
        <v>11330</v>
      </c>
      <c r="E2827" t="s">
        <v>7088</v>
      </c>
      <c r="F2827" t="s">
        <v>4920</v>
      </c>
      <c r="H2827" t="s">
        <v>11331</v>
      </c>
      <c r="I2827" t="s">
        <v>191</v>
      </c>
      <c r="J2827" s="1">
        <v>27195</v>
      </c>
      <c r="K2827">
        <v>47</v>
      </c>
      <c r="L2827">
        <v>8299879383</v>
      </c>
      <c r="M2827" t="s">
        <v>80</v>
      </c>
      <c r="N2827" t="s">
        <v>135</v>
      </c>
      <c r="O2827" t="s">
        <v>4094</v>
      </c>
      <c r="P2827" t="s">
        <v>102</v>
      </c>
      <c r="Q2827" t="s">
        <v>103</v>
      </c>
      <c r="S2827" t="s">
        <v>144</v>
      </c>
      <c r="U2827">
        <v>5300272498</v>
      </c>
      <c r="V2827" t="s">
        <v>8937</v>
      </c>
      <c r="W2827" t="s">
        <v>58</v>
      </c>
      <c r="X2827">
        <v>18.914403799999999</v>
      </c>
      <c r="Y2827">
        <v>-70.746274299999996</v>
      </c>
      <c r="Z2827" t="s">
        <v>86</v>
      </c>
      <c r="AA2827" t="s">
        <v>86</v>
      </c>
      <c r="AB2827" t="s">
        <v>60</v>
      </c>
      <c r="AC2827" t="s">
        <v>169</v>
      </c>
      <c r="AE2827" t="s">
        <v>62</v>
      </c>
      <c r="AF2827" t="s">
        <v>170</v>
      </c>
      <c r="AG2827" t="s">
        <v>194</v>
      </c>
      <c r="AH2827" t="s">
        <v>65</v>
      </c>
      <c r="AI2827" t="s">
        <v>11332</v>
      </c>
      <c r="AK2827" t="s">
        <v>394</v>
      </c>
      <c r="AL2827">
        <v>1</v>
      </c>
      <c r="AM2827" t="s">
        <v>68</v>
      </c>
      <c r="AN2827">
        <v>3</v>
      </c>
      <c r="AO2827">
        <v>1</v>
      </c>
      <c r="AP2827" t="s">
        <v>62</v>
      </c>
      <c r="AV2827" s="1">
        <v>43401</v>
      </c>
      <c r="AW2827" t="s">
        <v>16820</v>
      </c>
      <c r="AY2827" t="s">
        <v>73</v>
      </c>
      <c r="AZ2827" t="s">
        <v>74</v>
      </c>
    </row>
    <row r="2828" spans="1:52" hidden="1" x14ac:dyDescent="0.25">
      <c r="A2828" t="str">
        <f>INDEX('Community ID'!B:B,MATCH(O2828,'Community ID'!A:A,0))</f>
        <v>Barrio Las Flores</v>
      </c>
      <c r="B2828" t="str">
        <f>INDEX('Community ID'!$K:$K,MATCH('Environmental Data'!$P2828,'Community ID'!J:J,0))</f>
        <v>Constanza</v>
      </c>
      <c r="D2828" t="s">
        <v>11333</v>
      </c>
      <c r="E2828" t="s">
        <v>1041</v>
      </c>
      <c r="F2828" t="s">
        <v>1519</v>
      </c>
      <c r="H2828" t="s">
        <v>11334</v>
      </c>
      <c r="I2828" t="s">
        <v>165</v>
      </c>
      <c r="J2828" s="1">
        <v>15504</v>
      </c>
      <c r="K2828">
        <v>79</v>
      </c>
      <c r="M2828" t="s">
        <v>80</v>
      </c>
      <c r="O2828" t="s">
        <v>4094</v>
      </c>
      <c r="P2828" t="s">
        <v>102</v>
      </c>
      <c r="Q2828" t="s">
        <v>103</v>
      </c>
      <c r="S2828" t="s">
        <v>144</v>
      </c>
      <c r="U2828">
        <v>5300253373</v>
      </c>
      <c r="V2828" t="s">
        <v>8937</v>
      </c>
      <c r="W2828" t="s">
        <v>58</v>
      </c>
      <c r="X2828">
        <v>18.914737200000001</v>
      </c>
      <c r="Y2828">
        <v>-70.746512100000004</v>
      </c>
      <c r="Z2828" s="3">
        <v>44326</v>
      </c>
      <c r="AA2828" s="3">
        <v>44326</v>
      </c>
      <c r="AB2828" t="s">
        <v>87</v>
      </c>
      <c r="AC2828" t="s">
        <v>88</v>
      </c>
      <c r="AE2828" t="s">
        <v>63</v>
      </c>
      <c r="AF2828" t="s">
        <v>170</v>
      </c>
      <c r="AG2828" t="s">
        <v>194</v>
      </c>
      <c r="AH2828" t="s">
        <v>117</v>
      </c>
      <c r="AI2828" t="s">
        <v>145</v>
      </c>
      <c r="AK2828" t="s">
        <v>11335</v>
      </c>
      <c r="AL2828">
        <v>1</v>
      </c>
      <c r="AM2828" t="s">
        <v>68</v>
      </c>
      <c r="AN2828">
        <v>6</v>
      </c>
      <c r="AO2828">
        <v>1</v>
      </c>
      <c r="AP2828" t="s">
        <v>62</v>
      </c>
      <c r="AV2828" s="1">
        <v>43401</v>
      </c>
      <c r="AW2828" t="s">
        <v>16821</v>
      </c>
      <c r="AY2828" t="s">
        <v>73</v>
      </c>
      <c r="AZ2828" t="s">
        <v>74</v>
      </c>
    </row>
    <row r="2829" spans="1:52" hidden="1" x14ac:dyDescent="0.25">
      <c r="A2829" t="str">
        <f>INDEX('Community ID'!B:B,MATCH(O2829,'Community ID'!A:A,0))</f>
        <v>La Calle Primera</v>
      </c>
      <c r="B2829" t="str">
        <f>INDEX('Community ID'!$K:$K,MATCH('Environmental Data'!$P2829,'Community ID'!J:J,0))</f>
        <v>Constanza</v>
      </c>
      <c r="D2829" t="s">
        <v>11336</v>
      </c>
      <c r="E2829" t="s">
        <v>11337</v>
      </c>
      <c r="F2829" t="s">
        <v>1788</v>
      </c>
      <c r="I2829" t="s">
        <v>191</v>
      </c>
      <c r="J2829" s="1">
        <v>33301</v>
      </c>
      <c r="K2829">
        <v>30</v>
      </c>
      <c r="M2829" t="s">
        <v>80</v>
      </c>
      <c r="O2829" t="s">
        <v>10404</v>
      </c>
      <c r="P2829" t="s">
        <v>102</v>
      </c>
      <c r="Q2829" t="s">
        <v>373</v>
      </c>
      <c r="V2829" t="s">
        <v>10415</v>
      </c>
      <c r="W2829" t="s">
        <v>58</v>
      </c>
      <c r="X2829">
        <v>18.9008483</v>
      </c>
      <c r="Y2829">
        <v>-70.739706600000005</v>
      </c>
      <c r="Z2829" t="s">
        <v>325</v>
      </c>
      <c r="AA2829" t="s">
        <v>325</v>
      </c>
      <c r="AB2829" t="s">
        <v>87</v>
      </c>
      <c r="AC2829" t="s">
        <v>169</v>
      </c>
      <c r="AE2829" t="s">
        <v>62</v>
      </c>
      <c r="AF2829" t="s">
        <v>170</v>
      </c>
      <c r="AG2829" t="s">
        <v>194</v>
      </c>
      <c r="AH2829" t="s">
        <v>65</v>
      </c>
      <c r="AI2829" t="s">
        <v>11338</v>
      </c>
      <c r="AJ2829" t="s">
        <v>11339</v>
      </c>
      <c r="AK2829" t="s">
        <v>10527</v>
      </c>
      <c r="AL2829">
        <v>2</v>
      </c>
      <c r="AM2829" t="s">
        <v>11340</v>
      </c>
      <c r="AN2829">
        <v>9</v>
      </c>
      <c r="AO2829">
        <v>0</v>
      </c>
      <c r="AP2829" t="s">
        <v>63</v>
      </c>
      <c r="AV2829" s="1">
        <v>43401</v>
      </c>
      <c r="AW2829" t="s">
        <v>16822</v>
      </c>
      <c r="AY2829" t="s">
        <v>73</v>
      </c>
      <c r="AZ2829" t="s">
        <v>74</v>
      </c>
    </row>
    <row r="2830" spans="1:52" hidden="1" x14ac:dyDescent="0.25">
      <c r="A2830" t="str">
        <f>INDEX('Community ID'!B:B,MATCH(O2830,'Community ID'!A:A,0))</f>
        <v>Barrio Las Flores</v>
      </c>
      <c r="B2830" t="str">
        <f>INDEX('Community ID'!$K:$K,MATCH('Environmental Data'!$P2830,'Community ID'!J:J,0))</f>
        <v>Constanza</v>
      </c>
      <c r="D2830" t="s">
        <v>11341</v>
      </c>
      <c r="E2830" t="s">
        <v>11342</v>
      </c>
      <c r="F2830" t="s">
        <v>3214</v>
      </c>
      <c r="I2830" t="s">
        <v>191</v>
      </c>
      <c r="J2830" s="1">
        <v>36704</v>
      </c>
      <c r="K2830">
        <v>21</v>
      </c>
      <c r="L2830">
        <v>8297016344</v>
      </c>
      <c r="M2830" t="s">
        <v>142</v>
      </c>
      <c r="O2830" t="s">
        <v>4094</v>
      </c>
      <c r="P2830" t="s">
        <v>102</v>
      </c>
      <c r="Q2830" t="s">
        <v>103</v>
      </c>
      <c r="S2830" t="s">
        <v>144</v>
      </c>
      <c r="U2830">
        <v>40211671074</v>
      </c>
      <c r="V2830" t="s">
        <v>8937</v>
      </c>
      <c r="W2830" t="s">
        <v>58</v>
      </c>
      <c r="X2830">
        <v>18.9149949</v>
      </c>
      <c r="Y2830">
        <v>-70.745452200000003</v>
      </c>
      <c r="Z2830" t="s">
        <v>86</v>
      </c>
      <c r="AA2830" s="3">
        <v>44259</v>
      </c>
      <c r="AB2830" t="s">
        <v>182</v>
      </c>
      <c r="AC2830" t="s">
        <v>169</v>
      </c>
      <c r="AE2830" t="s">
        <v>62</v>
      </c>
      <c r="AF2830" t="s">
        <v>170</v>
      </c>
      <c r="AG2830" t="s">
        <v>171</v>
      </c>
      <c r="AH2830" t="s">
        <v>117</v>
      </c>
      <c r="AI2830" t="s">
        <v>145</v>
      </c>
      <c r="AK2830" t="s">
        <v>1483</v>
      </c>
      <c r="AL2830">
        <v>1</v>
      </c>
      <c r="AM2830" t="s">
        <v>68</v>
      </c>
      <c r="AN2830">
        <v>2</v>
      </c>
      <c r="AO2830">
        <v>0</v>
      </c>
      <c r="AP2830" t="s">
        <v>63</v>
      </c>
      <c r="AV2830" s="1">
        <v>43401</v>
      </c>
      <c r="AW2830" t="s">
        <v>16823</v>
      </c>
      <c r="AY2830" t="s">
        <v>73</v>
      </c>
      <c r="AZ2830" t="s">
        <v>74</v>
      </c>
    </row>
    <row r="2831" spans="1:52" hidden="1" x14ac:dyDescent="0.25">
      <c r="A2831" t="str">
        <f>INDEX('Community ID'!B:B,MATCH(O2831,'Community ID'!A:A,0))</f>
        <v>La Calle Primera</v>
      </c>
      <c r="B2831" t="str">
        <f>INDEX('Community ID'!$K:$K,MATCH('Environmental Data'!$P2831,'Community ID'!J:J,0))</f>
        <v>Constanza</v>
      </c>
      <c r="D2831" t="s">
        <v>11343</v>
      </c>
      <c r="E2831" t="s">
        <v>11344</v>
      </c>
      <c r="F2831" t="s">
        <v>11345</v>
      </c>
      <c r="I2831" t="s">
        <v>165</v>
      </c>
      <c r="M2831" t="s">
        <v>226</v>
      </c>
      <c r="O2831" t="s">
        <v>10414</v>
      </c>
      <c r="P2831" t="s">
        <v>102</v>
      </c>
      <c r="Q2831" t="s">
        <v>373</v>
      </c>
      <c r="V2831" t="s">
        <v>10415</v>
      </c>
      <c r="W2831" t="s">
        <v>58</v>
      </c>
      <c r="X2831">
        <v>18.9008483</v>
      </c>
      <c r="Y2831">
        <v>-70.739706600000005</v>
      </c>
      <c r="Z2831" t="s">
        <v>325</v>
      </c>
      <c r="AA2831" t="s">
        <v>325</v>
      </c>
      <c r="AB2831" t="s">
        <v>87</v>
      </c>
      <c r="AC2831" t="s">
        <v>169</v>
      </c>
      <c r="AE2831" t="s">
        <v>62</v>
      </c>
      <c r="AF2831" t="s">
        <v>170</v>
      </c>
      <c r="AG2831" t="s">
        <v>194</v>
      </c>
      <c r="AH2831" t="s">
        <v>65</v>
      </c>
      <c r="AK2831" t="s">
        <v>807</v>
      </c>
      <c r="AN2831">
        <v>9</v>
      </c>
      <c r="AO2831">
        <v>0</v>
      </c>
      <c r="AP2831" t="s">
        <v>63</v>
      </c>
      <c r="AV2831" s="1">
        <v>43401</v>
      </c>
      <c r="AW2831" t="s">
        <v>16824</v>
      </c>
      <c r="AY2831" t="s">
        <v>73</v>
      </c>
      <c r="AZ2831" t="s">
        <v>74</v>
      </c>
    </row>
    <row r="2832" spans="1:52" hidden="1" x14ac:dyDescent="0.25">
      <c r="A2832" t="str">
        <f>INDEX('Community ID'!B:B,MATCH(O2832,'Community ID'!A:A,0))</f>
        <v>Barrio Las Flores</v>
      </c>
      <c r="B2832" t="str">
        <f>INDEX('Community ID'!$K:$K,MATCH('Environmental Data'!$P2832,'Community ID'!J:J,0))</f>
        <v>Constanza</v>
      </c>
      <c r="D2832" t="s">
        <v>11346</v>
      </c>
      <c r="E2832" t="s">
        <v>2902</v>
      </c>
      <c r="F2832" t="s">
        <v>217</v>
      </c>
      <c r="I2832" t="s">
        <v>191</v>
      </c>
      <c r="J2832" s="1">
        <v>36514</v>
      </c>
      <c r="K2832">
        <v>22</v>
      </c>
      <c r="M2832" t="s">
        <v>142</v>
      </c>
      <c r="N2832" t="s">
        <v>135</v>
      </c>
      <c r="O2832" t="s">
        <v>4094</v>
      </c>
      <c r="P2832" t="s">
        <v>102</v>
      </c>
      <c r="Q2832" t="s">
        <v>103</v>
      </c>
      <c r="S2832" t="s">
        <v>144</v>
      </c>
      <c r="V2832" t="s">
        <v>8937</v>
      </c>
      <c r="W2832" t="s">
        <v>58</v>
      </c>
      <c r="X2832">
        <v>18.914975800000001</v>
      </c>
      <c r="Y2832">
        <v>-70.7454903</v>
      </c>
      <c r="Z2832" s="3">
        <v>44259</v>
      </c>
      <c r="AA2832" s="3">
        <v>44198</v>
      </c>
      <c r="AB2832" t="s">
        <v>87</v>
      </c>
      <c r="AC2832" t="s">
        <v>169</v>
      </c>
      <c r="AE2832" t="s">
        <v>62</v>
      </c>
      <c r="AF2832" t="s">
        <v>170</v>
      </c>
      <c r="AG2832" t="s">
        <v>171</v>
      </c>
      <c r="AH2832" t="s">
        <v>65</v>
      </c>
      <c r="AI2832" t="s">
        <v>145</v>
      </c>
      <c r="AJ2832" t="s">
        <v>11347</v>
      </c>
      <c r="AK2832" t="s">
        <v>10259</v>
      </c>
      <c r="AL2832">
        <v>1</v>
      </c>
      <c r="AM2832" t="s">
        <v>68</v>
      </c>
      <c r="AN2832">
        <v>2</v>
      </c>
      <c r="AO2832">
        <v>0</v>
      </c>
      <c r="AP2832" t="s">
        <v>63</v>
      </c>
      <c r="AV2832" s="1">
        <v>43401</v>
      </c>
      <c r="AW2832" t="s">
        <v>16825</v>
      </c>
      <c r="AY2832" t="s">
        <v>73</v>
      </c>
      <c r="AZ2832" t="s">
        <v>74</v>
      </c>
    </row>
    <row r="2833" spans="1:52" hidden="1" x14ac:dyDescent="0.25">
      <c r="A2833" t="str">
        <f>INDEX('Community ID'!B:B,MATCH(O2833,'Community ID'!A:A,0))</f>
        <v>La Calle Primera</v>
      </c>
      <c r="B2833" t="str">
        <f>INDEX('Community ID'!$K:$K,MATCH('Environmental Data'!$P2833,'Community ID'!J:J,0))</f>
        <v>Constanza</v>
      </c>
      <c r="D2833" t="s">
        <v>10412</v>
      </c>
      <c r="E2833" t="s">
        <v>1433</v>
      </c>
      <c r="F2833" t="s">
        <v>10413</v>
      </c>
      <c r="I2833" t="s">
        <v>165</v>
      </c>
      <c r="J2833" s="1">
        <v>32889</v>
      </c>
      <c r="K2833">
        <v>31</v>
      </c>
      <c r="M2833" t="s">
        <v>226</v>
      </c>
      <c r="N2833" t="s">
        <v>10408</v>
      </c>
      <c r="O2833" t="s">
        <v>10414</v>
      </c>
      <c r="P2833" t="s">
        <v>102</v>
      </c>
      <c r="Q2833" t="s">
        <v>373</v>
      </c>
      <c r="V2833" t="s">
        <v>10415</v>
      </c>
      <c r="W2833" t="s">
        <v>58</v>
      </c>
      <c r="X2833">
        <v>18.9008483</v>
      </c>
      <c r="Y2833">
        <v>-70.739706600000005</v>
      </c>
      <c r="Z2833" t="s">
        <v>325</v>
      </c>
      <c r="AA2833" t="s">
        <v>325</v>
      </c>
      <c r="AB2833" t="s">
        <v>87</v>
      </c>
      <c r="AC2833" t="s">
        <v>169</v>
      </c>
      <c r="AE2833" t="s">
        <v>62</v>
      </c>
      <c r="AF2833" t="s">
        <v>170</v>
      </c>
      <c r="AG2833" t="s">
        <v>194</v>
      </c>
      <c r="AH2833" t="s">
        <v>65</v>
      </c>
      <c r="AK2833" t="s">
        <v>1139</v>
      </c>
      <c r="AN2833">
        <v>9</v>
      </c>
      <c r="AO2833">
        <v>0</v>
      </c>
      <c r="AP2833" t="s">
        <v>63</v>
      </c>
      <c r="AV2833" s="1">
        <v>43401</v>
      </c>
      <c r="AW2833" t="s">
        <v>16826</v>
      </c>
      <c r="AY2833" t="s">
        <v>73</v>
      </c>
      <c r="AZ2833" t="s">
        <v>74</v>
      </c>
    </row>
    <row r="2834" spans="1:52" hidden="1" x14ac:dyDescent="0.25">
      <c r="A2834" t="str">
        <f>INDEX('Community ID'!B:B,MATCH(O2834,'Community ID'!A:A,0))</f>
        <v>Barrio Las Flores</v>
      </c>
      <c r="B2834" t="str">
        <f>INDEX('Community ID'!$K:$K,MATCH('Environmental Data'!$P2834,'Community ID'!J:J,0))</f>
        <v>Constanza</v>
      </c>
      <c r="D2834" t="s">
        <v>11348</v>
      </c>
      <c r="E2834" t="s">
        <v>702</v>
      </c>
      <c r="F2834" t="s">
        <v>1167</v>
      </c>
      <c r="I2834" t="s">
        <v>191</v>
      </c>
      <c r="J2834" s="1">
        <v>22190</v>
      </c>
      <c r="K2834">
        <v>61</v>
      </c>
      <c r="L2834">
        <v>829361451</v>
      </c>
      <c r="M2834" t="s">
        <v>80</v>
      </c>
      <c r="N2834" t="s">
        <v>1572</v>
      </c>
      <c r="O2834" t="s">
        <v>11349</v>
      </c>
      <c r="P2834" t="s">
        <v>102</v>
      </c>
      <c r="Q2834" t="s">
        <v>103</v>
      </c>
      <c r="S2834" t="s">
        <v>144</v>
      </c>
      <c r="T2834" t="s">
        <v>144</v>
      </c>
      <c r="U2834">
        <v>5300099396</v>
      </c>
      <c r="V2834" t="s">
        <v>11149</v>
      </c>
      <c r="W2834" t="s">
        <v>58</v>
      </c>
      <c r="X2834">
        <v>18.9148873</v>
      </c>
      <c r="Y2834">
        <v>-70.745730300000005</v>
      </c>
      <c r="Z2834" t="s">
        <v>86</v>
      </c>
      <c r="AA2834" t="s">
        <v>86</v>
      </c>
      <c r="AB2834" t="s">
        <v>182</v>
      </c>
      <c r="AC2834" t="s">
        <v>88</v>
      </c>
      <c r="AE2834" t="s">
        <v>62</v>
      </c>
      <c r="AF2834" t="s">
        <v>201</v>
      </c>
      <c r="AG2834" t="s">
        <v>194</v>
      </c>
      <c r="AH2834" t="s">
        <v>117</v>
      </c>
      <c r="AI2834" t="s">
        <v>145</v>
      </c>
      <c r="AJ2834" t="s">
        <v>145</v>
      </c>
      <c r="AK2834" t="s">
        <v>1194</v>
      </c>
      <c r="AL2834">
        <v>1</v>
      </c>
      <c r="AM2834" t="s">
        <v>11151</v>
      </c>
      <c r="AN2834">
        <v>1</v>
      </c>
      <c r="AO2834">
        <v>0</v>
      </c>
      <c r="AP2834" t="s">
        <v>62</v>
      </c>
      <c r="AV2834" s="1">
        <v>43401</v>
      </c>
      <c r="AW2834" t="s">
        <v>16827</v>
      </c>
      <c r="AY2834" t="s">
        <v>73</v>
      </c>
      <c r="AZ2834" t="s">
        <v>74</v>
      </c>
    </row>
    <row r="2835" spans="1:52" hidden="1" x14ac:dyDescent="0.25">
      <c r="A2835" t="str">
        <f>INDEX('Community ID'!B:B,MATCH(O2835,'Community ID'!A:A,0))</f>
        <v>La Calle Primera</v>
      </c>
      <c r="B2835" t="str">
        <f>INDEX('Community ID'!$K:$K,MATCH('Environmental Data'!$P2835,'Community ID'!J:J,0))</f>
        <v>Constanza</v>
      </c>
      <c r="D2835" t="s">
        <v>11350</v>
      </c>
      <c r="E2835" t="s">
        <v>11351</v>
      </c>
      <c r="F2835" t="s">
        <v>11352</v>
      </c>
      <c r="I2835" t="s">
        <v>191</v>
      </c>
      <c r="J2835" s="1">
        <v>28352</v>
      </c>
      <c r="K2835">
        <v>44</v>
      </c>
      <c r="L2835">
        <v>8497084787</v>
      </c>
      <c r="M2835" t="s">
        <v>226</v>
      </c>
      <c r="O2835" t="s">
        <v>10467</v>
      </c>
      <c r="P2835" t="s">
        <v>1606</v>
      </c>
      <c r="Q2835" t="s">
        <v>685</v>
      </c>
      <c r="S2835" t="s">
        <v>10468</v>
      </c>
      <c r="T2835" t="s">
        <v>10468</v>
      </c>
      <c r="V2835" t="s">
        <v>10415</v>
      </c>
      <c r="W2835" t="s">
        <v>58</v>
      </c>
      <c r="X2835">
        <v>18.9008483</v>
      </c>
      <c r="Y2835">
        <v>-70.739706600000005</v>
      </c>
      <c r="Z2835" t="s">
        <v>86</v>
      </c>
      <c r="AA2835" t="s">
        <v>86</v>
      </c>
      <c r="AB2835" t="s">
        <v>87</v>
      </c>
      <c r="AC2835" t="s">
        <v>169</v>
      </c>
      <c r="AE2835" t="s">
        <v>62</v>
      </c>
      <c r="AF2835" t="s">
        <v>170</v>
      </c>
      <c r="AG2835" t="s">
        <v>194</v>
      </c>
      <c r="AH2835" t="s">
        <v>65</v>
      </c>
      <c r="AI2835" t="s">
        <v>11326</v>
      </c>
      <c r="AL2835">
        <v>1</v>
      </c>
      <c r="AM2835" t="s">
        <v>10470</v>
      </c>
      <c r="AN2835">
        <v>5</v>
      </c>
      <c r="AO2835">
        <v>0</v>
      </c>
      <c r="AP2835" t="s">
        <v>63</v>
      </c>
      <c r="AV2835" s="1">
        <v>43401</v>
      </c>
      <c r="AW2835" t="s">
        <v>16828</v>
      </c>
      <c r="AY2835" t="s">
        <v>73</v>
      </c>
      <c r="AZ2835" t="s">
        <v>74</v>
      </c>
    </row>
    <row r="2836" spans="1:52" hidden="1" x14ac:dyDescent="0.25">
      <c r="A2836" t="str">
        <f>INDEX('Community ID'!B:B,MATCH(O2836,'Community ID'!A:A,0))</f>
        <v>Barrio Las Flores</v>
      </c>
      <c r="B2836" t="str">
        <f>INDEX('Community ID'!$K:$K,MATCH('Environmental Data'!$P2836,'Community ID'!J:J,0))</f>
        <v>Constanza</v>
      </c>
      <c r="D2836" t="s">
        <v>11353</v>
      </c>
      <c r="E2836" t="s">
        <v>1443</v>
      </c>
      <c r="F2836" t="s">
        <v>11354</v>
      </c>
      <c r="I2836" t="s">
        <v>191</v>
      </c>
      <c r="J2836" s="1">
        <v>21036</v>
      </c>
      <c r="K2836">
        <v>64</v>
      </c>
      <c r="L2836">
        <v>8299374551</v>
      </c>
      <c r="M2836" t="s">
        <v>80</v>
      </c>
      <c r="N2836" t="s">
        <v>135</v>
      </c>
      <c r="O2836" t="s">
        <v>11349</v>
      </c>
      <c r="P2836" t="s">
        <v>102</v>
      </c>
      <c r="Q2836" t="s">
        <v>103</v>
      </c>
      <c r="S2836" t="s">
        <v>144</v>
      </c>
      <c r="T2836" t="s">
        <v>144</v>
      </c>
      <c r="V2836" t="s">
        <v>11149</v>
      </c>
      <c r="W2836" t="s">
        <v>58</v>
      </c>
      <c r="X2836">
        <v>18.9149949</v>
      </c>
      <c r="Y2836">
        <v>-70.745452200000003</v>
      </c>
      <c r="Z2836" t="s">
        <v>325</v>
      </c>
      <c r="AA2836" t="s">
        <v>325</v>
      </c>
      <c r="AB2836" t="s">
        <v>182</v>
      </c>
      <c r="AC2836" t="s">
        <v>169</v>
      </c>
      <c r="AE2836" t="s">
        <v>62</v>
      </c>
      <c r="AF2836" t="s">
        <v>170</v>
      </c>
      <c r="AG2836" t="s">
        <v>194</v>
      </c>
      <c r="AH2836" t="s">
        <v>65</v>
      </c>
      <c r="AI2836" t="s">
        <v>145</v>
      </c>
      <c r="AJ2836" t="s">
        <v>145</v>
      </c>
      <c r="AK2836" t="s">
        <v>1123</v>
      </c>
      <c r="AL2836">
        <v>1</v>
      </c>
      <c r="AM2836" t="s">
        <v>11151</v>
      </c>
      <c r="AN2836">
        <v>1</v>
      </c>
      <c r="AO2836">
        <v>0</v>
      </c>
      <c r="AP2836" t="s">
        <v>63</v>
      </c>
      <c r="AV2836" s="1">
        <v>43401</v>
      </c>
      <c r="AW2836" t="s">
        <v>16829</v>
      </c>
      <c r="AY2836" t="s">
        <v>73</v>
      </c>
      <c r="AZ2836" t="s">
        <v>74</v>
      </c>
    </row>
    <row r="2837" spans="1:52" hidden="1" x14ac:dyDescent="0.25">
      <c r="A2837" t="str">
        <f>INDEX('Community ID'!B:B,MATCH(O2837,'Community ID'!A:A,0))</f>
        <v>Barrio Las Flores</v>
      </c>
      <c r="B2837" t="str">
        <f>INDEX('Community ID'!$K:$K,MATCH('Environmental Data'!$P2837,'Community ID'!J:J,0))</f>
        <v>Constanza</v>
      </c>
      <c r="D2837" t="s">
        <v>11355</v>
      </c>
      <c r="E2837" t="s">
        <v>1303</v>
      </c>
      <c r="F2837" t="s">
        <v>11356</v>
      </c>
      <c r="I2837" t="s">
        <v>191</v>
      </c>
      <c r="J2837" s="1">
        <v>18854</v>
      </c>
      <c r="K2837">
        <v>70</v>
      </c>
      <c r="M2837" t="s">
        <v>80</v>
      </c>
      <c r="N2837" t="s">
        <v>135</v>
      </c>
      <c r="O2837" t="s">
        <v>11349</v>
      </c>
      <c r="P2837" t="s">
        <v>102</v>
      </c>
      <c r="Q2837" t="s">
        <v>103</v>
      </c>
      <c r="S2837" t="s">
        <v>144</v>
      </c>
      <c r="T2837" t="s">
        <v>144</v>
      </c>
      <c r="U2837">
        <v>5300028502</v>
      </c>
      <c r="V2837" t="s">
        <v>11149</v>
      </c>
      <c r="W2837" t="s">
        <v>58</v>
      </c>
      <c r="X2837">
        <v>18.915209999999998</v>
      </c>
      <c r="Y2837">
        <v>-70.745500899999996</v>
      </c>
      <c r="Z2837" t="s">
        <v>86</v>
      </c>
      <c r="AA2837" t="s">
        <v>86</v>
      </c>
      <c r="AB2837" t="s">
        <v>182</v>
      </c>
      <c r="AC2837" t="s">
        <v>88</v>
      </c>
      <c r="AE2837" t="s">
        <v>62</v>
      </c>
      <c r="AF2837" t="s">
        <v>170</v>
      </c>
      <c r="AG2837" t="s">
        <v>194</v>
      </c>
      <c r="AH2837" t="s">
        <v>65</v>
      </c>
      <c r="AI2837" t="s">
        <v>145</v>
      </c>
      <c r="AJ2837" t="s">
        <v>11357</v>
      </c>
      <c r="AK2837" t="s">
        <v>1123</v>
      </c>
      <c r="AL2837">
        <v>1</v>
      </c>
      <c r="AM2837" t="s">
        <v>11151</v>
      </c>
      <c r="AN2837">
        <v>2</v>
      </c>
      <c r="AO2837">
        <v>0</v>
      </c>
      <c r="AP2837" t="s">
        <v>62</v>
      </c>
      <c r="AV2837" s="1">
        <v>43401</v>
      </c>
      <c r="AW2837" t="s">
        <v>16830</v>
      </c>
      <c r="AY2837" t="s">
        <v>73</v>
      </c>
      <c r="AZ2837" t="s">
        <v>74</v>
      </c>
    </row>
    <row r="2838" spans="1:52" hidden="1" x14ac:dyDescent="0.25">
      <c r="A2838" t="str">
        <f>INDEX('Community ID'!B:B,MATCH(O2838,'Community ID'!A:A,0))</f>
        <v>La Calle Primera</v>
      </c>
      <c r="B2838" t="str">
        <f>INDEX('Community ID'!$K:$K,MATCH('Environmental Data'!$P2838,'Community ID'!J:J,0))</f>
        <v>Constanza</v>
      </c>
      <c r="D2838" t="s">
        <v>11358</v>
      </c>
      <c r="E2838" t="s">
        <v>11359</v>
      </c>
      <c r="F2838" t="s">
        <v>10584</v>
      </c>
      <c r="I2838" t="s">
        <v>165</v>
      </c>
      <c r="J2838" s="1">
        <v>34822</v>
      </c>
      <c r="K2838">
        <v>26</v>
      </c>
      <c r="M2838" t="s">
        <v>226</v>
      </c>
      <c r="N2838" t="s">
        <v>11360</v>
      </c>
      <c r="O2838" t="s">
        <v>10404</v>
      </c>
      <c r="P2838" t="s">
        <v>7287</v>
      </c>
      <c r="Q2838" t="s">
        <v>373</v>
      </c>
      <c r="V2838" t="s">
        <v>10397</v>
      </c>
      <c r="W2838" t="s">
        <v>58</v>
      </c>
      <c r="X2838">
        <v>18.903944729999999</v>
      </c>
      <c r="Y2838">
        <v>-70.742633589999997</v>
      </c>
      <c r="Z2838" t="s">
        <v>325</v>
      </c>
      <c r="AA2838" t="s">
        <v>325</v>
      </c>
      <c r="AB2838" t="s">
        <v>87</v>
      </c>
      <c r="AC2838" t="s">
        <v>169</v>
      </c>
      <c r="AE2838" t="s">
        <v>62</v>
      </c>
      <c r="AF2838" t="s">
        <v>170</v>
      </c>
      <c r="AG2838" t="s">
        <v>194</v>
      </c>
      <c r="AH2838" t="s">
        <v>65</v>
      </c>
      <c r="AI2838" t="s">
        <v>11361</v>
      </c>
      <c r="AJ2838" t="s">
        <v>11362</v>
      </c>
      <c r="AK2838" t="s">
        <v>10455</v>
      </c>
      <c r="AL2838">
        <v>2</v>
      </c>
      <c r="AM2838" t="s">
        <v>10401</v>
      </c>
      <c r="AN2838">
        <v>1</v>
      </c>
      <c r="AO2838">
        <v>0</v>
      </c>
      <c r="AP2838" t="s">
        <v>63</v>
      </c>
      <c r="AV2838" s="1">
        <v>43401</v>
      </c>
      <c r="AW2838" t="s">
        <v>16831</v>
      </c>
      <c r="AY2838" t="s">
        <v>73</v>
      </c>
      <c r="AZ2838" t="s">
        <v>74</v>
      </c>
    </row>
    <row r="2839" spans="1:52" hidden="1" x14ac:dyDescent="0.25">
      <c r="A2839" t="str">
        <f>INDEX('Community ID'!B:B,MATCH(O2839,'Community ID'!A:A,0))</f>
        <v>Barrio Las Flores</v>
      </c>
      <c r="B2839" t="str">
        <f>INDEX('Community ID'!$K:$K,MATCH('Environmental Data'!$P2839,'Community ID'!J:J,0))</f>
        <v>Constanza</v>
      </c>
      <c r="D2839" t="s">
        <v>11363</v>
      </c>
      <c r="E2839" t="s">
        <v>1303</v>
      </c>
      <c r="F2839" t="s">
        <v>4206</v>
      </c>
      <c r="I2839" t="s">
        <v>191</v>
      </c>
      <c r="J2839" s="1">
        <v>21765</v>
      </c>
      <c r="K2839">
        <v>62</v>
      </c>
      <c r="M2839" t="s">
        <v>80</v>
      </c>
      <c r="N2839" t="s">
        <v>135</v>
      </c>
      <c r="O2839" t="s">
        <v>11349</v>
      </c>
      <c r="P2839" t="s">
        <v>102</v>
      </c>
      <c r="Q2839" t="s">
        <v>103</v>
      </c>
      <c r="S2839" t="s">
        <v>144</v>
      </c>
      <c r="T2839" t="s">
        <v>144</v>
      </c>
      <c r="U2839">
        <v>5300245544</v>
      </c>
      <c r="V2839" t="s">
        <v>11149</v>
      </c>
      <c r="W2839" t="s">
        <v>58</v>
      </c>
      <c r="X2839">
        <v>18.9149949</v>
      </c>
      <c r="Y2839">
        <v>-70.745452200000003</v>
      </c>
      <c r="Z2839" t="s">
        <v>86</v>
      </c>
      <c r="AA2839" t="s">
        <v>86</v>
      </c>
      <c r="AB2839" t="s">
        <v>1164</v>
      </c>
      <c r="AC2839" t="s">
        <v>88</v>
      </c>
      <c r="AE2839" t="s">
        <v>62</v>
      </c>
      <c r="AG2839" t="s">
        <v>194</v>
      </c>
      <c r="AH2839" t="s">
        <v>65</v>
      </c>
      <c r="AI2839" t="s">
        <v>1382</v>
      </c>
      <c r="AJ2839" t="s">
        <v>145</v>
      </c>
      <c r="AK2839" t="s">
        <v>1123</v>
      </c>
      <c r="AL2839">
        <v>1</v>
      </c>
      <c r="AM2839" t="s">
        <v>11151</v>
      </c>
      <c r="AN2839">
        <v>3</v>
      </c>
      <c r="AO2839">
        <v>0</v>
      </c>
      <c r="AP2839" t="s">
        <v>62</v>
      </c>
      <c r="AV2839" s="1">
        <v>43401</v>
      </c>
      <c r="AW2839" t="s">
        <v>16832</v>
      </c>
      <c r="AY2839" t="s">
        <v>73</v>
      </c>
      <c r="AZ2839" t="s">
        <v>74</v>
      </c>
    </row>
    <row r="2840" spans="1:52" hidden="1" x14ac:dyDescent="0.25">
      <c r="A2840" t="str">
        <f>INDEX('Community ID'!B:B,MATCH(O2840,'Community ID'!A:A,0))</f>
        <v>La Calle Primera</v>
      </c>
      <c r="B2840" t="str">
        <f>INDEX('Community ID'!$K:$K,MATCH('Environmental Data'!$P2840,'Community ID'!J:J,0))</f>
        <v>Constanza</v>
      </c>
      <c r="D2840" t="s">
        <v>10474</v>
      </c>
      <c r="E2840" t="s">
        <v>10475</v>
      </c>
      <c r="F2840" t="s">
        <v>10476</v>
      </c>
      <c r="I2840" t="s">
        <v>165</v>
      </c>
      <c r="J2840" s="1">
        <v>32856</v>
      </c>
      <c r="K2840">
        <v>32</v>
      </c>
      <c r="M2840" t="s">
        <v>124</v>
      </c>
      <c r="N2840" t="s">
        <v>10466</v>
      </c>
      <c r="O2840" t="s">
        <v>10467</v>
      </c>
      <c r="P2840" t="s">
        <v>102</v>
      </c>
      <c r="Q2840" t="s">
        <v>685</v>
      </c>
      <c r="S2840" t="s">
        <v>10477</v>
      </c>
      <c r="T2840" t="s">
        <v>10477</v>
      </c>
      <c r="V2840" t="s">
        <v>10415</v>
      </c>
      <c r="W2840" t="s">
        <v>58</v>
      </c>
      <c r="X2840">
        <v>18.9008483</v>
      </c>
      <c r="Y2840">
        <v>-70.739706600000005</v>
      </c>
      <c r="Z2840" s="3">
        <v>44326</v>
      </c>
      <c r="AA2840" s="3">
        <v>44326</v>
      </c>
      <c r="AB2840" t="s">
        <v>87</v>
      </c>
      <c r="AC2840" t="s">
        <v>169</v>
      </c>
      <c r="AE2840" t="s">
        <v>62</v>
      </c>
      <c r="AF2840" t="s">
        <v>170</v>
      </c>
      <c r="AG2840" t="s">
        <v>194</v>
      </c>
      <c r="AH2840" t="s">
        <v>65</v>
      </c>
      <c r="AI2840" t="s">
        <v>10473</v>
      </c>
      <c r="AK2840" t="s">
        <v>10478</v>
      </c>
      <c r="AL2840">
        <v>3</v>
      </c>
      <c r="AM2840" t="s">
        <v>10470</v>
      </c>
      <c r="AN2840">
        <v>6</v>
      </c>
      <c r="AO2840">
        <v>0</v>
      </c>
      <c r="AP2840" t="s">
        <v>63</v>
      </c>
      <c r="AV2840" s="1">
        <v>43401</v>
      </c>
      <c r="AW2840" t="s">
        <v>16833</v>
      </c>
      <c r="AY2840" t="s">
        <v>73</v>
      </c>
      <c r="AZ2840" t="s">
        <v>74</v>
      </c>
    </row>
    <row r="2841" spans="1:52" hidden="1" x14ac:dyDescent="0.25">
      <c r="A2841" t="str">
        <f>INDEX('Community ID'!B:B,MATCH(O2841,'Community ID'!A:A,0))</f>
        <v>La Calle Primera</v>
      </c>
      <c r="B2841" t="str">
        <f>INDEX('Community ID'!$K:$K,MATCH('Environmental Data'!$P2841,'Community ID'!J:J,0))</f>
        <v>Constanza</v>
      </c>
      <c r="D2841" t="s">
        <v>10558</v>
      </c>
      <c r="E2841" t="s">
        <v>10559</v>
      </c>
      <c r="F2841" t="s">
        <v>10560</v>
      </c>
      <c r="I2841" t="s">
        <v>191</v>
      </c>
      <c r="J2841" s="1">
        <v>33907</v>
      </c>
      <c r="K2841">
        <v>29</v>
      </c>
      <c r="M2841" t="s">
        <v>124</v>
      </c>
      <c r="N2841" t="s">
        <v>10557</v>
      </c>
      <c r="O2841" t="s">
        <v>10467</v>
      </c>
      <c r="P2841" t="s">
        <v>102</v>
      </c>
      <c r="Q2841" t="s">
        <v>685</v>
      </c>
      <c r="S2841" t="s">
        <v>10477</v>
      </c>
      <c r="T2841" t="s">
        <v>10477</v>
      </c>
      <c r="V2841" t="s">
        <v>10415</v>
      </c>
      <c r="W2841" t="s">
        <v>58</v>
      </c>
      <c r="X2841">
        <v>18.9008483</v>
      </c>
      <c r="Y2841">
        <v>-70.739706600000005</v>
      </c>
      <c r="Z2841" s="3">
        <v>44326</v>
      </c>
      <c r="AA2841" s="3">
        <v>44326</v>
      </c>
      <c r="AB2841" t="s">
        <v>87</v>
      </c>
      <c r="AC2841" t="s">
        <v>169</v>
      </c>
      <c r="AE2841" t="s">
        <v>62</v>
      </c>
      <c r="AF2841" t="s">
        <v>170</v>
      </c>
      <c r="AG2841" t="s">
        <v>194</v>
      </c>
      <c r="AH2841" t="s">
        <v>65</v>
      </c>
      <c r="AI2841" t="s">
        <v>10561</v>
      </c>
      <c r="AK2841" t="s">
        <v>10478</v>
      </c>
      <c r="AL2841">
        <v>3</v>
      </c>
      <c r="AM2841" t="s">
        <v>10470</v>
      </c>
      <c r="AN2841">
        <v>6</v>
      </c>
      <c r="AO2841">
        <v>0</v>
      </c>
      <c r="AP2841" t="s">
        <v>63</v>
      </c>
      <c r="AV2841" s="1">
        <v>43401</v>
      </c>
      <c r="AW2841" t="s">
        <v>16834</v>
      </c>
      <c r="AY2841" t="s">
        <v>73</v>
      </c>
      <c r="AZ2841" t="s">
        <v>74</v>
      </c>
    </row>
    <row r="2842" spans="1:52" hidden="1" x14ac:dyDescent="0.25">
      <c r="A2842" t="str">
        <f>INDEX('Community ID'!B:B,MATCH(O2842,'Community ID'!A:A,0))</f>
        <v>La Calle Primera</v>
      </c>
      <c r="B2842" t="str">
        <f>INDEX('Community ID'!$K:$K,MATCH('Environmental Data'!$P2842,'Community ID'!J:J,0))</f>
        <v>Constanza</v>
      </c>
      <c r="D2842" t="s">
        <v>10406</v>
      </c>
      <c r="E2842" t="s">
        <v>4166</v>
      </c>
      <c r="F2842" t="s">
        <v>10407</v>
      </c>
      <c r="I2842" t="s">
        <v>165</v>
      </c>
      <c r="J2842" s="1">
        <v>34170</v>
      </c>
      <c r="K2842">
        <v>28</v>
      </c>
      <c r="M2842" t="s">
        <v>124</v>
      </c>
      <c r="N2842" t="s">
        <v>10408</v>
      </c>
      <c r="O2842" t="s">
        <v>10409</v>
      </c>
      <c r="P2842" t="s">
        <v>102</v>
      </c>
      <c r="Q2842" t="s">
        <v>373</v>
      </c>
      <c r="V2842" t="s">
        <v>10397</v>
      </c>
      <c r="W2842" t="s">
        <v>58</v>
      </c>
      <c r="X2842">
        <v>18.902527299999999</v>
      </c>
      <c r="Y2842">
        <v>-70.742822799999999</v>
      </c>
      <c r="Z2842" s="3">
        <v>44259</v>
      </c>
      <c r="AA2842" s="3">
        <v>44259</v>
      </c>
      <c r="AB2842" t="s">
        <v>87</v>
      </c>
      <c r="AC2842" t="s">
        <v>169</v>
      </c>
      <c r="AE2842" t="s">
        <v>62</v>
      </c>
      <c r="AF2842" t="s">
        <v>170</v>
      </c>
      <c r="AG2842" t="s">
        <v>194</v>
      </c>
      <c r="AH2842" t="s">
        <v>65</v>
      </c>
      <c r="AI2842" t="s">
        <v>10410</v>
      </c>
      <c r="AJ2842" t="s">
        <v>10411</v>
      </c>
      <c r="AK2842" t="s">
        <v>10405</v>
      </c>
      <c r="AL2842">
        <v>2</v>
      </c>
      <c r="AM2842" t="s">
        <v>10401</v>
      </c>
      <c r="AN2842">
        <v>6</v>
      </c>
      <c r="AO2842">
        <v>0</v>
      </c>
      <c r="AP2842" t="s">
        <v>63</v>
      </c>
      <c r="AV2842" s="1">
        <v>43401</v>
      </c>
      <c r="AW2842" t="s">
        <v>16835</v>
      </c>
      <c r="AY2842" t="s">
        <v>73</v>
      </c>
      <c r="AZ2842" t="s">
        <v>74</v>
      </c>
    </row>
    <row r="2843" spans="1:52" hidden="1" x14ac:dyDescent="0.25">
      <c r="A2843" t="str">
        <f>INDEX('Community ID'!B:B,MATCH(O2843,'Community ID'!A:A,0))</f>
        <v>Barrio Las Flores</v>
      </c>
      <c r="B2843" t="str">
        <f>INDEX('Community ID'!$K:$K,MATCH('Environmental Data'!$P2843,'Community ID'!J:J,0))</f>
        <v>Constanza</v>
      </c>
      <c r="D2843" t="s">
        <v>11364</v>
      </c>
      <c r="E2843" t="s">
        <v>3610</v>
      </c>
      <c r="F2843" t="s">
        <v>1519</v>
      </c>
      <c r="H2843" t="s">
        <v>11365</v>
      </c>
      <c r="I2843" t="s">
        <v>191</v>
      </c>
      <c r="J2843" s="1">
        <v>28489</v>
      </c>
      <c r="K2843">
        <v>44</v>
      </c>
      <c r="L2843">
        <v>8292973720</v>
      </c>
      <c r="M2843" t="s">
        <v>80</v>
      </c>
      <c r="N2843" t="s">
        <v>8616</v>
      </c>
      <c r="O2843" t="s">
        <v>11349</v>
      </c>
      <c r="P2843" t="s">
        <v>102</v>
      </c>
      <c r="Q2843" t="s">
        <v>103</v>
      </c>
      <c r="S2843" t="s">
        <v>410</v>
      </c>
      <c r="T2843" t="s">
        <v>410</v>
      </c>
      <c r="V2843" t="s">
        <v>11149</v>
      </c>
      <c r="W2843" t="s">
        <v>58</v>
      </c>
      <c r="X2843">
        <v>18.9149949</v>
      </c>
      <c r="Y2843">
        <v>-70.745452200000003</v>
      </c>
      <c r="Z2843" s="3">
        <v>44326</v>
      </c>
      <c r="AA2843" s="3">
        <v>44326</v>
      </c>
      <c r="AB2843" t="s">
        <v>182</v>
      </c>
      <c r="AC2843" t="s">
        <v>169</v>
      </c>
      <c r="AE2843" t="s">
        <v>62</v>
      </c>
      <c r="AF2843" t="s">
        <v>170</v>
      </c>
      <c r="AG2843" t="s">
        <v>194</v>
      </c>
      <c r="AH2843" t="s">
        <v>65</v>
      </c>
      <c r="AI2843" t="s">
        <v>1382</v>
      </c>
      <c r="AJ2843" t="s">
        <v>106</v>
      </c>
      <c r="AK2843" t="s">
        <v>1194</v>
      </c>
      <c r="AL2843">
        <v>1</v>
      </c>
      <c r="AM2843" t="s">
        <v>11151</v>
      </c>
      <c r="AN2843">
        <v>3</v>
      </c>
      <c r="AO2843">
        <v>0</v>
      </c>
      <c r="AP2843" t="s">
        <v>62</v>
      </c>
      <c r="AV2843" s="1">
        <v>43401</v>
      </c>
      <c r="AW2843" t="s">
        <v>16836</v>
      </c>
      <c r="AY2843" t="s">
        <v>73</v>
      </c>
      <c r="AZ2843" t="s">
        <v>74</v>
      </c>
    </row>
    <row r="2844" spans="1:52" hidden="1" x14ac:dyDescent="0.25">
      <c r="A2844" t="str">
        <f>INDEX('Community ID'!B:B,MATCH(O2844,'Community ID'!A:A,0))</f>
        <v>La Calle Primera</v>
      </c>
      <c r="B2844" t="str">
        <f>INDEX('Community ID'!$K:$K,MATCH('Environmental Data'!$P2844,'Community ID'!J:J,0))</f>
        <v>Constanza</v>
      </c>
      <c r="D2844" t="s">
        <v>10402</v>
      </c>
      <c r="E2844" t="s">
        <v>7466</v>
      </c>
      <c r="F2844" t="s">
        <v>10403</v>
      </c>
      <c r="I2844" t="s">
        <v>165</v>
      </c>
      <c r="J2844" s="1">
        <v>33700</v>
      </c>
      <c r="K2844">
        <v>29</v>
      </c>
      <c r="M2844" t="s">
        <v>124</v>
      </c>
      <c r="O2844" t="s">
        <v>10404</v>
      </c>
      <c r="P2844" t="s">
        <v>102</v>
      </c>
      <c r="Q2844" t="s">
        <v>373</v>
      </c>
      <c r="V2844" t="s">
        <v>10397</v>
      </c>
      <c r="W2844" t="s">
        <v>58</v>
      </c>
      <c r="X2844">
        <v>18.902511029999999</v>
      </c>
      <c r="Y2844">
        <v>-70.742856450000005</v>
      </c>
      <c r="Z2844" s="3">
        <v>44259</v>
      </c>
      <c r="AA2844" s="3">
        <v>44259</v>
      </c>
      <c r="AB2844" t="s">
        <v>87</v>
      </c>
      <c r="AC2844" t="s">
        <v>169</v>
      </c>
      <c r="AE2844" t="s">
        <v>62</v>
      </c>
      <c r="AF2844" t="s">
        <v>170</v>
      </c>
      <c r="AG2844" t="s">
        <v>194</v>
      </c>
      <c r="AH2844" t="s">
        <v>65</v>
      </c>
      <c r="AK2844" t="s">
        <v>10405</v>
      </c>
      <c r="AL2844">
        <v>2</v>
      </c>
      <c r="AM2844" t="s">
        <v>10401</v>
      </c>
      <c r="AN2844">
        <v>6</v>
      </c>
      <c r="AO2844">
        <v>0</v>
      </c>
      <c r="AP2844" t="s">
        <v>62</v>
      </c>
      <c r="AV2844" s="1">
        <v>43401</v>
      </c>
      <c r="AW2844" t="s">
        <v>16837</v>
      </c>
      <c r="AY2844" t="s">
        <v>73</v>
      </c>
      <c r="AZ2844" t="s">
        <v>74</v>
      </c>
    </row>
    <row r="2845" spans="1:52" x14ac:dyDescent="0.25">
      <c r="A2845" t="str">
        <f>INDEX('Community ID'!B:B,MATCH(O2845,'Community ID'!A:A,0))</f>
        <v>Barrio Las Flores</v>
      </c>
      <c r="B2845" t="str">
        <f>INDEX('Community ID'!$K:$K,MATCH('Environmental Data'!$P2845,'Community ID'!J:J,0))</f>
        <v>Constanza</v>
      </c>
      <c r="D2845" t="s">
        <v>11368</v>
      </c>
      <c r="E2845" t="s">
        <v>2486</v>
      </c>
      <c r="F2845" t="s">
        <v>1391</v>
      </c>
      <c r="I2845" t="s">
        <v>191</v>
      </c>
      <c r="J2845" s="1">
        <v>29271</v>
      </c>
      <c r="K2845">
        <v>41</v>
      </c>
      <c r="L2845">
        <v>8262765114</v>
      </c>
      <c r="M2845" t="s">
        <v>80</v>
      </c>
      <c r="N2845" t="s">
        <v>1619</v>
      </c>
      <c r="O2845" t="s">
        <v>4187</v>
      </c>
      <c r="P2845" t="s">
        <v>102</v>
      </c>
      <c r="Q2845" t="s">
        <v>55</v>
      </c>
      <c r="S2845" t="s">
        <v>144</v>
      </c>
      <c r="V2845" t="s">
        <v>8937</v>
      </c>
      <c r="W2845" t="s">
        <v>58</v>
      </c>
      <c r="X2845">
        <v>18.914898099999998</v>
      </c>
      <c r="Y2845">
        <v>-70.745738599999996</v>
      </c>
      <c r="Z2845" t="s">
        <v>86</v>
      </c>
      <c r="AB2845" t="s">
        <v>1164</v>
      </c>
      <c r="AC2845" t="s">
        <v>88</v>
      </c>
      <c r="AE2845" t="s">
        <v>63</v>
      </c>
      <c r="AF2845" t="s">
        <v>170</v>
      </c>
      <c r="AG2845" t="s">
        <v>171</v>
      </c>
      <c r="AH2845" t="s">
        <v>117</v>
      </c>
      <c r="AI2845" t="s">
        <v>145</v>
      </c>
      <c r="AK2845" t="s">
        <v>479</v>
      </c>
      <c r="AL2845">
        <v>1</v>
      </c>
      <c r="AM2845" t="s">
        <v>68</v>
      </c>
      <c r="AN2845">
        <v>4</v>
      </c>
      <c r="AO2845">
        <v>0</v>
      </c>
      <c r="AP2845" t="s">
        <v>62</v>
      </c>
      <c r="AV2845" s="1">
        <v>43401</v>
      </c>
      <c r="AW2845" t="s">
        <v>16838</v>
      </c>
      <c r="AY2845" t="s">
        <v>73</v>
      </c>
      <c r="AZ2845" t="s">
        <v>74</v>
      </c>
    </row>
    <row r="2846" spans="1:52" hidden="1" x14ac:dyDescent="0.25">
      <c r="A2846" t="str">
        <f>INDEX('Community ID'!B:B,MATCH(O2846,'Community ID'!A:A,0))</f>
        <v>La Calle Primera</v>
      </c>
      <c r="B2846" t="str">
        <f>INDEX('Community ID'!$K:$K,MATCH('Environmental Data'!$P2846,'Community ID'!J:J,0))</f>
        <v>Constanza</v>
      </c>
      <c r="D2846" t="s">
        <v>10471</v>
      </c>
      <c r="E2846" t="s">
        <v>1433</v>
      </c>
      <c r="F2846" t="s">
        <v>10472</v>
      </c>
      <c r="I2846" t="s">
        <v>165</v>
      </c>
      <c r="J2846" s="1">
        <v>29077</v>
      </c>
      <c r="K2846">
        <v>42</v>
      </c>
      <c r="M2846" t="s">
        <v>124</v>
      </c>
      <c r="N2846" t="s">
        <v>10466</v>
      </c>
      <c r="O2846" t="s">
        <v>10467</v>
      </c>
      <c r="P2846" t="s">
        <v>102</v>
      </c>
      <c r="Q2846" t="s">
        <v>685</v>
      </c>
      <c r="S2846" t="s">
        <v>10468</v>
      </c>
      <c r="T2846" t="s">
        <v>10468</v>
      </c>
      <c r="V2846" t="s">
        <v>10415</v>
      </c>
      <c r="W2846" t="s">
        <v>58</v>
      </c>
      <c r="X2846">
        <v>18.9008483</v>
      </c>
      <c r="Y2846">
        <v>-70.739706600000005</v>
      </c>
      <c r="Z2846" s="3">
        <v>44326</v>
      </c>
      <c r="AA2846" s="3">
        <v>44326</v>
      </c>
      <c r="AB2846" t="s">
        <v>87</v>
      </c>
      <c r="AC2846" t="s">
        <v>169</v>
      </c>
      <c r="AE2846" t="s">
        <v>62</v>
      </c>
      <c r="AF2846" t="s">
        <v>170</v>
      </c>
      <c r="AG2846" t="s">
        <v>194</v>
      </c>
      <c r="AH2846" t="s">
        <v>117</v>
      </c>
      <c r="AI2846" t="s">
        <v>10473</v>
      </c>
      <c r="AK2846" t="s">
        <v>8761</v>
      </c>
      <c r="AL2846">
        <v>3</v>
      </c>
      <c r="AM2846" t="s">
        <v>10470</v>
      </c>
      <c r="AN2846">
        <v>6</v>
      </c>
      <c r="AO2846">
        <v>0</v>
      </c>
      <c r="AP2846" t="s">
        <v>62</v>
      </c>
      <c r="AV2846" s="1">
        <v>43401</v>
      </c>
      <c r="AW2846" t="s">
        <v>16839</v>
      </c>
      <c r="AY2846" t="s">
        <v>73</v>
      </c>
      <c r="AZ2846" t="s">
        <v>74</v>
      </c>
    </row>
    <row r="2847" spans="1:52" hidden="1" x14ac:dyDescent="0.25">
      <c r="A2847" t="str">
        <f>INDEX('Community ID'!B:B,MATCH(O2847,'Community ID'!A:A,0))</f>
        <v>Barrio Las Flores</v>
      </c>
      <c r="B2847" t="str">
        <f>INDEX('Community ID'!$K:$K,MATCH('Environmental Data'!$P2847,'Community ID'!J:J,0))</f>
        <v>Constanza</v>
      </c>
      <c r="D2847" t="s">
        <v>11366</v>
      </c>
      <c r="E2847" t="s">
        <v>5049</v>
      </c>
      <c r="F2847" t="s">
        <v>2487</v>
      </c>
      <c r="I2847" t="s">
        <v>165</v>
      </c>
      <c r="J2847" s="1">
        <v>32818</v>
      </c>
      <c r="K2847">
        <v>32</v>
      </c>
      <c r="L2847">
        <v>8094217765</v>
      </c>
      <c r="M2847" t="s">
        <v>124</v>
      </c>
      <c r="N2847" t="s">
        <v>11367</v>
      </c>
      <c r="O2847" t="s">
        <v>11349</v>
      </c>
      <c r="P2847" t="s">
        <v>102</v>
      </c>
      <c r="Q2847" t="s">
        <v>103</v>
      </c>
      <c r="S2847" t="s">
        <v>144</v>
      </c>
      <c r="T2847" t="s">
        <v>144</v>
      </c>
      <c r="V2847" t="s">
        <v>11149</v>
      </c>
      <c r="W2847" t="s">
        <v>58</v>
      </c>
      <c r="X2847">
        <v>18.9149949</v>
      </c>
      <c r="Y2847">
        <v>-70.745452200000003</v>
      </c>
      <c r="Z2847" s="3">
        <v>44259</v>
      </c>
      <c r="AA2847" s="3">
        <v>44259</v>
      </c>
      <c r="AB2847" t="s">
        <v>182</v>
      </c>
      <c r="AC2847" t="s">
        <v>88</v>
      </c>
      <c r="AE2847" t="s">
        <v>62</v>
      </c>
      <c r="AF2847" t="s">
        <v>170</v>
      </c>
      <c r="AG2847" t="s">
        <v>194</v>
      </c>
      <c r="AH2847" t="s">
        <v>117</v>
      </c>
      <c r="AI2847" t="s">
        <v>145</v>
      </c>
      <c r="AJ2847" t="s">
        <v>106</v>
      </c>
      <c r="AK2847" t="s">
        <v>1194</v>
      </c>
      <c r="AL2847">
        <v>1</v>
      </c>
      <c r="AM2847" t="s">
        <v>11151</v>
      </c>
      <c r="AN2847">
        <v>4</v>
      </c>
      <c r="AO2847">
        <v>0</v>
      </c>
      <c r="AP2847" t="s">
        <v>62</v>
      </c>
      <c r="AV2847" s="1">
        <v>43401</v>
      </c>
      <c r="AW2847" t="s">
        <v>16840</v>
      </c>
      <c r="AY2847" t="s">
        <v>73</v>
      </c>
      <c r="AZ2847" t="s">
        <v>74</v>
      </c>
    </row>
    <row r="2848" spans="1:52" hidden="1" x14ac:dyDescent="0.25">
      <c r="A2848" t="str">
        <f>INDEX('Community ID'!B:B,MATCH(O2848,'Community ID'!A:A,0))</f>
        <v>La Calle Primera</v>
      </c>
      <c r="B2848" t="str">
        <f>INDEX('Community ID'!$K:$K,MATCH('Environmental Data'!$P2848,'Community ID'!J:J,0))</f>
        <v>Constanza</v>
      </c>
      <c r="D2848" t="s">
        <v>11369</v>
      </c>
      <c r="E2848" t="s">
        <v>4022</v>
      </c>
      <c r="F2848" t="s">
        <v>11370</v>
      </c>
      <c r="I2848" t="s">
        <v>191</v>
      </c>
      <c r="J2848" s="1">
        <v>26522</v>
      </c>
      <c r="K2848">
        <v>49</v>
      </c>
      <c r="M2848" t="s">
        <v>124</v>
      </c>
      <c r="N2848" t="s">
        <v>11371</v>
      </c>
      <c r="O2848" t="s">
        <v>10404</v>
      </c>
      <c r="P2848" t="s">
        <v>1606</v>
      </c>
      <c r="Q2848" t="s">
        <v>373</v>
      </c>
      <c r="V2848" t="s">
        <v>10397</v>
      </c>
      <c r="W2848" t="s">
        <v>58</v>
      </c>
      <c r="X2848">
        <v>18.902614849999999</v>
      </c>
      <c r="Y2848">
        <v>-70.742828900000006</v>
      </c>
      <c r="Z2848" s="3">
        <v>44198</v>
      </c>
      <c r="AA2848" s="3">
        <v>44259</v>
      </c>
      <c r="AB2848" t="s">
        <v>87</v>
      </c>
      <c r="AC2848" t="s">
        <v>169</v>
      </c>
      <c r="AE2848" t="s">
        <v>62</v>
      </c>
      <c r="AF2848" t="s">
        <v>170</v>
      </c>
      <c r="AG2848" t="s">
        <v>194</v>
      </c>
      <c r="AH2848" t="s">
        <v>65</v>
      </c>
      <c r="AK2848" t="s">
        <v>10405</v>
      </c>
      <c r="AL2848">
        <v>2</v>
      </c>
      <c r="AM2848" t="s">
        <v>11372</v>
      </c>
      <c r="AN2848">
        <v>6</v>
      </c>
      <c r="AO2848">
        <v>0</v>
      </c>
      <c r="AP2848" t="s">
        <v>63</v>
      </c>
      <c r="AV2848" s="1">
        <v>43401</v>
      </c>
      <c r="AW2848" t="s">
        <v>16841</v>
      </c>
      <c r="AY2848" t="s">
        <v>73</v>
      </c>
      <c r="AZ2848" t="s">
        <v>74</v>
      </c>
    </row>
    <row r="2849" spans="1:52" hidden="1" x14ac:dyDescent="0.25">
      <c r="A2849" t="str">
        <f>INDEX('Community ID'!B:B,MATCH(O2849,'Community ID'!A:A,0))</f>
        <v>Barrio Las Flores</v>
      </c>
      <c r="B2849" t="str">
        <f>INDEX('Community ID'!$K:$K,MATCH('Environmental Data'!$P2849,'Community ID'!J:J,0))</f>
        <v>Constanza</v>
      </c>
      <c r="D2849" t="s">
        <v>11373</v>
      </c>
      <c r="E2849" t="s">
        <v>7996</v>
      </c>
      <c r="F2849" t="s">
        <v>743</v>
      </c>
      <c r="I2849" t="s">
        <v>191</v>
      </c>
      <c r="J2849" s="1">
        <v>32868</v>
      </c>
      <c r="K2849">
        <v>32</v>
      </c>
      <c r="L2849">
        <v>8295629408</v>
      </c>
      <c r="M2849" t="s">
        <v>142</v>
      </c>
      <c r="N2849" t="s">
        <v>135</v>
      </c>
      <c r="O2849" t="s">
        <v>11349</v>
      </c>
      <c r="P2849" t="s">
        <v>102</v>
      </c>
      <c r="Q2849" t="s">
        <v>103</v>
      </c>
      <c r="S2849" t="s">
        <v>144</v>
      </c>
      <c r="T2849" t="s">
        <v>144</v>
      </c>
      <c r="V2849" t="s">
        <v>11149</v>
      </c>
      <c r="W2849" t="s">
        <v>58</v>
      </c>
      <c r="X2849">
        <v>18.9149949</v>
      </c>
      <c r="Y2849">
        <v>-70.745452200000003</v>
      </c>
      <c r="Z2849" t="s">
        <v>86</v>
      </c>
      <c r="AA2849" s="3">
        <v>44259</v>
      </c>
      <c r="AB2849" t="s">
        <v>182</v>
      </c>
      <c r="AC2849" t="s">
        <v>88</v>
      </c>
      <c r="AE2849" t="s">
        <v>62</v>
      </c>
      <c r="AF2849" t="s">
        <v>170</v>
      </c>
      <c r="AG2849" t="s">
        <v>194</v>
      </c>
      <c r="AH2849" t="s">
        <v>117</v>
      </c>
      <c r="AI2849" t="s">
        <v>145</v>
      </c>
      <c r="AJ2849" t="s">
        <v>106</v>
      </c>
      <c r="AK2849" t="s">
        <v>1194</v>
      </c>
      <c r="AL2849">
        <v>1</v>
      </c>
      <c r="AM2849" t="s">
        <v>11151</v>
      </c>
      <c r="AN2849">
        <v>4</v>
      </c>
      <c r="AO2849">
        <v>0</v>
      </c>
      <c r="AP2849" t="s">
        <v>63</v>
      </c>
      <c r="AV2849" s="1">
        <v>43401</v>
      </c>
      <c r="AW2849" t="s">
        <v>16842</v>
      </c>
      <c r="AY2849" t="s">
        <v>73</v>
      </c>
      <c r="AZ2849" t="s">
        <v>74</v>
      </c>
    </row>
    <row r="2850" spans="1:52" hidden="1" x14ac:dyDescent="0.25">
      <c r="A2850" t="str">
        <f>INDEX('Community ID'!B:B,MATCH(O2850,'Community ID'!A:A,0))</f>
        <v>La Calle Primera</v>
      </c>
      <c r="B2850" t="str">
        <f>INDEX('Community ID'!$K:$K,MATCH('Environmental Data'!$P2850,'Community ID'!J:J,0))</f>
        <v>Constanza</v>
      </c>
      <c r="D2850" t="s">
        <v>10536</v>
      </c>
      <c r="E2850" t="s">
        <v>10537</v>
      </c>
      <c r="F2850" t="s">
        <v>10538</v>
      </c>
      <c r="I2850" t="s">
        <v>165</v>
      </c>
      <c r="J2850" s="1">
        <v>32125</v>
      </c>
      <c r="K2850">
        <v>34</v>
      </c>
      <c r="M2850" t="s">
        <v>142</v>
      </c>
      <c r="N2850" t="s">
        <v>10534</v>
      </c>
      <c r="O2850" t="s">
        <v>10404</v>
      </c>
      <c r="P2850" t="s">
        <v>102</v>
      </c>
      <c r="Q2850" t="s">
        <v>373</v>
      </c>
      <c r="V2850" t="s">
        <v>10397</v>
      </c>
      <c r="W2850" t="s">
        <v>58</v>
      </c>
      <c r="X2850">
        <v>18.902762540000001</v>
      </c>
      <c r="Y2850">
        <v>-70.74297833</v>
      </c>
      <c r="Z2850" t="s">
        <v>325</v>
      </c>
      <c r="AA2850" t="s">
        <v>325</v>
      </c>
      <c r="AB2850" t="s">
        <v>87</v>
      </c>
      <c r="AC2850" t="s">
        <v>169</v>
      </c>
      <c r="AE2850" t="s">
        <v>62</v>
      </c>
      <c r="AF2850" t="s">
        <v>170</v>
      </c>
      <c r="AG2850" t="s">
        <v>194</v>
      </c>
      <c r="AH2850" t="s">
        <v>65</v>
      </c>
      <c r="AK2850" t="s">
        <v>10455</v>
      </c>
      <c r="AL2850">
        <v>2</v>
      </c>
      <c r="AM2850">
        <v>2</v>
      </c>
      <c r="AN2850">
        <v>6</v>
      </c>
      <c r="AO2850">
        <v>0</v>
      </c>
      <c r="AP2850" t="s">
        <v>63</v>
      </c>
      <c r="AV2850" s="1">
        <v>43401</v>
      </c>
      <c r="AW2850" t="s">
        <v>16843</v>
      </c>
      <c r="AY2850" t="s">
        <v>73</v>
      </c>
      <c r="AZ2850" t="s">
        <v>74</v>
      </c>
    </row>
    <row r="2851" spans="1:52" hidden="1" x14ac:dyDescent="0.25">
      <c r="A2851" t="str">
        <f>INDEX('Community ID'!B:B,MATCH(O2851,'Community ID'!A:A,0))</f>
        <v>La Calle Primera</v>
      </c>
      <c r="B2851" t="str">
        <f>INDEX('Community ID'!$K:$K,MATCH('Environmental Data'!$P2851,'Community ID'!J:J,0))</f>
        <v>Constanza</v>
      </c>
      <c r="D2851" t="s">
        <v>11374</v>
      </c>
      <c r="E2851" t="s">
        <v>251</v>
      </c>
      <c r="F2851" t="s">
        <v>11375</v>
      </c>
      <c r="I2851" t="s">
        <v>165</v>
      </c>
      <c r="J2851" s="1">
        <v>25743</v>
      </c>
      <c r="K2851">
        <v>51</v>
      </c>
      <c r="L2851">
        <v>8299134871</v>
      </c>
      <c r="M2851" t="s">
        <v>226</v>
      </c>
      <c r="N2851" t="s">
        <v>11376</v>
      </c>
      <c r="O2851" t="s">
        <v>10467</v>
      </c>
      <c r="P2851" t="s">
        <v>1606</v>
      </c>
      <c r="Q2851" t="s">
        <v>685</v>
      </c>
      <c r="S2851" t="s">
        <v>10468</v>
      </c>
      <c r="T2851" t="s">
        <v>10468</v>
      </c>
      <c r="V2851" t="s">
        <v>10415</v>
      </c>
      <c r="W2851" t="s">
        <v>58</v>
      </c>
      <c r="X2851">
        <v>18.9008483</v>
      </c>
      <c r="Y2851">
        <v>-70.739706600000005</v>
      </c>
      <c r="Z2851" s="3">
        <v>44326</v>
      </c>
      <c r="AA2851" s="3">
        <v>44326</v>
      </c>
      <c r="AB2851" t="s">
        <v>1164</v>
      </c>
      <c r="AC2851" t="s">
        <v>169</v>
      </c>
      <c r="AE2851" t="s">
        <v>62</v>
      </c>
      <c r="AG2851" t="s">
        <v>194</v>
      </c>
      <c r="AH2851" t="s">
        <v>65</v>
      </c>
      <c r="AI2851" t="s">
        <v>145</v>
      </c>
      <c r="AK2851" t="s">
        <v>937</v>
      </c>
      <c r="AL2851">
        <v>2</v>
      </c>
      <c r="AM2851" t="s">
        <v>10470</v>
      </c>
      <c r="AN2851">
        <v>5</v>
      </c>
      <c r="AO2851">
        <v>0</v>
      </c>
      <c r="AP2851" t="s">
        <v>63</v>
      </c>
      <c r="AV2851" s="1">
        <v>43401</v>
      </c>
      <c r="AW2851" t="s">
        <v>16844</v>
      </c>
      <c r="AY2851" t="s">
        <v>73</v>
      </c>
      <c r="AZ2851" t="s">
        <v>74</v>
      </c>
    </row>
    <row r="2852" spans="1:52" x14ac:dyDescent="0.25">
      <c r="A2852" t="str">
        <f>INDEX('Community ID'!B:B,MATCH(O2852,'Community ID'!A:A,0))</f>
        <v>Barrio Las Flores</v>
      </c>
      <c r="B2852" t="str">
        <f>INDEX('Community ID'!$K:$K,MATCH('Environmental Data'!$P2852,'Community ID'!J:J,0))</f>
        <v>Constanza</v>
      </c>
      <c r="D2852" t="s">
        <v>11382</v>
      </c>
      <c r="E2852" t="s">
        <v>11383</v>
      </c>
      <c r="I2852" t="s">
        <v>191</v>
      </c>
      <c r="L2852">
        <v>8298835398</v>
      </c>
      <c r="M2852" t="s">
        <v>80</v>
      </c>
      <c r="N2852" t="s">
        <v>135</v>
      </c>
      <c r="O2852" t="s">
        <v>4094</v>
      </c>
      <c r="P2852" t="s">
        <v>102</v>
      </c>
      <c r="Q2852" t="s">
        <v>4148</v>
      </c>
      <c r="S2852" t="s">
        <v>144</v>
      </c>
      <c r="V2852" t="s">
        <v>8937</v>
      </c>
      <c r="W2852" t="s">
        <v>58</v>
      </c>
      <c r="X2852">
        <v>18.91439699</v>
      </c>
      <c r="Y2852">
        <v>-70.74574681</v>
      </c>
      <c r="Z2852" t="s">
        <v>325</v>
      </c>
      <c r="AA2852" t="s">
        <v>325</v>
      </c>
      <c r="AB2852" t="s">
        <v>182</v>
      </c>
      <c r="AC2852" t="s">
        <v>169</v>
      </c>
      <c r="AE2852" t="s">
        <v>62</v>
      </c>
      <c r="AF2852" t="s">
        <v>170</v>
      </c>
      <c r="AG2852" t="s">
        <v>171</v>
      </c>
      <c r="AH2852" t="s">
        <v>117</v>
      </c>
      <c r="AI2852" t="s">
        <v>1382</v>
      </c>
      <c r="AJ2852" t="s">
        <v>145</v>
      </c>
      <c r="AK2852" t="s">
        <v>368</v>
      </c>
      <c r="AL2852">
        <v>1</v>
      </c>
      <c r="AM2852" t="s">
        <v>11384</v>
      </c>
      <c r="AN2852">
        <v>2</v>
      </c>
      <c r="AP2852" t="s">
        <v>62</v>
      </c>
      <c r="AV2852" s="1">
        <v>43401</v>
      </c>
      <c r="AW2852" t="s">
        <v>16845</v>
      </c>
      <c r="AY2852" t="s">
        <v>73</v>
      </c>
      <c r="AZ2852" t="s">
        <v>74</v>
      </c>
    </row>
    <row r="2853" spans="1:52" hidden="1" x14ac:dyDescent="0.25">
      <c r="A2853" t="str">
        <f>INDEX('Community ID'!B:B,MATCH(O2853,'Community ID'!A:A,0))</f>
        <v>La Calle Primera</v>
      </c>
      <c r="B2853" t="str">
        <f>INDEX('Community ID'!$K:$K,MATCH('Environmental Data'!$P2853,'Community ID'!J:J,0))</f>
        <v>Constanza</v>
      </c>
      <c r="D2853" t="s">
        <v>11377</v>
      </c>
      <c r="E2853" t="s">
        <v>11378</v>
      </c>
      <c r="F2853" t="s">
        <v>11379</v>
      </c>
      <c r="I2853" t="s">
        <v>191</v>
      </c>
      <c r="J2853" s="1">
        <v>11183</v>
      </c>
      <c r="K2853">
        <v>91</v>
      </c>
      <c r="M2853" t="s">
        <v>226</v>
      </c>
      <c r="O2853" t="s">
        <v>10404</v>
      </c>
      <c r="P2853" t="s">
        <v>102</v>
      </c>
      <c r="Q2853" t="s">
        <v>373</v>
      </c>
      <c r="V2853" t="s">
        <v>10397</v>
      </c>
      <c r="W2853" t="s">
        <v>58</v>
      </c>
      <c r="X2853">
        <v>18.90291749</v>
      </c>
      <c r="Y2853">
        <v>-70.742871170000001</v>
      </c>
      <c r="Z2853" t="s">
        <v>86</v>
      </c>
      <c r="AA2853" t="s">
        <v>86</v>
      </c>
      <c r="AB2853" t="s">
        <v>87</v>
      </c>
      <c r="AC2853" t="s">
        <v>169</v>
      </c>
      <c r="AE2853" t="s">
        <v>62</v>
      </c>
      <c r="AF2853" t="s">
        <v>170</v>
      </c>
      <c r="AG2853" t="s">
        <v>194</v>
      </c>
      <c r="AH2853" t="s">
        <v>65</v>
      </c>
      <c r="AK2853" t="s">
        <v>11380</v>
      </c>
      <c r="AL2853">
        <v>2</v>
      </c>
      <c r="AM2853" t="s">
        <v>11381</v>
      </c>
      <c r="AN2853">
        <v>2</v>
      </c>
      <c r="AO2853">
        <v>0</v>
      </c>
      <c r="AP2853" t="s">
        <v>62</v>
      </c>
      <c r="AV2853" s="1">
        <v>43401</v>
      </c>
      <c r="AW2853" t="s">
        <v>16846</v>
      </c>
      <c r="AY2853" t="s">
        <v>73</v>
      </c>
      <c r="AZ2853" t="s">
        <v>74</v>
      </c>
    </row>
    <row r="2854" spans="1:52" hidden="1" x14ac:dyDescent="0.25">
      <c r="A2854" t="str">
        <f>INDEX('Community ID'!B:B,MATCH(O2854,'Community ID'!A:A,0))</f>
        <v>Barrio Las Flores</v>
      </c>
      <c r="B2854" t="str">
        <f>INDEX('Community ID'!$K:$K,MATCH('Environmental Data'!$P2854,'Community ID'!J:J,0))</f>
        <v>Constanza</v>
      </c>
      <c r="D2854" t="s">
        <v>11385</v>
      </c>
      <c r="E2854" t="s">
        <v>2312</v>
      </c>
      <c r="F2854" t="s">
        <v>764</v>
      </c>
      <c r="H2854" t="s">
        <v>6536</v>
      </c>
      <c r="I2854" t="s">
        <v>191</v>
      </c>
      <c r="J2854" s="1">
        <v>27528</v>
      </c>
      <c r="K2854">
        <v>46</v>
      </c>
      <c r="L2854">
        <v>8099814678</v>
      </c>
      <c r="M2854" t="s">
        <v>226</v>
      </c>
      <c r="N2854" t="s">
        <v>2900</v>
      </c>
      <c r="O2854" t="s">
        <v>11349</v>
      </c>
      <c r="P2854" t="s">
        <v>102</v>
      </c>
      <c r="Q2854" t="s">
        <v>103</v>
      </c>
      <c r="S2854" t="s">
        <v>144</v>
      </c>
      <c r="T2854" t="s">
        <v>144</v>
      </c>
      <c r="U2854">
        <v>5300184693</v>
      </c>
      <c r="V2854" t="s">
        <v>11149</v>
      </c>
      <c r="W2854" t="s">
        <v>58</v>
      </c>
      <c r="X2854">
        <v>18.913224400000001</v>
      </c>
      <c r="Y2854">
        <v>-70.7460533</v>
      </c>
      <c r="Z2854" t="s">
        <v>86</v>
      </c>
      <c r="AA2854" t="s">
        <v>86</v>
      </c>
      <c r="AB2854" t="s">
        <v>60</v>
      </c>
      <c r="AC2854" t="s">
        <v>88</v>
      </c>
      <c r="AE2854" t="s">
        <v>62</v>
      </c>
      <c r="AF2854" t="s">
        <v>170</v>
      </c>
      <c r="AG2854" t="s">
        <v>194</v>
      </c>
      <c r="AH2854" t="s">
        <v>65</v>
      </c>
      <c r="AI2854" t="s">
        <v>145</v>
      </c>
      <c r="AJ2854" t="s">
        <v>1382</v>
      </c>
      <c r="AK2854" t="s">
        <v>394</v>
      </c>
      <c r="AL2854">
        <v>1</v>
      </c>
      <c r="AM2854" t="s">
        <v>11151</v>
      </c>
      <c r="AN2854">
        <v>4</v>
      </c>
      <c r="AO2854">
        <v>0</v>
      </c>
      <c r="AP2854" t="s">
        <v>62</v>
      </c>
      <c r="AV2854" s="1">
        <v>43401</v>
      </c>
      <c r="AW2854" t="s">
        <v>16847</v>
      </c>
      <c r="AY2854" t="s">
        <v>73</v>
      </c>
      <c r="AZ2854" t="s">
        <v>74</v>
      </c>
    </row>
    <row r="2855" spans="1:52" hidden="1" x14ac:dyDescent="0.25">
      <c r="A2855" t="str">
        <f>INDEX('Community ID'!B:B,MATCH(O2855,'Community ID'!A:A,0))</f>
        <v>La Calle Primera</v>
      </c>
      <c r="B2855" t="str">
        <f>INDEX('Community ID'!$K:$K,MATCH('Environmental Data'!$P2855,'Community ID'!J:J,0))</f>
        <v>Constanza</v>
      </c>
      <c r="D2855" t="s">
        <v>10456</v>
      </c>
      <c r="E2855" t="s">
        <v>10457</v>
      </c>
      <c r="F2855" t="s">
        <v>10458</v>
      </c>
      <c r="H2855" t="s">
        <v>10459</v>
      </c>
      <c r="I2855" t="s">
        <v>191</v>
      </c>
      <c r="J2855" s="1">
        <v>25287</v>
      </c>
      <c r="K2855">
        <v>52</v>
      </c>
      <c r="M2855" t="s">
        <v>226</v>
      </c>
      <c r="N2855" t="s">
        <v>652</v>
      </c>
      <c r="O2855" t="s">
        <v>10460</v>
      </c>
      <c r="P2855" t="s">
        <v>102</v>
      </c>
      <c r="Q2855" t="s">
        <v>373</v>
      </c>
      <c r="V2855" t="s">
        <v>10397</v>
      </c>
      <c r="W2855" t="s">
        <v>58</v>
      </c>
      <c r="X2855">
        <v>18.902717320000001</v>
      </c>
      <c r="Y2855">
        <v>-70.742966719999998</v>
      </c>
      <c r="Z2855" s="3">
        <v>44259</v>
      </c>
      <c r="AA2855" s="3">
        <v>44259</v>
      </c>
      <c r="AB2855" t="s">
        <v>87</v>
      </c>
      <c r="AC2855" t="s">
        <v>169</v>
      </c>
      <c r="AE2855" t="s">
        <v>62</v>
      </c>
      <c r="AF2855" t="s">
        <v>170</v>
      </c>
      <c r="AG2855" t="s">
        <v>194</v>
      </c>
      <c r="AH2855" t="s">
        <v>65</v>
      </c>
      <c r="AK2855" t="s">
        <v>10461</v>
      </c>
      <c r="AL2855">
        <v>1</v>
      </c>
      <c r="AM2855" t="s">
        <v>10462</v>
      </c>
      <c r="AN2855">
        <v>2</v>
      </c>
      <c r="AO2855">
        <v>0</v>
      </c>
      <c r="AP2855" t="s">
        <v>62</v>
      </c>
      <c r="AV2855" s="1">
        <v>43401</v>
      </c>
      <c r="AW2855" t="s">
        <v>16848</v>
      </c>
      <c r="AY2855" t="s">
        <v>73</v>
      </c>
      <c r="AZ2855" t="s">
        <v>74</v>
      </c>
    </row>
    <row r="2856" spans="1:52" hidden="1" x14ac:dyDescent="0.25">
      <c r="A2856" t="str">
        <f>INDEX('Community ID'!B:B,MATCH(O2856,'Community ID'!A:A,0))</f>
        <v>La Calle Primera</v>
      </c>
      <c r="B2856" t="str">
        <f>INDEX('Community ID'!$K:$K,MATCH('Environmental Data'!$P2856,'Community ID'!J:J,0))</f>
        <v>Constanza</v>
      </c>
      <c r="D2856" t="s">
        <v>10555</v>
      </c>
      <c r="E2856" t="s">
        <v>1670</v>
      </c>
      <c r="F2856" t="s">
        <v>10556</v>
      </c>
      <c r="I2856" t="s">
        <v>191</v>
      </c>
      <c r="J2856" s="1">
        <v>32998</v>
      </c>
      <c r="K2856">
        <v>31</v>
      </c>
      <c r="M2856" t="s">
        <v>124</v>
      </c>
      <c r="N2856" t="s">
        <v>10557</v>
      </c>
      <c r="O2856" t="s">
        <v>10467</v>
      </c>
      <c r="P2856" t="s">
        <v>102</v>
      </c>
      <c r="Q2856" t="s">
        <v>685</v>
      </c>
      <c r="S2856" t="s">
        <v>10477</v>
      </c>
      <c r="T2856" t="s">
        <v>10477</v>
      </c>
      <c r="V2856" t="s">
        <v>10415</v>
      </c>
      <c r="W2856" t="s">
        <v>58</v>
      </c>
      <c r="X2856">
        <v>18.9008483</v>
      </c>
      <c r="Y2856">
        <v>-70.739706600000005</v>
      </c>
      <c r="Z2856" s="3">
        <v>44259</v>
      </c>
      <c r="AA2856" s="3">
        <v>44259</v>
      </c>
      <c r="AB2856" t="s">
        <v>87</v>
      </c>
      <c r="AC2856" t="s">
        <v>169</v>
      </c>
      <c r="AE2856" t="s">
        <v>62</v>
      </c>
      <c r="AF2856" t="s">
        <v>170</v>
      </c>
      <c r="AG2856" t="s">
        <v>194</v>
      </c>
      <c r="AH2856" t="s">
        <v>117</v>
      </c>
      <c r="AL2856">
        <v>3</v>
      </c>
      <c r="AM2856" t="s">
        <v>10470</v>
      </c>
      <c r="AN2856">
        <v>2</v>
      </c>
      <c r="AO2856">
        <v>0</v>
      </c>
      <c r="AP2856" t="s">
        <v>63</v>
      </c>
      <c r="AV2856" s="1">
        <v>43401</v>
      </c>
      <c r="AW2856" t="s">
        <v>16849</v>
      </c>
      <c r="AY2856" t="s">
        <v>73</v>
      </c>
      <c r="AZ2856" t="s">
        <v>74</v>
      </c>
    </row>
    <row r="2857" spans="1:52" hidden="1" x14ac:dyDescent="0.25">
      <c r="A2857" t="str">
        <f>INDEX('Community ID'!B:B,MATCH(O2857,'Community ID'!A:A,0))</f>
        <v>Barrio Las Flores</v>
      </c>
      <c r="B2857" t="str">
        <f>INDEX('Community ID'!$K:$K,MATCH('Environmental Data'!$P2857,'Community ID'!J:J,0))</f>
        <v>Constanza</v>
      </c>
      <c r="D2857" t="s">
        <v>11386</v>
      </c>
      <c r="E2857" t="s">
        <v>1145</v>
      </c>
      <c r="F2857" t="s">
        <v>6105</v>
      </c>
      <c r="I2857" t="s">
        <v>191</v>
      </c>
      <c r="J2857" s="1">
        <v>34241</v>
      </c>
      <c r="K2857">
        <v>28</v>
      </c>
      <c r="L2857">
        <v>8098836396</v>
      </c>
      <c r="M2857" t="s">
        <v>142</v>
      </c>
      <c r="N2857" t="s">
        <v>125</v>
      </c>
      <c r="O2857" t="s">
        <v>11349</v>
      </c>
      <c r="P2857" t="s">
        <v>102</v>
      </c>
      <c r="Q2857" t="s">
        <v>103</v>
      </c>
      <c r="U2857">
        <v>40220626457</v>
      </c>
      <c r="V2857" t="s">
        <v>11149</v>
      </c>
      <c r="W2857" t="s">
        <v>58</v>
      </c>
      <c r="X2857">
        <v>18.9149949</v>
      </c>
      <c r="Y2857">
        <v>-70.745452200000003</v>
      </c>
      <c r="Z2857" t="s">
        <v>86</v>
      </c>
      <c r="AA2857" t="s">
        <v>86</v>
      </c>
      <c r="AB2857" t="s">
        <v>60</v>
      </c>
      <c r="AC2857" t="s">
        <v>88</v>
      </c>
      <c r="AE2857" t="s">
        <v>62</v>
      </c>
      <c r="AF2857" t="s">
        <v>170</v>
      </c>
      <c r="AG2857" t="s">
        <v>194</v>
      </c>
      <c r="AH2857" t="s">
        <v>65</v>
      </c>
      <c r="AI2857" t="s">
        <v>145</v>
      </c>
      <c r="AJ2857" t="s">
        <v>1382</v>
      </c>
      <c r="AK2857" t="s">
        <v>394</v>
      </c>
      <c r="AL2857">
        <v>1</v>
      </c>
      <c r="AM2857" t="s">
        <v>11151</v>
      </c>
      <c r="AN2857">
        <v>7</v>
      </c>
      <c r="AO2857">
        <v>1</v>
      </c>
      <c r="AP2857" t="s">
        <v>63</v>
      </c>
      <c r="AV2857" s="1">
        <v>43401</v>
      </c>
      <c r="AW2857" t="s">
        <v>16850</v>
      </c>
      <c r="AY2857" t="s">
        <v>73</v>
      </c>
      <c r="AZ2857" t="s">
        <v>74</v>
      </c>
    </row>
    <row r="2858" spans="1:52" hidden="1" x14ac:dyDescent="0.25">
      <c r="A2858" t="str">
        <f>INDEX('Community ID'!B:B,MATCH(O2858,'Community ID'!A:A,0))</f>
        <v>La Calle Primera</v>
      </c>
      <c r="B2858" t="str">
        <f>INDEX('Community ID'!$K:$K,MATCH('Environmental Data'!$P2858,'Community ID'!J:J,0))</f>
        <v>Constanza</v>
      </c>
      <c r="D2858" t="s">
        <v>10531</v>
      </c>
      <c r="E2858" t="s">
        <v>10532</v>
      </c>
      <c r="F2858" t="s">
        <v>10533</v>
      </c>
      <c r="I2858" t="s">
        <v>165</v>
      </c>
      <c r="J2858" s="1">
        <v>20741</v>
      </c>
      <c r="K2858">
        <v>65</v>
      </c>
      <c r="L2858">
        <v>8294203676</v>
      </c>
      <c r="M2858" t="s">
        <v>226</v>
      </c>
      <c r="N2858" t="s">
        <v>10534</v>
      </c>
      <c r="O2858" t="s">
        <v>10404</v>
      </c>
      <c r="P2858" t="s">
        <v>102</v>
      </c>
      <c r="Q2858" t="s">
        <v>373</v>
      </c>
      <c r="V2858" t="s">
        <v>10397</v>
      </c>
      <c r="W2858" t="s">
        <v>58</v>
      </c>
      <c r="X2858">
        <v>18.903432519999999</v>
      </c>
      <c r="Y2858">
        <v>-70.742998929999999</v>
      </c>
      <c r="Z2858" t="s">
        <v>325</v>
      </c>
      <c r="AA2858" t="s">
        <v>325</v>
      </c>
      <c r="AB2858" t="s">
        <v>87</v>
      </c>
      <c r="AC2858" t="s">
        <v>169</v>
      </c>
      <c r="AE2858" t="s">
        <v>62</v>
      </c>
      <c r="AF2858" t="s">
        <v>170</v>
      </c>
      <c r="AG2858" t="s">
        <v>194</v>
      </c>
      <c r="AH2858" t="s">
        <v>65</v>
      </c>
      <c r="AK2858" t="s">
        <v>10535</v>
      </c>
      <c r="AL2858">
        <v>1</v>
      </c>
      <c r="AM2858" t="s">
        <v>8536</v>
      </c>
      <c r="AN2858">
        <v>3</v>
      </c>
      <c r="AO2858">
        <v>0</v>
      </c>
      <c r="AP2858" t="s">
        <v>63</v>
      </c>
      <c r="AV2858" s="1">
        <v>43401</v>
      </c>
      <c r="AW2858" t="s">
        <v>16851</v>
      </c>
      <c r="AY2858" t="s">
        <v>73</v>
      </c>
      <c r="AZ2858" t="s">
        <v>74</v>
      </c>
    </row>
    <row r="2859" spans="1:52" hidden="1" x14ac:dyDescent="0.25">
      <c r="A2859" t="str">
        <f>INDEX('Community ID'!B:B,MATCH(O2859,'Community ID'!A:A,0))</f>
        <v>La Calle Primera</v>
      </c>
      <c r="B2859" t="str">
        <f>INDEX('Community ID'!$K:$K,MATCH('Environmental Data'!$P2859,'Community ID'!J:J,0))</f>
        <v>Constanza</v>
      </c>
      <c r="D2859" t="s">
        <v>11387</v>
      </c>
      <c r="E2859" t="s">
        <v>11388</v>
      </c>
      <c r="F2859" t="s">
        <v>11389</v>
      </c>
      <c r="I2859" t="s">
        <v>191</v>
      </c>
      <c r="J2859" s="1">
        <v>28481</v>
      </c>
      <c r="K2859">
        <v>44</v>
      </c>
      <c r="L2859">
        <v>8098034897</v>
      </c>
      <c r="M2859" t="s">
        <v>80</v>
      </c>
      <c r="N2859" t="s">
        <v>2627</v>
      </c>
      <c r="O2859" t="s">
        <v>11390</v>
      </c>
      <c r="P2859" t="s">
        <v>1606</v>
      </c>
      <c r="Q2859" t="s">
        <v>11391</v>
      </c>
      <c r="S2859" t="s">
        <v>10468</v>
      </c>
      <c r="T2859" t="s">
        <v>11392</v>
      </c>
      <c r="V2859" t="s">
        <v>10415</v>
      </c>
      <c r="W2859" t="s">
        <v>58</v>
      </c>
      <c r="X2859">
        <v>18.904354699999999</v>
      </c>
      <c r="Y2859">
        <v>-70.742679600000002</v>
      </c>
      <c r="Z2859" t="s">
        <v>325</v>
      </c>
      <c r="AA2859" t="s">
        <v>325</v>
      </c>
      <c r="AB2859" t="s">
        <v>87</v>
      </c>
      <c r="AC2859" t="s">
        <v>169</v>
      </c>
      <c r="AE2859" t="s">
        <v>62</v>
      </c>
      <c r="AF2859" t="s">
        <v>170</v>
      </c>
      <c r="AG2859" t="s">
        <v>194</v>
      </c>
      <c r="AH2859" t="s">
        <v>117</v>
      </c>
      <c r="AI2859" t="s">
        <v>11326</v>
      </c>
      <c r="AJ2859" t="s">
        <v>11393</v>
      </c>
      <c r="AL2859" t="s">
        <v>11394</v>
      </c>
      <c r="AM2859" t="s">
        <v>11395</v>
      </c>
      <c r="AN2859">
        <v>3</v>
      </c>
      <c r="AO2859">
        <v>0</v>
      </c>
      <c r="AP2859" t="s">
        <v>63</v>
      </c>
      <c r="AV2859" s="1">
        <v>43401</v>
      </c>
      <c r="AW2859" t="s">
        <v>16852</v>
      </c>
      <c r="AY2859" t="s">
        <v>73</v>
      </c>
      <c r="AZ2859" t="s">
        <v>74</v>
      </c>
    </row>
    <row r="2860" spans="1:52" hidden="1" x14ac:dyDescent="0.25">
      <c r="A2860" t="str">
        <f>INDEX('Community ID'!B:B,MATCH(O2860,'Community ID'!A:A,0))</f>
        <v>Barrio Las Flores</v>
      </c>
      <c r="B2860" t="str">
        <f>INDEX('Community ID'!$K:$K,MATCH('Environmental Data'!$P2860,'Community ID'!J:J,0))</f>
        <v>Constanza</v>
      </c>
      <c r="D2860" t="s">
        <v>11396</v>
      </c>
      <c r="E2860" t="s">
        <v>134</v>
      </c>
      <c r="F2860" t="s">
        <v>4667</v>
      </c>
      <c r="I2860" t="s">
        <v>191</v>
      </c>
      <c r="J2860" s="1">
        <v>19895</v>
      </c>
      <c r="K2860">
        <v>67</v>
      </c>
      <c r="L2860">
        <v>8494590060</v>
      </c>
      <c r="M2860" t="s">
        <v>80</v>
      </c>
      <c r="N2860" t="s">
        <v>11397</v>
      </c>
      <c r="O2860" t="s">
        <v>11349</v>
      </c>
      <c r="P2860" t="s">
        <v>102</v>
      </c>
      <c r="Q2860" t="s">
        <v>103</v>
      </c>
      <c r="S2860" t="s">
        <v>144</v>
      </c>
      <c r="T2860" t="s">
        <v>144</v>
      </c>
      <c r="U2860">
        <v>5300090684</v>
      </c>
      <c r="V2860" t="s">
        <v>11149</v>
      </c>
      <c r="W2860" t="s">
        <v>58</v>
      </c>
      <c r="X2860">
        <v>18.914995900000001</v>
      </c>
      <c r="Y2860">
        <v>-70.745442400000002</v>
      </c>
      <c r="Z2860" t="s">
        <v>86</v>
      </c>
      <c r="AA2860" t="s">
        <v>86</v>
      </c>
      <c r="AB2860" t="s">
        <v>60</v>
      </c>
      <c r="AC2860" t="s">
        <v>169</v>
      </c>
      <c r="AE2860" t="s">
        <v>62</v>
      </c>
      <c r="AF2860" t="s">
        <v>170</v>
      </c>
      <c r="AG2860" t="s">
        <v>194</v>
      </c>
      <c r="AH2860" t="s">
        <v>65</v>
      </c>
      <c r="AI2860" t="s">
        <v>1382</v>
      </c>
      <c r="AJ2860" t="s">
        <v>9538</v>
      </c>
      <c r="AK2860" t="s">
        <v>394</v>
      </c>
      <c r="AL2860">
        <v>1</v>
      </c>
      <c r="AM2860" t="s">
        <v>11151</v>
      </c>
      <c r="AN2860">
        <v>3</v>
      </c>
      <c r="AO2860">
        <v>0</v>
      </c>
      <c r="AP2860" t="s">
        <v>62</v>
      </c>
      <c r="AV2860" s="1">
        <v>43401</v>
      </c>
      <c r="AW2860" t="s">
        <v>16853</v>
      </c>
      <c r="AY2860" t="s">
        <v>73</v>
      </c>
      <c r="AZ2860" t="s">
        <v>74</v>
      </c>
    </row>
    <row r="2861" spans="1:52" hidden="1" x14ac:dyDescent="0.25">
      <c r="A2861" t="str">
        <f>INDEX('Community ID'!B:B,MATCH(O2861,'Community ID'!A:A,0))</f>
        <v>Barrio Las Flores</v>
      </c>
      <c r="B2861" t="str">
        <f>INDEX('Community ID'!$K:$K,MATCH('Environmental Data'!$P2861,'Community ID'!J:J,0))</f>
        <v>Constanza</v>
      </c>
      <c r="D2861" t="s">
        <v>11398</v>
      </c>
      <c r="E2861" t="s">
        <v>1966</v>
      </c>
      <c r="F2861" t="s">
        <v>743</v>
      </c>
      <c r="I2861" t="s">
        <v>191</v>
      </c>
      <c r="J2861" s="1">
        <v>34621</v>
      </c>
      <c r="K2861">
        <v>27</v>
      </c>
      <c r="M2861" t="s">
        <v>226</v>
      </c>
      <c r="N2861" t="s">
        <v>135</v>
      </c>
      <c r="O2861" t="s">
        <v>11349</v>
      </c>
      <c r="P2861" t="s">
        <v>102</v>
      </c>
      <c r="Q2861" t="s">
        <v>103</v>
      </c>
      <c r="V2861" t="s">
        <v>11149</v>
      </c>
      <c r="W2861" t="s">
        <v>58</v>
      </c>
      <c r="X2861">
        <v>18.9149949</v>
      </c>
      <c r="Y2861">
        <v>-70.745452200000003</v>
      </c>
      <c r="Z2861" s="3">
        <v>44259</v>
      </c>
      <c r="AA2861" s="3">
        <v>44259</v>
      </c>
      <c r="AB2861" t="s">
        <v>60</v>
      </c>
      <c r="AC2861" t="s">
        <v>169</v>
      </c>
      <c r="AE2861" t="s">
        <v>62</v>
      </c>
      <c r="AF2861" t="s">
        <v>170</v>
      </c>
      <c r="AG2861" t="s">
        <v>194</v>
      </c>
      <c r="AH2861" t="s">
        <v>65</v>
      </c>
      <c r="AI2861" t="s">
        <v>145</v>
      </c>
      <c r="AJ2861" t="s">
        <v>145</v>
      </c>
      <c r="AK2861" t="s">
        <v>394</v>
      </c>
      <c r="AL2861">
        <v>1</v>
      </c>
      <c r="AM2861" t="s">
        <v>11151</v>
      </c>
      <c r="AN2861">
        <v>5</v>
      </c>
      <c r="AO2861">
        <v>3</v>
      </c>
      <c r="AP2861" t="s">
        <v>63</v>
      </c>
      <c r="AV2861" s="1">
        <v>43401</v>
      </c>
      <c r="AW2861" t="s">
        <v>16854</v>
      </c>
      <c r="AY2861" t="s">
        <v>73</v>
      </c>
      <c r="AZ2861" t="s">
        <v>74</v>
      </c>
    </row>
    <row r="2862" spans="1:52" hidden="1" x14ac:dyDescent="0.25">
      <c r="A2862" t="str">
        <f>INDEX('Community ID'!B:B,MATCH(O2862,'Community ID'!A:A,0))</f>
        <v>Barrio Las Flores</v>
      </c>
      <c r="B2862" t="str">
        <f>INDEX('Community ID'!$K:$K,MATCH('Environmental Data'!$P2862,'Community ID'!J:J,0))</f>
        <v>Constanza</v>
      </c>
      <c r="D2862" t="s">
        <v>11400</v>
      </c>
      <c r="E2862" t="s">
        <v>11401</v>
      </c>
      <c r="F2862" t="s">
        <v>1820</v>
      </c>
      <c r="H2862" t="s">
        <v>6137</v>
      </c>
      <c r="I2862" t="s">
        <v>191</v>
      </c>
      <c r="J2862" s="1">
        <v>37400</v>
      </c>
      <c r="K2862">
        <v>19</v>
      </c>
      <c r="M2862" t="s">
        <v>226</v>
      </c>
      <c r="O2862" t="s">
        <v>4094</v>
      </c>
      <c r="P2862" t="s">
        <v>102</v>
      </c>
      <c r="Q2862" t="s">
        <v>103</v>
      </c>
      <c r="S2862" t="s">
        <v>144</v>
      </c>
      <c r="V2862" t="s">
        <v>8937</v>
      </c>
      <c r="W2862" t="s">
        <v>58</v>
      </c>
      <c r="X2862">
        <v>18.914619399999999</v>
      </c>
      <c r="Y2862">
        <v>-70.745673600000003</v>
      </c>
      <c r="Z2862" t="s">
        <v>86</v>
      </c>
      <c r="AA2862" t="s">
        <v>86</v>
      </c>
      <c r="AB2862" t="s">
        <v>60</v>
      </c>
      <c r="AC2862" t="s">
        <v>88</v>
      </c>
      <c r="AE2862" t="s">
        <v>62</v>
      </c>
      <c r="AF2862" t="s">
        <v>170</v>
      </c>
      <c r="AG2862" t="s">
        <v>194</v>
      </c>
      <c r="AH2862" t="s">
        <v>117</v>
      </c>
      <c r="AI2862" t="s">
        <v>145</v>
      </c>
      <c r="AJ2862" t="s">
        <v>11402</v>
      </c>
      <c r="AK2862" t="s">
        <v>11403</v>
      </c>
      <c r="AL2862" t="s">
        <v>788</v>
      </c>
      <c r="AM2862" t="s">
        <v>68</v>
      </c>
      <c r="AN2862">
        <v>5</v>
      </c>
      <c r="AO2862">
        <v>1</v>
      </c>
      <c r="AP2862" t="s">
        <v>63</v>
      </c>
      <c r="AV2862" s="1">
        <v>43401</v>
      </c>
      <c r="AW2862" t="s">
        <v>16855</v>
      </c>
      <c r="AY2862" t="s">
        <v>73</v>
      </c>
      <c r="AZ2862" t="s">
        <v>74</v>
      </c>
    </row>
    <row r="2863" spans="1:52" hidden="1" x14ac:dyDescent="0.25">
      <c r="A2863" t="str">
        <f>INDEX('Community ID'!B:B,MATCH(O2863,'Community ID'!A:A,0))</f>
        <v>Barrio Las Flores</v>
      </c>
      <c r="B2863" t="str">
        <f>INDEX('Community ID'!$K:$K,MATCH('Environmental Data'!$P2863,'Community ID'!J:J,0))</f>
        <v>Constanza</v>
      </c>
      <c r="D2863" t="s">
        <v>11399</v>
      </c>
      <c r="E2863" t="s">
        <v>134</v>
      </c>
      <c r="F2863" t="s">
        <v>770</v>
      </c>
      <c r="I2863" t="s">
        <v>191</v>
      </c>
      <c r="J2863" s="1">
        <v>22041</v>
      </c>
      <c r="K2863">
        <v>61</v>
      </c>
      <c r="L2863">
        <v>8299373429</v>
      </c>
      <c r="M2863" t="s">
        <v>80</v>
      </c>
      <c r="N2863" t="s">
        <v>135</v>
      </c>
      <c r="O2863" t="s">
        <v>11349</v>
      </c>
      <c r="P2863" t="s">
        <v>102</v>
      </c>
      <c r="Q2863" t="s">
        <v>103</v>
      </c>
      <c r="S2863" t="s">
        <v>144</v>
      </c>
      <c r="T2863" t="s">
        <v>144</v>
      </c>
      <c r="V2863" t="s">
        <v>11149</v>
      </c>
      <c r="W2863" t="s">
        <v>58</v>
      </c>
      <c r="X2863">
        <v>18.9150642</v>
      </c>
      <c r="Y2863">
        <v>-70.745438300000004</v>
      </c>
      <c r="Z2863" t="s">
        <v>86</v>
      </c>
      <c r="AA2863" t="s">
        <v>86</v>
      </c>
      <c r="AB2863" t="s">
        <v>60</v>
      </c>
      <c r="AC2863" t="s">
        <v>169</v>
      </c>
      <c r="AE2863" t="s">
        <v>62</v>
      </c>
      <c r="AF2863" t="s">
        <v>170</v>
      </c>
      <c r="AG2863" t="s">
        <v>194</v>
      </c>
      <c r="AH2863" t="s">
        <v>117</v>
      </c>
      <c r="AI2863" t="s">
        <v>145</v>
      </c>
      <c r="AJ2863" t="s">
        <v>1382</v>
      </c>
      <c r="AK2863" t="s">
        <v>394</v>
      </c>
      <c r="AL2863">
        <v>3</v>
      </c>
      <c r="AM2863" t="s">
        <v>11151</v>
      </c>
      <c r="AN2863">
        <v>1</v>
      </c>
      <c r="AO2863">
        <v>0</v>
      </c>
      <c r="AP2863" t="s">
        <v>62</v>
      </c>
      <c r="AV2863" s="1">
        <v>43401</v>
      </c>
      <c r="AW2863" t="s">
        <v>16856</v>
      </c>
      <c r="AY2863" t="s">
        <v>73</v>
      </c>
      <c r="AZ2863" t="s">
        <v>74</v>
      </c>
    </row>
    <row r="2864" spans="1:52" hidden="1" x14ac:dyDescent="0.25">
      <c r="A2864" t="str">
        <f>INDEX('Community ID'!B:B,MATCH(O2864,'Community ID'!A:A,0))</f>
        <v>Barrio Las Flores</v>
      </c>
      <c r="B2864" t="str">
        <f>INDEX('Community ID'!$K:$K,MATCH('Environmental Data'!$P2864,'Community ID'!J:J,0))</f>
        <v>Constanza</v>
      </c>
      <c r="D2864" t="s">
        <v>11404</v>
      </c>
      <c r="E2864" t="s">
        <v>4626</v>
      </c>
      <c r="F2864" t="s">
        <v>4920</v>
      </c>
      <c r="I2864" t="s">
        <v>165</v>
      </c>
      <c r="J2864" s="1">
        <v>35901</v>
      </c>
      <c r="K2864">
        <v>23</v>
      </c>
      <c r="L2864">
        <v>8498833591</v>
      </c>
      <c r="M2864" t="s">
        <v>142</v>
      </c>
      <c r="N2864" t="s">
        <v>125</v>
      </c>
      <c r="O2864" t="s">
        <v>4094</v>
      </c>
      <c r="P2864" t="s">
        <v>102</v>
      </c>
      <c r="Q2864" t="s">
        <v>103</v>
      </c>
      <c r="S2864" t="s">
        <v>144</v>
      </c>
      <c r="V2864" t="s">
        <v>8937</v>
      </c>
      <c r="W2864" t="s">
        <v>58</v>
      </c>
      <c r="X2864">
        <v>18.914095199999998</v>
      </c>
      <c r="Y2864">
        <v>-70.746032600000007</v>
      </c>
      <c r="Z2864" t="s">
        <v>86</v>
      </c>
      <c r="AA2864" t="s">
        <v>86</v>
      </c>
      <c r="AB2864" t="s">
        <v>60</v>
      </c>
      <c r="AC2864" t="s">
        <v>169</v>
      </c>
      <c r="AE2864" t="s">
        <v>62</v>
      </c>
      <c r="AF2864" t="s">
        <v>170</v>
      </c>
      <c r="AG2864" t="s">
        <v>194</v>
      </c>
      <c r="AH2864" t="s">
        <v>117</v>
      </c>
      <c r="AI2864" t="s">
        <v>788</v>
      </c>
      <c r="AJ2864" t="s">
        <v>11405</v>
      </c>
      <c r="AK2864" t="s">
        <v>8929</v>
      </c>
      <c r="AL2864">
        <v>1</v>
      </c>
      <c r="AM2864" t="s">
        <v>11406</v>
      </c>
      <c r="AN2864">
        <v>4</v>
      </c>
      <c r="AO2864">
        <v>0</v>
      </c>
      <c r="AP2864" t="s">
        <v>62</v>
      </c>
      <c r="AV2864" s="1">
        <v>43401</v>
      </c>
      <c r="AW2864" t="s">
        <v>16857</v>
      </c>
      <c r="AY2864" t="s">
        <v>73</v>
      </c>
      <c r="AZ2864" t="s">
        <v>74</v>
      </c>
    </row>
    <row r="2865" spans="1:52" hidden="1" x14ac:dyDescent="0.25">
      <c r="A2865" t="str">
        <f>INDEX('Community ID'!B:B,MATCH(O2865,'Community ID'!A:A,0))</f>
        <v>Barrio Las Flores</v>
      </c>
      <c r="B2865" t="str">
        <f>INDEX('Community ID'!$K:$K,MATCH('Environmental Data'!$P2865,'Community ID'!J:J,0))</f>
        <v>Constanza</v>
      </c>
      <c r="D2865" t="s">
        <v>11407</v>
      </c>
      <c r="E2865" t="s">
        <v>317</v>
      </c>
      <c r="F2865" t="s">
        <v>1514</v>
      </c>
      <c r="H2865" t="s">
        <v>11408</v>
      </c>
      <c r="I2865" t="s">
        <v>191</v>
      </c>
      <c r="J2865" s="1">
        <v>16427</v>
      </c>
      <c r="K2865">
        <v>77</v>
      </c>
      <c r="M2865" t="s">
        <v>80</v>
      </c>
      <c r="N2865" t="s">
        <v>135</v>
      </c>
      <c r="O2865" t="s">
        <v>4094</v>
      </c>
      <c r="P2865" t="s">
        <v>102</v>
      </c>
      <c r="Q2865" t="s">
        <v>55</v>
      </c>
      <c r="S2865" t="s">
        <v>144</v>
      </c>
      <c r="V2865" t="s">
        <v>8937</v>
      </c>
      <c r="W2865" t="s">
        <v>58</v>
      </c>
      <c r="X2865">
        <v>18.9142221</v>
      </c>
      <c r="Y2865">
        <v>-70.745841900000002</v>
      </c>
      <c r="Z2865" t="s">
        <v>86</v>
      </c>
      <c r="AA2865" t="s">
        <v>86</v>
      </c>
      <c r="AB2865" t="s">
        <v>60</v>
      </c>
      <c r="AC2865" t="s">
        <v>169</v>
      </c>
      <c r="AE2865" t="s">
        <v>62</v>
      </c>
      <c r="AF2865" t="s">
        <v>170</v>
      </c>
      <c r="AG2865" t="s">
        <v>171</v>
      </c>
      <c r="AH2865" t="s">
        <v>117</v>
      </c>
      <c r="AI2865" t="s">
        <v>145</v>
      </c>
      <c r="AJ2865" t="s">
        <v>11347</v>
      </c>
      <c r="AK2865" t="s">
        <v>8251</v>
      </c>
      <c r="AL2865">
        <v>2</v>
      </c>
      <c r="AM2865" t="s">
        <v>68</v>
      </c>
      <c r="AN2865">
        <v>3</v>
      </c>
      <c r="AO2865">
        <v>0</v>
      </c>
      <c r="AP2865" t="s">
        <v>62</v>
      </c>
      <c r="AV2865" s="1">
        <v>43401</v>
      </c>
      <c r="AW2865" t="s">
        <v>16858</v>
      </c>
      <c r="AY2865" t="s">
        <v>73</v>
      </c>
      <c r="AZ2865" t="s">
        <v>74</v>
      </c>
    </row>
    <row r="2866" spans="1:52" x14ac:dyDescent="0.25">
      <c r="A2866" t="str">
        <f>INDEX('Community ID'!B:B,MATCH(O2866,'Community ID'!A:A,0))</f>
        <v>Barrio Las Flores</v>
      </c>
      <c r="B2866" t="str">
        <f>INDEX('Community ID'!$K:$K,MATCH('Environmental Data'!$P2866,'Community ID'!J:J,0))</f>
        <v>Constanza</v>
      </c>
      <c r="D2866" t="s">
        <v>11409</v>
      </c>
      <c r="E2866" t="s">
        <v>1291</v>
      </c>
      <c r="F2866" t="s">
        <v>4920</v>
      </c>
      <c r="I2866" t="s">
        <v>165</v>
      </c>
      <c r="J2866" s="1">
        <v>17079</v>
      </c>
      <c r="K2866">
        <v>75</v>
      </c>
      <c r="L2866">
        <v>8094637580</v>
      </c>
      <c r="M2866" t="s">
        <v>80</v>
      </c>
      <c r="N2866" t="s">
        <v>287</v>
      </c>
      <c r="O2866" t="s">
        <v>11349</v>
      </c>
      <c r="P2866" t="s">
        <v>102</v>
      </c>
      <c r="Q2866" t="s">
        <v>103</v>
      </c>
      <c r="S2866" t="s">
        <v>144</v>
      </c>
      <c r="T2866" t="s">
        <v>144</v>
      </c>
      <c r="U2866">
        <v>5300093456</v>
      </c>
      <c r="V2866" t="s">
        <v>11149</v>
      </c>
      <c r="W2866" t="s">
        <v>58</v>
      </c>
      <c r="X2866">
        <v>18.9149949</v>
      </c>
      <c r="Y2866">
        <v>-70.745452200000003</v>
      </c>
      <c r="Z2866" t="s">
        <v>86</v>
      </c>
      <c r="AA2866" t="s">
        <v>86</v>
      </c>
      <c r="AB2866" t="s">
        <v>60</v>
      </c>
      <c r="AC2866" t="s">
        <v>169</v>
      </c>
      <c r="AE2866" t="s">
        <v>62</v>
      </c>
      <c r="AF2866" t="s">
        <v>170</v>
      </c>
      <c r="AG2866" t="s">
        <v>194</v>
      </c>
      <c r="AH2866" t="s">
        <v>117</v>
      </c>
      <c r="AI2866" t="s">
        <v>145</v>
      </c>
      <c r="AJ2866" t="s">
        <v>145</v>
      </c>
      <c r="AK2866" t="s">
        <v>368</v>
      </c>
      <c r="AL2866">
        <v>2</v>
      </c>
      <c r="AM2866" t="s">
        <v>2545</v>
      </c>
      <c r="AN2866">
        <v>3</v>
      </c>
      <c r="AO2866">
        <v>0</v>
      </c>
      <c r="AP2866" t="s">
        <v>62</v>
      </c>
      <c r="AV2866" s="1">
        <v>43401</v>
      </c>
      <c r="AW2866" t="s">
        <v>16859</v>
      </c>
      <c r="AY2866" t="s">
        <v>73</v>
      </c>
      <c r="AZ2866" t="s">
        <v>74</v>
      </c>
    </row>
    <row r="2867" spans="1:52" hidden="1" x14ac:dyDescent="0.25">
      <c r="A2867" t="str">
        <f>INDEX('Community ID'!B:B,MATCH(O2867,'Community ID'!A:A,0))</f>
        <v>Barrio Las Flores</v>
      </c>
      <c r="B2867" t="str">
        <f>INDEX('Community ID'!$K:$K,MATCH('Environmental Data'!$P2867,'Community ID'!J:J,0))</f>
        <v>Constanza</v>
      </c>
      <c r="D2867" t="s">
        <v>11410</v>
      </c>
      <c r="E2867" t="s">
        <v>1692</v>
      </c>
      <c r="F2867" t="s">
        <v>217</v>
      </c>
      <c r="I2867" t="s">
        <v>165</v>
      </c>
      <c r="J2867" s="1">
        <v>23109</v>
      </c>
      <c r="K2867">
        <v>58</v>
      </c>
      <c r="L2867">
        <v>8499298669</v>
      </c>
      <c r="M2867" t="s">
        <v>142</v>
      </c>
      <c r="N2867" t="s">
        <v>2061</v>
      </c>
      <c r="O2867" t="s">
        <v>11349</v>
      </c>
      <c r="P2867" t="s">
        <v>102</v>
      </c>
      <c r="Q2867" t="s">
        <v>103</v>
      </c>
      <c r="S2867" t="s">
        <v>144</v>
      </c>
      <c r="T2867" t="s">
        <v>144</v>
      </c>
      <c r="V2867" t="s">
        <v>11149</v>
      </c>
      <c r="W2867" t="s">
        <v>58</v>
      </c>
      <c r="X2867">
        <v>18.496493900000001</v>
      </c>
      <c r="Y2867">
        <v>-69.924697699999996</v>
      </c>
      <c r="Z2867" t="s">
        <v>86</v>
      </c>
      <c r="AA2867" t="s">
        <v>325</v>
      </c>
      <c r="AB2867" t="s">
        <v>87</v>
      </c>
      <c r="AC2867" t="s">
        <v>169</v>
      </c>
      <c r="AE2867" t="s">
        <v>62</v>
      </c>
      <c r="AF2867" t="s">
        <v>170</v>
      </c>
      <c r="AG2867" t="s">
        <v>194</v>
      </c>
      <c r="AH2867" t="s">
        <v>65</v>
      </c>
      <c r="AI2867" t="s">
        <v>145</v>
      </c>
      <c r="AJ2867" t="s">
        <v>106</v>
      </c>
      <c r="AK2867" t="s">
        <v>11411</v>
      </c>
      <c r="AL2867">
        <v>2</v>
      </c>
      <c r="AM2867" t="s">
        <v>2545</v>
      </c>
      <c r="AN2867">
        <v>3</v>
      </c>
      <c r="AO2867">
        <v>1</v>
      </c>
      <c r="AP2867" t="s">
        <v>63</v>
      </c>
      <c r="AV2867" s="1">
        <v>43401</v>
      </c>
      <c r="AW2867" t="s">
        <v>16860</v>
      </c>
      <c r="AY2867" t="s">
        <v>73</v>
      </c>
      <c r="AZ2867" t="s">
        <v>74</v>
      </c>
    </row>
    <row r="2868" spans="1:52" hidden="1" x14ac:dyDescent="0.25">
      <c r="A2868" t="str">
        <f>INDEX('Community ID'!B:B,MATCH(O2868,'Community ID'!A:A,0))</f>
        <v>Barrio Las Flores</v>
      </c>
      <c r="B2868" t="str">
        <f>INDEX('Community ID'!$K:$K,MATCH('Environmental Data'!$P2868,'Community ID'!J:J,0))</f>
        <v>Constanza</v>
      </c>
      <c r="D2868" t="s">
        <v>11412</v>
      </c>
      <c r="E2868" t="s">
        <v>11413</v>
      </c>
      <c r="F2868" t="s">
        <v>897</v>
      </c>
      <c r="I2868" t="s">
        <v>191</v>
      </c>
      <c r="J2868" s="1">
        <v>32305</v>
      </c>
      <c r="K2868">
        <v>33</v>
      </c>
      <c r="L2868">
        <v>8296964975</v>
      </c>
      <c r="M2868" t="s">
        <v>124</v>
      </c>
      <c r="N2868" t="s">
        <v>1619</v>
      </c>
      <c r="O2868" t="s">
        <v>4187</v>
      </c>
      <c r="P2868" t="s">
        <v>102</v>
      </c>
      <c r="Q2868" t="s">
        <v>103</v>
      </c>
      <c r="V2868" t="s">
        <v>8937</v>
      </c>
      <c r="W2868" t="s">
        <v>58</v>
      </c>
      <c r="X2868">
        <v>18.914088899999999</v>
      </c>
      <c r="Y2868">
        <v>-70.745588499999997</v>
      </c>
      <c r="Z2868" t="s">
        <v>86</v>
      </c>
      <c r="AB2868" t="s">
        <v>116</v>
      </c>
      <c r="AC2868" t="s">
        <v>169</v>
      </c>
      <c r="AE2868" t="s">
        <v>62</v>
      </c>
      <c r="AF2868" t="s">
        <v>201</v>
      </c>
      <c r="AG2868" t="s">
        <v>171</v>
      </c>
      <c r="AH2868" t="s">
        <v>117</v>
      </c>
      <c r="AI2868" t="s">
        <v>1382</v>
      </c>
      <c r="AJ2868" t="s">
        <v>11347</v>
      </c>
      <c r="AK2868" t="s">
        <v>1483</v>
      </c>
      <c r="AL2868">
        <v>2</v>
      </c>
      <c r="AM2868" t="s">
        <v>11414</v>
      </c>
      <c r="AN2868">
        <v>12</v>
      </c>
      <c r="AO2868">
        <v>3</v>
      </c>
      <c r="AP2868" t="s">
        <v>62</v>
      </c>
      <c r="AV2868" s="1">
        <v>43401</v>
      </c>
      <c r="AW2868" t="s">
        <v>16861</v>
      </c>
      <c r="AY2868" t="s">
        <v>73</v>
      </c>
      <c r="AZ2868" t="s">
        <v>74</v>
      </c>
    </row>
    <row r="2869" spans="1:52" hidden="1" x14ac:dyDescent="0.25">
      <c r="A2869" t="str">
        <f>INDEX('Community ID'!B:B,MATCH(O2869,'Community ID'!A:A,0))</f>
        <v>Barrio Las Flores</v>
      </c>
      <c r="B2869" t="str">
        <f>INDEX('Community ID'!$K:$K,MATCH('Environmental Data'!$P2869,'Community ID'!J:J,0))</f>
        <v>Constanza</v>
      </c>
      <c r="D2869" t="s">
        <v>11415</v>
      </c>
      <c r="E2869" t="s">
        <v>11416</v>
      </c>
      <c r="F2869" t="s">
        <v>5337</v>
      </c>
      <c r="I2869" t="s">
        <v>165</v>
      </c>
      <c r="J2869" s="1">
        <v>26089</v>
      </c>
      <c r="K2869">
        <v>50</v>
      </c>
      <c r="L2869">
        <v>8293301982</v>
      </c>
      <c r="M2869" t="s">
        <v>80</v>
      </c>
      <c r="N2869" t="s">
        <v>11417</v>
      </c>
      <c r="O2869" t="s">
        <v>11349</v>
      </c>
      <c r="P2869" t="s">
        <v>102</v>
      </c>
      <c r="Q2869" t="s">
        <v>103</v>
      </c>
      <c r="S2869" t="s">
        <v>144</v>
      </c>
      <c r="T2869" t="s">
        <v>144</v>
      </c>
      <c r="U2869">
        <v>53000247889</v>
      </c>
      <c r="V2869" t="s">
        <v>11149</v>
      </c>
      <c r="W2869" t="s">
        <v>58</v>
      </c>
      <c r="X2869">
        <v>18.9135943</v>
      </c>
      <c r="Y2869">
        <v>-70.745581400000006</v>
      </c>
      <c r="Z2869" t="s">
        <v>86</v>
      </c>
      <c r="AA2869" t="s">
        <v>86</v>
      </c>
      <c r="AB2869" t="s">
        <v>60</v>
      </c>
      <c r="AC2869" t="s">
        <v>169</v>
      </c>
      <c r="AE2869" t="s">
        <v>62</v>
      </c>
      <c r="AF2869" t="s">
        <v>170</v>
      </c>
      <c r="AG2869" t="s">
        <v>194</v>
      </c>
      <c r="AH2869" t="s">
        <v>117</v>
      </c>
      <c r="AI2869" t="s">
        <v>1382</v>
      </c>
      <c r="AJ2869" t="s">
        <v>106</v>
      </c>
      <c r="AK2869" t="s">
        <v>11418</v>
      </c>
      <c r="AL2869">
        <v>3</v>
      </c>
      <c r="AM2869" t="s">
        <v>2545</v>
      </c>
      <c r="AN2869">
        <v>3</v>
      </c>
      <c r="AO2869">
        <v>1</v>
      </c>
      <c r="AP2869" t="s">
        <v>62</v>
      </c>
      <c r="AV2869" s="1">
        <v>43401</v>
      </c>
      <c r="AW2869" t="s">
        <v>16862</v>
      </c>
      <c r="AY2869" t="s">
        <v>73</v>
      </c>
      <c r="AZ2869" t="s">
        <v>74</v>
      </c>
    </row>
    <row r="2870" spans="1:52" x14ac:dyDescent="0.25">
      <c r="A2870" t="str">
        <f>INDEX('Community ID'!B:B,MATCH(O2870,'Community ID'!A:A,0))</f>
        <v>Barrio Las Flores</v>
      </c>
      <c r="B2870" t="str">
        <f>INDEX('Community ID'!$K:$K,MATCH('Environmental Data'!$P2870,'Community ID'!J:J,0))</f>
        <v>Constanza</v>
      </c>
      <c r="D2870" t="s">
        <v>11419</v>
      </c>
      <c r="E2870" t="s">
        <v>11420</v>
      </c>
      <c r="F2870" t="s">
        <v>4220</v>
      </c>
      <c r="I2870" t="s">
        <v>165</v>
      </c>
      <c r="J2870" s="1">
        <v>34325</v>
      </c>
      <c r="K2870">
        <v>28</v>
      </c>
      <c r="L2870">
        <v>8099142102</v>
      </c>
      <c r="M2870" t="s">
        <v>142</v>
      </c>
      <c r="N2870" t="s">
        <v>52</v>
      </c>
      <c r="O2870" t="s">
        <v>11349</v>
      </c>
      <c r="P2870" t="s">
        <v>102</v>
      </c>
      <c r="Q2870" t="s">
        <v>103</v>
      </c>
      <c r="S2870" t="s">
        <v>410</v>
      </c>
      <c r="T2870" t="s">
        <v>410</v>
      </c>
      <c r="U2870">
        <v>9400782995</v>
      </c>
      <c r="V2870" t="s">
        <v>11149</v>
      </c>
      <c r="W2870" t="s">
        <v>58</v>
      </c>
      <c r="X2870">
        <v>18.913389500000001</v>
      </c>
      <c r="Y2870">
        <v>-70.745219899999995</v>
      </c>
      <c r="Z2870" s="3">
        <v>44198</v>
      </c>
      <c r="AA2870" s="3">
        <v>44198</v>
      </c>
      <c r="AB2870" t="s">
        <v>60</v>
      </c>
      <c r="AC2870" t="s">
        <v>169</v>
      </c>
      <c r="AE2870" t="s">
        <v>62</v>
      </c>
      <c r="AF2870" t="s">
        <v>201</v>
      </c>
      <c r="AG2870" t="s">
        <v>194</v>
      </c>
      <c r="AH2870" t="s">
        <v>65</v>
      </c>
      <c r="AI2870" t="s">
        <v>1382</v>
      </c>
      <c r="AJ2870" t="s">
        <v>106</v>
      </c>
      <c r="AK2870" t="s">
        <v>368</v>
      </c>
      <c r="AL2870">
        <v>2</v>
      </c>
      <c r="AM2870" t="s">
        <v>68</v>
      </c>
      <c r="AN2870">
        <v>2</v>
      </c>
      <c r="AO2870">
        <v>1</v>
      </c>
      <c r="AP2870" t="s">
        <v>63</v>
      </c>
      <c r="AV2870" s="1">
        <v>43401</v>
      </c>
      <c r="AW2870" t="s">
        <v>16863</v>
      </c>
      <c r="AY2870" t="s">
        <v>73</v>
      </c>
      <c r="AZ2870" t="s">
        <v>74</v>
      </c>
    </row>
    <row r="2871" spans="1:52" hidden="1" x14ac:dyDescent="0.25">
      <c r="A2871" t="str">
        <f>INDEX('Community ID'!B:B,MATCH(O2871,'Community ID'!A:A,0))</f>
        <v>Barrio Las Flores</v>
      </c>
      <c r="B2871" t="str">
        <f>INDEX('Community ID'!$K:$K,MATCH('Environmental Data'!$P2871,'Community ID'!J:J,0))</f>
        <v>Constanza</v>
      </c>
      <c r="D2871" t="s">
        <v>11421</v>
      </c>
      <c r="E2871" t="s">
        <v>11422</v>
      </c>
      <c r="F2871" t="s">
        <v>1477</v>
      </c>
      <c r="I2871" t="s">
        <v>165</v>
      </c>
      <c r="J2871" s="1">
        <v>31226</v>
      </c>
      <c r="K2871">
        <v>36</v>
      </c>
      <c r="L2871">
        <v>8492728030</v>
      </c>
      <c r="M2871" t="s">
        <v>80</v>
      </c>
      <c r="N2871" t="s">
        <v>1235</v>
      </c>
      <c r="O2871" t="s">
        <v>4187</v>
      </c>
      <c r="P2871" t="s">
        <v>102</v>
      </c>
      <c r="Q2871" t="s">
        <v>103</v>
      </c>
      <c r="R2871">
        <v>56899232</v>
      </c>
      <c r="S2871" t="s">
        <v>144</v>
      </c>
      <c r="V2871" t="s">
        <v>8937</v>
      </c>
      <c r="W2871" t="s">
        <v>58</v>
      </c>
      <c r="X2871">
        <v>18.913551779999999</v>
      </c>
      <c r="Y2871">
        <v>-70.745062959999998</v>
      </c>
      <c r="Z2871" t="s">
        <v>86</v>
      </c>
      <c r="AA2871" t="s">
        <v>325</v>
      </c>
      <c r="AB2871" t="s">
        <v>87</v>
      </c>
      <c r="AC2871" t="s">
        <v>169</v>
      </c>
      <c r="AE2871" t="s">
        <v>62</v>
      </c>
      <c r="AF2871" t="s">
        <v>170</v>
      </c>
      <c r="AG2871" t="s">
        <v>194</v>
      </c>
      <c r="AH2871" t="s">
        <v>117</v>
      </c>
      <c r="AI2871" t="s">
        <v>788</v>
      </c>
      <c r="AK2871" t="s">
        <v>11423</v>
      </c>
      <c r="AL2871">
        <v>2</v>
      </c>
      <c r="AM2871" t="s">
        <v>68</v>
      </c>
      <c r="AN2871">
        <v>4</v>
      </c>
      <c r="AO2871">
        <v>0</v>
      </c>
      <c r="AP2871" t="s">
        <v>63</v>
      </c>
      <c r="AV2871" s="1">
        <v>43401</v>
      </c>
      <c r="AW2871" t="s">
        <v>16864</v>
      </c>
      <c r="AY2871" t="s">
        <v>73</v>
      </c>
      <c r="AZ2871" t="s">
        <v>74</v>
      </c>
    </row>
    <row r="2872" spans="1:52" hidden="1" x14ac:dyDescent="0.25">
      <c r="A2872" t="str">
        <f>INDEX('Community ID'!B:B,MATCH(O2872,'Community ID'!A:A,0))</f>
        <v>Barrio Las Flores</v>
      </c>
      <c r="B2872" t="str">
        <f>INDEX('Community ID'!$K:$K,MATCH('Environmental Data'!$P2872,'Community ID'!J:J,0))</f>
        <v>Constanza</v>
      </c>
      <c r="D2872" t="s">
        <v>11424</v>
      </c>
      <c r="E2872" t="s">
        <v>11425</v>
      </c>
      <c r="F2872" t="s">
        <v>11426</v>
      </c>
      <c r="I2872" t="s">
        <v>191</v>
      </c>
      <c r="J2872" s="1">
        <v>36891</v>
      </c>
      <c r="K2872">
        <v>21</v>
      </c>
      <c r="M2872" t="s">
        <v>142</v>
      </c>
      <c r="N2872" t="s">
        <v>125</v>
      </c>
      <c r="O2872" t="s">
        <v>4187</v>
      </c>
      <c r="P2872" t="s">
        <v>102</v>
      </c>
      <c r="Q2872" t="s">
        <v>55</v>
      </c>
      <c r="S2872" t="s">
        <v>11144</v>
      </c>
      <c r="V2872" t="s">
        <v>8937</v>
      </c>
      <c r="W2872" t="s">
        <v>58</v>
      </c>
      <c r="X2872">
        <v>18.912452023582201</v>
      </c>
      <c r="Y2872">
        <v>-70.744649722588306</v>
      </c>
      <c r="Z2872" t="s">
        <v>86</v>
      </c>
      <c r="AA2872" t="s">
        <v>86</v>
      </c>
      <c r="AB2872" t="s">
        <v>87</v>
      </c>
      <c r="AC2872" t="s">
        <v>169</v>
      </c>
      <c r="AE2872" t="s">
        <v>62</v>
      </c>
      <c r="AF2872" t="s">
        <v>170</v>
      </c>
      <c r="AG2872" t="s">
        <v>194</v>
      </c>
      <c r="AH2872" t="s">
        <v>65</v>
      </c>
      <c r="AI2872" t="s">
        <v>1382</v>
      </c>
      <c r="AJ2872" t="s">
        <v>11427</v>
      </c>
      <c r="AK2872" t="s">
        <v>11428</v>
      </c>
      <c r="AL2872">
        <v>2</v>
      </c>
      <c r="AM2872" t="s">
        <v>2673</v>
      </c>
      <c r="AN2872">
        <v>3</v>
      </c>
      <c r="AO2872">
        <v>0</v>
      </c>
      <c r="AP2872" t="s">
        <v>63</v>
      </c>
      <c r="AV2872" s="1">
        <v>43401</v>
      </c>
      <c r="AW2872" t="s">
        <v>16865</v>
      </c>
      <c r="AY2872" t="s">
        <v>73</v>
      </c>
      <c r="AZ2872" t="s">
        <v>74</v>
      </c>
    </row>
    <row r="2873" spans="1:52" hidden="1" x14ac:dyDescent="0.25">
      <c r="A2873" t="str">
        <f>INDEX('Community ID'!B:B,MATCH(O2873,'Community ID'!A:A,0))</f>
        <v>Barrio Las Flores</v>
      </c>
      <c r="B2873" t="str">
        <f>INDEX('Community ID'!$K:$K,MATCH('Environmental Data'!$P2873,'Community ID'!J:J,0))</f>
        <v>Constanza</v>
      </c>
      <c r="D2873" t="s">
        <v>11429</v>
      </c>
      <c r="E2873" t="s">
        <v>11430</v>
      </c>
      <c r="F2873" t="s">
        <v>6861</v>
      </c>
      <c r="I2873" t="s">
        <v>165</v>
      </c>
      <c r="J2873" s="1">
        <v>36083</v>
      </c>
      <c r="K2873">
        <v>23</v>
      </c>
      <c r="L2873">
        <v>8098068833</v>
      </c>
      <c r="M2873" t="s">
        <v>124</v>
      </c>
      <c r="N2873" t="s">
        <v>721</v>
      </c>
      <c r="O2873" t="s">
        <v>4094</v>
      </c>
      <c r="P2873" t="s">
        <v>102</v>
      </c>
      <c r="Q2873" t="s">
        <v>103</v>
      </c>
      <c r="S2873" t="s">
        <v>11431</v>
      </c>
      <c r="V2873" t="s">
        <v>8937</v>
      </c>
      <c r="W2873" t="s">
        <v>58</v>
      </c>
      <c r="X2873">
        <v>18.9124251</v>
      </c>
      <c r="Y2873">
        <v>-70.744448899999995</v>
      </c>
      <c r="Z2873" s="3">
        <v>44198</v>
      </c>
      <c r="AA2873" s="3">
        <v>44198</v>
      </c>
      <c r="AB2873" t="s">
        <v>87</v>
      </c>
      <c r="AC2873" t="s">
        <v>169</v>
      </c>
      <c r="AE2873" t="s">
        <v>62</v>
      </c>
      <c r="AF2873" t="s">
        <v>170</v>
      </c>
      <c r="AG2873" t="s">
        <v>194</v>
      </c>
      <c r="AH2873" t="s">
        <v>65</v>
      </c>
      <c r="AI2873" t="s">
        <v>1382</v>
      </c>
      <c r="AJ2873" t="s">
        <v>11347</v>
      </c>
      <c r="AK2873" t="s">
        <v>11432</v>
      </c>
      <c r="AL2873">
        <v>2</v>
      </c>
      <c r="AM2873" t="s">
        <v>68</v>
      </c>
      <c r="AN2873">
        <v>3</v>
      </c>
      <c r="AO2873">
        <v>0</v>
      </c>
      <c r="AP2873" t="s">
        <v>63</v>
      </c>
      <c r="AV2873" s="1">
        <v>43401</v>
      </c>
      <c r="AW2873" t="s">
        <v>16866</v>
      </c>
      <c r="AY2873" t="s">
        <v>73</v>
      </c>
      <c r="AZ2873" t="s">
        <v>74</v>
      </c>
    </row>
    <row r="2874" spans="1:52" hidden="1" x14ac:dyDescent="0.25">
      <c r="A2874" t="str">
        <f>INDEX('Community ID'!B:B,MATCH(O2874,'Community ID'!A:A,0))</f>
        <v>La Calle Primera</v>
      </c>
      <c r="B2874" t="str">
        <f>INDEX('Community ID'!$K:$K,MATCH('Environmental Data'!$P2874,'Community ID'!J:J,0))</f>
        <v>Constanza</v>
      </c>
      <c r="D2874" t="s">
        <v>11433</v>
      </c>
      <c r="E2874" t="s">
        <v>3180</v>
      </c>
      <c r="F2874" t="s">
        <v>11434</v>
      </c>
      <c r="H2874" t="s">
        <v>11435</v>
      </c>
      <c r="I2874" t="s">
        <v>191</v>
      </c>
      <c r="J2874" s="1">
        <v>29680</v>
      </c>
      <c r="K2874">
        <v>40</v>
      </c>
      <c r="M2874" t="s">
        <v>124</v>
      </c>
      <c r="O2874" t="s">
        <v>11390</v>
      </c>
      <c r="P2874" t="s">
        <v>83</v>
      </c>
      <c r="Q2874" t="s">
        <v>685</v>
      </c>
      <c r="S2874" t="s">
        <v>10477</v>
      </c>
      <c r="T2874" t="s">
        <v>10477</v>
      </c>
      <c r="V2874" t="s">
        <v>10415</v>
      </c>
      <c r="W2874" t="s">
        <v>58</v>
      </c>
      <c r="X2874">
        <v>18.9008483</v>
      </c>
      <c r="Y2874">
        <v>-70.739706600000005</v>
      </c>
      <c r="Z2874" t="s">
        <v>86</v>
      </c>
      <c r="AA2874" s="3">
        <v>44259</v>
      </c>
      <c r="AB2874" t="s">
        <v>87</v>
      </c>
      <c r="AC2874" t="s">
        <v>169</v>
      </c>
      <c r="AE2874" t="s">
        <v>62</v>
      </c>
      <c r="AF2874" t="s">
        <v>170</v>
      </c>
      <c r="AG2874" t="s">
        <v>194</v>
      </c>
      <c r="AH2874" t="s">
        <v>65</v>
      </c>
      <c r="AI2874" t="s">
        <v>11326</v>
      </c>
      <c r="AK2874" t="s">
        <v>11436</v>
      </c>
      <c r="AL2874">
        <v>1</v>
      </c>
      <c r="AM2874" t="s">
        <v>10470</v>
      </c>
      <c r="AN2874">
        <v>5</v>
      </c>
      <c r="AO2874">
        <v>0</v>
      </c>
      <c r="AP2874" t="s">
        <v>63</v>
      </c>
      <c r="AV2874" s="1">
        <v>43400</v>
      </c>
      <c r="AW2874" t="s">
        <v>16867</v>
      </c>
      <c r="AY2874" t="s">
        <v>73</v>
      </c>
      <c r="AZ2874" t="s">
        <v>74</v>
      </c>
    </row>
    <row r="2875" spans="1:52" hidden="1" x14ac:dyDescent="0.25">
      <c r="A2875" t="str">
        <f>INDEX('Community ID'!B:B,MATCH(O2875,'Community ID'!A:A,0))</f>
        <v>La Calle Primera</v>
      </c>
      <c r="B2875" t="str">
        <f>INDEX('Community ID'!$K:$K,MATCH('Environmental Data'!$P2875,'Community ID'!J:J,0))</f>
        <v>Constanza</v>
      </c>
      <c r="D2875" t="s">
        <v>11437</v>
      </c>
      <c r="E2875" t="s">
        <v>11438</v>
      </c>
      <c r="F2875" t="s">
        <v>9138</v>
      </c>
      <c r="I2875" t="s">
        <v>165</v>
      </c>
      <c r="J2875" s="1">
        <v>25363</v>
      </c>
      <c r="K2875">
        <v>52</v>
      </c>
      <c r="M2875" t="s">
        <v>124</v>
      </c>
      <c r="N2875" t="s">
        <v>81</v>
      </c>
      <c r="O2875" t="s">
        <v>11390</v>
      </c>
      <c r="P2875" t="s">
        <v>83</v>
      </c>
      <c r="Q2875" t="s">
        <v>160</v>
      </c>
      <c r="S2875" t="s">
        <v>10477</v>
      </c>
      <c r="T2875" t="s">
        <v>10477</v>
      </c>
      <c r="V2875" t="s">
        <v>10415</v>
      </c>
      <c r="W2875" t="s">
        <v>58</v>
      </c>
      <c r="X2875">
        <v>18.9008483</v>
      </c>
      <c r="Y2875">
        <v>-70.739706600000005</v>
      </c>
      <c r="Z2875" t="s">
        <v>86</v>
      </c>
      <c r="AA2875" s="3">
        <v>44259</v>
      </c>
      <c r="AB2875" t="s">
        <v>87</v>
      </c>
      <c r="AC2875" t="s">
        <v>169</v>
      </c>
      <c r="AE2875" t="s">
        <v>62</v>
      </c>
      <c r="AF2875" t="s">
        <v>170</v>
      </c>
      <c r="AG2875" t="s">
        <v>194</v>
      </c>
      <c r="AH2875" t="s">
        <v>65</v>
      </c>
      <c r="AI2875" t="s">
        <v>11326</v>
      </c>
      <c r="AL2875">
        <v>1</v>
      </c>
      <c r="AM2875" t="s">
        <v>10470</v>
      </c>
      <c r="AN2875">
        <v>5</v>
      </c>
      <c r="AO2875">
        <v>0</v>
      </c>
      <c r="AP2875" t="s">
        <v>63</v>
      </c>
      <c r="AV2875" s="1">
        <v>43400</v>
      </c>
      <c r="AW2875" t="s">
        <v>16868</v>
      </c>
      <c r="AY2875" t="s">
        <v>73</v>
      </c>
      <c r="AZ2875" t="s">
        <v>74</v>
      </c>
    </row>
    <row r="2876" spans="1:52" hidden="1" x14ac:dyDescent="0.25">
      <c r="A2876" t="str">
        <f>INDEX('Community ID'!B:B,MATCH(O2876,'Community ID'!A:A,0))</f>
        <v>La Calle Primera</v>
      </c>
      <c r="B2876" t="str">
        <f>INDEX('Community ID'!$K:$K,MATCH('Environmental Data'!$P2876,'Community ID'!J:J,0))</f>
        <v>Constanza</v>
      </c>
      <c r="D2876" t="s">
        <v>11439</v>
      </c>
      <c r="E2876" t="s">
        <v>11440</v>
      </c>
      <c r="F2876" t="s">
        <v>872</v>
      </c>
      <c r="H2876" t="s">
        <v>11441</v>
      </c>
      <c r="I2876" t="s">
        <v>191</v>
      </c>
      <c r="J2876" s="1">
        <v>26565</v>
      </c>
      <c r="K2876">
        <v>49</v>
      </c>
      <c r="M2876" t="s">
        <v>142</v>
      </c>
      <c r="O2876" t="s">
        <v>11390</v>
      </c>
      <c r="P2876" t="s">
        <v>1606</v>
      </c>
      <c r="Q2876" t="s">
        <v>160</v>
      </c>
      <c r="S2876" t="s">
        <v>10477</v>
      </c>
      <c r="T2876" t="s">
        <v>10477</v>
      </c>
      <c r="V2876" t="s">
        <v>10415</v>
      </c>
      <c r="W2876" t="s">
        <v>58</v>
      </c>
      <c r="X2876">
        <v>18.9008483</v>
      </c>
      <c r="Y2876">
        <v>-70.739706600000005</v>
      </c>
      <c r="Z2876" t="s">
        <v>86</v>
      </c>
      <c r="AA2876" s="3">
        <v>44259</v>
      </c>
      <c r="AB2876" t="s">
        <v>87</v>
      </c>
      <c r="AC2876" t="s">
        <v>169</v>
      </c>
      <c r="AE2876" t="s">
        <v>62</v>
      </c>
      <c r="AF2876" t="s">
        <v>170</v>
      </c>
      <c r="AG2876" t="s">
        <v>194</v>
      </c>
      <c r="AH2876" t="s">
        <v>65</v>
      </c>
      <c r="AI2876" t="s">
        <v>10580</v>
      </c>
      <c r="AK2876" t="s">
        <v>11436</v>
      </c>
      <c r="AL2876">
        <v>1</v>
      </c>
      <c r="AM2876" t="s">
        <v>10470</v>
      </c>
      <c r="AN2876">
        <v>5</v>
      </c>
      <c r="AO2876">
        <v>0</v>
      </c>
      <c r="AP2876" t="s">
        <v>63</v>
      </c>
      <c r="AV2876" s="1">
        <v>43400</v>
      </c>
      <c r="AW2876" t="s">
        <v>16869</v>
      </c>
      <c r="AY2876" t="s">
        <v>73</v>
      </c>
      <c r="AZ2876" t="s">
        <v>74</v>
      </c>
    </row>
    <row r="2877" spans="1:52" hidden="1" x14ac:dyDescent="0.25">
      <c r="A2877" t="str">
        <f>INDEX('Community ID'!B:B,MATCH(O2877,'Community ID'!A:A,0))</f>
        <v>La Calle Primera</v>
      </c>
      <c r="B2877" t="str">
        <f>INDEX('Community ID'!$K:$K,MATCH('Environmental Data'!$P2877,'Community ID'!J:J,0))</f>
        <v>Constanza</v>
      </c>
      <c r="D2877" t="s">
        <v>11442</v>
      </c>
      <c r="E2877" t="s">
        <v>11443</v>
      </c>
      <c r="F2877" t="s">
        <v>11444</v>
      </c>
      <c r="I2877" t="s">
        <v>191</v>
      </c>
      <c r="J2877" s="1">
        <v>28296</v>
      </c>
      <c r="K2877">
        <v>44</v>
      </c>
      <c r="M2877" t="s">
        <v>142</v>
      </c>
      <c r="N2877" t="s">
        <v>11445</v>
      </c>
      <c r="O2877" t="s">
        <v>11390</v>
      </c>
      <c r="P2877" t="s">
        <v>83</v>
      </c>
      <c r="Q2877" t="s">
        <v>685</v>
      </c>
      <c r="S2877" t="s">
        <v>10477</v>
      </c>
      <c r="T2877" t="s">
        <v>10477</v>
      </c>
      <c r="V2877" t="s">
        <v>10415</v>
      </c>
      <c r="W2877" t="s">
        <v>58</v>
      </c>
      <c r="X2877">
        <v>18.9008483</v>
      </c>
      <c r="Y2877">
        <v>-70.739706600000005</v>
      </c>
      <c r="Z2877" t="s">
        <v>325</v>
      </c>
      <c r="AA2877" t="s">
        <v>325</v>
      </c>
      <c r="AB2877" t="s">
        <v>87</v>
      </c>
      <c r="AC2877" t="s">
        <v>169</v>
      </c>
      <c r="AE2877" t="s">
        <v>62</v>
      </c>
      <c r="AF2877" t="s">
        <v>170</v>
      </c>
      <c r="AG2877" t="s">
        <v>194</v>
      </c>
      <c r="AH2877" t="s">
        <v>65</v>
      </c>
      <c r="AI2877" t="s">
        <v>11326</v>
      </c>
      <c r="AL2877">
        <v>1</v>
      </c>
      <c r="AM2877" t="s">
        <v>10470</v>
      </c>
      <c r="AN2877">
        <v>2</v>
      </c>
      <c r="AO2877">
        <v>0</v>
      </c>
      <c r="AP2877" t="s">
        <v>63</v>
      </c>
      <c r="AV2877" s="1">
        <v>43400</v>
      </c>
      <c r="AW2877" t="s">
        <v>16870</v>
      </c>
      <c r="AY2877" t="s">
        <v>73</v>
      </c>
      <c r="AZ2877" t="s">
        <v>74</v>
      </c>
    </row>
    <row r="2878" spans="1:52" hidden="1" x14ac:dyDescent="0.25">
      <c r="A2878" t="str">
        <f>INDEX('Community ID'!B:B,MATCH(O2878,'Community ID'!A:A,0))</f>
        <v>Villa Hortaliza</v>
      </c>
      <c r="B2878" t="str">
        <f>INDEX('Community ID'!$K:$K,MATCH('Environmental Data'!$P2878,'Community ID'!J:J,0))</f>
        <v>Tireo</v>
      </c>
      <c r="D2878" t="s">
        <v>11446</v>
      </c>
      <c r="E2878" t="s">
        <v>3645</v>
      </c>
      <c r="F2878" t="s">
        <v>5922</v>
      </c>
      <c r="H2878" t="s">
        <v>11447</v>
      </c>
      <c r="I2878" t="s">
        <v>191</v>
      </c>
      <c r="J2878" s="1">
        <v>11712</v>
      </c>
      <c r="K2878">
        <v>89</v>
      </c>
      <c r="M2878" t="s">
        <v>80</v>
      </c>
      <c r="N2878" t="s">
        <v>114</v>
      </c>
      <c r="O2878" t="s">
        <v>11448</v>
      </c>
      <c r="P2878" t="s">
        <v>3217</v>
      </c>
      <c r="Q2878" t="s">
        <v>103</v>
      </c>
      <c r="U2878">
        <v>5300076667</v>
      </c>
      <c r="V2878" t="s">
        <v>1820</v>
      </c>
      <c r="W2878" t="s">
        <v>58</v>
      </c>
      <c r="X2878">
        <v>18.942805799999999</v>
      </c>
      <c r="Y2878">
        <v>-70.678646099999995</v>
      </c>
      <c r="Z2878" t="s">
        <v>86</v>
      </c>
      <c r="AA2878" t="s">
        <v>86</v>
      </c>
      <c r="AB2878" t="s">
        <v>182</v>
      </c>
      <c r="AC2878" t="s">
        <v>169</v>
      </c>
      <c r="AE2878" t="s">
        <v>62</v>
      </c>
      <c r="AF2878" t="s">
        <v>170</v>
      </c>
      <c r="AG2878" t="s">
        <v>171</v>
      </c>
      <c r="AH2878" t="s">
        <v>117</v>
      </c>
      <c r="AI2878" t="s">
        <v>11449</v>
      </c>
      <c r="AK2878" t="s">
        <v>11450</v>
      </c>
      <c r="AL2878">
        <v>1</v>
      </c>
      <c r="AM2878" t="s">
        <v>7673</v>
      </c>
      <c r="AN2878">
        <v>2</v>
      </c>
      <c r="AO2878">
        <v>0</v>
      </c>
      <c r="AP2878" t="s">
        <v>62</v>
      </c>
      <c r="AV2878" s="1">
        <v>43400</v>
      </c>
      <c r="AW2878" t="s">
        <v>16871</v>
      </c>
      <c r="AY2878" t="s">
        <v>73</v>
      </c>
      <c r="AZ2878" t="s">
        <v>74</v>
      </c>
    </row>
    <row r="2879" spans="1:52" hidden="1" x14ac:dyDescent="0.25">
      <c r="A2879" t="str">
        <f>INDEX('Community ID'!B:B,MATCH(O2879,'Community ID'!A:A,0))</f>
        <v>El Chorro</v>
      </c>
      <c r="B2879" t="str">
        <f>INDEX('Community ID'!$K:$K,MATCH('Environmental Data'!$P2879,'Community ID'!J:J,0))</f>
        <v>Constanza</v>
      </c>
      <c r="D2879" t="s">
        <v>11451</v>
      </c>
      <c r="E2879" t="s">
        <v>11452</v>
      </c>
      <c r="F2879" t="s">
        <v>1894</v>
      </c>
      <c r="I2879" t="s">
        <v>191</v>
      </c>
      <c r="J2879" s="1">
        <v>27446</v>
      </c>
      <c r="K2879">
        <v>46</v>
      </c>
      <c r="M2879" t="s">
        <v>80</v>
      </c>
      <c r="N2879" t="s">
        <v>135</v>
      </c>
      <c r="O2879" t="s">
        <v>7181</v>
      </c>
      <c r="P2879" t="s">
        <v>102</v>
      </c>
      <c r="Q2879" t="s">
        <v>103</v>
      </c>
      <c r="S2879" t="s">
        <v>545</v>
      </c>
      <c r="T2879" t="s">
        <v>11453</v>
      </c>
      <c r="V2879" t="s">
        <v>11210</v>
      </c>
      <c r="W2879" t="s">
        <v>58</v>
      </c>
      <c r="X2879">
        <v>18.909382699999998</v>
      </c>
      <c r="Y2879">
        <v>-70.753739300000007</v>
      </c>
      <c r="Z2879" t="s">
        <v>86</v>
      </c>
      <c r="AA2879" t="s">
        <v>86</v>
      </c>
      <c r="AB2879" t="s">
        <v>60</v>
      </c>
      <c r="AC2879" t="s">
        <v>169</v>
      </c>
      <c r="AE2879" t="s">
        <v>62</v>
      </c>
      <c r="AF2879" t="s">
        <v>170</v>
      </c>
      <c r="AH2879" t="s">
        <v>117</v>
      </c>
      <c r="AI2879" t="s">
        <v>145</v>
      </c>
      <c r="AJ2879" t="s">
        <v>145</v>
      </c>
      <c r="AK2879" t="s">
        <v>7199</v>
      </c>
      <c r="AL2879">
        <v>1</v>
      </c>
      <c r="AM2879" t="s">
        <v>394</v>
      </c>
      <c r="AN2879">
        <v>1</v>
      </c>
      <c r="AO2879">
        <v>0</v>
      </c>
      <c r="AP2879" t="s">
        <v>63</v>
      </c>
      <c r="AV2879" s="1">
        <v>43400</v>
      </c>
      <c r="AW2879" t="s">
        <v>16872</v>
      </c>
      <c r="AY2879" t="s">
        <v>73</v>
      </c>
      <c r="AZ2879" t="s">
        <v>74</v>
      </c>
    </row>
    <row r="2880" spans="1:52" hidden="1" x14ac:dyDescent="0.25">
      <c r="A2880" t="str">
        <f>INDEX('Community ID'!B:B,MATCH(O2880,'Community ID'!A:A,0))</f>
        <v>El Chorro</v>
      </c>
      <c r="B2880" t="str">
        <f>INDEX('Community ID'!$K:$K,MATCH('Environmental Data'!$P2880,'Community ID'!J:J,0))</f>
        <v>Constanza</v>
      </c>
      <c r="D2880" t="s">
        <v>11454</v>
      </c>
      <c r="E2880" t="s">
        <v>491</v>
      </c>
      <c r="F2880" t="s">
        <v>11455</v>
      </c>
      <c r="I2880" t="s">
        <v>165</v>
      </c>
      <c r="J2880" s="1">
        <v>26343</v>
      </c>
      <c r="K2880">
        <v>49</v>
      </c>
      <c r="M2880" t="s">
        <v>80</v>
      </c>
      <c r="N2880" t="s">
        <v>738</v>
      </c>
      <c r="O2880" t="s">
        <v>7181</v>
      </c>
      <c r="P2880" t="s">
        <v>102</v>
      </c>
      <c r="Q2880" t="s">
        <v>160</v>
      </c>
      <c r="S2880" t="s">
        <v>545</v>
      </c>
      <c r="T2880" t="s">
        <v>545</v>
      </c>
      <c r="V2880" t="s">
        <v>11210</v>
      </c>
      <c r="W2880" t="s">
        <v>58</v>
      </c>
      <c r="X2880">
        <v>18.907965699999998</v>
      </c>
      <c r="Y2880">
        <v>-70.752618699999999</v>
      </c>
      <c r="Z2880" t="s">
        <v>86</v>
      </c>
      <c r="AA2880" t="s">
        <v>86</v>
      </c>
      <c r="AB2880" t="s">
        <v>60</v>
      </c>
      <c r="AC2880" t="s">
        <v>169</v>
      </c>
      <c r="AE2880" t="s">
        <v>62</v>
      </c>
      <c r="AF2880" t="s">
        <v>170</v>
      </c>
      <c r="AG2880" t="s">
        <v>194</v>
      </c>
      <c r="AH2880" t="s">
        <v>65</v>
      </c>
      <c r="AI2880" t="s">
        <v>145</v>
      </c>
      <c r="AJ2880" t="s">
        <v>106</v>
      </c>
      <c r="AK2880" t="s">
        <v>7199</v>
      </c>
      <c r="AL2880">
        <v>1</v>
      </c>
      <c r="AM2880" t="s">
        <v>394</v>
      </c>
      <c r="AN2880">
        <v>2</v>
      </c>
      <c r="AO2880">
        <v>0</v>
      </c>
      <c r="AP2880" t="s">
        <v>63</v>
      </c>
      <c r="AV2880" s="1">
        <v>43400</v>
      </c>
      <c r="AW2880" t="s">
        <v>16873</v>
      </c>
      <c r="AY2880" t="s">
        <v>73</v>
      </c>
      <c r="AZ2880" t="s">
        <v>74</v>
      </c>
    </row>
    <row r="2881" spans="1:52" hidden="1" x14ac:dyDescent="0.25">
      <c r="A2881" t="str">
        <f>INDEX('Community ID'!B:B,MATCH(O2881,'Community ID'!A:A,0))</f>
        <v>El Chorro</v>
      </c>
      <c r="B2881" t="str">
        <f>INDEX('Community ID'!$K:$K,MATCH('Environmental Data'!$P2881,'Community ID'!J:J,0))</f>
        <v>Constanza</v>
      </c>
      <c r="D2881" t="s">
        <v>11456</v>
      </c>
      <c r="E2881" t="s">
        <v>11457</v>
      </c>
      <c r="F2881" t="s">
        <v>11458</v>
      </c>
      <c r="H2881" t="s">
        <v>11459</v>
      </c>
      <c r="I2881" t="s">
        <v>165</v>
      </c>
      <c r="J2881" s="1">
        <v>21676</v>
      </c>
      <c r="K2881">
        <v>62</v>
      </c>
      <c r="M2881" t="s">
        <v>80</v>
      </c>
      <c r="O2881" t="s">
        <v>7181</v>
      </c>
      <c r="P2881" t="s">
        <v>83</v>
      </c>
      <c r="Q2881" t="s">
        <v>160</v>
      </c>
      <c r="S2881" t="s">
        <v>485</v>
      </c>
      <c r="T2881" t="s">
        <v>485</v>
      </c>
      <c r="V2881" t="s">
        <v>10384</v>
      </c>
      <c r="W2881" t="s">
        <v>58</v>
      </c>
      <c r="X2881">
        <v>18.905633683333999</v>
      </c>
      <c r="Y2881">
        <v>-70.758241564101297</v>
      </c>
      <c r="Z2881" t="s">
        <v>86</v>
      </c>
      <c r="AA2881" t="s">
        <v>86</v>
      </c>
      <c r="AB2881" t="s">
        <v>60</v>
      </c>
      <c r="AC2881" t="s">
        <v>169</v>
      </c>
      <c r="AE2881" t="s">
        <v>62</v>
      </c>
      <c r="AF2881" t="s">
        <v>170</v>
      </c>
      <c r="AG2881" t="s">
        <v>194</v>
      </c>
      <c r="AH2881" t="s">
        <v>65</v>
      </c>
      <c r="AI2881" t="s">
        <v>788</v>
      </c>
      <c r="AJ2881" t="s">
        <v>788</v>
      </c>
      <c r="AK2881" t="s">
        <v>11200</v>
      </c>
      <c r="AL2881">
        <v>1</v>
      </c>
      <c r="AM2881" t="s">
        <v>11224</v>
      </c>
      <c r="AN2881">
        <v>4</v>
      </c>
      <c r="AP2881" t="s">
        <v>62</v>
      </c>
      <c r="AV2881" s="1">
        <v>43400</v>
      </c>
      <c r="AW2881" t="s">
        <v>16874</v>
      </c>
      <c r="AY2881" t="s">
        <v>73</v>
      </c>
      <c r="AZ2881" t="s">
        <v>74</v>
      </c>
    </row>
    <row r="2882" spans="1:52" hidden="1" x14ac:dyDescent="0.25">
      <c r="A2882" t="str">
        <f>INDEX('Community ID'!B:B,MATCH(O2882,'Community ID'!A:A,0))</f>
        <v>El Chorro</v>
      </c>
      <c r="B2882" t="str">
        <f>INDEX('Community ID'!$K:$K,MATCH('Environmental Data'!$P2882,'Community ID'!J:J,0))</f>
        <v>Constanza</v>
      </c>
      <c r="D2882" t="s">
        <v>11460</v>
      </c>
      <c r="E2882" t="s">
        <v>11461</v>
      </c>
      <c r="F2882" t="s">
        <v>11250</v>
      </c>
      <c r="I2882" t="s">
        <v>191</v>
      </c>
      <c r="M2882" t="s">
        <v>142</v>
      </c>
      <c r="N2882" t="s">
        <v>114</v>
      </c>
      <c r="O2882" t="s">
        <v>7181</v>
      </c>
      <c r="P2882" t="s">
        <v>102</v>
      </c>
      <c r="Q2882" t="s">
        <v>55</v>
      </c>
      <c r="S2882" t="s">
        <v>545</v>
      </c>
      <c r="T2882" t="s">
        <v>545</v>
      </c>
      <c r="V2882" t="s">
        <v>11210</v>
      </c>
      <c r="W2882" t="s">
        <v>58</v>
      </c>
      <c r="X2882">
        <v>18.914529600000002</v>
      </c>
      <c r="Y2882">
        <v>-70.743503399999994</v>
      </c>
      <c r="Z2882" t="s">
        <v>86</v>
      </c>
      <c r="AA2882" t="s">
        <v>86</v>
      </c>
      <c r="AB2882" t="s">
        <v>60</v>
      </c>
      <c r="AC2882" t="s">
        <v>169</v>
      </c>
      <c r="AE2882" t="s">
        <v>62</v>
      </c>
      <c r="AF2882" t="s">
        <v>170</v>
      </c>
      <c r="AG2882" t="s">
        <v>194</v>
      </c>
      <c r="AH2882" t="s">
        <v>117</v>
      </c>
      <c r="AI2882" t="s">
        <v>145</v>
      </c>
      <c r="AJ2882" t="s">
        <v>106</v>
      </c>
      <c r="AK2882" t="s">
        <v>7199</v>
      </c>
      <c r="AL2882">
        <v>1</v>
      </c>
      <c r="AM2882" t="s">
        <v>394</v>
      </c>
      <c r="AN2882">
        <v>2</v>
      </c>
      <c r="AO2882">
        <v>0</v>
      </c>
      <c r="AP2882" t="s">
        <v>63</v>
      </c>
      <c r="AV2882" s="1">
        <v>43400</v>
      </c>
      <c r="AW2882" t="s">
        <v>16875</v>
      </c>
      <c r="AY2882" t="s">
        <v>73</v>
      </c>
      <c r="AZ2882" t="s">
        <v>74</v>
      </c>
    </row>
    <row r="2883" spans="1:52" hidden="1" x14ac:dyDescent="0.25">
      <c r="A2883" t="str">
        <f>INDEX('Community ID'!B:B,MATCH(O2883,'Community ID'!A:A,0))</f>
        <v>El Chorro</v>
      </c>
      <c r="B2883" t="str">
        <f>INDEX('Community ID'!$K:$K,MATCH('Environmental Data'!$P2883,'Community ID'!J:J,0))</f>
        <v>Constanza</v>
      </c>
      <c r="D2883" t="s">
        <v>11462</v>
      </c>
      <c r="E2883" t="s">
        <v>11463</v>
      </c>
      <c r="F2883" t="s">
        <v>1788</v>
      </c>
      <c r="I2883" t="s">
        <v>165</v>
      </c>
      <c r="M2883" t="s">
        <v>124</v>
      </c>
      <c r="N2883" t="s">
        <v>125</v>
      </c>
      <c r="O2883" t="s">
        <v>7181</v>
      </c>
      <c r="P2883" t="s">
        <v>102</v>
      </c>
      <c r="Q2883" t="s">
        <v>160</v>
      </c>
      <c r="S2883" t="s">
        <v>545</v>
      </c>
      <c r="T2883" t="s">
        <v>545</v>
      </c>
      <c r="V2883" t="s">
        <v>11210</v>
      </c>
      <c r="W2883" t="s">
        <v>58</v>
      </c>
      <c r="X2883">
        <v>18.915856699999999</v>
      </c>
      <c r="Y2883">
        <v>-70.7418555</v>
      </c>
      <c r="Z2883" t="s">
        <v>86</v>
      </c>
      <c r="AA2883" s="3">
        <v>44326</v>
      </c>
      <c r="AB2883" t="s">
        <v>60</v>
      </c>
      <c r="AC2883" t="s">
        <v>169</v>
      </c>
      <c r="AE2883" t="s">
        <v>62</v>
      </c>
      <c r="AF2883" t="s">
        <v>170</v>
      </c>
      <c r="AH2883" t="s">
        <v>117</v>
      </c>
      <c r="AI2883" t="s">
        <v>145</v>
      </c>
      <c r="AJ2883" t="s">
        <v>145</v>
      </c>
      <c r="AK2883" t="s">
        <v>7199</v>
      </c>
      <c r="AL2883">
        <v>1</v>
      </c>
      <c r="AM2883" t="s">
        <v>394</v>
      </c>
      <c r="AN2883">
        <v>3</v>
      </c>
      <c r="AO2883">
        <v>0</v>
      </c>
      <c r="AP2883" t="s">
        <v>62</v>
      </c>
      <c r="AV2883" s="1">
        <v>43400</v>
      </c>
      <c r="AW2883" t="s">
        <v>16876</v>
      </c>
      <c r="AY2883" t="s">
        <v>73</v>
      </c>
      <c r="AZ2883" t="s">
        <v>74</v>
      </c>
    </row>
    <row r="2884" spans="1:52" hidden="1" x14ac:dyDescent="0.25">
      <c r="A2884" t="str">
        <f>INDEX('Community ID'!B:B,MATCH(O2884,'Community ID'!A:A,0))</f>
        <v>El Chorro</v>
      </c>
      <c r="B2884" t="str">
        <f>INDEX('Community ID'!$K:$K,MATCH('Environmental Data'!$P2884,'Community ID'!J:J,0))</f>
        <v>Constanza</v>
      </c>
      <c r="D2884" t="s">
        <v>11465</v>
      </c>
      <c r="E2884" t="s">
        <v>11466</v>
      </c>
      <c r="F2884" t="s">
        <v>11467</v>
      </c>
      <c r="I2884" t="s">
        <v>191</v>
      </c>
      <c r="J2884" s="1">
        <v>36113</v>
      </c>
      <c r="K2884">
        <v>23</v>
      </c>
      <c r="M2884" t="s">
        <v>142</v>
      </c>
      <c r="N2884" t="s">
        <v>10382</v>
      </c>
      <c r="O2884" t="s">
        <v>7406</v>
      </c>
      <c r="P2884" t="s">
        <v>83</v>
      </c>
      <c r="Q2884" t="s">
        <v>160</v>
      </c>
      <c r="S2884" t="s">
        <v>485</v>
      </c>
      <c r="T2884" t="s">
        <v>485</v>
      </c>
      <c r="V2884" t="s">
        <v>10384</v>
      </c>
      <c r="W2884" t="s">
        <v>58</v>
      </c>
      <c r="X2884">
        <v>18.905668132955999</v>
      </c>
      <c r="Y2884">
        <v>-70.758339800006397</v>
      </c>
      <c r="Z2884" t="s">
        <v>325</v>
      </c>
      <c r="AA2884" t="s">
        <v>325</v>
      </c>
      <c r="AB2884" t="s">
        <v>60</v>
      </c>
      <c r="AC2884" t="s">
        <v>169</v>
      </c>
      <c r="AE2884" t="s">
        <v>62</v>
      </c>
      <c r="AF2884" t="s">
        <v>170</v>
      </c>
      <c r="AG2884" t="s">
        <v>194</v>
      </c>
      <c r="AH2884" t="s">
        <v>65</v>
      </c>
      <c r="AI2884" t="s">
        <v>931</v>
      </c>
      <c r="AJ2884" t="s">
        <v>931</v>
      </c>
      <c r="AK2884" t="s">
        <v>11200</v>
      </c>
      <c r="AL2884">
        <v>1</v>
      </c>
      <c r="AM2884" t="s">
        <v>10772</v>
      </c>
      <c r="AN2884">
        <v>4</v>
      </c>
      <c r="AP2884" t="s">
        <v>63</v>
      </c>
      <c r="AV2884" s="1">
        <v>43400</v>
      </c>
      <c r="AW2884" t="s">
        <v>16877</v>
      </c>
      <c r="AY2884" t="s">
        <v>73</v>
      </c>
      <c r="AZ2884" t="s">
        <v>74</v>
      </c>
    </row>
    <row r="2885" spans="1:52" hidden="1" x14ac:dyDescent="0.25">
      <c r="A2885" t="str">
        <f>INDEX('Community ID'!B:B,MATCH(O2885,'Community ID'!A:A,0))</f>
        <v>El Chorro</v>
      </c>
      <c r="B2885" t="str">
        <f>INDEX('Community ID'!$K:$K,MATCH('Environmental Data'!$P2885,'Community ID'!J:J,0))</f>
        <v>Constanza</v>
      </c>
      <c r="D2885" t="s">
        <v>11464</v>
      </c>
      <c r="E2885" t="s">
        <v>10985</v>
      </c>
      <c r="F2885" t="s">
        <v>3378</v>
      </c>
      <c r="I2885" t="s">
        <v>191</v>
      </c>
      <c r="M2885" t="s">
        <v>80</v>
      </c>
      <c r="N2885" t="s">
        <v>135</v>
      </c>
      <c r="O2885" t="s">
        <v>7181</v>
      </c>
      <c r="P2885" t="s">
        <v>102</v>
      </c>
      <c r="Q2885" t="s">
        <v>160</v>
      </c>
      <c r="S2885" t="s">
        <v>545</v>
      </c>
      <c r="T2885" t="s">
        <v>545</v>
      </c>
      <c r="V2885" t="s">
        <v>11210</v>
      </c>
      <c r="W2885" t="s">
        <v>58</v>
      </c>
      <c r="X2885">
        <v>18.911470900000001</v>
      </c>
      <c r="Y2885">
        <v>-70.744579000000002</v>
      </c>
      <c r="Z2885" t="s">
        <v>86</v>
      </c>
      <c r="AA2885" t="s">
        <v>86</v>
      </c>
      <c r="AB2885" t="s">
        <v>116</v>
      </c>
      <c r="AC2885" t="s">
        <v>169</v>
      </c>
      <c r="AE2885" t="s">
        <v>62</v>
      </c>
      <c r="AF2885" t="s">
        <v>170</v>
      </c>
      <c r="AG2885" t="s">
        <v>194</v>
      </c>
      <c r="AH2885" t="s">
        <v>65</v>
      </c>
      <c r="AI2885" t="s">
        <v>145</v>
      </c>
      <c r="AJ2885" t="s">
        <v>145</v>
      </c>
      <c r="AK2885" t="s">
        <v>7199</v>
      </c>
      <c r="AL2885">
        <v>1</v>
      </c>
      <c r="AM2885" t="s">
        <v>394</v>
      </c>
      <c r="AN2885">
        <v>2</v>
      </c>
      <c r="AO2885">
        <v>0</v>
      </c>
      <c r="AP2885" t="s">
        <v>63</v>
      </c>
      <c r="AV2885" s="1">
        <v>43400</v>
      </c>
      <c r="AW2885" t="s">
        <v>16878</v>
      </c>
      <c r="AY2885" t="s">
        <v>73</v>
      </c>
      <c r="AZ2885" t="s">
        <v>74</v>
      </c>
    </row>
    <row r="2886" spans="1:52" hidden="1" x14ac:dyDescent="0.25">
      <c r="A2886" t="str">
        <f>INDEX('Community ID'!B:B,MATCH(O2886,'Community ID'!A:A,0))</f>
        <v>El Chorro</v>
      </c>
      <c r="B2886" t="str">
        <f>INDEX('Community ID'!$K:$K,MATCH('Environmental Data'!$P2886,'Community ID'!J:J,0))</f>
        <v>Constanza</v>
      </c>
      <c r="D2886" t="s">
        <v>11468</v>
      </c>
      <c r="E2886" t="s">
        <v>1943</v>
      </c>
      <c r="F2886" t="s">
        <v>236</v>
      </c>
      <c r="I2886" t="s">
        <v>191</v>
      </c>
      <c r="M2886" t="s">
        <v>80</v>
      </c>
      <c r="N2886" t="s">
        <v>135</v>
      </c>
      <c r="O2886" t="s">
        <v>7181</v>
      </c>
      <c r="P2886" t="s">
        <v>102</v>
      </c>
      <c r="Q2886" t="s">
        <v>55</v>
      </c>
      <c r="S2886" t="s">
        <v>545</v>
      </c>
      <c r="T2886" t="s">
        <v>545</v>
      </c>
      <c r="V2886" t="s">
        <v>11210</v>
      </c>
      <c r="W2886" t="s">
        <v>58</v>
      </c>
      <c r="X2886">
        <v>18.907203800000001</v>
      </c>
      <c r="Y2886">
        <v>-70.751957300000001</v>
      </c>
      <c r="Z2886" t="s">
        <v>86</v>
      </c>
      <c r="AA2886" t="s">
        <v>86</v>
      </c>
      <c r="AB2886" t="s">
        <v>116</v>
      </c>
      <c r="AC2886" t="s">
        <v>169</v>
      </c>
      <c r="AE2886" t="s">
        <v>62</v>
      </c>
      <c r="AF2886" t="s">
        <v>170</v>
      </c>
      <c r="AG2886" t="s">
        <v>194</v>
      </c>
      <c r="AH2886" t="s">
        <v>117</v>
      </c>
      <c r="AI2886" t="s">
        <v>145</v>
      </c>
      <c r="AJ2886" t="s">
        <v>145</v>
      </c>
      <c r="AK2886" t="s">
        <v>7199</v>
      </c>
      <c r="AL2886">
        <v>1</v>
      </c>
      <c r="AM2886" t="s">
        <v>394</v>
      </c>
      <c r="AN2886">
        <v>3</v>
      </c>
      <c r="AO2886">
        <v>0</v>
      </c>
      <c r="AP2886" t="s">
        <v>63</v>
      </c>
      <c r="AV2886" s="1">
        <v>43400</v>
      </c>
      <c r="AW2886" t="s">
        <v>16879</v>
      </c>
      <c r="AY2886" t="s">
        <v>73</v>
      </c>
      <c r="AZ2886" t="s">
        <v>74</v>
      </c>
    </row>
    <row r="2887" spans="1:52" hidden="1" x14ac:dyDescent="0.25">
      <c r="A2887" t="str">
        <f>INDEX('Community ID'!B:B,MATCH(O2887,'Community ID'!A:A,0))</f>
        <v>El Chorro</v>
      </c>
      <c r="B2887" t="str">
        <f>INDEX('Community ID'!$K:$K,MATCH('Environmental Data'!$P2887,'Community ID'!J:J,0))</f>
        <v>Constanza</v>
      </c>
      <c r="D2887" t="s">
        <v>11470</v>
      </c>
      <c r="E2887" t="s">
        <v>11471</v>
      </c>
      <c r="F2887" t="s">
        <v>1547</v>
      </c>
      <c r="I2887" t="s">
        <v>165</v>
      </c>
      <c r="M2887" t="s">
        <v>80</v>
      </c>
      <c r="N2887" t="s">
        <v>738</v>
      </c>
      <c r="O2887" t="s">
        <v>7181</v>
      </c>
      <c r="P2887" t="s">
        <v>102</v>
      </c>
      <c r="Q2887" t="s">
        <v>55</v>
      </c>
      <c r="S2887" t="s">
        <v>545</v>
      </c>
      <c r="T2887" t="s">
        <v>545</v>
      </c>
      <c r="V2887" t="s">
        <v>11210</v>
      </c>
      <c r="W2887" t="s">
        <v>58</v>
      </c>
      <c r="X2887">
        <v>18.907377199999999</v>
      </c>
      <c r="Y2887">
        <v>-70.751973800000002</v>
      </c>
      <c r="Z2887" t="s">
        <v>86</v>
      </c>
      <c r="AA2887" t="s">
        <v>86</v>
      </c>
      <c r="AB2887" t="s">
        <v>60</v>
      </c>
      <c r="AC2887" t="s">
        <v>169</v>
      </c>
      <c r="AE2887" t="s">
        <v>62</v>
      </c>
      <c r="AF2887" t="s">
        <v>170</v>
      </c>
      <c r="AG2887" t="s">
        <v>194</v>
      </c>
      <c r="AH2887" t="s">
        <v>117</v>
      </c>
      <c r="AI2887" t="s">
        <v>145</v>
      </c>
      <c r="AJ2887" t="s">
        <v>145</v>
      </c>
      <c r="AK2887" t="s">
        <v>7199</v>
      </c>
      <c r="AL2887">
        <v>1</v>
      </c>
      <c r="AM2887" t="s">
        <v>394</v>
      </c>
      <c r="AN2887">
        <v>2</v>
      </c>
      <c r="AO2887">
        <v>0</v>
      </c>
      <c r="AP2887" t="s">
        <v>63</v>
      </c>
      <c r="AV2887" s="1">
        <v>43400</v>
      </c>
      <c r="AW2887" t="s">
        <v>16880</v>
      </c>
      <c r="AY2887" t="s">
        <v>73</v>
      </c>
      <c r="AZ2887" t="s">
        <v>74</v>
      </c>
    </row>
    <row r="2888" spans="1:52" hidden="1" x14ac:dyDescent="0.25">
      <c r="A2888" t="str">
        <f>INDEX('Community ID'!B:B,MATCH(O2888,'Community ID'!A:A,0))</f>
        <v>El Chorro</v>
      </c>
      <c r="B2888" t="str">
        <f>INDEX('Community ID'!$K:$K,MATCH('Environmental Data'!$P2888,'Community ID'!J:J,0))</f>
        <v>Constanza</v>
      </c>
      <c r="D2888" t="s">
        <v>11469</v>
      </c>
      <c r="E2888" t="s">
        <v>1433</v>
      </c>
      <c r="F2888" t="s">
        <v>3914</v>
      </c>
      <c r="I2888" t="s">
        <v>165</v>
      </c>
      <c r="J2888" s="1">
        <v>29741</v>
      </c>
      <c r="K2888">
        <v>40</v>
      </c>
      <c r="M2888" t="s">
        <v>51</v>
      </c>
      <c r="N2888" t="s">
        <v>694</v>
      </c>
      <c r="O2888" t="s">
        <v>7406</v>
      </c>
      <c r="P2888" t="s">
        <v>83</v>
      </c>
      <c r="Q2888" t="s">
        <v>160</v>
      </c>
      <c r="V2888" t="s">
        <v>10384</v>
      </c>
      <c r="W2888" t="s">
        <v>58</v>
      </c>
      <c r="X2888">
        <v>18.905373802426102</v>
      </c>
      <c r="Y2888">
        <v>-70.758344912967402</v>
      </c>
      <c r="Z2888" s="3">
        <v>44326</v>
      </c>
      <c r="AA2888" s="3">
        <v>44259</v>
      </c>
      <c r="AB2888" t="s">
        <v>60</v>
      </c>
      <c r="AC2888" t="s">
        <v>88</v>
      </c>
      <c r="AE2888" t="s">
        <v>62</v>
      </c>
      <c r="AF2888" t="s">
        <v>170</v>
      </c>
      <c r="AG2888" t="s">
        <v>194</v>
      </c>
      <c r="AH2888" t="s">
        <v>65</v>
      </c>
      <c r="AI2888" t="s">
        <v>788</v>
      </c>
      <c r="AJ2888" t="s">
        <v>788</v>
      </c>
      <c r="AK2888" t="s">
        <v>11200</v>
      </c>
      <c r="AL2888">
        <v>1</v>
      </c>
      <c r="AM2888" t="s">
        <v>11202</v>
      </c>
      <c r="AN2888">
        <v>4</v>
      </c>
      <c r="AP2888" t="s">
        <v>63</v>
      </c>
      <c r="AV2888" s="1">
        <v>43400</v>
      </c>
      <c r="AW2888" t="s">
        <v>16881</v>
      </c>
      <c r="AY2888" t="s">
        <v>73</v>
      </c>
      <c r="AZ2888" t="s">
        <v>74</v>
      </c>
    </row>
    <row r="2889" spans="1:52" hidden="1" x14ac:dyDescent="0.25">
      <c r="A2889" t="str">
        <f>INDEX('Community ID'!B:B,MATCH(O2889,'Community ID'!A:A,0))</f>
        <v>El Chorro</v>
      </c>
      <c r="B2889" t="str">
        <f>INDEX('Community ID'!$K:$K,MATCH('Environmental Data'!$P2889,'Community ID'!J:J,0))</f>
        <v>Constanza</v>
      </c>
      <c r="D2889" t="s">
        <v>11473</v>
      </c>
      <c r="E2889" t="s">
        <v>211</v>
      </c>
      <c r="F2889" t="s">
        <v>448</v>
      </c>
      <c r="I2889" t="s">
        <v>191</v>
      </c>
      <c r="J2889" s="1">
        <v>31569</v>
      </c>
      <c r="K2889">
        <v>35</v>
      </c>
      <c r="M2889" t="s">
        <v>80</v>
      </c>
      <c r="O2889" t="s">
        <v>7406</v>
      </c>
      <c r="P2889" t="s">
        <v>83</v>
      </c>
      <c r="Q2889" t="s">
        <v>160</v>
      </c>
      <c r="S2889" t="s">
        <v>485</v>
      </c>
      <c r="T2889" t="s">
        <v>485</v>
      </c>
      <c r="V2889" t="s">
        <v>10384</v>
      </c>
      <c r="W2889" t="s">
        <v>58</v>
      </c>
      <c r="X2889">
        <v>18.905593785474899</v>
      </c>
      <c r="Y2889">
        <v>-70.758495871043493</v>
      </c>
      <c r="Z2889" t="s">
        <v>86</v>
      </c>
      <c r="AA2889" s="3">
        <v>44326</v>
      </c>
      <c r="AB2889" t="s">
        <v>60</v>
      </c>
      <c r="AC2889" t="s">
        <v>88</v>
      </c>
      <c r="AE2889" t="s">
        <v>62</v>
      </c>
      <c r="AF2889" t="s">
        <v>170</v>
      </c>
      <c r="AG2889" t="s">
        <v>194</v>
      </c>
      <c r="AH2889" t="s">
        <v>65</v>
      </c>
      <c r="AI2889" t="s">
        <v>4596</v>
      </c>
      <c r="AJ2889" t="s">
        <v>4596</v>
      </c>
      <c r="AK2889" t="s">
        <v>11200</v>
      </c>
      <c r="AL2889">
        <v>1</v>
      </c>
      <c r="AM2889" t="s">
        <v>11202</v>
      </c>
      <c r="AN2889">
        <v>4</v>
      </c>
      <c r="AP2889" t="s">
        <v>63</v>
      </c>
      <c r="AV2889" s="1">
        <v>43400</v>
      </c>
      <c r="AW2889" t="s">
        <v>16882</v>
      </c>
      <c r="AY2889" t="s">
        <v>73</v>
      </c>
      <c r="AZ2889" t="s">
        <v>74</v>
      </c>
    </row>
    <row r="2890" spans="1:52" hidden="1" x14ac:dyDescent="0.25">
      <c r="A2890" t="str">
        <f>INDEX('Community ID'!B:B,MATCH(O2890,'Community ID'!A:A,0))</f>
        <v>El Chorro</v>
      </c>
      <c r="B2890" t="str">
        <f>INDEX('Community ID'!$K:$K,MATCH('Environmental Data'!$P2890,'Community ID'!J:J,0))</f>
        <v>Constanza</v>
      </c>
      <c r="D2890" t="s">
        <v>11472</v>
      </c>
      <c r="E2890" t="s">
        <v>8025</v>
      </c>
      <c r="F2890" t="s">
        <v>1557</v>
      </c>
      <c r="I2890" t="s">
        <v>191</v>
      </c>
      <c r="M2890" t="s">
        <v>80</v>
      </c>
      <c r="N2890" t="s">
        <v>114</v>
      </c>
      <c r="O2890" t="s">
        <v>7181</v>
      </c>
      <c r="P2890" t="s">
        <v>102</v>
      </c>
      <c r="Q2890" t="s">
        <v>84</v>
      </c>
      <c r="S2890" t="s">
        <v>545</v>
      </c>
      <c r="T2890" t="s">
        <v>545</v>
      </c>
      <c r="V2890" t="s">
        <v>11210</v>
      </c>
      <c r="W2890" t="s">
        <v>58</v>
      </c>
      <c r="X2890">
        <v>18.910121400000001</v>
      </c>
      <c r="Y2890">
        <v>-70.745045099999999</v>
      </c>
      <c r="Z2890" t="s">
        <v>86</v>
      </c>
      <c r="AA2890" s="3">
        <v>44259</v>
      </c>
      <c r="AB2890" t="s">
        <v>87</v>
      </c>
      <c r="AC2890" t="s">
        <v>169</v>
      </c>
      <c r="AE2890" t="s">
        <v>62</v>
      </c>
      <c r="AF2890" t="s">
        <v>170</v>
      </c>
      <c r="AG2890" t="s">
        <v>194</v>
      </c>
      <c r="AH2890" t="s">
        <v>117</v>
      </c>
      <c r="AI2890" t="s">
        <v>145</v>
      </c>
      <c r="AJ2890" t="s">
        <v>145</v>
      </c>
      <c r="AK2890" t="s">
        <v>7199</v>
      </c>
      <c r="AL2890">
        <v>1</v>
      </c>
      <c r="AM2890" t="s">
        <v>7199</v>
      </c>
      <c r="AN2890">
        <v>3</v>
      </c>
      <c r="AO2890">
        <v>0</v>
      </c>
      <c r="AP2890" t="s">
        <v>63</v>
      </c>
      <c r="AV2890" s="1">
        <v>43400</v>
      </c>
      <c r="AW2890" t="s">
        <v>16883</v>
      </c>
      <c r="AY2890" t="s">
        <v>73</v>
      </c>
      <c r="AZ2890" t="s">
        <v>74</v>
      </c>
    </row>
    <row r="2891" spans="1:52" hidden="1" x14ac:dyDescent="0.25">
      <c r="A2891" t="str">
        <f>INDEX('Community ID'!B:B,MATCH(O2891,'Community ID'!A:A,0))</f>
        <v>El Chorro</v>
      </c>
      <c r="B2891" t="str">
        <f>INDEX('Community ID'!$K:$K,MATCH('Environmental Data'!$P2891,'Community ID'!J:J,0))</f>
        <v>Constanza</v>
      </c>
      <c r="D2891" t="s">
        <v>11474</v>
      </c>
      <c r="E2891" t="s">
        <v>11475</v>
      </c>
      <c r="F2891" t="s">
        <v>1557</v>
      </c>
      <c r="I2891" t="s">
        <v>165</v>
      </c>
      <c r="M2891" t="s">
        <v>80</v>
      </c>
      <c r="N2891" t="s">
        <v>738</v>
      </c>
      <c r="O2891" t="s">
        <v>7181</v>
      </c>
      <c r="P2891" t="s">
        <v>102</v>
      </c>
      <c r="Q2891" t="s">
        <v>55</v>
      </c>
      <c r="S2891" t="s">
        <v>545</v>
      </c>
      <c r="T2891" t="s">
        <v>545</v>
      </c>
      <c r="V2891" t="s">
        <v>11210</v>
      </c>
      <c r="W2891" t="s">
        <v>58</v>
      </c>
      <c r="X2891">
        <v>18.907772999999999</v>
      </c>
      <c r="Y2891">
        <v>-70.752214899999998</v>
      </c>
      <c r="Z2891" s="3">
        <v>44326</v>
      </c>
      <c r="AA2891" s="3">
        <v>44259</v>
      </c>
      <c r="AB2891" t="s">
        <v>116</v>
      </c>
      <c r="AC2891" t="s">
        <v>169</v>
      </c>
      <c r="AE2891" t="s">
        <v>62</v>
      </c>
      <c r="AF2891" t="s">
        <v>170</v>
      </c>
      <c r="AG2891" t="s">
        <v>194</v>
      </c>
      <c r="AH2891" t="s">
        <v>117</v>
      </c>
      <c r="AI2891" t="s">
        <v>145</v>
      </c>
      <c r="AJ2891" t="s">
        <v>145</v>
      </c>
      <c r="AK2891" t="s">
        <v>7199</v>
      </c>
      <c r="AL2891">
        <v>1</v>
      </c>
      <c r="AM2891" t="s">
        <v>394</v>
      </c>
      <c r="AN2891">
        <v>2</v>
      </c>
      <c r="AO2891">
        <v>0</v>
      </c>
      <c r="AP2891" t="s">
        <v>62</v>
      </c>
      <c r="AV2891" s="1">
        <v>43400</v>
      </c>
      <c r="AW2891" t="s">
        <v>16884</v>
      </c>
      <c r="AY2891" t="s">
        <v>73</v>
      </c>
      <c r="AZ2891" t="s">
        <v>74</v>
      </c>
    </row>
    <row r="2892" spans="1:52" hidden="1" x14ac:dyDescent="0.25">
      <c r="A2892" t="str">
        <f>INDEX('Community ID'!B:B,MATCH(O2892,'Community ID'!A:A,0))</f>
        <v>El Chorro</v>
      </c>
      <c r="B2892" t="str">
        <f>INDEX('Community ID'!$K:$K,MATCH('Environmental Data'!$P2892,'Community ID'!J:J,0))</f>
        <v>Constanza</v>
      </c>
      <c r="D2892" t="s">
        <v>11477</v>
      </c>
      <c r="E2892" t="s">
        <v>11478</v>
      </c>
      <c r="F2892" t="s">
        <v>11479</v>
      </c>
      <c r="H2892" t="s">
        <v>11480</v>
      </c>
      <c r="I2892" t="s">
        <v>191</v>
      </c>
      <c r="J2892" s="1">
        <v>28705</v>
      </c>
      <c r="K2892">
        <v>43</v>
      </c>
      <c r="M2892" t="s">
        <v>80</v>
      </c>
      <c r="N2892" t="s">
        <v>11481</v>
      </c>
      <c r="O2892" t="s">
        <v>7406</v>
      </c>
      <c r="P2892" t="s">
        <v>83</v>
      </c>
      <c r="Q2892" t="s">
        <v>160</v>
      </c>
      <c r="S2892" t="s">
        <v>485</v>
      </c>
      <c r="T2892" t="s">
        <v>11482</v>
      </c>
      <c r="V2892" t="s">
        <v>10384</v>
      </c>
      <c r="W2892" t="s">
        <v>58</v>
      </c>
      <c r="X2892">
        <v>18.9055805839774</v>
      </c>
      <c r="Y2892">
        <v>-70.758500984004399</v>
      </c>
      <c r="Z2892" t="s">
        <v>86</v>
      </c>
      <c r="AA2892" t="s">
        <v>86</v>
      </c>
      <c r="AB2892" t="s">
        <v>60</v>
      </c>
      <c r="AC2892" t="s">
        <v>88</v>
      </c>
      <c r="AE2892" t="s">
        <v>62</v>
      </c>
      <c r="AF2892" t="s">
        <v>170</v>
      </c>
      <c r="AG2892" t="s">
        <v>194</v>
      </c>
      <c r="AH2892" t="s">
        <v>65</v>
      </c>
      <c r="AI2892" t="s">
        <v>4596</v>
      </c>
      <c r="AJ2892" t="s">
        <v>788</v>
      </c>
      <c r="AK2892" t="s">
        <v>11200</v>
      </c>
      <c r="AL2892">
        <v>1</v>
      </c>
      <c r="AM2892" t="s">
        <v>10772</v>
      </c>
      <c r="AN2892">
        <v>4</v>
      </c>
      <c r="AP2892" t="s">
        <v>62</v>
      </c>
      <c r="AV2892" s="1">
        <v>43400</v>
      </c>
      <c r="AW2892" t="s">
        <v>16885</v>
      </c>
      <c r="AY2892" t="s">
        <v>73</v>
      </c>
      <c r="AZ2892" t="s">
        <v>74</v>
      </c>
    </row>
    <row r="2893" spans="1:52" hidden="1" x14ac:dyDescent="0.25">
      <c r="A2893" t="str">
        <f>INDEX('Community ID'!B:B,MATCH(O2893,'Community ID'!A:A,0))</f>
        <v>El Chorro</v>
      </c>
      <c r="B2893" t="str">
        <f>INDEX('Community ID'!$K:$K,MATCH('Environmental Data'!$P2893,'Community ID'!J:J,0))</f>
        <v>Constanza</v>
      </c>
      <c r="D2893" t="s">
        <v>11476</v>
      </c>
      <c r="E2893" t="s">
        <v>1390</v>
      </c>
      <c r="F2893" t="s">
        <v>1894</v>
      </c>
      <c r="I2893" t="s">
        <v>191</v>
      </c>
      <c r="M2893" t="s">
        <v>80</v>
      </c>
      <c r="N2893" t="s">
        <v>11227</v>
      </c>
      <c r="O2893" t="s">
        <v>7181</v>
      </c>
      <c r="P2893" t="s">
        <v>102</v>
      </c>
      <c r="Q2893" t="s">
        <v>55</v>
      </c>
      <c r="S2893" t="s">
        <v>545</v>
      </c>
      <c r="T2893" t="s">
        <v>545</v>
      </c>
      <c r="V2893" t="s">
        <v>11210</v>
      </c>
      <c r="W2893" t="s">
        <v>58</v>
      </c>
      <c r="X2893">
        <v>18.9077129</v>
      </c>
      <c r="Y2893">
        <v>-70.752340000000004</v>
      </c>
      <c r="Z2893" s="3">
        <v>44326</v>
      </c>
      <c r="AA2893" s="3">
        <v>44259</v>
      </c>
      <c r="AB2893" t="s">
        <v>116</v>
      </c>
      <c r="AC2893" t="s">
        <v>88</v>
      </c>
      <c r="AE2893" t="s">
        <v>62</v>
      </c>
      <c r="AF2893" t="s">
        <v>170</v>
      </c>
      <c r="AG2893" t="s">
        <v>194</v>
      </c>
      <c r="AH2893" t="s">
        <v>117</v>
      </c>
      <c r="AI2893" t="s">
        <v>145</v>
      </c>
      <c r="AJ2893" t="s">
        <v>145</v>
      </c>
      <c r="AK2893" t="s">
        <v>7199</v>
      </c>
      <c r="AL2893">
        <v>1</v>
      </c>
      <c r="AM2893" t="s">
        <v>394</v>
      </c>
      <c r="AN2893">
        <v>2</v>
      </c>
      <c r="AO2893">
        <v>0</v>
      </c>
      <c r="AP2893" t="s">
        <v>63</v>
      </c>
      <c r="AV2893" s="1">
        <v>43400</v>
      </c>
      <c r="AW2893" t="s">
        <v>16886</v>
      </c>
      <c r="AY2893" t="s">
        <v>73</v>
      </c>
      <c r="AZ2893" t="s">
        <v>74</v>
      </c>
    </row>
    <row r="2894" spans="1:52" hidden="1" x14ac:dyDescent="0.25">
      <c r="A2894" t="str">
        <f>INDEX('Community ID'!B:B,MATCH(O2894,'Community ID'!A:A,0))</f>
        <v>Arroyo Arriba</v>
      </c>
      <c r="B2894" t="str">
        <f>INDEX('Community ID'!$K:$K,MATCH('Environmental Data'!$P2894,'Community ID'!J:J,0))</f>
        <v>Constanza</v>
      </c>
      <c r="D2894" t="s">
        <v>10576</v>
      </c>
      <c r="E2894" t="s">
        <v>10577</v>
      </c>
      <c r="H2894" t="s">
        <v>10578</v>
      </c>
      <c r="I2894" t="s">
        <v>165</v>
      </c>
      <c r="J2894" s="1">
        <v>23694</v>
      </c>
      <c r="K2894">
        <v>57</v>
      </c>
      <c r="L2894">
        <v>8293655860</v>
      </c>
      <c r="M2894" t="s">
        <v>142</v>
      </c>
      <c r="N2894" t="s">
        <v>10579</v>
      </c>
      <c r="O2894" t="s">
        <v>10483</v>
      </c>
      <c r="P2894" t="s">
        <v>102</v>
      </c>
      <c r="Q2894" t="s">
        <v>373</v>
      </c>
      <c r="V2894" t="s">
        <v>7144</v>
      </c>
      <c r="W2894" t="s">
        <v>58</v>
      </c>
      <c r="X2894">
        <v>18.915157099999998</v>
      </c>
      <c r="Y2894">
        <v>-70.742388399999996</v>
      </c>
      <c r="Z2894" t="s">
        <v>86</v>
      </c>
      <c r="AA2894" t="s">
        <v>86</v>
      </c>
      <c r="AB2894" t="s">
        <v>60</v>
      </c>
      <c r="AC2894" t="s">
        <v>169</v>
      </c>
      <c r="AE2894" t="s">
        <v>62</v>
      </c>
      <c r="AF2894" t="s">
        <v>170</v>
      </c>
      <c r="AG2894" t="s">
        <v>194</v>
      </c>
      <c r="AH2894" t="s">
        <v>117</v>
      </c>
      <c r="AI2894" t="s">
        <v>145</v>
      </c>
      <c r="AJ2894" t="s">
        <v>145</v>
      </c>
      <c r="AK2894" t="s">
        <v>7199</v>
      </c>
      <c r="AL2894">
        <v>1</v>
      </c>
      <c r="AM2894" t="s">
        <v>394</v>
      </c>
      <c r="AN2894">
        <v>3</v>
      </c>
      <c r="AO2894">
        <v>0</v>
      </c>
      <c r="AP2894" t="s">
        <v>62</v>
      </c>
      <c r="AV2894" s="1">
        <v>43400</v>
      </c>
      <c r="AW2894" t="s">
        <v>16887</v>
      </c>
      <c r="AY2894" t="s">
        <v>73</v>
      </c>
      <c r="AZ2894" t="s">
        <v>74</v>
      </c>
    </row>
    <row r="2895" spans="1:52" hidden="1" x14ac:dyDescent="0.25">
      <c r="A2895" t="str">
        <f>INDEX('Community ID'!B:B,MATCH(O2895,'Community ID'!A:A,0))</f>
        <v>La Calle Primera</v>
      </c>
      <c r="B2895" t="str">
        <f>INDEX('Community ID'!$K:$K,MATCH('Environmental Data'!$P2895,'Community ID'!J:J,0))</f>
        <v>Constanza</v>
      </c>
      <c r="D2895" t="s">
        <v>11483</v>
      </c>
      <c r="E2895" t="s">
        <v>11484</v>
      </c>
      <c r="F2895" t="s">
        <v>441</v>
      </c>
      <c r="I2895" t="s">
        <v>165</v>
      </c>
      <c r="J2895" s="1">
        <v>27254</v>
      </c>
      <c r="K2895">
        <v>47</v>
      </c>
      <c r="M2895" t="s">
        <v>226</v>
      </c>
      <c r="O2895" t="s">
        <v>11390</v>
      </c>
      <c r="P2895" t="s">
        <v>1606</v>
      </c>
      <c r="Q2895" t="s">
        <v>160</v>
      </c>
      <c r="S2895" t="s">
        <v>10468</v>
      </c>
      <c r="T2895" t="s">
        <v>10468</v>
      </c>
      <c r="V2895" t="s">
        <v>10415</v>
      </c>
      <c r="W2895" t="s">
        <v>58</v>
      </c>
      <c r="X2895">
        <v>18.9008483</v>
      </c>
      <c r="Y2895">
        <v>-70.739706600000005</v>
      </c>
      <c r="Z2895" t="s">
        <v>86</v>
      </c>
      <c r="AA2895" t="s">
        <v>86</v>
      </c>
      <c r="AC2895" t="s">
        <v>169</v>
      </c>
      <c r="AE2895" t="s">
        <v>62</v>
      </c>
      <c r="AF2895" t="s">
        <v>170</v>
      </c>
      <c r="AG2895" t="s">
        <v>194</v>
      </c>
      <c r="AH2895" t="s">
        <v>65</v>
      </c>
      <c r="AN2895">
        <v>5</v>
      </c>
      <c r="AO2895">
        <v>1</v>
      </c>
      <c r="AP2895" t="s">
        <v>63</v>
      </c>
      <c r="AV2895" s="1">
        <v>43400</v>
      </c>
      <c r="AW2895" t="s">
        <v>16888</v>
      </c>
      <c r="AY2895" t="s">
        <v>73</v>
      </c>
      <c r="AZ2895" t="s">
        <v>74</v>
      </c>
    </row>
    <row r="2896" spans="1:52" hidden="1" x14ac:dyDescent="0.25">
      <c r="A2896" t="str">
        <f>INDEX('Community ID'!B:B,MATCH(O2896,'Community ID'!A:A,0))</f>
        <v>El Chorro</v>
      </c>
      <c r="B2896" t="str">
        <f>INDEX('Community ID'!$K:$K,MATCH('Environmental Data'!$P2896,'Community ID'!J:J,0))</f>
        <v>Constanza</v>
      </c>
      <c r="D2896" t="s">
        <v>11485</v>
      </c>
      <c r="E2896" t="s">
        <v>4857</v>
      </c>
      <c r="F2896" t="s">
        <v>1072</v>
      </c>
      <c r="H2896" t="s">
        <v>6316</v>
      </c>
      <c r="I2896" t="s">
        <v>191</v>
      </c>
      <c r="M2896" t="s">
        <v>226</v>
      </c>
      <c r="N2896" t="s">
        <v>114</v>
      </c>
      <c r="O2896" t="s">
        <v>7181</v>
      </c>
      <c r="P2896" t="s">
        <v>1606</v>
      </c>
      <c r="Q2896" t="s">
        <v>102</v>
      </c>
      <c r="S2896" t="s">
        <v>545</v>
      </c>
      <c r="T2896" t="s">
        <v>545</v>
      </c>
      <c r="V2896" t="s">
        <v>11210</v>
      </c>
      <c r="W2896" t="s">
        <v>58</v>
      </c>
      <c r="X2896">
        <v>18.907784400000001</v>
      </c>
      <c r="Y2896">
        <v>-70.751878700000006</v>
      </c>
      <c r="Z2896" t="s">
        <v>86</v>
      </c>
      <c r="AA2896" t="s">
        <v>86</v>
      </c>
      <c r="AB2896" t="s">
        <v>87</v>
      </c>
      <c r="AC2896" t="s">
        <v>169</v>
      </c>
      <c r="AE2896" t="s">
        <v>62</v>
      </c>
      <c r="AF2896" t="s">
        <v>170</v>
      </c>
      <c r="AG2896" t="s">
        <v>194</v>
      </c>
      <c r="AH2896" t="s">
        <v>117</v>
      </c>
      <c r="AI2896" t="s">
        <v>145</v>
      </c>
      <c r="AJ2896" t="s">
        <v>145</v>
      </c>
      <c r="AK2896" t="s">
        <v>7199</v>
      </c>
      <c r="AL2896">
        <v>1</v>
      </c>
      <c r="AM2896" t="s">
        <v>394</v>
      </c>
      <c r="AN2896">
        <v>3</v>
      </c>
      <c r="AO2896">
        <v>0</v>
      </c>
      <c r="AP2896" t="s">
        <v>62</v>
      </c>
      <c r="AV2896" s="1">
        <v>43400</v>
      </c>
      <c r="AW2896" t="s">
        <v>16889</v>
      </c>
      <c r="AY2896" t="s">
        <v>73</v>
      </c>
      <c r="AZ2896" t="s">
        <v>74</v>
      </c>
    </row>
    <row r="2897" spans="1:52" hidden="1" x14ac:dyDescent="0.25">
      <c r="A2897" t="str">
        <f>INDEX('Community ID'!B:B,MATCH(O2897,'Community ID'!A:A,0))</f>
        <v>El Chorro</v>
      </c>
      <c r="B2897" t="str">
        <f>INDEX('Community ID'!$K:$K,MATCH('Environmental Data'!$P2897,'Community ID'!J:J,0))</f>
        <v>Constanza</v>
      </c>
      <c r="D2897" t="s">
        <v>11486</v>
      </c>
      <c r="E2897" t="s">
        <v>11248</v>
      </c>
      <c r="F2897" t="s">
        <v>2509</v>
      </c>
      <c r="I2897" t="s">
        <v>165</v>
      </c>
      <c r="J2897" s="1">
        <v>35921</v>
      </c>
      <c r="K2897">
        <v>23</v>
      </c>
      <c r="M2897" t="s">
        <v>51</v>
      </c>
      <c r="N2897" t="s">
        <v>694</v>
      </c>
      <c r="O2897" t="s">
        <v>7181</v>
      </c>
      <c r="P2897" t="s">
        <v>83</v>
      </c>
      <c r="Q2897" t="s">
        <v>160</v>
      </c>
      <c r="V2897" t="s">
        <v>10384</v>
      </c>
      <c r="W2897" t="s">
        <v>58</v>
      </c>
      <c r="X2897">
        <v>18.905504769663199</v>
      </c>
      <c r="Y2897">
        <v>-70.758426133609106</v>
      </c>
      <c r="Z2897" s="3">
        <v>44326</v>
      </c>
      <c r="AA2897" s="3">
        <v>44259</v>
      </c>
      <c r="AB2897" t="s">
        <v>60</v>
      </c>
      <c r="AC2897" t="s">
        <v>169</v>
      </c>
      <c r="AE2897" t="s">
        <v>62</v>
      </c>
      <c r="AF2897" t="s">
        <v>170</v>
      </c>
      <c r="AG2897" t="s">
        <v>194</v>
      </c>
      <c r="AH2897" t="s">
        <v>65</v>
      </c>
      <c r="AI2897" t="s">
        <v>788</v>
      </c>
      <c r="AJ2897" t="s">
        <v>788</v>
      </c>
      <c r="AK2897" t="s">
        <v>11200</v>
      </c>
      <c r="AL2897">
        <v>1</v>
      </c>
      <c r="AM2897" t="s">
        <v>10772</v>
      </c>
      <c r="AN2897">
        <v>4</v>
      </c>
      <c r="AO2897">
        <v>1</v>
      </c>
      <c r="AP2897" t="s">
        <v>63</v>
      </c>
      <c r="AV2897" s="1">
        <v>43400</v>
      </c>
      <c r="AW2897" t="s">
        <v>16890</v>
      </c>
      <c r="AY2897" t="s">
        <v>73</v>
      </c>
      <c r="AZ2897" t="s">
        <v>74</v>
      </c>
    </row>
    <row r="2898" spans="1:52" hidden="1" x14ac:dyDescent="0.25">
      <c r="A2898" t="str">
        <f>INDEX('Community ID'!B:B,MATCH(O2898,'Community ID'!A:A,0))</f>
        <v>La Calle Primera</v>
      </c>
      <c r="B2898" t="str">
        <f>INDEX('Community ID'!$K:$K,MATCH('Environmental Data'!$P2898,'Community ID'!J:J,0))</f>
        <v>Constanza</v>
      </c>
      <c r="D2898" t="s">
        <v>11487</v>
      </c>
      <c r="E2898" t="s">
        <v>11488</v>
      </c>
      <c r="F2898" t="s">
        <v>11489</v>
      </c>
      <c r="H2898" t="s">
        <v>11490</v>
      </c>
      <c r="I2898" t="s">
        <v>165</v>
      </c>
      <c r="J2898" s="1">
        <v>30808</v>
      </c>
      <c r="K2898">
        <v>37</v>
      </c>
      <c r="M2898" t="s">
        <v>142</v>
      </c>
      <c r="N2898" t="s">
        <v>8446</v>
      </c>
      <c r="O2898" t="s">
        <v>11390</v>
      </c>
      <c r="P2898" t="s">
        <v>83</v>
      </c>
      <c r="Q2898" t="s">
        <v>160</v>
      </c>
      <c r="S2898" t="s">
        <v>10468</v>
      </c>
      <c r="T2898" t="s">
        <v>10468</v>
      </c>
      <c r="V2898" t="s">
        <v>10415</v>
      </c>
      <c r="W2898" t="s">
        <v>58</v>
      </c>
      <c r="X2898">
        <v>18.9008483</v>
      </c>
      <c r="Y2898">
        <v>-70.739706600000005</v>
      </c>
      <c r="Z2898" t="s">
        <v>86</v>
      </c>
      <c r="AA2898" t="s">
        <v>86</v>
      </c>
      <c r="AB2898" t="s">
        <v>87</v>
      </c>
      <c r="AC2898" t="s">
        <v>169</v>
      </c>
      <c r="AE2898" t="s">
        <v>62</v>
      </c>
      <c r="AF2898" t="s">
        <v>170</v>
      </c>
      <c r="AG2898" t="s">
        <v>194</v>
      </c>
      <c r="AH2898" t="s">
        <v>65</v>
      </c>
      <c r="AL2898">
        <v>1</v>
      </c>
      <c r="AM2898" t="s">
        <v>10470</v>
      </c>
      <c r="AN2898">
        <v>5</v>
      </c>
      <c r="AO2898">
        <v>0</v>
      </c>
      <c r="AP2898" t="s">
        <v>63</v>
      </c>
      <c r="AV2898" s="1">
        <v>43400</v>
      </c>
      <c r="AW2898" t="s">
        <v>16891</v>
      </c>
      <c r="AY2898" t="s">
        <v>73</v>
      </c>
      <c r="AZ2898" t="s">
        <v>74</v>
      </c>
    </row>
    <row r="2899" spans="1:52" hidden="1" x14ac:dyDescent="0.25">
      <c r="A2899" t="str">
        <f>INDEX('Community ID'!B:B,MATCH(O2899,'Community ID'!A:A,0))</f>
        <v>El Chorro</v>
      </c>
      <c r="B2899" t="str">
        <f>INDEX('Community ID'!$K:$K,MATCH('Environmental Data'!$P2899,'Community ID'!J:J,0))</f>
        <v>Constanza</v>
      </c>
      <c r="D2899" t="s">
        <v>11491</v>
      </c>
      <c r="E2899" t="s">
        <v>11492</v>
      </c>
      <c r="F2899" t="s">
        <v>1557</v>
      </c>
      <c r="H2899" t="s">
        <v>7526</v>
      </c>
      <c r="I2899" t="s">
        <v>165</v>
      </c>
      <c r="M2899" t="s">
        <v>80</v>
      </c>
      <c r="N2899" t="s">
        <v>125</v>
      </c>
      <c r="O2899" t="s">
        <v>7181</v>
      </c>
      <c r="P2899" t="s">
        <v>102</v>
      </c>
      <c r="Q2899" t="s">
        <v>103</v>
      </c>
      <c r="S2899" t="s">
        <v>545</v>
      </c>
      <c r="T2899" t="s">
        <v>545</v>
      </c>
      <c r="V2899" t="s">
        <v>11210</v>
      </c>
      <c r="W2899" t="s">
        <v>58</v>
      </c>
      <c r="X2899">
        <v>18.907975</v>
      </c>
      <c r="Y2899">
        <v>-70.7527106</v>
      </c>
      <c r="Z2899" t="s">
        <v>86</v>
      </c>
      <c r="AA2899" t="s">
        <v>86</v>
      </c>
      <c r="AB2899" t="s">
        <v>116</v>
      </c>
      <c r="AC2899" t="s">
        <v>169</v>
      </c>
      <c r="AE2899" t="s">
        <v>62</v>
      </c>
      <c r="AF2899" t="s">
        <v>170</v>
      </c>
      <c r="AG2899" t="s">
        <v>194</v>
      </c>
      <c r="AH2899" t="s">
        <v>117</v>
      </c>
      <c r="AI2899" t="s">
        <v>145</v>
      </c>
      <c r="AJ2899" t="s">
        <v>145</v>
      </c>
      <c r="AK2899" t="s">
        <v>7199</v>
      </c>
      <c r="AL2899">
        <v>1</v>
      </c>
      <c r="AM2899" t="s">
        <v>394</v>
      </c>
      <c r="AN2899">
        <v>3</v>
      </c>
      <c r="AO2899">
        <v>2</v>
      </c>
      <c r="AP2899" t="s">
        <v>63</v>
      </c>
      <c r="AV2899" s="1">
        <v>43400</v>
      </c>
      <c r="AW2899" t="s">
        <v>16892</v>
      </c>
      <c r="AY2899" t="s">
        <v>73</v>
      </c>
      <c r="AZ2899" t="s">
        <v>74</v>
      </c>
    </row>
    <row r="2900" spans="1:52" hidden="1" x14ac:dyDescent="0.25">
      <c r="A2900" t="str">
        <f>INDEX('Community ID'!B:B,MATCH(O2900,'Community ID'!A:A,0))</f>
        <v>El Chorro</v>
      </c>
      <c r="B2900" t="str">
        <f>INDEX('Community ID'!$K:$K,MATCH('Environmental Data'!$P2900,'Community ID'!J:J,0))</f>
        <v>Constanza</v>
      </c>
      <c r="D2900" t="s">
        <v>11493</v>
      </c>
      <c r="E2900" t="s">
        <v>999</v>
      </c>
      <c r="F2900" t="s">
        <v>11494</v>
      </c>
      <c r="H2900" t="s">
        <v>11495</v>
      </c>
      <c r="I2900" t="s">
        <v>191</v>
      </c>
      <c r="J2900" s="1">
        <v>15509</v>
      </c>
      <c r="K2900">
        <v>79</v>
      </c>
      <c r="M2900" t="s">
        <v>80</v>
      </c>
      <c r="N2900" t="s">
        <v>694</v>
      </c>
      <c r="O2900" t="s">
        <v>7406</v>
      </c>
      <c r="P2900" t="s">
        <v>83</v>
      </c>
      <c r="Q2900" t="s">
        <v>160</v>
      </c>
      <c r="S2900" t="s">
        <v>485</v>
      </c>
      <c r="T2900" t="s">
        <v>485</v>
      </c>
      <c r="V2900" t="s">
        <v>10384</v>
      </c>
      <c r="W2900" t="s">
        <v>58</v>
      </c>
      <c r="X2900">
        <v>18.905419693346001</v>
      </c>
      <c r="Y2900">
        <v>-70.758531913227102</v>
      </c>
      <c r="Z2900" t="s">
        <v>86</v>
      </c>
      <c r="AA2900" t="s">
        <v>86</v>
      </c>
      <c r="AB2900" t="s">
        <v>60</v>
      </c>
      <c r="AC2900" t="s">
        <v>88</v>
      </c>
      <c r="AE2900" t="s">
        <v>62</v>
      </c>
      <c r="AF2900" t="s">
        <v>170</v>
      </c>
      <c r="AG2900" t="s">
        <v>194</v>
      </c>
      <c r="AH2900" t="s">
        <v>65</v>
      </c>
      <c r="AI2900" t="s">
        <v>145</v>
      </c>
      <c r="AJ2900" t="s">
        <v>788</v>
      </c>
      <c r="AK2900" t="s">
        <v>11200</v>
      </c>
      <c r="AL2900">
        <v>1</v>
      </c>
      <c r="AM2900" t="s">
        <v>10772</v>
      </c>
      <c r="AN2900">
        <v>1</v>
      </c>
      <c r="AP2900" t="s">
        <v>62</v>
      </c>
      <c r="AV2900" s="1">
        <v>43400</v>
      </c>
      <c r="AW2900" t="s">
        <v>16893</v>
      </c>
      <c r="AY2900" t="s">
        <v>73</v>
      </c>
      <c r="AZ2900" t="s">
        <v>74</v>
      </c>
    </row>
    <row r="2901" spans="1:52" hidden="1" x14ac:dyDescent="0.25">
      <c r="A2901" t="str">
        <f>INDEX('Community ID'!B:B,MATCH(O2901,'Community ID'!A:A,0))</f>
        <v>El Chorro</v>
      </c>
      <c r="B2901" t="str">
        <f>INDEX('Community ID'!$K:$K,MATCH('Environmental Data'!$P2901,'Community ID'!J:J,0))</f>
        <v>Constanza</v>
      </c>
      <c r="D2901" t="s">
        <v>11496</v>
      </c>
      <c r="E2901" t="s">
        <v>1141</v>
      </c>
      <c r="F2901" t="s">
        <v>1547</v>
      </c>
      <c r="I2901" t="s">
        <v>165</v>
      </c>
      <c r="J2901" s="1">
        <v>21864</v>
      </c>
      <c r="K2901">
        <v>62</v>
      </c>
      <c r="M2901" t="s">
        <v>80</v>
      </c>
      <c r="N2901" t="s">
        <v>738</v>
      </c>
      <c r="O2901" t="s">
        <v>7181</v>
      </c>
      <c r="P2901" t="s">
        <v>102</v>
      </c>
      <c r="Q2901" t="s">
        <v>160</v>
      </c>
      <c r="S2901" t="s">
        <v>545</v>
      </c>
      <c r="T2901" t="s">
        <v>485</v>
      </c>
      <c r="V2901" t="s">
        <v>11210</v>
      </c>
      <c r="W2901" t="s">
        <v>58</v>
      </c>
      <c r="X2901">
        <v>18.915856699999999</v>
      </c>
      <c r="Y2901">
        <v>-70.7418555</v>
      </c>
      <c r="Z2901" t="s">
        <v>86</v>
      </c>
      <c r="AA2901" t="s">
        <v>86</v>
      </c>
      <c r="AB2901" t="s">
        <v>60</v>
      </c>
      <c r="AC2901" t="s">
        <v>169</v>
      </c>
      <c r="AE2901" t="s">
        <v>62</v>
      </c>
      <c r="AF2901" t="s">
        <v>170</v>
      </c>
      <c r="AG2901" t="s">
        <v>194</v>
      </c>
      <c r="AH2901" t="s">
        <v>117</v>
      </c>
      <c r="AI2901" t="s">
        <v>145</v>
      </c>
      <c r="AJ2901" t="s">
        <v>145</v>
      </c>
      <c r="AK2901" t="s">
        <v>7199</v>
      </c>
      <c r="AL2901">
        <v>1</v>
      </c>
      <c r="AM2901" t="s">
        <v>394</v>
      </c>
      <c r="AN2901">
        <v>2</v>
      </c>
      <c r="AO2901">
        <v>0</v>
      </c>
      <c r="AP2901" t="s">
        <v>62</v>
      </c>
      <c r="AV2901" s="1">
        <v>43400</v>
      </c>
      <c r="AW2901" t="s">
        <v>16894</v>
      </c>
      <c r="AY2901" t="s">
        <v>73</v>
      </c>
      <c r="AZ2901" t="s">
        <v>74</v>
      </c>
    </row>
    <row r="2902" spans="1:52" hidden="1" x14ac:dyDescent="0.25">
      <c r="A2902" t="str">
        <f>INDEX('Community ID'!B:B,MATCH(O2902,'Community ID'!A:A,0))</f>
        <v>El Chorro</v>
      </c>
      <c r="B2902" t="str">
        <f>INDEX('Community ID'!$K:$K,MATCH('Environmental Data'!$P2902,'Community ID'!J:J,0))</f>
        <v>Constanza</v>
      </c>
      <c r="D2902" t="s">
        <v>11497</v>
      </c>
      <c r="E2902" t="s">
        <v>7206</v>
      </c>
      <c r="F2902" t="s">
        <v>4700</v>
      </c>
      <c r="I2902" t="s">
        <v>165</v>
      </c>
      <c r="J2902" s="1">
        <v>38050</v>
      </c>
      <c r="K2902">
        <v>17</v>
      </c>
      <c r="M2902" t="s">
        <v>51</v>
      </c>
      <c r="N2902" t="s">
        <v>125</v>
      </c>
      <c r="O2902" t="s">
        <v>7181</v>
      </c>
      <c r="P2902" t="s">
        <v>102</v>
      </c>
      <c r="Q2902" t="s">
        <v>84</v>
      </c>
      <c r="S2902" t="s">
        <v>485</v>
      </c>
      <c r="T2902" t="s">
        <v>485</v>
      </c>
      <c r="V2902" t="s">
        <v>11210</v>
      </c>
      <c r="W2902" t="s">
        <v>58</v>
      </c>
      <c r="X2902">
        <v>18.908390399999998</v>
      </c>
      <c r="Y2902">
        <v>-70.752939299999994</v>
      </c>
      <c r="Z2902" t="s">
        <v>86</v>
      </c>
      <c r="AA2902" t="s">
        <v>86</v>
      </c>
      <c r="AB2902" t="s">
        <v>116</v>
      </c>
      <c r="AC2902" t="s">
        <v>169</v>
      </c>
      <c r="AE2902" t="s">
        <v>62</v>
      </c>
      <c r="AF2902" t="s">
        <v>170</v>
      </c>
      <c r="AG2902" t="s">
        <v>194</v>
      </c>
      <c r="AH2902" t="s">
        <v>117</v>
      </c>
      <c r="AI2902" t="s">
        <v>145</v>
      </c>
      <c r="AJ2902" t="s">
        <v>145</v>
      </c>
      <c r="AK2902" t="s">
        <v>7199</v>
      </c>
      <c r="AL2902">
        <v>1</v>
      </c>
      <c r="AM2902" t="s">
        <v>394</v>
      </c>
      <c r="AN2902">
        <v>5</v>
      </c>
      <c r="AO2902">
        <v>0</v>
      </c>
      <c r="AP2902" t="s">
        <v>62</v>
      </c>
      <c r="AV2902" s="1">
        <v>43400</v>
      </c>
      <c r="AW2902" t="s">
        <v>16895</v>
      </c>
      <c r="AY2902" t="s">
        <v>73</v>
      </c>
      <c r="AZ2902" t="s">
        <v>74</v>
      </c>
    </row>
    <row r="2903" spans="1:52" x14ac:dyDescent="0.25">
      <c r="A2903" t="str">
        <f>INDEX('Community ID'!B:B,MATCH(O2903,'Community ID'!A:A,0))</f>
        <v>Villa Hortaliza</v>
      </c>
      <c r="B2903" t="str">
        <f>INDEX('Community ID'!$K:$K,MATCH('Environmental Data'!$P2903,'Community ID'!J:J,0))</f>
        <v>Tireo</v>
      </c>
      <c r="D2903" t="s">
        <v>11498</v>
      </c>
      <c r="E2903" t="s">
        <v>251</v>
      </c>
      <c r="F2903" t="s">
        <v>11499</v>
      </c>
      <c r="H2903" t="s">
        <v>11500</v>
      </c>
      <c r="I2903" t="s">
        <v>165</v>
      </c>
      <c r="J2903" s="1">
        <v>25739</v>
      </c>
      <c r="K2903">
        <v>51</v>
      </c>
      <c r="L2903">
        <v>8098714155</v>
      </c>
      <c r="M2903" t="s">
        <v>51</v>
      </c>
      <c r="N2903" t="s">
        <v>3827</v>
      </c>
      <c r="O2903" t="s">
        <v>11448</v>
      </c>
      <c r="P2903" t="s">
        <v>3217</v>
      </c>
      <c r="Q2903" t="s">
        <v>103</v>
      </c>
      <c r="R2903">
        <v>42525038</v>
      </c>
      <c r="S2903" t="s">
        <v>104</v>
      </c>
      <c r="T2903" t="s">
        <v>144</v>
      </c>
      <c r="U2903">
        <v>5333365868</v>
      </c>
      <c r="V2903" t="s">
        <v>1820</v>
      </c>
      <c r="W2903" t="s">
        <v>58</v>
      </c>
      <c r="X2903">
        <v>18.907083499999999</v>
      </c>
      <c r="Y2903">
        <v>-70.743387600000005</v>
      </c>
      <c r="Z2903" s="3">
        <v>44198</v>
      </c>
      <c r="AA2903" s="3">
        <v>44198</v>
      </c>
      <c r="AB2903" t="s">
        <v>182</v>
      </c>
      <c r="AC2903" t="s">
        <v>88</v>
      </c>
      <c r="AE2903" t="s">
        <v>62</v>
      </c>
      <c r="AF2903" t="s">
        <v>170</v>
      </c>
      <c r="AG2903" t="s">
        <v>194</v>
      </c>
      <c r="AH2903" t="s">
        <v>65</v>
      </c>
      <c r="AI2903" t="s">
        <v>7626</v>
      </c>
      <c r="AJ2903" t="s">
        <v>7626</v>
      </c>
      <c r="AK2903" t="s">
        <v>479</v>
      </c>
      <c r="AL2903">
        <v>1</v>
      </c>
      <c r="AM2903" t="s">
        <v>7673</v>
      </c>
      <c r="AN2903">
        <v>4</v>
      </c>
      <c r="AO2903">
        <v>0</v>
      </c>
      <c r="AP2903" t="s">
        <v>63</v>
      </c>
      <c r="AV2903" s="1">
        <v>43400</v>
      </c>
      <c r="AW2903" t="s">
        <v>16896</v>
      </c>
      <c r="AY2903" t="s">
        <v>73</v>
      </c>
      <c r="AZ2903" t="s">
        <v>74</v>
      </c>
    </row>
    <row r="2904" spans="1:52" hidden="1" x14ac:dyDescent="0.25">
      <c r="A2904" t="str">
        <f>INDEX('Community ID'!B:B,MATCH(O2904,'Community ID'!A:A,0))</f>
        <v>El Chorro</v>
      </c>
      <c r="B2904" t="str">
        <f>INDEX('Community ID'!$K:$K,MATCH('Environmental Data'!$P2904,'Community ID'!J:J,0))</f>
        <v>Constanza</v>
      </c>
      <c r="D2904" t="s">
        <v>11505</v>
      </c>
      <c r="E2904" t="s">
        <v>11506</v>
      </c>
      <c r="F2904" t="s">
        <v>11507</v>
      </c>
      <c r="H2904" t="s">
        <v>11508</v>
      </c>
      <c r="I2904" t="s">
        <v>191</v>
      </c>
      <c r="J2904" s="1">
        <v>26092</v>
      </c>
      <c r="K2904">
        <v>50</v>
      </c>
      <c r="M2904" t="s">
        <v>80</v>
      </c>
      <c r="N2904" t="s">
        <v>10382</v>
      </c>
      <c r="O2904" t="s">
        <v>7406</v>
      </c>
      <c r="P2904" t="s">
        <v>83</v>
      </c>
      <c r="Q2904" t="s">
        <v>160</v>
      </c>
      <c r="S2904" t="s">
        <v>485</v>
      </c>
      <c r="T2904" t="s">
        <v>485</v>
      </c>
      <c r="V2904" t="s">
        <v>10384</v>
      </c>
      <c r="W2904" t="s">
        <v>58</v>
      </c>
      <c r="X2904">
        <v>18.905367515998801</v>
      </c>
      <c r="Y2904">
        <v>-70.758456476098601</v>
      </c>
      <c r="Z2904" t="s">
        <v>86</v>
      </c>
      <c r="AA2904" t="s">
        <v>86</v>
      </c>
      <c r="AB2904" t="s">
        <v>60</v>
      </c>
      <c r="AC2904" t="s">
        <v>88</v>
      </c>
      <c r="AE2904" t="s">
        <v>62</v>
      </c>
      <c r="AF2904" t="s">
        <v>170</v>
      </c>
      <c r="AG2904" t="s">
        <v>194</v>
      </c>
      <c r="AH2904" t="s">
        <v>65</v>
      </c>
      <c r="AI2904" t="s">
        <v>788</v>
      </c>
      <c r="AJ2904" t="s">
        <v>788</v>
      </c>
      <c r="AK2904" t="s">
        <v>11200</v>
      </c>
      <c r="AL2904">
        <v>1</v>
      </c>
      <c r="AM2904" t="s">
        <v>11509</v>
      </c>
      <c r="AN2904">
        <v>5</v>
      </c>
      <c r="AP2904" t="s">
        <v>62</v>
      </c>
      <c r="AV2904" s="1">
        <v>43400</v>
      </c>
      <c r="AW2904" t="s">
        <v>16897</v>
      </c>
      <c r="AY2904" t="s">
        <v>73</v>
      </c>
      <c r="AZ2904" t="s">
        <v>74</v>
      </c>
    </row>
    <row r="2905" spans="1:52" hidden="1" x14ac:dyDescent="0.25">
      <c r="A2905" t="str">
        <f>INDEX('Community ID'!B:B,MATCH(O2905,'Community ID'!A:A,0))</f>
        <v>La Calle Primera</v>
      </c>
      <c r="B2905" t="str">
        <f>INDEX('Community ID'!$K:$K,MATCH('Environmental Data'!$P2905,'Community ID'!J:J,0))</f>
        <v>Constanza</v>
      </c>
      <c r="D2905" t="s">
        <v>10562</v>
      </c>
      <c r="E2905" t="s">
        <v>10563</v>
      </c>
      <c r="F2905" t="s">
        <v>1204</v>
      </c>
      <c r="I2905" t="s">
        <v>191</v>
      </c>
      <c r="J2905" s="1">
        <v>28625</v>
      </c>
      <c r="K2905">
        <v>43</v>
      </c>
      <c r="M2905" t="s">
        <v>124</v>
      </c>
      <c r="N2905" t="s">
        <v>10564</v>
      </c>
      <c r="O2905" t="s">
        <v>10467</v>
      </c>
      <c r="P2905" t="s">
        <v>102</v>
      </c>
      <c r="Q2905" t="s">
        <v>685</v>
      </c>
      <c r="V2905" t="s">
        <v>10415</v>
      </c>
      <c r="W2905" t="s">
        <v>58</v>
      </c>
      <c r="X2905">
        <v>18.903341399999999</v>
      </c>
      <c r="Y2905">
        <v>-70.743051800000003</v>
      </c>
      <c r="Z2905" t="s">
        <v>86</v>
      </c>
      <c r="AA2905" t="s">
        <v>86</v>
      </c>
      <c r="AB2905" t="s">
        <v>87</v>
      </c>
      <c r="AC2905" t="s">
        <v>169</v>
      </c>
      <c r="AE2905" t="s">
        <v>62</v>
      </c>
      <c r="AF2905" t="s">
        <v>170</v>
      </c>
      <c r="AG2905" t="s">
        <v>194</v>
      </c>
      <c r="AH2905" t="s">
        <v>65</v>
      </c>
      <c r="AL2905">
        <v>3</v>
      </c>
      <c r="AM2905" t="s">
        <v>10470</v>
      </c>
      <c r="AN2905">
        <v>10</v>
      </c>
      <c r="AO2905">
        <v>0</v>
      </c>
      <c r="AP2905" t="s">
        <v>63</v>
      </c>
      <c r="AV2905" s="1">
        <v>43400</v>
      </c>
      <c r="AW2905" t="s">
        <v>16898</v>
      </c>
      <c r="AY2905" t="s">
        <v>73</v>
      </c>
      <c r="AZ2905" t="s">
        <v>74</v>
      </c>
    </row>
    <row r="2906" spans="1:52" hidden="1" x14ac:dyDescent="0.25">
      <c r="A2906" t="str">
        <f>INDEX('Community ID'!B:B,MATCH(O2906,'Community ID'!A:A,0))</f>
        <v>La Calle Primera</v>
      </c>
      <c r="B2906" t="str">
        <f>INDEX('Community ID'!$K:$K,MATCH('Environmental Data'!$P2906,'Community ID'!J:J,0))</f>
        <v>Constanza</v>
      </c>
      <c r="D2906" t="s">
        <v>11501</v>
      </c>
      <c r="E2906" t="s">
        <v>11502</v>
      </c>
      <c r="F2906" t="s">
        <v>3378</v>
      </c>
      <c r="I2906" t="s">
        <v>191</v>
      </c>
      <c r="J2906" s="1">
        <v>33382</v>
      </c>
      <c r="K2906">
        <v>30</v>
      </c>
      <c r="L2906">
        <v>8298043405</v>
      </c>
      <c r="M2906" t="s">
        <v>142</v>
      </c>
      <c r="N2906" t="s">
        <v>135</v>
      </c>
      <c r="O2906" t="s">
        <v>11503</v>
      </c>
      <c r="P2906" t="s">
        <v>1606</v>
      </c>
      <c r="Q2906" t="s">
        <v>10701</v>
      </c>
      <c r="U2906">
        <v>3105568038</v>
      </c>
      <c r="V2906" t="s">
        <v>10397</v>
      </c>
      <c r="W2906" t="s">
        <v>58</v>
      </c>
      <c r="X2906">
        <v>18.493933699999999</v>
      </c>
      <c r="Y2906">
        <v>-69.9239532</v>
      </c>
      <c r="Z2906" s="3">
        <v>44326</v>
      </c>
      <c r="AA2906" s="3">
        <v>44326</v>
      </c>
      <c r="AB2906" t="s">
        <v>87</v>
      </c>
      <c r="AC2906" t="s">
        <v>169</v>
      </c>
      <c r="AE2906" t="s">
        <v>62</v>
      </c>
      <c r="AF2906" t="s">
        <v>170</v>
      </c>
      <c r="AG2906" t="s">
        <v>194</v>
      </c>
      <c r="AH2906" t="s">
        <v>65</v>
      </c>
      <c r="AI2906" t="s">
        <v>145</v>
      </c>
      <c r="AK2906" t="s">
        <v>807</v>
      </c>
      <c r="AL2906">
        <v>2</v>
      </c>
      <c r="AM2906" t="s">
        <v>11504</v>
      </c>
      <c r="AN2906">
        <v>8</v>
      </c>
      <c r="AO2906">
        <v>0</v>
      </c>
      <c r="AP2906" t="s">
        <v>63</v>
      </c>
      <c r="AV2906" s="1">
        <v>43400</v>
      </c>
      <c r="AW2906" t="s">
        <v>16899</v>
      </c>
      <c r="AY2906" t="s">
        <v>73</v>
      </c>
      <c r="AZ2906" t="s">
        <v>74</v>
      </c>
    </row>
    <row r="2907" spans="1:52" hidden="1" x14ac:dyDescent="0.25">
      <c r="A2907" t="str">
        <f>INDEX('Community ID'!B:B,MATCH(O2907,'Community ID'!A:A,0))</f>
        <v>La Calle Primera</v>
      </c>
      <c r="B2907" t="str">
        <f>INDEX('Community ID'!$K:$K,MATCH('Environmental Data'!$P2907,'Community ID'!J:J,0))</f>
        <v>Constanza</v>
      </c>
      <c r="D2907" t="s">
        <v>11510</v>
      </c>
      <c r="E2907" t="s">
        <v>1536</v>
      </c>
      <c r="F2907" t="s">
        <v>1204</v>
      </c>
      <c r="H2907" t="s">
        <v>11511</v>
      </c>
      <c r="I2907" t="s">
        <v>191</v>
      </c>
      <c r="J2907" s="1">
        <v>28986</v>
      </c>
      <c r="K2907">
        <v>42</v>
      </c>
      <c r="M2907" t="s">
        <v>124</v>
      </c>
      <c r="O2907" t="s">
        <v>11390</v>
      </c>
      <c r="P2907" t="s">
        <v>1606</v>
      </c>
      <c r="Q2907" t="s">
        <v>373</v>
      </c>
      <c r="V2907" t="s">
        <v>10415</v>
      </c>
      <c r="W2907" t="s">
        <v>58</v>
      </c>
      <c r="X2907">
        <v>18.895035700000001</v>
      </c>
      <c r="Y2907">
        <v>-70.738591499999998</v>
      </c>
      <c r="Z2907" t="s">
        <v>86</v>
      </c>
      <c r="AA2907" t="s">
        <v>86</v>
      </c>
      <c r="AB2907" t="s">
        <v>87</v>
      </c>
      <c r="AC2907" t="s">
        <v>169</v>
      </c>
      <c r="AE2907" t="s">
        <v>62</v>
      </c>
      <c r="AF2907" t="s">
        <v>170</v>
      </c>
      <c r="AG2907" t="s">
        <v>194</v>
      </c>
      <c r="AH2907" t="s">
        <v>65</v>
      </c>
      <c r="AI2907" t="s">
        <v>11326</v>
      </c>
      <c r="AL2907">
        <v>3</v>
      </c>
      <c r="AM2907" t="s">
        <v>11395</v>
      </c>
      <c r="AN2907">
        <v>10</v>
      </c>
      <c r="AO2907">
        <v>0</v>
      </c>
      <c r="AP2907" t="s">
        <v>63</v>
      </c>
      <c r="AV2907" s="1">
        <v>43400</v>
      </c>
      <c r="AW2907" t="s">
        <v>16900</v>
      </c>
      <c r="AY2907" t="s">
        <v>73</v>
      </c>
      <c r="AZ2907" t="s">
        <v>74</v>
      </c>
    </row>
    <row r="2908" spans="1:52" hidden="1" x14ac:dyDescent="0.25">
      <c r="A2908" t="str">
        <f>INDEX('Community ID'!B:B,MATCH(O2908,'Community ID'!A:A,0))</f>
        <v>El Chorro</v>
      </c>
      <c r="B2908" t="str">
        <f>INDEX('Community ID'!$K:$K,MATCH('Environmental Data'!$P2908,'Community ID'!J:J,0))</f>
        <v>Constanza</v>
      </c>
      <c r="D2908" t="s">
        <v>11512</v>
      </c>
      <c r="E2908" t="s">
        <v>11513</v>
      </c>
      <c r="F2908" t="s">
        <v>1547</v>
      </c>
      <c r="I2908" t="s">
        <v>191</v>
      </c>
      <c r="M2908" t="s">
        <v>226</v>
      </c>
      <c r="N2908" t="s">
        <v>114</v>
      </c>
      <c r="O2908" t="s">
        <v>7181</v>
      </c>
      <c r="P2908" t="s">
        <v>102</v>
      </c>
      <c r="Q2908" t="s">
        <v>103</v>
      </c>
      <c r="S2908" t="s">
        <v>545</v>
      </c>
      <c r="T2908" t="s">
        <v>11514</v>
      </c>
      <c r="V2908" t="s">
        <v>11210</v>
      </c>
      <c r="W2908" t="s">
        <v>58</v>
      </c>
      <c r="X2908">
        <v>18.907995100000001</v>
      </c>
      <c r="Y2908">
        <v>-70.751833700000006</v>
      </c>
      <c r="Z2908" t="s">
        <v>86</v>
      </c>
      <c r="AA2908" t="s">
        <v>86</v>
      </c>
      <c r="AB2908" t="s">
        <v>60</v>
      </c>
      <c r="AC2908" t="s">
        <v>169</v>
      </c>
      <c r="AE2908" t="s">
        <v>62</v>
      </c>
      <c r="AF2908" t="s">
        <v>170</v>
      </c>
      <c r="AG2908" t="s">
        <v>194</v>
      </c>
      <c r="AH2908" t="s">
        <v>117</v>
      </c>
      <c r="AI2908" t="s">
        <v>145</v>
      </c>
      <c r="AJ2908" t="s">
        <v>145</v>
      </c>
      <c r="AK2908" t="s">
        <v>11515</v>
      </c>
      <c r="AL2908">
        <v>1</v>
      </c>
      <c r="AM2908" t="s">
        <v>394</v>
      </c>
      <c r="AN2908">
        <v>5</v>
      </c>
      <c r="AO2908">
        <v>1</v>
      </c>
      <c r="AP2908" t="s">
        <v>62</v>
      </c>
      <c r="AV2908" s="1">
        <v>43400</v>
      </c>
      <c r="AW2908" t="s">
        <v>16901</v>
      </c>
      <c r="AY2908" t="s">
        <v>73</v>
      </c>
      <c r="AZ2908" t="s">
        <v>74</v>
      </c>
    </row>
    <row r="2909" spans="1:52" hidden="1" x14ac:dyDescent="0.25">
      <c r="A2909" t="str">
        <f>INDEX('Community ID'!B:B,MATCH(O2909,'Community ID'!A:A,0))</f>
        <v>El Chorro</v>
      </c>
      <c r="B2909" t="str">
        <f>INDEX('Community ID'!$K:$K,MATCH('Environmental Data'!$P2909,'Community ID'!J:J,0))</f>
        <v>Constanza</v>
      </c>
      <c r="D2909" t="s">
        <v>11516</v>
      </c>
      <c r="E2909" t="s">
        <v>682</v>
      </c>
      <c r="F2909" t="s">
        <v>1595</v>
      </c>
      <c r="H2909" t="s">
        <v>11517</v>
      </c>
      <c r="I2909" t="s">
        <v>191</v>
      </c>
      <c r="M2909" t="s">
        <v>80</v>
      </c>
      <c r="N2909" t="s">
        <v>135</v>
      </c>
      <c r="O2909" t="s">
        <v>7181</v>
      </c>
      <c r="P2909" t="s">
        <v>102</v>
      </c>
      <c r="Q2909" t="s">
        <v>55</v>
      </c>
      <c r="S2909" t="s">
        <v>545</v>
      </c>
      <c r="T2909" t="s">
        <v>545</v>
      </c>
      <c r="V2909" t="s">
        <v>11210</v>
      </c>
      <c r="W2909" t="s">
        <v>58</v>
      </c>
      <c r="X2909">
        <v>18.906853900000002</v>
      </c>
      <c r="Y2909">
        <v>-70.751691399999999</v>
      </c>
      <c r="Z2909" s="3">
        <v>44326</v>
      </c>
      <c r="AA2909" s="3">
        <v>44259</v>
      </c>
      <c r="AB2909" t="s">
        <v>87</v>
      </c>
      <c r="AC2909" t="s">
        <v>169</v>
      </c>
      <c r="AE2909" t="s">
        <v>62</v>
      </c>
      <c r="AF2909" t="s">
        <v>170</v>
      </c>
      <c r="AG2909" t="s">
        <v>194</v>
      </c>
      <c r="AH2909" t="s">
        <v>117</v>
      </c>
      <c r="AI2909" t="s">
        <v>145</v>
      </c>
      <c r="AJ2909" t="s">
        <v>145</v>
      </c>
      <c r="AK2909" t="s">
        <v>7199</v>
      </c>
      <c r="AL2909">
        <v>1</v>
      </c>
      <c r="AM2909" t="s">
        <v>7199</v>
      </c>
      <c r="AN2909">
        <v>3</v>
      </c>
      <c r="AO2909">
        <v>1</v>
      </c>
      <c r="AP2909" t="s">
        <v>63</v>
      </c>
      <c r="AV2909" s="1">
        <v>43400</v>
      </c>
      <c r="AW2909" t="s">
        <v>16902</v>
      </c>
      <c r="AY2909" t="s">
        <v>73</v>
      </c>
      <c r="AZ2909" t="s">
        <v>74</v>
      </c>
    </row>
    <row r="2910" spans="1:52" hidden="1" x14ac:dyDescent="0.25">
      <c r="A2910" t="str">
        <f>INDEX('Community ID'!B:B,MATCH(O2910,'Community ID'!A:A,0))</f>
        <v>La Calle Primera</v>
      </c>
      <c r="B2910" t="str">
        <f>INDEX('Community ID'!$K:$K,MATCH('Environmental Data'!$P2910,'Community ID'!J:J,0))</f>
        <v>Constanza</v>
      </c>
      <c r="D2910" t="s">
        <v>11522</v>
      </c>
      <c r="E2910" t="s">
        <v>5872</v>
      </c>
      <c r="F2910" t="s">
        <v>764</v>
      </c>
      <c r="H2910" t="s">
        <v>11523</v>
      </c>
      <c r="I2910" t="s">
        <v>191</v>
      </c>
      <c r="J2910" s="1">
        <v>19454</v>
      </c>
      <c r="K2910">
        <v>68</v>
      </c>
      <c r="L2910">
        <v>8095391190</v>
      </c>
      <c r="M2910" t="s">
        <v>80</v>
      </c>
      <c r="O2910" t="s">
        <v>11524</v>
      </c>
      <c r="P2910" t="s">
        <v>83</v>
      </c>
      <c r="Q2910" t="s">
        <v>103</v>
      </c>
      <c r="U2910">
        <v>5330316</v>
      </c>
      <c r="V2910" t="s">
        <v>10397</v>
      </c>
      <c r="W2910" t="s">
        <v>58</v>
      </c>
      <c r="X2910">
        <v>18.493933699999999</v>
      </c>
      <c r="Y2910">
        <v>-69.9239532</v>
      </c>
      <c r="Z2910" t="s">
        <v>86</v>
      </c>
      <c r="AA2910" t="s">
        <v>86</v>
      </c>
      <c r="AB2910" t="s">
        <v>87</v>
      </c>
      <c r="AC2910" t="s">
        <v>169</v>
      </c>
      <c r="AE2910" t="s">
        <v>62</v>
      </c>
      <c r="AF2910" t="s">
        <v>170</v>
      </c>
      <c r="AG2910" t="s">
        <v>194</v>
      </c>
      <c r="AH2910" t="s">
        <v>65</v>
      </c>
      <c r="AI2910" t="s">
        <v>11525</v>
      </c>
      <c r="AK2910" t="s">
        <v>807</v>
      </c>
      <c r="AL2910">
        <v>2</v>
      </c>
      <c r="AM2910" t="s">
        <v>11526</v>
      </c>
      <c r="AN2910">
        <v>9</v>
      </c>
      <c r="AO2910">
        <v>0</v>
      </c>
      <c r="AP2910" t="s">
        <v>63</v>
      </c>
      <c r="AV2910" s="1">
        <v>43400</v>
      </c>
      <c r="AW2910" t="s">
        <v>16903</v>
      </c>
      <c r="AY2910" t="s">
        <v>73</v>
      </c>
      <c r="AZ2910" t="s">
        <v>74</v>
      </c>
    </row>
    <row r="2911" spans="1:52" hidden="1" x14ac:dyDescent="0.25">
      <c r="A2911" t="str">
        <f>INDEX('Community ID'!B:B,MATCH(O2911,'Community ID'!A:A,0))</f>
        <v>La Calle Primera</v>
      </c>
      <c r="B2911" t="str">
        <f>INDEX('Community ID'!$K:$K,MATCH('Environmental Data'!$P2911,'Community ID'!J:J,0))</f>
        <v>Constanza</v>
      </c>
      <c r="D2911" t="s">
        <v>11518</v>
      </c>
      <c r="E2911" t="s">
        <v>11519</v>
      </c>
      <c r="F2911" t="s">
        <v>1204</v>
      </c>
      <c r="I2911" t="s">
        <v>165</v>
      </c>
      <c r="J2911" s="1">
        <v>31481</v>
      </c>
      <c r="K2911">
        <v>35</v>
      </c>
      <c r="L2911">
        <v>8498813733</v>
      </c>
      <c r="M2911" t="s">
        <v>142</v>
      </c>
      <c r="N2911" t="s">
        <v>785</v>
      </c>
      <c r="O2911" t="s">
        <v>11390</v>
      </c>
      <c r="P2911" t="s">
        <v>1606</v>
      </c>
      <c r="Q2911" t="s">
        <v>685</v>
      </c>
      <c r="S2911" t="s">
        <v>11520</v>
      </c>
      <c r="T2911" t="s">
        <v>10468</v>
      </c>
      <c r="V2911" t="s">
        <v>10415</v>
      </c>
      <c r="W2911" t="s">
        <v>58</v>
      </c>
      <c r="X2911">
        <v>18.895035700000001</v>
      </c>
      <c r="Y2911">
        <v>-70.738591499999998</v>
      </c>
      <c r="Z2911" t="s">
        <v>86</v>
      </c>
      <c r="AA2911" t="s">
        <v>86</v>
      </c>
      <c r="AB2911" t="s">
        <v>87</v>
      </c>
      <c r="AC2911" t="s">
        <v>169</v>
      </c>
      <c r="AE2911" t="s">
        <v>62</v>
      </c>
      <c r="AF2911" t="s">
        <v>170</v>
      </c>
      <c r="AG2911" t="s">
        <v>194</v>
      </c>
      <c r="AH2911" t="s">
        <v>65</v>
      </c>
      <c r="AJ2911" t="s">
        <v>11521</v>
      </c>
      <c r="AL2911">
        <v>3</v>
      </c>
      <c r="AM2911" t="s">
        <v>10470</v>
      </c>
      <c r="AN2911">
        <v>10</v>
      </c>
      <c r="AO2911">
        <v>0</v>
      </c>
      <c r="AP2911" t="s">
        <v>63</v>
      </c>
      <c r="AV2911" s="1">
        <v>43400</v>
      </c>
      <c r="AW2911" t="s">
        <v>16904</v>
      </c>
      <c r="AY2911" t="s">
        <v>73</v>
      </c>
      <c r="AZ2911" t="s">
        <v>74</v>
      </c>
    </row>
    <row r="2912" spans="1:52" hidden="1" x14ac:dyDescent="0.25">
      <c r="A2912" t="str">
        <f>INDEX('Community ID'!B:B,MATCH(O2912,'Community ID'!A:A,0))</f>
        <v>Villa Hortaliza</v>
      </c>
      <c r="B2912" t="str">
        <f>INDEX('Community ID'!$K:$K,MATCH('Environmental Data'!$P2912,'Community ID'!J:J,0))</f>
        <v>Tireo</v>
      </c>
      <c r="D2912" t="s">
        <v>11527</v>
      </c>
      <c r="E2912" t="s">
        <v>9500</v>
      </c>
      <c r="F2912" t="s">
        <v>11528</v>
      </c>
      <c r="H2912" t="s">
        <v>2375</v>
      </c>
      <c r="I2912" t="s">
        <v>191</v>
      </c>
      <c r="J2912" s="1">
        <v>26386</v>
      </c>
      <c r="K2912">
        <v>49</v>
      </c>
      <c r="L2912">
        <v>8098714155</v>
      </c>
      <c r="M2912" t="s">
        <v>51</v>
      </c>
      <c r="N2912" t="s">
        <v>287</v>
      </c>
      <c r="O2912" t="s">
        <v>11448</v>
      </c>
      <c r="P2912" t="s">
        <v>3217</v>
      </c>
      <c r="Q2912" t="s">
        <v>103</v>
      </c>
      <c r="S2912" t="s">
        <v>104</v>
      </c>
      <c r="T2912" t="s">
        <v>144</v>
      </c>
      <c r="U2912">
        <v>5300193405</v>
      </c>
      <c r="V2912" t="s">
        <v>1820</v>
      </c>
      <c r="W2912" t="s">
        <v>58</v>
      </c>
      <c r="X2912">
        <v>18.943215800000001</v>
      </c>
      <c r="Y2912">
        <v>-70.685398500000005</v>
      </c>
      <c r="Z2912" s="3">
        <v>44259</v>
      </c>
      <c r="AA2912" s="3">
        <v>44259</v>
      </c>
      <c r="AB2912" t="s">
        <v>182</v>
      </c>
      <c r="AC2912" t="s">
        <v>169</v>
      </c>
      <c r="AE2912" t="s">
        <v>62</v>
      </c>
      <c r="AF2912" t="s">
        <v>170</v>
      </c>
      <c r="AG2912" t="s">
        <v>171</v>
      </c>
      <c r="AH2912" t="s">
        <v>65</v>
      </c>
      <c r="AI2912" t="s">
        <v>11449</v>
      </c>
      <c r="AJ2912" t="s">
        <v>7626</v>
      </c>
      <c r="AK2912" t="s">
        <v>11529</v>
      </c>
      <c r="AL2912">
        <v>1</v>
      </c>
      <c r="AM2912" t="s">
        <v>7673</v>
      </c>
      <c r="AN2912">
        <v>4</v>
      </c>
      <c r="AO2912">
        <v>0</v>
      </c>
      <c r="AP2912" t="s">
        <v>63</v>
      </c>
      <c r="AV2912" s="1">
        <v>43400</v>
      </c>
      <c r="AW2912" t="s">
        <v>16905</v>
      </c>
      <c r="AY2912" t="s">
        <v>73</v>
      </c>
      <c r="AZ2912" t="s">
        <v>74</v>
      </c>
    </row>
    <row r="2913" spans="1:52" hidden="1" x14ac:dyDescent="0.25">
      <c r="A2913" t="str">
        <f>INDEX('Community ID'!B:B,MATCH(O2913,'Community ID'!A:A,0))</f>
        <v>El Chorro</v>
      </c>
      <c r="B2913" t="str">
        <f>INDEX('Community ID'!$K:$K,MATCH('Environmental Data'!$P2913,'Community ID'!J:J,0))</f>
        <v>Constanza</v>
      </c>
      <c r="D2913" t="s">
        <v>11532</v>
      </c>
      <c r="E2913" t="s">
        <v>5988</v>
      </c>
      <c r="F2913" t="s">
        <v>11533</v>
      </c>
      <c r="H2913" t="s">
        <v>11534</v>
      </c>
      <c r="I2913" t="s">
        <v>191</v>
      </c>
      <c r="J2913" s="1">
        <v>34586</v>
      </c>
      <c r="K2913">
        <v>27</v>
      </c>
      <c r="M2913" t="s">
        <v>124</v>
      </c>
      <c r="O2913" t="s">
        <v>7181</v>
      </c>
      <c r="P2913" t="s">
        <v>83</v>
      </c>
      <c r="Q2913" t="s">
        <v>160</v>
      </c>
      <c r="S2913" t="s">
        <v>11535</v>
      </c>
      <c r="T2913" t="s">
        <v>11535</v>
      </c>
      <c r="V2913" t="s">
        <v>10384</v>
      </c>
      <c r="W2913" t="s">
        <v>58</v>
      </c>
      <c r="X2913">
        <v>18.902996504893999</v>
      </c>
      <c r="Y2913">
        <v>-70.751539105865604</v>
      </c>
      <c r="Z2913" t="s">
        <v>86</v>
      </c>
      <c r="AA2913" t="s">
        <v>86</v>
      </c>
      <c r="AB2913" t="s">
        <v>60</v>
      </c>
      <c r="AC2913" t="s">
        <v>169</v>
      </c>
      <c r="AE2913" t="s">
        <v>62</v>
      </c>
      <c r="AF2913" t="s">
        <v>170</v>
      </c>
      <c r="AG2913" t="s">
        <v>194</v>
      </c>
      <c r="AH2913" t="s">
        <v>65</v>
      </c>
      <c r="AI2913" t="s">
        <v>931</v>
      </c>
      <c r="AJ2913" t="s">
        <v>931</v>
      </c>
      <c r="AK2913" t="s">
        <v>11200</v>
      </c>
      <c r="AL2913">
        <v>1</v>
      </c>
      <c r="AM2913" t="s">
        <v>11536</v>
      </c>
      <c r="AN2913">
        <v>3</v>
      </c>
      <c r="AP2913" t="s">
        <v>62</v>
      </c>
      <c r="AV2913" s="1">
        <v>43400</v>
      </c>
      <c r="AW2913" t="s">
        <v>16906</v>
      </c>
      <c r="AY2913" t="s">
        <v>73</v>
      </c>
      <c r="AZ2913" t="s">
        <v>74</v>
      </c>
    </row>
    <row r="2914" spans="1:52" hidden="1" x14ac:dyDescent="0.25">
      <c r="A2914" t="str">
        <f>INDEX('Community ID'!B:B,MATCH(O2914,'Community ID'!A:A,0))</f>
        <v>El Chorro</v>
      </c>
      <c r="B2914" t="str">
        <f>INDEX('Community ID'!$K:$K,MATCH('Environmental Data'!$P2914,'Community ID'!J:J,0))</f>
        <v>Constanza</v>
      </c>
      <c r="D2914" t="s">
        <v>11530</v>
      </c>
      <c r="E2914" t="s">
        <v>134</v>
      </c>
      <c r="F2914" t="s">
        <v>1547</v>
      </c>
      <c r="H2914" t="s">
        <v>11531</v>
      </c>
      <c r="I2914" t="s">
        <v>191</v>
      </c>
      <c r="L2914">
        <v>8295631452</v>
      </c>
      <c r="M2914" t="s">
        <v>80</v>
      </c>
      <c r="N2914" t="s">
        <v>135</v>
      </c>
      <c r="O2914" t="s">
        <v>7181</v>
      </c>
      <c r="P2914" t="s">
        <v>102</v>
      </c>
      <c r="Q2914" t="s">
        <v>160</v>
      </c>
      <c r="S2914" t="s">
        <v>545</v>
      </c>
      <c r="T2914" t="s">
        <v>545</v>
      </c>
      <c r="V2914" t="s">
        <v>11210</v>
      </c>
      <c r="W2914" t="s">
        <v>58</v>
      </c>
      <c r="X2914">
        <v>18.908174800000001</v>
      </c>
      <c r="Y2914">
        <v>-70.752770499999997</v>
      </c>
      <c r="Z2914" t="s">
        <v>86</v>
      </c>
      <c r="AA2914" t="s">
        <v>86</v>
      </c>
      <c r="AB2914" t="s">
        <v>87</v>
      </c>
      <c r="AC2914" t="s">
        <v>169</v>
      </c>
      <c r="AE2914" t="s">
        <v>62</v>
      </c>
      <c r="AF2914" t="s">
        <v>170</v>
      </c>
      <c r="AG2914" t="s">
        <v>194</v>
      </c>
      <c r="AH2914" t="s">
        <v>117</v>
      </c>
      <c r="AI2914" t="s">
        <v>145</v>
      </c>
      <c r="AJ2914" t="s">
        <v>145</v>
      </c>
      <c r="AK2914" t="s">
        <v>7199</v>
      </c>
      <c r="AL2914">
        <v>1</v>
      </c>
      <c r="AM2914" t="s">
        <v>394</v>
      </c>
      <c r="AN2914">
        <v>3</v>
      </c>
      <c r="AO2914">
        <v>2</v>
      </c>
      <c r="AP2914" t="s">
        <v>62</v>
      </c>
      <c r="AV2914" s="1">
        <v>43400</v>
      </c>
      <c r="AW2914" t="s">
        <v>16907</v>
      </c>
      <c r="AY2914" t="s">
        <v>73</v>
      </c>
      <c r="AZ2914" t="s">
        <v>74</v>
      </c>
    </row>
    <row r="2915" spans="1:52" hidden="1" x14ac:dyDescent="0.25">
      <c r="A2915" t="str">
        <f>INDEX('Community ID'!B:B,MATCH(O2915,'Community ID'!A:A,0))</f>
        <v>El Chorro</v>
      </c>
      <c r="B2915" t="str">
        <f>INDEX('Community ID'!$K:$K,MATCH('Environmental Data'!$P2915,'Community ID'!J:J,0))</f>
        <v>Constanza</v>
      </c>
      <c r="D2915" t="s">
        <v>11537</v>
      </c>
      <c r="E2915" t="s">
        <v>1830</v>
      </c>
      <c r="F2915" t="s">
        <v>11538</v>
      </c>
      <c r="I2915" t="s">
        <v>165</v>
      </c>
      <c r="J2915" s="1">
        <v>30669</v>
      </c>
      <c r="K2915">
        <v>38</v>
      </c>
      <c r="M2915" t="s">
        <v>226</v>
      </c>
      <c r="N2915" t="s">
        <v>738</v>
      </c>
      <c r="O2915" t="s">
        <v>7181</v>
      </c>
      <c r="P2915" t="s">
        <v>102</v>
      </c>
      <c r="Q2915" t="s">
        <v>55</v>
      </c>
      <c r="S2915" t="s">
        <v>485</v>
      </c>
      <c r="T2915" t="s">
        <v>545</v>
      </c>
      <c r="V2915" t="s">
        <v>11210</v>
      </c>
      <c r="W2915" t="s">
        <v>58</v>
      </c>
      <c r="X2915">
        <v>18.907677100000001</v>
      </c>
      <c r="Y2915">
        <v>-70.752471900000003</v>
      </c>
      <c r="Z2915" s="3">
        <v>44326</v>
      </c>
      <c r="AA2915" s="3">
        <v>44198</v>
      </c>
      <c r="AB2915" t="s">
        <v>60</v>
      </c>
      <c r="AC2915" t="s">
        <v>169</v>
      </c>
      <c r="AE2915" t="s">
        <v>62</v>
      </c>
      <c r="AF2915" t="s">
        <v>170</v>
      </c>
      <c r="AG2915" t="s">
        <v>194</v>
      </c>
      <c r="AH2915" t="s">
        <v>117</v>
      </c>
      <c r="AI2915" t="s">
        <v>145</v>
      </c>
      <c r="AJ2915" t="s">
        <v>145</v>
      </c>
      <c r="AK2915" t="s">
        <v>7199</v>
      </c>
      <c r="AL2915">
        <v>1</v>
      </c>
      <c r="AM2915" t="s">
        <v>394</v>
      </c>
      <c r="AN2915">
        <v>3</v>
      </c>
      <c r="AO2915">
        <v>2</v>
      </c>
      <c r="AP2915" t="s">
        <v>63</v>
      </c>
      <c r="AV2915" s="1">
        <v>43400</v>
      </c>
      <c r="AW2915" t="s">
        <v>16908</v>
      </c>
      <c r="AY2915" t="s">
        <v>73</v>
      </c>
      <c r="AZ2915" t="s">
        <v>74</v>
      </c>
    </row>
    <row r="2916" spans="1:52" hidden="1" x14ac:dyDescent="0.25">
      <c r="A2916" t="str">
        <f>INDEX('Community ID'!B:B,MATCH(O2916,'Community ID'!A:A,0))</f>
        <v>La Calle Primera</v>
      </c>
      <c r="B2916" t="str">
        <f>INDEX('Community ID'!$K:$K,MATCH('Environmental Data'!$P2916,'Community ID'!J:J,0))</f>
        <v>Constanza</v>
      </c>
      <c r="D2916" t="s">
        <v>11539</v>
      </c>
      <c r="E2916" t="s">
        <v>11540</v>
      </c>
      <c r="F2916" t="s">
        <v>11541</v>
      </c>
      <c r="H2916" t="s">
        <v>11542</v>
      </c>
      <c r="I2916" t="s">
        <v>191</v>
      </c>
      <c r="J2916" s="1">
        <v>20982</v>
      </c>
      <c r="K2916">
        <v>64</v>
      </c>
      <c r="L2916">
        <v>8095393662</v>
      </c>
      <c r="M2916" t="s">
        <v>80</v>
      </c>
      <c r="N2916" t="s">
        <v>114</v>
      </c>
      <c r="O2916" t="s">
        <v>11390</v>
      </c>
      <c r="P2916" t="s">
        <v>83</v>
      </c>
      <c r="Q2916" t="s">
        <v>160</v>
      </c>
      <c r="S2916" t="s">
        <v>11520</v>
      </c>
      <c r="T2916" t="s">
        <v>10468</v>
      </c>
      <c r="V2916" t="s">
        <v>10415</v>
      </c>
      <c r="W2916" t="s">
        <v>58</v>
      </c>
      <c r="X2916">
        <v>18.9008483</v>
      </c>
      <c r="Y2916">
        <v>-70.739706600000005</v>
      </c>
      <c r="Z2916" t="s">
        <v>86</v>
      </c>
      <c r="AA2916" t="s">
        <v>86</v>
      </c>
      <c r="AB2916" t="s">
        <v>87</v>
      </c>
      <c r="AC2916" t="s">
        <v>169</v>
      </c>
      <c r="AE2916" t="s">
        <v>62</v>
      </c>
      <c r="AF2916" t="s">
        <v>170</v>
      </c>
      <c r="AG2916" t="s">
        <v>171</v>
      </c>
      <c r="AH2916" t="s">
        <v>117</v>
      </c>
      <c r="AI2916" t="s">
        <v>10554</v>
      </c>
      <c r="AJ2916" t="s">
        <v>11543</v>
      </c>
      <c r="AL2916">
        <v>3</v>
      </c>
      <c r="AM2916" t="s">
        <v>10470</v>
      </c>
      <c r="AN2916">
        <v>6</v>
      </c>
      <c r="AO2916">
        <v>0</v>
      </c>
      <c r="AP2916" t="s">
        <v>63</v>
      </c>
      <c r="AV2916" s="1">
        <v>43400</v>
      </c>
      <c r="AW2916" t="s">
        <v>16909</v>
      </c>
      <c r="AY2916" t="s">
        <v>73</v>
      </c>
      <c r="AZ2916" t="s">
        <v>74</v>
      </c>
    </row>
    <row r="2917" spans="1:52" hidden="1" x14ac:dyDescent="0.25">
      <c r="A2917" t="str">
        <f>INDEX('Community ID'!B:B,MATCH(O2917,'Community ID'!A:A,0))</f>
        <v>La Calle Primera</v>
      </c>
      <c r="B2917" t="str">
        <f>INDEX('Community ID'!$K:$K,MATCH('Environmental Data'!$P2917,'Community ID'!J:J,0))</f>
        <v>Constanza</v>
      </c>
      <c r="D2917" t="s">
        <v>11544</v>
      </c>
      <c r="E2917" t="s">
        <v>2312</v>
      </c>
      <c r="F2917" t="s">
        <v>1617</v>
      </c>
      <c r="I2917" t="s">
        <v>191</v>
      </c>
      <c r="J2917" s="1">
        <v>24540</v>
      </c>
      <c r="K2917">
        <v>54</v>
      </c>
      <c r="M2917" t="s">
        <v>80</v>
      </c>
      <c r="N2917" t="s">
        <v>11545</v>
      </c>
      <c r="O2917" t="s">
        <v>10460</v>
      </c>
      <c r="P2917" t="s">
        <v>102</v>
      </c>
      <c r="Q2917" t="s">
        <v>103</v>
      </c>
      <c r="V2917" t="s">
        <v>10397</v>
      </c>
      <c r="W2917" t="s">
        <v>58</v>
      </c>
      <c r="X2917">
        <v>18.9034473</v>
      </c>
      <c r="Y2917">
        <v>-70.743299899999997</v>
      </c>
      <c r="Z2917" t="s">
        <v>325</v>
      </c>
      <c r="AA2917" t="s">
        <v>325</v>
      </c>
      <c r="AB2917" t="s">
        <v>87</v>
      </c>
      <c r="AC2917" t="s">
        <v>169</v>
      </c>
      <c r="AE2917" t="s">
        <v>62</v>
      </c>
      <c r="AF2917" t="s">
        <v>170</v>
      </c>
      <c r="AG2917" t="s">
        <v>194</v>
      </c>
      <c r="AH2917" t="s">
        <v>65</v>
      </c>
      <c r="AI2917" t="s">
        <v>11546</v>
      </c>
      <c r="AK2917" t="s">
        <v>394</v>
      </c>
      <c r="AL2917">
        <v>1</v>
      </c>
      <c r="AM2917" t="s">
        <v>68</v>
      </c>
      <c r="AN2917">
        <v>2</v>
      </c>
      <c r="AO2917">
        <v>0</v>
      </c>
      <c r="AP2917" t="s">
        <v>63</v>
      </c>
      <c r="AV2917" s="1">
        <v>43400</v>
      </c>
      <c r="AW2917" t="s">
        <v>16910</v>
      </c>
      <c r="AY2917" t="s">
        <v>73</v>
      </c>
      <c r="AZ2917" t="s">
        <v>74</v>
      </c>
    </row>
    <row r="2918" spans="1:52" hidden="1" x14ac:dyDescent="0.25">
      <c r="A2918" t="str">
        <f>INDEX('Community ID'!B:B,MATCH(O2918,'Community ID'!A:A,0))</f>
        <v>El Chorro</v>
      </c>
      <c r="B2918" t="str">
        <f>INDEX('Community ID'!$K:$K,MATCH('Environmental Data'!$P2918,'Community ID'!J:J,0))</f>
        <v>Constanza</v>
      </c>
      <c r="D2918" t="s">
        <v>11547</v>
      </c>
      <c r="E2918" t="s">
        <v>11548</v>
      </c>
      <c r="F2918" t="s">
        <v>1788</v>
      </c>
      <c r="I2918" t="s">
        <v>165</v>
      </c>
      <c r="M2918" t="s">
        <v>80</v>
      </c>
      <c r="N2918" t="s">
        <v>287</v>
      </c>
      <c r="O2918" t="s">
        <v>7181</v>
      </c>
      <c r="P2918" t="s">
        <v>102</v>
      </c>
      <c r="Q2918" t="s">
        <v>103</v>
      </c>
      <c r="T2918" t="s">
        <v>545</v>
      </c>
      <c r="V2918" t="s">
        <v>11210</v>
      </c>
      <c r="W2918" t="s">
        <v>58</v>
      </c>
      <c r="X2918">
        <v>18.907868400000002</v>
      </c>
      <c r="Y2918">
        <v>-70.752456699999996</v>
      </c>
      <c r="Z2918" s="3">
        <v>44326</v>
      </c>
      <c r="AA2918" s="3">
        <v>44326</v>
      </c>
      <c r="AB2918" t="s">
        <v>87</v>
      </c>
      <c r="AC2918" t="s">
        <v>169</v>
      </c>
      <c r="AE2918" t="s">
        <v>62</v>
      </c>
      <c r="AF2918" t="s">
        <v>170</v>
      </c>
      <c r="AG2918" t="s">
        <v>194</v>
      </c>
      <c r="AH2918" t="s">
        <v>117</v>
      </c>
      <c r="AI2918" t="s">
        <v>145</v>
      </c>
      <c r="AJ2918" t="s">
        <v>145</v>
      </c>
      <c r="AK2918" t="s">
        <v>7199</v>
      </c>
      <c r="AL2918">
        <v>1</v>
      </c>
      <c r="AM2918" t="s">
        <v>394</v>
      </c>
      <c r="AN2918">
        <v>3</v>
      </c>
      <c r="AO2918">
        <v>1</v>
      </c>
      <c r="AP2918" t="s">
        <v>62</v>
      </c>
      <c r="AV2918" s="1">
        <v>43400</v>
      </c>
      <c r="AW2918" t="s">
        <v>16911</v>
      </c>
      <c r="AY2918" t="s">
        <v>73</v>
      </c>
      <c r="AZ2918" t="s">
        <v>74</v>
      </c>
    </row>
    <row r="2919" spans="1:52" hidden="1" x14ac:dyDescent="0.25">
      <c r="A2919" t="str">
        <f>INDEX('Community ID'!B:B,MATCH(O2919,'Community ID'!A:A,0))</f>
        <v>La Calle Primera</v>
      </c>
      <c r="B2919" t="str">
        <f>INDEX('Community ID'!$K:$K,MATCH('Environmental Data'!$P2919,'Community ID'!J:J,0))</f>
        <v>Constanza</v>
      </c>
      <c r="D2919" t="s">
        <v>11554</v>
      </c>
      <c r="E2919" t="s">
        <v>11555</v>
      </c>
      <c r="F2919" t="s">
        <v>11556</v>
      </c>
      <c r="I2919" t="s">
        <v>191</v>
      </c>
      <c r="J2919" s="1">
        <v>35997</v>
      </c>
      <c r="K2919">
        <v>23</v>
      </c>
      <c r="L2919">
        <v>8298758452</v>
      </c>
      <c r="M2919" t="s">
        <v>124</v>
      </c>
      <c r="N2919" t="s">
        <v>4474</v>
      </c>
      <c r="O2919" t="s">
        <v>10460</v>
      </c>
      <c r="P2919" t="s">
        <v>102</v>
      </c>
      <c r="Q2919" t="s">
        <v>103</v>
      </c>
      <c r="V2919" t="s">
        <v>10397</v>
      </c>
      <c r="W2919" t="s">
        <v>58</v>
      </c>
      <c r="X2919">
        <v>18.903700300000001</v>
      </c>
      <c r="Y2919">
        <v>-70.743125000000006</v>
      </c>
      <c r="Z2919" s="3">
        <v>44326</v>
      </c>
      <c r="AA2919" s="3">
        <v>44326</v>
      </c>
      <c r="AB2919" t="s">
        <v>87</v>
      </c>
      <c r="AC2919" t="s">
        <v>169</v>
      </c>
      <c r="AE2919" t="s">
        <v>62</v>
      </c>
      <c r="AF2919" t="s">
        <v>170</v>
      </c>
      <c r="AG2919" t="s">
        <v>194</v>
      </c>
      <c r="AH2919" t="s">
        <v>65</v>
      </c>
      <c r="AI2919" t="s">
        <v>11557</v>
      </c>
      <c r="AK2919" t="s">
        <v>8233</v>
      </c>
      <c r="AL2919">
        <v>2</v>
      </c>
      <c r="AM2919" t="s">
        <v>11558</v>
      </c>
      <c r="AN2919">
        <v>3</v>
      </c>
      <c r="AO2919">
        <v>0</v>
      </c>
      <c r="AP2919" t="s">
        <v>63</v>
      </c>
      <c r="AV2919" s="1">
        <v>43400</v>
      </c>
      <c r="AW2919" t="s">
        <v>16912</v>
      </c>
      <c r="AY2919" t="s">
        <v>73</v>
      </c>
      <c r="AZ2919" t="s">
        <v>74</v>
      </c>
    </row>
    <row r="2920" spans="1:52" hidden="1" x14ac:dyDescent="0.25">
      <c r="A2920" t="str">
        <f>INDEX('Community ID'!B:B,MATCH(O2920,'Community ID'!A:A,0))</f>
        <v>La Calle Primera</v>
      </c>
      <c r="B2920" t="str">
        <f>INDEX('Community ID'!$K:$K,MATCH('Environmental Data'!$P2920,'Community ID'!J:J,0))</f>
        <v>Constanza</v>
      </c>
      <c r="D2920" t="s">
        <v>11549</v>
      </c>
      <c r="E2920" t="s">
        <v>11550</v>
      </c>
      <c r="F2920" t="s">
        <v>11551</v>
      </c>
      <c r="I2920" t="s">
        <v>165</v>
      </c>
      <c r="J2920" s="1">
        <v>28593</v>
      </c>
      <c r="K2920">
        <v>43</v>
      </c>
      <c r="M2920" t="s">
        <v>124</v>
      </c>
      <c r="O2920" t="s">
        <v>10467</v>
      </c>
      <c r="P2920" t="s">
        <v>1606</v>
      </c>
      <c r="Q2920" t="s">
        <v>685</v>
      </c>
      <c r="V2920" t="s">
        <v>10415</v>
      </c>
      <c r="W2920" t="s">
        <v>58</v>
      </c>
      <c r="X2920">
        <v>18.9008483</v>
      </c>
      <c r="Y2920">
        <v>-70.739706600000005</v>
      </c>
      <c r="Z2920" t="s">
        <v>86</v>
      </c>
      <c r="AA2920" s="3">
        <v>44198</v>
      </c>
      <c r="AB2920" t="s">
        <v>87</v>
      </c>
      <c r="AC2920" t="s">
        <v>169</v>
      </c>
      <c r="AE2920" t="s">
        <v>62</v>
      </c>
      <c r="AF2920" t="s">
        <v>170</v>
      </c>
      <c r="AG2920" t="s">
        <v>194</v>
      </c>
      <c r="AH2920" t="s">
        <v>65</v>
      </c>
      <c r="AL2920">
        <v>1</v>
      </c>
      <c r="AM2920" t="s">
        <v>10470</v>
      </c>
      <c r="AN2920">
        <v>3</v>
      </c>
      <c r="AO2920">
        <v>0</v>
      </c>
      <c r="AP2920" t="s">
        <v>63</v>
      </c>
      <c r="AV2920" s="1">
        <v>43400</v>
      </c>
      <c r="AW2920" t="s">
        <v>16913</v>
      </c>
      <c r="AY2920" t="s">
        <v>73</v>
      </c>
      <c r="AZ2920" t="s">
        <v>74</v>
      </c>
    </row>
    <row r="2921" spans="1:52" hidden="1" x14ac:dyDescent="0.25">
      <c r="A2921" t="str">
        <f>INDEX('Community ID'!B:B,MATCH(O2921,'Community ID'!A:A,0))</f>
        <v>El Chorro</v>
      </c>
      <c r="B2921" t="str">
        <f>INDEX('Community ID'!$K:$K,MATCH('Environmental Data'!$P2921,'Community ID'!J:J,0))</f>
        <v>Constanza</v>
      </c>
      <c r="D2921" t="s">
        <v>11552</v>
      </c>
      <c r="E2921" t="s">
        <v>2104</v>
      </c>
      <c r="F2921" t="s">
        <v>305</v>
      </c>
      <c r="I2921" t="s">
        <v>191</v>
      </c>
      <c r="J2921" s="1">
        <v>36266</v>
      </c>
      <c r="K2921">
        <v>22</v>
      </c>
      <c r="M2921" t="s">
        <v>142</v>
      </c>
      <c r="N2921" t="s">
        <v>1572</v>
      </c>
      <c r="O2921" t="s">
        <v>7181</v>
      </c>
      <c r="P2921" t="s">
        <v>102</v>
      </c>
      <c r="Q2921" t="s">
        <v>55</v>
      </c>
      <c r="S2921" t="s">
        <v>545</v>
      </c>
      <c r="T2921" t="s">
        <v>545</v>
      </c>
      <c r="V2921" t="s">
        <v>11210</v>
      </c>
      <c r="W2921" t="s">
        <v>58</v>
      </c>
      <c r="X2921">
        <v>18.908380000000001</v>
      </c>
      <c r="Y2921">
        <v>-70.752980600000001</v>
      </c>
      <c r="Z2921" t="s">
        <v>86</v>
      </c>
      <c r="AA2921" t="s">
        <v>325</v>
      </c>
      <c r="AB2921" t="s">
        <v>87</v>
      </c>
      <c r="AC2921" t="s">
        <v>169</v>
      </c>
      <c r="AE2921" t="s">
        <v>62</v>
      </c>
      <c r="AF2921" t="s">
        <v>170</v>
      </c>
      <c r="AG2921" t="s">
        <v>194</v>
      </c>
      <c r="AH2921" t="s">
        <v>117</v>
      </c>
      <c r="AI2921" t="s">
        <v>145</v>
      </c>
      <c r="AJ2921" t="s">
        <v>106</v>
      </c>
      <c r="AK2921" t="s">
        <v>11553</v>
      </c>
      <c r="AL2921">
        <v>1</v>
      </c>
      <c r="AM2921" t="s">
        <v>394</v>
      </c>
      <c r="AN2921">
        <v>3</v>
      </c>
      <c r="AO2921">
        <v>1</v>
      </c>
      <c r="AP2921" t="s">
        <v>63</v>
      </c>
      <c r="AV2921" s="1">
        <v>43400</v>
      </c>
      <c r="AW2921" t="s">
        <v>16914</v>
      </c>
      <c r="AY2921" t="s">
        <v>73</v>
      </c>
      <c r="AZ2921" t="s">
        <v>74</v>
      </c>
    </row>
    <row r="2922" spans="1:52" hidden="1" x14ac:dyDescent="0.25">
      <c r="A2922" t="str">
        <f>INDEX('Community ID'!B:B,MATCH(O2922,'Community ID'!A:A,0))</f>
        <v>Villa Hortaliza</v>
      </c>
      <c r="B2922" t="str">
        <f>INDEX('Community ID'!$K:$K,MATCH('Environmental Data'!$P2922,'Community ID'!J:J,0))</f>
        <v>Tireo</v>
      </c>
      <c r="D2922" t="s">
        <v>11559</v>
      </c>
      <c r="E2922" t="s">
        <v>691</v>
      </c>
      <c r="F2922" t="s">
        <v>3241</v>
      </c>
      <c r="I2922" t="s">
        <v>165</v>
      </c>
      <c r="J2922" s="1">
        <v>29720</v>
      </c>
      <c r="K2922">
        <v>40</v>
      </c>
      <c r="L2922">
        <v>8293556813</v>
      </c>
      <c r="M2922" t="s">
        <v>142</v>
      </c>
      <c r="N2922" t="s">
        <v>10382</v>
      </c>
      <c r="O2922" t="s">
        <v>11448</v>
      </c>
      <c r="P2922" t="s">
        <v>3217</v>
      </c>
      <c r="Q2922" t="s">
        <v>103</v>
      </c>
      <c r="U2922">
        <v>5300313193</v>
      </c>
      <c r="V2922" t="s">
        <v>1820</v>
      </c>
      <c r="W2922" t="s">
        <v>58</v>
      </c>
      <c r="X2922">
        <v>18.907083499999999</v>
      </c>
      <c r="Y2922">
        <v>-70.743387600000005</v>
      </c>
      <c r="Z2922" t="s">
        <v>86</v>
      </c>
      <c r="AA2922" s="3">
        <v>44198</v>
      </c>
      <c r="AB2922" t="s">
        <v>182</v>
      </c>
      <c r="AC2922" t="s">
        <v>88</v>
      </c>
      <c r="AE2922" t="s">
        <v>62</v>
      </c>
      <c r="AF2922" t="s">
        <v>170</v>
      </c>
      <c r="AG2922" t="s">
        <v>194</v>
      </c>
      <c r="AH2922" t="s">
        <v>65</v>
      </c>
      <c r="AI2922" t="s">
        <v>7626</v>
      </c>
      <c r="AJ2922" t="s">
        <v>7398</v>
      </c>
      <c r="AK2922" t="s">
        <v>107</v>
      </c>
      <c r="AL2922">
        <v>1</v>
      </c>
      <c r="AM2922" t="s">
        <v>7673</v>
      </c>
      <c r="AN2922">
        <v>1</v>
      </c>
      <c r="AO2922">
        <v>0</v>
      </c>
      <c r="AP2922" t="s">
        <v>62</v>
      </c>
      <c r="AV2922" s="1">
        <v>43400</v>
      </c>
      <c r="AW2922" t="s">
        <v>16915</v>
      </c>
      <c r="AY2922" t="s">
        <v>73</v>
      </c>
      <c r="AZ2922" t="s">
        <v>74</v>
      </c>
    </row>
    <row r="2923" spans="1:52" hidden="1" x14ac:dyDescent="0.25">
      <c r="A2923" t="str">
        <f>INDEX('Community ID'!B:B,MATCH(O2923,'Community ID'!A:A,0))</f>
        <v>La Calle Primera</v>
      </c>
      <c r="B2923" t="str">
        <f>INDEX('Community ID'!$K:$K,MATCH('Environmental Data'!$P2923,'Community ID'!J:J,0))</f>
        <v>Constanza</v>
      </c>
      <c r="D2923" t="s">
        <v>11561</v>
      </c>
      <c r="E2923" t="s">
        <v>11562</v>
      </c>
      <c r="F2923" t="s">
        <v>9542</v>
      </c>
      <c r="H2923" t="s">
        <v>11563</v>
      </c>
      <c r="I2923" t="s">
        <v>191</v>
      </c>
      <c r="J2923" s="1">
        <v>24944</v>
      </c>
      <c r="K2923">
        <v>53</v>
      </c>
      <c r="M2923" t="s">
        <v>226</v>
      </c>
      <c r="N2923" t="s">
        <v>2627</v>
      </c>
      <c r="O2923" t="s">
        <v>10467</v>
      </c>
      <c r="P2923" t="s">
        <v>1606</v>
      </c>
      <c r="Q2923" t="s">
        <v>685</v>
      </c>
      <c r="V2923" t="s">
        <v>10415</v>
      </c>
      <c r="W2923" t="s">
        <v>58</v>
      </c>
      <c r="X2923">
        <v>18.9008483</v>
      </c>
      <c r="Y2923">
        <v>-70.739706600000005</v>
      </c>
      <c r="Z2923" t="s">
        <v>86</v>
      </c>
      <c r="AA2923" t="s">
        <v>86</v>
      </c>
      <c r="AB2923" t="s">
        <v>87</v>
      </c>
      <c r="AC2923" t="s">
        <v>169</v>
      </c>
      <c r="AE2923" t="s">
        <v>62</v>
      </c>
      <c r="AG2923" t="s">
        <v>171</v>
      </c>
      <c r="AH2923" t="s">
        <v>117</v>
      </c>
      <c r="AI2923" t="s">
        <v>145</v>
      </c>
      <c r="AJ2923" t="s">
        <v>3088</v>
      </c>
      <c r="AK2923" t="s">
        <v>11564</v>
      </c>
      <c r="AL2923">
        <v>1</v>
      </c>
      <c r="AM2923" t="s">
        <v>10470</v>
      </c>
      <c r="AN2923">
        <v>2</v>
      </c>
      <c r="AO2923">
        <v>0</v>
      </c>
      <c r="AP2923" t="s">
        <v>63</v>
      </c>
      <c r="AV2923" s="1">
        <v>43400</v>
      </c>
      <c r="AW2923" t="s">
        <v>16916</v>
      </c>
      <c r="AY2923" t="s">
        <v>73</v>
      </c>
      <c r="AZ2923" t="s">
        <v>74</v>
      </c>
    </row>
    <row r="2924" spans="1:52" hidden="1" x14ac:dyDescent="0.25">
      <c r="A2924" t="str">
        <f>INDEX('Community ID'!B:B,MATCH(O2924,'Community ID'!A:A,0))</f>
        <v>La Calle Primera</v>
      </c>
      <c r="B2924" t="str">
        <f>INDEX('Community ID'!$K:$K,MATCH('Environmental Data'!$P2924,'Community ID'!J:J,0))</f>
        <v>Constanza</v>
      </c>
      <c r="D2924" t="s">
        <v>11565</v>
      </c>
      <c r="E2924" t="s">
        <v>592</v>
      </c>
      <c r="F2924" t="s">
        <v>4667</v>
      </c>
      <c r="H2924" t="s">
        <v>11566</v>
      </c>
      <c r="I2924" t="s">
        <v>191</v>
      </c>
      <c r="J2924" s="1">
        <v>27293</v>
      </c>
      <c r="K2924">
        <v>47</v>
      </c>
      <c r="L2924">
        <v>8293773390</v>
      </c>
      <c r="M2924" t="s">
        <v>80</v>
      </c>
      <c r="N2924" t="s">
        <v>135</v>
      </c>
      <c r="O2924" t="s">
        <v>10460</v>
      </c>
      <c r="P2924" t="s">
        <v>102</v>
      </c>
      <c r="Q2924" t="s">
        <v>103</v>
      </c>
      <c r="V2924" t="s">
        <v>10397</v>
      </c>
      <c r="W2924" t="s">
        <v>58</v>
      </c>
      <c r="X2924">
        <v>18.9034789</v>
      </c>
      <c r="Y2924">
        <v>-70.742882399999999</v>
      </c>
      <c r="Z2924" s="3">
        <v>44259</v>
      </c>
      <c r="AA2924" s="3">
        <v>44259</v>
      </c>
      <c r="AB2924" t="s">
        <v>87</v>
      </c>
      <c r="AC2924" t="s">
        <v>169</v>
      </c>
      <c r="AE2924" t="s">
        <v>62</v>
      </c>
      <c r="AF2924" t="s">
        <v>170</v>
      </c>
      <c r="AG2924" t="s">
        <v>194</v>
      </c>
      <c r="AH2924" t="s">
        <v>65</v>
      </c>
      <c r="AI2924" t="s">
        <v>11546</v>
      </c>
      <c r="AK2924" t="s">
        <v>394</v>
      </c>
      <c r="AL2924">
        <v>1</v>
      </c>
      <c r="AM2924" t="s">
        <v>11567</v>
      </c>
      <c r="AN2924">
        <v>5</v>
      </c>
      <c r="AV2924" s="1">
        <v>43400</v>
      </c>
      <c r="AW2924" t="s">
        <v>16917</v>
      </c>
      <c r="AY2924" t="s">
        <v>73</v>
      </c>
      <c r="AZ2924" t="s">
        <v>74</v>
      </c>
    </row>
    <row r="2925" spans="1:52" hidden="1" x14ac:dyDescent="0.25">
      <c r="A2925" t="str">
        <f>INDEX('Community ID'!B:B,MATCH(O2925,'Community ID'!A:A,0))</f>
        <v>El Chorro</v>
      </c>
      <c r="B2925" t="str">
        <f>INDEX('Community ID'!$K:$K,MATCH('Environmental Data'!$P2925,'Community ID'!J:J,0))</f>
        <v>Constanza</v>
      </c>
      <c r="D2925" t="s">
        <v>11560</v>
      </c>
      <c r="E2925" t="s">
        <v>1034</v>
      </c>
      <c r="F2925" t="s">
        <v>141</v>
      </c>
      <c r="I2925" t="s">
        <v>165</v>
      </c>
      <c r="J2925" s="1">
        <v>19259</v>
      </c>
      <c r="K2925">
        <v>69</v>
      </c>
      <c r="M2925" t="s">
        <v>80</v>
      </c>
      <c r="N2925" t="s">
        <v>738</v>
      </c>
      <c r="O2925" t="s">
        <v>7181</v>
      </c>
      <c r="P2925" t="s">
        <v>102</v>
      </c>
      <c r="Q2925" t="s">
        <v>160</v>
      </c>
      <c r="S2925" t="s">
        <v>545</v>
      </c>
      <c r="T2925" t="s">
        <v>545</v>
      </c>
      <c r="V2925" t="s">
        <v>11210</v>
      </c>
      <c r="W2925" t="s">
        <v>58</v>
      </c>
      <c r="X2925">
        <v>18.908276399999998</v>
      </c>
      <c r="Y2925">
        <v>-70.752770100000006</v>
      </c>
      <c r="Z2925" t="s">
        <v>86</v>
      </c>
      <c r="AA2925" t="s">
        <v>86</v>
      </c>
      <c r="AB2925" t="s">
        <v>60</v>
      </c>
      <c r="AC2925" t="s">
        <v>88</v>
      </c>
      <c r="AE2925" t="s">
        <v>62</v>
      </c>
      <c r="AF2925" t="s">
        <v>170</v>
      </c>
      <c r="AG2925" t="s">
        <v>194</v>
      </c>
      <c r="AH2925" t="s">
        <v>117</v>
      </c>
      <c r="AI2925" t="s">
        <v>145</v>
      </c>
      <c r="AJ2925" t="s">
        <v>145</v>
      </c>
      <c r="AK2925" t="s">
        <v>7199</v>
      </c>
      <c r="AL2925">
        <v>1</v>
      </c>
      <c r="AM2925" t="s">
        <v>394</v>
      </c>
      <c r="AN2925">
        <v>4</v>
      </c>
      <c r="AO2925">
        <v>0</v>
      </c>
      <c r="AP2925" t="s">
        <v>62</v>
      </c>
      <c r="AV2925" s="1">
        <v>43400</v>
      </c>
      <c r="AW2925" t="s">
        <v>16918</v>
      </c>
      <c r="AY2925" t="s">
        <v>73</v>
      </c>
      <c r="AZ2925" t="s">
        <v>74</v>
      </c>
    </row>
    <row r="2926" spans="1:52" hidden="1" x14ac:dyDescent="0.25">
      <c r="A2926" t="str">
        <f>INDEX('Community ID'!B:B,MATCH(O2926,'Community ID'!A:A,0))</f>
        <v>El Chorro</v>
      </c>
      <c r="B2926" t="str">
        <f>INDEX('Community ID'!$K:$K,MATCH('Environmental Data'!$P2926,'Community ID'!J:J,0))</f>
        <v>Constanza</v>
      </c>
      <c r="D2926" t="s">
        <v>11568</v>
      </c>
      <c r="E2926" t="s">
        <v>1672</v>
      </c>
      <c r="F2926" t="s">
        <v>9711</v>
      </c>
      <c r="I2926" t="s">
        <v>191</v>
      </c>
      <c r="J2926" s="1">
        <v>23689</v>
      </c>
      <c r="K2926">
        <v>57</v>
      </c>
      <c r="M2926" t="s">
        <v>80</v>
      </c>
      <c r="N2926" t="s">
        <v>694</v>
      </c>
      <c r="O2926" t="s">
        <v>9381</v>
      </c>
      <c r="P2926" t="s">
        <v>83</v>
      </c>
      <c r="Q2926" t="s">
        <v>160</v>
      </c>
      <c r="S2926" t="s">
        <v>485</v>
      </c>
      <c r="T2926" t="s">
        <v>485</v>
      </c>
      <c r="V2926" t="s">
        <v>11210</v>
      </c>
      <c r="W2926" t="s">
        <v>58</v>
      </c>
      <c r="X2926">
        <v>18.908649199999999</v>
      </c>
      <c r="Y2926">
        <v>-70.753610199999997</v>
      </c>
      <c r="Z2926" t="s">
        <v>86</v>
      </c>
      <c r="AA2926" s="3">
        <v>44326</v>
      </c>
      <c r="AB2926" t="s">
        <v>60</v>
      </c>
      <c r="AC2926" t="s">
        <v>88</v>
      </c>
      <c r="AE2926" t="s">
        <v>62</v>
      </c>
      <c r="AF2926" t="s">
        <v>170</v>
      </c>
      <c r="AG2926" t="s">
        <v>171</v>
      </c>
      <c r="AH2926" t="s">
        <v>117</v>
      </c>
      <c r="AI2926" t="s">
        <v>788</v>
      </c>
      <c r="AJ2926" t="s">
        <v>788</v>
      </c>
      <c r="AK2926" t="s">
        <v>11200</v>
      </c>
      <c r="AL2926">
        <v>1</v>
      </c>
      <c r="AM2926" t="s">
        <v>1836</v>
      </c>
      <c r="AN2926">
        <v>4</v>
      </c>
      <c r="AP2926" t="s">
        <v>63</v>
      </c>
      <c r="AV2926" s="1">
        <v>43400</v>
      </c>
      <c r="AW2926" t="s">
        <v>16919</v>
      </c>
      <c r="AY2926" t="s">
        <v>73</v>
      </c>
      <c r="AZ2926" t="s">
        <v>74</v>
      </c>
    </row>
    <row r="2927" spans="1:52" hidden="1" x14ac:dyDescent="0.25">
      <c r="A2927" t="str">
        <f>INDEX('Community ID'!B:B,MATCH(O2927,'Community ID'!A:A,0))</f>
        <v>La Calle Primera</v>
      </c>
      <c r="B2927" t="str">
        <f>INDEX('Community ID'!$K:$K,MATCH('Environmental Data'!$P2927,'Community ID'!J:J,0))</f>
        <v>Constanza</v>
      </c>
      <c r="D2927" t="s">
        <v>11569</v>
      </c>
      <c r="E2927" t="s">
        <v>4194</v>
      </c>
      <c r="F2927" t="s">
        <v>11570</v>
      </c>
      <c r="H2927" t="s">
        <v>10985</v>
      </c>
      <c r="I2927" t="s">
        <v>191</v>
      </c>
      <c r="J2927" s="1">
        <v>19234</v>
      </c>
      <c r="K2927">
        <v>69</v>
      </c>
      <c r="L2927">
        <v>8299234296</v>
      </c>
      <c r="M2927" t="s">
        <v>622</v>
      </c>
      <c r="N2927" t="s">
        <v>11571</v>
      </c>
      <c r="O2927" t="s">
        <v>10460</v>
      </c>
      <c r="P2927" t="s">
        <v>102</v>
      </c>
      <c r="Q2927" t="s">
        <v>103</v>
      </c>
      <c r="U2927">
        <v>53000030557</v>
      </c>
      <c r="V2927" t="s">
        <v>10397</v>
      </c>
      <c r="W2927" t="s">
        <v>58</v>
      </c>
      <c r="X2927">
        <v>18.903907799999999</v>
      </c>
      <c r="Y2927">
        <v>-70.742830999999995</v>
      </c>
      <c r="Z2927" t="s">
        <v>86</v>
      </c>
      <c r="AA2927" t="s">
        <v>86</v>
      </c>
      <c r="AB2927" t="s">
        <v>87</v>
      </c>
      <c r="AC2927" t="s">
        <v>88</v>
      </c>
      <c r="AE2927" t="s">
        <v>62</v>
      </c>
      <c r="AF2927" t="s">
        <v>170</v>
      </c>
      <c r="AG2927" t="s">
        <v>194</v>
      </c>
      <c r="AH2927" t="s">
        <v>65</v>
      </c>
      <c r="AI2927" t="s">
        <v>11546</v>
      </c>
      <c r="AK2927" t="s">
        <v>11572</v>
      </c>
      <c r="AL2927">
        <v>1</v>
      </c>
      <c r="AM2927" t="s">
        <v>10401</v>
      </c>
      <c r="AN2927">
        <v>4</v>
      </c>
      <c r="AO2927">
        <v>1</v>
      </c>
      <c r="AP2927" t="s">
        <v>62</v>
      </c>
      <c r="AV2927" s="1">
        <v>43400</v>
      </c>
      <c r="AW2927" t="s">
        <v>16920</v>
      </c>
      <c r="AY2927" t="s">
        <v>73</v>
      </c>
      <c r="AZ2927" t="s">
        <v>74</v>
      </c>
    </row>
    <row r="2928" spans="1:52" hidden="1" x14ac:dyDescent="0.25">
      <c r="A2928" t="str">
        <f>INDEX('Community ID'!B:B,MATCH(O2928,'Community ID'!A:A,0))</f>
        <v>Villa Hortaliza</v>
      </c>
      <c r="B2928" t="str">
        <f>INDEX('Community ID'!$K:$K,MATCH('Environmental Data'!$P2928,'Community ID'!J:J,0))</f>
        <v>Tireo</v>
      </c>
      <c r="D2928" t="s">
        <v>11573</v>
      </c>
      <c r="E2928" t="s">
        <v>8277</v>
      </c>
      <c r="F2928" t="s">
        <v>11574</v>
      </c>
      <c r="I2928" t="s">
        <v>191</v>
      </c>
      <c r="J2928" s="1">
        <v>33654</v>
      </c>
      <c r="K2928">
        <v>29</v>
      </c>
      <c r="L2928">
        <v>8299275189</v>
      </c>
      <c r="M2928" t="s">
        <v>142</v>
      </c>
      <c r="N2928" t="s">
        <v>11575</v>
      </c>
      <c r="O2928" t="s">
        <v>11448</v>
      </c>
      <c r="P2928" t="s">
        <v>3217</v>
      </c>
      <c r="Q2928" t="s">
        <v>103</v>
      </c>
      <c r="R2928">
        <v>88310960</v>
      </c>
      <c r="S2928" t="s">
        <v>104</v>
      </c>
      <c r="T2928" t="s">
        <v>144</v>
      </c>
      <c r="U2928">
        <v>5300452793</v>
      </c>
      <c r="V2928" t="s">
        <v>1820</v>
      </c>
      <c r="W2928" t="s">
        <v>58</v>
      </c>
      <c r="X2928">
        <v>18.907083499999999</v>
      </c>
      <c r="Y2928">
        <v>-70.743387600000005</v>
      </c>
      <c r="Z2928" t="s">
        <v>86</v>
      </c>
      <c r="AA2928" s="3">
        <v>44259</v>
      </c>
      <c r="AB2928" t="s">
        <v>182</v>
      </c>
      <c r="AC2928" t="s">
        <v>169</v>
      </c>
      <c r="AE2928" t="s">
        <v>62</v>
      </c>
      <c r="AF2928" t="s">
        <v>170</v>
      </c>
      <c r="AG2928" t="s">
        <v>171</v>
      </c>
      <c r="AH2928" t="s">
        <v>90</v>
      </c>
      <c r="AI2928" t="s">
        <v>7626</v>
      </c>
      <c r="AJ2928" t="s">
        <v>11576</v>
      </c>
      <c r="AK2928" t="s">
        <v>11577</v>
      </c>
      <c r="AL2928">
        <v>1</v>
      </c>
      <c r="AM2928" t="s">
        <v>7673</v>
      </c>
      <c r="AN2928">
        <v>3</v>
      </c>
      <c r="AO2928">
        <v>1</v>
      </c>
      <c r="AP2928" t="s">
        <v>62</v>
      </c>
      <c r="AV2928" s="1">
        <v>43400</v>
      </c>
      <c r="AW2928" t="s">
        <v>16921</v>
      </c>
      <c r="AY2928" t="s">
        <v>73</v>
      </c>
      <c r="AZ2928" t="s">
        <v>74</v>
      </c>
    </row>
    <row r="2929" spans="1:52" hidden="1" x14ac:dyDescent="0.25">
      <c r="A2929" t="str">
        <f>INDEX('Community ID'!B:B,MATCH(O2929,'Community ID'!A:A,0))</f>
        <v>La Calle Primera</v>
      </c>
      <c r="B2929" t="str">
        <f>INDEX('Community ID'!$K:$K,MATCH('Environmental Data'!$P2929,'Community ID'!J:J,0))</f>
        <v>Constanza</v>
      </c>
      <c r="D2929" t="s">
        <v>10463</v>
      </c>
      <c r="E2929" t="s">
        <v>10464</v>
      </c>
      <c r="F2929" t="s">
        <v>10465</v>
      </c>
      <c r="I2929" t="s">
        <v>165</v>
      </c>
      <c r="J2929" s="1">
        <v>27748</v>
      </c>
      <c r="K2929">
        <v>46</v>
      </c>
      <c r="M2929" t="s">
        <v>142</v>
      </c>
      <c r="N2929" t="s">
        <v>10466</v>
      </c>
      <c r="O2929" t="s">
        <v>10467</v>
      </c>
      <c r="P2929" t="s">
        <v>102</v>
      </c>
      <c r="Q2929" t="s">
        <v>685</v>
      </c>
      <c r="S2929" t="s">
        <v>10468</v>
      </c>
      <c r="T2929" t="s">
        <v>10468</v>
      </c>
      <c r="V2929" t="s">
        <v>10415</v>
      </c>
      <c r="W2929" t="s">
        <v>58</v>
      </c>
      <c r="X2929">
        <v>18.904050000000002</v>
      </c>
      <c r="Y2929">
        <v>-70.742685399999999</v>
      </c>
      <c r="Z2929" t="s">
        <v>86</v>
      </c>
      <c r="AA2929" t="s">
        <v>86</v>
      </c>
      <c r="AB2929" t="s">
        <v>87</v>
      </c>
      <c r="AC2929" t="s">
        <v>169</v>
      </c>
      <c r="AE2929" t="s">
        <v>62</v>
      </c>
      <c r="AF2929" t="s">
        <v>170</v>
      </c>
      <c r="AG2929" t="s">
        <v>194</v>
      </c>
      <c r="AH2929" t="s">
        <v>117</v>
      </c>
      <c r="AK2929" t="s">
        <v>10469</v>
      </c>
      <c r="AL2929">
        <v>1</v>
      </c>
      <c r="AM2929" t="s">
        <v>10470</v>
      </c>
      <c r="AN2929">
        <v>4</v>
      </c>
      <c r="AO2929">
        <v>1</v>
      </c>
      <c r="AP2929" t="s">
        <v>63</v>
      </c>
      <c r="AV2929" s="1">
        <v>43400</v>
      </c>
      <c r="AW2929" t="s">
        <v>16922</v>
      </c>
      <c r="AY2929" t="s">
        <v>73</v>
      </c>
      <c r="AZ2929" t="s">
        <v>74</v>
      </c>
    </row>
    <row r="2930" spans="1:52" hidden="1" x14ac:dyDescent="0.25">
      <c r="A2930" t="str">
        <f>INDEX('Community ID'!B:B,MATCH(O2930,'Community ID'!A:A,0))</f>
        <v>El Chorro</v>
      </c>
      <c r="B2930" t="str">
        <f>INDEX('Community ID'!$K:$K,MATCH('Environmental Data'!$P2930,'Community ID'!J:J,0))</f>
        <v>Constanza</v>
      </c>
      <c r="D2930" t="s">
        <v>11578</v>
      </c>
      <c r="E2930" t="s">
        <v>11579</v>
      </c>
      <c r="F2930" t="s">
        <v>7018</v>
      </c>
      <c r="H2930" t="s">
        <v>11580</v>
      </c>
      <c r="I2930" t="s">
        <v>165</v>
      </c>
      <c r="J2930" s="1">
        <v>35792</v>
      </c>
      <c r="K2930">
        <v>24</v>
      </c>
      <c r="M2930" t="s">
        <v>226</v>
      </c>
      <c r="N2930" t="s">
        <v>10382</v>
      </c>
      <c r="O2930" t="s">
        <v>7181</v>
      </c>
      <c r="P2930" t="s">
        <v>83</v>
      </c>
      <c r="Q2930" t="s">
        <v>160</v>
      </c>
      <c r="S2930" t="s">
        <v>485</v>
      </c>
      <c r="T2930" t="s">
        <v>485</v>
      </c>
      <c r="V2930" t="s">
        <v>11210</v>
      </c>
      <c r="W2930" t="s">
        <v>58</v>
      </c>
      <c r="X2930">
        <v>18.9081151</v>
      </c>
      <c r="Y2930">
        <v>-70.752838499999996</v>
      </c>
      <c r="Z2930" t="s">
        <v>86</v>
      </c>
      <c r="AA2930" t="s">
        <v>86</v>
      </c>
      <c r="AB2930" t="s">
        <v>87</v>
      </c>
      <c r="AC2930" t="s">
        <v>88</v>
      </c>
      <c r="AE2930" t="s">
        <v>62</v>
      </c>
      <c r="AF2930" t="s">
        <v>170</v>
      </c>
      <c r="AG2930" t="s">
        <v>171</v>
      </c>
      <c r="AH2930" t="s">
        <v>117</v>
      </c>
      <c r="AI2930" t="s">
        <v>788</v>
      </c>
      <c r="AJ2930" t="s">
        <v>106</v>
      </c>
      <c r="AK2930" t="s">
        <v>1472</v>
      </c>
      <c r="AL2930">
        <v>1</v>
      </c>
      <c r="AM2930" t="s">
        <v>1836</v>
      </c>
      <c r="AN2930">
        <v>6</v>
      </c>
      <c r="AO2930">
        <v>3</v>
      </c>
      <c r="AP2930" t="s">
        <v>62</v>
      </c>
      <c r="AV2930" s="1">
        <v>43400</v>
      </c>
      <c r="AW2930" t="s">
        <v>16923</v>
      </c>
      <c r="AY2930" t="s">
        <v>73</v>
      </c>
      <c r="AZ2930" t="s">
        <v>74</v>
      </c>
    </row>
    <row r="2931" spans="1:52" hidden="1" x14ac:dyDescent="0.25">
      <c r="A2931" t="str">
        <f>INDEX('Community ID'!B:B,MATCH(O2931,'Community ID'!A:A,0))</f>
        <v>El Chorro</v>
      </c>
      <c r="B2931" t="str">
        <f>INDEX('Community ID'!$K:$K,MATCH('Environmental Data'!$P2931,'Community ID'!J:J,0))</f>
        <v>Constanza</v>
      </c>
      <c r="D2931" t="s">
        <v>11581</v>
      </c>
      <c r="E2931" t="s">
        <v>7488</v>
      </c>
      <c r="F2931" t="s">
        <v>2164</v>
      </c>
      <c r="I2931" t="s">
        <v>191</v>
      </c>
      <c r="J2931" s="1">
        <v>25694</v>
      </c>
      <c r="K2931">
        <v>51</v>
      </c>
      <c r="M2931" t="s">
        <v>80</v>
      </c>
      <c r="N2931" t="s">
        <v>7250</v>
      </c>
      <c r="O2931" t="s">
        <v>7181</v>
      </c>
      <c r="P2931" t="s">
        <v>83</v>
      </c>
      <c r="Q2931" t="s">
        <v>160</v>
      </c>
      <c r="V2931" t="s">
        <v>11210</v>
      </c>
      <c r="W2931" t="s">
        <v>58</v>
      </c>
      <c r="X2931">
        <v>18.9076995</v>
      </c>
      <c r="Y2931">
        <v>-70.752360499999995</v>
      </c>
      <c r="Z2931" t="s">
        <v>86</v>
      </c>
      <c r="AA2931" t="s">
        <v>86</v>
      </c>
      <c r="AB2931" t="s">
        <v>60</v>
      </c>
      <c r="AC2931" t="s">
        <v>88</v>
      </c>
      <c r="AE2931" t="s">
        <v>62</v>
      </c>
      <c r="AF2931" t="s">
        <v>170</v>
      </c>
      <c r="AG2931" t="s">
        <v>194</v>
      </c>
      <c r="AH2931" t="s">
        <v>65</v>
      </c>
      <c r="AI2931" t="s">
        <v>145</v>
      </c>
      <c r="AJ2931" t="s">
        <v>788</v>
      </c>
      <c r="AK2931" t="s">
        <v>11200</v>
      </c>
      <c r="AL2931">
        <v>1</v>
      </c>
      <c r="AM2931" t="s">
        <v>1836</v>
      </c>
      <c r="AN2931">
        <v>3</v>
      </c>
      <c r="AP2931" t="s">
        <v>63</v>
      </c>
      <c r="AV2931" s="1">
        <v>43400</v>
      </c>
      <c r="AW2931" t="s">
        <v>16924</v>
      </c>
      <c r="AY2931" t="s">
        <v>73</v>
      </c>
      <c r="AZ2931" t="s">
        <v>74</v>
      </c>
    </row>
    <row r="2932" spans="1:52" x14ac:dyDescent="0.25">
      <c r="A2932" t="str">
        <f>INDEX('Community ID'!B:B,MATCH(O2932,'Community ID'!A:A,0))</f>
        <v>Villa Hortaliza</v>
      </c>
      <c r="B2932" t="str">
        <f>INDEX('Community ID'!$K:$K,MATCH('Environmental Data'!$P2932,'Community ID'!J:J,0))</f>
        <v>Tireo</v>
      </c>
      <c r="D2932" t="s">
        <v>11582</v>
      </c>
      <c r="E2932" t="s">
        <v>1178</v>
      </c>
      <c r="F2932" t="s">
        <v>1557</v>
      </c>
      <c r="H2932" t="s">
        <v>11583</v>
      </c>
      <c r="I2932" t="s">
        <v>191</v>
      </c>
      <c r="J2932" s="1">
        <v>15386</v>
      </c>
      <c r="K2932">
        <v>79</v>
      </c>
      <c r="L2932">
        <v>8297905105</v>
      </c>
      <c r="M2932" t="s">
        <v>80</v>
      </c>
      <c r="N2932" t="s">
        <v>135</v>
      </c>
      <c r="O2932" t="s">
        <v>11448</v>
      </c>
      <c r="P2932" t="s">
        <v>3217</v>
      </c>
      <c r="Q2932" t="s">
        <v>103</v>
      </c>
      <c r="R2932">
        <v>46842376</v>
      </c>
      <c r="S2932" t="s">
        <v>144</v>
      </c>
      <c r="T2932" t="s">
        <v>144</v>
      </c>
      <c r="U2932">
        <v>5300281432</v>
      </c>
      <c r="V2932" t="s">
        <v>1820</v>
      </c>
      <c r="W2932" t="s">
        <v>58</v>
      </c>
      <c r="X2932">
        <v>18.907083499999999</v>
      </c>
      <c r="Y2932">
        <v>-70.743387600000005</v>
      </c>
      <c r="Z2932" t="s">
        <v>86</v>
      </c>
      <c r="AA2932" t="s">
        <v>86</v>
      </c>
      <c r="AB2932" t="s">
        <v>182</v>
      </c>
      <c r="AC2932" t="s">
        <v>169</v>
      </c>
      <c r="AE2932" t="s">
        <v>62</v>
      </c>
      <c r="AF2932" t="s">
        <v>170</v>
      </c>
      <c r="AG2932" t="s">
        <v>171</v>
      </c>
      <c r="AH2932" t="s">
        <v>65</v>
      </c>
      <c r="AI2932" t="s">
        <v>7626</v>
      </c>
      <c r="AK2932" t="s">
        <v>559</v>
      </c>
      <c r="AL2932">
        <v>1</v>
      </c>
      <c r="AM2932" t="s">
        <v>7673</v>
      </c>
      <c r="AN2932">
        <v>3</v>
      </c>
      <c r="AO2932">
        <v>0</v>
      </c>
      <c r="AP2932" t="s">
        <v>62</v>
      </c>
      <c r="AV2932" s="1">
        <v>43400</v>
      </c>
      <c r="AW2932" t="s">
        <v>16925</v>
      </c>
      <c r="AY2932" t="s">
        <v>73</v>
      </c>
      <c r="AZ2932" t="s">
        <v>74</v>
      </c>
    </row>
    <row r="2933" spans="1:52" hidden="1" x14ac:dyDescent="0.25">
      <c r="A2933" t="str">
        <f>INDEX('Community ID'!B:B,MATCH(O2933,'Community ID'!A:A,0))</f>
        <v>El Chorro</v>
      </c>
      <c r="B2933" t="str">
        <f>INDEX('Community ID'!$K:$K,MATCH('Environmental Data'!$P2933,'Community ID'!J:J,0))</f>
        <v>Constanza</v>
      </c>
      <c r="D2933" t="s">
        <v>11584</v>
      </c>
      <c r="E2933" t="s">
        <v>11383</v>
      </c>
      <c r="F2933" t="s">
        <v>743</v>
      </c>
      <c r="I2933" t="s">
        <v>191</v>
      </c>
      <c r="J2933" s="1">
        <v>31413</v>
      </c>
      <c r="K2933">
        <v>35</v>
      </c>
      <c r="L2933">
        <v>8099039012</v>
      </c>
      <c r="M2933" t="s">
        <v>226</v>
      </c>
      <c r="N2933" t="s">
        <v>114</v>
      </c>
      <c r="O2933" t="s">
        <v>7181</v>
      </c>
      <c r="P2933" t="s">
        <v>102</v>
      </c>
      <c r="Q2933" t="s">
        <v>55</v>
      </c>
      <c r="S2933" t="s">
        <v>545</v>
      </c>
      <c r="T2933" t="s">
        <v>545</v>
      </c>
      <c r="V2933" t="s">
        <v>11210</v>
      </c>
      <c r="W2933" t="s">
        <v>58</v>
      </c>
      <c r="X2933">
        <v>18.9104253</v>
      </c>
      <c r="Y2933">
        <v>-70.748409300000006</v>
      </c>
      <c r="Z2933" s="3">
        <v>44326</v>
      </c>
      <c r="AA2933" s="3">
        <v>44326</v>
      </c>
      <c r="AB2933" t="s">
        <v>60</v>
      </c>
      <c r="AC2933" t="s">
        <v>169</v>
      </c>
      <c r="AE2933" t="s">
        <v>62</v>
      </c>
      <c r="AF2933" t="s">
        <v>170</v>
      </c>
      <c r="AG2933" t="s">
        <v>194</v>
      </c>
      <c r="AH2933" t="s">
        <v>65</v>
      </c>
      <c r="AI2933" t="s">
        <v>145</v>
      </c>
      <c r="AJ2933" t="s">
        <v>106</v>
      </c>
      <c r="AK2933" t="s">
        <v>11585</v>
      </c>
      <c r="AL2933">
        <v>1</v>
      </c>
      <c r="AM2933" t="s">
        <v>394</v>
      </c>
      <c r="AN2933">
        <v>6</v>
      </c>
      <c r="AO2933">
        <v>1</v>
      </c>
      <c r="AP2933" t="s">
        <v>62</v>
      </c>
      <c r="AV2933" s="1">
        <v>43400</v>
      </c>
      <c r="AW2933" t="s">
        <v>16926</v>
      </c>
      <c r="AY2933" t="s">
        <v>73</v>
      </c>
      <c r="AZ2933" t="s">
        <v>74</v>
      </c>
    </row>
    <row r="2934" spans="1:52" hidden="1" x14ac:dyDescent="0.25">
      <c r="A2934" t="str">
        <f>INDEX('Community ID'!B:B,MATCH(O2934,'Community ID'!A:A,0))</f>
        <v>Villa Hortaliza</v>
      </c>
      <c r="B2934" t="str">
        <f>INDEX('Community ID'!$K:$K,MATCH('Environmental Data'!$P2934,'Community ID'!J:J,0))</f>
        <v>Tireo</v>
      </c>
      <c r="D2934" t="s">
        <v>11586</v>
      </c>
      <c r="E2934" t="s">
        <v>1672</v>
      </c>
      <c r="F2934" t="s">
        <v>11587</v>
      </c>
      <c r="H2934" t="s">
        <v>11588</v>
      </c>
      <c r="I2934" t="s">
        <v>191</v>
      </c>
      <c r="J2934" s="1">
        <v>26432</v>
      </c>
      <c r="K2934">
        <v>49</v>
      </c>
      <c r="L2934">
        <v>8296010493</v>
      </c>
      <c r="M2934" t="s">
        <v>80</v>
      </c>
      <c r="N2934" t="s">
        <v>135</v>
      </c>
      <c r="O2934" t="s">
        <v>11448</v>
      </c>
      <c r="P2934" t="s">
        <v>3217</v>
      </c>
      <c r="Q2934" t="s">
        <v>103</v>
      </c>
      <c r="S2934" t="s">
        <v>436</v>
      </c>
      <c r="T2934" t="s">
        <v>144</v>
      </c>
      <c r="U2934">
        <v>5300143921</v>
      </c>
      <c r="V2934" t="s">
        <v>1820</v>
      </c>
      <c r="W2934" t="s">
        <v>58</v>
      </c>
      <c r="X2934">
        <v>18.907083499999999</v>
      </c>
      <c r="Y2934">
        <v>-70.743387600000005</v>
      </c>
      <c r="Z2934" t="s">
        <v>86</v>
      </c>
      <c r="AA2934" t="s">
        <v>86</v>
      </c>
      <c r="AB2934" t="s">
        <v>60</v>
      </c>
      <c r="AC2934" t="s">
        <v>88</v>
      </c>
      <c r="AE2934" t="s">
        <v>62</v>
      </c>
      <c r="AF2934" t="s">
        <v>170</v>
      </c>
      <c r="AG2934" t="s">
        <v>194</v>
      </c>
      <c r="AH2934" t="s">
        <v>65</v>
      </c>
      <c r="AI2934" t="s">
        <v>11449</v>
      </c>
      <c r="AJ2934" t="s">
        <v>7398</v>
      </c>
      <c r="AK2934" t="s">
        <v>9935</v>
      </c>
      <c r="AL2934">
        <v>1</v>
      </c>
      <c r="AM2934" t="s">
        <v>7673</v>
      </c>
      <c r="AN2934">
        <v>3</v>
      </c>
      <c r="AO2934">
        <v>0</v>
      </c>
      <c r="AP2934" t="s">
        <v>62</v>
      </c>
      <c r="AV2934" s="1">
        <v>43400</v>
      </c>
      <c r="AW2934" t="s">
        <v>16927</v>
      </c>
      <c r="AY2934" t="s">
        <v>73</v>
      </c>
      <c r="AZ2934" t="s">
        <v>74</v>
      </c>
    </row>
    <row r="2935" spans="1:52" hidden="1" x14ac:dyDescent="0.25">
      <c r="A2935" t="str">
        <f>INDEX('Community ID'!B:B,MATCH(O2935,'Community ID'!A:A,0))</f>
        <v>El Chorro</v>
      </c>
      <c r="B2935" t="str">
        <f>INDEX('Community ID'!$K:$K,MATCH('Environmental Data'!$P2935,'Community ID'!J:J,0))</f>
        <v>Constanza</v>
      </c>
      <c r="D2935" t="s">
        <v>11589</v>
      </c>
      <c r="E2935" t="s">
        <v>1242</v>
      </c>
      <c r="F2935" t="s">
        <v>1557</v>
      </c>
      <c r="H2935" t="s">
        <v>7765</v>
      </c>
      <c r="I2935" t="s">
        <v>191</v>
      </c>
      <c r="J2935" s="1">
        <v>36286</v>
      </c>
      <c r="K2935">
        <v>22</v>
      </c>
      <c r="M2935" t="s">
        <v>226</v>
      </c>
      <c r="N2935" t="s">
        <v>114</v>
      </c>
      <c r="O2935" t="s">
        <v>7181</v>
      </c>
      <c r="P2935" t="s">
        <v>102</v>
      </c>
      <c r="Q2935" t="s">
        <v>160</v>
      </c>
      <c r="V2935" t="s">
        <v>11210</v>
      </c>
      <c r="W2935" t="s">
        <v>58</v>
      </c>
      <c r="X2935">
        <v>18.907741600000001</v>
      </c>
      <c r="Y2935">
        <v>-70.752506999999994</v>
      </c>
      <c r="Z2935" s="3">
        <v>44259</v>
      </c>
      <c r="AA2935" s="3">
        <v>44259</v>
      </c>
      <c r="AB2935" t="s">
        <v>60</v>
      </c>
      <c r="AC2935" t="s">
        <v>88</v>
      </c>
      <c r="AE2935" t="s">
        <v>62</v>
      </c>
      <c r="AF2935" t="s">
        <v>170</v>
      </c>
      <c r="AG2935" t="s">
        <v>194</v>
      </c>
      <c r="AH2935" t="s">
        <v>117</v>
      </c>
      <c r="AI2935" t="s">
        <v>145</v>
      </c>
      <c r="AJ2935" t="s">
        <v>145</v>
      </c>
      <c r="AK2935" t="s">
        <v>7199</v>
      </c>
      <c r="AL2935">
        <v>1</v>
      </c>
      <c r="AM2935" t="s">
        <v>394</v>
      </c>
      <c r="AN2935">
        <v>3</v>
      </c>
      <c r="AO2935">
        <v>1</v>
      </c>
      <c r="AP2935" t="s">
        <v>63</v>
      </c>
      <c r="AV2935" s="1">
        <v>43400</v>
      </c>
      <c r="AW2935" t="s">
        <v>16928</v>
      </c>
      <c r="AY2935" t="s">
        <v>73</v>
      </c>
      <c r="AZ2935" t="s">
        <v>74</v>
      </c>
    </row>
    <row r="2936" spans="1:52" hidden="1" x14ac:dyDescent="0.25">
      <c r="A2936" t="str">
        <f>INDEX('Community ID'!B:B,MATCH(O2936,'Community ID'!A:A,0))</f>
        <v>Villa Hortaliza</v>
      </c>
      <c r="B2936" t="str">
        <f>INDEX('Community ID'!$K:$K,MATCH('Environmental Data'!$P2936,'Community ID'!J:J,0))</f>
        <v>Tireo</v>
      </c>
      <c r="D2936" t="s">
        <v>11590</v>
      </c>
      <c r="E2936" t="s">
        <v>11591</v>
      </c>
      <c r="F2936" t="s">
        <v>743</v>
      </c>
      <c r="I2936" t="s">
        <v>191</v>
      </c>
      <c r="J2936" s="1">
        <v>19959</v>
      </c>
      <c r="K2936">
        <v>67</v>
      </c>
      <c r="L2936">
        <v>8094914138</v>
      </c>
      <c r="M2936" t="s">
        <v>80</v>
      </c>
      <c r="N2936" t="s">
        <v>135</v>
      </c>
      <c r="O2936" t="s">
        <v>11448</v>
      </c>
      <c r="P2936" t="s">
        <v>3217</v>
      </c>
      <c r="Q2936" t="s">
        <v>103</v>
      </c>
      <c r="U2936">
        <v>5300069845</v>
      </c>
      <c r="V2936" t="s">
        <v>1820</v>
      </c>
      <c r="W2936" t="s">
        <v>58</v>
      </c>
      <c r="X2936">
        <v>18.907083499999999</v>
      </c>
      <c r="Y2936">
        <v>-70.743387600000005</v>
      </c>
      <c r="Z2936" t="s">
        <v>86</v>
      </c>
      <c r="AA2936" t="s">
        <v>86</v>
      </c>
      <c r="AB2936" t="s">
        <v>60</v>
      </c>
      <c r="AC2936" t="s">
        <v>88</v>
      </c>
      <c r="AE2936" t="s">
        <v>62</v>
      </c>
      <c r="AF2936" t="s">
        <v>170</v>
      </c>
      <c r="AG2936" t="s">
        <v>194</v>
      </c>
      <c r="AH2936" t="s">
        <v>65</v>
      </c>
      <c r="AI2936" t="s">
        <v>11592</v>
      </c>
      <c r="AK2936" t="s">
        <v>154</v>
      </c>
      <c r="AL2936">
        <v>1</v>
      </c>
      <c r="AM2936" t="s">
        <v>7673</v>
      </c>
      <c r="AN2936">
        <v>3</v>
      </c>
      <c r="AO2936">
        <v>0</v>
      </c>
      <c r="AP2936" t="s">
        <v>62</v>
      </c>
      <c r="AV2936" s="1">
        <v>43400</v>
      </c>
      <c r="AW2936" t="s">
        <v>16929</v>
      </c>
      <c r="AY2936" t="s">
        <v>73</v>
      </c>
      <c r="AZ2936" t="s">
        <v>74</v>
      </c>
    </row>
    <row r="2937" spans="1:52" hidden="1" x14ac:dyDescent="0.25">
      <c r="A2937" t="str">
        <f>INDEX('Community ID'!B:B,MATCH(O2937,'Community ID'!A:A,0))</f>
        <v>El Chorro</v>
      </c>
      <c r="B2937" t="str">
        <f>INDEX('Community ID'!$K:$K,MATCH('Environmental Data'!$P2937,'Community ID'!J:J,0))</f>
        <v>Constanza</v>
      </c>
      <c r="D2937" t="s">
        <v>11593</v>
      </c>
      <c r="E2937" t="s">
        <v>1513</v>
      </c>
      <c r="F2937" t="s">
        <v>1788</v>
      </c>
      <c r="I2937" t="s">
        <v>165</v>
      </c>
      <c r="M2937" t="s">
        <v>80</v>
      </c>
      <c r="N2937" t="s">
        <v>1636</v>
      </c>
      <c r="O2937" t="s">
        <v>7181</v>
      </c>
      <c r="P2937" t="s">
        <v>102</v>
      </c>
      <c r="Q2937" t="s">
        <v>55</v>
      </c>
      <c r="S2937" t="s">
        <v>545</v>
      </c>
      <c r="T2937" t="s">
        <v>545</v>
      </c>
      <c r="V2937" t="s">
        <v>11210</v>
      </c>
      <c r="W2937" t="s">
        <v>58</v>
      </c>
      <c r="X2937">
        <v>18.9075001</v>
      </c>
      <c r="Y2937">
        <v>-70.7522436</v>
      </c>
      <c r="Z2937" s="3">
        <v>44326</v>
      </c>
      <c r="AA2937" s="3">
        <v>44326</v>
      </c>
      <c r="AB2937" t="s">
        <v>60</v>
      </c>
      <c r="AC2937" t="s">
        <v>169</v>
      </c>
      <c r="AE2937" t="s">
        <v>62</v>
      </c>
      <c r="AF2937" t="s">
        <v>170</v>
      </c>
      <c r="AG2937" t="s">
        <v>194</v>
      </c>
      <c r="AH2937" t="s">
        <v>117</v>
      </c>
      <c r="AI2937" t="s">
        <v>145</v>
      </c>
      <c r="AJ2937" t="s">
        <v>145</v>
      </c>
      <c r="AK2937" t="s">
        <v>7199</v>
      </c>
      <c r="AL2937">
        <v>1</v>
      </c>
      <c r="AM2937" t="s">
        <v>394</v>
      </c>
      <c r="AN2937">
        <v>2</v>
      </c>
      <c r="AO2937">
        <v>0</v>
      </c>
      <c r="AP2937" t="s">
        <v>63</v>
      </c>
      <c r="AV2937" s="1">
        <v>43400</v>
      </c>
      <c r="AW2937" t="s">
        <v>16930</v>
      </c>
      <c r="AY2937" t="s">
        <v>73</v>
      </c>
      <c r="AZ2937" t="s">
        <v>74</v>
      </c>
    </row>
    <row r="2938" spans="1:52" hidden="1" x14ac:dyDescent="0.25">
      <c r="A2938" t="str">
        <f>INDEX('Community ID'!B:B,MATCH(O2938,'Community ID'!A:A,0))</f>
        <v>Villa Hortaliza</v>
      </c>
      <c r="B2938" t="str">
        <f>INDEX('Community ID'!$K:$K,MATCH('Environmental Data'!$P2938,'Community ID'!J:J,0))</f>
        <v>Tireo</v>
      </c>
      <c r="D2938" t="s">
        <v>11597</v>
      </c>
      <c r="E2938" t="s">
        <v>11598</v>
      </c>
      <c r="F2938" t="s">
        <v>3241</v>
      </c>
      <c r="I2938" t="s">
        <v>191</v>
      </c>
      <c r="J2938" s="1">
        <v>31889</v>
      </c>
      <c r="K2938">
        <v>34</v>
      </c>
      <c r="L2938">
        <v>8098383685</v>
      </c>
      <c r="M2938" t="s">
        <v>142</v>
      </c>
      <c r="N2938" t="s">
        <v>135</v>
      </c>
      <c r="O2938" t="s">
        <v>11448</v>
      </c>
      <c r="P2938" t="s">
        <v>3217</v>
      </c>
      <c r="Q2938" t="s">
        <v>103</v>
      </c>
      <c r="R2938">
        <v>7999727</v>
      </c>
      <c r="S2938" t="s">
        <v>144</v>
      </c>
      <c r="T2938" t="s">
        <v>144</v>
      </c>
      <c r="U2938">
        <v>5300435160</v>
      </c>
      <c r="V2938" t="s">
        <v>1820</v>
      </c>
      <c r="W2938" t="s">
        <v>58</v>
      </c>
      <c r="X2938">
        <v>18.907083499999999</v>
      </c>
      <c r="Y2938">
        <v>-70.743387600000005</v>
      </c>
      <c r="Z2938" t="s">
        <v>86</v>
      </c>
      <c r="AA2938" t="s">
        <v>86</v>
      </c>
      <c r="AB2938" t="s">
        <v>182</v>
      </c>
      <c r="AC2938" t="s">
        <v>169</v>
      </c>
      <c r="AE2938" t="s">
        <v>62</v>
      </c>
      <c r="AF2938" t="s">
        <v>170</v>
      </c>
      <c r="AG2938" t="s">
        <v>171</v>
      </c>
      <c r="AH2938" t="s">
        <v>65</v>
      </c>
      <c r="AI2938" t="s">
        <v>7626</v>
      </c>
      <c r="AJ2938" t="s">
        <v>11599</v>
      </c>
      <c r="AK2938" t="s">
        <v>9935</v>
      </c>
      <c r="AL2938">
        <v>1</v>
      </c>
      <c r="AM2938" t="s">
        <v>7673</v>
      </c>
      <c r="AN2938">
        <v>4</v>
      </c>
      <c r="AO2938">
        <v>1</v>
      </c>
      <c r="AP2938" t="s">
        <v>63</v>
      </c>
      <c r="AV2938" s="1">
        <v>43400</v>
      </c>
      <c r="AW2938" t="s">
        <v>16931</v>
      </c>
      <c r="AY2938" t="s">
        <v>73</v>
      </c>
      <c r="AZ2938" t="s">
        <v>74</v>
      </c>
    </row>
    <row r="2939" spans="1:52" hidden="1" x14ac:dyDescent="0.25">
      <c r="A2939" t="str">
        <f>INDEX('Community ID'!B:B,MATCH(O2939,'Community ID'!A:A,0))</f>
        <v>El Chorro</v>
      </c>
      <c r="B2939" t="str">
        <f>INDEX('Community ID'!$K:$K,MATCH('Environmental Data'!$P2939,'Community ID'!J:J,0))</f>
        <v>Constanza</v>
      </c>
      <c r="D2939" t="s">
        <v>11594</v>
      </c>
      <c r="E2939" t="s">
        <v>1273</v>
      </c>
      <c r="F2939" t="s">
        <v>1557</v>
      </c>
      <c r="H2939" t="s">
        <v>48</v>
      </c>
      <c r="I2939" t="s">
        <v>191</v>
      </c>
      <c r="J2939" s="1">
        <v>29743</v>
      </c>
      <c r="K2939">
        <v>40</v>
      </c>
      <c r="M2939" t="s">
        <v>80</v>
      </c>
      <c r="N2939" t="s">
        <v>135</v>
      </c>
      <c r="O2939" t="s">
        <v>7181</v>
      </c>
      <c r="P2939" t="s">
        <v>102</v>
      </c>
      <c r="Q2939" t="s">
        <v>103</v>
      </c>
      <c r="S2939" t="s">
        <v>545</v>
      </c>
      <c r="T2939" t="s">
        <v>545</v>
      </c>
      <c r="V2939" t="s">
        <v>11210</v>
      </c>
      <c r="W2939" t="s">
        <v>58</v>
      </c>
      <c r="X2939">
        <v>18.907784400000001</v>
      </c>
      <c r="Y2939">
        <v>-70.751878700000006</v>
      </c>
      <c r="Z2939" s="3">
        <v>44326</v>
      </c>
      <c r="AA2939" s="3">
        <v>44326</v>
      </c>
      <c r="AB2939" t="s">
        <v>60</v>
      </c>
      <c r="AC2939" t="s">
        <v>169</v>
      </c>
      <c r="AE2939" t="s">
        <v>62</v>
      </c>
      <c r="AF2939" t="s">
        <v>170</v>
      </c>
      <c r="AG2939" t="s">
        <v>194</v>
      </c>
      <c r="AH2939" t="s">
        <v>117</v>
      </c>
      <c r="AI2939" t="s">
        <v>145</v>
      </c>
      <c r="AJ2939" t="s">
        <v>11595</v>
      </c>
      <c r="AK2939" t="s">
        <v>7199</v>
      </c>
      <c r="AL2939">
        <v>1</v>
      </c>
      <c r="AM2939" t="s">
        <v>394</v>
      </c>
      <c r="AN2939">
        <v>2</v>
      </c>
      <c r="AO2939" t="s">
        <v>11596</v>
      </c>
      <c r="AP2939" t="s">
        <v>63</v>
      </c>
      <c r="AV2939" s="1">
        <v>43400</v>
      </c>
      <c r="AW2939" t="s">
        <v>16932</v>
      </c>
      <c r="AY2939" t="s">
        <v>73</v>
      </c>
      <c r="AZ2939" t="s">
        <v>74</v>
      </c>
    </row>
    <row r="2940" spans="1:52" hidden="1" x14ac:dyDescent="0.25">
      <c r="A2940" t="str">
        <f>INDEX('Community ID'!B:B,MATCH(O2940,'Community ID'!A:A,0))</f>
        <v>Villa Hortaliza</v>
      </c>
      <c r="B2940" t="str">
        <f>INDEX('Community ID'!$K:$K,MATCH('Environmental Data'!$P2940,'Community ID'!J:J,0))</f>
        <v>Tireo</v>
      </c>
      <c r="D2940" t="s">
        <v>11600</v>
      </c>
      <c r="E2940" t="s">
        <v>11601</v>
      </c>
      <c r="F2940" t="s">
        <v>743</v>
      </c>
      <c r="H2940" t="s">
        <v>11602</v>
      </c>
      <c r="I2940" t="s">
        <v>165</v>
      </c>
      <c r="J2940" s="1">
        <v>30152</v>
      </c>
      <c r="K2940">
        <v>39</v>
      </c>
      <c r="L2940">
        <v>8492628903</v>
      </c>
      <c r="M2940" t="s">
        <v>51</v>
      </c>
      <c r="N2940" t="s">
        <v>2580</v>
      </c>
      <c r="O2940" t="s">
        <v>11448</v>
      </c>
      <c r="P2940" t="s">
        <v>3217</v>
      </c>
      <c r="Q2940" t="s">
        <v>103</v>
      </c>
      <c r="S2940" t="s">
        <v>144</v>
      </c>
      <c r="T2940" t="s">
        <v>144</v>
      </c>
      <c r="U2940">
        <v>5300343463</v>
      </c>
      <c r="V2940" t="s">
        <v>1820</v>
      </c>
      <c r="W2940" t="s">
        <v>58</v>
      </c>
      <c r="X2940">
        <v>18.907083499999999</v>
      </c>
      <c r="Y2940">
        <v>-70.743387600000005</v>
      </c>
      <c r="Z2940" t="s">
        <v>86</v>
      </c>
      <c r="AA2940" t="s">
        <v>86</v>
      </c>
      <c r="AB2940" t="s">
        <v>60</v>
      </c>
      <c r="AC2940" t="s">
        <v>169</v>
      </c>
      <c r="AE2940" t="s">
        <v>62</v>
      </c>
      <c r="AF2940" t="s">
        <v>170</v>
      </c>
      <c r="AG2940" t="s">
        <v>194</v>
      </c>
      <c r="AH2940" t="s">
        <v>90</v>
      </c>
      <c r="AI2940" t="s">
        <v>11449</v>
      </c>
      <c r="AJ2940" t="s">
        <v>66</v>
      </c>
      <c r="AK2940" t="s">
        <v>154</v>
      </c>
      <c r="AL2940">
        <v>1</v>
      </c>
      <c r="AM2940" t="s">
        <v>7673</v>
      </c>
      <c r="AN2940">
        <v>4</v>
      </c>
      <c r="AO2940">
        <v>1</v>
      </c>
      <c r="AP2940" t="s">
        <v>62</v>
      </c>
      <c r="AV2940" s="1">
        <v>43400</v>
      </c>
      <c r="AW2940" t="s">
        <v>16933</v>
      </c>
      <c r="AY2940" t="s">
        <v>73</v>
      </c>
      <c r="AZ2940" t="s">
        <v>74</v>
      </c>
    </row>
    <row r="2941" spans="1:52" hidden="1" x14ac:dyDescent="0.25">
      <c r="A2941" t="str">
        <f>INDEX('Community ID'!B:B,MATCH(O2941,'Community ID'!A:A,0))</f>
        <v>Villa Hortaliza</v>
      </c>
      <c r="B2941" t="str">
        <f>INDEX('Community ID'!$K:$K,MATCH('Environmental Data'!$P2941,'Community ID'!J:J,0))</f>
        <v>Tireo</v>
      </c>
      <c r="D2941" t="s">
        <v>11603</v>
      </c>
      <c r="E2941" t="s">
        <v>11604</v>
      </c>
      <c r="F2941" t="s">
        <v>11605</v>
      </c>
      <c r="H2941" t="s">
        <v>6046</v>
      </c>
      <c r="I2941" t="s">
        <v>191</v>
      </c>
      <c r="J2941" s="1">
        <v>31720</v>
      </c>
      <c r="K2941">
        <v>35</v>
      </c>
      <c r="L2941">
        <v>8293383575</v>
      </c>
      <c r="M2941" t="s">
        <v>142</v>
      </c>
      <c r="N2941" t="s">
        <v>114</v>
      </c>
      <c r="O2941" t="s">
        <v>11448</v>
      </c>
      <c r="P2941" t="s">
        <v>3217</v>
      </c>
      <c r="Q2941" t="s">
        <v>103</v>
      </c>
      <c r="S2941" t="s">
        <v>144</v>
      </c>
      <c r="T2941" t="s">
        <v>144</v>
      </c>
      <c r="U2941">
        <v>5300432316</v>
      </c>
      <c r="V2941" t="s">
        <v>1820</v>
      </c>
      <c r="W2941" t="s">
        <v>58</v>
      </c>
      <c r="X2941">
        <v>18.907083499999999</v>
      </c>
      <c r="Y2941">
        <v>-70.743387600000005</v>
      </c>
      <c r="Z2941" t="s">
        <v>86</v>
      </c>
      <c r="AA2941" t="s">
        <v>86</v>
      </c>
      <c r="AB2941" t="s">
        <v>60</v>
      </c>
      <c r="AC2941" t="s">
        <v>169</v>
      </c>
      <c r="AE2941" t="s">
        <v>62</v>
      </c>
      <c r="AF2941" t="s">
        <v>170</v>
      </c>
      <c r="AG2941" t="s">
        <v>194</v>
      </c>
      <c r="AH2941" t="s">
        <v>90</v>
      </c>
      <c r="AI2941" t="s">
        <v>1237</v>
      </c>
      <c r="AJ2941" t="s">
        <v>66</v>
      </c>
      <c r="AK2941" t="s">
        <v>11606</v>
      </c>
      <c r="AL2941">
        <v>1</v>
      </c>
      <c r="AM2941" t="s">
        <v>2078</v>
      </c>
      <c r="AN2941">
        <v>4</v>
      </c>
      <c r="AO2941">
        <v>1</v>
      </c>
      <c r="AP2941" t="s">
        <v>62</v>
      </c>
      <c r="AV2941" s="1">
        <v>43400</v>
      </c>
      <c r="AW2941" t="s">
        <v>16934</v>
      </c>
      <c r="AY2941" t="s">
        <v>73</v>
      </c>
      <c r="AZ2941" t="s">
        <v>74</v>
      </c>
    </row>
    <row r="2942" spans="1:52" hidden="1" x14ac:dyDescent="0.25">
      <c r="A2942" t="str">
        <f>INDEX('Community ID'!B:B,MATCH(O2942,'Community ID'!A:A,0))</f>
        <v>Villa Hortaliza</v>
      </c>
      <c r="B2942" t="str">
        <f>INDEX('Community ID'!$K:$K,MATCH('Environmental Data'!$P2942,'Community ID'!J:J,0))</f>
        <v>Tireo</v>
      </c>
      <c r="D2942" t="s">
        <v>11607</v>
      </c>
      <c r="E2942" t="s">
        <v>1567</v>
      </c>
      <c r="F2942" t="s">
        <v>6760</v>
      </c>
      <c r="H2942" t="s">
        <v>11608</v>
      </c>
      <c r="I2942" t="s">
        <v>165</v>
      </c>
      <c r="J2942" s="1">
        <v>30682</v>
      </c>
      <c r="K2942">
        <v>37</v>
      </c>
      <c r="L2942">
        <v>8296402736</v>
      </c>
      <c r="M2942" t="s">
        <v>80</v>
      </c>
      <c r="N2942" t="s">
        <v>11609</v>
      </c>
      <c r="O2942" t="s">
        <v>11448</v>
      </c>
      <c r="P2942" t="s">
        <v>3217</v>
      </c>
      <c r="Q2942" t="s">
        <v>160</v>
      </c>
      <c r="S2942" t="s">
        <v>429</v>
      </c>
      <c r="T2942" t="s">
        <v>429</v>
      </c>
      <c r="U2942">
        <v>5300370722</v>
      </c>
      <c r="V2942" t="s">
        <v>1820</v>
      </c>
      <c r="W2942" t="s">
        <v>58</v>
      </c>
      <c r="X2942">
        <v>18.907083499999999</v>
      </c>
      <c r="Y2942">
        <v>-70.743387600000005</v>
      </c>
      <c r="Z2942" t="s">
        <v>86</v>
      </c>
      <c r="AA2942" s="3">
        <v>44259</v>
      </c>
      <c r="AB2942" t="s">
        <v>182</v>
      </c>
      <c r="AC2942" t="s">
        <v>169</v>
      </c>
      <c r="AE2942" t="s">
        <v>62</v>
      </c>
      <c r="AF2942" t="s">
        <v>170</v>
      </c>
      <c r="AG2942" t="s">
        <v>194</v>
      </c>
      <c r="AH2942" t="s">
        <v>65</v>
      </c>
      <c r="AI2942" t="s">
        <v>11610</v>
      </c>
      <c r="AJ2942" t="s">
        <v>11599</v>
      </c>
      <c r="AK2942" t="s">
        <v>154</v>
      </c>
      <c r="AL2942">
        <v>1</v>
      </c>
      <c r="AM2942" t="s">
        <v>7673</v>
      </c>
      <c r="AN2942">
        <v>4</v>
      </c>
      <c r="AO2942">
        <v>0</v>
      </c>
      <c r="AP2942" t="s">
        <v>63</v>
      </c>
      <c r="AV2942" s="1">
        <v>43400</v>
      </c>
      <c r="AW2942" t="s">
        <v>16935</v>
      </c>
      <c r="AY2942" t="s">
        <v>73</v>
      </c>
      <c r="AZ2942" t="s">
        <v>74</v>
      </c>
    </row>
    <row r="2943" spans="1:52" hidden="1" x14ac:dyDescent="0.25">
      <c r="A2943" t="str">
        <f>INDEX('Community ID'!B:B,MATCH(O2943,'Community ID'!A:A,0))</f>
        <v>Villa Hortaliza</v>
      </c>
      <c r="B2943" t="str">
        <f>INDEX('Community ID'!$K:$K,MATCH('Environmental Data'!$P2943,'Community ID'!J:J,0))</f>
        <v>Tireo</v>
      </c>
      <c r="D2943" t="s">
        <v>11611</v>
      </c>
      <c r="E2943" t="s">
        <v>1488</v>
      </c>
      <c r="F2943" t="s">
        <v>885</v>
      </c>
      <c r="H2943" t="s">
        <v>11612</v>
      </c>
      <c r="I2943" t="s">
        <v>191</v>
      </c>
      <c r="J2943" s="1">
        <v>28430</v>
      </c>
      <c r="K2943">
        <v>44</v>
      </c>
      <c r="L2943">
        <v>8293949833</v>
      </c>
      <c r="M2943" t="s">
        <v>80</v>
      </c>
      <c r="N2943" t="s">
        <v>135</v>
      </c>
      <c r="O2943" t="s">
        <v>11448</v>
      </c>
      <c r="P2943" t="s">
        <v>3217</v>
      </c>
      <c r="Q2943" t="s">
        <v>103</v>
      </c>
      <c r="S2943" t="s">
        <v>436</v>
      </c>
      <c r="T2943" t="s">
        <v>144</v>
      </c>
      <c r="U2943">
        <v>5300340667</v>
      </c>
      <c r="V2943" t="s">
        <v>1820</v>
      </c>
      <c r="W2943" t="s">
        <v>58</v>
      </c>
      <c r="X2943">
        <v>18.907083499999999</v>
      </c>
      <c r="Y2943">
        <v>-70.743387600000005</v>
      </c>
      <c r="Z2943" t="s">
        <v>86</v>
      </c>
      <c r="AA2943" t="s">
        <v>86</v>
      </c>
      <c r="AB2943" t="s">
        <v>182</v>
      </c>
      <c r="AC2943" t="s">
        <v>169</v>
      </c>
      <c r="AE2943" t="s">
        <v>62</v>
      </c>
      <c r="AF2943" t="s">
        <v>170</v>
      </c>
      <c r="AG2943" t="s">
        <v>194</v>
      </c>
      <c r="AH2943" t="s">
        <v>65</v>
      </c>
      <c r="AI2943" t="s">
        <v>66</v>
      </c>
      <c r="AJ2943" t="s">
        <v>7398</v>
      </c>
      <c r="AK2943" t="s">
        <v>154</v>
      </c>
      <c r="AL2943">
        <v>1</v>
      </c>
      <c r="AM2943" t="s">
        <v>7673</v>
      </c>
      <c r="AN2943">
        <v>5</v>
      </c>
      <c r="AO2943">
        <v>2</v>
      </c>
      <c r="AP2943" t="s">
        <v>62</v>
      </c>
      <c r="AV2943" s="1">
        <v>43400</v>
      </c>
      <c r="AW2943" t="s">
        <v>16936</v>
      </c>
      <c r="AY2943" t="s">
        <v>73</v>
      </c>
      <c r="AZ2943" t="s">
        <v>74</v>
      </c>
    </row>
    <row r="2944" spans="1:52" hidden="1" x14ac:dyDescent="0.25">
      <c r="A2944" t="str">
        <f>INDEX('Community ID'!B:B,MATCH(O2944,'Community ID'!A:A,0))</f>
        <v>Barrio Las Flores</v>
      </c>
      <c r="B2944" t="str">
        <f>INDEX('Community ID'!$K:$K,MATCH('Environmental Data'!$P2944,'Community ID'!J:J,0))</f>
        <v>Constanza</v>
      </c>
      <c r="D2944" t="s">
        <v>11613</v>
      </c>
      <c r="E2944" t="s">
        <v>134</v>
      </c>
      <c r="F2944" t="s">
        <v>770</v>
      </c>
      <c r="H2944" t="s">
        <v>1689</v>
      </c>
      <c r="I2944" t="s">
        <v>191</v>
      </c>
      <c r="J2944" s="1">
        <v>14290</v>
      </c>
      <c r="K2944">
        <v>82</v>
      </c>
      <c r="M2944" t="s">
        <v>80</v>
      </c>
      <c r="O2944" t="s">
        <v>11614</v>
      </c>
      <c r="P2944" t="s">
        <v>102</v>
      </c>
      <c r="Q2944" t="s">
        <v>11615</v>
      </c>
      <c r="S2944" t="s">
        <v>144</v>
      </c>
      <c r="U2944">
        <v>5310523391</v>
      </c>
      <c r="V2944" t="s">
        <v>8937</v>
      </c>
      <c r="W2944" t="s">
        <v>58</v>
      </c>
      <c r="X2944">
        <v>18.913068299999999</v>
      </c>
      <c r="Y2944">
        <v>-70.745503299999996</v>
      </c>
      <c r="Z2944" t="s">
        <v>86</v>
      </c>
      <c r="AA2944" t="s">
        <v>86</v>
      </c>
      <c r="AB2944" t="s">
        <v>60</v>
      </c>
      <c r="AC2944" t="s">
        <v>169</v>
      </c>
      <c r="AE2944" t="s">
        <v>62</v>
      </c>
      <c r="AF2944" t="s">
        <v>170</v>
      </c>
      <c r="AG2944" t="s">
        <v>171</v>
      </c>
      <c r="AH2944" t="s">
        <v>117</v>
      </c>
      <c r="AI2944" t="s">
        <v>145</v>
      </c>
      <c r="AJ2944" t="s">
        <v>11616</v>
      </c>
      <c r="AK2944" t="s">
        <v>8251</v>
      </c>
      <c r="AL2944">
        <v>2</v>
      </c>
      <c r="AM2944" t="s">
        <v>68</v>
      </c>
      <c r="AN2944">
        <v>1</v>
      </c>
      <c r="AO2944">
        <v>0</v>
      </c>
      <c r="AP2944" t="s">
        <v>62</v>
      </c>
      <c r="AV2944" s="1">
        <v>43399</v>
      </c>
      <c r="AW2944" t="s">
        <v>16937</v>
      </c>
      <c r="AY2944" t="s">
        <v>73</v>
      </c>
      <c r="AZ2944" t="s">
        <v>74</v>
      </c>
    </row>
    <row r="2945" spans="1:52" hidden="1" x14ac:dyDescent="0.25">
      <c r="A2945" t="str">
        <f>INDEX('Community ID'!B:B,MATCH(O2945,'Community ID'!A:A,0))</f>
        <v>Los Peinados</v>
      </c>
      <c r="B2945" t="str">
        <f>INDEX('Community ID'!$K:$K,MATCH('Environmental Data'!$P2945,'Community ID'!J:J,0))</f>
        <v>Constanza</v>
      </c>
      <c r="D2945" t="s">
        <v>11617</v>
      </c>
      <c r="E2945" t="s">
        <v>11618</v>
      </c>
      <c r="F2945" t="s">
        <v>1894</v>
      </c>
      <c r="I2945" t="s">
        <v>165</v>
      </c>
      <c r="J2945" s="1">
        <v>33746</v>
      </c>
      <c r="K2945">
        <v>29</v>
      </c>
      <c r="L2945">
        <v>8296330355</v>
      </c>
      <c r="M2945" t="s">
        <v>142</v>
      </c>
      <c r="N2945" t="s">
        <v>5973</v>
      </c>
      <c r="O2945" t="s">
        <v>11619</v>
      </c>
      <c r="P2945" t="s">
        <v>102</v>
      </c>
      <c r="Q2945" t="s">
        <v>103</v>
      </c>
      <c r="U2945">
        <v>40222479277</v>
      </c>
      <c r="V2945" t="s">
        <v>11149</v>
      </c>
      <c r="W2945" t="s">
        <v>58</v>
      </c>
      <c r="X2945">
        <v>18.911743000000001</v>
      </c>
      <c r="Y2945">
        <v>-70.745217400000001</v>
      </c>
      <c r="Z2945" t="s">
        <v>86</v>
      </c>
      <c r="AA2945" t="s">
        <v>86</v>
      </c>
      <c r="AB2945" t="s">
        <v>87</v>
      </c>
      <c r="AC2945" t="s">
        <v>169</v>
      </c>
      <c r="AE2945" t="s">
        <v>62</v>
      </c>
      <c r="AF2945" t="s">
        <v>201</v>
      </c>
      <c r="AG2945" t="s">
        <v>194</v>
      </c>
      <c r="AH2945" t="s">
        <v>117</v>
      </c>
      <c r="AI2945" t="s">
        <v>145</v>
      </c>
      <c r="AJ2945" t="s">
        <v>145</v>
      </c>
      <c r="AK2945" t="s">
        <v>7332</v>
      </c>
      <c r="AL2945">
        <v>1</v>
      </c>
      <c r="AM2945" t="s">
        <v>11151</v>
      </c>
      <c r="AN2945">
        <v>2</v>
      </c>
      <c r="AO2945">
        <v>0</v>
      </c>
      <c r="AP2945" t="s">
        <v>62</v>
      </c>
      <c r="AV2945" s="1">
        <v>43399</v>
      </c>
      <c r="AW2945" t="s">
        <v>16938</v>
      </c>
      <c r="AY2945" t="s">
        <v>73</v>
      </c>
      <c r="AZ2945" t="s">
        <v>74</v>
      </c>
    </row>
    <row r="2946" spans="1:52" hidden="1" x14ac:dyDescent="0.25">
      <c r="A2946" t="str">
        <f>INDEX('Community ID'!B:B,MATCH(O2946,'Community ID'!A:A,0))</f>
        <v>Los Peinados</v>
      </c>
      <c r="B2946" t="str">
        <f>INDEX('Community ID'!$K:$K,MATCH('Environmental Data'!$P2946,'Community ID'!J:J,0))</f>
        <v>Constanza</v>
      </c>
      <c r="D2946" t="s">
        <v>11620</v>
      </c>
      <c r="E2946" t="s">
        <v>1344</v>
      </c>
      <c r="F2946" t="s">
        <v>11621</v>
      </c>
      <c r="I2946" t="s">
        <v>191</v>
      </c>
      <c r="J2946" s="1">
        <v>26637</v>
      </c>
      <c r="K2946">
        <v>49</v>
      </c>
      <c r="L2946">
        <v>8093527978</v>
      </c>
      <c r="M2946" t="s">
        <v>80</v>
      </c>
      <c r="N2946" t="s">
        <v>135</v>
      </c>
      <c r="O2946" t="s">
        <v>11619</v>
      </c>
      <c r="P2946" t="s">
        <v>102</v>
      </c>
      <c r="Q2946" t="s">
        <v>103</v>
      </c>
      <c r="S2946" t="s">
        <v>144</v>
      </c>
      <c r="T2946" t="s">
        <v>144</v>
      </c>
      <c r="U2946">
        <v>53172886</v>
      </c>
      <c r="V2946" t="s">
        <v>11149</v>
      </c>
      <c r="W2946" t="s">
        <v>58</v>
      </c>
      <c r="X2946">
        <v>18.911702699999999</v>
      </c>
      <c r="Y2946">
        <v>-70.745182499999999</v>
      </c>
      <c r="Z2946" t="s">
        <v>86</v>
      </c>
      <c r="AA2946" t="s">
        <v>86</v>
      </c>
      <c r="AB2946" t="s">
        <v>87</v>
      </c>
      <c r="AC2946" t="s">
        <v>169</v>
      </c>
      <c r="AE2946" t="s">
        <v>62</v>
      </c>
      <c r="AF2946" t="s">
        <v>201</v>
      </c>
      <c r="AG2946" t="s">
        <v>194</v>
      </c>
      <c r="AH2946" t="s">
        <v>117</v>
      </c>
      <c r="AI2946" t="s">
        <v>145</v>
      </c>
      <c r="AJ2946" t="s">
        <v>145</v>
      </c>
      <c r="AK2946" t="s">
        <v>11622</v>
      </c>
      <c r="AL2946">
        <v>1</v>
      </c>
      <c r="AM2946" t="s">
        <v>11151</v>
      </c>
      <c r="AN2946">
        <v>2</v>
      </c>
      <c r="AO2946">
        <v>0</v>
      </c>
      <c r="AP2946" t="s">
        <v>62</v>
      </c>
      <c r="AV2946" s="1">
        <v>43399</v>
      </c>
      <c r="AW2946" t="s">
        <v>16939</v>
      </c>
      <c r="AY2946" t="s">
        <v>73</v>
      </c>
      <c r="AZ2946" t="s">
        <v>74</v>
      </c>
    </row>
    <row r="2947" spans="1:52" hidden="1" x14ac:dyDescent="0.25">
      <c r="A2947" t="str">
        <f>INDEX('Community ID'!B:B,MATCH(O2947,'Community ID'!A:A,0))</f>
        <v>Los Peinados</v>
      </c>
      <c r="B2947" t="str">
        <f>INDEX('Community ID'!$K:$K,MATCH('Environmental Data'!$P2947,'Community ID'!J:J,0))</f>
        <v>Constanza</v>
      </c>
      <c r="D2947" t="s">
        <v>11623</v>
      </c>
      <c r="E2947" t="s">
        <v>11624</v>
      </c>
      <c r="F2947" t="s">
        <v>3408</v>
      </c>
      <c r="H2947" t="s">
        <v>4462</v>
      </c>
      <c r="I2947" t="s">
        <v>165</v>
      </c>
      <c r="J2947" s="1">
        <v>31579</v>
      </c>
      <c r="K2947">
        <v>35</v>
      </c>
      <c r="L2947">
        <v>8292739570</v>
      </c>
      <c r="M2947" t="s">
        <v>226</v>
      </c>
      <c r="N2947" t="s">
        <v>403</v>
      </c>
      <c r="O2947" t="s">
        <v>11619</v>
      </c>
      <c r="P2947" t="s">
        <v>102</v>
      </c>
      <c r="Q2947" t="s">
        <v>103</v>
      </c>
      <c r="U2947">
        <v>5300415980</v>
      </c>
      <c r="V2947" t="s">
        <v>11149</v>
      </c>
      <c r="W2947" t="s">
        <v>58</v>
      </c>
      <c r="X2947">
        <v>18.911641100000001</v>
      </c>
      <c r="Y2947">
        <v>-70.745334799999995</v>
      </c>
      <c r="Z2947" t="s">
        <v>86</v>
      </c>
      <c r="AA2947" t="s">
        <v>86</v>
      </c>
      <c r="AB2947" t="s">
        <v>87</v>
      </c>
      <c r="AC2947" t="s">
        <v>169</v>
      </c>
      <c r="AE2947" t="s">
        <v>62</v>
      </c>
      <c r="AF2947" t="s">
        <v>201</v>
      </c>
      <c r="AG2947" t="s">
        <v>171</v>
      </c>
      <c r="AH2947" t="s">
        <v>117</v>
      </c>
      <c r="AI2947" t="s">
        <v>145</v>
      </c>
      <c r="AJ2947" t="s">
        <v>106</v>
      </c>
      <c r="AK2947" t="s">
        <v>10302</v>
      </c>
      <c r="AL2947">
        <v>1</v>
      </c>
      <c r="AM2947" t="s">
        <v>11151</v>
      </c>
      <c r="AN2947">
        <v>5</v>
      </c>
      <c r="AO2947">
        <v>0</v>
      </c>
      <c r="AP2947" t="s">
        <v>63</v>
      </c>
      <c r="AV2947" s="1">
        <v>43399</v>
      </c>
      <c r="AW2947" t="s">
        <v>16940</v>
      </c>
      <c r="AY2947" t="s">
        <v>73</v>
      </c>
      <c r="AZ2947" t="s">
        <v>74</v>
      </c>
    </row>
    <row r="2948" spans="1:52" hidden="1" x14ac:dyDescent="0.25">
      <c r="A2948" t="str">
        <f>INDEX('Community ID'!B:B,MATCH(O2948,'Community ID'!A:A,0))</f>
        <v>Los Peinados</v>
      </c>
      <c r="B2948" t="str">
        <f>INDEX('Community ID'!$K:$K,MATCH('Environmental Data'!$P2948,'Community ID'!J:J,0))</f>
        <v>Constanza</v>
      </c>
      <c r="D2948" t="s">
        <v>11625</v>
      </c>
      <c r="E2948" t="s">
        <v>1792</v>
      </c>
      <c r="F2948" t="s">
        <v>1820</v>
      </c>
      <c r="I2948" t="s">
        <v>191</v>
      </c>
      <c r="J2948" s="1">
        <v>20835</v>
      </c>
      <c r="K2948">
        <v>64</v>
      </c>
      <c r="M2948" t="s">
        <v>80</v>
      </c>
      <c r="N2948" t="s">
        <v>11626</v>
      </c>
      <c r="O2948" t="s">
        <v>11619</v>
      </c>
      <c r="P2948" t="s">
        <v>102</v>
      </c>
      <c r="Q2948" t="s">
        <v>103</v>
      </c>
      <c r="V2948" t="s">
        <v>11149</v>
      </c>
      <c r="W2948" t="s">
        <v>58</v>
      </c>
      <c r="X2948">
        <v>18.911926600000001</v>
      </c>
      <c r="Y2948">
        <v>-70.745465699999997</v>
      </c>
      <c r="Z2948" t="s">
        <v>86</v>
      </c>
      <c r="AA2948" t="s">
        <v>86</v>
      </c>
      <c r="AB2948" t="s">
        <v>87</v>
      </c>
      <c r="AC2948" t="s">
        <v>169</v>
      </c>
      <c r="AE2948" t="s">
        <v>62</v>
      </c>
      <c r="AF2948" t="s">
        <v>201</v>
      </c>
      <c r="AG2948" t="s">
        <v>194</v>
      </c>
      <c r="AH2948" t="s">
        <v>65</v>
      </c>
      <c r="AI2948" t="s">
        <v>145</v>
      </c>
      <c r="AJ2948" t="s">
        <v>106</v>
      </c>
      <c r="AK2948" t="s">
        <v>11183</v>
      </c>
      <c r="AL2948">
        <v>1</v>
      </c>
      <c r="AM2948" t="s">
        <v>11151</v>
      </c>
      <c r="AN2948">
        <v>5</v>
      </c>
      <c r="AO2948">
        <v>0</v>
      </c>
      <c r="AP2948" t="s">
        <v>63</v>
      </c>
      <c r="AV2948" s="1">
        <v>43399</v>
      </c>
      <c r="AW2948" t="s">
        <v>16941</v>
      </c>
      <c r="AY2948" t="s">
        <v>73</v>
      </c>
      <c r="AZ2948" t="s">
        <v>74</v>
      </c>
    </row>
    <row r="2949" spans="1:52" hidden="1" x14ac:dyDescent="0.25">
      <c r="A2949" t="str">
        <f>INDEX('Community ID'!B:B,MATCH(O2949,'Community ID'!A:A,0))</f>
        <v>Los Peinados</v>
      </c>
      <c r="B2949" t="str">
        <f>INDEX('Community ID'!$K:$K,MATCH('Environmental Data'!$P2949,'Community ID'!J:J,0))</f>
        <v>Constanza</v>
      </c>
      <c r="D2949" t="s">
        <v>11627</v>
      </c>
      <c r="E2949" t="s">
        <v>134</v>
      </c>
      <c r="F2949" t="s">
        <v>1114</v>
      </c>
      <c r="I2949" t="s">
        <v>191</v>
      </c>
      <c r="J2949" s="1">
        <v>22813</v>
      </c>
      <c r="K2949">
        <v>59</v>
      </c>
      <c r="M2949" t="s">
        <v>80</v>
      </c>
      <c r="N2949" t="s">
        <v>135</v>
      </c>
      <c r="O2949" t="s">
        <v>11619</v>
      </c>
      <c r="P2949" t="s">
        <v>102</v>
      </c>
      <c r="Q2949" t="s">
        <v>103</v>
      </c>
      <c r="S2949" t="s">
        <v>144</v>
      </c>
      <c r="T2949" t="s">
        <v>144</v>
      </c>
      <c r="V2949" t="s">
        <v>11149</v>
      </c>
      <c r="W2949" t="s">
        <v>58</v>
      </c>
      <c r="X2949">
        <v>18.912101100000001</v>
      </c>
      <c r="Y2949">
        <v>-70.7454228</v>
      </c>
      <c r="Z2949" t="s">
        <v>86</v>
      </c>
      <c r="AA2949" t="s">
        <v>86</v>
      </c>
      <c r="AB2949" t="s">
        <v>87</v>
      </c>
      <c r="AC2949" t="s">
        <v>169</v>
      </c>
      <c r="AE2949" t="s">
        <v>62</v>
      </c>
      <c r="AF2949" t="s">
        <v>170</v>
      </c>
      <c r="AG2949" t="s">
        <v>194</v>
      </c>
      <c r="AH2949" t="s">
        <v>65</v>
      </c>
      <c r="AI2949" t="s">
        <v>145</v>
      </c>
      <c r="AJ2949" t="s">
        <v>106</v>
      </c>
      <c r="AK2949" t="s">
        <v>11183</v>
      </c>
      <c r="AL2949">
        <v>1</v>
      </c>
      <c r="AM2949" t="s">
        <v>11151</v>
      </c>
      <c r="AN2949">
        <v>5</v>
      </c>
      <c r="AO2949">
        <v>0</v>
      </c>
      <c r="AP2949" t="s">
        <v>62</v>
      </c>
      <c r="AV2949" s="1">
        <v>43399</v>
      </c>
      <c r="AW2949" t="s">
        <v>16942</v>
      </c>
      <c r="AY2949" t="s">
        <v>73</v>
      </c>
      <c r="AZ2949" t="s">
        <v>74</v>
      </c>
    </row>
    <row r="2950" spans="1:52" hidden="1" x14ac:dyDescent="0.25">
      <c r="A2950" t="str">
        <f>INDEX('Community ID'!B:B,MATCH(O2950,'Community ID'!A:A,0))</f>
        <v>Los Peinados</v>
      </c>
      <c r="B2950" t="str">
        <f>INDEX('Community ID'!$K:$K,MATCH('Environmental Data'!$P2950,'Community ID'!J:J,0))</f>
        <v>Constanza</v>
      </c>
      <c r="D2950" t="s">
        <v>11628</v>
      </c>
      <c r="E2950" t="s">
        <v>11629</v>
      </c>
      <c r="F2950" t="s">
        <v>2428</v>
      </c>
      <c r="I2950" t="s">
        <v>191</v>
      </c>
      <c r="J2950" s="1">
        <v>34272</v>
      </c>
      <c r="K2950">
        <v>28</v>
      </c>
      <c r="L2950">
        <v>8098128811</v>
      </c>
      <c r="M2950" t="s">
        <v>124</v>
      </c>
      <c r="N2950" t="s">
        <v>125</v>
      </c>
      <c r="O2950" t="s">
        <v>11619</v>
      </c>
      <c r="P2950" t="s">
        <v>102</v>
      </c>
      <c r="Q2950" t="s">
        <v>103</v>
      </c>
      <c r="S2950" t="s">
        <v>410</v>
      </c>
      <c r="T2950" t="s">
        <v>410</v>
      </c>
      <c r="U2950">
        <v>40224344453</v>
      </c>
      <c r="V2950" t="s">
        <v>11149</v>
      </c>
      <c r="W2950" t="s">
        <v>58</v>
      </c>
      <c r="X2950">
        <v>18.912243100000001</v>
      </c>
      <c r="Y2950">
        <v>-70.745548200000002</v>
      </c>
      <c r="Z2950" t="s">
        <v>325</v>
      </c>
      <c r="AA2950" t="s">
        <v>325</v>
      </c>
      <c r="AB2950" t="s">
        <v>87</v>
      </c>
      <c r="AC2950" t="s">
        <v>169</v>
      </c>
      <c r="AE2950" t="s">
        <v>62</v>
      </c>
      <c r="AF2950" t="s">
        <v>170</v>
      </c>
      <c r="AG2950" t="s">
        <v>194</v>
      </c>
      <c r="AH2950" t="s">
        <v>117</v>
      </c>
      <c r="AI2950" t="s">
        <v>1382</v>
      </c>
      <c r="AJ2950" t="s">
        <v>106</v>
      </c>
      <c r="AK2950" t="s">
        <v>11630</v>
      </c>
      <c r="AL2950">
        <v>1</v>
      </c>
      <c r="AM2950" t="s">
        <v>11151</v>
      </c>
      <c r="AN2950">
        <v>3</v>
      </c>
      <c r="AO2950">
        <v>1</v>
      </c>
      <c r="AP2950" t="s">
        <v>63</v>
      </c>
      <c r="AV2950" s="1">
        <v>43399</v>
      </c>
      <c r="AW2950" t="s">
        <v>16943</v>
      </c>
      <c r="AY2950" t="s">
        <v>73</v>
      </c>
      <c r="AZ2950" t="s">
        <v>74</v>
      </c>
    </row>
    <row r="2951" spans="1:52" hidden="1" x14ac:dyDescent="0.25">
      <c r="A2951" t="str">
        <f>INDEX('Community ID'!B:B,MATCH(O2951,'Community ID'!A:A,0))</f>
        <v>Los Peinados</v>
      </c>
      <c r="B2951" t="str">
        <f>INDEX('Community ID'!$K:$K,MATCH('Environmental Data'!$P2951,'Community ID'!J:J,0))</f>
        <v>Constanza</v>
      </c>
      <c r="D2951" t="s">
        <v>11631</v>
      </c>
      <c r="E2951" t="s">
        <v>11632</v>
      </c>
      <c r="F2951" t="s">
        <v>1087</v>
      </c>
      <c r="I2951" t="s">
        <v>191</v>
      </c>
      <c r="J2951" s="1">
        <v>35919</v>
      </c>
      <c r="K2951">
        <v>23</v>
      </c>
      <c r="L2951">
        <v>8298802565</v>
      </c>
      <c r="M2951" t="s">
        <v>226</v>
      </c>
      <c r="N2951" t="s">
        <v>125</v>
      </c>
      <c r="O2951" t="s">
        <v>11619</v>
      </c>
      <c r="P2951" t="s">
        <v>102</v>
      </c>
      <c r="Q2951" t="s">
        <v>103</v>
      </c>
      <c r="V2951" t="s">
        <v>11149</v>
      </c>
      <c r="W2951" t="s">
        <v>58</v>
      </c>
      <c r="X2951">
        <v>18.9120442</v>
      </c>
      <c r="Y2951">
        <v>-70.745264399999996</v>
      </c>
      <c r="Z2951" t="s">
        <v>86</v>
      </c>
      <c r="AA2951" t="s">
        <v>86</v>
      </c>
      <c r="AB2951" t="s">
        <v>87</v>
      </c>
      <c r="AC2951" t="s">
        <v>88</v>
      </c>
      <c r="AE2951" t="s">
        <v>62</v>
      </c>
      <c r="AF2951" t="s">
        <v>170</v>
      </c>
      <c r="AG2951" t="s">
        <v>194</v>
      </c>
      <c r="AH2951" t="s">
        <v>65</v>
      </c>
      <c r="AI2951" t="s">
        <v>145</v>
      </c>
      <c r="AJ2951" t="s">
        <v>106</v>
      </c>
      <c r="AK2951" t="s">
        <v>8251</v>
      </c>
      <c r="AL2951">
        <v>1</v>
      </c>
      <c r="AM2951" t="s">
        <v>11151</v>
      </c>
      <c r="AN2951">
        <v>2</v>
      </c>
      <c r="AO2951">
        <v>0</v>
      </c>
      <c r="AP2951" t="s">
        <v>63</v>
      </c>
      <c r="AV2951" s="1">
        <v>43399</v>
      </c>
      <c r="AW2951" t="s">
        <v>16944</v>
      </c>
      <c r="AY2951" t="s">
        <v>73</v>
      </c>
      <c r="AZ2951" t="s">
        <v>74</v>
      </c>
    </row>
    <row r="2952" spans="1:52" hidden="1" x14ac:dyDescent="0.25">
      <c r="A2952" t="str">
        <f>INDEX('Community ID'!B:B,MATCH(O2952,'Community ID'!A:A,0))</f>
        <v>Los Peinados</v>
      </c>
      <c r="B2952" t="str">
        <f>INDEX('Community ID'!$K:$K,MATCH('Environmental Data'!$P2952,'Community ID'!J:J,0))</f>
        <v>Constanza</v>
      </c>
      <c r="D2952" t="s">
        <v>11633</v>
      </c>
      <c r="E2952" t="s">
        <v>293</v>
      </c>
      <c r="F2952" t="s">
        <v>1519</v>
      </c>
      <c r="I2952" t="s">
        <v>191</v>
      </c>
      <c r="J2952" s="1">
        <v>32059</v>
      </c>
      <c r="K2952">
        <v>34</v>
      </c>
      <c r="L2952">
        <v>8095108328</v>
      </c>
      <c r="M2952" t="s">
        <v>80</v>
      </c>
      <c r="N2952" t="s">
        <v>135</v>
      </c>
      <c r="O2952" t="s">
        <v>11619</v>
      </c>
      <c r="P2952" t="s">
        <v>102</v>
      </c>
      <c r="Q2952" t="s">
        <v>103</v>
      </c>
      <c r="U2952">
        <v>1201100532</v>
      </c>
      <c r="V2952" t="s">
        <v>11149</v>
      </c>
      <c r="W2952" t="s">
        <v>58</v>
      </c>
      <c r="X2952">
        <v>18.912407099999999</v>
      </c>
      <c r="Y2952">
        <v>-70.7450805</v>
      </c>
      <c r="Z2952" s="3">
        <v>44259</v>
      </c>
      <c r="AA2952" s="3">
        <v>44198</v>
      </c>
      <c r="AB2952" t="s">
        <v>87</v>
      </c>
      <c r="AC2952" t="s">
        <v>169</v>
      </c>
      <c r="AE2952" t="s">
        <v>63</v>
      </c>
      <c r="AF2952" t="s">
        <v>201</v>
      </c>
      <c r="AG2952" t="s">
        <v>194</v>
      </c>
      <c r="AH2952" t="s">
        <v>65</v>
      </c>
      <c r="AI2952" t="s">
        <v>145</v>
      </c>
      <c r="AJ2952" t="s">
        <v>11634</v>
      </c>
      <c r="AK2952" t="s">
        <v>10302</v>
      </c>
      <c r="AL2952">
        <v>1</v>
      </c>
      <c r="AM2952" t="s">
        <v>11635</v>
      </c>
      <c r="AN2952">
        <v>2</v>
      </c>
      <c r="AO2952">
        <v>0</v>
      </c>
      <c r="AP2952" t="s">
        <v>63</v>
      </c>
      <c r="AV2952" s="1">
        <v>43399</v>
      </c>
      <c r="AW2952" t="s">
        <v>16945</v>
      </c>
      <c r="AY2952" t="s">
        <v>73</v>
      </c>
      <c r="AZ2952" t="s">
        <v>74</v>
      </c>
    </row>
    <row r="2953" spans="1:52" hidden="1" x14ac:dyDescent="0.25">
      <c r="A2953" t="str">
        <f>INDEX('Community ID'!B:B,MATCH(O2953,'Community ID'!A:A,0))</f>
        <v>El Chorro</v>
      </c>
      <c r="B2953" t="str">
        <f>INDEX('Community ID'!$K:$K,MATCH('Environmental Data'!$P2953,'Community ID'!J:J,0))</f>
        <v>Constanza</v>
      </c>
      <c r="D2953" t="s">
        <v>11636</v>
      </c>
      <c r="E2953" t="s">
        <v>7726</v>
      </c>
      <c r="F2953" t="s">
        <v>11637</v>
      </c>
      <c r="I2953" t="s">
        <v>191</v>
      </c>
      <c r="M2953" t="s">
        <v>226</v>
      </c>
      <c r="N2953" t="s">
        <v>135</v>
      </c>
      <c r="O2953" t="s">
        <v>7181</v>
      </c>
      <c r="P2953" t="s">
        <v>102</v>
      </c>
      <c r="Q2953" t="s">
        <v>55</v>
      </c>
      <c r="S2953" t="s">
        <v>545</v>
      </c>
      <c r="T2953" t="s">
        <v>545</v>
      </c>
      <c r="V2953" t="s">
        <v>11210</v>
      </c>
      <c r="W2953" t="s">
        <v>58</v>
      </c>
      <c r="X2953">
        <v>18.903719599999999</v>
      </c>
      <c r="Y2953">
        <v>-70.751790799999995</v>
      </c>
      <c r="Z2953" t="s">
        <v>86</v>
      </c>
      <c r="AA2953" t="s">
        <v>86</v>
      </c>
      <c r="AB2953" t="s">
        <v>60</v>
      </c>
      <c r="AC2953" t="s">
        <v>88</v>
      </c>
      <c r="AE2953" t="s">
        <v>62</v>
      </c>
      <c r="AF2953" t="s">
        <v>170</v>
      </c>
      <c r="AG2953" t="s">
        <v>171</v>
      </c>
      <c r="AH2953" t="s">
        <v>65</v>
      </c>
      <c r="AI2953" t="s">
        <v>145</v>
      </c>
      <c r="AJ2953" t="s">
        <v>145</v>
      </c>
      <c r="AK2953" t="s">
        <v>7199</v>
      </c>
      <c r="AL2953">
        <v>1</v>
      </c>
      <c r="AM2953" t="s">
        <v>394</v>
      </c>
      <c r="AN2953">
        <v>4</v>
      </c>
      <c r="AO2953">
        <v>0</v>
      </c>
      <c r="AP2953" t="s">
        <v>63</v>
      </c>
      <c r="AV2953" s="1">
        <v>43397</v>
      </c>
      <c r="AW2953" t="s">
        <v>16946</v>
      </c>
      <c r="AY2953" t="s">
        <v>73</v>
      </c>
      <c r="AZ2953" t="s">
        <v>74</v>
      </c>
    </row>
    <row r="2954" spans="1:52" hidden="1" x14ac:dyDescent="0.25">
      <c r="A2954" t="str">
        <f>INDEX('Community ID'!B:B,MATCH(O2954,'Community ID'!A:A,0))</f>
        <v>El Chorro</v>
      </c>
      <c r="B2954" t="str">
        <f>INDEX('Community ID'!$K:$K,MATCH('Environmental Data'!$P2954,'Community ID'!J:J,0))</f>
        <v>Constanza</v>
      </c>
      <c r="D2954" t="s">
        <v>11638</v>
      </c>
      <c r="E2954" t="s">
        <v>7512</v>
      </c>
      <c r="F2954" t="s">
        <v>1111</v>
      </c>
      <c r="I2954" t="s">
        <v>191</v>
      </c>
      <c r="M2954" t="s">
        <v>80</v>
      </c>
      <c r="N2954" t="s">
        <v>11639</v>
      </c>
      <c r="O2954" t="s">
        <v>7181</v>
      </c>
      <c r="P2954" t="s">
        <v>102</v>
      </c>
      <c r="Q2954" t="s">
        <v>84</v>
      </c>
      <c r="S2954" t="s">
        <v>545</v>
      </c>
      <c r="T2954" t="s">
        <v>545</v>
      </c>
      <c r="V2954" t="s">
        <v>11210</v>
      </c>
      <c r="W2954" t="s">
        <v>58</v>
      </c>
      <c r="X2954">
        <v>18.903717400000001</v>
      </c>
      <c r="Y2954">
        <v>-70.751789900000006</v>
      </c>
      <c r="Z2954" t="s">
        <v>86</v>
      </c>
      <c r="AA2954" t="s">
        <v>86</v>
      </c>
      <c r="AB2954" t="s">
        <v>60</v>
      </c>
      <c r="AC2954" t="s">
        <v>169</v>
      </c>
      <c r="AE2954" t="s">
        <v>62</v>
      </c>
      <c r="AF2954" t="s">
        <v>170</v>
      </c>
      <c r="AG2954" t="s">
        <v>194</v>
      </c>
      <c r="AH2954" t="s">
        <v>117</v>
      </c>
      <c r="AI2954" t="s">
        <v>145</v>
      </c>
      <c r="AJ2954" t="s">
        <v>145</v>
      </c>
      <c r="AK2954" t="s">
        <v>11640</v>
      </c>
      <c r="AL2954">
        <v>1</v>
      </c>
      <c r="AM2954" t="s">
        <v>394</v>
      </c>
      <c r="AN2954">
        <v>3</v>
      </c>
      <c r="AO2954">
        <v>1</v>
      </c>
      <c r="AP2954" t="s">
        <v>62</v>
      </c>
      <c r="AV2954" s="1">
        <v>43397</v>
      </c>
      <c r="AW2954" t="s">
        <v>16947</v>
      </c>
      <c r="AY2954" t="s">
        <v>73</v>
      </c>
      <c r="AZ2954" t="s">
        <v>74</v>
      </c>
    </row>
    <row r="2955" spans="1:52" hidden="1" x14ac:dyDescent="0.25">
      <c r="A2955" t="str">
        <f>INDEX('Community ID'!B:B,MATCH(O2955,'Community ID'!A:A,0))</f>
        <v>El Chorro</v>
      </c>
      <c r="B2955" t="str">
        <f>INDEX('Community ID'!$K:$K,MATCH('Environmental Data'!$P2955,'Community ID'!J:J,0))</f>
        <v>Constanza</v>
      </c>
      <c r="D2955" t="s">
        <v>11641</v>
      </c>
      <c r="E2955" t="s">
        <v>9408</v>
      </c>
      <c r="F2955" t="s">
        <v>1673</v>
      </c>
      <c r="I2955" t="s">
        <v>191</v>
      </c>
      <c r="M2955" t="s">
        <v>226</v>
      </c>
      <c r="N2955" t="s">
        <v>287</v>
      </c>
      <c r="O2955" t="s">
        <v>7181</v>
      </c>
      <c r="P2955" t="s">
        <v>102</v>
      </c>
      <c r="Q2955" t="s">
        <v>55</v>
      </c>
      <c r="S2955" t="s">
        <v>545</v>
      </c>
      <c r="T2955" t="s">
        <v>485</v>
      </c>
      <c r="V2955" t="s">
        <v>11210</v>
      </c>
      <c r="W2955" t="s">
        <v>58</v>
      </c>
      <c r="X2955">
        <v>18.903719599999999</v>
      </c>
      <c r="Y2955">
        <v>-70.751790799999995</v>
      </c>
      <c r="Z2955" s="3">
        <v>44326</v>
      </c>
      <c r="AA2955" s="3">
        <v>44326</v>
      </c>
      <c r="AB2955" t="s">
        <v>60</v>
      </c>
      <c r="AC2955" t="s">
        <v>169</v>
      </c>
      <c r="AE2955" t="s">
        <v>62</v>
      </c>
      <c r="AF2955" t="s">
        <v>170</v>
      </c>
      <c r="AG2955" t="s">
        <v>194</v>
      </c>
      <c r="AH2955" t="s">
        <v>117</v>
      </c>
      <c r="AI2955" t="s">
        <v>145</v>
      </c>
      <c r="AJ2955" t="s">
        <v>145</v>
      </c>
      <c r="AK2955" t="s">
        <v>11200</v>
      </c>
      <c r="AL2955">
        <v>1</v>
      </c>
      <c r="AM2955" t="s">
        <v>394</v>
      </c>
      <c r="AN2955">
        <v>5</v>
      </c>
      <c r="AO2955">
        <v>2</v>
      </c>
      <c r="AP2955" t="s">
        <v>63</v>
      </c>
      <c r="AV2955" s="1">
        <v>43397</v>
      </c>
      <c r="AW2955" t="s">
        <v>16948</v>
      </c>
      <c r="AY2955" t="s">
        <v>73</v>
      </c>
      <c r="AZ2955" t="s">
        <v>74</v>
      </c>
    </row>
    <row r="2956" spans="1:52" hidden="1" x14ac:dyDescent="0.25">
      <c r="A2956" t="str">
        <f>INDEX('Community ID'!B:B,MATCH(O2956,'Community ID'!A:A,0))</f>
        <v>El Chorro</v>
      </c>
      <c r="B2956" t="str">
        <f>INDEX('Community ID'!$K:$K,MATCH('Environmental Data'!$P2956,'Community ID'!J:J,0))</f>
        <v>Constanza</v>
      </c>
      <c r="D2956" t="s">
        <v>11642</v>
      </c>
      <c r="E2956" t="s">
        <v>3366</v>
      </c>
      <c r="F2956" t="s">
        <v>11250</v>
      </c>
      <c r="I2956" t="s">
        <v>191</v>
      </c>
      <c r="J2956" s="1">
        <v>33046</v>
      </c>
      <c r="K2956">
        <v>31</v>
      </c>
      <c r="M2956" t="s">
        <v>124</v>
      </c>
      <c r="N2956" t="s">
        <v>721</v>
      </c>
      <c r="O2956" t="s">
        <v>7181</v>
      </c>
      <c r="P2956" t="s">
        <v>102</v>
      </c>
      <c r="Q2956" t="s">
        <v>55</v>
      </c>
      <c r="S2956" t="s">
        <v>545</v>
      </c>
      <c r="T2956" t="s">
        <v>485</v>
      </c>
      <c r="V2956" t="s">
        <v>11210</v>
      </c>
      <c r="W2956" t="s">
        <v>58</v>
      </c>
      <c r="X2956">
        <v>18.903719599999999</v>
      </c>
      <c r="Y2956">
        <v>-70.751790799999995</v>
      </c>
      <c r="Z2956" t="s">
        <v>86</v>
      </c>
      <c r="AA2956" t="s">
        <v>86</v>
      </c>
      <c r="AB2956" t="s">
        <v>60</v>
      </c>
      <c r="AC2956" t="s">
        <v>169</v>
      </c>
      <c r="AE2956" t="s">
        <v>62</v>
      </c>
      <c r="AF2956" t="s">
        <v>170</v>
      </c>
      <c r="AG2956" t="s">
        <v>171</v>
      </c>
      <c r="AH2956" t="s">
        <v>65</v>
      </c>
      <c r="AI2956" t="s">
        <v>145</v>
      </c>
      <c r="AJ2956" t="s">
        <v>106</v>
      </c>
      <c r="AK2956" t="s">
        <v>11200</v>
      </c>
      <c r="AL2956">
        <v>1</v>
      </c>
      <c r="AM2956" t="s">
        <v>394</v>
      </c>
      <c r="AN2956">
        <v>2</v>
      </c>
      <c r="AO2956">
        <v>0</v>
      </c>
      <c r="AP2956" t="s">
        <v>63</v>
      </c>
      <c r="AV2956" s="1">
        <v>43397</v>
      </c>
      <c r="AW2956" t="s">
        <v>16949</v>
      </c>
      <c r="AY2956" t="s">
        <v>73</v>
      </c>
      <c r="AZ2956" t="s">
        <v>74</v>
      </c>
    </row>
    <row r="2957" spans="1:52" hidden="1" x14ac:dyDescent="0.25">
      <c r="A2957" t="str">
        <f>INDEX('Community ID'!B:B,MATCH(O2957,'Community ID'!A:A,0))</f>
        <v>El Chorro</v>
      </c>
      <c r="B2957" t="str">
        <f>INDEX('Community ID'!$K:$K,MATCH('Environmental Data'!$P2957,'Community ID'!J:J,0))</f>
        <v>Constanza</v>
      </c>
      <c r="D2957" t="s">
        <v>11656</v>
      </c>
      <c r="E2957" t="s">
        <v>555</v>
      </c>
      <c r="F2957" t="s">
        <v>11250</v>
      </c>
      <c r="I2957" t="s">
        <v>165</v>
      </c>
      <c r="J2957" s="1">
        <v>27757</v>
      </c>
      <c r="K2957">
        <v>46</v>
      </c>
      <c r="M2957" t="s">
        <v>80</v>
      </c>
      <c r="N2957" t="s">
        <v>287</v>
      </c>
      <c r="O2957" t="s">
        <v>7181</v>
      </c>
      <c r="P2957" t="s">
        <v>102</v>
      </c>
      <c r="Q2957" t="s">
        <v>55</v>
      </c>
      <c r="S2957" t="s">
        <v>545</v>
      </c>
      <c r="T2957" t="s">
        <v>545</v>
      </c>
      <c r="V2957" t="s">
        <v>11210</v>
      </c>
      <c r="W2957" t="s">
        <v>58</v>
      </c>
      <c r="X2957">
        <v>18.901326699999998</v>
      </c>
      <c r="Y2957">
        <v>-70.7554351</v>
      </c>
      <c r="Z2957" t="s">
        <v>86</v>
      </c>
      <c r="AA2957" s="3">
        <v>44326</v>
      </c>
      <c r="AB2957" t="s">
        <v>60</v>
      </c>
      <c r="AC2957" t="s">
        <v>169</v>
      </c>
      <c r="AE2957" t="s">
        <v>62</v>
      </c>
      <c r="AF2957" t="s">
        <v>170</v>
      </c>
      <c r="AG2957" t="s">
        <v>171</v>
      </c>
      <c r="AH2957" t="s">
        <v>117</v>
      </c>
      <c r="AI2957" t="s">
        <v>145</v>
      </c>
      <c r="AJ2957" t="s">
        <v>145</v>
      </c>
      <c r="AK2957" t="s">
        <v>7199</v>
      </c>
      <c r="AL2957">
        <v>1</v>
      </c>
      <c r="AM2957" t="s">
        <v>394</v>
      </c>
      <c r="AN2957">
        <v>2</v>
      </c>
      <c r="AO2957">
        <v>0</v>
      </c>
      <c r="AP2957" t="s">
        <v>63</v>
      </c>
      <c r="AV2957" s="1">
        <v>43397</v>
      </c>
      <c r="AW2957" t="s">
        <v>16950</v>
      </c>
      <c r="AY2957" t="s">
        <v>73</v>
      </c>
      <c r="AZ2957" t="s">
        <v>74</v>
      </c>
    </row>
    <row r="2958" spans="1:52" hidden="1" x14ac:dyDescent="0.25">
      <c r="A2958" t="str">
        <f>INDEX('Community ID'!B:B,MATCH(O2958,'Community ID'!A:A,0))</f>
        <v>El Chorro</v>
      </c>
      <c r="B2958" t="str">
        <f>INDEX('Community ID'!$K:$K,MATCH('Environmental Data'!$P2958,'Community ID'!J:J,0))</f>
        <v>Constanza</v>
      </c>
      <c r="D2958" t="s">
        <v>11643</v>
      </c>
      <c r="E2958" t="s">
        <v>11644</v>
      </c>
      <c r="F2958" t="s">
        <v>2864</v>
      </c>
      <c r="J2958" s="1">
        <v>23605</v>
      </c>
      <c r="K2958">
        <v>57</v>
      </c>
      <c r="M2958" t="s">
        <v>80</v>
      </c>
      <c r="O2958" t="s">
        <v>7406</v>
      </c>
      <c r="P2958" t="s">
        <v>83</v>
      </c>
      <c r="Q2958" t="s">
        <v>160</v>
      </c>
      <c r="V2958" t="s">
        <v>10384</v>
      </c>
      <c r="W2958" t="s">
        <v>58</v>
      </c>
      <c r="X2958">
        <v>18.902949756028899</v>
      </c>
      <c r="Y2958">
        <v>-70.758597962624094</v>
      </c>
      <c r="Z2958" t="s">
        <v>86</v>
      </c>
      <c r="AA2958" t="s">
        <v>86</v>
      </c>
      <c r="AB2958" t="s">
        <v>60</v>
      </c>
      <c r="AC2958" t="s">
        <v>169</v>
      </c>
      <c r="AE2958" t="s">
        <v>62</v>
      </c>
      <c r="AF2958" t="s">
        <v>170</v>
      </c>
      <c r="AG2958" t="s">
        <v>171</v>
      </c>
      <c r="AH2958" t="s">
        <v>486</v>
      </c>
      <c r="AI2958" t="s">
        <v>788</v>
      </c>
      <c r="AJ2958" t="s">
        <v>788</v>
      </c>
      <c r="AK2958" t="s">
        <v>11200</v>
      </c>
      <c r="AL2958">
        <v>1</v>
      </c>
      <c r="AM2958" t="s">
        <v>11202</v>
      </c>
      <c r="AN2958">
        <v>8</v>
      </c>
      <c r="AO2958">
        <v>3</v>
      </c>
      <c r="AP2958" t="s">
        <v>62</v>
      </c>
      <c r="AV2958" s="1">
        <v>43397</v>
      </c>
      <c r="AW2958" t="s">
        <v>16951</v>
      </c>
      <c r="AY2958" t="s">
        <v>73</v>
      </c>
      <c r="AZ2958" t="s">
        <v>74</v>
      </c>
    </row>
    <row r="2959" spans="1:52" hidden="1" x14ac:dyDescent="0.25">
      <c r="A2959" t="str">
        <f>INDEX('Community ID'!B:B,MATCH(O2959,'Community ID'!A:A,0))</f>
        <v>El Chorro</v>
      </c>
      <c r="B2959" t="str">
        <f>INDEX('Community ID'!$K:$K,MATCH('Environmental Data'!$P2959,'Community ID'!J:J,0))</f>
        <v>Constanza</v>
      </c>
      <c r="D2959" t="s">
        <v>11645</v>
      </c>
      <c r="E2959" t="s">
        <v>5342</v>
      </c>
      <c r="F2959" t="s">
        <v>1545</v>
      </c>
      <c r="I2959" t="s">
        <v>191</v>
      </c>
      <c r="J2959" s="1">
        <v>37208</v>
      </c>
      <c r="K2959">
        <v>20</v>
      </c>
      <c r="M2959" t="s">
        <v>142</v>
      </c>
      <c r="N2959" t="s">
        <v>721</v>
      </c>
      <c r="O2959" t="s">
        <v>7181</v>
      </c>
      <c r="P2959" t="s">
        <v>102</v>
      </c>
      <c r="Q2959" t="s">
        <v>55</v>
      </c>
      <c r="S2959" t="s">
        <v>545</v>
      </c>
      <c r="T2959" t="s">
        <v>545</v>
      </c>
      <c r="V2959" t="s">
        <v>10384</v>
      </c>
      <c r="W2959" t="s">
        <v>58</v>
      </c>
      <c r="X2959">
        <v>18.902946277539101</v>
      </c>
      <c r="Y2959">
        <v>-70.758305518022496</v>
      </c>
      <c r="Z2959" t="s">
        <v>325</v>
      </c>
      <c r="AA2959" t="s">
        <v>86</v>
      </c>
      <c r="AB2959" t="s">
        <v>60</v>
      </c>
      <c r="AC2959" t="s">
        <v>169</v>
      </c>
      <c r="AE2959" t="s">
        <v>62</v>
      </c>
      <c r="AF2959" t="s">
        <v>170</v>
      </c>
      <c r="AG2959" t="s">
        <v>194</v>
      </c>
      <c r="AH2959" t="s">
        <v>65</v>
      </c>
      <c r="AI2959" t="s">
        <v>145</v>
      </c>
      <c r="AJ2959" t="s">
        <v>106</v>
      </c>
      <c r="AK2959" t="s">
        <v>11646</v>
      </c>
      <c r="AL2959">
        <v>1</v>
      </c>
      <c r="AM2959" t="s">
        <v>394</v>
      </c>
      <c r="AN2959">
        <v>2</v>
      </c>
      <c r="AP2959" t="s">
        <v>62</v>
      </c>
      <c r="AV2959" s="1">
        <v>43397</v>
      </c>
      <c r="AW2959" t="s">
        <v>16952</v>
      </c>
      <c r="AY2959" t="s">
        <v>73</v>
      </c>
      <c r="AZ2959" t="s">
        <v>74</v>
      </c>
    </row>
    <row r="2960" spans="1:52" hidden="1" x14ac:dyDescent="0.25">
      <c r="A2960" t="str">
        <f>INDEX('Community ID'!B:B,MATCH(O2960,'Community ID'!A:A,0))</f>
        <v>El Chorro</v>
      </c>
      <c r="B2960" t="str">
        <f>INDEX('Community ID'!$K:$K,MATCH('Environmental Data'!$P2960,'Community ID'!J:J,0))</f>
        <v>Constanza</v>
      </c>
      <c r="D2960" t="s">
        <v>11647</v>
      </c>
      <c r="E2960" t="s">
        <v>10878</v>
      </c>
      <c r="F2960" t="s">
        <v>11648</v>
      </c>
      <c r="I2960" t="s">
        <v>191</v>
      </c>
      <c r="J2960" s="1">
        <v>27344</v>
      </c>
      <c r="K2960">
        <v>47</v>
      </c>
      <c r="M2960" t="s">
        <v>80</v>
      </c>
      <c r="N2960" t="s">
        <v>287</v>
      </c>
      <c r="O2960" t="s">
        <v>7181</v>
      </c>
      <c r="P2960" t="s">
        <v>102</v>
      </c>
      <c r="Q2960" t="s">
        <v>55</v>
      </c>
      <c r="S2960" t="s">
        <v>545</v>
      </c>
      <c r="T2960" t="s">
        <v>485</v>
      </c>
      <c r="V2960" t="s">
        <v>10384</v>
      </c>
      <c r="W2960" t="s">
        <v>58</v>
      </c>
      <c r="X2960">
        <v>18.9028008515191</v>
      </c>
      <c r="Y2960">
        <v>-70.758403167194402</v>
      </c>
      <c r="Z2960" t="s">
        <v>86</v>
      </c>
      <c r="AA2960" s="3">
        <v>44259</v>
      </c>
      <c r="AB2960" t="s">
        <v>60</v>
      </c>
      <c r="AC2960" t="s">
        <v>169</v>
      </c>
      <c r="AE2960" t="s">
        <v>62</v>
      </c>
      <c r="AF2960" t="s">
        <v>170</v>
      </c>
      <c r="AG2960" t="s">
        <v>194</v>
      </c>
      <c r="AH2960" t="s">
        <v>65</v>
      </c>
      <c r="AI2960" t="s">
        <v>145</v>
      </c>
      <c r="AJ2960" t="s">
        <v>145</v>
      </c>
      <c r="AK2960" t="s">
        <v>11649</v>
      </c>
      <c r="AL2960">
        <v>1</v>
      </c>
      <c r="AM2960" t="s">
        <v>394</v>
      </c>
      <c r="AN2960">
        <v>2</v>
      </c>
      <c r="AP2960" t="s">
        <v>62</v>
      </c>
      <c r="AV2960" s="1">
        <v>43397</v>
      </c>
      <c r="AW2960" t="s">
        <v>16953</v>
      </c>
      <c r="AY2960" t="s">
        <v>73</v>
      </c>
      <c r="AZ2960" t="s">
        <v>74</v>
      </c>
    </row>
    <row r="2961" spans="1:52" hidden="1" x14ac:dyDescent="0.25">
      <c r="A2961" t="str">
        <f>INDEX('Community ID'!B:B,MATCH(O2961,'Community ID'!A:A,0))</f>
        <v>El Chorro</v>
      </c>
      <c r="B2961" t="str">
        <f>INDEX('Community ID'!$K:$K,MATCH('Environmental Data'!$P2961,'Community ID'!J:J,0))</f>
        <v>Constanza</v>
      </c>
      <c r="D2961" t="s">
        <v>11650</v>
      </c>
      <c r="E2961" t="s">
        <v>11651</v>
      </c>
      <c r="F2961" t="s">
        <v>1477</v>
      </c>
      <c r="H2961" t="s">
        <v>11652</v>
      </c>
      <c r="I2961" t="s">
        <v>191</v>
      </c>
      <c r="J2961" s="1">
        <v>37212</v>
      </c>
      <c r="K2961">
        <v>20</v>
      </c>
      <c r="M2961" t="s">
        <v>142</v>
      </c>
      <c r="N2961" t="s">
        <v>721</v>
      </c>
      <c r="O2961" t="s">
        <v>7181</v>
      </c>
      <c r="P2961" t="s">
        <v>102</v>
      </c>
      <c r="Q2961" t="s">
        <v>55</v>
      </c>
      <c r="S2961" t="s">
        <v>545</v>
      </c>
      <c r="T2961" t="s">
        <v>485</v>
      </c>
      <c r="V2961" t="s">
        <v>10384</v>
      </c>
      <c r="W2961" t="s">
        <v>58</v>
      </c>
      <c r="X2961">
        <v>18.9014402366514</v>
      </c>
      <c r="Y2961">
        <v>-70.754926271935901</v>
      </c>
      <c r="Z2961" s="3">
        <v>44326</v>
      </c>
      <c r="AA2961" t="s">
        <v>325</v>
      </c>
      <c r="AB2961" t="s">
        <v>60</v>
      </c>
      <c r="AC2961" t="s">
        <v>169</v>
      </c>
      <c r="AE2961" t="s">
        <v>62</v>
      </c>
      <c r="AF2961" t="s">
        <v>170</v>
      </c>
      <c r="AG2961" t="s">
        <v>194</v>
      </c>
      <c r="AH2961" t="s">
        <v>65</v>
      </c>
      <c r="AI2961" t="s">
        <v>145</v>
      </c>
      <c r="AJ2961" t="s">
        <v>106</v>
      </c>
      <c r="AK2961" t="s">
        <v>11653</v>
      </c>
      <c r="AL2961">
        <v>1</v>
      </c>
      <c r="AM2961" t="s">
        <v>394</v>
      </c>
      <c r="AN2961">
        <v>2</v>
      </c>
      <c r="AP2961" t="s">
        <v>62</v>
      </c>
      <c r="AV2961" s="1">
        <v>43397</v>
      </c>
      <c r="AW2961" t="s">
        <v>16954</v>
      </c>
      <c r="AY2961" t="s">
        <v>73</v>
      </c>
      <c r="AZ2961" t="s">
        <v>74</v>
      </c>
    </row>
    <row r="2962" spans="1:52" hidden="1" x14ac:dyDescent="0.25">
      <c r="A2962" t="str">
        <f>INDEX('Community ID'!B:B,MATCH(O2962,'Community ID'!A:A,0))</f>
        <v>El Chorro</v>
      </c>
      <c r="B2962" t="str">
        <f>INDEX('Community ID'!$K:$K,MATCH('Environmental Data'!$P2962,'Community ID'!J:J,0))</f>
        <v>Constanza</v>
      </c>
      <c r="D2962" t="s">
        <v>11654</v>
      </c>
      <c r="E2962" t="s">
        <v>908</v>
      </c>
      <c r="F2962" t="s">
        <v>11655</v>
      </c>
      <c r="I2962" t="s">
        <v>191</v>
      </c>
      <c r="J2962" s="1">
        <v>32340</v>
      </c>
      <c r="K2962">
        <v>33</v>
      </c>
      <c r="M2962" t="s">
        <v>51</v>
      </c>
      <c r="O2962" t="s">
        <v>7406</v>
      </c>
      <c r="P2962" t="s">
        <v>83</v>
      </c>
      <c r="Q2962" t="s">
        <v>160</v>
      </c>
      <c r="V2962" t="s">
        <v>10384</v>
      </c>
      <c r="W2962" t="s">
        <v>58</v>
      </c>
      <c r="X2962">
        <v>18.9014402366514</v>
      </c>
      <c r="Y2962">
        <v>-70.754926271935901</v>
      </c>
      <c r="Z2962" t="s">
        <v>86</v>
      </c>
      <c r="AA2962" s="3">
        <v>44326</v>
      </c>
      <c r="AB2962" t="s">
        <v>60</v>
      </c>
      <c r="AC2962" t="s">
        <v>169</v>
      </c>
      <c r="AE2962" t="s">
        <v>62</v>
      </c>
      <c r="AF2962" t="s">
        <v>170</v>
      </c>
      <c r="AG2962" t="s">
        <v>194</v>
      </c>
      <c r="AH2962" t="s">
        <v>65</v>
      </c>
      <c r="AI2962" t="s">
        <v>788</v>
      </c>
      <c r="AJ2962" t="s">
        <v>788</v>
      </c>
      <c r="AK2962" t="s">
        <v>11200</v>
      </c>
      <c r="AL2962">
        <v>1</v>
      </c>
      <c r="AM2962" t="s">
        <v>10772</v>
      </c>
      <c r="AN2962">
        <v>5</v>
      </c>
      <c r="AP2962" t="s">
        <v>62</v>
      </c>
      <c r="AV2962" s="1">
        <v>43397</v>
      </c>
      <c r="AW2962" t="s">
        <v>16955</v>
      </c>
      <c r="AY2962" t="s">
        <v>73</v>
      </c>
      <c r="AZ2962" t="s">
        <v>74</v>
      </c>
    </row>
    <row r="2963" spans="1:52" hidden="1" x14ac:dyDescent="0.25">
      <c r="A2963" t="str">
        <f>INDEX('Community ID'!B:B,MATCH(O2963,'Community ID'!A:A,0))</f>
        <v>La Calle Primera</v>
      </c>
      <c r="B2963" t="str">
        <f>INDEX('Community ID'!$K:$K,MATCH('Environmental Data'!$P2963,'Community ID'!J:J,0))</f>
        <v>Constanza</v>
      </c>
      <c r="D2963" t="s">
        <v>10571</v>
      </c>
      <c r="E2963" t="s">
        <v>8767</v>
      </c>
      <c r="F2963" t="s">
        <v>10572</v>
      </c>
      <c r="I2963" t="s">
        <v>191</v>
      </c>
      <c r="J2963" s="1">
        <v>29858</v>
      </c>
      <c r="K2963">
        <v>40</v>
      </c>
      <c r="M2963" t="s">
        <v>124</v>
      </c>
      <c r="N2963" t="s">
        <v>10573</v>
      </c>
      <c r="O2963" t="s">
        <v>10467</v>
      </c>
      <c r="P2963" t="s">
        <v>102</v>
      </c>
      <c r="Q2963" t="s">
        <v>685</v>
      </c>
      <c r="S2963" t="s">
        <v>10468</v>
      </c>
      <c r="T2963" t="s">
        <v>10468</v>
      </c>
      <c r="V2963" t="s">
        <v>10397</v>
      </c>
      <c r="W2963" t="s">
        <v>58</v>
      </c>
      <c r="X2963">
        <v>18.904397500000002</v>
      </c>
      <c r="Y2963">
        <v>-70.742730300000005</v>
      </c>
      <c r="Z2963" t="s">
        <v>325</v>
      </c>
      <c r="AA2963" t="s">
        <v>325</v>
      </c>
      <c r="AB2963" t="s">
        <v>87</v>
      </c>
      <c r="AC2963" t="s">
        <v>169</v>
      </c>
      <c r="AE2963" t="s">
        <v>62</v>
      </c>
      <c r="AF2963" t="s">
        <v>170</v>
      </c>
      <c r="AG2963" t="s">
        <v>194</v>
      </c>
      <c r="AH2963" t="s">
        <v>65</v>
      </c>
      <c r="AI2963" t="s">
        <v>10574</v>
      </c>
      <c r="AJ2963" t="s">
        <v>10575</v>
      </c>
      <c r="AK2963" t="s">
        <v>10469</v>
      </c>
      <c r="AL2963">
        <v>1</v>
      </c>
      <c r="AM2963" t="s">
        <v>10470</v>
      </c>
      <c r="AN2963">
        <v>2</v>
      </c>
      <c r="AO2963">
        <v>0</v>
      </c>
      <c r="AP2963" t="s">
        <v>63</v>
      </c>
      <c r="AV2963" s="1">
        <v>43394</v>
      </c>
      <c r="AW2963" t="s">
        <v>16956</v>
      </c>
      <c r="AY2963" t="s">
        <v>73</v>
      </c>
      <c r="AZ2963" t="s">
        <v>74</v>
      </c>
    </row>
    <row r="2964" spans="1:52" hidden="1" x14ac:dyDescent="0.25">
      <c r="A2964" t="str">
        <f>INDEX('Community ID'!B:B,MATCH(O2964,'Community ID'!A:A,0))</f>
        <v>Barrio Las Flores</v>
      </c>
      <c r="B2964" t="str">
        <f>INDEX('Community ID'!$K:$K,MATCH('Environmental Data'!$P2964,'Community ID'!J:J,0))</f>
        <v>Constanza</v>
      </c>
      <c r="D2964" t="s">
        <v>11657</v>
      </c>
      <c r="E2964" t="s">
        <v>11658</v>
      </c>
      <c r="F2964" t="s">
        <v>1477</v>
      </c>
      <c r="H2964" t="s">
        <v>11659</v>
      </c>
      <c r="I2964" t="s">
        <v>165</v>
      </c>
      <c r="J2964" s="1">
        <v>35834</v>
      </c>
      <c r="K2964">
        <v>23</v>
      </c>
      <c r="L2964">
        <v>8299348702</v>
      </c>
      <c r="M2964" t="s">
        <v>142</v>
      </c>
      <c r="N2964" t="s">
        <v>11660</v>
      </c>
      <c r="O2964" t="s">
        <v>11349</v>
      </c>
      <c r="P2964" t="s">
        <v>102</v>
      </c>
      <c r="Q2964" t="s">
        <v>103</v>
      </c>
      <c r="V2964" t="s">
        <v>8937</v>
      </c>
      <c r="W2964" t="s">
        <v>58</v>
      </c>
      <c r="X2964">
        <v>18.912716899999999</v>
      </c>
      <c r="Y2964">
        <v>-70.744552799999994</v>
      </c>
      <c r="Z2964" t="s">
        <v>86</v>
      </c>
      <c r="AA2964" s="3">
        <v>44259</v>
      </c>
      <c r="AB2964" t="s">
        <v>87</v>
      </c>
      <c r="AC2964" t="s">
        <v>169</v>
      </c>
      <c r="AE2964" t="s">
        <v>62</v>
      </c>
      <c r="AF2964" t="s">
        <v>170</v>
      </c>
      <c r="AG2964" t="s">
        <v>194</v>
      </c>
      <c r="AH2964" t="s">
        <v>65</v>
      </c>
      <c r="AI2964" t="s">
        <v>11661</v>
      </c>
      <c r="AJ2964" t="s">
        <v>11599</v>
      </c>
      <c r="AK2964" t="s">
        <v>11662</v>
      </c>
      <c r="AL2964">
        <v>2</v>
      </c>
      <c r="AM2964" t="s">
        <v>11663</v>
      </c>
      <c r="AN2964">
        <v>4</v>
      </c>
      <c r="AO2964">
        <v>1</v>
      </c>
      <c r="AP2964" t="s">
        <v>63</v>
      </c>
      <c r="AV2964" s="1">
        <v>43394</v>
      </c>
      <c r="AW2964" t="s">
        <v>16957</v>
      </c>
      <c r="AY2964" t="s">
        <v>73</v>
      </c>
      <c r="AZ2964" t="s">
        <v>74</v>
      </c>
    </row>
    <row r="2965" spans="1:52" hidden="1" x14ac:dyDescent="0.25">
      <c r="A2965" t="str">
        <f>INDEX('Community ID'!B:B,MATCH(O2965,'Community ID'!A:A,0))</f>
        <v>Santiago Apostol</v>
      </c>
      <c r="B2965" t="str">
        <f>INDEX('Community ID'!$K:$K,MATCH('Environmental Data'!$P2965,'Community ID'!J:J,0))</f>
        <v>Constanza</v>
      </c>
      <c r="D2965" t="s">
        <v>10393</v>
      </c>
      <c r="E2965" t="s">
        <v>10394</v>
      </c>
      <c r="F2965" t="s">
        <v>10395</v>
      </c>
      <c r="I2965" t="s">
        <v>165</v>
      </c>
      <c r="J2965" s="1">
        <v>25525</v>
      </c>
      <c r="K2965">
        <v>52</v>
      </c>
      <c r="L2965">
        <v>8298447820</v>
      </c>
      <c r="M2965" t="s">
        <v>124</v>
      </c>
      <c r="O2965" t="s">
        <v>10396</v>
      </c>
      <c r="P2965" t="s">
        <v>102</v>
      </c>
      <c r="Q2965" t="s">
        <v>373</v>
      </c>
      <c r="V2965" t="s">
        <v>10397</v>
      </c>
      <c r="W2965" t="s">
        <v>58</v>
      </c>
      <c r="X2965">
        <v>18.910285210000001</v>
      </c>
      <c r="Y2965">
        <v>-70.747580110000001</v>
      </c>
      <c r="Z2965" t="s">
        <v>86</v>
      </c>
      <c r="AA2965" t="s">
        <v>86</v>
      </c>
      <c r="AB2965" t="s">
        <v>116</v>
      </c>
      <c r="AC2965" t="s">
        <v>169</v>
      </c>
      <c r="AE2965" t="s">
        <v>62</v>
      </c>
      <c r="AF2965" t="s">
        <v>170</v>
      </c>
      <c r="AG2965" t="s">
        <v>194</v>
      </c>
      <c r="AH2965" t="s">
        <v>65</v>
      </c>
      <c r="AI2965" t="s">
        <v>10398</v>
      </c>
      <c r="AJ2965" t="s">
        <v>10399</v>
      </c>
      <c r="AK2965" t="s">
        <v>10400</v>
      </c>
      <c r="AL2965">
        <v>2</v>
      </c>
      <c r="AM2965" t="s">
        <v>10401</v>
      </c>
      <c r="AN2965">
        <v>4</v>
      </c>
      <c r="AO2965">
        <v>0</v>
      </c>
      <c r="AP2965" t="s">
        <v>62</v>
      </c>
      <c r="AV2965" s="1">
        <v>43394</v>
      </c>
      <c r="AW2965" t="s">
        <v>16958</v>
      </c>
      <c r="AY2965" t="s">
        <v>73</v>
      </c>
      <c r="AZ2965" t="s">
        <v>74</v>
      </c>
    </row>
    <row r="2966" spans="1:52" hidden="1" x14ac:dyDescent="0.25">
      <c r="A2966" t="str">
        <f>INDEX('Community ID'!B:B,MATCH(O2966,'Community ID'!A:A,0))</f>
        <v>Barrio Las Flores</v>
      </c>
      <c r="B2966" t="str">
        <f>INDEX('Community ID'!$K:$K,MATCH('Environmental Data'!$P2966,'Community ID'!J:J,0))</f>
        <v>Constanza</v>
      </c>
      <c r="D2966" t="s">
        <v>11664</v>
      </c>
      <c r="E2966" t="s">
        <v>7860</v>
      </c>
      <c r="F2966" t="s">
        <v>11665</v>
      </c>
      <c r="I2966" t="s">
        <v>165</v>
      </c>
      <c r="J2966" s="1">
        <v>34966</v>
      </c>
      <c r="K2966">
        <v>26</v>
      </c>
      <c r="M2966" t="s">
        <v>226</v>
      </c>
      <c r="O2966" t="s">
        <v>11349</v>
      </c>
      <c r="P2966" t="s">
        <v>4101</v>
      </c>
      <c r="Q2966" t="s">
        <v>55</v>
      </c>
      <c r="V2966" t="s">
        <v>8937</v>
      </c>
      <c r="W2966" t="s">
        <v>58</v>
      </c>
      <c r="X2966">
        <v>18.9117377</v>
      </c>
      <c r="Y2966">
        <v>-70.744151299999999</v>
      </c>
      <c r="Z2966" t="s">
        <v>86</v>
      </c>
      <c r="AA2966" s="3">
        <v>44259</v>
      </c>
      <c r="AB2966" t="s">
        <v>87</v>
      </c>
      <c r="AC2966" t="s">
        <v>169</v>
      </c>
      <c r="AE2966" t="s">
        <v>62</v>
      </c>
      <c r="AF2966" t="s">
        <v>170</v>
      </c>
      <c r="AG2966" t="s">
        <v>194</v>
      </c>
      <c r="AH2966" t="s">
        <v>65</v>
      </c>
      <c r="AI2966" t="s">
        <v>145</v>
      </c>
      <c r="AJ2966" t="s">
        <v>11347</v>
      </c>
      <c r="AK2966" t="s">
        <v>8251</v>
      </c>
      <c r="AL2966">
        <v>2</v>
      </c>
      <c r="AM2966" t="s">
        <v>68</v>
      </c>
      <c r="AN2966">
        <v>4</v>
      </c>
      <c r="AO2966">
        <v>1</v>
      </c>
      <c r="AP2966" t="s">
        <v>63</v>
      </c>
      <c r="AV2966" s="1">
        <v>43394</v>
      </c>
      <c r="AW2966" t="s">
        <v>16959</v>
      </c>
      <c r="AY2966" t="s">
        <v>73</v>
      </c>
      <c r="AZ2966" t="s">
        <v>74</v>
      </c>
    </row>
    <row r="2967" spans="1:52" hidden="1" x14ac:dyDescent="0.25">
      <c r="A2967" t="str">
        <f>INDEX('Community ID'!B:B,MATCH(O2967,'Community ID'!A:A,0))</f>
        <v>La Calle Primera</v>
      </c>
      <c r="B2967" t="str">
        <f>INDEX('Community ID'!$K:$K,MATCH('Environmental Data'!$P2967,'Community ID'!J:J,0))</f>
        <v>Constanza</v>
      </c>
      <c r="D2967" t="s">
        <v>11666</v>
      </c>
      <c r="E2967" t="s">
        <v>11667</v>
      </c>
      <c r="F2967" t="s">
        <v>2089</v>
      </c>
      <c r="I2967" t="s">
        <v>165</v>
      </c>
      <c r="J2967" s="1">
        <v>32153</v>
      </c>
      <c r="K2967">
        <v>33</v>
      </c>
      <c r="M2967" t="s">
        <v>226</v>
      </c>
      <c r="N2967" t="s">
        <v>11668</v>
      </c>
      <c r="O2967" t="s">
        <v>10467</v>
      </c>
      <c r="P2967" t="s">
        <v>83</v>
      </c>
      <c r="Q2967" t="s">
        <v>685</v>
      </c>
      <c r="V2967" t="s">
        <v>10397</v>
      </c>
      <c r="W2967" t="s">
        <v>58</v>
      </c>
      <c r="X2967">
        <v>18.904408499999999</v>
      </c>
      <c r="Y2967">
        <v>-70.742726300000001</v>
      </c>
      <c r="Z2967" t="s">
        <v>86</v>
      </c>
      <c r="AA2967" t="s">
        <v>86</v>
      </c>
      <c r="AB2967" t="s">
        <v>87</v>
      </c>
      <c r="AC2967" t="s">
        <v>169</v>
      </c>
      <c r="AE2967" t="s">
        <v>62</v>
      </c>
      <c r="AF2967" t="s">
        <v>170</v>
      </c>
      <c r="AG2967" t="s">
        <v>171</v>
      </c>
      <c r="AH2967" t="s">
        <v>117</v>
      </c>
      <c r="AI2967" t="s">
        <v>11669</v>
      </c>
      <c r="AK2967" t="s">
        <v>10469</v>
      </c>
      <c r="AL2967">
        <v>1</v>
      </c>
      <c r="AM2967" t="s">
        <v>10470</v>
      </c>
      <c r="AN2967">
        <v>6</v>
      </c>
      <c r="AO2967">
        <v>1</v>
      </c>
      <c r="AP2967" t="s">
        <v>63</v>
      </c>
      <c r="AV2967" s="1">
        <v>43394</v>
      </c>
      <c r="AW2967" t="s">
        <v>16960</v>
      </c>
      <c r="AY2967" t="s">
        <v>73</v>
      </c>
      <c r="AZ2967" t="s">
        <v>74</v>
      </c>
    </row>
    <row r="2968" spans="1:52" hidden="1" x14ac:dyDescent="0.25">
      <c r="A2968" t="str">
        <f>INDEX('Community ID'!B:B,MATCH(O2968,'Community ID'!A:A,0))</f>
        <v>La Calle Primera</v>
      </c>
      <c r="B2968" t="str">
        <f>INDEX('Community ID'!$K:$K,MATCH('Environmental Data'!$P2968,'Community ID'!J:J,0))</f>
        <v>Constanza</v>
      </c>
      <c r="D2968" t="s">
        <v>11670</v>
      </c>
      <c r="E2968" t="s">
        <v>11671</v>
      </c>
      <c r="F2968" t="s">
        <v>11672</v>
      </c>
      <c r="H2968" t="s">
        <v>11673</v>
      </c>
      <c r="I2968" t="s">
        <v>191</v>
      </c>
      <c r="J2968" s="1">
        <v>31253</v>
      </c>
      <c r="K2968">
        <v>36</v>
      </c>
      <c r="L2968">
        <v>8093253407</v>
      </c>
      <c r="M2968" t="s">
        <v>124</v>
      </c>
      <c r="O2968" t="s">
        <v>11390</v>
      </c>
      <c r="P2968" t="s">
        <v>1606</v>
      </c>
      <c r="Q2968" t="s">
        <v>685</v>
      </c>
      <c r="S2968" t="s">
        <v>458</v>
      </c>
      <c r="T2968" t="s">
        <v>458</v>
      </c>
      <c r="V2968" t="s">
        <v>10397</v>
      </c>
      <c r="W2968" t="s">
        <v>58</v>
      </c>
      <c r="X2968">
        <v>18.9043283</v>
      </c>
      <c r="Y2968">
        <v>-70.742821899999996</v>
      </c>
      <c r="Z2968" t="s">
        <v>86</v>
      </c>
      <c r="AA2968" t="s">
        <v>86</v>
      </c>
      <c r="AB2968" t="s">
        <v>87</v>
      </c>
      <c r="AC2968" t="s">
        <v>169</v>
      </c>
      <c r="AE2968" t="s">
        <v>62</v>
      </c>
      <c r="AF2968" t="s">
        <v>170</v>
      </c>
      <c r="AG2968" t="s">
        <v>194</v>
      </c>
      <c r="AH2968" t="s">
        <v>65</v>
      </c>
      <c r="AI2968" t="s">
        <v>11018</v>
      </c>
      <c r="AK2968" t="s">
        <v>10469</v>
      </c>
      <c r="AL2968">
        <v>1</v>
      </c>
      <c r="AM2968" t="s">
        <v>10470</v>
      </c>
      <c r="AN2968">
        <v>5</v>
      </c>
      <c r="AO2968">
        <v>2</v>
      </c>
      <c r="AP2968" t="s">
        <v>63</v>
      </c>
      <c r="AV2968" s="1">
        <v>43394</v>
      </c>
      <c r="AW2968" t="s">
        <v>16961</v>
      </c>
      <c r="AY2968" t="s">
        <v>73</v>
      </c>
      <c r="AZ2968" t="s">
        <v>74</v>
      </c>
    </row>
    <row r="2969" spans="1:52" hidden="1" x14ac:dyDescent="0.25">
      <c r="A2969" t="str">
        <f>INDEX('Community ID'!B:B,MATCH(O2969,'Community ID'!A:A,0))</f>
        <v>Villa Hortaliza</v>
      </c>
      <c r="B2969" t="str">
        <f>INDEX('Community ID'!$K:$K,MATCH('Environmental Data'!$P2969,'Community ID'!J:J,0))</f>
        <v>Tireo</v>
      </c>
      <c r="D2969" t="s">
        <v>11674</v>
      </c>
      <c r="E2969" t="s">
        <v>2689</v>
      </c>
      <c r="F2969" t="s">
        <v>11675</v>
      </c>
      <c r="H2969" t="s">
        <v>1331</v>
      </c>
      <c r="I2969" t="s">
        <v>165</v>
      </c>
      <c r="J2969" s="1">
        <v>18121</v>
      </c>
      <c r="K2969">
        <v>72</v>
      </c>
      <c r="M2969" t="s">
        <v>80</v>
      </c>
      <c r="N2969" t="s">
        <v>287</v>
      </c>
      <c r="O2969" t="s">
        <v>11448</v>
      </c>
      <c r="P2969" t="s">
        <v>3217</v>
      </c>
      <c r="Q2969" t="s">
        <v>103</v>
      </c>
      <c r="S2969" t="s">
        <v>104</v>
      </c>
      <c r="T2969" t="s">
        <v>144</v>
      </c>
      <c r="U2969">
        <v>535785</v>
      </c>
      <c r="V2969" t="s">
        <v>1820</v>
      </c>
      <c r="W2969" t="s">
        <v>58</v>
      </c>
      <c r="X2969">
        <v>19.2224705</v>
      </c>
      <c r="Y2969">
        <v>-70.519656499999996</v>
      </c>
      <c r="Z2969" t="s">
        <v>86</v>
      </c>
      <c r="AA2969" s="3">
        <v>44259</v>
      </c>
      <c r="AB2969" t="s">
        <v>60</v>
      </c>
      <c r="AC2969" t="s">
        <v>169</v>
      </c>
      <c r="AE2969" t="s">
        <v>62</v>
      </c>
      <c r="AF2969" t="s">
        <v>170</v>
      </c>
      <c r="AG2969" t="s">
        <v>194</v>
      </c>
      <c r="AH2969" t="s">
        <v>65</v>
      </c>
      <c r="AI2969" t="s">
        <v>9933</v>
      </c>
      <c r="AJ2969" t="s">
        <v>9933</v>
      </c>
      <c r="AK2969" t="s">
        <v>11676</v>
      </c>
      <c r="AL2969">
        <v>1</v>
      </c>
      <c r="AM2969" t="s">
        <v>7673</v>
      </c>
      <c r="AN2969">
        <v>4</v>
      </c>
      <c r="AO2969">
        <v>0</v>
      </c>
      <c r="AP2969" t="s">
        <v>62</v>
      </c>
      <c r="AV2969" s="1">
        <v>43394</v>
      </c>
      <c r="AW2969" t="s">
        <v>16962</v>
      </c>
      <c r="AY2969" t="s">
        <v>73</v>
      </c>
      <c r="AZ2969" t="s">
        <v>74</v>
      </c>
    </row>
    <row r="2970" spans="1:52" hidden="1" x14ac:dyDescent="0.25">
      <c r="A2970" t="str">
        <f>INDEX('Community ID'!B:B,MATCH(O2970,'Community ID'!A:A,0))</f>
        <v>Barrio Las Flores</v>
      </c>
      <c r="B2970" t="str">
        <f>INDEX('Community ID'!$K:$K,MATCH('Environmental Data'!$P2970,'Community ID'!J:J,0))</f>
        <v>Constanza</v>
      </c>
      <c r="D2970" t="s">
        <v>11677</v>
      </c>
      <c r="E2970" t="s">
        <v>10356</v>
      </c>
      <c r="F2970" t="s">
        <v>11678</v>
      </c>
      <c r="H2970" t="s">
        <v>1456</v>
      </c>
      <c r="I2970" t="s">
        <v>165</v>
      </c>
      <c r="J2970" s="1">
        <v>27497</v>
      </c>
      <c r="K2970">
        <v>46</v>
      </c>
      <c r="L2970">
        <v>8096763857</v>
      </c>
      <c r="M2970" t="s">
        <v>142</v>
      </c>
      <c r="N2970" t="s">
        <v>11660</v>
      </c>
      <c r="O2970" t="s">
        <v>4094</v>
      </c>
      <c r="P2970" t="s">
        <v>102</v>
      </c>
      <c r="Q2970" t="s">
        <v>103</v>
      </c>
      <c r="V2970" t="s">
        <v>8937</v>
      </c>
      <c r="W2970" t="s">
        <v>58</v>
      </c>
      <c r="X2970">
        <v>18.912114589142</v>
      </c>
      <c r="Y2970">
        <v>-70.744530827564006</v>
      </c>
      <c r="Z2970" t="s">
        <v>86</v>
      </c>
      <c r="AA2970" s="3">
        <v>44326</v>
      </c>
      <c r="AB2970" t="s">
        <v>87</v>
      </c>
      <c r="AC2970" t="s">
        <v>169</v>
      </c>
      <c r="AE2970" t="s">
        <v>62</v>
      </c>
      <c r="AF2970" t="s">
        <v>170</v>
      </c>
      <c r="AG2970" t="s">
        <v>194</v>
      </c>
      <c r="AH2970" t="s">
        <v>117</v>
      </c>
      <c r="AI2970" t="s">
        <v>1382</v>
      </c>
      <c r="AJ2970" t="s">
        <v>11679</v>
      </c>
      <c r="AK2970" t="s">
        <v>4065</v>
      </c>
      <c r="AL2970">
        <v>2</v>
      </c>
      <c r="AM2970" t="s">
        <v>11680</v>
      </c>
      <c r="AN2970">
        <v>5</v>
      </c>
      <c r="AO2970">
        <v>0</v>
      </c>
      <c r="AP2970" t="s">
        <v>63</v>
      </c>
      <c r="AV2970" s="1">
        <v>43394</v>
      </c>
      <c r="AW2970" t="s">
        <v>16963</v>
      </c>
      <c r="AY2970" t="s">
        <v>73</v>
      </c>
      <c r="AZ2970" t="s">
        <v>74</v>
      </c>
    </row>
    <row r="2971" spans="1:52" hidden="1" x14ac:dyDescent="0.25">
      <c r="A2971" t="str">
        <f>INDEX('Community ID'!B:B,MATCH(O2971,'Community ID'!A:A,0))</f>
        <v>La Calle Primera</v>
      </c>
      <c r="B2971" t="str">
        <f>INDEX('Community ID'!$K:$K,MATCH('Environmental Data'!$P2971,'Community ID'!J:J,0))</f>
        <v>Constanza</v>
      </c>
      <c r="D2971" t="s">
        <v>11681</v>
      </c>
      <c r="E2971" t="s">
        <v>11682</v>
      </c>
      <c r="F2971" t="s">
        <v>11683</v>
      </c>
      <c r="I2971" t="s">
        <v>191</v>
      </c>
      <c r="J2971" s="1">
        <v>26581</v>
      </c>
      <c r="K2971">
        <v>49</v>
      </c>
      <c r="M2971" t="s">
        <v>142</v>
      </c>
      <c r="O2971" t="s">
        <v>11390</v>
      </c>
      <c r="P2971" t="s">
        <v>1606</v>
      </c>
      <c r="Q2971" t="s">
        <v>160</v>
      </c>
      <c r="S2971" t="s">
        <v>10477</v>
      </c>
      <c r="T2971" t="s">
        <v>10477</v>
      </c>
      <c r="V2971" t="s">
        <v>10397</v>
      </c>
      <c r="W2971" t="s">
        <v>58</v>
      </c>
      <c r="X2971">
        <v>18.904408499999999</v>
      </c>
      <c r="Y2971">
        <v>-70.742726300000001</v>
      </c>
      <c r="Z2971" s="3">
        <v>44198</v>
      </c>
      <c r="AA2971" s="3">
        <v>44198</v>
      </c>
      <c r="AB2971" t="s">
        <v>87</v>
      </c>
      <c r="AC2971" t="s">
        <v>169</v>
      </c>
      <c r="AE2971" t="s">
        <v>62</v>
      </c>
      <c r="AF2971" t="s">
        <v>170</v>
      </c>
      <c r="AG2971" t="s">
        <v>194</v>
      </c>
      <c r="AH2971" t="s">
        <v>65</v>
      </c>
      <c r="AI2971" t="s">
        <v>10473</v>
      </c>
      <c r="AK2971" t="s">
        <v>11684</v>
      </c>
      <c r="AL2971">
        <v>1</v>
      </c>
      <c r="AM2971" t="s">
        <v>10470</v>
      </c>
      <c r="AN2971">
        <v>3</v>
      </c>
      <c r="AO2971">
        <v>0</v>
      </c>
      <c r="AP2971" t="s">
        <v>63</v>
      </c>
      <c r="AV2971" s="1">
        <v>43394</v>
      </c>
      <c r="AW2971" t="s">
        <v>16964</v>
      </c>
      <c r="AY2971" t="s">
        <v>73</v>
      </c>
      <c r="AZ2971" t="s">
        <v>74</v>
      </c>
    </row>
    <row r="2972" spans="1:52" hidden="1" x14ac:dyDescent="0.25">
      <c r="A2972" t="str">
        <f>INDEX('Community ID'!B:B,MATCH(O2972,'Community ID'!A:A,0))</f>
        <v>Villa Hortaliza</v>
      </c>
      <c r="B2972" t="str">
        <f>INDEX('Community ID'!$K:$K,MATCH('Environmental Data'!$P2972,'Community ID'!J:J,0))</f>
        <v>Tireo</v>
      </c>
      <c r="D2972" t="s">
        <v>11685</v>
      </c>
      <c r="E2972" t="s">
        <v>10607</v>
      </c>
      <c r="F2972" t="s">
        <v>2797</v>
      </c>
      <c r="I2972" t="s">
        <v>191</v>
      </c>
      <c r="J2972" s="1">
        <v>21150</v>
      </c>
      <c r="K2972">
        <v>64</v>
      </c>
      <c r="L2972">
        <v>8298825937</v>
      </c>
      <c r="M2972" t="s">
        <v>80</v>
      </c>
      <c r="N2972" t="s">
        <v>135</v>
      </c>
      <c r="O2972" t="s">
        <v>11448</v>
      </c>
      <c r="P2972" t="s">
        <v>3217</v>
      </c>
      <c r="Q2972" t="s">
        <v>160</v>
      </c>
      <c r="R2972">
        <v>46760035</v>
      </c>
      <c r="S2972" t="s">
        <v>104</v>
      </c>
      <c r="T2972" t="s">
        <v>144</v>
      </c>
      <c r="U2972">
        <v>5300074944</v>
      </c>
      <c r="V2972" t="s">
        <v>1820</v>
      </c>
      <c r="W2972" t="s">
        <v>58</v>
      </c>
      <c r="X2972">
        <v>18.949056500000001</v>
      </c>
      <c r="Y2972">
        <v>-70.686325400000001</v>
      </c>
      <c r="Z2972" t="s">
        <v>86</v>
      </c>
      <c r="AA2972" s="3">
        <v>44259</v>
      </c>
      <c r="AB2972" t="s">
        <v>60</v>
      </c>
      <c r="AC2972" t="s">
        <v>169</v>
      </c>
      <c r="AE2972" t="s">
        <v>62</v>
      </c>
      <c r="AF2972" t="s">
        <v>170</v>
      </c>
      <c r="AG2972" t="s">
        <v>194</v>
      </c>
      <c r="AH2972" t="s">
        <v>65</v>
      </c>
      <c r="AI2972" t="s">
        <v>1237</v>
      </c>
      <c r="AJ2972" t="s">
        <v>11686</v>
      </c>
      <c r="AK2972" t="s">
        <v>11687</v>
      </c>
      <c r="AL2972">
        <v>1</v>
      </c>
      <c r="AM2972" t="s">
        <v>68</v>
      </c>
      <c r="AN2972">
        <v>4</v>
      </c>
      <c r="AO2972">
        <v>0</v>
      </c>
      <c r="AP2972" t="s">
        <v>62</v>
      </c>
      <c r="AV2972" s="1">
        <v>43394</v>
      </c>
      <c r="AW2972" t="s">
        <v>16965</v>
      </c>
      <c r="AY2972" t="s">
        <v>73</v>
      </c>
      <c r="AZ2972" t="s">
        <v>74</v>
      </c>
    </row>
    <row r="2973" spans="1:52" hidden="1" x14ac:dyDescent="0.25">
      <c r="A2973" t="str">
        <f>INDEX('Community ID'!B:B,MATCH(O2973,'Community ID'!A:A,0))</f>
        <v>La Calle Primera</v>
      </c>
      <c r="B2973" t="str">
        <f>INDEX('Community ID'!$K:$K,MATCH('Environmental Data'!$P2973,'Community ID'!J:J,0))</f>
        <v>Constanza</v>
      </c>
      <c r="D2973" t="s">
        <v>11688</v>
      </c>
      <c r="E2973" t="s">
        <v>11689</v>
      </c>
      <c r="F2973" t="s">
        <v>2089</v>
      </c>
      <c r="J2973" s="1">
        <v>27710</v>
      </c>
      <c r="K2973">
        <v>46</v>
      </c>
      <c r="M2973" t="s">
        <v>226</v>
      </c>
      <c r="O2973" t="s">
        <v>10467</v>
      </c>
      <c r="P2973" t="s">
        <v>1606</v>
      </c>
      <c r="Q2973" t="s">
        <v>685</v>
      </c>
      <c r="V2973" t="s">
        <v>10397</v>
      </c>
      <c r="W2973" t="s">
        <v>58</v>
      </c>
      <c r="X2973">
        <v>18.904304400000001</v>
      </c>
      <c r="Y2973">
        <v>-70.743350599999999</v>
      </c>
      <c r="Z2973" t="s">
        <v>86</v>
      </c>
      <c r="AA2973" t="s">
        <v>86</v>
      </c>
      <c r="AB2973" t="s">
        <v>87</v>
      </c>
      <c r="AC2973" t="s">
        <v>169</v>
      </c>
      <c r="AE2973" t="s">
        <v>62</v>
      </c>
      <c r="AF2973" t="s">
        <v>170</v>
      </c>
      <c r="AG2973" t="s">
        <v>194</v>
      </c>
      <c r="AH2973" t="s">
        <v>65</v>
      </c>
      <c r="AK2973" t="s">
        <v>10469</v>
      </c>
      <c r="AL2973">
        <v>1</v>
      </c>
      <c r="AM2973" t="s">
        <v>10470</v>
      </c>
      <c r="AN2973">
        <v>1</v>
      </c>
      <c r="AO2973">
        <v>0</v>
      </c>
      <c r="AP2973" t="s">
        <v>62</v>
      </c>
      <c r="AV2973" s="1">
        <v>43394</v>
      </c>
      <c r="AW2973" t="s">
        <v>16966</v>
      </c>
      <c r="AY2973" t="s">
        <v>73</v>
      </c>
      <c r="AZ2973" t="s">
        <v>74</v>
      </c>
    </row>
    <row r="2974" spans="1:52" hidden="1" x14ac:dyDescent="0.25">
      <c r="A2974" t="str">
        <f>INDEX('Community ID'!B:B,MATCH(O2974,'Community ID'!A:A,0))</f>
        <v>La Calle Primera</v>
      </c>
      <c r="B2974" t="str">
        <f>INDEX('Community ID'!$K:$K,MATCH('Environmental Data'!$P2974,'Community ID'!J:J,0))</f>
        <v>Constanza</v>
      </c>
      <c r="D2974" t="s">
        <v>11690</v>
      </c>
      <c r="E2974" t="s">
        <v>11691</v>
      </c>
      <c r="F2974" t="s">
        <v>11672</v>
      </c>
      <c r="H2974" t="s">
        <v>11692</v>
      </c>
      <c r="I2974" t="s">
        <v>191</v>
      </c>
      <c r="J2974" s="1">
        <v>23893</v>
      </c>
      <c r="K2974">
        <v>56</v>
      </c>
      <c r="M2974" t="s">
        <v>124</v>
      </c>
      <c r="N2974" t="s">
        <v>11693</v>
      </c>
      <c r="O2974" t="s">
        <v>10467</v>
      </c>
      <c r="P2974" t="s">
        <v>83</v>
      </c>
      <c r="Q2974" t="s">
        <v>685</v>
      </c>
      <c r="S2974" t="s">
        <v>458</v>
      </c>
      <c r="T2974" t="s">
        <v>458</v>
      </c>
      <c r="V2974" t="s">
        <v>10397</v>
      </c>
      <c r="W2974" t="s">
        <v>58</v>
      </c>
      <c r="X2974">
        <v>18.904296200000001</v>
      </c>
      <c r="Y2974">
        <v>-70.742927300000005</v>
      </c>
      <c r="Z2974" t="s">
        <v>86</v>
      </c>
      <c r="AA2974" t="s">
        <v>86</v>
      </c>
      <c r="AB2974" t="s">
        <v>87</v>
      </c>
      <c r="AC2974" t="s">
        <v>169</v>
      </c>
      <c r="AE2974" t="s">
        <v>62</v>
      </c>
      <c r="AF2974" t="s">
        <v>170</v>
      </c>
      <c r="AG2974" t="s">
        <v>194</v>
      </c>
      <c r="AH2974" t="s">
        <v>65</v>
      </c>
      <c r="AI2974" t="s">
        <v>11018</v>
      </c>
      <c r="AJ2974" t="s">
        <v>11694</v>
      </c>
      <c r="AK2974" t="s">
        <v>11695</v>
      </c>
      <c r="AL2974">
        <v>1</v>
      </c>
      <c r="AM2974" t="s">
        <v>10470</v>
      </c>
      <c r="AN2974">
        <v>2</v>
      </c>
      <c r="AO2974">
        <v>0</v>
      </c>
      <c r="AP2974" t="s">
        <v>62</v>
      </c>
      <c r="AV2974" s="1">
        <v>43394</v>
      </c>
      <c r="AW2974" t="s">
        <v>16967</v>
      </c>
      <c r="AY2974" t="s">
        <v>73</v>
      </c>
      <c r="AZ2974" t="s">
        <v>74</v>
      </c>
    </row>
    <row r="2975" spans="1:52" hidden="1" x14ac:dyDescent="0.25">
      <c r="A2975" t="str">
        <f>INDEX('Community ID'!B:B,MATCH(O2975,'Community ID'!A:A,0))</f>
        <v>Villa Hortaliza</v>
      </c>
      <c r="B2975" t="str">
        <f>INDEX('Community ID'!$K:$K,MATCH('Environmental Data'!$P2975,'Community ID'!J:J,0))</f>
        <v>Tireo</v>
      </c>
      <c r="D2975" t="s">
        <v>11696</v>
      </c>
      <c r="E2975" t="s">
        <v>11697</v>
      </c>
      <c r="F2975" t="s">
        <v>11698</v>
      </c>
      <c r="H2975" t="s">
        <v>3371</v>
      </c>
      <c r="I2975" t="s">
        <v>191</v>
      </c>
      <c r="J2975" s="1">
        <v>34441</v>
      </c>
      <c r="K2975">
        <v>27</v>
      </c>
      <c r="L2975">
        <v>8297934241</v>
      </c>
      <c r="M2975" t="s">
        <v>226</v>
      </c>
      <c r="N2975" t="s">
        <v>135</v>
      </c>
      <c r="O2975" t="s">
        <v>11448</v>
      </c>
      <c r="P2975" t="s">
        <v>3217</v>
      </c>
      <c r="Q2975" t="s">
        <v>103</v>
      </c>
      <c r="U2975">
        <v>40234213631</v>
      </c>
      <c r="V2975" t="s">
        <v>1820</v>
      </c>
      <c r="W2975" t="s">
        <v>58</v>
      </c>
      <c r="X2975">
        <v>18.949056500000001</v>
      </c>
      <c r="Y2975">
        <v>-70.686325400000001</v>
      </c>
      <c r="Z2975" s="3">
        <v>44198</v>
      </c>
      <c r="AA2975" s="3">
        <v>44198</v>
      </c>
      <c r="AB2975" t="s">
        <v>182</v>
      </c>
      <c r="AC2975" t="s">
        <v>169</v>
      </c>
      <c r="AE2975" t="s">
        <v>62</v>
      </c>
      <c r="AF2975" t="s">
        <v>170</v>
      </c>
      <c r="AG2975" t="s">
        <v>171</v>
      </c>
      <c r="AH2975" t="s">
        <v>65</v>
      </c>
      <c r="AI2975" t="s">
        <v>11449</v>
      </c>
      <c r="AJ2975" t="s">
        <v>11699</v>
      </c>
      <c r="AK2975" t="s">
        <v>9935</v>
      </c>
      <c r="AL2975">
        <v>1</v>
      </c>
      <c r="AM2975" t="s">
        <v>7673</v>
      </c>
      <c r="AN2975">
        <v>4</v>
      </c>
      <c r="AO2975">
        <v>1</v>
      </c>
      <c r="AP2975" t="s">
        <v>63</v>
      </c>
      <c r="AV2975" s="1">
        <v>43394</v>
      </c>
      <c r="AW2975" t="s">
        <v>16968</v>
      </c>
      <c r="AY2975" t="s">
        <v>73</v>
      </c>
      <c r="AZ2975" t="s">
        <v>74</v>
      </c>
    </row>
    <row r="2976" spans="1:52" hidden="1" x14ac:dyDescent="0.25">
      <c r="A2976" t="str">
        <f>INDEX('Community ID'!B:B,MATCH(O2976,'Community ID'!A:A,0))</f>
        <v>Barrio Las Flores</v>
      </c>
      <c r="B2976" t="str">
        <f>INDEX('Community ID'!$K:$K,MATCH('Environmental Data'!$P2976,'Community ID'!J:J,0))</f>
        <v>Constanza</v>
      </c>
      <c r="D2976" t="s">
        <v>11700</v>
      </c>
      <c r="E2976" t="s">
        <v>8287</v>
      </c>
      <c r="F2976" t="s">
        <v>1477</v>
      </c>
      <c r="I2976" t="s">
        <v>191</v>
      </c>
      <c r="J2976" s="1">
        <v>36646</v>
      </c>
      <c r="K2976">
        <v>21</v>
      </c>
      <c r="L2976">
        <v>8097501530</v>
      </c>
      <c r="M2976" t="s">
        <v>142</v>
      </c>
      <c r="N2976" t="s">
        <v>125</v>
      </c>
      <c r="O2976" t="s">
        <v>11701</v>
      </c>
      <c r="P2976" t="s">
        <v>102</v>
      </c>
      <c r="Q2976" t="s">
        <v>103</v>
      </c>
      <c r="S2976" t="s">
        <v>144</v>
      </c>
      <c r="V2976" t="s">
        <v>8937</v>
      </c>
      <c r="W2976" t="s">
        <v>58</v>
      </c>
      <c r="X2976">
        <v>18.912542006101699</v>
      </c>
      <c r="Y2976">
        <v>-70.744768617701695</v>
      </c>
      <c r="Z2976" t="s">
        <v>86</v>
      </c>
      <c r="AA2976" s="3">
        <v>44259</v>
      </c>
      <c r="AB2976" t="s">
        <v>87</v>
      </c>
      <c r="AC2976" t="s">
        <v>169</v>
      </c>
      <c r="AE2976" t="s">
        <v>62</v>
      </c>
      <c r="AF2976" t="s">
        <v>170</v>
      </c>
      <c r="AG2976" t="s">
        <v>194</v>
      </c>
      <c r="AH2976" t="s">
        <v>65</v>
      </c>
      <c r="AI2976" t="s">
        <v>1382</v>
      </c>
      <c r="AJ2976" t="s">
        <v>11347</v>
      </c>
      <c r="AK2976" t="s">
        <v>11702</v>
      </c>
      <c r="AL2976">
        <v>2</v>
      </c>
      <c r="AM2976" t="s">
        <v>68</v>
      </c>
      <c r="AN2976">
        <v>5</v>
      </c>
      <c r="AO2976">
        <v>1</v>
      </c>
      <c r="AP2976" t="s">
        <v>63</v>
      </c>
      <c r="AV2976" s="1">
        <v>43394</v>
      </c>
      <c r="AW2976" t="s">
        <v>16969</v>
      </c>
      <c r="AY2976" t="s">
        <v>73</v>
      </c>
      <c r="AZ2976" t="s">
        <v>74</v>
      </c>
    </row>
    <row r="2977" spans="1:52" hidden="1" x14ac:dyDescent="0.25">
      <c r="A2977" t="str">
        <f>INDEX('Community ID'!B:B,MATCH(O2977,'Community ID'!A:A,0))</f>
        <v>Villa Hortaliza</v>
      </c>
      <c r="B2977" t="str">
        <f>INDEX('Community ID'!$K:$K,MATCH('Environmental Data'!$P2977,'Community ID'!J:J,0))</f>
        <v>Tireo</v>
      </c>
      <c r="D2977" t="s">
        <v>11703</v>
      </c>
      <c r="E2977" t="s">
        <v>11704</v>
      </c>
      <c r="F2977" t="s">
        <v>11705</v>
      </c>
      <c r="H2977" t="s">
        <v>11706</v>
      </c>
      <c r="I2977" t="s">
        <v>165</v>
      </c>
      <c r="J2977" s="1">
        <v>23105</v>
      </c>
      <c r="K2977">
        <v>58</v>
      </c>
      <c r="L2977">
        <v>8293823557</v>
      </c>
      <c r="M2977" t="s">
        <v>80</v>
      </c>
      <c r="N2977" t="s">
        <v>287</v>
      </c>
      <c r="O2977" t="s">
        <v>11448</v>
      </c>
      <c r="P2977" t="s">
        <v>3217</v>
      </c>
      <c r="Q2977" t="s">
        <v>160</v>
      </c>
      <c r="R2977">
        <v>45906620</v>
      </c>
      <c r="S2977" t="s">
        <v>104</v>
      </c>
      <c r="T2977" t="s">
        <v>144</v>
      </c>
      <c r="U2977">
        <v>5300220067</v>
      </c>
      <c r="V2977" t="s">
        <v>1820</v>
      </c>
      <c r="W2977" t="s">
        <v>58</v>
      </c>
      <c r="X2977">
        <v>18.949056500000001</v>
      </c>
      <c r="Y2977">
        <v>-70.686325400000001</v>
      </c>
      <c r="Z2977" t="s">
        <v>86</v>
      </c>
      <c r="AA2977" t="s">
        <v>86</v>
      </c>
      <c r="AB2977" t="s">
        <v>60</v>
      </c>
      <c r="AC2977" t="s">
        <v>88</v>
      </c>
      <c r="AE2977" t="s">
        <v>62</v>
      </c>
      <c r="AF2977" t="s">
        <v>170</v>
      </c>
      <c r="AG2977" t="s">
        <v>171</v>
      </c>
      <c r="AH2977" t="s">
        <v>65</v>
      </c>
      <c r="AI2977" t="s">
        <v>11449</v>
      </c>
      <c r="AJ2977" t="s">
        <v>11707</v>
      </c>
      <c r="AK2977" t="s">
        <v>11708</v>
      </c>
      <c r="AL2977">
        <v>1</v>
      </c>
      <c r="AM2977" t="s">
        <v>7673</v>
      </c>
      <c r="AN2977">
        <v>2</v>
      </c>
      <c r="AO2977">
        <v>0</v>
      </c>
      <c r="AP2977" t="s">
        <v>63</v>
      </c>
      <c r="AV2977" s="1">
        <v>43394</v>
      </c>
      <c r="AW2977" t="s">
        <v>16970</v>
      </c>
      <c r="AY2977" t="s">
        <v>73</v>
      </c>
      <c r="AZ2977" t="s">
        <v>74</v>
      </c>
    </row>
    <row r="2978" spans="1:52" hidden="1" x14ac:dyDescent="0.25">
      <c r="A2978" t="str">
        <f>INDEX('Community ID'!B:B,MATCH(O2978,'Community ID'!A:A,0))</f>
        <v>Villa Hortaliza</v>
      </c>
      <c r="B2978" t="str">
        <f>INDEX('Community ID'!$K:$K,MATCH('Environmental Data'!$P2978,'Community ID'!J:J,0))</f>
        <v>Tireo</v>
      </c>
      <c r="D2978" t="s">
        <v>11709</v>
      </c>
      <c r="E2978" t="s">
        <v>908</v>
      </c>
      <c r="F2978" t="s">
        <v>743</v>
      </c>
      <c r="I2978" t="s">
        <v>191</v>
      </c>
      <c r="J2978" s="1">
        <v>24778</v>
      </c>
      <c r="K2978">
        <v>54</v>
      </c>
      <c r="L2978">
        <v>8492732871</v>
      </c>
      <c r="M2978" t="s">
        <v>80</v>
      </c>
      <c r="N2978" t="s">
        <v>114</v>
      </c>
      <c r="O2978" t="s">
        <v>11448</v>
      </c>
      <c r="P2978" t="s">
        <v>3217</v>
      </c>
      <c r="Q2978" t="s">
        <v>160</v>
      </c>
      <c r="S2978" t="s">
        <v>104</v>
      </c>
      <c r="T2978" t="s">
        <v>144</v>
      </c>
      <c r="U2978">
        <v>5300069779</v>
      </c>
      <c r="V2978" t="s">
        <v>1820</v>
      </c>
      <c r="W2978" t="s">
        <v>58</v>
      </c>
      <c r="X2978">
        <v>18.949056500000001</v>
      </c>
      <c r="Y2978">
        <v>-70.686325400000001</v>
      </c>
      <c r="Z2978" t="s">
        <v>86</v>
      </c>
      <c r="AA2978" t="s">
        <v>86</v>
      </c>
      <c r="AB2978" t="s">
        <v>60</v>
      </c>
      <c r="AC2978" t="s">
        <v>88</v>
      </c>
      <c r="AE2978" t="s">
        <v>62</v>
      </c>
      <c r="AF2978" t="s">
        <v>170</v>
      </c>
      <c r="AG2978" t="s">
        <v>171</v>
      </c>
      <c r="AH2978" t="s">
        <v>65</v>
      </c>
      <c r="AI2978" t="s">
        <v>11710</v>
      </c>
      <c r="AJ2978" t="s">
        <v>7398</v>
      </c>
      <c r="AK2978" t="s">
        <v>11711</v>
      </c>
      <c r="AL2978">
        <v>1</v>
      </c>
      <c r="AM2978" t="s">
        <v>7673</v>
      </c>
      <c r="AN2978">
        <v>2</v>
      </c>
      <c r="AO2978">
        <v>0</v>
      </c>
      <c r="AP2978" t="s">
        <v>62</v>
      </c>
      <c r="AV2978" s="1">
        <v>43394</v>
      </c>
      <c r="AW2978" t="s">
        <v>16971</v>
      </c>
      <c r="AY2978" t="s">
        <v>73</v>
      </c>
      <c r="AZ2978" t="s">
        <v>74</v>
      </c>
    </row>
    <row r="2979" spans="1:52" x14ac:dyDescent="0.25">
      <c r="A2979" t="str">
        <f>INDEX('Community ID'!B:B,MATCH(O2979,'Community ID'!A:A,0))</f>
        <v>Villa Hortaliza</v>
      </c>
      <c r="B2979" t="str">
        <f>INDEX('Community ID'!$K:$K,MATCH('Environmental Data'!$P2979,'Community ID'!J:J,0))</f>
        <v>Tireo</v>
      </c>
      <c r="D2979" t="s">
        <v>11712</v>
      </c>
      <c r="E2979" t="s">
        <v>1748</v>
      </c>
      <c r="F2979" t="s">
        <v>1477</v>
      </c>
      <c r="I2979" t="s">
        <v>191</v>
      </c>
      <c r="L2979">
        <v>8292737645</v>
      </c>
      <c r="M2979" t="s">
        <v>80</v>
      </c>
      <c r="N2979" t="s">
        <v>135</v>
      </c>
      <c r="O2979" t="s">
        <v>11448</v>
      </c>
      <c r="P2979" t="s">
        <v>3217</v>
      </c>
      <c r="Q2979" t="s">
        <v>103</v>
      </c>
      <c r="R2979">
        <v>41304087</v>
      </c>
      <c r="S2979" t="s">
        <v>104</v>
      </c>
      <c r="T2979" t="s">
        <v>144</v>
      </c>
      <c r="U2979">
        <v>5000360890</v>
      </c>
      <c r="V2979" t="s">
        <v>1820</v>
      </c>
      <c r="W2979" t="s">
        <v>58</v>
      </c>
      <c r="X2979">
        <v>18.949056500000001</v>
      </c>
      <c r="Y2979">
        <v>-70.686325400000001</v>
      </c>
      <c r="Z2979" s="3">
        <v>44326</v>
      </c>
      <c r="AA2979" s="3">
        <v>44259</v>
      </c>
      <c r="AB2979" t="s">
        <v>60</v>
      </c>
      <c r="AC2979" t="s">
        <v>88</v>
      </c>
      <c r="AE2979" t="s">
        <v>62</v>
      </c>
      <c r="AF2979" t="s">
        <v>170</v>
      </c>
      <c r="AG2979" t="s">
        <v>171</v>
      </c>
      <c r="AH2979" t="s">
        <v>65</v>
      </c>
      <c r="AI2979" t="s">
        <v>11449</v>
      </c>
      <c r="AJ2979" t="s">
        <v>9933</v>
      </c>
      <c r="AK2979" t="s">
        <v>368</v>
      </c>
      <c r="AL2979">
        <v>1</v>
      </c>
      <c r="AM2979" t="s">
        <v>7673</v>
      </c>
      <c r="AN2979">
        <v>3</v>
      </c>
      <c r="AO2979">
        <v>0</v>
      </c>
      <c r="AP2979" t="s">
        <v>62</v>
      </c>
      <c r="AV2979" s="1">
        <v>43394</v>
      </c>
      <c r="AW2979" t="s">
        <v>16972</v>
      </c>
      <c r="AY2979" t="s">
        <v>73</v>
      </c>
      <c r="AZ2979" t="s">
        <v>74</v>
      </c>
    </row>
    <row r="2980" spans="1:52" hidden="1" x14ac:dyDescent="0.25">
      <c r="A2980" t="str">
        <f>INDEX('Community ID'!B:B,MATCH(O2980,'Community ID'!A:A,0))</f>
        <v>La Calle Primera</v>
      </c>
      <c r="B2980" t="str">
        <f>INDEX('Community ID'!$K:$K,MATCH('Environmental Data'!$P2980,'Community ID'!J:J,0))</f>
        <v>Constanza</v>
      </c>
      <c r="D2980" t="s">
        <v>11713</v>
      </c>
      <c r="E2980" t="s">
        <v>5946</v>
      </c>
      <c r="F2980" t="s">
        <v>11714</v>
      </c>
      <c r="H2980" t="s">
        <v>11715</v>
      </c>
      <c r="I2980" t="s">
        <v>165</v>
      </c>
      <c r="J2980" s="1">
        <v>16908</v>
      </c>
      <c r="K2980">
        <v>75</v>
      </c>
      <c r="M2980" t="s">
        <v>80</v>
      </c>
      <c r="O2980" t="s">
        <v>10467</v>
      </c>
      <c r="P2980" t="s">
        <v>83</v>
      </c>
      <c r="Q2980" t="s">
        <v>685</v>
      </c>
      <c r="S2980" t="s">
        <v>10468</v>
      </c>
      <c r="T2980" t="s">
        <v>10468</v>
      </c>
      <c r="V2980" t="s">
        <v>10415</v>
      </c>
      <c r="W2980" t="s">
        <v>58</v>
      </c>
      <c r="X2980">
        <v>18.9038608</v>
      </c>
      <c r="Y2980">
        <v>-70.742803199999997</v>
      </c>
      <c r="Z2980" t="s">
        <v>325</v>
      </c>
      <c r="AA2980" t="s">
        <v>325</v>
      </c>
      <c r="AB2980" t="s">
        <v>87</v>
      </c>
      <c r="AC2980" t="s">
        <v>169</v>
      </c>
      <c r="AE2980" t="s">
        <v>62</v>
      </c>
      <c r="AF2980" t="s">
        <v>170</v>
      </c>
      <c r="AG2980" t="s">
        <v>194</v>
      </c>
      <c r="AH2980" t="s">
        <v>65</v>
      </c>
      <c r="AI2980" t="s">
        <v>10554</v>
      </c>
      <c r="AL2980">
        <v>1</v>
      </c>
      <c r="AM2980" t="s">
        <v>10470</v>
      </c>
      <c r="AN2980">
        <v>6</v>
      </c>
      <c r="AO2980">
        <v>1</v>
      </c>
      <c r="AP2980" t="s">
        <v>63</v>
      </c>
      <c r="AV2980" s="1">
        <v>43394</v>
      </c>
      <c r="AW2980" t="s">
        <v>16973</v>
      </c>
      <c r="AY2980" t="s">
        <v>73</v>
      </c>
      <c r="AZ2980" t="s">
        <v>74</v>
      </c>
    </row>
    <row r="2981" spans="1:52" hidden="1" x14ac:dyDescent="0.25">
      <c r="A2981" t="str">
        <f>INDEX('Community ID'!B:B,MATCH(O2981,'Community ID'!A:A,0))</f>
        <v>La Calle Primera</v>
      </c>
      <c r="B2981" t="str">
        <f>INDEX('Community ID'!$K:$K,MATCH('Environmental Data'!$P2981,'Community ID'!J:J,0))</f>
        <v>Constanza</v>
      </c>
      <c r="D2981" t="s">
        <v>11716</v>
      </c>
      <c r="E2981" t="s">
        <v>11717</v>
      </c>
      <c r="F2981" t="s">
        <v>4020</v>
      </c>
      <c r="I2981" t="s">
        <v>191</v>
      </c>
      <c r="J2981" s="1">
        <v>20440</v>
      </c>
      <c r="K2981">
        <v>66</v>
      </c>
      <c r="M2981" t="s">
        <v>80</v>
      </c>
      <c r="O2981" t="s">
        <v>10467</v>
      </c>
      <c r="P2981" t="s">
        <v>1606</v>
      </c>
      <c r="Q2981" t="s">
        <v>160</v>
      </c>
      <c r="V2981" t="s">
        <v>10415</v>
      </c>
      <c r="W2981" t="s">
        <v>58</v>
      </c>
      <c r="X2981">
        <v>18.9038608</v>
      </c>
      <c r="Y2981">
        <v>-70.742803199999997</v>
      </c>
      <c r="Z2981" t="s">
        <v>325</v>
      </c>
      <c r="AA2981" t="s">
        <v>325</v>
      </c>
      <c r="AB2981" t="s">
        <v>87</v>
      </c>
      <c r="AC2981" t="s">
        <v>169</v>
      </c>
      <c r="AE2981" t="s">
        <v>62</v>
      </c>
      <c r="AF2981" t="s">
        <v>170</v>
      </c>
      <c r="AG2981" t="s">
        <v>194</v>
      </c>
      <c r="AH2981" t="s">
        <v>65</v>
      </c>
      <c r="AI2981" t="s">
        <v>11018</v>
      </c>
      <c r="AL2981">
        <v>1</v>
      </c>
      <c r="AM2981" t="s">
        <v>10470</v>
      </c>
      <c r="AN2981">
        <v>2</v>
      </c>
      <c r="AO2981">
        <v>0</v>
      </c>
      <c r="AP2981" t="s">
        <v>62</v>
      </c>
      <c r="AV2981" s="1">
        <v>43394</v>
      </c>
      <c r="AW2981" t="s">
        <v>16974</v>
      </c>
      <c r="AY2981" t="s">
        <v>73</v>
      </c>
      <c r="AZ2981" t="s">
        <v>74</v>
      </c>
    </row>
    <row r="2982" spans="1:52" hidden="1" x14ac:dyDescent="0.25">
      <c r="A2982" t="str">
        <f>INDEX('Community ID'!B:B,MATCH(O2982,'Community ID'!A:A,0))</f>
        <v>La Calle Primera</v>
      </c>
      <c r="B2982" t="str">
        <f>INDEX('Community ID'!$K:$K,MATCH('Environmental Data'!$P2982,'Community ID'!J:J,0))</f>
        <v>Constanza</v>
      </c>
      <c r="D2982" t="s">
        <v>11718</v>
      </c>
      <c r="E2982" t="s">
        <v>11719</v>
      </c>
      <c r="F2982" t="s">
        <v>11720</v>
      </c>
      <c r="I2982" t="s">
        <v>191</v>
      </c>
      <c r="J2982" s="1">
        <v>33192</v>
      </c>
      <c r="K2982">
        <v>31</v>
      </c>
      <c r="M2982" t="s">
        <v>226</v>
      </c>
      <c r="O2982" t="s">
        <v>11390</v>
      </c>
      <c r="P2982" t="s">
        <v>1606</v>
      </c>
      <c r="Q2982" t="s">
        <v>160</v>
      </c>
      <c r="V2982" t="s">
        <v>10415</v>
      </c>
      <c r="W2982" t="s">
        <v>58</v>
      </c>
      <c r="X2982">
        <v>18.9038608</v>
      </c>
      <c r="Y2982">
        <v>-70.742803199999997</v>
      </c>
      <c r="Z2982" s="3">
        <v>44198</v>
      </c>
      <c r="AA2982" s="3">
        <v>44198</v>
      </c>
      <c r="AB2982" t="s">
        <v>87</v>
      </c>
      <c r="AC2982" t="s">
        <v>169</v>
      </c>
      <c r="AE2982" t="s">
        <v>62</v>
      </c>
      <c r="AF2982" t="s">
        <v>170</v>
      </c>
      <c r="AG2982" t="s">
        <v>194</v>
      </c>
      <c r="AH2982" t="s">
        <v>65</v>
      </c>
      <c r="AI2982" t="s">
        <v>10554</v>
      </c>
      <c r="AK2982" t="s">
        <v>11721</v>
      </c>
      <c r="AL2982">
        <v>1</v>
      </c>
      <c r="AM2982" t="s">
        <v>10470</v>
      </c>
      <c r="AN2982">
        <v>2</v>
      </c>
      <c r="AO2982">
        <v>0</v>
      </c>
      <c r="AP2982" t="s">
        <v>63</v>
      </c>
      <c r="AV2982" s="1">
        <v>43394</v>
      </c>
      <c r="AW2982" t="s">
        <v>16975</v>
      </c>
      <c r="AY2982" t="s">
        <v>73</v>
      </c>
      <c r="AZ2982" t="s">
        <v>74</v>
      </c>
    </row>
    <row r="2983" spans="1:52" hidden="1" x14ac:dyDescent="0.25">
      <c r="A2983" t="str">
        <f>INDEX('Community ID'!B:B,MATCH(O2983,'Community ID'!A:A,0))</f>
        <v>La Calle Primera</v>
      </c>
      <c r="B2983" t="str">
        <f>INDEX('Community ID'!$K:$K,MATCH('Environmental Data'!$P2983,'Community ID'!J:J,0))</f>
        <v>Constanza</v>
      </c>
      <c r="D2983" t="s">
        <v>10550</v>
      </c>
      <c r="E2983" t="s">
        <v>555</v>
      </c>
      <c r="F2983" t="s">
        <v>10551</v>
      </c>
      <c r="I2983" t="s">
        <v>165</v>
      </c>
      <c r="J2983" s="1">
        <v>32240</v>
      </c>
      <c r="K2983">
        <v>33</v>
      </c>
      <c r="M2983" t="s">
        <v>80</v>
      </c>
      <c r="N2983" t="s">
        <v>10552</v>
      </c>
      <c r="O2983" t="s">
        <v>10553</v>
      </c>
      <c r="P2983" t="s">
        <v>102</v>
      </c>
      <c r="Q2983" t="s">
        <v>685</v>
      </c>
      <c r="V2983" t="s">
        <v>10415</v>
      </c>
      <c r="W2983" t="s">
        <v>58</v>
      </c>
      <c r="X2983">
        <v>18.904056000000001</v>
      </c>
      <c r="Y2983">
        <v>-70.742737899999995</v>
      </c>
      <c r="Z2983" s="3">
        <v>44259</v>
      </c>
      <c r="AA2983" s="3">
        <v>44259</v>
      </c>
      <c r="AB2983" t="s">
        <v>87</v>
      </c>
      <c r="AC2983" t="s">
        <v>169</v>
      </c>
      <c r="AE2983" t="s">
        <v>62</v>
      </c>
      <c r="AF2983" t="s">
        <v>170</v>
      </c>
      <c r="AG2983" t="s">
        <v>194</v>
      </c>
      <c r="AH2983" t="s">
        <v>65</v>
      </c>
      <c r="AI2983" t="s">
        <v>10554</v>
      </c>
      <c r="AK2983" t="s">
        <v>10469</v>
      </c>
      <c r="AL2983">
        <v>1</v>
      </c>
      <c r="AM2983" t="s">
        <v>10470</v>
      </c>
      <c r="AN2983">
        <v>2</v>
      </c>
      <c r="AO2983">
        <v>0</v>
      </c>
      <c r="AP2983" t="s">
        <v>63</v>
      </c>
      <c r="AV2983" s="1">
        <v>43394</v>
      </c>
      <c r="AW2983" t="s">
        <v>16976</v>
      </c>
      <c r="AY2983" t="s">
        <v>73</v>
      </c>
      <c r="AZ2983" t="s">
        <v>74</v>
      </c>
    </row>
    <row r="2984" spans="1:52" hidden="1" x14ac:dyDescent="0.25">
      <c r="A2984" t="str">
        <f>INDEX('Community ID'!B:B,MATCH(O2984,'Community ID'!A:A,0))</f>
        <v>La Calle Primera</v>
      </c>
      <c r="B2984" t="str">
        <f>INDEX('Community ID'!$K:$K,MATCH('Environmental Data'!$P2984,'Community ID'!J:J,0))</f>
        <v>Constanza</v>
      </c>
      <c r="D2984" t="s">
        <v>11722</v>
      </c>
      <c r="E2984" t="s">
        <v>11723</v>
      </c>
      <c r="F2984" t="s">
        <v>11444</v>
      </c>
      <c r="I2984" t="s">
        <v>191</v>
      </c>
      <c r="J2984" s="1">
        <v>25066</v>
      </c>
      <c r="K2984">
        <v>53</v>
      </c>
      <c r="M2984" t="s">
        <v>80</v>
      </c>
      <c r="O2984" t="s">
        <v>10467</v>
      </c>
      <c r="P2984" t="s">
        <v>83</v>
      </c>
      <c r="Q2984" t="s">
        <v>160</v>
      </c>
      <c r="S2984" t="s">
        <v>10477</v>
      </c>
      <c r="T2984" t="s">
        <v>10477</v>
      </c>
      <c r="V2984" t="s">
        <v>10415</v>
      </c>
      <c r="W2984" t="s">
        <v>58</v>
      </c>
      <c r="X2984">
        <v>18.9038608</v>
      </c>
      <c r="Y2984">
        <v>-70.742803199999997</v>
      </c>
      <c r="Z2984" s="3">
        <v>44198</v>
      </c>
      <c r="AA2984" s="3">
        <v>44198</v>
      </c>
      <c r="AB2984" t="s">
        <v>87</v>
      </c>
      <c r="AC2984" t="s">
        <v>169</v>
      </c>
      <c r="AE2984" t="s">
        <v>62</v>
      </c>
      <c r="AF2984" t="s">
        <v>170</v>
      </c>
      <c r="AG2984" t="s">
        <v>194</v>
      </c>
      <c r="AH2984" t="s">
        <v>65</v>
      </c>
      <c r="AI2984" t="s">
        <v>11326</v>
      </c>
      <c r="AL2984">
        <v>1</v>
      </c>
      <c r="AM2984" t="s">
        <v>10470</v>
      </c>
      <c r="AN2984">
        <v>2</v>
      </c>
      <c r="AO2984">
        <v>0</v>
      </c>
      <c r="AP2984" t="s">
        <v>63</v>
      </c>
      <c r="AV2984" s="1">
        <v>43394</v>
      </c>
      <c r="AW2984" t="s">
        <v>16977</v>
      </c>
      <c r="AY2984" t="s">
        <v>73</v>
      </c>
      <c r="AZ2984" t="s">
        <v>74</v>
      </c>
    </row>
    <row r="2985" spans="1:52" hidden="1" x14ac:dyDescent="0.25">
      <c r="A2985" t="str">
        <f>INDEX('Community ID'!B:B,MATCH(O2985,'Community ID'!A:A,0))</f>
        <v>El Chorro</v>
      </c>
      <c r="B2985" t="str">
        <f>INDEX('Community ID'!$K:$K,MATCH('Environmental Data'!$P2985,'Community ID'!J:J,0))</f>
        <v>Constanza</v>
      </c>
      <c r="D2985" t="s">
        <v>12478</v>
      </c>
      <c r="E2985" t="s">
        <v>12479</v>
      </c>
      <c r="F2985" t="s">
        <v>7910</v>
      </c>
      <c r="I2985" t="s">
        <v>191</v>
      </c>
      <c r="M2985" t="s">
        <v>51</v>
      </c>
      <c r="N2985" t="s">
        <v>135</v>
      </c>
      <c r="O2985" t="s">
        <v>7181</v>
      </c>
      <c r="P2985" t="s">
        <v>102</v>
      </c>
      <c r="Q2985" t="s">
        <v>103</v>
      </c>
      <c r="S2985" t="s">
        <v>545</v>
      </c>
      <c r="T2985" t="s">
        <v>545</v>
      </c>
      <c r="V2985" t="s">
        <v>10384</v>
      </c>
      <c r="W2985" t="s">
        <v>58</v>
      </c>
      <c r="X2985">
        <v>18.9033523388383</v>
      </c>
      <c r="Y2985">
        <v>-70.758098904109303</v>
      </c>
      <c r="Z2985" t="s">
        <v>86</v>
      </c>
      <c r="AA2985" t="s">
        <v>86</v>
      </c>
      <c r="AB2985" t="s">
        <v>60</v>
      </c>
      <c r="AC2985" t="s">
        <v>169</v>
      </c>
      <c r="AE2985" t="s">
        <v>62</v>
      </c>
      <c r="AF2985" t="s">
        <v>170</v>
      </c>
      <c r="AG2985" t="s">
        <v>194</v>
      </c>
      <c r="AH2985" t="s">
        <v>65</v>
      </c>
      <c r="AI2985" t="s">
        <v>145</v>
      </c>
      <c r="AJ2985" t="s">
        <v>145</v>
      </c>
      <c r="AK2985" t="s">
        <v>7199</v>
      </c>
      <c r="AL2985">
        <v>1</v>
      </c>
      <c r="AM2985" t="s">
        <v>394</v>
      </c>
      <c r="AN2985">
        <v>3</v>
      </c>
      <c r="AO2985">
        <v>1</v>
      </c>
      <c r="AP2985" t="s">
        <v>63</v>
      </c>
      <c r="AV2985" s="1">
        <v>43394</v>
      </c>
      <c r="AW2985" t="s">
        <v>16978</v>
      </c>
      <c r="AY2985" t="s">
        <v>73</v>
      </c>
      <c r="AZ2985" t="s">
        <v>74</v>
      </c>
    </row>
    <row r="2986" spans="1:52" hidden="1" x14ac:dyDescent="0.25">
      <c r="A2986" t="str">
        <f>INDEX('Community ID'!B:B,MATCH(O2986,'Community ID'!A:A,0))</f>
        <v>El Chorro</v>
      </c>
      <c r="B2986" t="str">
        <f>INDEX('Community ID'!$K:$K,MATCH('Environmental Data'!$P2986,'Community ID'!J:J,0))</f>
        <v>Constanza</v>
      </c>
      <c r="D2986" t="s">
        <v>11724</v>
      </c>
      <c r="E2986" t="s">
        <v>7466</v>
      </c>
      <c r="F2986" t="s">
        <v>7695</v>
      </c>
      <c r="I2986" t="s">
        <v>165</v>
      </c>
      <c r="J2986" s="1">
        <v>28104</v>
      </c>
      <c r="K2986">
        <v>45</v>
      </c>
      <c r="M2986" t="s">
        <v>80</v>
      </c>
      <c r="N2986" t="s">
        <v>1636</v>
      </c>
      <c r="O2986" t="s">
        <v>7181</v>
      </c>
      <c r="P2986" t="s">
        <v>102</v>
      </c>
      <c r="Q2986" t="s">
        <v>55</v>
      </c>
      <c r="S2986" t="s">
        <v>545</v>
      </c>
      <c r="T2986" t="s">
        <v>545</v>
      </c>
      <c r="V2986" t="s">
        <v>10384</v>
      </c>
      <c r="W2986" t="s">
        <v>58</v>
      </c>
      <c r="X2986">
        <v>18.900658143701801</v>
      </c>
      <c r="Y2986">
        <v>-70.757471602475903</v>
      </c>
      <c r="Z2986" t="s">
        <v>86</v>
      </c>
      <c r="AA2986" s="3">
        <v>44259</v>
      </c>
      <c r="AB2986" t="s">
        <v>60</v>
      </c>
      <c r="AC2986" t="s">
        <v>169</v>
      </c>
      <c r="AE2986" t="s">
        <v>62</v>
      </c>
      <c r="AF2986" t="s">
        <v>170</v>
      </c>
      <c r="AG2986" t="s">
        <v>194</v>
      </c>
      <c r="AH2986" t="s">
        <v>65</v>
      </c>
      <c r="AI2986" t="s">
        <v>145</v>
      </c>
      <c r="AJ2986" t="s">
        <v>145</v>
      </c>
      <c r="AK2986" t="s">
        <v>7199</v>
      </c>
      <c r="AL2986">
        <v>1</v>
      </c>
      <c r="AM2986" t="s">
        <v>394</v>
      </c>
      <c r="AN2986">
        <v>2</v>
      </c>
      <c r="AO2986">
        <v>0</v>
      </c>
      <c r="AP2986" t="s">
        <v>63</v>
      </c>
      <c r="AV2986" s="1">
        <v>43394</v>
      </c>
      <c r="AW2986" t="s">
        <v>16979</v>
      </c>
      <c r="AY2986" t="s">
        <v>73</v>
      </c>
      <c r="AZ2986" t="s">
        <v>74</v>
      </c>
    </row>
    <row r="2987" spans="1:52" hidden="1" x14ac:dyDescent="0.25">
      <c r="A2987" t="str">
        <f>INDEX('Community ID'!B:B,MATCH(O2987,'Community ID'!A:A,0))</f>
        <v>Barrio Las Flores</v>
      </c>
      <c r="B2987" t="str">
        <f>INDEX('Community ID'!$K:$K,MATCH('Environmental Data'!$P2987,'Community ID'!J:J,0))</f>
        <v>Constanza</v>
      </c>
      <c r="D2987" t="s">
        <v>11725</v>
      </c>
      <c r="E2987" t="s">
        <v>7863</v>
      </c>
      <c r="F2987" t="s">
        <v>11250</v>
      </c>
      <c r="I2987" t="s">
        <v>191</v>
      </c>
      <c r="J2987" s="1">
        <v>36244</v>
      </c>
      <c r="K2987">
        <v>22</v>
      </c>
      <c r="L2987">
        <v>8099242937</v>
      </c>
      <c r="M2987" t="s">
        <v>226</v>
      </c>
      <c r="N2987" t="s">
        <v>52</v>
      </c>
      <c r="O2987" t="s">
        <v>11349</v>
      </c>
      <c r="P2987" t="s">
        <v>102</v>
      </c>
      <c r="Q2987" t="s">
        <v>103</v>
      </c>
      <c r="S2987" t="s">
        <v>144</v>
      </c>
      <c r="V2987" t="s">
        <v>8937</v>
      </c>
      <c r="W2987" t="s">
        <v>58</v>
      </c>
      <c r="X2987">
        <v>18.912620199999999</v>
      </c>
      <c r="Y2987">
        <v>-70.7447856</v>
      </c>
      <c r="Z2987" t="s">
        <v>86</v>
      </c>
      <c r="AA2987" t="s">
        <v>325</v>
      </c>
      <c r="AB2987" t="s">
        <v>87</v>
      </c>
      <c r="AC2987" t="s">
        <v>169</v>
      </c>
      <c r="AE2987" t="s">
        <v>62</v>
      </c>
      <c r="AF2987" t="s">
        <v>170</v>
      </c>
      <c r="AG2987" t="s">
        <v>171</v>
      </c>
      <c r="AH2987" t="s">
        <v>117</v>
      </c>
      <c r="AI2987" t="s">
        <v>6008</v>
      </c>
      <c r="AJ2987" t="s">
        <v>1382</v>
      </c>
      <c r="AK2987" t="s">
        <v>11726</v>
      </c>
      <c r="AL2987">
        <v>2</v>
      </c>
      <c r="AM2987" t="s">
        <v>11727</v>
      </c>
      <c r="AN2987">
        <v>3</v>
      </c>
      <c r="AO2987">
        <v>1</v>
      </c>
      <c r="AP2987" t="s">
        <v>63</v>
      </c>
      <c r="AV2987" s="1">
        <v>43394</v>
      </c>
      <c r="AW2987" t="s">
        <v>16980</v>
      </c>
      <c r="AY2987" t="s">
        <v>73</v>
      </c>
      <c r="AZ2987" t="s">
        <v>74</v>
      </c>
    </row>
    <row r="2988" spans="1:52" hidden="1" x14ac:dyDescent="0.25">
      <c r="A2988" t="str">
        <f>INDEX('Community ID'!B:B,MATCH(O2988,'Community ID'!A:A,0))</f>
        <v>Barrio Las Flores</v>
      </c>
      <c r="B2988" t="str">
        <f>INDEX('Community ID'!$K:$K,MATCH('Environmental Data'!$P2988,'Community ID'!J:J,0))</f>
        <v>Constanza</v>
      </c>
      <c r="D2988" t="s">
        <v>11728</v>
      </c>
      <c r="E2988" t="s">
        <v>4620</v>
      </c>
      <c r="F2988" t="s">
        <v>6760</v>
      </c>
      <c r="I2988" t="s">
        <v>191</v>
      </c>
      <c r="J2988" s="1">
        <v>30341</v>
      </c>
      <c r="K2988">
        <v>38</v>
      </c>
      <c r="L2988">
        <v>8294482681</v>
      </c>
      <c r="N2988" t="s">
        <v>52</v>
      </c>
      <c r="O2988" t="s">
        <v>4094</v>
      </c>
      <c r="P2988" t="s">
        <v>102</v>
      </c>
      <c r="Q2988" t="s">
        <v>103</v>
      </c>
      <c r="S2988" t="s">
        <v>144</v>
      </c>
      <c r="V2988" t="s">
        <v>8937</v>
      </c>
      <c r="W2988" t="s">
        <v>58</v>
      </c>
      <c r="X2988">
        <v>18.912624399999999</v>
      </c>
      <c r="Y2988">
        <v>-70.744786500000004</v>
      </c>
      <c r="Z2988" t="s">
        <v>86</v>
      </c>
      <c r="AA2988" s="3">
        <v>44259</v>
      </c>
      <c r="AB2988" t="s">
        <v>87</v>
      </c>
      <c r="AC2988" t="s">
        <v>169</v>
      </c>
      <c r="AE2988" t="s">
        <v>62</v>
      </c>
      <c r="AF2988" t="s">
        <v>170</v>
      </c>
      <c r="AG2988" t="s">
        <v>171</v>
      </c>
      <c r="AH2988" t="s">
        <v>117</v>
      </c>
      <c r="AI2988" t="s">
        <v>145</v>
      </c>
      <c r="AJ2988" t="s">
        <v>145</v>
      </c>
      <c r="AK2988" t="s">
        <v>11729</v>
      </c>
      <c r="AL2988">
        <v>2</v>
      </c>
      <c r="AM2988" t="s">
        <v>68</v>
      </c>
      <c r="AN2988">
        <v>4</v>
      </c>
      <c r="AO2988">
        <v>0</v>
      </c>
      <c r="AP2988" t="s">
        <v>63</v>
      </c>
      <c r="AV2988" s="1">
        <v>43394</v>
      </c>
      <c r="AW2988" t="s">
        <v>16981</v>
      </c>
      <c r="AY2988" t="s">
        <v>73</v>
      </c>
      <c r="AZ2988" t="s">
        <v>74</v>
      </c>
    </row>
    <row r="2989" spans="1:52" hidden="1" x14ac:dyDescent="0.25">
      <c r="A2989" t="str">
        <f>INDEX('Community ID'!B:B,MATCH(O2989,'Community ID'!A:A,0))</f>
        <v>El Chorro</v>
      </c>
      <c r="B2989" t="str">
        <f>INDEX('Community ID'!$K:$K,MATCH('Environmental Data'!$P2989,'Community ID'!J:J,0))</f>
        <v>Constanza</v>
      </c>
      <c r="D2989" t="s">
        <v>11730</v>
      </c>
      <c r="E2989" t="s">
        <v>1029</v>
      </c>
      <c r="F2989" t="s">
        <v>991</v>
      </c>
      <c r="I2989" t="s">
        <v>165</v>
      </c>
      <c r="J2989" s="1">
        <v>28984</v>
      </c>
      <c r="K2989">
        <v>42</v>
      </c>
      <c r="M2989" t="s">
        <v>51</v>
      </c>
      <c r="N2989" t="s">
        <v>694</v>
      </c>
      <c r="O2989" t="s">
        <v>7406</v>
      </c>
      <c r="P2989" t="s">
        <v>83</v>
      </c>
      <c r="Q2989" t="s">
        <v>160</v>
      </c>
      <c r="V2989" t="s">
        <v>10384</v>
      </c>
      <c r="W2989" t="s">
        <v>58</v>
      </c>
      <c r="X2989">
        <v>18.900498300808302</v>
      </c>
      <c r="Y2989">
        <v>-70.758597962624094</v>
      </c>
      <c r="Z2989" s="3">
        <v>44326</v>
      </c>
      <c r="AA2989" s="3">
        <v>44259</v>
      </c>
      <c r="AB2989" t="s">
        <v>60</v>
      </c>
      <c r="AC2989" t="s">
        <v>169</v>
      </c>
      <c r="AE2989" t="s">
        <v>62</v>
      </c>
      <c r="AF2989" t="s">
        <v>170</v>
      </c>
      <c r="AG2989" t="s">
        <v>194</v>
      </c>
      <c r="AH2989" t="s">
        <v>65</v>
      </c>
      <c r="AI2989" t="s">
        <v>788</v>
      </c>
      <c r="AJ2989" t="s">
        <v>788</v>
      </c>
      <c r="AK2989" t="s">
        <v>11200</v>
      </c>
      <c r="AL2989">
        <v>1</v>
      </c>
      <c r="AM2989" t="s">
        <v>1836</v>
      </c>
      <c r="AN2989">
        <v>4</v>
      </c>
      <c r="AP2989" t="s">
        <v>63</v>
      </c>
      <c r="AV2989" s="1">
        <v>43394</v>
      </c>
      <c r="AW2989" t="s">
        <v>16982</v>
      </c>
      <c r="AY2989" t="s">
        <v>73</v>
      </c>
      <c r="AZ2989" t="s">
        <v>74</v>
      </c>
    </row>
    <row r="2990" spans="1:52" hidden="1" x14ac:dyDescent="0.25">
      <c r="A2990" t="str">
        <f>INDEX('Community ID'!B:B,MATCH(O2990,'Community ID'!A:A,0))</f>
        <v>El Chorro</v>
      </c>
      <c r="B2990" t="str">
        <f>INDEX('Community ID'!$K:$K,MATCH('Environmental Data'!$P2990,'Community ID'!J:J,0))</f>
        <v>Constanza</v>
      </c>
      <c r="D2990" t="s">
        <v>11731</v>
      </c>
      <c r="E2990" t="s">
        <v>702</v>
      </c>
      <c r="F2990" t="s">
        <v>371</v>
      </c>
      <c r="H2990" t="s">
        <v>6226</v>
      </c>
      <c r="I2990" t="s">
        <v>191</v>
      </c>
      <c r="J2990" s="1">
        <v>27349</v>
      </c>
      <c r="K2990">
        <v>47</v>
      </c>
      <c r="M2990" t="s">
        <v>80</v>
      </c>
      <c r="O2990" t="s">
        <v>7181</v>
      </c>
      <c r="P2990" t="s">
        <v>102</v>
      </c>
      <c r="Q2990" t="s">
        <v>103</v>
      </c>
      <c r="S2990" t="s">
        <v>545</v>
      </c>
      <c r="T2990" t="s">
        <v>485</v>
      </c>
      <c r="V2990" t="s">
        <v>10384</v>
      </c>
      <c r="W2990" t="s">
        <v>58</v>
      </c>
      <c r="X2990">
        <v>18.9020817</v>
      </c>
      <c r="Y2990">
        <v>-70.751228900000001</v>
      </c>
      <c r="Z2990" t="s">
        <v>86</v>
      </c>
      <c r="AA2990" t="s">
        <v>86</v>
      </c>
      <c r="AC2990" t="s">
        <v>169</v>
      </c>
      <c r="AE2990" t="s">
        <v>62</v>
      </c>
      <c r="AF2990" t="s">
        <v>170</v>
      </c>
      <c r="AG2990" t="s">
        <v>194</v>
      </c>
      <c r="AH2990" t="s">
        <v>65</v>
      </c>
      <c r="AI2990" t="s">
        <v>145</v>
      </c>
      <c r="AJ2990" t="s">
        <v>145</v>
      </c>
      <c r="AK2990" t="s">
        <v>7199</v>
      </c>
      <c r="AL2990">
        <v>1</v>
      </c>
      <c r="AM2990" t="s">
        <v>394</v>
      </c>
      <c r="AN2990">
        <v>3</v>
      </c>
      <c r="AO2990">
        <v>1</v>
      </c>
      <c r="AP2990" t="s">
        <v>63</v>
      </c>
      <c r="AV2990" s="1">
        <v>43394</v>
      </c>
      <c r="AW2990" t="s">
        <v>16983</v>
      </c>
      <c r="AY2990" t="s">
        <v>73</v>
      </c>
      <c r="AZ2990" t="s">
        <v>74</v>
      </c>
    </row>
    <row r="2991" spans="1:52" hidden="1" x14ac:dyDescent="0.25">
      <c r="A2991" t="str">
        <f>INDEX('Community ID'!B:B,MATCH(O2991,'Community ID'!A:A,0))</f>
        <v>El Chorro</v>
      </c>
      <c r="B2991" t="str">
        <f>INDEX('Community ID'!$K:$K,MATCH('Environmental Data'!$P2991,'Community ID'!J:J,0))</f>
        <v>Constanza</v>
      </c>
      <c r="D2991" t="s">
        <v>11736</v>
      </c>
      <c r="E2991" t="s">
        <v>251</v>
      </c>
      <c r="F2991" t="s">
        <v>5055</v>
      </c>
      <c r="I2991" t="s">
        <v>165</v>
      </c>
      <c r="J2991" s="1">
        <v>29363</v>
      </c>
      <c r="K2991">
        <v>41</v>
      </c>
      <c r="M2991" t="s">
        <v>51</v>
      </c>
      <c r="N2991" t="s">
        <v>694</v>
      </c>
      <c r="O2991" t="s">
        <v>7406</v>
      </c>
      <c r="P2991" t="s">
        <v>83</v>
      </c>
      <c r="Q2991" t="s">
        <v>160</v>
      </c>
      <c r="S2991" t="s">
        <v>485</v>
      </c>
      <c r="T2991" t="s">
        <v>485</v>
      </c>
      <c r="V2991" t="s">
        <v>10384</v>
      </c>
      <c r="W2991" t="s">
        <v>58</v>
      </c>
      <c r="X2991">
        <v>18.900933321582901</v>
      </c>
      <c r="Y2991">
        <v>-70.758135868302304</v>
      </c>
      <c r="Z2991" t="s">
        <v>86</v>
      </c>
      <c r="AA2991" t="s">
        <v>86</v>
      </c>
      <c r="AB2991" t="s">
        <v>60</v>
      </c>
      <c r="AC2991" t="s">
        <v>169</v>
      </c>
      <c r="AE2991" t="s">
        <v>62</v>
      </c>
      <c r="AF2991" t="s">
        <v>170</v>
      </c>
      <c r="AG2991" t="s">
        <v>194</v>
      </c>
      <c r="AH2991" t="s">
        <v>65</v>
      </c>
      <c r="AI2991" t="s">
        <v>788</v>
      </c>
      <c r="AJ2991" t="s">
        <v>788</v>
      </c>
      <c r="AK2991" t="s">
        <v>11200</v>
      </c>
      <c r="AL2991">
        <v>1</v>
      </c>
      <c r="AM2991" t="s">
        <v>1836</v>
      </c>
      <c r="AN2991">
        <v>4</v>
      </c>
      <c r="AO2991">
        <v>1</v>
      </c>
      <c r="AP2991" t="s">
        <v>63</v>
      </c>
      <c r="AV2991" s="1">
        <v>43394</v>
      </c>
      <c r="AW2991" t="s">
        <v>16984</v>
      </c>
      <c r="AY2991" t="s">
        <v>73</v>
      </c>
      <c r="AZ2991" t="s">
        <v>74</v>
      </c>
    </row>
    <row r="2992" spans="1:52" hidden="1" x14ac:dyDescent="0.25">
      <c r="A2992" t="str">
        <f>INDEX('Community ID'!B:B,MATCH(O2992,'Community ID'!A:A,0))</f>
        <v>Barrio Las Flores</v>
      </c>
      <c r="B2992" t="str">
        <f>INDEX('Community ID'!$K:$K,MATCH('Environmental Data'!$P2992,'Community ID'!J:J,0))</f>
        <v>Constanza</v>
      </c>
      <c r="D2992" t="s">
        <v>11732</v>
      </c>
      <c r="E2992" t="s">
        <v>1113</v>
      </c>
      <c r="F2992" t="s">
        <v>11733</v>
      </c>
      <c r="H2992" t="s">
        <v>11734</v>
      </c>
      <c r="I2992" t="s">
        <v>165</v>
      </c>
      <c r="J2992" s="1">
        <v>24974</v>
      </c>
      <c r="K2992">
        <v>53</v>
      </c>
      <c r="M2992" t="s">
        <v>80</v>
      </c>
      <c r="O2992" t="s">
        <v>11735</v>
      </c>
      <c r="P2992" t="s">
        <v>102</v>
      </c>
      <c r="Q2992" t="s">
        <v>103</v>
      </c>
      <c r="V2992" t="s">
        <v>8937</v>
      </c>
      <c r="W2992" t="s">
        <v>58</v>
      </c>
      <c r="X2992">
        <v>18.912914900000001</v>
      </c>
      <c r="Y2992">
        <v>-70.745593700000001</v>
      </c>
      <c r="Z2992" t="s">
        <v>86</v>
      </c>
      <c r="AA2992" t="s">
        <v>86</v>
      </c>
      <c r="AB2992" t="s">
        <v>87</v>
      </c>
      <c r="AC2992" t="s">
        <v>169</v>
      </c>
      <c r="AE2992" t="s">
        <v>62</v>
      </c>
      <c r="AF2992" t="s">
        <v>170</v>
      </c>
      <c r="AG2992" t="s">
        <v>194</v>
      </c>
      <c r="AH2992" t="s">
        <v>65</v>
      </c>
      <c r="AI2992" t="s">
        <v>145</v>
      </c>
      <c r="AJ2992" t="s">
        <v>145</v>
      </c>
      <c r="AK2992" t="s">
        <v>11702</v>
      </c>
      <c r="AL2992">
        <v>2</v>
      </c>
      <c r="AM2992" t="s">
        <v>68</v>
      </c>
      <c r="AN2992">
        <v>5</v>
      </c>
      <c r="AO2992">
        <v>0</v>
      </c>
      <c r="AP2992" t="s">
        <v>63</v>
      </c>
      <c r="AV2992" s="1">
        <v>43394</v>
      </c>
      <c r="AW2992" t="s">
        <v>16985</v>
      </c>
      <c r="AY2992" t="s">
        <v>73</v>
      </c>
      <c r="AZ2992" t="s">
        <v>74</v>
      </c>
    </row>
    <row r="2993" spans="1:52" hidden="1" x14ac:dyDescent="0.25">
      <c r="A2993" t="str">
        <f>INDEX('Community ID'!B:B,MATCH(O2993,'Community ID'!A:A,0))</f>
        <v>El Chorro</v>
      </c>
      <c r="B2993" t="str">
        <f>INDEX('Community ID'!$K:$K,MATCH('Environmental Data'!$P2993,'Community ID'!J:J,0))</f>
        <v>Constanza</v>
      </c>
      <c r="D2993" t="s">
        <v>11737</v>
      </c>
      <c r="E2993" t="s">
        <v>11301</v>
      </c>
      <c r="F2993" t="s">
        <v>11538</v>
      </c>
      <c r="I2993" t="s">
        <v>191</v>
      </c>
      <c r="M2993" t="s">
        <v>226</v>
      </c>
      <c r="O2993" t="s">
        <v>7181</v>
      </c>
      <c r="P2993" t="s">
        <v>102</v>
      </c>
      <c r="Q2993" t="s">
        <v>55</v>
      </c>
      <c r="S2993" t="s">
        <v>545</v>
      </c>
      <c r="T2993" t="s">
        <v>545</v>
      </c>
      <c r="V2993" t="s">
        <v>10384</v>
      </c>
      <c r="W2993" t="s">
        <v>58</v>
      </c>
      <c r="X2993">
        <v>18.902002199999998</v>
      </c>
      <c r="Y2993">
        <v>-70.750485499999996</v>
      </c>
      <c r="Z2993" t="s">
        <v>86</v>
      </c>
      <c r="AA2993" t="s">
        <v>86</v>
      </c>
      <c r="AB2993" t="s">
        <v>60</v>
      </c>
      <c r="AC2993" t="s">
        <v>169</v>
      </c>
      <c r="AE2993" t="s">
        <v>62</v>
      </c>
      <c r="AF2993" t="s">
        <v>170</v>
      </c>
      <c r="AG2993" t="s">
        <v>194</v>
      </c>
      <c r="AH2993" t="s">
        <v>65</v>
      </c>
      <c r="AI2993" t="s">
        <v>145</v>
      </c>
      <c r="AJ2993" t="s">
        <v>145</v>
      </c>
      <c r="AK2993" t="s">
        <v>7199</v>
      </c>
      <c r="AL2993">
        <v>1</v>
      </c>
      <c r="AM2993" t="s">
        <v>394</v>
      </c>
      <c r="AN2993">
        <v>4</v>
      </c>
      <c r="AO2993">
        <v>1</v>
      </c>
      <c r="AP2993" t="s">
        <v>63</v>
      </c>
      <c r="AV2993" s="1">
        <v>43394</v>
      </c>
      <c r="AW2993" t="s">
        <v>16986</v>
      </c>
      <c r="AY2993" t="s">
        <v>73</v>
      </c>
      <c r="AZ2993" t="s">
        <v>74</v>
      </c>
    </row>
    <row r="2994" spans="1:52" hidden="1" x14ac:dyDescent="0.25">
      <c r="A2994" t="str">
        <f>INDEX('Community ID'!B:B,MATCH(O2994,'Community ID'!A:A,0))</f>
        <v>Barrio Las Flores</v>
      </c>
      <c r="B2994" t="str">
        <f>INDEX('Community ID'!$K:$K,MATCH('Environmental Data'!$P2994,'Community ID'!J:J,0))</f>
        <v>Constanza</v>
      </c>
      <c r="D2994" t="s">
        <v>11738</v>
      </c>
      <c r="E2994" t="s">
        <v>3257</v>
      </c>
      <c r="F2994" t="s">
        <v>11739</v>
      </c>
      <c r="I2994" t="s">
        <v>165</v>
      </c>
      <c r="J2994" s="1">
        <v>26967</v>
      </c>
      <c r="K2994">
        <v>48</v>
      </c>
      <c r="L2994">
        <v>8097140735</v>
      </c>
      <c r="M2994" t="s">
        <v>226</v>
      </c>
      <c r="N2994" t="s">
        <v>52</v>
      </c>
      <c r="O2994" t="s">
        <v>4094</v>
      </c>
      <c r="P2994" t="s">
        <v>102</v>
      </c>
      <c r="Q2994" t="s">
        <v>103</v>
      </c>
      <c r="S2994" t="s">
        <v>144</v>
      </c>
      <c r="V2994" t="s">
        <v>8937</v>
      </c>
      <c r="W2994" t="s">
        <v>58</v>
      </c>
      <c r="X2994">
        <v>18.912789100000001</v>
      </c>
      <c r="Y2994">
        <v>-70.745742399999997</v>
      </c>
      <c r="Z2994" t="s">
        <v>86</v>
      </c>
      <c r="AA2994" t="s">
        <v>325</v>
      </c>
      <c r="AB2994" t="s">
        <v>87</v>
      </c>
      <c r="AC2994" t="s">
        <v>88</v>
      </c>
      <c r="AE2994" t="s">
        <v>62</v>
      </c>
      <c r="AF2994" t="s">
        <v>170</v>
      </c>
      <c r="AG2994" t="s">
        <v>171</v>
      </c>
      <c r="AH2994" t="s">
        <v>117</v>
      </c>
      <c r="AI2994" t="s">
        <v>145</v>
      </c>
      <c r="AJ2994" t="s">
        <v>1382</v>
      </c>
      <c r="AK2994" t="s">
        <v>11740</v>
      </c>
      <c r="AL2994">
        <v>2</v>
      </c>
      <c r="AM2994" t="s">
        <v>68</v>
      </c>
      <c r="AN2994">
        <v>3</v>
      </c>
      <c r="AO2994">
        <v>0</v>
      </c>
      <c r="AP2994" t="s">
        <v>63</v>
      </c>
      <c r="AV2994" s="1">
        <v>43394</v>
      </c>
      <c r="AW2994" t="s">
        <v>16987</v>
      </c>
      <c r="AY2994" t="s">
        <v>73</v>
      </c>
      <c r="AZ2994" t="s">
        <v>74</v>
      </c>
    </row>
    <row r="2995" spans="1:52" hidden="1" x14ac:dyDescent="0.25">
      <c r="A2995" t="str">
        <f>INDEX('Community ID'!B:B,MATCH(O2995,'Community ID'!A:A,0))</f>
        <v>Barrio Las Flores</v>
      </c>
      <c r="B2995" t="str">
        <f>INDEX('Community ID'!$K:$K,MATCH('Environmental Data'!$P2995,'Community ID'!J:J,0))</f>
        <v>Constanza</v>
      </c>
      <c r="D2995" t="s">
        <v>11741</v>
      </c>
      <c r="E2995" t="s">
        <v>4132</v>
      </c>
      <c r="F2995" t="s">
        <v>770</v>
      </c>
      <c r="I2995" t="s">
        <v>165</v>
      </c>
      <c r="J2995" s="1">
        <v>26958</v>
      </c>
      <c r="K2995">
        <v>48</v>
      </c>
      <c r="M2995" t="s">
        <v>80</v>
      </c>
      <c r="O2995" t="s">
        <v>4094</v>
      </c>
      <c r="P2995" t="s">
        <v>102</v>
      </c>
      <c r="Q2995" t="s">
        <v>55</v>
      </c>
      <c r="S2995" t="s">
        <v>144</v>
      </c>
      <c r="V2995" t="s">
        <v>8937</v>
      </c>
      <c r="W2995" t="s">
        <v>58</v>
      </c>
      <c r="X2995">
        <v>18.912465000000001</v>
      </c>
      <c r="Y2995">
        <v>-70.745564200000004</v>
      </c>
      <c r="Z2995" t="s">
        <v>86</v>
      </c>
      <c r="AA2995" t="s">
        <v>86</v>
      </c>
      <c r="AB2995" t="s">
        <v>87</v>
      </c>
      <c r="AC2995" t="s">
        <v>88</v>
      </c>
      <c r="AE2995" t="s">
        <v>62</v>
      </c>
      <c r="AF2995" t="s">
        <v>170</v>
      </c>
      <c r="AG2995" t="s">
        <v>171</v>
      </c>
      <c r="AH2995" t="s">
        <v>90</v>
      </c>
      <c r="AI2995" t="s">
        <v>11742</v>
      </c>
      <c r="AJ2995" t="s">
        <v>145</v>
      </c>
      <c r="AK2995" t="s">
        <v>11743</v>
      </c>
      <c r="AL2995">
        <v>2</v>
      </c>
      <c r="AM2995" t="s">
        <v>11663</v>
      </c>
      <c r="AN2995">
        <v>5</v>
      </c>
      <c r="AO2995">
        <v>0</v>
      </c>
      <c r="AP2995" t="s">
        <v>62</v>
      </c>
      <c r="AV2995" s="1">
        <v>43394</v>
      </c>
      <c r="AW2995" t="s">
        <v>16988</v>
      </c>
      <c r="AY2995" t="s">
        <v>73</v>
      </c>
      <c r="AZ2995" t="s">
        <v>74</v>
      </c>
    </row>
    <row r="2996" spans="1:52" hidden="1" x14ac:dyDescent="0.25">
      <c r="A2996" t="str">
        <f>INDEX('Community ID'!B:B,MATCH(O2996,'Community ID'!A:A,0))</f>
        <v>El Chorro</v>
      </c>
      <c r="B2996" t="str">
        <f>INDEX('Community ID'!$K:$K,MATCH('Environmental Data'!$P2996,'Community ID'!J:J,0))</f>
        <v>Constanza</v>
      </c>
      <c r="D2996" t="s">
        <v>11744</v>
      </c>
      <c r="E2996" t="s">
        <v>6979</v>
      </c>
      <c r="F2996" t="s">
        <v>770</v>
      </c>
      <c r="I2996" t="s">
        <v>191</v>
      </c>
      <c r="J2996" s="1">
        <v>33061</v>
      </c>
      <c r="K2996">
        <v>31</v>
      </c>
      <c r="M2996" t="s">
        <v>51</v>
      </c>
      <c r="N2996" t="s">
        <v>114</v>
      </c>
      <c r="O2996" t="s">
        <v>7406</v>
      </c>
      <c r="P2996" t="s">
        <v>83</v>
      </c>
      <c r="Q2996" t="s">
        <v>160</v>
      </c>
      <c r="S2996" t="s">
        <v>485</v>
      </c>
      <c r="T2996" t="s">
        <v>485</v>
      </c>
      <c r="V2996" t="s">
        <v>10384</v>
      </c>
      <c r="W2996" t="s">
        <v>58</v>
      </c>
      <c r="X2996">
        <v>18.904930589976502</v>
      </c>
      <c r="Y2996">
        <v>-70.748299240581005</v>
      </c>
      <c r="Z2996" t="s">
        <v>86</v>
      </c>
      <c r="AA2996" t="s">
        <v>86</v>
      </c>
      <c r="AB2996" t="s">
        <v>116</v>
      </c>
      <c r="AC2996" t="s">
        <v>169</v>
      </c>
      <c r="AE2996" t="s">
        <v>62</v>
      </c>
      <c r="AF2996" t="s">
        <v>170</v>
      </c>
      <c r="AG2996" t="s">
        <v>194</v>
      </c>
      <c r="AH2996" t="s">
        <v>65</v>
      </c>
      <c r="AI2996" t="s">
        <v>788</v>
      </c>
      <c r="AJ2996" t="s">
        <v>788</v>
      </c>
      <c r="AK2996" t="s">
        <v>11200</v>
      </c>
      <c r="AL2996">
        <v>1</v>
      </c>
      <c r="AM2996" t="s">
        <v>93</v>
      </c>
      <c r="AN2996">
        <v>2</v>
      </c>
      <c r="AP2996" t="s">
        <v>63</v>
      </c>
      <c r="AV2996" s="1">
        <v>43394</v>
      </c>
      <c r="AW2996" t="s">
        <v>16989</v>
      </c>
      <c r="AY2996" t="s">
        <v>73</v>
      </c>
      <c r="AZ2996" t="s">
        <v>74</v>
      </c>
    </row>
    <row r="2997" spans="1:52" hidden="1" x14ac:dyDescent="0.25">
      <c r="A2997" t="str">
        <f>INDEX('Community ID'!B:B,MATCH(O2997,'Community ID'!A:A,0))</f>
        <v>El Chorro</v>
      </c>
      <c r="B2997" t="str">
        <f>INDEX('Community ID'!$K:$K,MATCH('Environmental Data'!$P2997,'Community ID'!J:J,0))</f>
        <v>Constanza</v>
      </c>
      <c r="D2997" t="s">
        <v>11745</v>
      </c>
      <c r="E2997" t="s">
        <v>5111</v>
      </c>
      <c r="F2997" t="s">
        <v>1557</v>
      </c>
      <c r="I2997" t="s">
        <v>165</v>
      </c>
      <c r="J2997" s="1">
        <v>20915</v>
      </c>
      <c r="K2997">
        <v>64</v>
      </c>
      <c r="M2997" t="s">
        <v>80</v>
      </c>
      <c r="N2997" t="s">
        <v>1636</v>
      </c>
      <c r="O2997" t="s">
        <v>7181</v>
      </c>
      <c r="P2997" t="s">
        <v>102</v>
      </c>
      <c r="Q2997" t="s">
        <v>160</v>
      </c>
      <c r="S2997" t="s">
        <v>485</v>
      </c>
      <c r="T2997" t="s">
        <v>485</v>
      </c>
      <c r="V2997" t="s">
        <v>10384</v>
      </c>
      <c r="W2997" t="s">
        <v>58</v>
      </c>
      <c r="X2997">
        <v>18.9020817</v>
      </c>
      <c r="Y2997">
        <v>-70.751228900000001</v>
      </c>
      <c r="Z2997" t="s">
        <v>86</v>
      </c>
      <c r="AA2997" t="s">
        <v>86</v>
      </c>
      <c r="AB2997" t="s">
        <v>116</v>
      </c>
      <c r="AC2997" t="s">
        <v>169</v>
      </c>
      <c r="AE2997" t="s">
        <v>62</v>
      </c>
      <c r="AF2997" t="s">
        <v>170</v>
      </c>
      <c r="AG2997" t="s">
        <v>194</v>
      </c>
      <c r="AH2997" t="s">
        <v>65</v>
      </c>
      <c r="AI2997" t="s">
        <v>145</v>
      </c>
      <c r="AJ2997" t="s">
        <v>145</v>
      </c>
      <c r="AK2997" t="s">
        <v>11200</v>
      </c>
      <c r="AL2997">
        <v>1</v>
      </c>
      <c r="AM2997" t="s">
        <v>394</v>
      </c>
      <c r="AN2997">
        <v>2</v>
      </c>
      <c r="AO2997">
        <v>0</v>
      </c>
      <c r="AP2997" t="s">
        <v>63</v>
      </c>
      <c r="AV2997" s="1">
        <v>43394</v>
      </c>
      <c r="AW2997" t="s">
        <v>16990</v>
      </c>
      <c r="AY2997" t="s">
        <v>73</v>
      </c>
      <c r="AZ2997" t="s">
        <v>74</v>
      </c>
    </row>
    <row r="2998" spans="1:52" hidden="1" x14ac:dyDescent="0.25">
      <c r="A2998" t="str">
        <f>INDEX('Community ID'!B:B,MATCH(O2998,'Community ID'!A:A,0))</f>
        <v>Ave. Mella</v>
      </c>
      <c r="B2998" t="str">
        <f>INDEX('Community ID'!$K:$K,MATCH('Environmental Data'!$P2998,'Community ID'!J:J,0))</f>
        <v>Constanza</v>
      </c>
      <c r="D2998" t="s">
        <v>11746</v>
      </c>
      <c r="E2998" t="s">
        <v>2128</v>
      </c>
      <c r="F2998" t="s">
        <v>1111</v>
      </c>
      <c r="H2998" t="s">
        <v>10129</v>
      </c>
      <c r="I2998" t="s">
        <v>191</v>
      </c>
      <c r="J2998" s="1">
        <v>23540</v>
      </c>
      <c r="K2998">
        <v>57</v>
      </c>
      <c r="M2998" t="s">
        <v>226</v>
      </c>
      <c r="N2998" t="s">
        <v>52</v>
      </c>
      <c r="O2998" t="s">
        <v>739</v>
      </c>
      <c r="P2998" t="s">
        <v>102</v>
      </c>
      <c r="Q2998" t="s">
        <v>55</v>
      </c>
      <c r="S2998" t="s">
        <v>11747</v>
      </c>
      <c r="T2998" t="s">
        <v>11747</v>
      </c>
      <c r="V2998" t="s">
        <v>10384</v>
      </c>
      <c r="W2998" t="s">
        <v>58</v>
      </c>
      <c r="X2998">
        <v>18.903718600000001</v>
      </c>
      <c r="Y2998">
        <v>-70.751779900000002</v>
      </c>
      <c r="Z2998" t="s">
        <v>86</v>
      </c>
      <c r="AA2998" t="s">
        <v>86</v>
      </c>
      <c r="AB2998" t="s">
        <v>87</v>
      </c>
      <c r="AC2998" t="s">
        <v>169</v>
      </c>
      <c r="AE2998" t="s">
        <v>62</v>
      </c>
      <c r="AF2998" t="s">
        <v>170</v>
      </c>
      <c r="AG2998" t="s">
        <v>194</v>
      </c>
      <c r="AH2998" t="s">
        <v>65</v>
      </c>
      <c r="AI2998" t="s">
        <v>1382</v>
      </c>
      <c r="AJ2998" t="s">
        <v>106</v>
      </c>
      <c r="AK2998" t="s">
        <v>7199</v>
      </c>
      <c r="AL2998">
        <v>1</v>
      </c>
      <c r="AM2998" t="s">
        <v>394</v>
      </c>
      <c r="AN2998">
        <v>3</v>
      </c>
      <c r="AO2998">
        <v>0</v>
      </c>
      <c r="AP2998" t="s">
        <v>62</v>
      </c>
      <c r="AV2998" s="1">
        <v>43394</v>
      </c>
      <c r="AW2998" t="s">
        <v>16991</v>
      </c>
      <c r="AY2998" t="s">
        <v>73</v>
      </c>
      <c r="AZ2998" t="s">
        <v>74</v>
      </c>
    </row>
    <row r="2999" spans="1:52" hidden="1" x14ac:dyDescent="0.25">
      <c r="A2999" t="str">
        <f>INDEX('Community ID'!B:B,MATCH(O2999,'Community ID'!A:A,0))</f>
        <v>La Calle Primera</v>
      </c>
      <c r="B2999" t="str">
        <f>INDEX('Community ID'!$K:$K,MATCH('Environmental Data'!$P2999,'Community ID'!J:J,0))</f>
        <v>Constanza</v>
      </c>
      <c r="D2999" t="s">
        <v>11748</v>
      </c>
      <c r="E2999" t="s">
        <v>11749</v>
      </c>
      <c r="F2999" t="s">
        <v>11750</v>
      </c>
      <c r="H2999" t="s">
        <v>11751</v>
      </c>
      <c r="I2999" t="s">
        <v>191</v>
      </c>
      <c r="J2999" s="1">
        <v>28092</v>
      </c>
      <c r="K2999">
        <v>45</v>
      </c>
      <c r="M2999" t="s">
        <v>226</v>
      </c>
      <c r="O2999" t="s">
        <v>10467</v>
      </c>
      <c r="P2999" t="s">
        <v>83</v>
      </c>
      <c r="Q2999" t="s">
        <v>160</v>
      </c>
      <c r="V2999" t="s">
        <v>10415</v>
      </c>
      <c r="W2999" t="s">
        <v>58</v>
      </c>
      <c r="X2999">
        <v>18.906322899999999</v>
      </c>
      <c r="Y2999">
        <v>-70.743489199999999</v>
      </c>
      <c r="Z2999" t="s">
        <v>325</v>
      </c>
      <c r="AA2999" t="s">
        <v>325</v>
      </c>
      <c r="AB2999" t="s">
        <v>87</v>
      </c>
      <c r="AC2999" t="s">
        <v>169</v>
      </c>
      <c r="AE2999" t="s">
        <v>62</v>
      </c>
      <c r="AF2999" t="s">
        <v>170</v>
      </c>
      <c r="AG2999" t="s">
        <v>194</v>
      </c>
      <c r="AH2999" t="s">
        <v>65</v>
      </c>
      <c r="AI2999" t="s">
        <v>10554</v>
      </c>
      <c r="AK2999" t="s">
        <v>10469</v>
      </c>
      <c r="AL2999">
        <v>1</v>
      </c>
      <c r="AM2999" t="s">
        <v>10470</v>
      </c>
      <c r="AN2999">
        <v>2</v>
      </c>
      <c r="AO2999">
        <v>0</v>
      </c>
      <c r="AP2999" t="s">
        <v>63</v>
      </c>
      <c r="AV2999" s="1">
        <v>43394</v>
      </c>
      <c r="AW2999" t="s">
        <v>16992</v>
      </c>
      <c r="AY2999" t="s">
        <v>73</v>
      </c>
      <c r="AZ2999" t="s">
        <v>74</v>
      </c>
    </row>
    <row r="3000" spans="1:52" hidden="1" x14ac:dyDescent="0.25">
      <c r="A3000" t="str">
        <f>INDEX('Community ID'!B:B,MATCH(O3000,'Community ID'!A:A,0))</f>
        <v>Santiago Apostol</v>
      </c>
      <c r="B3000" t="str">
        <f>INDEX('Community ID'!$K:$K,MATCH('Environmental Data'!$P3000,'Community ID'!J:J,0))</f>
        <v>Constanza</v>
      </c>
      <c r="D3000" t="s">
        <v>10427</v>
      </c>
      <c r="E3000" t="s">
        <v>10428</v>
      </c>
      <c r="F3000" t="s">
        <v>10429</v>
      </c>
      <c r="H3000" t="s">
        <v>10430</v>
      </c>
      <c r="I3000" t="s">
        <v>165</v>
      </c>
      <c r="J3000" s="1">
        <v>27667</v>
      </c>
      <c r="K3000">
        <v>46</v>
      </c>
      <c r="M3000" t="s">
        <v>142</v>
      </c>
      <c r="O3000" t="s">
        <v>10396</v>
      </c>
      <c r="P3000" t="s">
        <v>102</v>
      </c>
      <c r="Q3000" t="s">
        <v>373</v>
      </c>
      <c r="V3000" t="s">
        <v>10397</v>
      </c>
      <c r="W3000" t="s">
        <v>58</v>
      </c>
      <c r="X3000">
        <v>18.910436229999998</v>
      </c>
      <c r="Y3000">
        <v>-70.747688299999993</v>
      </c>
      <c r="Z3000" s="3">
        <v>44259</v>
      </c>
      <c r="AA3000" s="3">
        <v>44259</v>
      </c>
      <c r="AB3000" t="s">
        <v>116</v>
      </c>
      <c r="AC3000" t="s">
        <v>169</v>
      </c>
      <c r="AE3000" t="s">
        <v>62</v>
      </c>
      <c r="AF3000" t="s">
        <v>170</v>
      </c>
      <c r="AG3000" t="s">
        <v>194</v>
      </c>
      <c r="AK3000" t="s">
        <v>10405</v>
      </c>
      <c r="AL3000">
        <v>2</v>
      </c>
      <c r="AM3000" t="s">
        <v>10401</v>
      </c>
      <c r="AN3000">
        <v>4</v>
      </c>
      <c r="AO3000">
        <v>0</v>
      </c>
      <c r="AV3000" s="1">
        <v>43394</v>
      </c>
      <c r="AW3000" t="s">
        <v>16993</v>
      </c>
      <c r="AY3000" t="s">
        <v>73</v>
      </c>
      <c r="AZ3000" t="s">
        <v>74</v>
      </c>
    </row>
    <row r="3001" spans="1:52" hidden="1" x14ac:dyDescent="0.25">
      <c r="A3001" t="str">
        <f>INDEX('Community ID'!B:B,MATCH(O3001,'Community ID'!A:A,0))</f>
        <v>Santiago Apostol</v>
      </c>
      <c r="B3001" t="str">
        <f>INDEX('Community ID'!$K:$K,MATCH('Environmental Data'!$P3001,'Community ID'!J:J,0))</f>
        <v>Constanza</v>
      </c>
      <c r="D3001" t="s">
        <v>11752</v>
      </c>
      <c r="E3001" t="s">
        <v>11753</v>
      </c>
      <c r="F3001" t="s">
        <v>11754</v>
      </c>
      <c r="I3001" t="s">
        <v>191</v>
      </c>
      <c r="J3001" s="1">
        <v>32064</v>
      </c>
      <c r="K3001">
        <v>34</v>
      </c>
      <c r="M3001" t="s">
        <v>226</v>
      </c>
      <c r="N3001" t="s">
        <v>11755</v>
      </c>
      <c r="O3001" t="s">
        <v>11756</v>
      </c>
      <c r="P3001" t="s">
        <v>1606</v>
      </c>
      <c r="Q3001" t="s">
        <v>373</v>
      </c>
      <c r="V3001" t="s">
        <v>10397</v>
      </c>
      <c r="W3001" t="s">
        <v>58</v>
      </c>
      <c r="X3001">
        <v>18.910437000000002</v>
      </c>
      <c r="Y3001">
        <v>-70.747689230000006</v>
      </c>
      <c r="Z3001" s="3">
        <v>44259</v>
      </c>
      <c r="AA3001" s="3">
        <v>44259</v>
      </c>
      <c r="AC3001" t="s">
        <v>169</v>
      </c>
      <c r="AE3001" t="s">
        <v>62</v>
      </c>
      <c r="AF3001" t="s">
        <v>170</v>
      </c>
      <c r="AG3001" t="s">
        <v>194</v>
      </c>
      <c r="AH3001" t="s">
        <v>65</v>
      </c>
      <c r="AK3001" t="s">
        <v>10405</v>
      </c>
      <c r="AL3001">
        <v>2</v>
      </c>
      <c r="AM3001" t="s">
        <v>11372</v>
      </c>
      <c r="AN3001">
        <v>4</v>
      </c>
      <c r="AO3001">
        <v>0</v>
      </c>
      <c r="AP3001" t="s">
        <v>63</v>
      </c>
      <c r="AV3001" s="1">
        <v>43394</v>
      </c>
      <c r="AW3001" t="s">
        <v>16994</v>
      </c>
      <c r="AY3001" t="s">
        <v>73</v>
      </c>
      <c r="AZ3001" t="s">
        <v>74</v>
      </c>
    </row>
    <row r="3002" spans="1:52" hidden="1" x14ac:dyDescent="0.25">
      <c r="A3002" t="str">
        <f>INDEX('Community ID'!B:B,MATCH(O3002,'Community ID'!A:A,0))</f>
        <v>Santiago Apostol</v>
      </c>
      <c r="B3002" t="str">
        <f>INDEX('Community ID'!$K:$K,MATCH('Environmental Data'!$P3002,'Community ID'!J:J,0))</f>
        <v>Constanza</v>
      </c>
      <c r="D3002" t="s">
        <v>10438</v>
      </c>
      <c r="E3002" t="s">
        <v>7807</v>
      </c>
      <c r="F3002" t="s">
        <v>10439</v>
      </c>
      <c r="I3002" t="s">
        <v>191</v>
      </c>
      <c r="J3002" s="1">
        <v>19127</v>
      </c>
      <c r="K3002">
        <v>69</v>
      </c>
      <c r="M3002" t="s">
        <v>142</v>
      </c>
      <c r="O3002" t="s">
        <v>10435</v>
      </c>
      <c r="P3002" t="s">
        <v>102</v>
      </c>
      <c r="Q3002" t="s">
        <v>373</v>
      </c>
      <c r="V3002" t="s">
        <v>10397</v>
      </c>
      <c r="W3002" t="s">
        <v>58</v>
      </c>
      <c r="X3002">
        <v>18.910447090000002</v>
      </c>
      <c r="Y3002">
        <v>-70.747695070000006</v>
      </c>
      <c r="Z3002" s="3">
        <v>44259</v>
      </c>
      <c r="AA3002" s="3">
        <v>44259</v>
      </c>
      <c r="AB3002" t="s">
        <v>116</v>
      </c>
      <c r="AC3002" t="s">
        <v>88</v>
      </c>
      <c r="AE3002" t="s">
        <v>62</v>
      </c>
      <c r="AF3002" t="s">
        <v>170</v>
      </c>
      <c r="AG3002" t="s">
        <v>194</v>
      </c>
      <c r="AH3002" t="s">
        <v>65</v>
      </c>
      <c r="AK3002" t="s">
        <v>10440</v>
      </c>
      <c r="AL3002" t="s">
        <v>10441</v>
      </c>
      <c r="AM3002" t="s">
        <v>10442</v>
      </c>
      <c r="AN3002">
        <v>2</v>
      </c>
      <c r="AO3002">
        <v>0</v>
      </c>
      <c r="AP3002" t="s">
        <v>63</v>
      </c>
      <c r="AV3002" s="1">
        <v>43394</v>
      </c>
      <c r="AW3002" t="s">
        <v>16995</v>
      </c>
      <c r="AY3002" t="s">
        <v>73</v>
      </c>
      <c r="AZ3002" t="s">
        <v>74</v>
      </c>
    </row>
    <row r="3003" spans="1:52" hidden="1" x14ac:dyDescent="0.25">
      <c r="A3003" t="str">
        <f>INDEX('Community ID'!B:B,MATCH(O3003,'Community ID'!A:A,0))</f>
        <v>La Calle Primera</v>
      </c>
      <c r="B3003" t="str">
        <f>INDEX('Community ID'!$K:$K,MATCH('Environmental Data'!$P3003,'Community ID'!J:J,0))</f>
        <v>Constanza</v>
      </c>
      <c r="D3003" t="s">
        <v>11757</v>
      </c>
      <c r="E3003" t="s">
        <v>11758</v>
      </c>
      <c r="F3003" t="s">
        <v>11759</v>
      </c>
      <c r="I3003" t="s">
        <v>165</v>
      </c>
      <c r="J3003" s="1">
        <v>25760</v>
      </c>
      <c r="K3003">
        <v>51</v>
      </c>
      <c r="M3003" t="s">
        <v>142</v>
      </c>
      <c r="O3003" t="s">
        <v>10467</v>
      </c>
      <c r="P3003" t="s">
        <v>1606</v>
      </c>
      <c r="Q3003" t="s">
        <v>685</v>
      </c>
      <c r="V3003" t="s">
        <v>10415</v>
      </c>
      <c r="W3003" t="s">
        <v>58</v>
      </c>
      <c r="X3003">
        <v>18.9008483</v>
      </c>
      <c r="Y3003">
        <v>-70.739706600000005</v>
      </c>
      <c r="Z3003" t="s">
        <v>325</v>
      </c>
      <c r="AA3003" t="s">
        <v>325</v>
      </c>
      <c r="AB3003" t="s">
        <v>87</v>
      </c>
      <c r="AC3003" t="s">
        <v>169</v>
      </c>
      <c r="AE3003" t="s">
        <v>62</v>
      </c>
      <c r="AF3003" t="s">
        <v>170</v>
      </c>
      <c r="AG3003" t="s">
        <v>194</v>
      </c>
      <c r="AH3003" t="s">
        <v>65</v>
      </c>
      <c r="AI3003" t="s">
        <v>10554</v>
      </c>
      <c r="AL3003">
        <v>1</v>
      </c>
      <c r="AM3003" t="s">
        <v>10470</v>
      </c>
      <c r="AN3003">
        <v>2</v>
      </c>
      <c r="AO3003">
        <v>0</v>
      </c>
      <c r="AP3003" t="s">
        <v>63</v>
      </c>
      <c r="AV3003" s="1">
        <v>43394</v>
      </c>
      <c r="AW3003" t="s">
        <v>16996</v>
      </c>
      <c r="AY3003" t="s">
        <v>73</v>
      </c>
      <c r="AZ3003" t="s">
        <v>74</v>
      </c>
    </row>
    <row r="3004" spans="1:52" hidden="1" x14ac:dyDescent="0.25">
      <c r="A3004" t="str">
        <f>INDEX('Community ID'!B:B,MATCH(O3004,'Community ID'!A:A,0))</f>
        <v>La Calle Primera</v>
      </c>
      <c r="B3004" t="str">
        <f>INDEX('Community ID'!$K:$K,MATCH('Environmental Data'!$P3004,'Community ID'!J:J,0))</f>
        <v>Constanza</v>
      </c>
      <c r="D3004" t="s">
        <v>11760</v>
      </c>
      <c r="E3004" t="s">
        <v>11761</v>
      </c>
      <c r="F3004" t="s">
        <v>11762</v>
      </c>
      <c r="H3004" t="s">
        <v>11763</v>
      </c>
      <c r="I3004" t="s">
        <v>191</v>
      </c>
      <c r="J3004" s="1">
        <v>30316</v>
      </c>
      <c r="K3004">
        <v>39</v>
      </c>
      <c r="L3004">
        <v>8093475707</v>
      </c>
      <c r="M3004" t="s">
        <v>142</v>
      </c>
      <c r="O3004" t="s">
        <v>10467</v>
      </c>
      <c r="P3004" t="s">
        <v>1606</v>
      </c>
      <c r="Q3004" t="s">
        <v>685</v>
      </c>
      <c r="S3004" t="s">
        <v>10477</v>
      </c>
      <c r="T3004" t="s">
        <v>10477</v>
      </c>
      <c r="V3004" t="s">
        <v>10415</v>
      </c>
      <c r="W3004" t="s">
        <v>58</v>
      </c>
      <c r="X3004">
        <v>18.904281600000001</v>
      </c>
      <c r="Y3004">
        <v>-70.742854199999996</v>
      </c>
      <c r="Z3004" s="3">
        <v>44259</v>
      </c>
      <c r="AA3004" s="3">
        <v>44259</v>
      </c>
      <c r="AB3004" t="s">
        <v>87</v>
      </c>
      <c r="AC3004" t="s">
        <v>169</v>
      </c>
      <c r="AE3004" t="s">
        <v>62</v>
      </c>
      <c r="AF3004" t="s">
        <v>170</v>
      </c>
      <c r="AG3004" t="s">
        <v>194</v>
      </c>
      <c r="AH3004" t="s">
        <v>65</v>
      </c>
      <c r="AI3004" t="s">
        <v>11326</v>
      </c>
      <c r="AK3004" t="s">
        <v>11764</v>
      </c>
      <c r="AL3004">
        <v>1</v>
      </c>
      <c r="AM3004" t="s">
        <v>11765</v>
      </c>
      <c r="AN3004">
        <v>3</v>
      </c>
      <c r="AO3004">
        <v>1</v>
      </c>
      <c r="AP3004" t="s">
        <v>63</v>
      </c>
      <c r="AV3004" s="1">
        <v>43394</v>
      </c>
      <c r="AW3004" t="s">
        <v>16997</v>
      </c>
      <c r="AY3004" t="s">
        <v>73</v>
      </c>
      <c r="AZ3004" t="s">
        <v>74</v>
      </c>
    </row>
    <row r="3005" spans="1:52" hidden="1" x14ac:dyDescent="0.25">
      <c r="A3005" t="str">
        <f>INDEX('Community ID'!B:B,MATCH(O3005,'Community ID'!A:A,0))</f>
        <v>La Calle Primera</v>
      </c>
      <c r="B3005" t="str">
        <f>INDEX('Community ID'!$K:$K,MATCH('Environmental Data'!$P3005,'Community ID'!J:J,0))</f>
        <v>Constanza</v>
      </c>
      <c r="D3005" t="s">
        <v>11766</v>
      </c>
      <c r="E3005" t="s">
        <v>2409</v>
      </c>
      <c r="F3005" t="s">
        <v>2655</v>
      </c>
      <c r="I3005" t="s">
        <v>165</v>
      </c>
      <c r="J3005" s="1">
        <v>26770</v>
      </c>
      <c r="K3005">
        <v>48</v>
      </c>
      <c r="L3005">
        <v>8495427887</v>
      </c>
      <c r="M3005" t="s">
        <v>124</v>
      </c>
      <c r="O3005" t="s">
        <v>11767</v>
      </c>
      <c r="P3005" t="s">
        <v>1606</v>
      </c>
      <c r="Q3005" t="s">
        <v>685</v>
      </c>
      <c r="S3005" t="s">
        <v>10468</v>
      </c>
      <c r="T3005" t="s">
        <v>10468</v>
      </c>
      <c r="V3005" t="s">
        <v>10415</v>
      </c>
      <c r="W3005" t="s">
        <v>58</v>
      </c>
      <c r="X3005">
        <v>18.906322899999999</v>
      </c>
      <c r="Y3005">
        <v>-70.743489199999999</v>
      </c>
      <c r="Z3005" s="3">
        <v>44259</v>
      </c>
      <c r="AA3005" s="3">
        <v>44259</v>
      </c>
      <c r="AB3005" t="s">
        <v>87</v>
      </c>
      <c r="AC3005" t="s">
        <v>169</v>
      </c>
      <c r="AE3005" t="s">
        <v>62</v>
      </c>
      <c r="AF3005" t="s">
        <v>170</v>
      </c>
      <c r="AG3005" t="s">
        <v>194</v>
      </c>
      <c r="AH3005" t="s">
        <v>65</v>
      </c>
      <c r="AI3005" t="s">
        <v>10473</v>
      </c>
      <c r="AJ3005" t="s">
        <v>11768</v>
      </c>
      <c r="AK3005" t="s">
        <v>10469</v>
      </c>
      <c r="AL3005">
        <v>1</v>
      </c>
      <c r="AM3005" t="s">
        <v>10470</v>
      </c>
      <c r="AN3005">
        <v>3</v>
      </c>
      <c r="AO3005">
        <v>1</v>
      </c>
      <c r="AP3005" t="s">
        <v>63</v>
      </c>
      <c r="AV3005" s="1">
        <v>43394</v>
      </c>
      <c r="AW3005" t="s">
        <v>16998</v>
      </c>
      <c r="AY3005" t="s">
        <v>73</v>
      </c>
      <c r="AZ3005" t="s">
        <v>74</v>
      </c>
    </row>
    <row r="3006" spans="1:52" hidden="1" x14ac:dyDescent="0.25">
      <c r="A3006" t="str">
        <f>INDEX('Community ID'!B:B,MATCH(O3006,'Community ID'!A:A,0))</f>
        <v>Barrio Las Flores</v>
      </c>
      <c r="B3006" t="str">
        <f>INDEX('Community ID'!$K:$K,MATCH('Environmental Data'!$P3006,'Community ID'!J:J,0))</f>
        <v>Constanza</v>
      </c>
      <c r="D3006" t="s">
        <v>11775</v>
      </c>
      <c r="E3006" t="s">
        <v>673</v>
      </c>
      <c r="F3006" t="s">
        <v>11678</v>
      </c>
      <c r="I3006" t="s">
        <v>165</v>
      </c>
      <c r="J3006" s="1">
        <v>29680</v>
      </c>
      <c r="K3006">
        <v>40</v>
      </c>
      <c r="L3006">
        <v>8295055676</v>
      </c>
      <c r="M3006" t="s">
        <v>80</v>
      </c>
      <c r="O3006" t="s">
        <v>4187</v>
      </c>
      <c r="P3006" t="s">
        <v>102</v>
      </c>
      <c r="Q3006" t="s">
        <v>55</v>
      </c>
      <c r="V3006" t="s">
        <v>8937</v>
      </c>
      <c r="W3006" t="s">
        <v>58</v>
      </c>
      <c r="X3006">
        <v>18.912624399999999</v>
      </c>
      <c r="Y3006">
        <v>-70.744786500000004</v>
      </c>
      <c r="Z3006" t="s">
        <v>86</v>
      </c>
      <c r="AA3006" t="s">
        <v>86</v>
      </c>
      <c r="AB3006" t="s">
        <v>87</v>
      </c>
      <c r="AC3006" t="s">
        <v>169</v>
      </c>
      <c r="AE3006" t="s">
        <v>62</v>
      </c>
      <c r="AF3006" t="s">
        <v>170</v>
      </c>
      <c r="AG3006" t="s">
        <v>194</v>
      </c>
      <c r="AH3006" t="s">
        <v>117</v>
      </c>
      <c r="AI3006" t="s">
        <v>11742</v>
      </c>
      <c r="AJ3006" t="s">
        <v>11599</v>
      </c>
      <c r="AK3006" t="s">
        <v>732</v>
      </c>
      <c r="AL3006">
        <v>2</v>
      </c>
      <c r="AM3006" t="s">
        <v>11776</v>
      </c>
      <c r="AN3006">
        <v>5</v>
      </c>
      <c r="AO3006">
        <v>0</v>
      </c>
      <c r="AP3006" t="s">
        <v>63</v>
      </c>
      <c r="AV3006" s="1">
        <v>43394</v>
      </c>
      <c r="AW3006" t="s">
        <v>16999</v>
      </c>
      <c r="AY3006" t="s">
        <v>73</v>
      </c>
      <c r="AZ3006" t="s">
        <v>74</v>
      </c>
    </row>
    <row r="3007" spans="1:52" hidden="1" x14ac:dyDescent="0.25">
      <c r="A3007" t="str">
        <f>INDEX('Community ID'!B:B,MATCH(O3007,'Community ID'!A:A,0))</f>
        <v>La Calle Primera</v>
      </c>
      <c r="B3007" t="str">
        <f>INDEX('Community ID'!$K:$K,MATCH('Environmental Data'!$P3007,'Community ID'!J:J,0))</f>
        <v>Constanza</v>
      </c>
      <c r="D3007" t="s">
        <v>11769</v>
      </c>
      <c r="E3007" t="s">
        <v>11770</v>
      </c>
      <c r="F3007" t="s">
        <v>11771</v>
      </c>
      <c r="I3007" t="s">
        <v>165</v>
      </c>
      <c r="J3007" s="1">
        <v>28388</v>
      </c>
      <c r="K3007">
        <v>44</v>
      </c>
      <c r="M3007" t="s">
        <v>226</v>
      </c>
      <c r="O3007" t="s">
        <v>11390</v>
      </c>
      <c r="P3007" t="s">
        <v>1606</v>
      </c>
      <c r="Q3007" t="s">
        <v>685</v>
      </c>
      <c r="S3007" t="s">
        <v>10468</v>
      </c>
      <c r="T3007" t="s">
        <v>10468</v>
      </c>
      <c r="V3007" t="s">
        <v>10415</v>
      </c>
      <c r="W3007" t="s">
        <v>58</v>
      </c>
      <c r="X3007">
        <v>18.906322899999999</v>
      </c>
      <c r="Y3007">
        <v>-70.743489199999999</v>
      </c>
      <c r="Z3007" s="3">
        <v>44259</v>
      </c>
      <c r="AA3007" s="3">
        <v>44198</v>
      </c>
      <c r="AB3007" t="s">
        <v>87</v>
      </c>
      <c r="AC3007" t="s">
        <v>169</v>
      </c>
      <c r="AE3007" t="s">
        <v>62</v>
      </c>
      <c r="AF3007" t="s">
        <v>170</v>
      </c>
      <c r="AG3007" t="s">
        <v>194</v>
      </c>
      <c r="AH3007" t="s">
        <v>65</v>
      </c>
      <c r="AI3007" t="s">
        <v>11326</v>
      </c>
      <c r="AK3007" t="s">
        <v>10469</v>
      </c>
      <c r="AL3007">
        <v>1</v>
      </c>
      <c r="AM3007" t="s">
        <v>10470</v>
      </c>
      <c r="AN3007">
        <v>2</v>
      </c>
      <c r="AO3007">
        <v>0</v>
      </c>
      <c r="AP3007" t="s">
        <v>63</v>
      </c>
      <c r="AV3007" s="1">
        <v>43394</v>
      </c>
      <c r="AW3007" t="s">
        <v>17000</v>
      </c>
      <c r="AY3007" t="s">
        <v>73</v>
      </c>
      <c r="AZ3007" t="s">
        <v>74</v>
      </c>
    </row>
    <row r="3008" spans="1:52" hidden="1" x14ac:dyDescent="0.25">
      <c r="A3008" t="str">
        <f>INDEX('Community ID'!B:B,MATCH(O3008,'Community ID'!A:A,0))</f>
        <v>La Calle Primera</v>
      </c>
      <c r="B3008" t="str">
        <f>INDEX('Community ID'!$K:$K,MATCH('Environmental Data'!$P3008,'Community ID'!J:J,0))</f>
        <v>Constanza</v>
      </c>
      <c r="D3008" t="s">
        <v>11772</v>
      </c>
      <c r="E3008" t="s">
        <v>11773</v>
      </c>
      <c r="F3008" t="s">
        <v>1987</v>
      </c>
      <c r="I3008" t="s">
        <v>191</v>
      </c>
      <c r="J3008" s="1">
        <v>31172</v>
      </c>
      <c r="K3008">
        <v>36</v>
      </c>
      <c r="M3008" t="s">
        <v>226</v>
      </c>
      <c r="O3008" t="s">
        <v>11390</v>
      </c>
      <c r="P3008" t="s">
        <v>1606</v>
      </c>
      <c r="Q3008" t="s">
        <v>685</v>
      </c>
      <c r="S3008" t="s">
        <v>10468</v>
      </c>
      <c r="T3008" t="s">
        <v>11520</v>
      </c>
      <c r="V3008" t="s">
        <v>10415</v>
      </c>
      <c r="W3008" t="s">
        <v>58</v>
      </c>
      <c r="X3008">
        <v>18.906322899999999</v>
      </c>
      <c r="Y3008">
        <v>-70.743489199999999</v>
      </c>
      <c r="Z3008" s="3">
        <v>44259</v>
      </c>
      <c r="AA3008" s="3">
        <v>44198</v>
      </c>
      <c r="AB3008" t="s">
        <v>87</v>
      </c>
      <c r="AC3008" t="s">
        <v>169</v>
      </c>
      <c r="AE3008" t="s">
        <v>62</v>
      </c>
      <c r="AF3008" t="s">
        <v>170</v>
      </c>
      <c r="AG3008" t="s">
        <v>194</v>
      </c>
      <c r="AH3008" t="s">
        <v>65</v>
      </c>
      <c r="AI3008" t="s">
        <v>11326</v>
      </c>
      <c r="AK3008" t="s">
        <v>11774</v>
      </c>
      <c r="AL3008">
        <v>1</v>
      </c>
      <c r="AM3008" t="s">
        <v>10470</v>
      </c>
      <c r="AO3008">
        <v>0</v>
      </c>
      <c r="AP3008" t="s">
        <v>63</v>
      </c>
      <c r="AV3008" s="1">
        <v>43394</v>
      </c>
      <c r="AW3008" t="s">
        <v>17001</v>
      </c>
      <c r="AY3008" t="s">
        <v>73</v>
      </c>
      <c r="AZ3008" t="s">
        <v>74</v>
      </c>
    </row>
    <row r="3009" spans="1:52" hidden="1" x14ac:dyDescent="0.25">
      <c r="A3009" t="str">
        <f>INDEX('Community ID'!B:B,MATCH(O3009,'Community ID'!A:A,0))</f>
        <v>La Calle Primera</v>
      </c>
      <c r="B3009" t="str">
        <f>INDEX('Community ID'!$K:$K,MATCH('Environmental Data'!$P3009,'Community ID'!J:J,0))</f>
        <v>Constanza</v>
      </c>
      <c r="D3009" t="s">
        <v>11777</v>
      </c>
      <c r="E3009" t="s">
        <v>1998</v>
      </c>
      <c r="F3009" t="s">
        <v>5471</v>
      </c>
      <c r="I3009" t="s">
        <v>165</v>
      </c>
      <c r="J3009" s="1">
        <v>35195</v>
      </c>
      <c r="K3009">
        <v>25</v>
      </c>
      <c r="M3009" t="s">
        <v>226</v>
      </c>
      <c r="O3009" t="s">
        <v>11778</v>
      </c>
      <c r="P3009" t="s">
        <v>83</v>
      </c>
      <c r="Q3009" t="s">
        <v>160</v>
      </c>
      <c r="V3009" t="s">
        <v>10415</v>
      </c>
      <c r="W3009" t="s">
        <v>58</v>
      </c>
      <c r="X3009">
        <v>18.900745199999999</v>
      </c>
      <c r="Y3009">
        <v>-70.739758699999996</v>
      </c>
      <c r="Z3009" s="3">
        <v>44198</v>
      </c>
      <c r="AA3009" s="3">
        <v>44198</v>
      </c>
      <c r="AB3009" t="s">
        <v>87</v>
      </c>
      <c r="AC3009" t="s">
        <v>169</v>
      </c>
      <c r="AE3009" t="s">
        <v>62</v>
      </c>
      <c r="AF3009" t="s">
        <v>170</v>
      </c>
      <c r="AG3009" t="s">
        <v>194</v>
      </c>
      <c r="AH3009" t="s">
        <v>65</v>
      </c>
      <c r="AI3009" t="s">
        <v>11779</v>
      </c>
      <c r="AK3009" t="s">
        <v>11780</v>
      </c>
      <c r="AL3009">
        <v>1</v>
      </c>
      <c r="AM3009" t="s">
        <v>10470</v>
      </c>
      <c r="AN3009">
        <v>3</v>
      </c>
      <c r="AO3009">
        <v>1</v>
      </c>
      <c r="AP3009" t="s">
        <v>63</v>
      </c>
      <c r="AV3009" s="1">
        <v>43394</v>
      </c>
      <c r="AW3009" t="s">
        <v>17002</v>
      </c>
      <c r="AY3009" t="s">
        <v>73</v>
      </c>
      <c r="AZ3009" t="s">
        <v>74</v>
      </c>
    </row>
    <row r="3010" spans="1:52" hidden="1" x14ac:dyDescent="0.25">
      <c r="A3010" t="str">
        <f>INDEX('Community ID'!B:B,MATCH(O3010,'Community ID'!A:A,0))</f>
        <v>Ave. Mella</v>
      </c>
      <c r="B3010" t="str">
        <f>INDEX('Community ID'!$K:$K,MATCH('Environmental Data'!$P3010,'Community ID'!J:J,0))</f>
        <v>Constanza</v>
      </c>
      <c r="D3010" t="s">
        <v>11781</v>
      </c>
      <c r="E3010" t="s">
        <v>11782</v>
      </c>
      <c r="F3010" t="s">
        <v>11783</v>
      </c>
      <c r="H3010" t="s">
        <v>11784</v>
      </c>
      <c r="I3010" t="s">
        <v>165</v>
      </c>
      <c r="J3010" s="1">
        <v>36240</v>
      </c>
      <c r="K3010">
        <v>22</v>
      </c>
      <c r="L3010">
        <v>8294561234</v>
      </c>
      <c r="M3010" t="s">
        <v>142</v>
      </c>
      <c r="O3010" t="s">
        <v>11785</v>
      </c>
      <c r="P3010" t="s">
        <v>102</v>
      </c>
      <c r="Q3010" t="s">
        <v>160</v>
      </c>
      <c r="S3010" t="s">
        <v>545</v>
      </c>
      <c r="T3010" t="s">
        <v>485</v>
      </c>
      <c r="V3010" t="s">
        <v>10384</v>
      </c>
      <c r="W3010" t="s">
        <v>58</v>
      </c>
      <c r="X3010">
        <v>18.903717100000001</v>
      </c>
      <c r="Y3010">
        <v>-70.7517754</v>
      </c>
      <c r="Z3010" t="s">
        <v>86</v>
      </c>
      <c r="AA3010" t="s">
        <v>86</v>
      </c>
      <c r="AB3010" t="s">
        <v>87</v>
      </c>
      <c r="AC3010" t="s">
        <v>169</v>
      </c>
      <c r="AE3010" t="s">
        <v>62</v>
      </c>
      <c r="AF3010" t="s">
        <v>170</v>
      </c>
      <c r="AG3010" t="s">
        <v>194</v>
      </c>
      <c r="AH3010" t="s">
        <v>65</v>
      </c>
      <c r="AI3010" t="s">
        <v>1382</v>
      </c>
      <c r="AJ3010" t="s">
        <v>106</v>
      </c>
      <c r="AK3010" t="s">
        <v>394</v>
      </c>
      <c r="AL3010">
        <v>1</v>
      </c>
      <c r="AM3010" t="s">
        <v>394</v>
      </c>
      <c r="AN3010">
        <v>5</v>
      </c>
      <c r="AO3010">
        <v>0</v>
      </c>
      <c r="AP3010" t="s">
        <v>62</v>
      </c>
      <c r="AV3010" s="1">
        <v>43394</v>
      </c>
      <c r="AW3010" t="s">
        <v>17003</v>
      </c>
      <c r="AY3010" t="s">
        <v>73</v>
      </c>
      <c r="AZ3010" t="s">
        <v>74</v>
      </c>
    </row>
    <row r="3011" spans="1:52" hidden="1" x14ac:dyDescent="0.25">
      <c r="A3011" t="str">
        <f>INDEX('Community ID'!B:B,MATCH(O3011,'Community ID'!A:A,0))</f>
        <v>Ave. Mella</v>
      </c>
      <c r="B3011" t="str">
        <f>INDEX('Community ID'!$K:$K,MATCH('Environmental Data'!$P3011,'Community ID'!J:J,0))</f>
        <v>Constanza</v>
      </c>
      <c r="D3011" t="s">
        <v>11786</v>
      </c>
      <c r="E3011" t="s">
        <v>11787</v>
      </c>
      <c r="F3011" t="s">
        <v>3241</v>
      </c>
      <c r="I3011" t="s">
        <v>165</v>
      </c>
      <c r="J3011" s="1">
        <v>36607</v>
      </c>
      <c r="K3011">
        <v>21</v>
      </c>
      <c r="M3011" t="s">
        <v>142</v>
      </c>
      <c r="N3011" t="s">
        <v>125</v>
      </c>
      <c r="O3011" t="s">
        <v>739</v>
      </c>
      <c r="P3011" t="s">
        <v>102</v>
      </c>
      <c r="Q3011" t="s">
        <v>103</v>
      </c>
      <c r="S3011" t="s">
        <v>485</v>
      </c>
      <c r="T3011" t="s">
        <v>545</v>
      </c>
      <c r="V3011" t="s">
        <v>10384</v>
      </c>
      <c r="W3011" t="s">
        <v>58</v>
      </c>
      <c r="X3011">
        <v>18.903722999999999</v>
      </c>
      <c r="Y3011">
        <v>-70.751770500000006</v>
      </c>
      <c r="Z3011" t="s">
        <v>86</v>
      </c>
      <c r="AA3011" t="s">
        <v>86</v>
      </c>
      <c r="AB3011" t="s">
        <v>87</v>
      </c>
      <c r="AC3011" t="s">
        <v>169</v>
      </c>
      <c r="AE3011" t="s">
        <v>62</v>
      </c>
      <c r="AF3011" t="s">
        <v>170</v>
      </c>
      <c r="AG3011" t="s">
        <v>194</v>
      </c>
      <c r="AH3011" t="s">
        <v>65</v>
      </c>
      <c r="AI3011" t="s">
        <v>1382</v>
      </c>
      <c r="AJ3011" t="s">
        <v>106</v>
      </c>
      <c r="AK3011" t="s">
        <v>7199</v>
      </c>
      <c r="AL3011">
        <v>1</v>
      </c>
      <c r="AM3011" t="s">
        <v>717</v>
      </c>
      <c r="AN3011">
        <v>2</v>
      </c>
      <c r="AO3011">
        <v>0</v>
      </c>
      <c r="AP3011" t="s">
        <v>62</v>
      </c>
      <c r="AV3011" s="1">
        <v>43394</v>
      </c>
      <c r="AW3011" t="s">
        <v>17004</v>
      </c>
      <c r="AY3011" t="s">
        <v>73</v>
      </c>
      <c r="AZ3011" t="s">
        <v>74</v>
      </c>
    </row>
    <row r="3012" spans="1:52" hidden="1" x14ac:dyDescent="0.25">
      <c r="A3012" t="str">
        <f>INDEX('Community ID'!B:B,MATCH(O3012,'Community ID'!A:A,0))</f>
        <v>Ave. Mella</v>
      </c>
      <c r="B3012" t="str">
        <f>INDEX('Community ID'!$K:$K,MATCH('Environmental Data'!$P3012,'Community ID'!J:J,0))</f>
        <v>Constanza</v>
      </c>
      <c r="D3012" t="s">
        <v>11788</v>
      </c>
      <c r="E3012" t="s">
        <v>4690</v>
      </c>
      <c r="F3012" t="s">
        <v>11789</v>
      </c>
      <c r="H3012" t="s">
        <v>11790</v>
      </c>
      <c r="I3012" t="s">
        <v>191</v>
      </c>
      <c r="J3012" s="1">
        <v>21823</v>
      </c>
      <c r="K3012">
        <v>62</v>
      </c>
      <c r="L3012">
        <v>8596543698</v>
      </c>
      <c r="M3012" t="s">
        <v>124</v>
      </c>
      <c r="N3012" t="s">
        <v>135</v>
      </c>
      <c r="O3012" t="s">
        <v>739</v>
      </c>
      <c r="P3012" t="s">
        <v>102</v>
      </c>
      <c r="Q3012" t="s">
        <v>55</v>
      </c>
      <c r="S3012" t="s">
        <v>11144</v>
      </c>
      <c r="T3012" t="s">
        <v>11144</v>
      </c>
      <c r="V3012" t="s">
        <v>10384</v>
      </c>
      <c r="W3012" t="s">
        <v>58</v>
      </c>
      <c r="X3012">
        <v>18.903717400000001</v>
      </c>
      <c r="Y3012">
        <v>-70.751774800000007</v>
      </c>
      <c r="Z3012" t="s">
        <v>86</v>
      </c>
      <c r="AA3012" t="s">
        <v>86</v>
      </c>
      <c r="AB3012" t="s">
        <v>87</v>
      </c>
      <c r="AC3012" t="s">
        <v>169</v>
      </c>
      <c r="AE3012" t="s">
        <v>62</v>
      </c>
      <c r="AF3012" t="s">
        <v>170</v>
      </c>
      <c r="AG3012" t="s">
        <v>194</v>
      </c>
      <c r="AH3012" t="s">
        <v>65</v>
      </c>
      <c r="AI3012" t="s">
        <v>1382</v>
      </c>
      <c r="AJ3012" t="s">
        <v>145</v>
      </c>
      <c r="AK3012" t="s">
        <v>11791</v>
      </c>
      <c r="AL3012">
        <v>1</v>
      </c>
      <c r="AM3012" t="s">
        <v>394</v>
      </c>
      <c r="AN3012">
        <v>2</v>
      </c>
      <c r="AO3012">
        <v>0</v>
      </c>
      <c r="AP3012" t="s">
        <v>62</v>
      </c>
      <c r="AV3012" s="1">
        <v>43394</v>
      </c>
      <c r="AW3012" t="s">
        <v>17005</v>
      </c>
      <c r="AY3012" t="s">
        <v>73</v>
      </c>
      <c r="AZ3012" t="s">
        <v>74</v>
      </c>
    </row>
    <row r="3013" spans="1:52" hidden="1" x14ac:dyDescent="0.25">
      <c r="A3013" t="str">
        <f>INDEX('Community ID'!B:B,MATCH(O3013,'Community ID'!A:A,0))</f>
        <v>Ave. Mella</v>
      </c>
      <c r="B3013" t="str">
        <f>INDEX('Community ID'!$K:$K,MATCH('Environmental Data'!$P3013,'Community ID'!J:J,0))</f>
        <v>Constanza</v>
      </c>
      <c r="D3013" t="s">
        <v>11792</v>
      </c>
      <c r="E3013" t="s">
        <v>11793</v>
      </c>
      <c r="F3013" t="s">
        <v>3241</v>
      </c>
      <c r="I3013" t="s">
        <v>165</v>
      </c>
      <c r="J3013" s="1">
        <v>27383</v>
      </c>
      <c r="K3013">
        <v>47</v>
      </c>
      <c r="M3013" t="s">
        <v>124</v>
      </c>
      <c r="N3013" t="s">
        <v>52</v>
      </c>
      <c r="O3013" t="s">
        <v>11794</v>
      </c>
      <c r="P3013" t="s">
        <v>102</v>
      </c>
      <c r="Q3013" t="s">
        <v>55</v>
      </c>
      <c r="S3013" t="s">
        <v>545</v>
      </c>
      <c r="T3013" t="s">
        <v>485</v>
      </c>
      <c r="V3013" t="s">
        <v>10384</v>
      </c>
      <c r="W3013" t="s">
        <v>58</v>
      </c>
      <c r="X3013">
        <v>18.9037291</v>
      </c>
      <c r="Y3013">
        <v>-70.751775600000002</v>
      </c>
      <c r="Z3013" t="s">
        <v>86</v>
      </c>
      <c r="AA3013" t="s">
        <v>86</v>
      </c>
      <c r="AB3013" t="s">
        <v>87</v>
      </c>
      <c r="AC3013" t="s">
        <v>169</v>
      </c>
      <c r="AE3013" t="s">
        <v>62</v>
      </c>
      <c r="AF3013" t="s">
        <v>170</v>
      </c>
      <c r="AG3013" t="s">
        <v>194</v>
      </c>
      <c r="AH3013" t="s">
        <v>65</v>
      </c>
      <c r="AI3013" t="s">
        <v>1382</v>
      </c>
      <c r="AJ3013" t="s">
        <v>106</v>
      </c>
      <c r="AK3013" t="s">
        <v>7199</v>
      </c>
      <c r="AL3013">
        <v>1</v>
      </c>
      <c r="AM3013" t="s">
        <v>814</v>
      </c>
      <c r="AN3013">
        <v>2</v>
      </c>
      <c r="AO3013">
        <v>0</v>
      </c>
      <c r="AP3013" t="s">
        <v>62</v>
      </c>
      <c r="AV3013" s="1">
        <v>43394</v>
      </c>
      <c r="AW3013" t="s">
        <v>17006</v>
      </c>
      <c r="AY3013" t="s">
        <v>73</v>
      </c>
      <c r="AZ3013" t="s">
        <v>74</v>
      </c>
    </row>
    <row r="3014" spans="1:52" hidden="1" x14ac:dyDescent="0.25">
      <c r="A3014" t="str">
        <f>INDEX('Community ID'!B:B,MATCH(O3014,'Community ID'!A:A,0))</f>
        <v>Ave. Mella</v>
      </c>
      <c r="B3014" t="str">
        <f>INDEX('Community ID'!$K:$K,MATCH('Environmental Data'!$P3014,'Community ID'!J:J,0))</f>
        <v>Constanza</v>
      </c>
      <c r="D3014" t="s">
        <v>11795</v>
      </c>
      <c r="E3014" t="s">
        <v>11796</v>
      </c>
      <c r="F3014" t="s">
        <v>11797</v>
      </c>
      <c r="H3014" t="s">
        <v>11798</v>
      </c>
      <c r="I3014" t="s">
        <v>191</v>
      </c>
      <c r="J3014" s="1">
        <v>14266</v>
      </c>
      <c r="K3014">
        <v>82</v>
      </c>
      <c r="M3014" t="s">
        <v>226</v>
      </c>
      <c r="N3014" t="s">
        <v>135</v>
      </c>
      <c r="O3014" t="s">
        <v>11799</v>
      </c>
      <c r="P3014" t="s">
        <v>5308</v>
      </c>
      <c r="Q3014" t="s">
        <v>84</v>
      </c>
      <c r="S3014" t="s">
        <v>485</v>
      </c>
      <c r="T3014" t="s">
        <v>485</v>
      </c>
      <c r="V3014" t="s">
        <v>10384</v>
      </c>
      <c r="W3014" t="s">
        <v>58</v>
      </c>
      <c r="X3014">
        <v>18.903717499999999</v>
      </c>
      <c r="Y3014">
        <v>-70.7517742</v>
      </c>
      <c r="Z3014" t="s">
        <v>86</v>
      </c>
      <c r="AA3014" t="s">
        <v>86</v>
      </c>
      <c r="AB3014" t="s">
        <v>87</v>
      </c>
      <c r="AC3014" t="s">
        <v>169</v>
      </c>
      <c r="AE3014" t="s">
        <v>62</v>
      </c>
      <c r="AF3014" t="s">
        <v>170</v>
      </c>
      <c r="AG3014" t="s">
        <v>194</v>
      </c>
      <c r="AH3014" t="s">
        <v>65</v>
      </c>
      <c r="AI3014" t="s">
        <v>145</v>
      </c>
      <c r="AJ3014" t="s">
        <v>106</v>
      </c>
      <c r="AK3014" t="s">
        <v>9651</v>
      </c>
      <c r="AL3014">
        <v>1</v>
      </c>
      <c r="AM3014" t="s">
        <v>394</v>
      </c>
      <c r="AN3014">
        <v>3</v>
      </c>
      <c r="AO3014">
        <v>0</v>
      </c>
      <c r="AP3014" t="s">
        <v>63</v>
      </c>
      <c r="AV3014" s="1">
        <v>43394</v>
      </c>
      <c r="AW3014" t="s">
        <v>17007</v>
      </c>
      <c r="AY3014" t="s">
        <v>73</v>
      </c>
      <c r="AZ3014" t="s">
        <v>74</v>
      </c>
    </row>
    <row r="3015" spans="1:52" hidden="1" x14ac:dyDescent="0.25">
      <c r="A3015" t="str">
        <f>INDEX('Community ID'!B:B,MATCH(O3015,'Community ID'!A:A,0))</f>
        <v>Ave. Mella</v>
      </c>
      <c r="B3015" t="str">
        <f>INDEX('Community ID'!$K:$K,MATCH('Environmental Data'!$P3015,'Community ID'!J:J,0))</f>
        <v>Constanza</v>
      </c>
      <c r="D3015" t="s">
        <v>11800</v>
      </c>
      <c r="E3015" t="s">
        <v>11801</v>
      </c>
      <c r="F3015" t="s">
        <v>5619</v>
      </c>
      <c r="I3015" t="s">
        <v>165</v>
      </c>
      <c r="J3015" s="1">
        <v>28266</v>
      </c>
      <c r="K3015">
        <v>44</v>
      </c>
      <c r="M3015" t="s">
        <v>124</v>
      </c>
      <c r="N3015" t="s">
        <v>4378</v>
      </c>
      <c r="O3015" t="s">
        <v>11785</v>
      </c>
      <c r="P3015" t="s">
        <v>102</v>
      </c>
      <c r="Q3015" t="s">
        <v>103</v>
      </c>
      <c r="S3015" t="s">
        <v>545</v>
      </c>
      <c r="T3015" t="s">
        <v>545</v>
      </c>
      <c r="V3015" t="s">
        <v>10384</v>
      </c>
      <c r="W3015" t="s">
        <v>58</v>
      </c>
      <c r="X3015">
        <v>18.903717700000001</v>
      </c>
      <c r="Y3015">
        <v>-70.7517742</v>
      </c>
      <c r="Z3015" t="s">
        <v>86</v>
      </c>
      <c r="AA3015" t="s">
        <v>86</v>
      </c>
      <c r="AB3015" t="s">
        <v>87</v>
      </c>
      <c r="AC3015" t="s">
        <v>169</v>
      </c>
      <c r="AE3015" t="s">
        <v>62</v>
      </c>
      <c r="AF3015" t="s">
        <v>170</v>
      </c>
      <c r="AG3015" t="s">
        <v>194</v>
      </c>
      <c r="AH3015" t="s">
        <v>65</v>
      </c>
      <c r="AI3015" t="s">
        <v>145</v>
      </c>
      <c r="AJ3015" t="s">
        <v>106</v>
      </c>
      <c r="AK3015" t="s">
        <v>11802</v>
      </c>
      <c r="AL3015">
        <v>1</v>
      </c>
      <c r="AM3015" t="s">
        <v>394</v>
      </c>
      <c r="AN3015">
        <v>3</v>
      </c>
      <c r="AO3015">
        <v>0</v>
      </c>
      <c r="AP3015" t="s">
        <v>63</v>
      </c>
      <c r="AV3015" s="1">
        <v>43394</v>
      </c>
      <c r="AW3015" t="s">
        <v>17008</v>
      </c>
      <c r="AY3015" t="s">
        <v>73</v>
      </c>
      <c r="AZ3015" t="s">
        <v>74</v>
      </c>
    </row>
    <row r="3016" spans="1:52" hidden="1" x14ac:dyDescent="0.25">
      <c r="A3016" t="str">
        <f>INDEX('Community ID'!B:B,MATCH(O3016,'Community ID'!A:A,0))</f>
        <v>Ave. Mella</v>
      </c>
      <c r="B3016" t="str">
        <f>INDEX('Community ID'!$K:$K,MATCH('Environmental Data'!$P3016,'Community ID'!J:J,0))</f>
        <v>Constanza</v>
      </c>
      <c r="D3016" t="s">
        <v>11803</v>
      </c>
      <c r="E3016" t="s">
        <v>11804</v>
      </c>
      <c r="F3016" t="s">
        <v>11805</v>
      </c>
      <c r="H3016" t="s">
        <v>11806</v>
      </c>
      <c r="I3016" t="s">
        <v>165</v>
      </c>
      <c r="J3016" s="1">
        <v>24584</v>
      </c>
      <c r="K3016">
        <v>54</v>
      </c>
      <c r="M3016" t="s">
        <v>226</v>
      </c>
      <c r="N3016" t="s">
        <v>4378</v>
      </c>
      <c r="O3016" t="s">
        <v>739</v>
      </c>
      <c r="P3016" t="s">
        <v>5308</v>
      </c>
      <c r="Q3016" t="s">
        <v>55</v>
      </c>
      <c r="S3016" t="s">
        <v>545</v>
      </c>
      <c r="T3016" t="s">
        <v>545</v>
      </c>
      <c r="V3016" t="s">
        <v>10384</v>
      </c>
      <c r="W3016" t="s">
        <v>58</v>
      </c>
      <c r="X3016">
        <v>18.903717700000001</v>
      </c>
      <c r="Y3016">
        <v>-70.751774600000005</v>
      </c>
      <c r="Z3016" t="s">
        <v>86</v>
      </c>
      <c r="AA3016" s="3">
        <v>44326</v>
      </c>
      <c r="AC3016" t="s">
        <v>169</v>
      </c>
      <c r="AE3016" t="s">
        <v>62</v>
      </c>
      <c r="AF3016" t="s">
        <v>170</v>
      </c>
      <c r="AG3016" t="s">
        <v>194</v>
      </c>
      <c r="AH3016" t="s">
        <v>65</v>
      </c>
      <c r="AI3016" t="s">
        <v>145</v>
      </c>
      <c r="AJ3016" t="s">
        <v>106</v>
      </c>
      <c r="AK3016" t="s">
        <v>9651</v>
      </c>
      <c r="AL3016">
        <v>1</v>
      </c>
      <c r="AM3016" t="s">
        <v>394</v>
      </c>
      <c r="AN3016">
        <v>3</v>
      </c>
      <c r="AO3016">
        <v>0</v>
      </c>
      <c r="AP3016" t="s">
        <v>63</v>
      </c>
      <c r="AV3016" s="1">
        <v>43394</v>
      </c>
      <c r="AW3016" t="s">
        <v>17009</v>
      </c>
      <c r="AY3016" t="s">
        <v>73</v>
      </c>
      <c r="AZ3016" t="s">
        <v>74</v>
      </c>
    </row>
    <row r="3017" spans="1:52" hidden="1" x14ac:dyDescent="0.25">
      <c r="A3017" t="str">
        <f>INDEX('Community ID'!B:B,MATCH(O3017,'Community ID'!A:A,0))</f>
        <v>Los Peinados</v>
      </c>
      <c r="B3017" t="str">
        <f>INDEX('Community ID'!$K:$K,MATCH('Environmental Data'!$P3017,'Community ID'!J:J,0))</f>
        <v>Constanza</v>
      </c>
      <c r="D3017" t="s">
        <v>11807</v>
      </c>
      <c r="E3017" t="s">
        <v>2288</v>
      </c>
      <c r="F3017" t="s">
        <v>2487</v>
      </c>
      <c r="H3017" t="s">
        <v>4369</v>
      </c>
      <c r="I3017" t="s">
        <v>165</v>
      </c>
      <c r="J3017" s="1">
        <v>28468</v>
      </c>
      <c r="K3017">
        <v>44</v>
      </c>
      <c r="L3017">
        <v>8292672060</v>
      </c>
      <c r="M3017" t="s">
        <v>80</v>
      </c>
      <c r="N3017" t="s">
        <v>11660</v>
      </c>
      <c r="O3017" t="s">
        <v>11619</v>
      </c>
      <c r="P3017" t="s">
        <v>102</v>
      </c>
      <c r="Q3017" t="s">
        <v>103</v>
      </c>
      <c r="V3017" t="s">
        <v>11808</v>
      </c>
      <c r="W3017" t="s">
        <v>58</v>
      </c>
      <c r="X3017">
        <v>18.9094856</v>
      </c>
      <c r="Y3017">
        <v>-70.747606099999999</v>
      </c>
      <c r="Z3017" t="s">
        <v>86</v>
      </c>
      <c r="AA3017" s="3">
        <v>44198</v>
      </c>
      <c r="AB3017" t="s">
        <v>87</v>
      </c>
      <c r="AC3017" t="s">
        <v>169</v>
      </c>
      <c r="AE3017" t="s">
        <v>62</v>
      </c>
      <c r="AF3017" t="s">
        <v>170</v>
      </c>
      <c r="AG3017" t="s">
        <v>194</v>
      </c>
      <c r="AH3017" t="s">
        <v>65</v>
      </c>
      <c r="AI3017" t="s">
        <v>145</v>
      </c>
      <c r="AJ3017" t="s">
        <v>106</v>
      </c>
      <c r="AK3017" t="s">
        <v>10302</v>
      </c>
      <c r="AL3017">
        <v>1</v>
      </c>
      <c r="AM3017" t="s">
        <v>11809</v>
      </c>
      <c r="AN3017">
        <v>5</v>
      </c>
      <c r="AO3017">
        <v>2</v>
      </c>
      <c r="AP3017" t="s">
        <v>62</v>
      </c>
      <c r="AV3017" s="1">
        <v>43394</v>
      </c>
      <c r="AW3017" t="s">
        <v>17010</v>
      </c>
      <c r="AY3017" t="s">
        <v>73</v>
      </c>
      <c r="AZ3017" t="s">
        <v>74</v>
      </c>
    </row>
    <row r="3018" spans="1:52" hidden="1" x14ac:dyDescent="0.25">
      <c r="A3018" t="str">
        <f>INDEX('Community ID'!B:B,MATCH(O3018,'Community ID'!A:A,0))</f>
        <v>Ave. Mella</v>
      </c>
      <c r="B3018" t="str">
        <f>INDEX('Community ID'!$K:$K,MATCH('Environmental Data'!$P3018,'Community ID'!J:J,0))</f>
        <v>Constanza</v>
      </c>
      <c r="D3018" t="s">
        <v>11810</v>
      </c>
      <c r="E3018" t="s">
        <v>11811</v>
      </c>
      <c r="F3018" t="s">
        <v>3241</v>
      </c>
      <c r="I3018" t="s">
        <v>191</v>
      </c>
      <c r="J3018" s="1">
        <v>36573</v>
      </c>
      <c r="K3018">
        <v>21</v>
      </c>
      <c r="L3018">
        <v>8297146392</v>
      </c>
      <c r="M3018" t="s">
        <v>124</v>
      </c>
      <c r="N3018" t="s">
        <v>125</v>
      </c>
      <c r="O3018" t="s">
        <v>11785</v>
      </c>
      <c r="P3018" t="s">
        <v>102</v>
      </c>
      <c r="Q3018" t="s">
        <v>55</v>
      </c>
      <c r="S3018" t="s">
        <v>11747</v>
      </c>
      <c r="T3018" t="s">
        <v>11812</v>
      </c>
      <c r="V3018" t="s">
        <v>10384</v>
      </c>
      <c r="W3018" t="s">
        <v>58</v>
      </c>
      <c r="X3018">
        <v>18.903722999999999</v>
      </c>
      <c r="Y3018">
        <v>-70.751770500000006</v>
      </c>
      <c r="Z3018" t="s">
        <v>86</v>
      </c>
      <c r="AA3018" s="3">
        <v>44326</v>
      </c>
      <c r="AB3018" t="s">
        <v>87</v>
      </c>
      <c r="AC3018" t="s">
        <v>169</v>
      </c>
      <c r="AE3018" t="s">
        <v>62</v>
      </c>
      <c r="AF3018" t="s">
        <v>170</v>
      </c>
      <c r="AG3018" t="s">
        <v>194</v>
      </c>
      <c r="AH3018" t="s">
        <v>65</v>
      </c>
      <c r="AI3018" t="s">
        <v>1382</v>
      </c>
      <c r="AJ3018" t="s">
        <v>106</v>
      </c>
      <c r="AK3018" t="s">
        <v>10147</v>
      </c>
      <c r="AL3018">
        <v>1</v>
      </c>
      <c r="AM3018" t="s">
        <v>1139</v>
      </c>
      <c r="AN3018">
        <v>4</v>
      </c>
      <c r="AO3018">
        <v>0</v>
      </c>
      <c r="AP3018" t="s">
        <v>63</v>
      </c>
      <c r="AV3018" s="1">
        <v>43394</v>
      </c>
      <c r="AW3018" t="s">
        <v>17011</v>
      </c>
      <c r="AY3018" t="s">
        <v>73</v>
      </c>
      <c r="AZ3018" t="s">
        <v>74</v>
      </c>
    </row>
    <row r="3019" spans="1:52" hidden="1" x14ac:dyDescent="0.25">
      <c r="A3019" t="str">
        <f>INDEX('Community ID'!B:B,MATCH(O3019,'Community ID'!A:A,0))</f>
        <v>Ave. Mella</v>
      </c>
      <c r="B3019" t="str">
        <f>INDEX('Community ID'!$K:$K,MATCH('Environmental Data'!$P3019,'Community ID'!J:J,0))</f>
        <v>Constanza</v>
      </c>
      <c r="D3019" t="s">
        <v>11813</v>
      </c>
      <c r="E3019" t="s">
        <v>11814</v>
      </c>
      <c r="F3019" t="s">
        <v>3241</v>
      </c>
      <c r="H3019" t="s">
        <v>9964</v>
      </c>
      <c r="I3019" t="s">
        <v>165</v>
      </c>
      <c r="J3019" s="1">
        <v>26389</v>
      </c>
      <c r="K3019">
        <v>49</v>
      </c>
      <c r="L3019">
        <v>8298833767</v>
      </c>
      <c r="M3019" t="s">
        <v>622</v>
      </c>
      <c r="N3019" t="s">
        <v>52</v>
      </c>
      <c r="O3019" t="s">
        <v>739</v>
      </c>
      <c r="P3019" t="s">
        <v>102</v>
      </c>
      <c r="Q3019" t="s">
        <v>55</v>
      </c>
      <c r="S3019" t="s">
        <v>11815</v>
      </c>
      <c r="T3019" t="s">
        <v>11816</v>
      </c>
      <c r="V3019" t="s">
        <v>10384</v>
      </c>
      <c r="W3019" t="s">
        <v>58</v>
      </c>
      <c r="X3019">
        <v>18.903722299999998</v>
      </c>
      <c r="Y3019">
        <v>-70.751771000000005</v>
      </c>
      <c r="Z3019" t="s">
        <v>86</v>
      </c>
      <c r="AA3019" s="3">
        <v>44326</v>
      </c>
      <c r="AB3019" t="s">
        <v>87</v>
      </c>
      <c r="AC3019" t="s">
        <v>169</v>
      </c>
      <c r="AE3019" t="s">
        <v>62</v>
      </c>
      <c r="AF3019" t="s">
        <v>170</v>
      </c>
      <c r="AG3019" t="s">
        <v>194</v>
      </c>
      <c r="AH3019" t="s">
        <v>65</v>
      </c>
      <c r="AI3019" t="s">
        <v>1382</v>
      </c>
      <c r="AJ3019" t="s">
        <v>106</v>
      </c>
      <c r="AK3019" t="s">
        <v>9989</v>
      </c>
      <c r="AL3019">
        <v>1</v>
      </c>
      <c r="AM3019" t="s">
        <v>394</v>
      </c>
      <c r="AN3019">
        <v>4</v>
      </c>
      <c r="AO3019">
        <v>0</v>
      </c>
      <c r="AP3019" t="s">
        <v>63</v>
      </c>
      <c r="AV3019" s="1">
        <v>43394</v>
      </c>
      <c r="AW3019" t="s">
        <v>17012</v>
      </c>
      <c r="AY3019" t="s">
        <v>73</v>
      </c>
      <c r="AZ3019" t="s">
        <v>74</v>
      </c>
    </row>
    <row r="3020" spans="1:52" hidden="1" x14ac:dyDescent="0.25">
      <c r="A3020" t="str">
        <f>INDEX('Community ID'!B:B,MATCH(O3020,'Community ID'!A:A,0))</f>
        <v>Ave. Mella</v>
      </c>
      <c r="B3020" t="str">
        <f>INDEX('Community ID'!$K:$K,MATCH('Environmental Data'!$P3020,'Community ID'!J:J,0))</f>
        <v>Constanza</v>
      </c>
      <c r="D3020" t="s">
        <v>11817</v>
      </c>
      <c r="E3020" t="s">
        <v>11818</v>
      </c>
      <c r="F3020" t="s">
        <v>11819</v>
      </c>
      <c r="H3020" t="s">
        <v>3889</v>
      </c>
      <c r="I3020" t="s">
        <v>191</v>
      </c>
      <c r="J3020" s="1">
        <v>25693</v>
      </c>
      <c r="K3020">
        <v>51</v>
      </c>
      <c r="L3020">
        <v>8293995351</v>
      </c>
      <c r="M3020" t="s">
        <v>622</v>
      </c>
      <c r="N3020" t="s">
        <v>898</v>
      </c>
      <c r="O3020" t="s">
        <v>739</v>
      </c>
      <c r="P3020" t="s">
        <v>102</v>
      </c>
      <c r="Q3020" t="s">
        <v>55</v>
      </c>
      <c r="S3020" t="s">
        <v>11815</v>
      </c>
      <c r="T3020" t="s">
        <v>11815</v>
      </c>
      <c r="V3020" t="s">
        <v>10384</v>
      </c>
      <c r="W3020" t="s">
        <v>58</v>
      </c>
      <c r="X3020">
        <v>18.903722999999999</v>
      </c>
      <c r="Y3020">
        <v>-70.751770500000006</v>
      </c>
      <c r="Z3020" t="s">
        <v>86</v>
      </c>
      <c r="AA3020" s="3">
        <v>44326</v>
      </c>
      <c r="AB3020" t="s">
        <v>87</v>
      </c>
      <c r="AC3020" t="s">
        <v>169</v>
      </c>
      <c r="AE3020" t="s">
        <v>62</v>
      </c>
      <c r="AF3020" t="s">
        <v>170</v>
      </c>
      <c r="AG3020" t="s">
        <v>194</v>
      </c>
      <c r="AH3020" t="s">
        <v>65</v>
      </c>
      <c r="AI3020" t="s">
        <v>1382</v>
      </c>
      <c r="AJ3020" t="s">
        <v>106</v>
      </c>
      <c r="AK3020" t="s">
        <v>9989</v>
      </c>
      <c r="AL3020">
        <v>1</v>
      </c>
      <c r="AM3020" t="s">
        <v>394</v>
      </c>
      <c r="AN3020">
        <v>4</v>
      </c>
      <c r="AO3020">
        <v>0</v>
      </c>
      <c r="AV3020" s="1">
        <v>43394</v>
      </c>
      <c r="AW3020" t="s">
        <v>17013</v>
      </c>
      <c r="AY3020" t="s">
        <v>73</v>
      </c>
      <c r="AZ3020" t="s">
        <v>74</v>
      </c>
    </row>
    <row r="3021" spans="1:52" hidden="1" x14ac:dyDescent="0.25">
      <c r="A3021" t="str">
        <f>INDEX('Community ID'!B:B,MATCH(O3021,'Community ID'!A:A,0))</f>
        <v>La Calle Primera</v>
      </c>
      <c r="B3021" t="str">
        <f>INDEX('Community ID'!$K:$K,MATCH('Environmental Data'!$P3021,'Community ID'!J:J,0))</f>
        <v>Constanza</v>
      </c>
      <c r="D3021" t="s">
        <v>11820</v>
      </c>
      <c r="E3021" t="s">
        <v>11821</v>
      </c>
      <c r="F3021" t="s">
        <v>2089</v>
      </c>
      <c r="I3021" t="s">
        <v>191</v>
      </c>
      <c r="J3021" s="1">
        <v>25500</v>
      </c>
      <c r="K3021">
        <v>52</v>
      </c>
      <c r="M3021" t="s">
        <v>80</v>
      </c>
      <c r="O3021" t="s">
        <v>11822</v>
      </c>
      <c r="P3021" t="s">
        <v>83</v>
      </c>
      <c r="Q3021" t="s">
        <v>160</v>
      </c>
      <c r="V3021" t="s">
        <v>10415</v>
      </c>
      <c r="W3021" t="s">
        <v>58</v>
      </c>
      <c r="X3021">
        <v>18.9038608</v>
      </c>
      <c r="Y3021">
        <v>-70.742803199999997</v>
      </c>
      <c r="Z3021" t="s">
        <v>86</v>
      </c>
      <c r="AA3021" t="s">
        <v>86</v>
      </c>
      <c r="AC3021" t="s">
        <v>169</v>
      </c>
      <c r="AE3021" t="s">
        <v>62</v>
      </c>
      <c r="AF3021" t="s">
        <v>170</v>
      </c>
      <c r="AG3021" t="s">
        <v>171</v>
      </c>
      <c r="AH3021" t="s">
        <v>117</v>
      </c>
      <c r="AI3021" t="s">
        <v>788</v>
      </c>
      <c r="AL3021">
        <v>1</v>
      </c>
      <c r="AM3021" t="s">
        <v>10470</v>
      </c>
      <c r="AN3021">
        <v>5</v>
      </c>
      <c r="AO3021">
        <v>1</v>
      </c>
      <c r="AP3021" t="s">
        <v>62</v>
      </c>
      <c r="AV3021" s="1">
        <v>43394</v>
      </c>
      <c r="AW3021" t="s">
        <v>17014</v>
      </c>
      <c r="AY3021" t="s">
        <v>73</v>
      </c>
      <c r="AZ3021" t="s">
        <v>74</v>
      </c>
    </row>
    <row r="3022" spans="1:52" hidden="1" x14ac:dyDescent="0.25">
      <c r="A3022" t="str">
        <f>INDEX('Community ID'!B:B,MATCH(O3022,'Community ID'!A:A,0))</f>
        <v>La Calle Primera</v>
      </c>
      <c r="B3022" t="str">
        <f>INDEX('Community ID'!$K:$K,MATCH('Environmental Data'!$P3022,'Community ID'!J:J,0))</f>
        <v>Constanza</v>
      </c>
      <c r="D3022" t="s">
        <v>11823</v>
      </c>
      <c r="E3022" t="s">
        <v>11824</v>
      </c>
      <c r="F3022" t="s">
        <v>2089</v>
      </c>
      <c r="I3022" t="s">
        <v>165</v>
      </c>
      <c r="J3022" s="1">
        <v>32309</v>
      </c>
      <c r="K3022">
        <v>33</v>
      </c>
      <c r="M3022" t="s">
        <v>142</v>
      </c>
      <c r="O3022" t="s">
        <v>11778</v>
      </c>
      <c r="P3022" t="s">
        <v>83</v>
      </c>
      <c r="Q3022" t="s">
        <v>84</v>
      </c>
      <c r="V3022" t="s">
        <v>10415</v>
      </c>
      <c r="W3022" t="s">
        <v>58</v>
      </c>
      <c r="X3022">
        <v>18.904408499999999</v>
      </c>
      <c r="Y3022">
        <v>-70.742726300000001</v>
      </c>
      <c r="Z3022" t="s">
        <v>86</v>
      </c>
      <c r="AA3022" t="s">
        <v>86</v>
      </c>
      <c r="AC3022" t="s">
        <v>169</v>
      </c>
      <c r="AE3022" t="s">
        <v>62</v>
      </c>
      <c r="AF3022" t="s">
        <v>170</v>
      </c>
      <c r="AG3022" t="s">
        <v>171</v>
      </c>
      <c r="AH3022" t="s">
        <v>117</v>
      </c>
      <c r="AI3022" t="s">
        <v>788</v>
      </c>
      <c r="AL3022">
        <v>1</v>
      </c>
      <c r="AM3022" t="s">
        <v>10470</v>
      </c>
      <c r="AN3022">
        <v>5</v>
      </c>
      <c r="AO3022">
        <v>1</v>
      </c>
      <c r="AP3022" t="s">
        <v>63</v>
      </c>
      <c r="AV3022" s="1">
        <v>43394</v>
      </c>
      <c r="AW3022" t="s">
        <v>17015</v>
      </c>
      <c r="AY3022" t="s">
        <v>73</v>
      </c>
      <c r="AZ3022" t="s">
        <v>74</v>
      </c>
    </row>
    <row r="3023" spans="1:52" hidden="1" x14ac:dyDescent="0.25">
      <c r="A3023" t="str">
        <f>INDEX('Community ID'!B:B,MATCH(O3023,'Community ID'!A:A,0))</f>
        <v>La Calle Primera</v>
      </c>
      <c r="B3023" t="str">
        <f>INDEX('Community ID'!$K:$K,MATCH('Environmental Data'!$P3023,'Community ID'!J:J,0))</f>
        <v>Constanza</v>
      </c>
      <c r="D3023" t="s">
        <v>11825</v>
      </c>
      <c r="E3023" t="s">
        <v>11826</v>
      </c>
      <c r="F3023" t="s">
        <v>2089</v>
      </c>
      <c r="J3023" s="1">
        <v>30645</v>
      </c>
      <c r="K3023">
        <v>38</v>
      </c>
      <c r="M3023" t="s">
        <v>226</v>
      </c>
      <c r="O3023" t="s">
        <v>11778</v>
      </c>
      <c r="P3023" t="s">
        <v>83</v>
      </c>
      <c r="Q3023" t="s">
        <v>84</v>
      </c>
      <c r="V3023" t="s">
        <v>10415</v>
      </c>
      <c r="W3023" t="s">
        <v>58</v>
      </c>
      <c r="X3023">
        <v>18.904408499999999</v>
      </c>
      <c r="Y3023">
        <v>-70.742726300000001</v>
      </c>
      <c r="Z3023" t="s">
        <v>86</v>
      </c>
      <c r="AA3023" t="s">
        <v>86</v>
      </c>
      <c r="AC3023" t="s">
        <v>169</v>
      </c>
      <c r="AE3023" t="s">
        <v>62</v>
      </c>
      <c r="AF3023" t="s">
        <v>170</v>
      </c>
      <c r="AG3023" t="s">
        <v>171</v>
      </c>
      <c r="AH3023" t="s">
        <v>117</v>
      </c>
      <c r="AI3023" t="s">
        <v>145</v>
      </c>
      <c r="AL3023">
        <v>1</v>
      </c>
      <c r="AM3023" t="s">
        <v>10470</v>
      </c>
      <c r="AN3023">
        <v>5</v>
      </c>
      <c r="AO3023">
        <v>1</v>
      </c>
      <c r="AP3023" t="s">
        <v>62</v>
      </c>
      <c r="AV3023" s="1">
        <v>43394</v>
      </c>
      <c r="AW3023" t="s">
        <v>17016</v>
      </c>
      <c r="AY3023" t="s">
        <v>73</v>
      </c>
      <c r="AZ3023" t="s">
        <v>74</v>
      </c>
    </row>
    <row r="3024" spans="1:52" hidden="1" x14ac:dyDescent="0.25">
      <c r="A3024" t="str">
        <f>INDEX('Community ID'!B:B,MATCH(O3024,'Community ID'!A:A,0))</f>
        <v>La Calle Primera</v>
      </c>
      <c r="B3024" t="str">
        <f>INDEX('Community ID'!$K:$K,MATCH('Environmental Data'!$P3024,'Community ID'!J:J,0))</f>
        <v>Constanza</v>
      </c>
      <c r="D3024" t="s">
        <v>12814</v>
      </c>
      <c r="E3024" t="s">
        <v>12815</v>
      </c>
      <c r="F3024" t="s">
        <v>12816</v>
      </c>
      <c r="H3024" t="s">
        <v>12817</v>
      </c>
      <c r="I3024" t="s">
        <v>191</v>
      </c>
      <c r="J3024" s="1">
        <v>34392</v>
      </c>
      <c r="K3024">
        <v>27</v>
      </c>
      <c r="L3024">
        <v>8299639346</v>
      </c>
      <c r="M3024" t="s">
        <v>124</v>
      </c>
      <c r="N3024" t="s">
        <v>2614</v>
      </c>
      <c r="O3024" t="s">
        <v>11822</v>
      </c>
      <c r="P3024" t="s">
        <v>83</v>
      </c>
      <c r="Q3024" t="s">
        <v>160</v>
      </c>
      <c r="S3024" t="s">
        <v>12818</v>
      </c>
      <c r="T3024" t="s">
        <v>12819</v>
      </c>
      <c r="V3024" t="s">
        <v>10415</v>
      </c>
      <c r="W3024" t="s">
        <v>58</v>
      </c>
      <c r="X3024">
        <v>18.9008483</v>
      </c>
      <c r="Y3024">
        <v>-70.739706600000005</v>
      </c>
      <c r="Z3024" s="3">
        <v>44198</v>
      </c>
      <c r="AA3024" s="3">
        <v>44198</v>
      </c>
      <c r="AB3024" t="s">
        <v>87</v>
      </c>
      <c r="AC3024" t="s">
        <v>169</v>
      </c>
      <c r="AE3024" t="s">
        <v>62</v>
      </c>
      <c r="AF3024" t="s">
        <v>170</v>
      </c>
      <c r="AG3024" t="s">
        <v>194</v>
      </c>
      <c r="AH3024" t="s">
        <v>65</v>
      </c>
      <c r="AI3024" t="s">
        <v>11326</v>
      </c>
      <c r="AJ3024" t="s">
        <v>11393</v>
      </c>
      <c r="AK3024" t="s">
        <v>12820</v>
      </c>
      <c r="AL3024">
        <v>1</v>
      </c>
      <c r="AM3024" t="s">
        <v>10470</v>
      </c>
      <c r="AN3024">
        <v>4</v>
      </c>
      <c r="AO3024">
        <v>2</v>
      </c>
      <c r="AP3024" t="s">
        <v>62</v>
      </c>
      <c r="AV3024" s="1">
        <v>43393</v>
      </c>
      <c r="AW3024" t="s">
        <v>17017</v>
      </c>
      <c r="AY3024" t="s">
        <v>73</v>
      </c>
      <c r="AZ3024" t="s">
        <v>74</v>
      </c>
    </row>
    <row r="3025" spans="1:52" hidden="1" x14ac:dyDescent="0.25">
      <c r="A3025" t="str">
        <f>INDEX('Community ID'!B:B,MATCH(O3025,'Community ID'!A:A,0))</f>
        <v>La Calle Primera</v>
      </c>
      <c r="B3025" t="str">
        <f>INDEX('Community ID'!$K:$K,MATCH('Environmental Data'!$P3025,'Community ID'!J:J,0))</f>
        <v>Constanza</v>
      </c>
      <c r="D3025" t="s">
        <v>10544</v>
      </c>
      <c r="E3025" t="s">
        <v>10545</v>
      </c>
      <c r="F3025" t="s">
        <v>1595</v>
      </c>
      <c r="I3025" t="s">
        <v>165</v>
      </c>
      <c r="J3025" s="1">
        <v>33372</v>
      </c>
      <c r="K3025">
        <v>30</v>
      </c>
      <c r="M3025" t="s">
        <v>142</v>
      </c>
      <c r="N3025" t="s">
        <v>10546</v>
      </c>
      <c r="O3025" t="s">
        <v>10547</v>
      </c>
      <c r="P3025" t="s">
        <v>102</v>
      </c>
      <c r="Q3025" t="s">
        <v>373</v>
      </c>
      <c r="S3025" t="s">
        <v>8331</v>
      </c>
      <c r="V3025" t="s">
        <v>10397</v>
      </c>
      <c r="W3025" t="s">
        <v>58</v>
      </c>
      <c r="X3025">
        <v>18.904344720000001</v>
      </c>
      <c r="Y3025">
        <v>-70.742852529999993</v>
      </c>
      <c r="Z3025" s="3">
        <v>44259</v>
      </c>
      <c r="AA3025" s="3">
        <v>44259</v>
      </c>
      <c r="AB3025" t="s">
        <v>87</v>
      </c>
      <c r="AC3025" t="s">
        <v>169</v>
      </c>
      <c r="AE3025" t="s">
        <v>62</v>
      </c>
      <c r="AF3025" t="s">
        <v>170</v>
      </c>
      <c r="AG3025" t="s">
        <v>194</v>
      </c>
      <c r="AH3025" t="s">
        <v>65</v>
      </c>
      <c r="AI3025" t="s">
        <v>678</v>
      </c>
      <c r="AJ3025" t="s">
        <v>10548</v>
      </c>
      <c r="AK3025" t="s">
        <v>10455</v>
      </c>
      <c r="AL3025">
        <v>1</v>
      </c>
      <c r="AM3025" t="s">
        <v>10549</v>
      </c>
      <c r="AN3025">
        <v>4</v>
      </c>
      <c r="AO3025">
        <v>2</v>
      </c>
      <c r="AP3025" t="s">
        <v>63</v>
      </c>
      <c r="AV3025" s="1">
        <v>43393</v>
      </c>
      <c r="AW3025" t="s">
        <v>17018</v>
      </c>
      <c r="AY3025" t="s">
        <v>73</v>
      </c>
      <c r="AZ3025" t="s">
        <v>74</v>
      </c>
    </row>
    <row r="3026" spans="1:52" hidden="1" x14ac:dyDescent="0.25">
      <c r="A3026" t="str">
        <f>INDEX('Community ID'!B:B,MATCH(O3026,'Community ID'!A:A,0))</f>
        <v>La Calle Primera</v>
      </c>
      <c r="B3026" t="str">
        <f>INDEX('Community ID'!$K:$K,MATCH('Environmental Data'!$P3026,'Community ID'!J:J,0))</f>
        <v>Constanza</v>
      </c>
      <c r="D3026" t="s">
        <v>10453</v>
      </c>
      <c r="E3026" t="s">
        <v>10454</v>
      </c>
      <c r="F3026" t="s">
        <v>8493</v>
      </c>
      <c r="I3026" t="s">
        <v>191</v>
      </c>
      <c r="J3026" s="1">
        <v>35159</v>
      </c>
      <c r="K3026">
        <v>25</v>
      </c>
      <c r="M3026" t="s">
        <v>226</v>
      </c>
      <c r="N3026" t="s">
        <v>652</v>
      </c>
      <c r="O3026" t="s">
        <v>10414</v>
      </c>
      <c r="P3026" t="s">
        <v>102</v>
      </c>
      <c r="Q3026" t="s">
        <v>685</v>
      </c>
      <c r="V3026" t="s">
        <v>10397</v>
      </c>
      <c r="W3026" t="s">
        <v>58</v>
      </c>
      <c r="X3026">
        <v>18.90416973</v>
      </c>
      <c r="Y3026">
        <v>-70.742904499999995</v>
      </c>
      <c r="Z3026" t="s">
        <v>325</v>
      </c>
      <c r="AA3026" t="s">
        <v>325</v>
      </c>
      <c r="AC3026" t="s">
        <v>169</v>
      </c>
      <c r="AE3026" t="s">
        <v>62</v>
      </c>
      <c r="AF3026" t="s">
        <v>201</v>
      </c>
      <c r="AG3026" t="s">
        <v>194</v>
      </c>
      <c r="AH3026" t="s">
        <v>65</v>
      </c>
      <c r="AK3026" t="s">
        <v>10455</v>
      </c>
      <c r="AL3026">
        <v>1</v>
      </c>
      <c r="AM3026" t="s">
        <v>10401</v>
      </c>
      <c r="AN3026">
        <v>6</v>
      </c>
      <c r="AO3026">
        <v>1</v>
      </c>
      <c r="AP3026" t="s">
        <v>63</v>
      </c>
      <c r="AV3026" s="1">
        <v>43393</v>
      </c>
      <c r="AW3026" t="s">
        <v>17019</v>
      </c>
      <c r="AY3026" t="s">
        <v>73</v>
      </c>
      <c r="AZ3026" t="s">
        <v>74</v>
      </c>
    </row>
    <row r="3027" spans="1:52" hidden="1" x14ac:dyDescent="0.25">
      <c r="A3027" t="str">
        <f>INDEX('Community ID'!B:B,MATCH(O3027,'Community ID'!A:A,0))</f>
        <v>La Calle Primera</v>
      </c>
      <c r="B3027" t="str">
        <f>INDEX('Community ID'!$K:$K,MATCH('Environmental Data'!$P3027,'Community ID'!J:J,0))</f>
        <v>Constanza</v>
      </c>
      <c r="D3027" t="s">
        <v>11827</v>
      </c>
      <c r="E3027" t="s">
        <v>11828</v>
      </c>
      <c r="F3027" t="s">
        <v>1204</v>
      </c>
      <c r="I3027" t="s">
        <v>191</v>
      </c>
      <c r="J3027" s="1">
        <v>31514</v>
      </c>
      <c r="K3027">
        <v>35</v>
      </c>
      <c r="M3027" t="s">
        <v>226</v>
      </c>
      <c r="O3027" t="s">
        <v>11390</v>
      </c>
      <c r="P3027" t="s">
        <v>83</v>
      </c>
      <c r="Q3027" t="s">
        <v>160</v>
      </c>
      <c r="S3027" t="s">
        <v>10468</v>
      </c>
      <c r="T3027" t="s">
        <v>11520</v>
      </c>
      <c r="V3027" t="s">
        <v>10415</v>
      </c>
      <c r="W3027" t="s">
        <v>58</v>
      </c>
      <c r="X3027">
        <v>18.9008483</v>
      </c>
      <c r="Y3027">
        <v>-70.739706600000005</v>
      </c>
      <c r="Z3027" s="3">
        <v>44198</v>
      </c>
      <c r="AA3027" s="3">
        <v>44198</v>
      </c>
      <c r="AC3027" t="s">
        <v>169</v>
      </c>
      <c r="AE3027" t="s">
        <v>62</v>
      </c>
      <c r="AF3027" t="s">
        <v>170</v>
      </c>
      <c r="AG3027" t="s">
        <v>194</v>
      </c>
      <c r="AH3027" t="s">
        <v>65</v>
      </c>
      <c r="AI3027" t="s">
        <v>10554</v>
      </c>
      <c r="AL3027">
        <v>1</v>
      </c>
      <c r="AM3027" t="s">
        <v>10470</v>
      </c>
      <c r="AN3027">
        <v>2</v>
      </c>
      <c r="AO3027">
        <v>1</v>
      </c>
      <c r="AP3027" t="s">
        <v>63</v>
      </c>
      <c r="AV3027" s="1">
        <v>43393</v>
      </c>
      <c r="AW3027" t="s">
        <v>17020</v>
      </c>
      <c r="AY3027" t="s">
        <v>73</v>
      </c>
      <c r="AZ3027" t="s">
        <v>74</v>
      </c>
    </row>
    <row r="3028" spans="1:52" hidden="1" x14ac:dyDescent="0.25">
      <c r="A3028" t="str">
        <f>INDEX('Community ID'!B:B,MATCH(O3028,'Community ID'!A:A,0))</f>
        <v>La Calle Primera</v>
      </c>
      <c r="B3028" t="str">
        <f>INDEX('Community ID'!$K:$K,MATCH('Environmental Data'!$P3028,'Community ID'!J:J,0))</f>
        <v>Constanza</v>
      </c>
      <c r="D3028" t="s">
        <v>10487</v>
      </c>
      <c r="E3028" t="s">
        <v>10488</v>
      </c>
      <c r="F3028" t="s">
        <v>10439</v>
      </c>
      <c r="I3028" t="s">
        <v>165</v>
      </c>
      <c r="J3028" s="1">
        <v>29079</v>
      </c>
      <c r="K3028">
        <v>42</v>
      </c>
      <c r="M3028" t="s">
        <v>51</v>
      </c>
      <c r="N3028" t="s">
        <v>10482</v>
      </c>
      <c r="O3028" t="s">
        <v>10404</v>
      </c>
      <c r="P3028" t="s">
        <v>102</v>
      </c>
      <c r="Q3028" t="s">
        <v>373</v>
      </c>
      <c r="S3028" t="s">
        <v>8331</v>
      </c>
      <c r="V3028" t="s">
        <v>10397</v>
      </c>
      <c r="W3028" t="s">
        <v>58</v>
      </c>
      <c r="X3028">
        <v>18.904189909999999</v>
      </c>
      <c r="Y3028">
        <v>-70.742926069999996</v>
      </c>
      <c r="Z3028" t="s">
        <v>325</v>
      </c>
      <c r="AA3028" t="s">
        <v>325</v>
      </c>
      <c r="AB3028" t="s">
        <v>87</v>
      </c>
      <c r="AC3028" t="s">
        <v>169</v>
      </c>
      <c r="AE3028" t="s">
        <v>62</v>
      </c>
      <c r="AF3028" t="s">
        <v>170</v>
      </c>
      <c r="AG3028" t="s">
        <v>194</v>
      </c>
      <c r="AH3028" t="s">
        <v>65</v>
      </c>
      <c r="AK3028" t="s">
        <v>10455</v>
      </c>
      <c r="AL3028">
        <v>1</v>
      </c>
      <c r="AM3028" t="s">
        <v>10489</v>
      </c>
      <c r="AN3028">
        <v>2</v>
      </c>
      <c r="AO3028">
        <v>0</v>
      </c>
      <c r="AP3028" t="s">
        <v>63</v>
      </c>
      <c r="AV3028" s="1">
        <v>43393</v>
      </c>
      <c r="AW3028" t="s">
        <v>17021</v>
      </c>
      <c r="AY3028" t="s">
        <v>73</v>
      </c>
      <c r="AZ3028" t="s">
        <v>74</v>
      </c>
    </row>
    <row r="3029" spans="1:52" hidden="1" x14ac:dyDescent="0.25">
      <c r="A3029" t="str">
        <f>INDEX('Community ID'!B:B,MATCH(O3029,'Community ID'!A:A,0))</f>
        <v>La Calle Primera</v>
      </c>
      <c r="B3029" t="str">
        <f>INDEX('Community ID'!$K:$K,MATCH('Environmental Data'!$P3029,'Community ID'!J:J,0))</f>
        <v>Constanza</v>
      </c>
      <c r="D3029" t="s">
        <v>11829</v>
      </c>
      <c r="E3029" t="s">
        <v>11830</v>
      </c>
      <c r="F3029" t="s">
        <v>11831</v>
      </c>
      <c r="I3029" t="s">
        <v>165</v>
      </c>
      <c r="J3029" s="1">
        <v>24170</v>
      </c>
      <c r="K3029">
        <v>55</v>
      </c>
      <c r="M3029" t="s">
        <v>80</v>
      </c>
      <c r="N3029" t="s">
        <v>11832</v>
      </c>
      <c r="O3029" t="s">
        <v>11833</v>
      </c>
      <c r="P3029" t="s">
        <v>83</v>
      </c>
      <c r="Q3029" t="s">
        <v>160</v>
      </c>
      <c r="S3029" t="s">
        <v>10468</v>
      </c>
      <c r="T3029" t="s">
        <v>10468</v>
      </c>
      <c r="V3029" t="s">
        <v>10415</v>
      </c>
      <c r="W3029" t="s">
        <v>58</v>
      </c>
      <c r="X3029">
        <v>18.9008483</v>
      </c>
      <c r="Y3029">
        <v>-70.739706600000005</v>
      </c>
      <c r="Z3029" t="s">
        <v>86</v>
      </c>
      <c r="AA3029" t="s">
        <v>86</v>
      </c>
      <c r="AC3029" t="s">
        <v>169</v>
      </c>
      <c r="AE3029" t="s">
        <v>62</v>
      </c>
      <c r="AF3029" t="s">
        <v>170</v>
      </c>
      <c r="AG3029" t="s">
        <v>194</v>
      </c>
      <c r="AH3029" t="s">
        <v>65</v>
      </c>
      <c r="AI3029" t="s">
        <v>10554</v>
      </c>
      <c r="AL3029">
        <v>1</v>
      </c>
      <c r="AM3029" t="s">
        <v>10470</v>
      </c>
      <c r="AN3029">
        <v>1</v>
      </c>
      <c r="AP3029" t="s">
        <v>63</v>
      </c>
      <c r="AV3029" s="1">
        <v>43393</v>
      </c>
      <c r="AW3029" t="s">
        <v>17022</v>
      </c>
      <c r="AY3029" t="s">
        <v>73</v>
      </c>
      <c r="AZ3029" t="s">
        <v>74</v>
      </c>
    </row>
    <row r="3030" spans="1:52" hidden="1" x14ac:dyDescent="0.25">
      <c r="A3030" t="str">
        <f>INDEX('Community ID'!B:B,MATCH(O3030,'Community ID'!A:A,0))</f>
        <v>La Calle Primera</v>
      </c>
      <c r="B3030" t="str">
        <f>INDEX('Community ID'!$K:$K,MATCH('Environmental Data'!$P3030,'Community ID'!J:J,0))</f>
        <v>Constanza</v>
      </c>
      <c r="D3030" t="s">
        <v>11843</v>
      </c>
      <c r="E3030" t="s">
        <v>11844</v>
      </c>
      <c r="F3030" t="s">
        <v>10422</v>
      </c>
      <c r="H3030" t="s">
        <v>11845</v>
      </c>
      <c r="I3030" t="s">
        <v>165</v>
      </c>
      <c r="J3030" s="1">
        <v>35445</v>
      </c>
      <c r="K3030">
        <v>24</v>
      </c>
      <c r="M3030" t="s">
        <v>226</v>
      </c>
      <c r="O3030" t="s">
        <v>10404</v>
      </c>
      <c r="P3030" t="s">
        <v>1606</v>
      </c>
      <c r="Q3030" t="s">
        <v>373</v>
      </c>
      <c r="S3030" t="s">
        <v>8331</v>
      </c>
      <c r="V3030" t="s">
        <v>10397</v>
      </c>
      <c r="W3030" t="s">
        <v>58</v>
      </c>
      <c r="X3030">
        <v>18.9038781</v>
      </c>
      <c r="Y3030">
        <v>-70.742865469999998</v>
      </c>
      <c r="Z3030" t="s">
        <v>325</v>
      </c>
      <c r="AA3030" t="s">
        <v>325</v>
      </c>
      <c r="AB3030" t="s">
        <v>87</v>
      </c>
      <c r="AC3030" t="s">
        <v>169</v>
      </c>
      <c r="AE3030" t="s">
        <v>62</v>
      </c>
      <c r="AF3030" t="s">
        <v>170</v>
      </c>
      <c r="AG3030" t="s">
        <v>194</v>
      </c>
      <c r="AH3030" t="s">
        <v>65</v>
      </c>
      <c r="AI3030" t="s">
        <v>11846</v>
      </c>
      <c r="AJ3030" t="s">
        <v>11847</v>
      </c>
      <c r="AK3030" t="s">
        <v>10455</v>
      </c>
      <c r="AL3030">
        <v>1</v>
      </c>
      <c r="AM3030" t="s">
        <v>11848</v>
      </c>
      <c r="AN3030">
        <v>1</v>
      </c>
      <c r="AO3030">
        <v>0</v>
      </c>
      <c r="AP3030" t="s">
        <v>63</v>
      </c>
      <c r="AV3030" s="1">
        <v>43393</v>
      </c>
      <c r="AW3030" t="s">
        <v>17023</v>
      </c>
      <c r="AY3030" t="s">
        <v>73</v>
      </c>
      <c r="AZ3030" t="s">
        <v>74</v>
      </c>
    </row>
    <row r="3031" spans="1:52" hidden="1" x14ac:dyDescent="0.25">
      <c r="A3031" t="str">
        <f>INDEX('Community ID'!B:B,MATCH(O3031,'Community ID'!A:A,0))</f>
        <v>La Calle Primera</v>
      </c>
      <c r="B3031" t="str">
        <f>INDEX('Community ID'!$K:$K,MATCH('Environmental Data'!$P3031,'Community ID'!J:J,0))</f>
        <v>Constanza</v>
      </c>
      <c r="D3031" t="s">
        <v>10420</v>
      </c>
      <c r="E3031" t="s">
        <v>10421</v>
      </c>
      <c r="F3031" t="s">
        <v>10422</v>
      </c>
      <c r="H3031" t="s">
        <v>10423</v>
      </c>
      <c r="I3031" t="s">
        <v>165</v>
      </c>
      <c r="J3031" s="1">
        <v>21101</v>
      </c>
      <c r="K3031">
        <v>64</v>
      </c>
      <c r="L3031">
        <v>8092152923</v>
      </c>
      <c r="M3031" t="s">
        <v>226</v>
      </c>
      <c r="N3031" t="s">
        <v>10424</v>
      </c>
      <c r="O3031" t="s">
        <v>10409</v>
      </c>
      <c r="P3031" t="s">
        <v>102</v>
      </c>
      <c r="Q3031" t="s">
        <v>373</v>
      </c>
      <c r="S3031" t="s">
        <v>8331</v>
      </c>
      <c r="V3031" t="s">
        <v>10397</v>
      </c>
      <c r="W3031" t="s">
        <v>58</v>
      </c>
      <c r="X3031">
        <v>18.90411314</v>
      </c>
      <c r="Y3031">
        <v>-70.7428606</v>
      </c>
      <c r="Z3031" s="3">
        <v>44198</v>
      </c>
      <c r="AA3031" s="3">
        <v>44198</v>
      </c>
      <c r="AC3031" t="s">
        <v>169</v>
      </c>
      <c r="AE3031" t="s">
        <v>62</v>
      </c>
      <c r="AF3031" t="s">
        <v>170</v>
      </c>
      <c r="AG3031" t="s">
        <v>194</v>
      </c>
      <c r="AH3031" t="s">
        <v>65</v>
      </c>
      <c r="AI3031" t="s">
        <v>10425</v>
      </c>
      <c r="AK3031" t="s">
        <v>10426</v>
      </c>
      <c r="AL3031">
        <v>1</v>
      </c>
      <c r="AM3031" t="s">
        <v>10401</v>
      </c>
      <c r="AN3031">
        <v>1</v>
      </c>
      <c r="AO3031" t="s">
        <v>3507</v>
      </c>
      <c r="AP3031" t="s">
        <v>63</v>
      </c>
      <c r="AV3031" s="1">
        <v>43393</v>
      </c>
      <c r="AW3031" t="s">
        <v>17024</v>
      </c>
      <c r="AY3031" t="s">
        <v>73</v>
      </c>
      <c r="AZ3031" t="s">
        <v>74</v>
      </c>
    </row>
    <row r="3032" spans="1:52" hidden="1" x14ac:dyDescent="0.25">
      <c r="A3032" t="str">
        <f>INDEX('Community ID'!B:B,MATCH(O3032,'Community ID'!A:A,0))</f>
        <v>Villa Hortaliza</v>
      </c>
      <c r="B3032" t="str">
        <f>INDEX('Community ID'!$K:$K,MATCH('Environmental Data'!$P3032,'Community ID'!J:J,0))</f>
        <v>Tireo</v>
      </c>
      <c r="D3032" t="s">
        <v>11839</v>
      </c>
      <c r="E3032" t="s">
        <v>434</v>
      </c>
      <c r="F3032" t="s">
        <v>817</v>
      </c>
      <c r="H3032" t="s">
        <v>3717</v>
      </c>
      <c r="I3032" t="s">
        <v>191</v>
      </c>
      <c r="J3032" s="1">
        <v>25305</v>
      </c>
      <c r="K3032">
        <v>52</v>
      </c>
      <c r="L3032">
        <v>8297065928</v>
      </c>
      <c r="M3032" t="s">
        <v>142</v>
      </c>
      <c r="N3032" t="s">
        <v>11840</v>
      </c>
      <c r="O3032" t="s">
        <v>11448</v>
      </c>
      <c r="P3032" t="s">
        <v>3217</v>
      </c>
      <c r="Q3032" t="s">
        <v>160</v>
      </c>
      <c r="S3032" t="s">
        <v>1236</v>
      </c>
      <c r="T3032" t="s">
        <v>144</v>
      </c>
      <c r="U3032">
        <v>5300222303</v>
      </c>
      <c r="V3032" t="s">
        <v>1820</v>
      </c>
      <c r="W3032" t="s">
        <v>58</v>
      </c>
      <c r="X3032">
        <v>18.949054100000001</v>
      </c>
      <c r="Y3032">
        <v>-70.686305200000007</v>
      </c>
      <c r="Z3032" t="s">
        <v>86</v>
      </c>
      <c r="AA3032" t="s">
        <v>86</v>
      </c>
      <c r="AB3032" t="s">
        <v>60</v>
      </c>
      <c r="AC3032" t="s">
        <v>88</v>
      </c>
      <c r="AE3032" t="s">
        <v>62</v>
      </c>
      <c r="AF3032" t="s">
        <v>170</v>
      </c>
      <c r="AG3032" t="s">
        <v>194</v>
      </c>
      <c r="AH3032" t="s">
        <v>65</v>
      </c>
      <c r="AI3032" t="s">
        <v>11841</v>
      </c>
      <c r="AJ3032" t="s">
        <v>11842</v>
      </c>
      <c r="AK3032" t="s">
        <v>9935</v>
      </c>
      <c r="AL3032">
        <v>1</v>
      </c>
      <c r="AM3032" t="s">
        <v>7673</v>
      </c>
      <c r="AN3032">
        <v>2</v>
      </c>
      <c r="AO3032">
        <v>0</v>
      </c>
      <c r="AP3032" t="s">
        <v>62</v>
      </c>
      <c r="AV3032" s="1">
        <v>43393</v>
      </c>
      <c r="AW3032" t="s">
        <v>17025</v>
      </c>
      <c r="AY3032" t="s">
        <v>73</v>
      </c>
      <c r="AZ3032" t="s">
        <v>74</v>
      </c>
    </row>
    <row r="3033" spans="1:52" hidden="1" x14ac:dyDescent="0.25">
      <c r="A3033" t="str">
        <f>INDEX('Community ID'!B:B,MATCH(O3033,'Community ID'!A:A,0))</f>
        <v>La Calle Primera</v>
      </c>
      <c r="B3033" t="str">
        <f>INDEX('Community ID'!$K:$K,MATCH('Environmental Data'!$P3033,'Community ID'!J:J,0))</f>
        <v>Constanza</v>
      </c>
      <c r="D3033" t="s">
        <v>11834</v>
      </c>
      <c r="E3033" t="s">
        <v>11835</v>
      </c>
      <c r="F3033" t="s">
        <v>2655</v>
      </c>
      <c r="I3033" t="s">
        <v>191</v>
      </c>
      <c r="J3033" s="1">
        <v>23844</v>
      </c>
      <c r="K3033">
        <v>56</v>
      </c>
      <c r="M3033" t="s">
        <v>226</v>
      </c>
      <c r="O3033" t="s">
        <v>11822</v>
      </c>
      <c r="P3033" t="s">
        <v>83</v>
      </c>
      <c r="Q3033" t="s">
        <v>160</v>
      </c>
      <c r="S3033" t="s">
        <v>11520</v>
      </c>
      <c r="T3033" t="s">
        <v>11520</v>
      </c>
      <c r="V3033" t="s">
        <v>10415</v>
      </c>
      <c r="W3033" t="s">
        <v>58</v>
      </c>
      <c r="X3033">
        <v>18.9008483</v>
      </c>
      <c r="Y3033">
        <v>-70.739706600000005</v>
      </c>
      <c r="Z3033" s="3">
        <v>44326</v>
      </c>
      <c r="AA3033" s="3">
        <v>44326</v>
      </c>
      <c r="AB3033" t="s">
        <v>87</v>
      </c>
      <c r="AC3033" t="s">
        <v>169</v>
      </c>
      <c r="AE3033" t="s">
        <v>62</v>
      </c>
      <c r="AF3033" t="s">
        <v>170</v>
      </c>
      <c r="AG3033" t="s">
        <v>194</v>
      </c>
      <c r="AH3033" t="s">
        <v>65</v>
      </c>
      <c r="AI3033" t="s">
        <v>11836</v>
      </c>
      <c r="AJ3033" t="s">
        <v>11837</v>
      </c>
      <c r="AL3033">
        <v>1</v>
      </c>
      <c r="AM3033" t="s">
        <v>11838</v>
      </c>
      <c r="AN3033">
        <v>1</v>
      </c>
      <c r="AP3033" t="s">
        <v>63</v>
      </c>
      <c r="AV3033" s="1">
        <v>43393</v>
      </c>
      <c r="AW3033" t="s">
        <v>17026</v>
      </c>
      <c r="AY3033" t="s">
        <v>73</v>
      </c>
      <c r="AZ3033" t="s">
        <v>74</v>
      </c>
    </row>
    <row r="3034" spans="1:52" x14ac:dyDescent="0.25">
      <c r="A3034" t="str">
        <f>INDEX('Community ID'!B:B,MATCH(O3034,'Community ID'!A:A,0))</f>
        <v>Villa Hortaliza</v>
      </c>
      <c r="B3034" t="str">
        <f>INDEX('Community ID'!$K:$K,MATCH('Environmental Data'!$P3034,'Community ID'!J:J,0))</f>
        <v>Tireo</v>
      </c>
      <c r="D3034" t="s">
        <v>11849</v>
      </c>
      <c r="E3034" t="s">
        <v>317</v>
      </c>
      <c r="F3034" t="s">
        <v>11850</v>
      </c>
      <c r="H3034" t="s">
        <v>9816</v>
      </c>
      <c r="I3034" t="s">
        <v>191</v>
      </c>
      <c r="J3034" s="1">
        <v>16924</v>
      </c>
      <c r="K3034">
        <v>75</v>
      </c>
      <c r="M3034" t="s">
        <v>80</v>
      </c>
      <c r="N3034" t="s">
        <v>135</v>
      </c>
      <c r="O3034" t="s">
        <v>11448</v>
      </c>
      <c r="P3034" t="s">
        <v>3217</v>
      </c>
      <c r="Q3034" t="s">
        <v>160</v>
      </c>
      <c r="R3034">
        <v>43751991</v>
      </c>
      <c r="S3034" t="s">
        <v>104</v>
      </c>
      <c r="T3034" t="s">
        <v>144</v>
      </c>
      <c r="U3034">
        <v>5300274973</v>
      </c>
      <c r="V3034" t="s">
        <v>1820</v>
      </c>
      <c r="W3034" t="s">
        <v>58</v>
      </c>
      <c r="X3034">
        <v>18.949054100000001</v>
      </c>
      <c r="Y3034">
        <v>-70.686305200000007</v>
      </c>
      <c r="Z3034" t="s">
        <v>86</v>
      </c>
      <c r="AA3034" t="s">
        <v>86</v>
      </c>
      <c r="AB3034" t="s">
        <v>182</v>
      </c>
      <c r="AC3034" t="s">
        <v>169</v>
      </c>
      <c r="AE3034" t="s">
        <v>62</v>
      </c>
      <c r="AF3034" t="s">
        <v>170</v>
      </c>
      <c r="AG3034" t="s">
        <v>171</v>
      </c>
      <c r="AH3034" t="s">
        <v>117</v>
      </c>
      <c r="AI3034" t="s">
        <v>11449</v>
      </c>
      <c r="AJ3034" t="s">
        <v>11449</v>
      </c>
      <c r="AK3034" t="s">
        <v>368</v>
      </c>
      <c r="AL3034">
        <v>1</v>
      </c>
      <c r="AM3034" t="s">
        <v>7673</v>
      </c>
      <c r="AN3034">
        <v>3</v>
      </c>
      <c r="AO3034">
        <v>1</v>
      </c>
      <c r="AP3034" t="s">
        <v>62</v>
      </c>
      <c r="AV3034" s="1">
        <v>43393</v>
      </c>
      <c r="AW3034" t="s">
        <v>17027</v>
      </c>
      <c r="AY3034" t="s">
        <v>73</v>
      </c>
      <c r="AZ3034" t="s">
        <v>74</v>
      </c>
    </row>
    <row r="3035" spans="1:52" hidden="1" x14ac:dyDescent="0.25">
      <c r="A3035" t="str">
        <f>INDEX('Community ID'!B:B,MATCH(O3035,'Community ID'!A:A,0))</f>
        <v>Villa Hortaliza</v>
      </c>
      <c r="B3035" t="str">
        <f>INDEX('Community ID'!$K:$K,MATCH('Environmental Data'!$P3035,'Community ID'!J:J,0))</f>
        <v>Tireo</v>
      </c>
      <c r="D3035" t="s">
        <v>11851</v>
      </c>
      <c r="E3035" t="s">
        <v>11852</v>
      </c>
      <c r="F3035" t="s">
        <v>11853</v>
      </c>
      <c r="I3035" t="s">
        <v>191</v>
      </c>
      <c r="J3035" s="1">
        <v>36618</v>
      </c>
      <c r="K3035">
        <v>21</v>
      </c>
      <c r="L3035">
        <v>8293754465</v>
      </c>
      <c r="M3035" t="s">
        <v>142</v>
      </c>
      <c r="N3035" t="s">
        <v>114</v>
      </c>
      <c r="O3035" t="s">
        <v>11448</v>
      </c>
      <c r="P3035" t="s">
        <v>3217</v>
      </c>
      <c r="Q3035" t="s">
        <v>160</v>
      </c>
      <c r="U3035">
        <v>40214882843</v>
      </c>
      <c r="V3035" t="s">
        <v>1820</v>
      </c>
      <c r="W3035" t="s">
        <v>58</v>
      </c>
      <c r="X3035">
        <v>18.942962399999999</v>
      </c>
      <c r="Y3035">
        <v>-70.678111900000005</v>
      </c>
      <c r="Z3035" t="s">
        <v>325</v>
      </c>
      <c r="AA3035" t="s">
        <v>325</v>
      </c>
      <c r="AB3035" t="s">
        <v>182</v>
      </c>
      <c r="AC3035" t="s">
        <v>169</v>
      </c>
      <c r="AE3035" t="s">
        <v>62</v>
      </c>
      <c r="AF3035" t="s">
        <v>170</v>
      </c>
      <c r="AG3035" t="s">
        <v>171</v>
      </c>
      <c r="AH3035" t="s">
        <v>65</v>
      </c>
      <c r="AI3035" t="s">
        <v>66</v>
      </c>
      <c r="AJ3035" t="s">
        <v>11854</v>
      </c>
      <c r="AK3035" t="s">
        <v>11855</v>
      </c>
      <c r="AL3035">
        <v>1</v>
      </c>
      <c r="AM3035" t="s">
        <v>7673</v>
      </c>
      <c r="AN3035">
        <v>5</v>
      </c>
      <c r="AO3035">
        <v>1</v>
      </c>
      <c r="AP3035" t="s">
        <v>63</v>
      </c>
      <c r="AV3035" s="1">
        <v>43393</v>
      </c>
      <c r="AW3035" t="s">
        <v>17028</v>
      </c>
      <c r="AY3035" t="s">
        <v>73</v>
      </c>
      <c r="AZ3035" t="s">
        <v>74</v>
      </c>
    </row>
    <row r="3036" spans="1:52" hidden="1" x14ac:dyDescent="0.25">
      <c r="A3036" t="str">
        <f>INDEX('Community ID'!B:B,MATCH(O3036,'Community ID'!A:A,0))</f>
        <v>Villa Hortaliza</v>
      </c>
      <c r="B3036" t="str">
        <f>INDEX('Community ID'!$K:$K,MATCH('Environmental Data'!$P3036,'Community ID'!J:J,0))</f>
        <v>Tireo</v>
      </c>
      <c r="D3036" t="s">
        <v>11856</v>
      </c>
      <c r="E3036" t="s">
        <v>11857</v>
      </c>
      <c r="F3036" t="s">
        <v>1534</v>
      </c>
      <c r="H3036" t="s">
        <v>11858</v>
      </c>
      <c r="I3036" t="s">
        <v>191</v>
      </c>
      <c r="J3036" s="1">
        <v>28145</v>
      </c>
      <c r="K3036">
        <v>44</v>
      </c>
      <c r="L3036">
        <v>8296786187</v>
      </c>
      <c r="M3036" t="s">
        <v>142</v>
      </c>
      <c r="N3036" t="s">
        <v>135</v>
      </c>
      <c r="O3036" t="s">
        <v>11448</v>
      </c>
      <c r="P3036" t="s">
        <v>3217</v>
      </c>
      <c r="Q3036" t="s">
        <v>160</v>
      </c>
      <c r="S3036" t="s">
        <v>436</v>
      </c>
      <c r="T3036" t="s">
        <v>144</v>
      </c>
      <c r="U3036">
        <v>5300260709</v>
      </c>
      <c r="V3036" t="s">
        <v>1820</v>
      </c>
      <c r="W3036" t="s">
        <v>58</v>
      </c>
      <c r="X3036">
        <v>18.942962399999999</v>
      </c>
      <c r="Y3036">
        <v>-70.678111900000005</v>
      </c>
      <c r="Z3036" t="s">
        <v>86</v>
      </c>
      <c r="AA3036" t="s">
        <v>86</v>
      </c>
      <c r="AB3036" t="s">
        <v>182</v>
      </c>
      <c r="AE3036" t="s">
        <v>62</v>
      </c>
      <c r="AF3036" t="s">
        <v>170</v>
      </c>
      <c r="AG3036" t="s">
        <v>171</v>
      </c>
      <c r="AH3036" t="s">
        <v>65</v>
      </c>
      <c r="AI3036" t="s">
        <v>66</v>
      </c>
      <c r="AJ3036" t="s">
        <v>9567</v>
      </c>
      <c r="AK3036" t="s">
        <v>11859</v>
      </c>
      <c r="AL3036">
        <v>1</v>
      </c>
      <c r="AM3036" t="s">
        <v>7673</v>
      </c>
      <c r="AN3036">
        <v>5</v>
      </c>
      <c r="AO3036">
        <v>1</v>
      </c>
      <c r="AP3036" t="s">
        <v>62</v>
      </c>
      <c r="AV3036" s="1">
        <v>43393</v>
      </c>
      <c r="AW3036" t="s">
        <v>17029</v>
      </c>
      <c r="AY3036" t="s">
        <v>73</v>
      </c>
      <c r="AZ3036" t="s">
        <v>74</v>
      </c>
    </row>
    <row r="3037" spans="1:52" x14ac:dyDescent="0.25">
      <c r="A3037" t="str">
        <f>INDEX('Community ID'!B:B,MATCH(O3037,'Community ID'!A:A,0))</f>
        <v>Villa Hortaliza</v>
      </c>
      <c r="B3037" t="str">
        <f>INDEX('Community ID'!$K:$K,MATCH('Environmental Data'!$P3037,'Community ID'!J:J,0))</f>
        <v>Tireo</v>
      </c>
      <c r="D3037" t="s">
        <v>11860</v>
      </c>
      <c r="E3037" t="s">
        <v>11861</v>
      </c>
      <c r="F3037" t="s">
        <v>11862</v>
      </c>
      <c r="H3037" t="s">
        <v>7870</v>
      </c>
      <c r="I3037" t="s">
        <v>191</v>
      </c>
      <c r="J3037" s="1">
        <v>35094</v>
      </c>
      <c r="K3037">
        <v>25</v>
      </c>
      <c r="L3037">
        <v>8099953644</v>
      </c>
      <c r="M3037" t="s">
        <v>226</v>
      </c>
      <c r="N3037" t="s">
        <v>135</v>
      </c>
      <c r="O3037" t="s">
        <v>11448</v>
      </c>
      <c r="P3037" t="s">
        <v>3217</v>
      </c>
      <c r="Q3037" t="s">
        <v>160</v>
      </c>
      <c r="U3037">
        <v>5300470175</v>
      </c>
      <c r="V3037" t="s">
        <v>1820</v>
      </c>
      <c r="W3037" t="s">
        <v>58</v>
      </c>
      <c r="X3037">
        <v>18.942786000000002</v>
      </c>
      <c r="Y3037">
        <v>-70.678332600000005</v>
      </c>
      <c r="Z3037" t="s">
        <v>86</v>
      </c>
      <c r="AA3037" s="3">
        <v>44198</v>
      </c>
      <c r="AB3037" t="s">
        <v>182</v>
      </c>
      <c r="AC3037" t="s">
        <v>169</v>
      </c>
      <c r="AE3037" t="s">
        <v>62</v>
      </c>
      <c r="AF3037" t="s">
        <v>170</v>
      </c>
      <c r="AG3037" t="s">
        <v>194</v>
      </c>
      <c r="AH3037" t="s">
        <v>65</v>
      </c>
      <c r="AI3037" t="s">
        <v>7626</v>
      </c>
      <c r="AJ3037" t="s">
        <v>7683</v>
      </c>
      <c r="AK3037" t="s">
        <v>368</v>
      </c>
      <c r="AL3037">
        <v>1</v>
      </c>
      <c r="AM3037" t="s">
        <v>7673</v>
      </c>
      <c r="AN3037">
        <v>3</v>
      </c>
      <c r="AO3037">
        <v>1</v>
      </c>
      <c r="AP3037" t="s">
        <v>63</v>
      </c>
      <c r="AV3037" s="1">
        <v>43393</v>
      </c>
      <c r="AW3037" t="s">
        <v>17030</v>
      </c>
      <c r="AY3037" t="s">
        <v>73</v>
      </c>
      <c r="AZ3037" t="s">
        <v>74</v>
      </c>
    </row>
    <row r="3038" spans="1:52" x14ac:dyDescent="0.25">
      <c r="A3038" t="str">
        <f>INDEX('Community ID'!B:B,MATCH(O3038,'Community ID'!A:A,0))</f>
        <v>Villa Hortaliza</v>
      </c>
      <c r="B3038" t="str">
        <f>INDEX('Community ID'!$K:$K,MATCH('Environmental Data'!$P3038,'Community ID'!J:J,0))</f>
        <v>Tireo</v>
      </c>
      <c r="D3038" t="s">
        <v>11863</v>
      </c>
      <c r="E3038" t="s">
        <v>11864</v>
      </c>
      <c r="F3038" t="s">
        <v>11865</v>
      </c>
      <c r="H3038" t="s">
        <v>9945</v>
      </c>
      <c r="I3038" t="s">
        <v>191</v>
      </c>
      <c r="J3038" s="1">
        <v>36497</v>
      </c>
      <c r="K3038">
        <v>22</v>
      </c>
      <c r="L3038">
        <v>8098496590</v>
      </c>
      <c r="M3038" t="s">
        <v>142</v>
      </c>
      <c r="N3038" t="s">
        <v>11575</v>
      </c>
      <c r="O3038" t="s">
        <v>11448</v>
      </c>
      <c r="P3038" t="s">
        <v>3217</v>
      </c>
      <c r="Q3038" t="s">
        <v>160</v>
      </c>
      <c r="U3038">
        <v>40235713316</v>
      </c>
      <c r="V3038" t="s">
        <v>1820</v>
      </c>
      <c r="W3038" t="s">
        <v>58</v>
      </c>
      <c r="X3038">
        <v>18.942786000000002</v>
      </c>
      <c r="Y3038">
        <v>-70.678332600000005</v>
      </c>
      <c r="Z3038" s="3">
        <v>44198</v>
      </c>
      <c r="AA3038" s="3">
        <v>44198</v>
      </c>
      <c r="AB3038" t="s">
        <v>182</v>
      </c>
      <c r="AC3038" t="s">
        <v>169</v>
      </c>
      <c r="AE3038" t="s">
        <v>62</v>
      </c>
      <c r="AF3038" t="s">
        <v>170</v>
      </c>
      <c r="AG3038" t="s">
        <v>194</v>
      </c>
      <c r="AH3038" t="s">
        <v>65</v>
      </c>
      <c r="AI3038" t="s">
        <v>1579</v>
      </c>
      <c r="AJ3038" t="s">
        <v>7398</v>
      </c>
      <c r="AK3038" t="s">
        <v>368</v>
      </c>
      <c r="AL3038">
        <v>1</v>
      </c>
      <c r="AM3038" t="s">
        <v>7673</v>
      </c>
      <c r="AN3038">
        <v>3</v>
      </c>
      <c r="AO3038">
        <v>1</v>
      </c>
      <c r="AP3038" t="s">
        <v>62</v>
      </c>
      <c r="AV3038" s="1">
        <v>43393</v>
      </c>
      <c r="AW3038" t="s">
        <v>17031</v>
      </c>
      <c r="AY3038" t="s">
        <v>73</v>
      </c>
      <c r="AZ3038" t="s">
        <v>74</v>
      </c>
    </row>
    <row r="3039" spans="1:52" hidden="1" x14ac:dyDescent="0.25">
      <c r="A3039" t="str">
        <f>INDEX('Community ID'!B:B,MATCH(O3039,'Community ID'!A:A,0))</f>
        <v>La Calle Primera</v>
      </c>
      <c r="B3039" t="str">
        <f>INDEX('Community ID'!$K:$K,MATCH('Environmental Data'!$P3039,'Community ID'!J:J,0))</f>
        <v>Constanza</v>
      </c>
      <c r="D3039" t="s">
        <v>10448</v>
      </c>
      <c r="E3039" t="s">
        <v>10449</v>
      </c>
      <c r="F3039" t="s">
        <v>10450</v>
      </c>
      <c r="H3039" t="s">
        <v>10451</v>
      </c>
      <c r="I3039" t="s">
        <v>191</v>
      </c>
      <c r="J3039" s="1">
        <v>21141</v>
      </c>
      <c r="K3039">
        <v>64</v>
      </c>
      <c r="N3039" t="s">
        <v>652</v>
      </c>
      <c r="O3039" t="s">
        <v>10404</v>
      </c>
      <c r="P3039" t="s">
        <v>102</v>
      </c>
      <c r="Q3039" t="s">
        <v>373</v>
      </c>
      <c r="S3039" t="s">
        <v>8331</v>
      </c>
      <c r="V3039" t="s">
        <v>10397</v>
      </c>
      <c r="W3039" t="s">
        <v>58</v>
      </c>
      <c r="X3039">
        <v>18.904896279999999</v>
      </c>
      <c r="Y3039">
        <v>-70.742752269999997</v>
      </c>
      <c r="Z3039" t="s">
        <v>86</v>
      </c>
      <c r="AA3039" t="s">
        <v>86</v>
      </c>
      <c r="AB3039" t="s">
        <v>87</v>
      </c>
      <c r="AC3039" t="s">
        <v>169</v>
      </c>
      <c r="AE3039" t="s">
        <v>62</v>
      </c>
      <c r="AF3039" t="s">
        <v>170</v>
      </c>
      <c r="AG3039" t="s">
        <v>194</v>
      </c>
      <c r="AH3039" t="s">
        <v>65</v>
      </c>
      <c r="AK3039" t="s">
        <v>10452</v>
      </c>
      <c r="AL3039">
        <v>1</v>
      </c>
      <c r="AM3039" t="s">
        <v>10437</v>
      </c>
      <c r="AN3039">
        <v>3</v>
      </c>
      <c r="AO3039">
        <v>0</v>
      </c>
      <c r="AP3039" t="s">
        <v>62</v>
      </c>
      <c r="AV3039" s="1">
        <v>43393</v>
      </c>
      <c r="AW3039" t="s">
        <v>17032</v>
      </c>
      <c r="AY3039" t="s">
        <v>73</v>
      </c>
      <c r="AZ3039" t="s">
        <v>74</v>
      </c>
    </row>
    <row r="3040" spans="1:52" hidden="1" x14ac:dyDescent="0.25">
      <c r="A3040" t="str">
        <f>INDEX('Community ID'!B:B,MATCH(O3040,'Community ID'!A:A,0))</f>
        <v>La Calle Primera</v>
      </c>
      <c r="B3040" t="str">
        <f>INDEX('Community ID'!$K:$K,MATCH('Environmental Data'!$P3040,'Community ID'!J:J,0))</f>
        <v>Constanza</v>
      </c>
      <c r="D3040" t="s">
        <v>11866</v>
      </c>
      <c r="E3040" t="s">
        <v>11867</v>
      </c>
      <c r="F3040" t="s">
        <v>11868</v>
      </c>
      <c r="H3040" t="s">
        <v>11869</v>
      </c>
      <c r="I3040" t="s">
        <v>191</v>
      </c>
      <c r="J3040" s="1">
        <v>25854</v>
      </c>
      <c r="K3040">
        <v>51</v>
      </c>
      <c r="M3040" t="s">
        <v>142</v>
      </c>
      <c r="O3040" t="s">
        <v>10467</v>
      </c>
      <c r="P3040" t="s">
        <v>1606</v>
      </c>
      <c r="Q3040" t="s">
        <v>160</v>
      </c>
      <c r="S3040" t="s">
        <v>10468</v>
      </c>
      <c r="T3040" t="s">
        <v>10468</v>
      </c>
      <c r="V3040" t="s">
        <v>10415</v>
      </c>
      <c r="W3040" t="s">
        <v>58</v>
      </c>
      <c r="X3040">
        <v>18.9008483</v>
      </c>
      <c r="Y3040">
        <v>-70.739706600000005</v>
      </c>
      <c r="Z3040" t="s">
        <v>86</v>
      </c>
      <c r="AA3040" t="s">
        <v>86</v>
      </c>
      <c r="AC3040" t="s">
        <v>169</v>
      </c>
      <c r="AE3040" t="s">
        <v>62</v>
      </c>
      <c r="AF3040" t="s">
        <v>170</v>
      </c>
      <c r="AG3040" t="s">
        <v>194</v>
      </c>
      <c r="AH3040" t="s">
        <v>65</v>
      </c>
      <c r="AI3040" t="s">
        <v>10554</v>
      </c>
      <c r="AK3040" t="s">
        <v>11870</v>
      </c>
      <c r="AL3040">
        <v>1</v>
      </c>
      <c r="AM3040" t="s">
        <v>11871</v>
      </c>
      <c r="AN3040">
        <v>5</v>
      </c>
      <c r="AO3040">
        <v>2</v>
      </c>
      <c r="AP3040" t="s">
        <v>62</v>
      </c>
      <c r="AV3040" s="1">
        <v>43393</v>
      </c>
      <c r="AW3040" t="s">
        <v>17033</v>
      </c>
      <c r="AY3040" t="s">
        <v>73</v>
      </c>
      <c r="AZ3040" t="s">
        <v>74</v>
      </c>
    </row>
    <row r="3041" spans="1:52" hidden="1" x14ac:dyDescent="0.25">
      <c r="A3041" t="str">
        <f>INDEX('Community ID'!B:B,MATCH(O3041,'Community ID'!A:A,0))</f>
        <v>La Calle Primera</v>
      </c>
      <c r="B3041" t="str">
        <f>INDEX('Community ID'!$K:$K,MATCH('Environmental Data'!$P3041,'Community ID'!J:J,0))</f>
        <v>Constanza</v>
      </c>
      <c r="D3041" t="s">
        <v>11872</v>
      </c>
      <c r="E3041" t="s">
        <v>11873</v>
      </c>
      <c r="F3041" t="s">
        <v>11874</v>
      </c>
      <c r="H3041" t="s">
        <v>11875</v>
      </c>
      <c r="I3041" t="s">
        <v>165</v>
      </c>
      <c r="J3041" s="1">
        <v>20649</v>
      </c>
      <c r="K3041">
        <v>65</v>
      </c>
      <c r="M3041" t="s">
        <v>622</v>
      </c>
      <c r="N3041" t="s">
        <v>11876</v>
      </c>
      <c r="O3041" t="s">
        <v>10404</v>
      </c>
      <c r="P3041" t="s">
        <v>54</v>
      </c>
      <c r="Q3041" t="s">
        <v>373</v>
      </c>
      <c r="V3041" t="s">
        <v>10397</v>
      </c>
      <c r="W3041" t="s">
        <v>58</v>
      </c>
      <c r="X3041">
        <v>18.904968400000001</v>
      </c>
      <c r="Y3041">
        <v>-70.742579610000007</v>
      </c>
      <c r="Z3041" t="s">
        <v>86</v>
      </c>
      <c r="AA3041" t="s">
        <v>86</v>
      </c>
      <c r="AB3041" t="s">
        <v>87</v>
      </c>
      <c r="AC3041" t="s">
        <v>169</v>
      </c>
      <c r="AE3041" t="s">
        <v>62</v>
      </c>
      <c r="AF3041" t="s">
        <v>170</v>
      </c>
      <c r="AG3041" t="s">
        <v>194</v>
      </c>
      <c r="AH3041" t="s">
        <v>65</v>
      </c>
      <c r="AK3041" t="s">
        <v>10405</v>
      </c>
      <c r="AL3041">
        <v>1</v>
      </c>
      <c r="AN3041">
        <v>2</v>
      </c>
      <c r="AO3041">
        <v>0</v>
      </c>
      <c r="AP3041" t="s">
        <v>63</v>
      </c>
      <c r="AV3041" s="1">
        <v>43393</v>
      </c>
      <c r="AW3041" t="s">
        <v>17034</v>
      </c>
      <c r="AY3041" t="s">
        <v>73</v>
      </c>
      <c r="AZ3041" t="s">
        <v>74</v>
      </c>
    </row>
    <row r="3042" spans="1:52" hidden="1" x14ac:dyDescent="0.25">
      <c r="A3042" t="str">
        <f>INDEX('Community ID'!B:B,MATCH(O3042,'Community ID'!A:A,0))</f>
        <v>La Calle Primera</v>
      </c>
      <c r="B3042" t="str">
        <f>INDEX('Community ID'!$K:$K,MATCH('Environmental Data'!$P3042,'Community ID'!J:J,0))</f>
        <v>Constanza</v>
      </c>
      <c r="D3042" t="s">
        <v>11877</v>
      </c>
      <c r="E3042" t="s">
        <v>11878</v>
      </c>
      <c r="F3042" t="s">
        <v>11879</v>
      </c>
      <c r="I3042" t="s">
        <v>191</v>
      </c>
      <c r="J3042" s="1">
        <v>27215</v>
      </c>
      <c r="K3042">
        <v>47</v>
      </c>
      <c r="M3042" t="s">
        <v>226</v>
      </c>
      <c r="N3042" t="s">
        <v>114</v>
      </c>
      <c r="O3042" t="s">
        <v>11390</v>
      </c>
      <c r="P3042" t="s">
        <v>83</v>
      </c>
      <c r="Q3042" t="s">
        <v>160</v>
      </c>
      <c r="S3042" t="s">
        <v>11520</v>
      </c>
      <c r="T3042" t="s">
        <v>10468</v>
      </c>
      <c r="V3042" t="s">
        <v>10415</v>
      </c>
      <c r="W3042" t="s">
        <v>58</v>
      </c>
      <c r="X3042">
        <v>18.9008483</v>
      </c>
      <c r="Y3042">
        <v>-70.739706600000005</v>
      </c>
      <c r="Z3042" t="s">
        <v>86</v>
      </c>
      <c r="AA3042" t="s">
        <v>86</v>
      </c>
      <c r="AC3042" t="s">
        <v>169</v>
      </c>
      <c r="AE3042" t="s">
        <v>62</v>
      </c>
      <c r="AF3042" t="s">
        <v>170</v>
      </c>
      <c r="AG3042" t="s">
        <v>194</v>
      </c>
      <c r="AH3042" t="s">
        <v>65</v>
      </c>
      <c r="AI3042" t="s">
        <v>11326</v>
      </c>
      <c r="AK3042" t="s">
        <v>11880</v>
      </c>
      <c r="AL3042">
        <v>1</v>
      </c>
      <c r="AM3042" t="s">
        <v>10470</v>
      </c>
      <c r="AN3042">
        <v>2</v>
      </c>
      <c r="AO3042">
        <v>0</v>
      </c>
      <c r="AP3042" t="s">
        <v>63</v>
      </c>
      <c r="AV3042" s="1">
        <v>43393</v>
      </c>
      <c r="AW3042" t="s">
        <v>17035</v>
      </c>
      <c r="AY3042" t="s">
        <v>73</v>
      </c>
      <c r="AZ3042" t="s">
        <v>74</v>
      </c>
    </row>
    <row r="3043" spans="1:52" hidden="1" x14ac:dyDescent="0.25">
      <c r="A3043" t="str">
        <f>INDEX('Community ID'!B:B,MATCH(O3043,'Community ID'!A:A,0))</f>
        <v>La Calle Primera</v>
      </c>
      <c r="B3043" t="str">
        <f>INDEX('Community ID'!$K:$K,MATCH('Environmental Data'!$P3043,'Community ID'!J:J,0))</f>
        <v>Constanza</v>
      </c>
      <c r="D3043" t="s">
        <v>11881</v>
      </c>
      <c r="E3043" t="s">
        <v>11882</v>
      </c>
      <c r="F3043" t="s">
        <v>11883</v>
      </c>
      <c r="H3043" t="s">
        <v>11884</v>
      </c>
      <c r="I3043" t="s">
        <v>191</v>
      </c>
      <c r="J3043" s="1">
        <v>18858</v>
      </c>
      <c r="K3043">
        <v>70</v>
      </c>
      <c r="N3043" t="s">
        <v>11885</v>
      </c>
      <c r="O3043" t="s">
        <v>10404</v>
      </c>
      <c r="P3043" t="s">
        <v>54</v>
      </c>
      <c r="Q3043" t="s">
        <v>373</v>
      </c>
      <c r="V3043" t="s">
        <v>10397</v>
      </c>
      <c r="W3043" t="s">
        <v>58</v>
      </c>
      <c r="X3043">
        <v>18.904887970000001</v>
      </c>
      <c r="Y3043">
        <v>-70.742534570000004</v>
      </c>
      <c r="Z3043" t="s">
        <v>86</v>
      </c>
      <c r="AA3043" t="s">
        <v>86</v>
      </c>
      <c r="AB3043" t="s">
        <v>87</v>
      </c>
      <c r="AC3043" t="s">
        <v>169</v>
      </c>
      <c r="AE3043" t="s">
        <v>62</v>
      </c>
      <c r="AF3043" t="s">
        <v>170</v>
      </c>
      <c r="AG3043" t="s">
        <v>194</v>
      </c>
      <c r="AH3043" t="s">
        <v>65</v>
      </c>
      <c r="AI3043" t="s">
        <v>11886</v>
      </c>
      <c r="AJ3043" t="s">
        <v>11887</v>
      </c>
      <c r="AK3043" t="s">
        <v>11888</v>
      </c>
      <c r="AL3043">
        <v>1</v>
      </c>
      <c r="AM3043" t="s">
        <v>10437</v>
      </c>
      <c r="AN3043">
        <v>1</v>
      </c>
      <c r="AO3043">
        <v>0</v>
      </c>
      <c r="AP3043" t="s">
        <v>62</v>
      </c>
      <c r="AV3043" s="1">
        <v>43393</v>
      </c>
      <c r="AW3043" t="s">
        <v>17036</v>
      </c>
      <c r="AY3043" t="s">
        <v>73</v>
      </c>
      <c r="AZ3043" t="s">
        <v>74</v>
      </c>
    </row>
    <row r="3044" spans="1:52" hidden="1" x14ac:dyDescent="0.25">
      <c r="A3044" t="str">
        <f>INDEX('Community ID'!B:B,MATCH(O3044,'Community ID'!A:A,0))</f>
        <v>La Calle Primera</v>
      </c>
      <c r="B3044" t="str">
        <f>INDEX('Community ID'!$K:$K,MATCH('Environmental Data'!$P3044,'Community ID'!J:J,0))</f>
        <v>Constanza</v>
      </c>
      <c r="D3044" t="s">
        <v>11889</v>
      </c>
      <c r="E3044" t="s">
        <v>11890</v>
      </c>
      <c r="F3044" t="s">
        <v>11891</v>
      </c>
      <c r="H3044" t="s">
        <v>11892</v>
      </c>
      <c r="I3044" t="s">
        <v>165</v>
      </c>
      <c r="J3044" s="1">
        <v>34151</v>
      </c>
      <c r="K3044">
        <v>28</v>
      </c>
      <c r="M3044" t="s">
        <v>226</v>
      </c>
      <c r="N3044" t="s">
        <v>11893</v>
      </c>
      <c r="O3044" t="s">
        <v>10404</v>
      </c>
      <c r="P3044" t="s">
        <v>54</v>
      </c>
      <c r="Q3044" t="s">
        <v>373</v>
      </c>
      <c r="V3044" t="s">
        <v>10397</v>
      </c>
      <c r="W3044" t="s">
        <v>58</v>
      </c>
      <c r="X3044">
        <v>18.904824090000002</v>
      </c>
      <c r="Y3044">
        <v>-70.742190210000004</v>
      </c>
      <c r="Z3044" t="s">
        <v>86</v>
      </c>
      <c r="AA3044" t="s">
        <v>86</v>
      </c>
      <c r="AB3044" t="s">
        <v>87</v>
      </c>
      <c r="AC3044" t="s">
        <v>169</v>
      </c>
      <c r="AE3044" t="s">
        <v>62</v>
      </c>
      <c r="AF3044" t="s">
        <v>170</v>
      </c>
      <c r="AG3044" t="s">
        <v>194</v>
      </c>
      <c r="AH3044" t="s">
        <v>65</v>
      </c>
      <c r="AK3044" t="s">
        <v>11894</v>
      </c>
      <c r="AL3044">
        <v>1</v>
      </c>
      <c r="AM3044" t="s">
        <v>10442</v>
      </c>
      <c r="AN3044">
        <v>2</v>
      </c>
      <c r="AO3044">
        <v>0</v>
      </c>
      <c r="AP3044" t="s">
        <v>62</v>
      </c>
      <c r="AV3044" s="1">
        <v>43393</v>
      </c>
      <c r="AW3044" t="s">
        <v>17037</v>
      </c>
      <c r="AY3044" t="s">
        <v>73</v>
      </c>
      <c r="AZ3044" t="s">
        <v>74</v>
      </c>
    </row>
    <row r="3045" spans="1:52" hidden="1" x14ac:dyDescent="0.25">
      <c r="A3045" t="str">
        <f>INDEX('Community ID'!B:B,MATCH(O3045,'Community ID'!A:A,0))</f>
        <v>El Chorro</v>
      </c>
      <c r="B3045" t="str">
        <f>INDEX('Community ID'!$K:$K,MATCH('Environmental Data'!$P3045,'Community ID'!J:J,0))</f>
        <v>Constanza</v>
      </c>
      <c r="D3045" t="s">
        <v>11895</v>
      </c>
      <c r="E3045" t="s">
        <v>11896</v>
      </c>
      <c r="F3045" t="s">
        <v>4907</v>
      </c>
      <c r="N3045" t="s">
        <v>1636</v>
      </c>
      <c r="O3045" t="s">
        <v>7181</v>
      </c>
      <c r="P3045" t="s">
        <v>102</v>
      </c>
      <c r="Q3045" t="s">
        <v>103</v>
      </c>
      <c r="S3045" t="s">
        <v>545</v>
      </c>
      <c r="T3045" t="s">
        <v>545</v>
      </c>
      <c r="V3045" t="s">
        <v>10384</v>
      </c>
      <c r="W3045" t="s">
        <v>58</v>
      </c>
      <c r="X3045">
        <v>18.905907226743999</v>
      </c>
      <c r="Y3045">
        <v>-70.758434599331295</v>
      </c>
      <c r="Z3045" t="s">
        <v>86</v>
      </c>
      <c r="AA3045" t="s">
        <v>86</v>
      </c>
      <c r="AB3045" t="s">
        <v>60</v>
      </c>
      <c r="AC3045" t="s">
        <v>169</v>
      </c>
      <c r="AE3045" t="s">
        <v>62</v>
      </c>
      <c r="AF3045" t="s">
        <v>170</v>
      </c>
      <c r="AG3045" t="s">
        <v>194</v>
      </c>
      <c r="AH3045" t="s">
        <v>65</v>
      </c>
      <c r="AI3045" t="s">
        <v>145</v>
      </c>
      <c r="AJ3045" t="s">
        <v>145</v>
      </c>
      <c r="AK3045" t="s">
        <v>7199</v>
      </c>
      <c r="AL3045">
        <v>1</v>
      </c>
      <c r="AM3045" t="s">
        <v>394</v>
      </c>
      <c r="AN3045">
        <v>5</v>
      </c>
      <c r="AO3045">
        <v>1</v>
      </c>
      <c r="AP3045" t="s">
        <v>62</v>
      </c>
      <c r="AV3045" s="1">
        <v>43393</v>
      </c>
      <c r="AW3045" t="s">
        <v>17038</v>
      </c>
      <c r="AY3045" t="s">
        <v>73</v>
      </c>
      <c r="AZ3045" t="s">
        <v>74</v>
      </c>
    </row>
    <row r="3046" spans="1:52" hidden="1" x14ac:dyDescent="0.25">
      <c r="A3046" t="str">
        <f>INDEX('Community ID'!B:B,MATCH(O3046,'Community ID'!A:A,0))</f>
        <v>La Calle Primera</v>
      </c>
      <c r="B3046" t="str">
        <f>INDEX('Community ID'!$K:$K,MATCH('Environmental Data'!$P3046,'Community ID'!J:J,0))</f>
        <v>Constanza</v>
      </c>
      <c r="D3046" t="s">
        <v>11899</v>
      </c>
      <c r="E3046" t="s">
        <v>11900</v>
      </c>
      <c r="F3046" t="s">
        <v>11901</v>
      </c>
      <c r="I3046" t="s">
        <v>165</v>
      </c>
      <c r="J3046" s="1">
        <v>21071</v>
      </c>
      <c r="K3046">
        <v>64</v>
      </c>
      <c r="N3046" t="s">
        <v>11902</v>
      </c>
      <c r="O3046" t="s">
        <v>10404</v>
      </c>
      <c r="P3046" t="s">
        <v>54</v>
      </c>
      <c r="Q3046" t="s">
        <v>373</v>
      </c>
      <c r="V3046" t="s">
        <v>10397</v>
      </c>
      <c r="W3046" t="s">
        <v>58</v>
      </c>
      <c r="X3046">
        <v>18.90464059</v>
      </c>
      <c r="Y3046">
        <v>-70.742222609999999</v>
      </c>
      <c r="Z3046" s="3">
        <v>44259</v>
      </c>
      <c r="AA3046" s="3">
        <v>44259</v>
      </c>
      <c r="AB3046" t="s">
        <v>87</v>
      </c>
      <c r="AC3046" t="s">
        <v>169</v>
      </c>
      <c r="AE3046" t="s">
        <v>62</v>
      </c>
      <c r="AF3046" t="s">
        <v>170</v>
      </c>
      <c r="AG3046" t="s">
        <v>194</v>
      </c>
      <c r="AH3046" t="s">
        <v>65</v>
      </c>
      <c r="AI3046" t="s">
        <v>678</v>
      </c>
      <c r="AK3046" t="s">
        <v>11903</v>
      </c>
      <c r="AL3046">
        <v>1</v>
      </c>
      <c r="AM3046" t="s">
        <v>10442</v>
      </c>
      <c r="AN3046">
        <v>5</v>
      </c>
      <c r="AO3046">
        <v>0</v>
      </c>
      <c r="AP3046" t="s">
        <v>63</v>
      </c>
      <c r="AV3046" s="1">
        <v>43393</v>
      </c>
      <c r="AW3046" t="s">
        <v>17039</v>
      </c>
      <c r="AY3046" t="s">
        <v>73</v>
      </c>
      <c r="AZ3046" t="s">
        <v>74</v>
      </c>
    </row>
    <row r="3047" spans="1:52" hidden="1" x14ac:dyDescent="0.25">
      <c r="A3047" t="str">
        <f>INDEX('Community ID'!B:B,MATCH(O3047,'Community ID'!A:A,0))</f>
        <v>La Calle Primera</v>
      </c>
      <c r="B3047" t="str">
        <f>INDEX('Community ID'!$K:$K,MATCH('Environmental Data'!$P3047,'Community ID'!J:J,0))</f>
        <v>Constanza</v>
      </c>
      <c r="D3047" t="s">
        <v>11897</v>
      </c>
      <c r="E3047" t="s">
        <v>11898</v>
      </c>
      <c r="F3047" t="s">
        <v>1950</v>
      </c>
      <c r="I3047" t="s">
        <v>191</v>
      </c>
      <c r="J3047" s="1">
        <v>29019</v>
      </c>
      <c r="K3047">
        <v>42</v>
      </c>
      <c r="M3047" t="s">
        <v>124</v>
      </c>
      <c r="O3047" t="s">
        <v>11833</v>
      </c>
      <c r="P3047" t="s">
        <v>54</v>
      </c>
      <c r="Q3047" t="s">
        <v>160</v>
      </c>
      <c r="S3047" t="s">
        <v>11520</v>
      </c>
      <c r="T3047" t="s">
        <v>11520</v>
      </c>
      <c r="V3047" t="s">
        <v>10415</v>
      </c>
      <c r="W3047" t="s">
        <v>58</v>
      </c>
      <c r="X3047">
        <v>18.9008483</v>
      </c>
      <c r="Y3047">
        <v>-70.739706600000005</v>
      </c>
      <c r="Z3047" t="s">
        <v>86</v>
      </c>
      <c r="AA3047" t="s">
        <v>86</v>
      </c>
      <c r="AC3047" t="s">
        <v>169</v>
      </c>
      <c r="AE3047" t="s">
        <v>62</v>
      </c>
      <c r="AF3047" t="s">
        <v>170</v>
      </c>
      <c r="AG3047" t="s">
        <v>194</v>
      </c>
      <c r="AH3047" t="s">
        <v>65</v>
      </c>
      <c r="AI3047" t="s">
        <v>10473</v>
      </c>
      <c r="AK3047" t="s">
        <v>11880</v>
      </c>
      <c r="AL3047">
        <v>1</v>
      </c>
      <c r="AM3047" t="s">
        <v>10470</v>
      </c>
      <c r="AN3047">
        <v>5</v>
      </c>
      <c r="AO3047">
        <v>0</v>
      </c>
      <c r="AP3047" t="s">
        <v>63</v>
      </c>
      <c r="AV3047" s="1">
        <v>43393</v>
      </c>
      <c r="AW3047" t="s">
        <v>17040</v>
      </c>
      <c r="AY3047" t="s">
        <v>73</v>
      </c>
      <c r="AZ3047" t="s">
        <v>74</v>
      </c>
    </row>
    <row r="3048" spans="1:52" hidden="1" x14ac:dyDescent="0.25">
      <c r="A3048" t="str">
        <f>INDEX('Community ID'!B:B,MATCH(O3048,'Community ID'!A:A,0))</f>
        <v>La Calle Primera</v>
      </c>
      <c r="B3048" t="str">
        <f>INDEX('Community ID'!$K:$K,MATCH('Environmental Data'!$P3048,'Community ID'!J:J,0))</f>
        <v>Constanza</v>
      </c>
      <c r="D3048" t="s">
        <v>11904</v>
      </c>
      <c r="E3048" t="s">
        <v>11905</v>
      </c>
      <c r="F3048" t="s">
        <v>2008</v>
      </c>
      <c r="I3048" t="s">
        <v>191</v>
      </c>
      <c r="J3048" s="1">
        <v>23264</v>
      </c>
      <c r="K3048">
        <v>58</v>
      </c>
      <c r="M3048" t="s">
        <v>226</v>
      </c>
      <c r="O3048" t="s">
        <v>11390</v>
      </c>
      <c r="P3048" t="s">
        <v>83</v>
      </c>
      <c r="Q3048" t="s">
        <v>160</v>
      </c>
      <c r="V3048" t="s">
        <v>10415</v>
      </c>
      <c r="W3048" t="s">
        <v>58</v>
      </c>
      <c r="X3048">
        <v>18.9008483</v>
      </c>
      <c r="Y3048">
        <v>-70.739706600000005</v>
      </c>
      <c r="Z3048" t="s">
        <v>86</v>
      </c>
      <c r="AA3048" t="s">
        <v>86</v>
      </c>
      <c r="AC3048" t="s">
        <v>169</v>
      </c>
      <c r="AE3048" t="s">
        <v>62</v>
      </c>
      <c r="AF3048" t="s">
        <v>170</v>
      </c>
      <c r="AG3048" t="s">
        <v>194</v>
      </c>
      <c r="AH3048" t="s">
        <v>65</v>
      </c>
      <c r="AI3048" t="s">
        <v>10554</v>
      </c>
      <c r="AK3048" t="s">
        <v>11906</v>
      </c>
      <c r="AL3048">
        <v>1</v>
      </c>
      <c r="AM3048" t="s">
        <v>10470</v>
      </c>
      <c r="AN3048">
        <v>1</v>
      </c>
      <c r="AO3048">
        <v>0</v>
      </c>
      <c r="AP3048" t="s">
        <v>62</v>
      </c>
      <c r="AV3048" s="1">
        <v>43393</v>
      </c>
      <c r="AW3048" t="s">
        <v>17041</v>
      </c>
      <c r="AY3048" t="s">
        <v>73</v>
      </c>
      <c r="AZ3048" t="s">
        <v>74</v>
      </c>
    </row>
    <row r="3049" spans="1:52" hidden="1" x14ac:dyDescent="0.25">
      <c r="A3049" t="str">
        <f>INDEX('Community ID'!B:B,MATCH(O3049,'Community ID'!A:A,0))</f>
        <v>La Calle Primera</v>
      </c>
      <c r="B3049" t="str">
        <f>INDEX('Community ID'!$K:$K,MATCH('Environmental Data'!$P3049,'Community ID'!J:J,0))</f>
        <v>Constanza</v>
      </c>
      <c r="D3049" t="s">
        <v>11907</v>
      </c>
      <c r="E3049" t="s">
        <v>11908</v>
      </c>
      <c r="F3049" t="s">
        <v>991</v>
      </c>
      <c r="I3049" t="s">
        <v>165</v>
      </c>
      <c r="J3049" s="1">
        <v>31574</v>
      </c>
      <c r="K3049">
        <v>35</v>
      </c>
      <c r="M3049" t="s">
        <v>226</v>
      </c>
      <c r="O3049" t="s">
        <v>11390</v>
      </c>
      <c r="P3049" t="s">
        <v>83</v>
      </c>
      <c r="Q3049" t="s">
        <v>160</v>
      </c>
      <c r="S3049" t="s">
        <v>10468</v>
      </c>
      <c r="T3049" t="s">
        <v>10468</v>
      </c>
      <c r="V3049" t="s">
        <v>10415</v>
      </c>
      <c r="W3049" t="s">
        <v>58</v>
      </c>
      <c r="X3049">
        <v>18.9008483</v>
      </c>
      <c r="Y3049">
        <v>-70.739706600000005</v>
      </c>
      <c r="Z3049" s="3">
        <v>44326</v>
      </c>
      <c r="AA3049" s="3">
        <v>44326</v>
      </c>
      <c r="AC3049" t="s">
        <v>169</v>
      </c>
      <c r="AE3049" t="s">
        <v>62</v>
      </c>
      <c r="AF3049" t="s">
        <v>170</v>
      </c>
      <c r="AG3049" t="s">
        <v>194</v>
      </c>
      <c r="AI3049" t="s">
        <v>11326</v>
      </c>
      <c r="AK3049" t="s">
        <v>11909</v>
      </c>
      <c r="AL3049">
        <v>1</v>
      </c>
      <c r="AM3049" t="s">
        <v>10470</v>
      </c>
      <c r="AN3049">
        <v>3</v>
      </c>
      <c r="AO3049">
        <v>1</v>
      </c>
      <c r="AP3049" t="s">
        <v>62</v>
      </c>
      <c r="AV3049" s="1">
        <v>43393</v>
      </c>
      <c r="AW3049" t="s">
        <v>17042</v>
      </c>
      <c r="AY3049" t="s">
        <v>73</v>
      </c>
      <c r="AZ3049" t="s">
        <v>74</v>
      </c>
    </row>
    <row r="3050" spans="1:52" hidden="1" x14ac:dyDescent="0.25">
      <c r="A3050" t="str">
        <f>INDEX('Community ID'!B:B,MATCH(O3050,'Community ID'!A:A,0))</f>
        <v>La Calle Primera</v>
      </c>
      <c r="B3050" t="str">
        <f>INDEX('Community ID'!$K:$K,MATCH('Environmental Data'!$P3050,'Community ID'!J:J,0))</f>
        <v>Constanza</v>
      </c>
      <c r="D3050" t="s">
        <v>10501</v>
      </c>
      <c r="E3050" t="s">
        <v>5721</v>
      </c>
      <c r="F3050" t="s">
        <v>10502</v>
      </c>
      <c r="I3050" t="s">
        <v>191</v>
      </c>
      <c r="J3050" s="1">
        <v>34775</v>
      </c>
      <c r="K3050">
        <v>26</v>
      </c>
      <c r="M3050" t="s">
        <v>124</v>
      </c>
      <c r="N3050" t="s">
        <v>652</v>
      </c>
      <c r="O3050" t="s">
        <v>10460</v>
      </c>
      <c r="P3050" t="s">
        <v>102</v>
      </c>
      <c r="Q3050" t="s">
        <v>373</v>
      </c>
      <c r="V3050" t="s">
        <v>10397</v>
      </c>
      <c r="W3050" t="s">
        <v>58</v>
      </c>
      <c r="X3050">
        <v>18.904612159999999</v>
      </c>
      <c r="Y3050">
        <v>-70.742083089999994</v>
      </c>
      <c r="Z3050" s="3">
        <v>44198</v>
      </c>
      <c r="AA3050" s="3">
        <v>44198</v>
      </c>
      <c r="AB3050" t="s">
        <v>87</v>
      </c>
      <c r="AC3050" t="s">
        <v>169</v>
      </c>
      <c r="AE3050" t="s">
        <v>62</v>
      </c>
      <c r="AF3050" t="s">
        <v>170</v>
      </c>
      <c r="AG3050" t="s">
        <v>194</v>
      </c>
      <c r="AH3050" t="s">
        <v>65</v>
      </c>
      <c r="AI3050" t="s">
        <v>10503</v>
      </c>
      <c r="AK3050" t="s">
        <v>10504</v>
      </c>
      <c r="AN3050">
        <v>3</v>
      </c>
      <c r="AO3050">
        <v>2</v>
      </c>
      <c r="AP3050" t="s">
        <v>63</v>
      </c>
      <c r="AV3050" s="1">
        <v>43393</v>
      </c>
      <c r="AW3050" t="s">
        <v>17043</v>
      </c>
      <c r="AY3050" t="s">
        <v>73</v>
      </c>
      <c r="AZ3050" t="s">
        <v>74</v>
      </c>
    </row>
    <row r="3051" spans="1:52" hidden="1" x14ac:dyDescent="0.25">
      <c r="A3051" t="str">
        <f>INDEX('Community ID'!B:B,MATCH(O3051,'Community ID'!A:A,0))</f>
        <v>La Calle Primera</v>
      </c>
      <c r="B3051" t="str">
        <f>INDEX('Community ID'!$K:$K,MATCH('Environmental Data'!$P3051,'Community ID'!J:J,0))</f>
        <v>Constanza</v>
      </c>
      <c r="D3051" t="s">
        <v>11910</v>
      </c>
      <c r="E3051" t="s">
        <v>235</v>
      </c>
      <c r="F3051" t="s">
        <v>11911</v>
      </c>
      <c r="I3051" t="s">
        <v>191</v>
      </c>
      <c r="J3051" s="1">
        <v>29658</v>
      </c>
      <c r="K3051">
        <v>40</v>
      </c>
      <c r="M3051" t="s">
        <v>124</v>
      </c>
      <c r="O3051" t="s">
        <v>11390</v>
      </c>
      <c r="P3051" t="s">
        <v>83</v>
      </c>
      <c r="Q3051" t="s">
        <v>160</v>
      </c>
      <c r="S3051" t="s">
        <v>10468</v>
      </c>
      <c r="T3051" t="s">
        <v>10468</v>
      </c>
      <c r="V3051" t="s">
        <v>10415</v>
      </c>
      <c r="W3051" t="s">
        <v>58</v>
      </c>
      <c r="X3051">
        <v>18.9008483</v>
      </c>
      <c r="Y3051">
        <v>-70.739706600000005</v>
      </c>
      <c r="Z3051" s="3">
        <v>44326</v>
      </c>
      <c r="AA3051" s="3">
        <v>44326</v>
      </c>
      <c r="AB3051" t="s">
        <v>87</v>
      </c>
      <c r="AC3051" t="s">
        <v>169</v>
      </c>
      <c r="AE3051" t="s">
        <v>62</v>
      </c>
      <c r="AF3051" t="s">
        <v>170</v>
      </c>
      <c r="AG3051" t="s">
        <v>194</v>
      </c>
      <c r="AH3051" t="s">
        <v>65</v>
      </c>
      <c r="AJ3051" t="s">
        <v>678</v>
      </c>
      <c r="AK3051" t="s">
        <v>11912</v>
      </c>
      <c r="AL3051">
        <v>2</v>
      </c>
      <c r="AM3051" t="s">
        <v>10470</v>
      </c>
      <c r="AN3051">
        <v>3</v>
      </c>
      <c r="AO3051">
        <v>0</v>
      </c>
      <c r="AP3051" t="s">
        <v>63</v>
      </c>
      <c r="AV3051" s="1">
        <v>43393</v>
      </c>
      <c r="AW3051" t="s">
        <v>17044</v>
      </c>
      <c r="AY3051" t="s">
        <v>73</v>
      </c>
      <c r="AZ3051" t="s">
        <v>74</v>
      </c>
    </row>
    <row r="3052" spans="1:52" hidden="1" x14ac:dyDescent="0.25">
      <c r="A3052" t="str">
        <f>INDEX('Community ID'!B:B,MATCH(O3052,'Community ID'!A:A,0))</f>
        <v>La Calle Primera</v>
      </c>
      <c r="B3052" t="str">
        <f>INDEX('Community ID'!$K:$K,MATCH('Environmental Data'!$P3052,'Community ID'!J:J,0))</f>
        <v>Constanza</v>
      </c>
      <c r="D3052" t="s">
        <v>10416</v>
      </c>
      <c r="E3052" t="s">
        <v>6719</v>
      </c>
      <c r="F3052" t="s">
        <v>10417</v>
      </c>
      <c r="I3052" t="s">
        <v>165</v>
      </c>
      <c r="M3052" t="s">
        <v>142</v>
      </c>
      <c r="O3052" t="s">
        <v>10404</v>
      </c>
      <c r="P3052" t="s">
        <v>102</v>
      </c>
      <c r="Q3052" t="s">
        <v>373</v>
      </c>
      <c r="V3052" t="s">
        <v>10397</v>
      </c>
      <c r="W3052" t="s">
        <v>58</v>
      </c>
      <c r="X3052">
        <v>18.904196550000002</v>
      </c>
      <c r="Y3052">
        <v>-70.742609020000003</v>
      </c>
      <c r="Z3052" t="s">
        <v>86</v>
      </c>
      <c r="AA3052" t="s">
        <v>86</v>
      </c>
      <c r="AB3052" t="s">
        <v>87</v>
      </c>
      <c r="AC3052" t="s">
        <v>88</v>
      </c>
      <c r="AE3052" t="s">
        <v>62</v>
      </c>
      <c r="AF3052" t="s">
        <v>170</v>
      </c>
      <c r="AG3052" t="s">
        <v>194</v>
      </c>
      <c r="AH3052" t="s">
        <v>65</v>
      </c>
      <c r="AK3052" t="s">
        <v>10418</v>
      </c>
      <c r="AL3052">
        <v>1</v>
      </c>
      <c r="AM3052" t="s">
        <v>10419</v>
      </c>
      <c r="AN3052">
        <v>2</v>
      </c>
      <c r="AO3052">
        <v>0</v>
      </c>
      <c r="AP3052" t="s">
        <v>63</v>
      </c>
      <c r="AV3052" s="1">
        <v>43393</v>
      </c>
      <c r="AW3052" t="s">
        <v>17045</v>
      </c>
      <c r="AY3052" t="s">
        <v>73</v>
      </c>
      <c r="AZ3052" t="s">
        <v>74</v>
      </c>
    </row>
    <row r="3053" spans="1:52" hidden="1" x14ac:dyDescent="0.25">
      <c r="A3053" t="str">
        <f>INDEX('Community ID'!B:B,MATCH(O3053,'Community ID'!A:A,0))</f>
        <v>La Calle Primera</v>
      </c>
      <c r="B3053" t="str">
        <f>INDEX('Community ID'!$K:$K,MATCH('Environmental Data'!$P3053,'Community ID'!J:J,0))</f>
        <v>Constanza</v>
      </c>
      <c r="D3053" t="s">
        <v>11913</v>
      </c>
      <c r="E3053" t="s">
        <v>11914</v>
      </c>
      <c r="F3053" t="s">
        <v>11915</v>
      </c>
      <c r="I3053" t="s">
        <v>191</v>
      </c>
      <c r="J3053" s="1">
        <v>20991</v>
      </c>
      <c r="K3053">
        <v>64</v>
      </c>
      <c r="M3053" t="s">
        <v>80</v>
      </c>
      <c r="N3053" t="s">
        <v>114</v>
      </c>
      <c r="O3053" t="s">
        <v>11833</v>
      </c>
      <c r="P3053" t="s">
        <v>83</v>
      </c>
      <c r="Q3053" t="s">
        <v>160</v>
      </c>
      <c r="S3053" t="s">
        <v>11520</v>
      </c>
      <c r="T3053" t="s">
        <v>11520</v>
      </c>
      <c r="V3053" t="s">
        <v>10415</v>
      </c>
      <c r="W3053" t="s">
        <v>58</v>
      </c>
      <c r="X3053">
        <v>18.9008483</v>
      </c>
      <c r="Y3053">
        <v>-70.739706600000005</v>
      </c>
      <c r="Z3053" t="s">
        <v>86</v>
      </c>
      <c r="AA3053" t="s">
        <v>86</v>
      </c>
      <c r="AC3053" t="s">
        <v>169</v>
      </c>
      <c r="AE3053" t="s">
        <v>62</v>
      </c>
      <c r="AF3053" t="s">
        <v>170</v>
      </c>
      <c r="AG3053" t="s">
        <v>194</v>
      </c>
      <c r="AI3053" t="s">
        <v>788</v>
      </c>
      <c r="AK3053" t="s">
        <v>11912</v>
      </c>
      <c r="AL3053">
        <v>1</v>
      </c>
      <c r="AM3053" t="s">
        <v>10470</v>
      </c>
      <c r="AN3053">
        <v>3</v>
      </c>
      <c r="AO3053">
        <v>0</v>
      </c>
      <c r="AP3053" t="s">
        <v>62</v>
      </c>
      <c r="AV3053" s="1">
        <v>43393</v>
      </c>
      <c r="AW3053" t="s">
        <v>17046</v>
      </c>
      <c r="AY3053" t="s">
        <v>73</v>
      </c>
      <c r="AZ3053" t="s">
        <v>74</v>
      </c>
    </row>
    <row r="3054" spans="1:52" hidden="1" x14ac:dyDescent="0.25">
      <c r="A3054" t="str">
        <f>INDEX('Community ID'!B:B,MATCH(O3054,'Community ID'!A:A,0))</f>
        <v>La Calle Primera</v>
      </c>
      <c r="B3054" t="str">
        <f>INDEX('Community ID'!$K:$K,MATCH('Environmental Data'!$P3054,'Community ID'!J:J,0))</f>
        <v>Constanza</v>
      </c>
      <c r="D3054" t="s">
        <v>11916</v>
      </c>
      <c r="E3054" t="s">
        <v>1390</v>
      </c>
      <c r="F3054" t="s">
        <v>3809</v>
      </c>
      <c r="I3054" t="s">
        <v>191</v>
      </c>
      <c r="J3054" s="1">
        <v>29819</v>
      </c>
      <c r="K3054">
        <v>40</v>
      </c>
      <c r="M3054" t="s">
        <v>142</v>
      </c>
      <c r="O3054" t="s">
        <v>10460</v>
      </c>
      <c r="P3054" t="s">
        <v>102</v>
      </c>
      <c r="V3054" t="s">
        <v>10397</v>
      </c>
      <c r="W3054" t="s">
        <v>58</v>
      </c>
      <c r="X3054">
        <v>18.904259079999999</v>
      </c>
      <c r="Y3054">
        <v>-70.742178069999994</v>
      </c>
      <c r="Z3054" t="s">
        <v>325</v>
      </c>
      <c r="AA3054" t="s">
        <v>325</v>
      </c>
      <c r="AB3054" t="s">
        <v>87</v>
      </c>
      <c r="AC3054" t="s">
        <v>88</v>
      </c>
      <c r="AE3054" t="s">
        <v>62</v>
      </c>
      <c r="AF3054" t="s">
        <v>201</v>
      </c>
      <c r="AG3054" t="s">
        <v>194</v>
      </c>
      <c r="AH3054" t="s">
        <v>65</v>
      </c>
      <c r="AI3054" t="s">
        <v>11917</v>
      </c>
      <c r="AK3054" t="s">
        <v>10405</v>
      </c>
      <c r="AL3054">
        <v>1</v>
      </c>
      <c r="AM3054" t="s">
        <v>10401</v>
      </c>
      <c r="AN3054">
        <v>2</v>
      </c>
      <c r="AO3054">
        <v>0</v>
      </c>
      <c r="AP3054" t="s">
        <v>63</v>
      </c>
      <c r="AV3054" s="1">
        <v>43393</v>
      </c>
      <c r="AW3054" t="s">
        <v>17047</v>
      </c>
      <c r="AY3054" t="s">
        <v>73</v>
      </c>
      <c r="AZ3054" t="s">
        <v>74</v>
      </c>
    </row>
    <row r="3055" spans="1:52" hidden="1" x14ac:dyDescent="0.25">
      <c r="A3055" t="str">
        <f>INDEX('Community ID'!B:B,MATCH(O3055,'Community ID'!A:A,0))</f>
        <v>La Jolla</v>
      </c>
      <c r="B3055" t="str">
        <f>INDEX('Community ID'!$K:$K,MATCH('Environmental Data'!$P3055,'Community ID'!J:J,0))</f>
        <v>Constanza</v>
      </c>
      <c r="D3055" t="s">
        <v>11918</v>
      </c>
      <c r="E3055" t="s">
        <v>1337</v>
      </c>
      <c r="F3055" t="s">
        <v>2112</v>
      </c>
      <c r="I3055" t="s">
        <v>165</v>
      </c>
      <c r="M3055" t="s">
        <v>80</v>
      </c>
      <c r="N3055" t="s">
        <v>1108</v>
      </c>
      <c r="O3055" t="s">
        <v>11919</v>
      </c>
      <c r="P3055" t="s">
        <v>102</v>
      </c>
      <c r="Q3055" t="s">
        <v>103</v>
      </c>
      <c r="S3055" t="s">
        <v>144</v>
      </c>
      <c r="T3055" t="s">
        <v>144</v>
      </c>
      <c r="V3055" t="s">
        <v>11149</v>
      </c>
      <c r="W3055" t="s">
        <v>58</v>
      </c>
      <c r="X3055">
        <v>18.493866100000002</v>
      </c>
      <c r="Y3055">
        <v>-69.926558799999995</v>
      </c>
      <c r="Z3055" t="s">
        <v>86</v>
      </c>
      <c r="AA3055" t="s">
        <v>86</v>
      </c>
      <c r="AB3055" t="s">
        <v>87</v>
      </c>
      <c r="AC3055" t="s">
        <v>88</v>
      </c>
      <c r="AE3055" t="s">
        <v>62</v>
      </c>
      <c r="AF3055" t="s">
        <v>201</v>
      </c>
      <c r="AG3055" t="s">
        <v>194</v>
      </c>
      <c r="AH3055" t="s">
        <v>65</v>
      </c>
      <c r="AI3055" t="s">
        <v>145</v>
      </c>
      <c r="AJ3055" t="s">
        <v>145</v>
      </c>
      <c r="AK3055" t="s">
        <v>394</v>
      </c>
      <c r="AL3055">
        <v>1</v>
      </c>
      <c r="AM3055" t="s">
        <v>814</v>
      </c>
      <c r="AN3055">
        <v>1</v>
      </c>
      <c r="AO3055">
        <v>0</v>
      </c>
      <c r="AP3055" t="s">
        <v>62</v>
      </c>
      <c r="AV3055" s="1">
        <v>43393</v>
      </c>
      <c r="AW3055" t="s">
        <v>17048</v>
      </c>
      <c r="AY3055" t="s">
        <v>73</v>
      </c>
      <c r="AZ3055" t="s">
        <v>74</v>
      </c>
    </row>
    <row r="3056" spans="1:52" hidden="1" x14ac:dyDescent="0.25">
      <c r="A3056" t="str">
        <f>INDEX('Community ID'!B:B,MATCH(O3056,'Community ID'!A:A,0))</f>
        <v>La Jolla</v>
      </c>
      <c r="B3056" t="str">
        <f>INDEX('Community ID'!$K:$K,MATCH('Environmental Data'!$P3056,'Community ID'!J:J,0))</f>
        <v>Constanza</v>
      </c>
      <c r="D3056" t="s">
        <v>11920</v>
      </c>
      <c r="E3056" t="s">
        <v>6925</v>
      </c>
      <c r="F3056" t="s">
        <v>1028</v>
      </c>
      <c r="I3056" t="s">
        <v>191</v>
      </c>
      <c r="J3056" s="1">
        <v>35617</v>
      </c>
      <c r="K3056">
        <v>24</v>
      </c>
      <c r="L3056">
        <v>8093929275</v>
      </c>
      <c r="M3056" t="s">
        <v>226</v>
      </c>
      <c r="O3056" t="s">
        <v>11919</v>
      </c>
      <c r="P3056" t="s">
        <v>102</v>
      </c>
      <c r="Q3056" t="s">
        <v>103</v>
      </c>
      <c r="U3056">
        <v>40225012554</v>
      </c>
      <c r="V3056" t="s">
        <v>11149</v>
      </c>
      <c r="W3056" t="s">
        <v>58</v>
      </c>
      <c r="X3056">
        <v>18.493866100000002</v>
      </c>
      <c r="Y3056">
        <v>-69.926558799999995</v>
      </c>
      <c r="Z3056" t="s">
        <v>86</v>
      </c>
      <c r="AA3056" t="s">
        <v>325</v>
      </c>
      <c r="AB3056" t="s">
        <v>87</v>
      </c>
      <c r="AC3056" t="s">
        <v>169</v>
      </c>
      <c r="AE3056" t="s">
        <v>62</v>
      </c>
      <c r="AF3056" t="s">
        <v>170</v>
      </c>
      <c r="AG3056" t="s">
        <v>194</v>
      </c>
      <c r="AH3056" t="s">
        <v>65</v>
      </c>
      <c r="AI3056" t="s">
        <v>11921</v>
      </c>
      <c r="AJ3056" t="s">
        <v>106</v>
      </c>
      <c r="AK3056" t="s">
        <v>394</v>
      </c>
      <c r="AL3056">
        <v>1</v>
      </c>
      <c r="AM3056" t="s">
        <v>2545</v>
      </c>
      <c r="AN3056">
        <v>3</v>
      </c>
      <c r="AO3056">
        <v>1</v>
      </c>
      <c r="AP3056" t="s">
        <v>63</v>
      </c>
      <c r="AV3056" s="1">
        <v>43393</v>
      </c>
      <c r="AW3056" t="s">
        <v>17049</v>
      </c>
      <c r="AY3056" t="s">
        <v>73</v>
      </c>
      <c r="AZ3056" t="s">
        <v>74</v>
      </c>
    </row>
    <row r="3057" spans="1:52" hidden="1" x14ac:dyDescent="0.25">
      <c r="A3057" t="str">
        <f>INDEX('Community ID'!B:B,MATCH(O3057,'Community ID'!A:A,0))</f>
        <v>La Jolla</v>
      </c>
      <c r="B3057" t="str">
        <f>INDEX('Community ID'!$K:$K,MATCH('Environmental Data'!$P3057,'Community ID'!J:J,0))</f>
        <v>Constanza</v>
      </c>
      <c r="D3057" t="s">
        <v>11922</v>
      </c>
      <c r="E3057" t="s">
        <v>11923</v>
      </c>
      <c r="F3057" t="s">
        <v>11538</v>
      </c>
      <c r="I3057" t="s">
        <v>165</v>
      </c>
      <c r="J3057" s="1">
        <v>17390</v>
      </c>
      <c r="K3057">
        <v>74</v>
      </c>
      <c r="L3057">
        <v>8094484125</v>
      </c>
      <c r="M3057" t="s">
        <v>80</v>
      </c>
      <c r="N3057" t="s">
        <v>52</v>
      </c>
      <c r="O3057" t="s">
        <v>11919</v>
      </c>
      <c r="P3057" t="s">
        <v>102</v>
      </c>
      <c r="Q3057" t="s">
        <v>103</v>
      </c>
      <c r="S3057" t="s">
        <v>144</v>
      </c>
      <c r="T3057" t="s">
        <v>144</v>
      </c>
      <c r="U3057">
        <v>5300160164</v>
      </c>
      <c r="V3057" t="s">
        <v>11149</v>
      </c>
      <c r="W3057" t="s">
        <v>58</v>
      </c>
      <c r="X3057">
        <v>18.905306700000001</v>
      </c>
      <c r="Y3057">
        <v>-70.750485999999995</v>
      </c>
      <c r="Z3057" t="s">
        <v>86</v>
      </c>
      <c r="AA3057" t="s">
        <v>86</v>
      </c>
      <c r="AB3057" t="s">
        <v>87</v>
      </c>
      <c r="AC3057" t="s">
        <v>169</v>
      </c>
      <c r="AE3057" t="s">
        <v>62</v>
      </c>
      <c r="AF3057" t="s">
        <v>201</v>
      </c>
      <c r="AG3057" t="s">
        <v>194</v>
      </c>
      <c r="AH3057" t="s">
        <v>65</v>
      </c>
      <c r="AK3057" t="s">
        <v>394</v>
      </c>
      <c r="AL3057">
        <v>1</v>
      </c>
      <c r="AM3057" t="s">
        <v>2545</v>
      </c>
      <c r="AN3057">
        <v>1</v>
      </c>
      <c r="AO3057">
        <v>0</v>
      </c>
      <c r="AP3057" t="s">
        <v>63</v>
      </c>
      <c r="AV3057" s="1">
        <v>43393</v>
      </c>
      <c r="AW3057" t="s">
        <v>17050</v>
      </c>
      <c r="AY3057" t="s">
        <v>73</v>
      </c>
      <c r="AZ3057" t="s">
        <v>74</v>
      </c>
    </row>
    <row r="3058" spans="1:52" hidden="1" x14ac:dyDescent="0.25">
      <c r="A3058" t="str">
        <f>INDEX('Community ID'!B:B,MATCH(O3058,'Community ID'!A:A,0))</f>
        <v>La Jolla</v>
      </c>
      <c r="B3058" t="str">
        <f>INDEX('Community ID'!$K:$K,MATCH('Environmental Data'!$P3058,'Community ID'!J:J,0))</f>
        <v>Constanza</v>
      </c>
      <c r="D3058" t="s">
        <v>11924</v>
      </c>
      <c r="E3058" t="s">
        <v>6033</v>
      </c>
      <c r="F3058" t="s">
        <v>1477</v>
      </c>
      <c r="I3058" t="s">
        <v>191</v>
      </c>
      <c r="J3058" s="1">
        <v>27150</v>
      </c>
      <c r="K3058">
        <v>47</v>
      </c>
      <c r="L3058">
        <v>8295792468</v>
      </c>
      <c r="M3058" t="s">
        <v>142</v>
      </c>
      <c r="N3058" t="s">
        <v>11925</v>
      </c>
      <c r="O3058" t="s">
        <v>11919</v>
      </c>
      <c r="P3058" t="s">
        <v>102</v>
      </c>
      <c r="Q3058" t="s">
        <v>103</v>
      </c>
      <c r="V3058" t="s">
        <v>11149</v>
      </c>
      <c r="W3058" t="s">
        <v>58</v>
      </c>
      <c r="X3058">
        <v>18.493866100000002</v>
      </c>
      <c r="Y3058">
        <v>-69.926558799999995</v>
      </c>
      <c r="Z3058" t="s">
        <v>86</v>
      </c>
      <c r="AA3058" s="3">
        <v>44326</v>
      </c>
      <c r="AB3058" t="s">
        <v>87</v>
      </c>
      <c r="AC3058" t="s">
        <v>169</v>
      </c>
      <c r="AE3058" t="s">
        <v>62</v>
      </c>
      <c r="AF3058" t="s">
        <v>170</v>
      </c>
      <c r="AG3058" t="s">
        <v>194</v>
      </c>
      <c r="AH3058" t="s">
        <v>65</v>
      </c>
      <c r="AI3058" t="s">
        <v>145</v>
      </c>
      <c r="AJ3058" t="s">
        <v>106</v>
      </c>
      <c r="AK3058" t="s">
        <v>394</v>
      </c>
      <c r="AL3058">
        <v>1</v>
      </c>
      <c r="AM3058" t="s">
        <v>2545</v>
      </c>
      <c r="AN3058">
        <v>2</v>
      </c>
      <c r="AO3058">
        <v>0</v>
      </c>
      <c r="AP3058" t="s">
        <v>62</v>
      </c>
      <c r="AV3058" s="1">
        <v>43393</v>
      </c>
      <c r="AW3058" t="s">
        <v>17051</v>
      </c>
      <c r="AY3058" t="s">
        <v>73</v>
      </c>
      <c r="AZ3058" t="s">
        <v>74</v>
      </c>
    </row>
    <row r="3059" spans="1:52" hidden="1" x14ac:dyDescent="0.25">
      <c r="A3059" t="str">
        <f>INDEX('Community ID'!B:B,MATCH(O3059,'Community ID'!A:A,0))</f>
        <v>La Jolla</v>
      </c>
      <c r="B3059" t="str">
        <f>INDEX('Community ID'!$K:$K,MATCH('Environmental Data'!$P3059,'Community ID'!J:J,0))</f>
        <v>Constanza</v>
      </c>
      <c r="D3059" t="s">
        <v>11926</v>
      </c>
      <c r="E3059" t="s">
        <v>3768</v>
      </c>
      <c r="F3059" t="s">
        <v>743</v>
      </c>
      <c r="I3059" t="s">
        <v>165</v>
      </c>
      <c r="J3059" s="1">
        <v>34655</v>
      </c>
      <c r="K3059">
        <v>27</v>
      </c>
      <c r="M3059" t="s">
        <v>226</v>
      </c>
      <c r="O3059" t="s">
        <v>11919</v>
      </c>
      <c r="P3059" t="s">
        <v>102</v>
      </c>
      <c r="Q3059" t="s">
        <v>103</v>
      </c>
      <c r="U3059">
        <v>4021727921</v>
      </c>
      <c r="V3059" t="s">
        <v>11149</v>
      </c>
      <c r="W3059" t="s">
        <v>58</v>
      </c>
      <c r="X3059">
        <v>18.9051294</v>
      </c>
      <c r="Y3059">
        <v>-70.750642200000001</v>
      </c>
      <c r="Z3059" t="s">
        <v>86</v>
      </c>
      <c r="AA3059" s="3">
        <v>44326</v>
      </c>
      <c r="AB3059" t="s">
        <v>87</v>
      </c>
      <c r="AC3059" t="s">
        <v>169</v>
      </c>
      <c r="AE3059" t="s">
        <v>62</v>
      </c>
      <c r="AF3059" t="s">
        <v>201</v>
      </c>
      <c r="AG3059" t="s">
        <v>194</v>
      </c>
      <c r="AH3059" t="s">
        <v>65</v>
      </c>
      <c r="AI3059" t="s">
        <v>145</v>
      </c>
      <c r="AK3059" t="s">
        <v>394</v>
      </c>
      <c r="AL3059">
        <v>1</v>
      </c>
      <c r="AM3059" t="s">
        <v>2545</v>
      </c>
      <c r="AN3059">
        <v>3</v>
      </c>
      <c r="AO3059">
        <v>1</v>
      </c>
      <c r="AP3059" t="s">
        <v>63</v>
      </c>
      <c r="AV3059" s="1">
        <v>43393</v>
      </c>
      <c r="AW3059" t="s">
        <v>17052</v>
      </c>
      <c r="AY3059" t="s">
        <v>73</v>
      </c>
      <c r="AZ3059" t="s">
        <v>74</v>
      </c>
    </row>
    <row r="3060" spans="1:52" hidden="1" x14ac:dyDescent="0.25">
      <c r="A3060" t="str">
        <f>INDEX('Community ID'!B:B,MATCH(O3060,'Community ID'!A:A,0))</f>
        <v>La Jolla</v>
      </c>
      <c r="B3060" t="str">
        <f>INDEX('Community ID'!$K:$K,MATCH('Environmental Data'!$P3060,'Community ID'!J:J,0))</f>
        <v>Constanza</v>
      </c>
      <c r="D3060" t="s">
        <v>11927</v>
      </c>
      <c r="E3060" t="s">
        <v>134</v>
      </c>
      <c r="F3060" t="s">
        <v>10945</v>
      </c>
      <c r="I3060" t="s">
        <v>191</v>
      </c>
      <c r="J3060" s="1">
        <v>19823</v>
      </c>
      <c r="K3060">
        <v>67</v>
      </c>
      <c r="L3060">
        <v>8292198777</v>
      </c>
      <c r="M3060" t="s">
        <v>80</v>
      </c>
      <c r="N3060" t="s">
        <v>7778</v>
      </c>
      <c r="O3060" t="s">
        <v>11919</v>
      </c>
      <c r="P3060" t="s">
        <v>102</v>
      </c>
      <c r="Q3060" t="s">
        <v>103</v>
      </c>
      <c r="R3060">
        <v>43165662</v>
      </c>
      <c r="S3060" t="s">
        <v>410</v>
      </c>
      <c r="T3060" t="s">
        <v>410</v>
      </c>
      <c r="U3060">
        <v>5300204897</v>
      </c>
      <c r="V3060" t="s">
        <v>11149</v>
      </c>
      <c r="W3060" t="s">
        <v>58</v>
      </c>
      <c r="X3060">
        <v>18.493866100000002</v>
      </c>
      <c r="Y3060">
        <v>-69.926558799999995</v>
      </c>
      <c r="Z3060" t="s">
        <v>86</v>
      </c>
      <c r="AA3060" t="s">
        <v>86</v>
      </c>
      <c r="AB3060" t="s">
        <v>87</v>
      </c>
      <c r="AC3060" t="s">
        <v>88</v>
      </c>
      <c r="AE3060" t="s">
        <v>62</v>
      </c>
      <c r="AF3060" t="s">
        <v>170</v>
      </c>
      <c r="AG3060" t="s">
        <v>194</v>
      </c>
      <c r="AH3060" t="s">
        <v>117</v>
      </c>
      <c r="AI3060" t="s">
        <v>919</v>
      </c>
      <c r="AK3060" t="s">
        <v>394</v>
      </c>
      <c r="AL3060">
        <v>1</v>
      </c>
      <c r="AM3060" t="s">
        <v>2545</v>
      </c>
      <c r="AN3060">
        <v>1</v>
      </c>
      <c r="AO3060">
        <v>0</v>
      </c>
      <c r="AP3060" t="s">
        <v>62</v>
      </c>
      <c r="AV3060" s="1">
        <v>43393</v>
      </c>
      <c r="AW3060" t="s">
        <v>17053</v>
      </c>
      <c r="AY3060" t="s">
        <v>73</v>
      </c>
      <c r="AZ3060" t="s">
        <v>74</v>
      </c>
    </row>
    <row r="3061" spans="1:52" hidden="1" x14ac:dyDescent="0.25">
      <c r="A3061" t="str">
        <f>INDEX('Community ID'!B:B,MATCH(O3061,'Community ID'!A:A,0))</f>
        <v>La Jolla</v>
      </c>
      <c r="B3061" t="str">
        <f>INDEX('Community ID'!$K:$K,MATCH('Environmental Data'!$P3061,'Community ID'!J:J,0))</f>
        <v>Constanza</v>
      </c>
      <c r="D3061" t="s">
        <v>11928</v>
      </c>
      <c r="E3061" t="s">
        <v>1693</v>
      </c>
      <c r="F3061" t="s">
        <v>1111</v>
      </c>
      <c r="H3061" t="s">
        <v>11929</v>
      </c>
      <c r="I3061" t="s">
        <v>165</v>
      </c>
      <c r="J3061" s="1">
        <v>28891</v>
      </c>
      <c r="K3061">
        <v>42</v>
      </c>
      <c r="L3061">
        <v>8094253070</v>
      </c>
      <c r="M3061" t="s">
        <v>80</v>
      </c>
      <c r="N3061" t="s">
        <v>2580</v>
      </c>
      <c r="O3061" t="s">
        <v>11919</v>
      </c>
      <c r="P3061" t="s">
        <v>102</v>
      </c>
      <c r="Q3061" t="s">
        <v>103</v>
      </c>
      <c r="R3061">
        <v>63654256</v>
      </c>
      <c r="S3061" t="s">
        <v>144</v>
      </c>
      <c r="T3061" t="s">
        <v>144</v>
      </c>
      <c r="U3061">
        <v>5300412755</v>
      </c>
      <c r="V3061" t="s">
        <v>11149</v>
      </c>
      <c r="W3061" t="s">
        <v>58</v>
      </c>
      <c r="X3061">
        <v>18.493866100000002</v>
      </c>
      <c r="Y3061">
        <v>-69.926558799999995</v>
      </c>
      <c r="Z3061" t="s">
        <v>86</v>
      </c>
      <c r="AA3061" s="3">
        <v>44326</v>
      </c>
      <c r="AB3061" t="s">
        <v>87</v>
      </c>
      <c r="AC3061" t="s">
        <v>169</v>
      </c>
      <c r="AE3061" t="s">
        <v>62</v>
      </c>
      <c r="AF3061" t="s">
        <v>201</v>
      </c>
      <c r="AG3061" t="s">
        <v>194</v>
      </c>
      <c r="AH3061" t="s">
        <v>65</v>
      </c>
      <c r="AI3061" t="s">
        <v>145</v>
      </c>
      <c r="AJ3061" t="s">
        <v>106</v>
      </c>
      <c r="AK3061" t="s">
        <v>394</v>
      </c>
      <c r="AL3061">
        <v>1</v>
      </c>
      <c r="AM3061" t="s">
        <v>2545</v>
      </c>
      <c r="AN3061">
        <v>3</v>
      </c>
      <c r="AO3061">
        <v>0</v>
      </c>
      <c r="AP3061" t="s">
        <v>62</v>
      </c>
      <c r="AV3061" s="1">
        <v>43393</v>
      </c>
      <c r="AW3061" t="s">
        <v>17054</v>
      </c>
      <c r="AY3061" t="s">
        <v>73</v>
      </c>
      <c r="AZ3061" t="s">
        <v>74</v>
      </c>
    </row>
    <row r="3062" spans="1:52" hidden="1" x14ac:dyDescent="0.25">
      <c r="A3062" t="str">
        <f>INDEX('Community ID'!B:B,MATCH(O3062,'Community ID'!A:A,0))</f>
        <v>La Jolla</v>
      </c>
      <c r="B3062" t="str">
        <f>INDEX('Community ID'!$K:$K,MATCH('Environmental Data'!$P3062,'Community ID'!J:J,0))</f>
        <v>Constanza</v>
      </c>
      <c r="D3062" t="s">
        <v>11930</v>
      </c>
      <c r="E3062" t="s">
        <v>11931</v>
      </c>
      <c r="F3062" t="s">
        <v>11538</v>
      </c>
      <c r="I3062" t="s">
        <v>165</v>
      </c>
      <c r="J3062" s="1">
        <v>33079</v>
      </c>
      <c r="K3062">
        <v>31</v>
      </c>
      <c r="L3062">
        <v>8299879320</v>
      </c>
      <c r="M3062" t="s">
        <v>142</v>
      </c>
      <c r="N3062" t="s">
        <v>125</v>
      </c>
      <c r="O3062" t="s">
        <v>11919</v>
      </c>
      <c r="P3062" t="s">
        <v>102</v>
      </c>
      <c r="Q3062" t="s">
        <v>103</v>
      </c>
      <c r="S3062" t="s">
        <v>2828</v>
      </c>
      <c r="T3062" t="s">
        <v>2828</v>
      </c>
      <c r="U3062">
        <v>5300436225</v>
      </c>
      <c r="V3062" t="s">
        <v>11149</v>
      </c>
      <c r="W3062" t="s">
        <v>58</v>
      </c>
      <c r="X3062">
        <v>18.493866100000002</v>
      </c>
      <c r="Y3062">
        <v>-69.926558799999995</v>
      </c>
      <c r="Z3062" s="3">
        <v>44259</v>
      </c>
      <c r="AA3062" s="3">
        <v>44259</v>
      </c>
      <c r="AB3062" t="s">
        <v>87</v>
      </c>
      <c r="AC3062" t="s">
        <v>169</v>
      </c>
      <c r="AE3062" t="s">
        <v>62</v>
      </c>
      <c r="AF3062" t="s">
        <v>201</v>
      </c>
      <c r="AG3062" t="s">
        <v>194</v>
      </c>
      <c r="AH3062" t="s">
        <v>65</v>
      </c>
      <c r="AI3062" t="s">
        <v>145</v>
      </c>
      <c r="AJ3062" t="s">
        <v>106</v>
      </c>
      <c r="AK3062" t="s">
        <v>394</v>
      </c>
      <c r="AL3062">
        <v>1</v>
      </c>
      <c r="AM3062" t="s">
        <v>2545</v>
      </c>
      <c r="AN3062">
        <v>3</v>
      </c>
      <c r="AO3062">
        <v>1</v>
      </c>
      <c r="AP3062" t="s">
        <v>62</v>
      </c>
      <c r="AV3062" s="1">
        <v>43393</v>
      </c>
      <c r="AW3062" t="s">
        <v>17055</v>
      </c>
      <c r="AY3062" t="s">
        <v>73</v>
      </c>
      <c r="AZ3062" t="s">
        <v>74</v>
      </c>
    </row>
    <row r="3063" spans="1:52" hidden="1" x14ac:dyDescent="0.25">
      <c r="A3063" t="str">
        <f>INDEX('Community ID'!B:B,MATCH(O3063,'Community ID'!A:A,0))</f>
        <v>La Jolla</v>
      </c>
      <c r="B3063" t="str">
        <f>INDEX('Community ID'!$K:$K,MATCH('Environmental Data'!$P3063,'Community ID'!J:J,0))</f>
        <v>Constanza</v>
      </c>
      <c r="D3063" t="s">
        <v>11932</v>
      </c>
      <c r="E3063" t="s">
        <v>11933</v>
      </c>
      <c r="F3063" t="s">
        <v>5720</v>
      </c>
      <c r="I3063" t="s">
        <v>191</v>
      </c>
      <c r="J3063" s="1">
        <v>30774</v>
      </c>
      <c r="K3063">
        <v>37</v>
      </c>
      <c r="L3063">
        <v>8293741785</v>
      </c>
      <c r="M3063" t="s">
        <v>226</v>
      </c>
      <c r="N3063" t="s">
        <v>745</v>
      </c>
      <c r="O3063" t="s">
        <v>11919</v>
      </c>
      <c r="P3063" t="s">
        <v>102</v>
      </c>
      <c r="Q3063" t="s">
        <v>103</v>
      </c>
      <c r="S3063" t="s">
        <v>11934</v>
      </c>
      <c r="T3063" t="s">
        <v>11934</v>
      </c>
      <c r="U3063">
        <v>5300382784</v>
      </c>
      <c r="V3063" t="s">
        <v>11149</v>
      </c>
      <c r="W3063" t="s">
        <v>58</v>
      </c>
      <c r="X3063">
        <v>18.9051838</v>
      </c>
      <c r="Y3063">
        <v>-70.7505807</v>
      </c>
      <c r="Z3063" s="3">
        <v>44198</v>
      </c>
      <c r="AA3063" s="3">
        <v>44198</v>
      </c>
      <c r="AB3063" t="s">
        <v>87</v>
      </c>
      <c r="AC3063" t="s">
        <v>169</v>
      </c>
      <c r="AE3063" t="s">
        <v>62</v>
      </c>
      <c r="AF3063" t="s">
        <v>170</v>
      </c>
      <c r="AG3063" t="s">
        <v>194</v>
      </c>
      <c r="AH3063" t="s">
        <v>65</v>
      </c>
      <c r="AI3063" t="s">
        <v>11935</v>
      </c>
      <c r="AJ3063" t="s">
        <v>1382</v>
      </c>
      <c r="AK3063" t="s">
        <v>394</v>
      </c>
      <c r="AL3063">
        <v>1</v>
      </c>
      <c r="AM3063" t="s">
        <v>2545</v>
      </c>
      <c r="AN3063">
        <v>2</v>
      </c>
      <c r="AO3063">
        <v>1</v>
      </c>
      <c r="AP3063" t="s">
        <v>63</v>
      </c>
      <c r="AV3063" s="1">
        <v>43393</v>
      </c>
      <c r="AW3063" t="s">
        <v>17056</v>
      </c>
      <c r="AY3063" t="s">
        <v>73</v>
      </c>
      <c r="AZ3063" t="s">
        <v>74</v>
      </c>
    </row>
    <row r="3064" spans="1:52" hidden="1" x14ac:dyDescent="0.25">
      <c r="A3064" t="str">
        <f>INDEX('Community ID'!B:B,MATCH(O3064,'Community ID'!A:A,0))</f>
        <v>La Jolla</v>
      </c>
      <c r="B3064" t="str">
        <f>INDEX('Community ID'!$K:$K,MATCH('Environmental Data'!$P3064,'Community ID'!J:J,0))</f>
        <v>Constanza</v>
      </c>
      <c r="D3064" t="s">
        <v>11936</v>
      </c>
      <c r="E3064" t="s">
        <v>11937</v>
      </c>
      <c r="F3064" t="s">
        <v>1477</v>
      </c>
      <c r="H3064" t="s">
        <v>8173</v>
      </c>
      <c r="I3064" t="s">
        <v>191</v>
      </c>
      <c r="J3064" s="1">
        <v>35174</v>
      </c>
      <c r="K3064">
        <v>25</v>
      </c>
      <c r="L3064">
        <v>8297225975</v>
      </c>
      <c r="M3064" t="s">
        <v>142</v>
      </c>
      <c r="N3064" t="s">
        <v>135</v>
      </c>
      <c r="O3064" t="s">
        <v>11919</v>
      </c>
      <c r="P3064" t="s">
        <v>102</v>
      </c>
      <c r="Q3064" t="s">
        <v>103</v>
      </c>
      <c r="U3064">
        <v>40223261997</v>
      </c>
      <c r="V3064" t="s">
        <v>11149</v>
      </c>
      <c r="W3064" t="s">
        <v>58</v>
      </c>
      <c r="X3064">
        <v>18.911202800000002</v>
      </c>
      <c r="Y3064">
        <v>-70.745950899999997</v>
      </c>
      <c r="Z3064" t="s">
        <v>86</v>
      </c>
      <c r="AA3064" t="s">
        <v>86</v>
      </c>
      <c r="AB3064" t="s">
        <v>87</v>
      </c>
      <c r="AC3064" t="s">
        <v>169</v>
      </c>
      <c r="AE3064" t="s">
        <v>62</v>
      </c>
      <c r="AF3064" t="s">
        <v>170</v>
      </c>
      <c r="AG3064" t="s">
        <v>194</v>
      </c>
      <c r="AH3064" t="s">
        <v>65</v>
      </c>
      <c r="AI3064" t="s">
        <v>11921</v>
      </c>
      <c r="AJ3064" t="s">
        <v>106</v>
      </c>
      <c r="AK3064" t="s">
        <v>394</v>
      </c>
      <c r="AL3064">
        <v>1</v>
      </c>
      <c r="AM3064" t="s">
        <v>1280</v>
      </c>
      <c r="AN3064">
        <v>5</v>
      </c>
      <c r="AO3064">
        <v>2</v>
      </c>
      <c r="AP3064" t="s">
        <v>62</v>
      </c>
      <c r="AV3064" s="1">
        <v>43393</v>
      </c>
      <c r="AW3064" t="s">
        <v>17057</v>
      </c>
      <c r="AY3064" t="s">
        <v>73</v>
      </c>
      <c r="AZ3064" t="s">
        <v>74</v>
      </c>
    </row>
    <row r="3065" spans="1:52" hidden="1" x14ac:dyDescent="0.25">
      <c r="A3065" t="str">
        <f>INDEX('Community ID'!B:B,MATCH(O3065,'Community ID'!A:A,0))</f>
        <v>La Jolla</v>
      </c>
      <c r="B3065" t="str">
        <f>INDEX('Community ID'!$K:$K,MATCH('Environmental Data'!$P3065,'Community ID'!J:J,0))</f>
        <v>Constanza</v>
      </c>
      <c r="D3065" t="s">
        <v>11938</v>
      </c>
      <c r="E3065" t="s">
        <v>1692</v>
      </c>
      <c r="F3065" t="s">
        <v>1534</v>
      </c>
      <c r="H3065" t="s">
        <v>456</v>
      </c>
      <c r="I3065" t="s">
        <v>165</v>
      </c>
      <c r="J3065" s="1">
        <v>34119</v>
      </c>
      <c r="K3065">
        <v>28</v>
      </c>
      <c r="M3065" t="s">
        <v>80</v>
      </c>
      <c r="N3065" t="s">
        <v>11939</v>
      </c>
      <c r="O3065" t="s">
        <v>11919</v>
      </c>
      <c r="P3065" t="s">
        <v>102</v>
      </c>
      <c r="Q3065" t="s">
        <v>103</v>
      </c>
      <c r="V3065" t="s">
        <v>11149</v>
      </c>
      <c r="W3065" t="s">
        <v>58</v>
      </c>
      <c r="X3065">
        <v>18.909644700000001</v>
      </c>
      <c r="Y3065">
        <v>-70.747040100000007</v>
      </c>
      <c r="Z3065" t="s">
        <v>86</v>
      </c>
      <c r="AA3065" t="s">
        <v>86</v>
      </c>
      <c r="AB3065" t="s">
        <v>87</v>
      </c>
      <c r="AC3065" t="s">
        <v>169</v>
      </c>
      <c r="AE3065" t="s">
        <v>62</v>
      </c>
      <c r="AF3065" t="s">
        <v>170</v>
      </c>
      <c r="AG3065" t="s">
        <v>194</v>
      </c>
      <c r="AH3065" t="s">
        <v>65</v>
      </c>
      <c r="AI3065" t="s">
        <v>11921</v>
      </c>
      <c r="AJ3065" t="s">
        <v>106</v>
      </c>
      <c r="AK3065" t="s">
        <v>394</v>
      </c>
      <c r="AL3065">
        <v>1</v>
      </c>
      <c r="AM3065" t="s">
        <v>2545</v>
      </c>
      <c r="AN3065">
        <v>5</v>
      </c>
      <c r="AO3065">
        <v>2</v>
      </c>
      <c r="AP3065" t="s">
        <v>62</v>
      </c>
      <c r="AV3065" s="1">
        <v>43393</v>
      </c>
      <c r="AW3065" t="s">
        <v>17058</v>
      </c>
      <c r="AY3065" t="s">
        <v>73</v>
      </c>
      <c r="AZ3065" t="s">
        <v>74</v>
      </c>
    </row>
    <row r="3066" spans="1:52" hidden="1" x14ac:dyDescent="0.25">
      <c r="A3066" t="str">
        <f>INDEX('Community ID'!B:B,MATCH(O3066,'Community ID'!A:A,0))</f>
        <v>La Jolla</v>
      </c>
      <c r="B3066" t="str">
        <f>INDEX('Community ID'!$K:$K,MATCH('Environmental Data'!$P3066,'Community ID'!J:J,0))</f>
        <v>Constanza</v>
      </c>
      <c r="D3066" t="s">
        <v>11940</v>
      </c>
      <c r="E3066" t="s">
        <v>11941</v>
      </c>
      <c r="F3066" t="s">
        <v>11942</v>
      </c>
      <c r="H3066" t="s">
        <v>11943</v>
      </c>
      <c r="I3066" t="s">
        <v>165</v>
      </c>
      <c r="J3066" s="1">
        <v>26042</v>
      </c>
      <c r="K3066">
        <v>50</v>
      </c>
      <c r="L3066">
        <v>8299192829</v>
      </c>
      <c r="M3066" t="s">
        <v>80</v>
      </c>
      <c r="O3066" t="s">
        <v>11919</v>
      </c>
      <c r="P3066" t="s">
        <v>102</v>
      </c>
      <c r="Q3066" t="s">
        <v>103</v>
      </c>
      <c r="U3066">
        <v>5300120572</v>
      </c>
      <c r="V3066" t="s">
        <v>11149</v>
      </c>
      <c r="W3066" t="s">
        <v>58</v>
      </c>
      <c r="X3066">
        <v>18.9051838</v>
      </c>
      <c r="Y3066">
        <v>-70.7505807</v>
      </c>
      <c r="Z3066" s="3">
        <v>44326</v>
      </c>
      <c r="AA3066" s="3">
        <v>44198</v>
      </c>
      <c r="AB3066" t="s">
        <v>87</v>
      </c>
      <c r="AC3066" t="s">
        <v>169</v>
      </c>
      <c r="AE3066" t="s">
        <v>62</v>
      </c>
      <c r="AF3066" t="s">
        <v>201</v>
      </c>
      <c r="AG3066" t="s">
        <v>194</v>
      </c>
      <c r="AH3066" t="s">
        <v>117</v>
      </c>
      <c r="AI3066" t="s">
        <v>145</v>
      </c>
      <c r="AJ3066" t="s">
        <v>145</v>
      </c>
      <c r="AK3066" t="s">
        <v>394</v>
      </c>
      <c r="AL3066">
        <v>1</v>
      </c>
      <c r="AM3066" t="s">
        <v>2545</v>
      </c>
      <c r="AN3066">
        <v>1</v>
      </c>
      <c r="AO3066">
        <v>0</v>
      </c>
      <c r="AP3066" t="s">
        <v>63</v>
      </c>
      <c r="AV3066" s="1">
        <v>43393</v>
      </c>
      <c r="AW3066" t="s">
        <v>17059</v>
      </c>
      <c r="AY3066" t="s">
        <v>73</v>
      </c>
      <c r="AZ3066" t="s">
        <v>74</v>
      </c>
    </row>
    <row r="3067" spans="1:52" hidden="1" x14ac:dyDescent="0.25">
      <c r="A3067" t="str">
        <f>INDEX('Community ID'!B:B,MATCH(O3067,'Community ID'!A:A,0))</f>
        <v>La Jolla</v>
      </c>
      <c r="B3067" t="str">
        <f>INDEX('Community ID'!$K:$K,MATCH('Environmental Data'!$P3067,'Community ID'!J:J,0))</f>
        <v>Constanza</v>
      </c>
      <c r="D3067" t="s">
        <v>11944</v>
      </c>
      <c r="E3067" t="s">
        <v>4220</v>
      </c>
      <c r="F3067" t="s">
        <v>3378</v>
      </c>
      <c r="H3067" t="s">
        <v>1331</v>
      </c>
      <c r="I3067" t="s">
        <v>165</v>
      </c>
      <c r="J3067" s="1">
        <v>30591</v>
      </c>
      <c r="K3067">
        <v>38</v>
      </c>
      <c r="M3067" t="s">
        <v>80</v>
      </c>
      <c r="N3067" t="s">
        <v>11945</v>
      </c>
      <c r="O3067" t="s">
        <v>11919</v>
      </c>
      <c r="P3067" t="s">
        <v>102</v>
      </c>
      <c r="Q3067" t="s">
        <v>103</v>
      </c>
      <c r="S3067" t="s">
        <v>144</v>
      </c>
      <c r="T3067" t="s">
        <v>144</v>
      </c>
      <c r="V3067" t="s">
        <v>11149</v>
      </c>
      <c r="W3067" t="s">
        <v>58</v>
      </c>
      <c r="X3067">
        <v>18.9051838</v>
      </c>
      <c r="Y3067">
        <v>-70.7505807</v>
      </c>
      <c r="Z3067" s="3">
        <v>44326</v>
      </c>
      <c r="AA3067" s="3">
        <v>44326</v>
      </c>
      <c r="AB3067" t="s">
        <v>87</v>
      </c>
      <c r="AC3067" t="s">
        <v>88</v>
      </c>
      <c r="AE3067" t="s">
        <v>62</v>
      </c>
      <c r="AF3067" t="s">
        <v>201</v>
      </c>
      <c r="AG3067" t="s">
        <v>194</v>
      </c>
      <c r="AH3067" t="s">
        <v>65</v>
      </c>
      <c r="AI3067" t="s">
        <v>145</v>
      </c>
      <c r="AJ3067" t="s">
        <v>145</v>
      </c>
      <c r="AK3067" t="s">
        <v>394</v>
      </c>
      <c r="AL3067">
        <v>1</v>
      </c>
      <c r="AM3067" t="s">
        <v>11946</v>
      </c>
      <c r="AN3067">
        <v>1</v>
      </c>
      <c r="AO3067">
        <v>0</v>
      </c>
      <c r="AP3067" t="s">
        <v>62</v>
      </c>
      <c r="AV3067" s="1">
        <v>43393</v>
      </c>
      <c r="AW3067" t="s">
        <v>17060</v>
      </c>
      <c r="AY3067" t="s">
        <v>73</v>
      </c>
      <c r="AZ3067" t="s">
        <v>74</v>
      </c>
    </row>
    <row r="3068" spans="1:52" hidden="1" x14ac:dyDescent="0.25">
      <c r="A3068" t="str">
        <f>INDEX('Community ID'!B:B,MATCH(O3068,'Community ID'!A:A,0))</f>
        <v>La Jolla</v>
      </c>
      <c r="B3068" t="str">
        <f>INDEX('Community ID'!$K:$K,MATCH('Environmental Data'!$P3068,'Community ID'!J:J,0))</f>
        <v>Constanza</v>
      </c>
      <c r="D3068" t="s">
        <v>11947</v>
      </c>
      <c r="E3068" t="s">
        <v>11948</v>
      </c>
      <c r="F3068" t="s">
        <v>743</v>
      </c>
      <c r="I3068" t="s">
        <v>191</v>
      </c>
      <c r="L3068">
        <v>8092058562</v>
      </c>
      <c r="M3068" t="s">
        <v>80</v>
      </c>
      <c r="N3068" t="s">
        <v>135</v>
      </c>
      <c r="O3068" t="s">
        <v>11919</v>
      </c>
      <c r="P3068" t="s">
        <v>102</v>
      </c>
      <c r="Q3068" t="s">
        <v>103</v>
      </c>
      <c r="S3068" t="s">
        <v>144</v>
      </c>
      <c r="T3068" t="s">
        <v>144</v>
      </c>
      <c r="V3068" t="s">
        <v>11149</v>
      </c>
      <c r="W3068" t="s">
        <v>58</v>
      </c>
      <c r="X3068">
        <v>18.9051838</v>
      </c>
      <c r="Y3068">
        <v>-70.7505807</v>
      </c>
      <c r="Z3068" s="3">
        <v>44326</v>
      </c>
      <c r="AA3068" s="3">
        <v>44326</v>
      </c>
      <c r="AB3068" t="s">
        <v>87</v>
      </c>
      <c r="AC3068" t="s">
        <v>88</v>
      </c>
      <c r="AE3068" t="s">
        <v>62</v>
      </c>
      <c r="AF3068" t="s">
        <v>201</v>
      </c>
      <c r="AG3068" t="s">
        <v>194</v>
      </c>
      <c r="AH3068" t="s">
        <v>65</v>
      </c>
      <c r="AI3068" t="s">
        <v>145</v>
      </c>
      <c r="AJ3068" t="s">
        <v>106</v>
      </c>
      <c r="AK3068" t="s">
        <v>394</v>
      </c>
      <c r="AL3068">
        <v>1</v>
      </c>
      <c r="AM3068" t="s">
        <v>11946</v>
      </c>
      <c r="AN3068">
        <v>2</v>
      </c>
      <c r="AO3068">
        <v>0</v>
      </c>
      <c r="AP3068" t="s">
        <v>62</v>
      </c>
      <c r="AV3068" s="1">
        <v>43393</v>
      </c>
      <c r="AW3068" t="s">
        <v>17061</v>
      </c>
      <c r="AY3068" t="s">
        <v>73</v>
      </c>
      <c r="AZ3068" t="s">
        <v>74</v>
      </c>
    </row>
    <row r="3069" spans="1:52" hidden="1" x14ac:dyDescent="0.25">
      <c r="A3069" t="str">
        <f>INDEX('Community ID'!B:B,MATCH(O3069,'Community ID'!A:A,0))</f>
        <v>La Calle Primera</v>
      </c>
      <c r="B3069" t="str">
        <f>INDEX('Community ID'!$K:$K,MATCH('Environmental Data'!$P3069,'Community ID'!J:J,0))</f>
        <v>Constanza</v>
      </c>
      <c r="D3069" t="s">
        <v>12024</v>
      </c>
      <c r="E3069" t="s">
        <v>1115</v>
      </c>
      <c r="F3069" t="s">
        <v>11672</v>
      </c>
      <c r="I3069" t="s">
        <v>165</v>
      </c>
      <c r="J3069" s="1">
        <v>21062</v>
      </c>
      <c r="K3069">
        <v>64</v>
      </c>
      <c r="M3069" t="s">
        <v>80</v>
      </c>
      <c r="O3069" t="s">
        <v>12025</v>
      </c>
      <c r="P3069" t="s">
        <v>83</v>
      </c>
      <c r="Q3069" t="s">
        <v>84</v>
      </c>
      <c r="S3069" t="s">
        <v>458</v>
      </c>
      <c r="T3069" t="s">
        <v>458</v>
      </c>
      <c r="V3069" t="s">
        <v>10415</v>
      </c>
      <c r="W3069" t="s">
        <v>58</v>
      </c>
      <c r="X3069">
        <v>18.903948700000001</v>
      </c>
      <c r="Y3069">
        <v>-70.742790900000003</v>
      </c>
      <c r="Z3069" t="s">
        <v>86</v>
      </c>
      <c r="AA3069" t="s">
        <v>86</v>
      </c>
      <c r="AB3069" t="s">
        <v>87</v>
      </c>
      <c r="AC3069" t="s">
        <v>169</v>
      </c>
      <c r="AE3069" t="s">
        <v>62</v>
      </c>
      <c r="AF3069" t="s">
        <v>170</v>
      </c>
      <c r="AG3069" t="s">
        <v>194</v>
      </c>
      <c r="AI3069" t="s">
        <v>1579</v>
      </c>
      <c r="AK3069" t="s">
        <v>12026</v>
      </c>
      <c r="AL3069">
        <v>1</v>
      </c>
      <c r="AM3069" t="s">
        <v>10470</v>
      </c>
      <c r="AN3069">
        <v>5</v>
      </c>
      <c r="AO3069">
        <v>0</v>
      </c>
      <c r="AP3069" t="s">
        <v>63</v>
      </c>
      <c r="AV3069" s="1">
        <v>43393</v>
      </c>
      <c r="AW3069" t="s">
        <v>17062</v>
      </c>
      <c r="AY3069" t="s">
        <v>73</v>
      </c>
      <c r="AZ3069" t="s">
        <v>74</v>
      </c>
    </row>
    <row r="3070" spans="1:52" hidden="1" x14ac:dyDescent="0.25">
      <c r="A3070" t="str">
        <f>INDEX('Community ID'!B:B,MATCH(O3070,'Community ID'!A:A,0))</f>
        <v>La Jolla</v>
      </c>
      <c r="B3070" t="str">
        <f>INDEX('Community ID'!$K:$K,MATCH('Environmental Data'!$P3070,'Community ID'!J:J,0))</f>
        <v>Constanza</v>
      </c>
      <c r="D3070" t="s">
        <v>11949</v>
      </c>
      <c r="E3070" t="s">
        <v>10559</v>
      </c>
      <c r="F3070" t="s">
        <v>1820</v>
      </c>
      <c r="I3070" t="s">
        <v>191</v>
      </c>
      <c r="J3070" s="1">
        <v>19727</v>
      </c>
      <c r="K3070">
        <v>67</v>
      </c>
      <c r="L3070">
        <v>8096193483</v>
      </c>
      <c r="M3070" t="s">
        <v>80</v>
      </c>
      <c r="N3070" t="s">
        <v>135</v>
      </c>
      <c r="O3070" t="s">
        <v>11919</v>
      </c>
      <c r="P3070" t="s">
        <v>102</v>
      </c>
      <c r="Q3070" t="s">
        <v>103</v>
      </c>
      <c r="S3070" t="s">
        <v>436</v>
      </c>
      <c r="T3070" t="s">
        <v>144</v>
      </c>
      <c r="V3070" t="s">
        <v>11149</v>
      </c>
      <c r="W3070" t="s">
        <v>58</v>
      </c>
      <c r="X3070">
        <v>18.9051838</v>
      </c>
      <c r="Y3070">
        <v>-70.7505807</v>
      </c>
      <c r="Z3070" s="3">
        <v>44326</v>
      </c>
      <c r="AA3070" s="3">
        <v>44326</v>
      </c>
      <c r="AB3070" t="s">
        <v>87</v>
      </c>
      <c r="AC3070" t="s">
        <v>169</v>
      </c>
      <c r="AE3070" t="s">
        <v>62</v>
      </c>
      <c r="AF3070" t="s">
        <v>201</v>
      </c>
      <c r="AG3070" t="s">
        <v>194</v>
      </c>
      <c r="AH3070" t="s">
        <v>65</v>
      </c>
      <c r="AI3070" t="s">
        <v>145</v>
      </c>
      <c r="AJ3070" t="s">
        <v>145</v>
      </c>
      <c r="AK3070" t="s">
        <v>394</v>
      </c>
      <c r="AL3070">
        <v>1</v>
      </c>
      <c r="AM3070" t="s">
        <v>11946</v>
      </c>
      <c r="AN3070">
        <v>1</v>
      </c>
      <c r="AO3070">
        <v>0</v>
      </c>
      <c r="AP3070" t="s">
        <v>62</v>
      </c>
      <c r="AV3070" s="1">
        <v>43393</v>
      </c>
      <c r="AW3070" t="s">
        <v>17063</v>
      </c>
      <c r="AY3070" t="s">
        <v>73</v>
      </c>
      <c r="AZ3070" t="s">
        <v>74</v>
      </c>
    </row>
    <row r="3071" spans="1:52" hidden="1" x14ac:dyDescent="0.25">
      <c r="A3071" t="str">
        <f>INDEX('Community ID'!B:B,MATCH(O3071,'Community ID'!A:A,0))</f>
        <v>El Chorro</v>
      </c>
      <c r="B3071" t="str">
        <f>INDEX('Community ID'!$K:$K,MATCH('Environmental Data'!$P3071,'Community ID'!J:J,0))</f>
        <v>Constanza</v>
      </c>
      <c r="D3071" t="s">
        <v>11950</v>
      </c>
      <c r="E3071" t="s">
        <v>11951</v>
      </c>
      <c r="F3071" t="s">
        <v>3378</v>
      </c>
      <c r="I3071" t="s">
        <v>191</v>
      </c>
      <c r="M3071" t="s">
        <v>226</v>
      </c>
      <c r="N3071" t="s">
        <v>287</v>
      </c>
      <c r="O3071" t="s">
        <v>7181</v>
      </c>
      <c r="P3071" t="s">
        <v>102</v>
      </c>
      <c r="Q3071" t="s">
        <v>103</v>
      </c>
      <c r="S3071" t="s">
        <v>545</v>
      </c>
      <c r="T3071" t="s">
        <v>545</v>
      </c>
      <c r="V3071" t="s">
        <v>10384</v>
      </c>
      <c r="W3071" t="s">
        <v>58</v>
      </c>
      <c r="X3071">
        <v>18.906364920566698</v>
      </c>
      <c r="Y3071">
        <v>-70.758872889048106</v>
      </c>
      <c r="Z3071" t="s">
        <v>86</v>
      </c>
      <c r="AA3071" t="s">
        <v>86</v>
      </c>
      <c r="AB3071" t="s">
        <v>60</v>
      </c>
      <c r="AC3071" t="s">
        <v>88</v>
      </c>
      <c r="AE3071" t="s">
        <v>62</v>
      </c>
      <c r="AF3071" t="s">
        <v>170</v>
      </c>
      <c r="AG3071" t="s">
        <v>194</v>
      </c>
      <c r="AH3071" t="s">
        <v>65</v>
      </c>
      <c r="AI3071" t="s">
        <v>145</v>
      </c>
      <c r="AJ3071" t="s">
        <v>145</v>
      </c>
      <c r="AK3071" t="s">
        <v>7199</v>
      </c>
      <c r="AL3071">
        <v>1</v>
      </c>
      <c r="AM3071" t="s">
        <v>394</v>
      </c>
      <c r="AN3071">
        <v>5</v>
      </c>
      <c r="AO3071">
        <v>0</v>
      </c>
      <c r="AP3071" t="s">
        <v>62</v>
      </c>
      <c r="AV3071" s="1">
        <v>43393</v>
      </c>
      <c r="AW3071" t="s">
        <v>17064</v>
      </c>
      <c r="AY3071" t="s">
        <v>73</v>
      </c>
      <c r="AZ3071" t="s">
        <v>74</v>
      </c>
    </row>
    <row r="3072" spans="1:52" hidden="1" x14ac:dyDescent="0.25">
      <c r="A3072" t="str">
        <f>INDEX('Community ID'!B:B,MATCH(O3072,'Community ID'!A:A,0))</f>
        <v>La Calle Primera</v>
      </c>
      <c r="B3072" t="str">
        <f>INDEX('Community ID'!$K:$K,MATCH('Environmental Data'!$P3072,'Community ID'!J:J,0))</f>
        <v>Constanza</v>
      </c>
      <c r="D3072" t="s">
        <v>11952</v>
      </c>
      <c r="E3072" t="s">
        <v>11953</v>
      </c>
      <c r="F3072" t="s">
        <v>11954</v>
      </c>
      <c r="H3072" t="s">
        <v>11955</v>
      </c>
      <c r="I3072" t="s">
        <v>165</v>
      </c>
      <c r="J3072" s="1">
        <v>25445</v>
      </c>
      <c r="K3072">
        <v>52</v>
      </c>
      <c r="M3072" t="s">
        <v>226</v>
      </c>
      <c r="O3072" t="s">
        <v>11778</v>
      </c>
      <c r="P3072" t="s">
        <v>83</v>
      </c>
      <c r="Q3072" t="s">
        <v>84</v>
      </c>
      <c r="S3072" t="s">
        <v>458</v>
      </c>
      <c r="T3072" t="s">
        <v>458</v>
      </c>
      <c r="V3072" t="s">
        <v>10415</v>
      </c>
      <c r="W3072" t="s">
        <v>58</v>
      </c>
      <c r="X3072">
        <v>18.9008483</v>
      </c>
      <c r="Y3072">
        <v>-70.739706600000005</v>
      </c>
      <c r="Z3072" t="s">
        <v>86</v>
      </c>
      <c r="AA3072" t="s">
        <v>86</v>
      </c>
      <c r="AC3072" t="s">
        <v>169</v>
      </c>
      <c r="AE3072" t="s">
        <v>62</v>
      </c>
      <c r="AF3072" t="s">
        <v>170</v>
      </c>
      <c r="AG3072" t="s">
        <v>194</v>
      </c>
      <c r="AI3072" t="s">
        <v>1579</v>
      </c>
      <c r="AJ3072" t="s">
        <v>1569</v>
      </c>
      <c r="AK3072" t="s">
        <v>11956</v>
      </c>
      <c r="AL3072">
        <v>1</v>
      </c>
      <c r="AM3072" t="s">
        <v>10470</v>
      </c>
      <c r="AN3072">
        <v>5</v>
      </c>
      <c r="AO3072">
        <v>0</v>
      </c>
      <c r="AP3072" t="s">
        <v>62</v>
      </c>
      <c r="AV3072" s="1">
        <v>43393</v>
      </c>
      <c r="AW3072" t="s">
        <v>17065</v>
      </c>
      <c r="AY3072" t="s">
        <v>73</v>
      </c>
      <c r="AZ3072" t="s">
        <v>74</v>
      </c>
    </row>
    <row r="3073" spans="1:52" hidden="1" x14ac:dyDescent="0.25">
      <c r="A3073" t="str">
        <f>INDEX('Community ID'!B:B,MATCH(O3073,'Community ID'!A:A,0))</f>
        <v>El Chorro</v>
      </c>
      <c r="B3073" t="str">
        <f>INDEX('Community ID'!$K:$K,MATCH('Environmental Data'!$P3073,'Community ID'!J:J,0))</f>
        <v>Constanza</v>
      </c>
      <c r="D3073" t="s">
        <v>11957</v>
      </c>
      <c r="E3073" t="s">
        <v>11958</v>
      </c>
      <c r="F3073" t="s">
        <v>1167</v>
      </c>
      <c r="J3073" s="1">
        <v>31034</v>
      </c>
      <c r="K3073">
        <v>37</v>
      </c>
      <c r="M3073" t="s">
        <v>80</v>
      </c>
      <c r="N3073" t="s">
        <v>1636</v>
      </c>
      <c r="O3073" t="s">
        <v>7181</v>
      </c>
      <c r="P3073" t="s">
        <v>102</v>
      </c>
      <c r="Q3073" t="s">
        <v>55</v>
      </c>
      <c r="S3073" t="s">
        <v>545</v>
      </c>
      <c r="T3073" t="s">
        <v>545</v>
      </c>
      <c r="V3073" t="s">
        <v>10384</v>
      </c>
      <c r="W3073" t="s">
        <v>58</v>
      </c>
      <c r="X3073">
        <v>18.9063356258151</v>
      </c>
      <c r="Y3073">
        <v>-70.758913876554701</v>
      </c>
      <c r="Z3073" t="s">
        <v>86</v>
      </c>
      <c r="AA3073" t="s">
        <v>86</v>
      </c>
      <c r="AB3073" t="s">
        <v>60</v>
      </c>
      <c r="AC3073" t="s">
        <v>88</v>
      </c>
      <c r="AE3073" t="s">
        <v>62</v>
      </c>
      <c r="AF3073" t="s">
        <v>170</v>
      </c>
      <c r="AG3073" t="s">
        <v>194</v>
      </c>
      <c r="AH3073" t="s">
        <v>65</v>
      </c>
      <c r="AI3073" t="s">
        <v>145</v>
      </c>
      <c r="AJ3073" t="s">
        <v>145</v>
      </c>
      <c r="AK3073" t="s">
        <v>394</v>
      </c>
      <c r="AL3073">
        <v>1</v>
      </c>
      <c r="AM3073" t="s">
        <v>394</v>
      </c>
      <c r="AN3073">
        <v>5</v>
      </c>
      <c r="AO3073">
        <v>0</v>
      </c>
      <c r="AP3073" t="s">
        <v>62</v>
      </c>
      <c r="AV3073" s="1">
        <v>43393</v>
      </c>
      <c r="AW3073" t="s">
        <v>17066</v>
      </c>
      <c r="AY3073" t="s">
        <v>73</v>
      </c>
      <c r="AZ3073" t="s">
        <v>74</v>
      </c>
    </row>
    <row r="3074" spans="1:52" hidden="1" x14ac:dyDescent="0.25">
      <c r="A3074" t="str">
        <f>INDEX('Community ID'!B:B,MATCH(O3074,'Community ID'!A:A,0))</f>
        <v>La Jolla</v>
      </c>
      <c r="B3074" t="str">
        <f>INDEX('Community ID'!$K:$K,MATCH('Environmental Data'!$P3074,'Community ID'!J:J,0))</f>
        <v>Constanza</v>
      </c>
      <c r="D3074" t="s">
        <v>11959</v>
      </c>
      <c r="E3074" t="s">
        <v>11960</v>
      </c>
      <c r="F3074" t="s">
        <v>11267</v>
      </c>
      <c r="H3074" t="s">
        <v>11961</v>
      </c>
      <c r="I3074" t="s">
        <v>165</v>
      </c>
      <c r="J3074" s="1">
        <v>25919</v>
      </c>
      <c r="K3074">
        <v>51</v>
      </c>
      <c r="L3074">
        <v>8292749023</v>
      </c>
      <c r="M3074" t="s">
        <v>226</v>
      </c>
      <c r="N3074" t="s">
        <v>11962</v>
      </c>
      <c r="O3074" t="s">
        <v>11919</v>
      </c>
      <c r="P3074" t="s">
        <v>102</v>
      </c>
      <c r="Q3074" t="s">
        <v>103</v>
      </c>
      <c r="S3074" t="s">
        <v>144</v>
      </c>
      <c r="T3074" t="s">
        <v>144</v>
      </c>
      <c r="U3074">
        <v>102138153</v>
      </c>
      <c r="V3074" t="s">
        <v>11149</v>
      </c>
      <c r="W3074" t="s">
        <v>58</v>
      </c>
      <c r="X3074">
        <v>18.9091168</v>
      </c>
      <c r="Y3074">
        <v>-70.747140400000006</v>
      </c>
      <c r="Z3074" s="3">
        <v>44198</v>
      </c>
      <c r="AA3074" s="3">
        <v>44198</v>
      </c>
      <c r="AB3074" t="s">
        <v>87</v>
      </c>
      <c r="AC3074" t="s">
        <v>169</v>
      </c>
      <c r="AE3074" t="s">
        <v>62</v>
      </c>
      <c r="AF3074" t="s">
        <v>201</v>
      </c>
      <c r="AG3074" t="s">
        <v>194</v>
      </c>
      <c r="AH3074" t="s">
        <v>65</v>
      </c>
      <c r="AJ3074" t="s">
        <v>106</v>
      </c>
      <c r="AK3074" t="s">
        <v>394</v>
      </c>
      <c r="AL3074">
        <v>1</v>
      </c>
      <c r="AM3074" t="s">
        <v>2545</v>
      </c>
      <c r="AN3074">
        <v>1</v>
      </c>
      <c r="AO3074">
        <v>0</v>
      </c>
      <c r="AP3074" t="s">
        <v>63</v>
      </c>
      <c r="AV3074" s="1">
        <v>43393</v>
      </c>
      <c r="AW3074" t="s">
        <v>17067</v>
      </c>
      <c r="AY3074" t="s">
        <v>73</v>
      </c>
      <c r="AZ3074" t="s">
        <v>74</v>
      </c>
    </row>
    <row r="3075" spans="1:52" hidden="1" x14ac:dyDescent="0.25">
      <c r="A3075" t="str">
        <f>INDEX('Community ID'!B:B,MATCH(O3075,'Community ID'!A:A,0))</f>
        <v>El Chorro</v>
      </c>
      <c r="B3075" t="str">
        <f>INDEX('Community ID'!$K:$K,MATCH('Environmental Data'!$P3075,'Community ID'!J:J,0))</f>
        <v>Constanza</v>
      </c>
      <c r="D3075" t="s">
        <v>11963</v>
      </c>
      <c r="E3075" t="s">
        <v>2539</v>
      </c>
      <c r="F3075" t="s">
        <v>1547</v>
      </c>
      <c r="I3075" t="s">
        <v>191</v>
      </c>
      <c r="M3075" t="s">
        <v>80</v>
      </c>
      <c r="N3075" t="s">
        <v>135</v>
      </c>
      <c r="O3075" t="s">
        <v>7181</v>
      </c>
      <c r="P3075" t="s">
        <v>102</v>
      </c>
      <c r="Q3075" t="s">
        <v>103</v>
      </c>
      <c r="S3075" t="s">
        <v>11964</v>
      </c>
      <c r="T3075" t="s">
        <v>545</v>
      </c>
      <c r="V3075" t="s">
        <v>10384</v>
      </c>
      <c r="W3075" t="s">
        <v>58</v>
      </c>
      <c r="X3075">
        <v>18.905667839589398</v>
      </c>
      <c r="Y3075">
        <v>-70.758231086722304</v>
      </c>
      <c r="Z3075" t="s">
        <v>86</v>
      </c>
      <c r="AA3075" t="s">
        <v>86</v>
      </c>
      <c r="AB3075" t="s">
        <v>60</v>
      </c>
      <c r="AC3075" t="s">
        <v>169</v>
      </c>
      <c r="AE3075" t="s">
        <v>62</v>
      </c>
      <c r="AF3075" t="s">
        <v>170</v>
      </c>
      <c r="AG3075" t="s">
        <v>194</v>
      </c>
      <c r="AH3075" t="s">
        <v>65</v>
      </c>
      <c r="AI3075" t="s">
        <v>145</v>
      </c>
      <c r="AJ3075" t="s">
        <v>145</v>
      </c>
      <c r="AK3075" t="s">
        <v>7199</v>
      </c>
      <c r="AL3075">
        <v>1</v>
      </c>
      <c r="AM3075" t="s">
        <v>394</v>
      </c>
      <c r="AN3075">
        <v>5</v>
      </c>
      <c r="AO3075">
        <v>0</v>
      </c>
      <c r="AP3075" t="s">
        <v>62</v>
      </c>
      <c r="AV3075" s="1">
        <v>43393</v>
      </c>
      <c r="AW3075" t="s">
        <v>17068</v>
      </c>
      <c r="AY3075" t="s">
        <v>73</v>
      </c>
      <c r="AZ3075" t="s">
        <v>74</v>
      </c>
    </row>
    <row r="3076" spans="1:52" hidden="1" x14ac:dyDescent="0.25">
      <c r="A3076" t="str">
        <f>INDEX('Community ID'!B:B,MATCH(O3076,'Community ID'!A:A,0))</f>
        <v>El Chorro</v>
      </c>
      <c r="B3076" t="str">
        <f>INDEX('Community ID'!$K:$K,MATCH('Environmental Data'!$P3076,'Community ID'!J:J,0))</f>
        <v>Constanza</v>
      </c>
      <c r="D3076" t="s">
        <v>11968</v>
      </c>
      <c r="E3076" t="s">
        <v>11969</v>
      </c>
      <c r="F3076" t="s">
        <v>11970</v>
      </c>
      <c r="I3076" t="s">
        <v>165</v>
      </c>
      <c r="J3076" s="1">
        <v>36109</v>
      </c>
      <c r="K3076">
        <v>23</v>
      </c>
      <c r="M3076" t="s">
        <v>226</v>
      </c>
      <c r="N3076" t="s">
        <v>721</v>
      </c>
      <c r="O3076" t="s">
        <v>7406</v>
      </c>
      <c r="P3076" t="s">
        <v>83</v>
      </c>
      <c r="Q3076" t="s">
        <v>160</v>
      </c>
      <c r="V3076" t="s">
        <v>10384</v>
      </c>
      <c r="W3076" t="s">
        <v>58</v>
      </c>
      <c r="X3076">
        <v>18.9056664565754</v>
      </c>
      <c r="Y3076">
        <v>-70.758154727584397</v>
      </c>
      <c r="Z3076" t="s">
        <v>86</v>
      </c>
      <c r="AA3076" t="s">
        <v>86</v>
      </c>
      <c r="AB3076" t="s">
        <v>60</v>
      </c>
      <c r="AC3076" t="s">
        <v>169</v>
      </c>
      <c r="AE3076" t="s">
        <v>62</v>
      </c>
      <c r="AF3076" t="s">
        <v>170</v>
      </c>
      <c r="AG3076" t="s">
        <v>194</v>
      </c>
      <c r="AH3076" t="s">
        <v>65</v>
      </c>
      <c r="AI3076" t="s">
        <v>788</v>
      </c>
      <c r="AJ3076" t="s">
        <v>788</v>
      </c>
      <c r="AK3076" t="s">
        <v>11200</v>
      </c>
      <c r="AM3076" t="s">
        <v>1836</v>
      </c>
      <c r="AN3076">
        <v>7</v>
      </c>
      <c r="AP3076" t="s">
        <v>62</v>
      </c>
      <c r="AV3076" s="1">
        <v>43393</v>
      </c>
      <c r="AW3076" t="s">
        <v>17069</v>
      </c>
      <c r="AY3076" t="s">
        <v>73</v>
      </c>
      <c r="AZ3076" t="s">
        <v>74</v>
      </c>
    </row>
    <row r="3077" spans="1:52" hidden="1" x14ac:dyDescent="0.25">
      <c r="A3077" t="str">
        <f>INDEX('Community ID'!B:B,MATCH(O3077,'Community ID'!A:A,0))</f>
        <v>La Jolla</v>
      </c>
      <c r="B3077" t="str">
        <f>INDEX('Community ID'!$K:$K,MATCH('Environmental Data'!$P3077,'Community ID'!J:J,0))</f>
        <v>Constanza</v>
      </c>
      <c r="D3077" t="s">
        <v>11965</v>
      </c>
      <c r="E3077" t="s">
        <v>5623</v>
      </c>
      <c r="F3077" t="s">
        <v>4064</v>
      </c>
      <c r="H3077" t="s">
        <v>11966</v>
      </c>
      <c r="I3077" t="s">
        <v>191</v>
      </c>
      <c r="J3077" s="1">
        <v>30484</v>
      </c>
      <c r="K3077">
        <v>38</v>
      </c>
      <c r="L3077">
        <v>8097031928</v>
      </c>
      <c r="M3077" t="s">
        <v>226</v>
      </c>
      <c r="N3077" t="s">
        <v>52</v>
      </c>
      <c r="O3077" t="s">
        <v>11919</v>
      </c>
      <c r="P3077" t="s">
        <v>102</v>
      </c>
      <c r="Q3077" t="s">
        <v>103</v>
      </c>
      <c r="S3077" t="s">
        <v>144</v>
      </c>
      <c r="T3077" t="s">
        <v>144</v>
      </c>
      <c r="U3077">
        <v>4800823405</v>
      </c>
      <c r="V3077" t="s">
        <v>11149</v>
      </c>
      <c r="W3077" t="s">
        <v>58</v>
      </c>
      <c r="X3077">
        <v>18.9085514</v>
      </c>
      <c r="Y3077">
        <v>-70.747853000000006</v>
      </c>
      <c r="Z3077" t="s">
        <v>86</v>
      </c>
      <c r="AA3077" t="s">
        <v>86</v>
      </c>
      <c r="AB3077" t="s">
        <v>87</v>
      </c>
      <c r="AC3077" t="s">
        <v>169</v>
      </c>
      <c r="AE3077" t="s">
        <v>62</v>
      </c>
      <c r="AF3077" t="s">
        <v>201</v>
      </c>
      <c r="AG3077" t="s">
        <v>194</v>
      </c>
      <c r="AH3077" t="s">
        <v>65</v>
      </c>
      <c r="AI3077" t="s">
        <v>145</v>
      </c>
      <c r="AJ3077" t="s">
        <v>106</v>
      </c>
      <c r="AK3077" t="s">
        <v>394</v>
      </c>
      <c r="AL3077">
        <v>1</v>
      </c>
      <c r="AM3077" t="s">
        <v>2545</v>
      </c>
      <c r="AN3077">
        <v>3</v>
      </c>
      <c r="AO3077">
        <v>0</v>
      </c>
      <c r="AP3077" t="s">
        <v>62</v>
      </c>
      <c r="AV3077" s="1">
        <v>43393</v>
      </c>
      <c r="AW3077" t="s">
        <v>17070</v>
      </c>
      <c r="AY3077" t="s">
        <v>73</v>
      </c>
      <c r="AZ3077" t="s">
        <v>74</v>
      </c>
    </row>
    <row r="3078" spans="1:52" hidden="1" x14ac:dyDescent="0.25">
      <c r="A3078" t="str">
        <f>INDEX('Community ID'!B:B,MATCH(O3078,'Community ID'!A:A,0))</f>
        <v>La Jolla</v>
      </c>
      <c r="B3078" t="str">
        <f>INDEX('Community ID'!$K:$K,MATCH('Environmental Data'!$P3078,'Community ID'!J:J,0))</f>
        <v>Constanza</v>
      </c>
      <c r="D3078" t="s">
        <v>11967</v>
      </c>
      <c r="E3078" t="s">
        <v>2486</v>
      </c>
      <c r="F3078" t="s">
        <v>1557</v>
      </c>
      <c r="H3078" t="s">
        <v>1220</v>
      </c>
      <c r="I3078" t="s">
        <v>191</v>
      </c>
      <c r="J3078" s="1">
        <v>31314</v>
      </c>
      <c r="K3078">
        <v>36</v>
      </c>
      <c r="L3078">
        <v>8298778940</v>
      </c>
      <c r="M3078" t="s">
        <v>80</v>
      </c>
      <c r="N3078" t="s">
        <v>135</v>
      </c>
      <c r="O3078" t="s">
        <v>11919</v>
      </c>
      <c r="P3078" t="s">
        <v>102</v>
      </c>
      <c r="Q3078" t="s">
        <v>103</v>
      </c>
      <c r="V3078" t="s">
        <v>11149</v>
      </c>
      <c r="W3078" t="s">
        <v>58</v>
      </c>
      <c r="X3078">
        <v>18.908767600000001</v>
      </c>
      <c r="Y3078">
        <v>-70.747785399999998</v>
      </c>
      <c r="Z3078" s="3">
        <v>44259</v>
      </c>
      <c r="AA3078" s="3">
        <v>44198</v>
      </c>
      <c r="AB3078" t="s">
        <v>87</v>
      </c>
      <c r="AC3078" t="s">
        <v>169</v>
      </c>
      <c r="AE3078" t="s">
        <v>62</v>
      </c>
      <c r="AF3078" t="s">
        <v>170</v>
      </c>
      <c r="AG3078" t="s">
        <v>194</v>
      </c>
      <c r="AH3078" t="s">
        <v>65</v>
      </c>
      <c r="AI3078" t="s">
        <v>1382</v>
      </c>
      <c r="AJ3078" t="s">
        <v>1382</v>
      </c>
      <c r="AK3078" t="s">
        <v>394</v>
      </c>
      <c r="AL3078">
        <v>1</v>
      </c>
      <c r="AM3078" t="s">
        <v>2545</v>
      </c>
      <c r="AN3078">
        <v>5</v>
      </c>
      <c r="AO3078">
        <v>1</v>
      </c>
      <c r="AP3078" t="s">
        <v>62</v>
      </c>
      <c r="AV3078" s="1">
        <v>43393</v>
      </c>
      <c r="AW3078" t="s">
        <v>17071</v>
      </c>
      <c r="AY3078" t="s">
        <v>73</v>
      </c>
      <c r="AZ3078" t="s">
        <v>74</v>
      </c>
    </row>
    <row r="3079" spans="1:52" hidden="1" x14ac:dyDescent="0.25">
      <c r="A3079" t="str">
        <f>INDEX('Community ID'!B:B,MATCH(O3079,'Community ID'!A:A,0))</f>
        <v>La Jolla</v>
      </c>
      <c r="B3079" t="str">
        <f>INDEX('Community ID'!$K:$K,MATCH('Environmental Data'!$P3079,'Community ID'!J:J,0))</f>
        <v>Constanza</v>
      </c>
      <c r="D3079" t="s">
        <v>11971</v>
      </c>
      <c r="E3079" t="s">
        <v>7074</v>
      </c>
      <c r="F3079" t="s">
        <v>1028</v>
      </c>
      <c r="I3079" t="s">
        <v>165</v>
      </c>
      <c r="J3079" s="1">
        <v>29862</v>
      </c>
      <c r="K3079">
        <v>40</v>
      </c>
      <c r="L3079">
        <v>8298382804</v>
      </c>
      <c r="M3079" t="s">
        <v>226</v>
      </c>
      <c r="N3079" t="s">
        <v>11972</v>
      </c>
      <c r="O3079" t="s">
        <v>11919</v>
      </c>
      <c r="P3079" t="s">
        <v>102</v>
      </c>
      <c r="Q3079" t="s">
        <v>103</v>
      </c>
      <c r="S3079" t="s">
        <v>144</v>
      </c>
      <c r="T3079" t="s">
        <v>144</v>
      </c>
      <c r="U3079">
        <v>5300326351</v>
      </c>
      <c r="V3079" t="s">
        <v>11149</v>
      </c>
      <c r="W3079" t="s">
        <v>58</v>
      </c>
      <c r="X3079">
        <v>18.909081100000002</v>
      </c>
      <c r="Y3079">
        <v>-70.747523200000003</v>
      </c>
      <c r="Z3079" t="s">
        <v>86</v>
      </c>
      <c r="AA3079" t="s">
        <v>86</v>
      </c>
      <c r="AB3079" t="s">
        <v>87</v>
      </c>
      <c r="AC3079" t="s">
        <v>169</v>
      </c>
      <c r="AE3079" t="s">
        <v>62</v>
      </c>
      <c r="AF3079" t="s">
        <v>170</v>
      </c>
      <c r="AG3079" t="s">
        <v>194</v>
      </c>
      <c r="AH3079" t="s">
        <v>65</v>
      </c>
      <c r="AI3079" t="s">
        <v>1382</v>
      </c>
      <c r="AJ3079" t="s">
        <v>106</v>
      </c>
      <c r="AK3079" t="s">
        <v>394</v>
      </c>
      <c r="AL3079">
        <v>1</v>
      </c>
      <c r="AM3079" t="s">
        <v>2545</v>
      </c>
      <c r="AN3079">
        <v>5</v>
      </c>
      <c r="AO3079">
        <v>1</v>
      </c>
      <c r="AP3079" t="s">
        <v>62</v>
      </c>
      <c r="AV3079" s="1">
        <v>43393</v>
      </c>
      <c r="AW3079" t="s">
        <v>17072</v>
      </c>
      <c r="AY3079" t="s">
        <v>73</v>
      </c>
      <c r="AZ3079" t="s">
        <v>74</v>
      </c>
    </row>
    <row r="3080" spans="1:52" hidden="1" x14ac:dyDescent="0.25">
      <c r="A3080" t="str">
        <f>INDEX('Community ID'!B:B,MATCH(O3080,'Community ID'!A:A,0))</f>
        <v>El Chorro</v>
      </c>
      <c r="B3080" t="str">
        <f>INDEX('Community ID'!$K:$K,MATCH('Environmental Data'!$P3080,'Community ID'!J:J,0))</f>
        <v>Constanza</v>
      </c>
      <c r="D3080" t="s">
        <v>11973</v>
      </c>
      <c r="E3080" t="s">
        <v>11461</v>
      </c>
      <c r="F3080" t="s">
        <v>11974</v>
      </c>
      <c r="I3080" t="s">
        <v>191</v>
      </c>
      <c r="J3080" s="1">
        <v>19629</v>
      </c>
      <c r="K3080">
        <v>68</v>
      </c>
      <c r="M3080" t="s">
        <v>51</v>
      </c>
      <c r="N3080" t="s">
        <v>135</v>
      </c>
      <c r="O3080" t="s">
        <v>7181</v>
      </c>
      <c r="P3080" t="s">
        <v>102</v>
      </c>
      <c r="Q3080" t="s">
        <v>103</v>
      </c>
      <c r="S3080" t="s">
        <v>545</v>
      </c>
      <c r="T3080" t="s">
        <v>545</v>
      </c>
      <c r="V3080" t="s">
        <v>10384</v>
      </c>
      <c r="W3080" t="s">
        <v>58</v>
      </c>
      <c r="X3080">
        <v>18.905268483812801</v>
      </c>
      <c r="Y3080">
        <v>-70.758087588539993</v>
      </c>
      <c r="Z3080" t="s">
        <v>86</v>
      </c>
      <c r="AA3080" t="s">
        <v>86</v>
      </c>
      <c r="AB3080" t="s">
        <v>60</v>
      </c>
      <c r="AC3080" t="s">
        <v>88</v>
      </c>
      <c r="AE3080" t="s">
        <v>62</v>
      </c>
      <c r="AF3080" t="s">
        <v>170</v>
      </c>
      <c r="AG3080" t="s">
        <v>194</v>
      </c>
      <c r="AH3080" t="s">
        <v>65</v>
      </c>
      <c r="AI3080" t="s">
        <v>145</v>
      </c>
      <c r="AJ3080" t="s">
        <v>145</v>
      </c>
      <c r="AK3080" t="s">
        <v>7199</v>
      </c>
      <c r="AL3080">
        <v>1</v>
      </c>
      <c r="AM3080" t="s">
        <v>394</v>
      </c>
      <c r="AN3080">
        <v>4</v>
      </c>
      <c r="AO3080">
        <v>0</v>
      </c>
      <c r="AP3080" t="s">
        <v>62</v>
      </c>
      <c r="AV3080" s="1">
        <v>43393</v>
      </c>
      <c r="AW3080" t="s">
        <v>17073</v>
      </c>
      <c r="AY3080" t="s">
        <v>73</v>
      </c>
      <c r="AZ3080" t="s">
        <v>74</v>
      </c>
    </row>
    <row r="3081" spans="1:52" hidden="1" x14ac:dyDescent="0.25">
      <c r="A3081" t="str">
        <f>INDEX('Community ID'!B:B,MATCH(O3081,'Community ID'!A:A,0))</f>
        <v>La Jolla</v>
      </c>
      <c r="B3081" t="str">
        <f>INDEX('Community ID'!$K:$K,MATCH('Environmental Data'!$P3081,'Community ID'!J:J,0))</f>
        <v>Constanza</v>
      </c>
      <c r="D3081" t="s">
        <v>11975</v>
      </c>
      <c r="E3081" t="s">
        <v>10250</v>
      </c>
      <c r="F3081" t="s">
        <v>4142</v>
      </c>
      <c r="I3081" t="s">
        <v>191</v>
      </c>
      <c r="J3081" s="1">
        <v>32892</v>
      </c>
      <c r="K3081">
        <v>31</v>
      </c>
      <c r="M3081" t="s">
        <v>80</v>
      </c>
      <c r="N3081" t="s">
        <v>135</v>
      </c>
      <c r="O3081" t="s">
        <v>11919</v>
      </c>
      <c r="P3081" t="s">
        <v>102</v>
      </c>
      <c r="Q3081" t="s">
        <v>103</v>
      </c>
      <c r="S3081" t="s">
        <v>144</v>
      </c>
      <c r="T3081" t="s">
        <v>144</v>
      </c>
      <c r="V3081" t="s">
        <v>11149</v>
      </c>
      <c r="W3081" t="s">
        <v>58</v>
      </c>
      <c r="X3081">
        <v>18.908767600000001</v>
      </c>
      <c r="Y3081">
        <v>-70.747785399999998</v>
      </c>
      <c r="Z3081" t="s">
        <v>325</v>
      </c>
      <c r="AA3081" t="s">
        <v>325</v>
      </c>
      <c r="AB3081" t="s">
        <v>87</v>
      </c>
      <c r="AC3081" t="s">
        <v>169</v>
      </c>
      <c r="AE3081" t="s">
        <v>62</v>
      </c>
      <c r="AF3081" t="s">
        <v>201</v>
      </c>
      <c r="AG3081" t="s">
        <v>194</v>
      </c>
      <c r="AH3081" t="s">
        <v>65</v>
      </c>
      <c r="AI3081" t="s">
        <v>145</v>
      </c>
      <c r="AJ3081" t="s">
        <v>1382</v>
      </c>
      <c r="AK3081" t="s">
        <v>394</v>
      </c>
      <c r="AL3081">
        <v>1</v>
      </c>
      <c r="AM3081" t="s">
        <v>2545</v>
      </c>
      <c r="AN3081">
        <v>5</v>
      </c>
      <c r="AO3081">
        <v>2</v>
      </c>
      <c r="AP3081" t="s">
        <v>63</v>
      </c>
      <c r="AV3081" s="1">
        <v>43393</v>
      </c>
      <c r="AW3081" t="s">
        <v>17074</v>
      </c>
      <c r="AY3081" t="s">
        <v>73</v>
      </c>
      <c r="AZ3081" t="s">
        <v>74</v>
      </c>
    </row>
    <row r="3082" spans="1:52" hidden="1" x14ac:dyDescent="0.25">
      <c r="A3082" t="str">
        <f>INDEX('Community ID'!B:B,MATCH(O3082,'Community ID'!A:A,0))</f>
        <v>El Chorro</v>
      </c>
      <c r="B3082" t="str">
        <f>INDEX('Community ID'!$K:$K,MATCH('Environmental Data'!$P3082,'Community ID'!J:J,0))</f>
        <v>Constanza</v>
      </c>
      <c r="D3082" t="s">
        <v>11976</v>
      </c>
      <c r="E3082" t="s">
        <v>11974</v>
      </c>
      <c r="F3082" t="s">
        <v>11977</v>
      </c>
      <c r="I3082" t="s">
        <v>165</v>
      </c>
      <c r="M3082" t="s">
        <v>80</v>
      </c>
      <c r="N3082" t="s">
        <v>287</v>
      </c>
      <c r="O3082" t="s">
        <v>7181</v>
      </c>
      <c r="P3082" t="s">
        <v>102</v>
      </c>
      <c r="Q3082" t="s">
        <v>103</v>
      </c>
      <c r="S3082" t="s">
        <v>545</v>
      </c>
      <c r="T3082" t="s">
        <v>545</v>
      </c>
      <c r="V3082" t="s">
        <v>10384</v>
      </c>
      <c r="W3082" t="s">
        <v>58</v>
      </c>
      <c r="X3082">
        <v>18.905374095792698</v>
      </c>
      <c r="Y3082">
        <v>-70.758104939079601</v>
      </c>
      <c r="Z3082" t="s">
        <v>86</v>
      </c>
      <c r="AA3082" t="s">
        <v>86</v>
      </c>
      <c r="AB3082" t="s">
        <v>60</v>
      </c>
      <c r="AC3082" t="s">
        <v>88</v>
      </c>
      <c r="AE3082" t="s">
        <v>62</v>
      </c>
      <c r="AF3082" t="s">
        <v>170</v>
      </c>
      <c r="AG3082" t="s">
        <v>194</v>
      </c>
      <c r="AH3082" t="s">
        <v>65</v>
      </c>
      <c r="AI3082" t="s">
        <v>145</v>
      </c>
      <c r="AJ3082" t="s">
        <v>145</v>
      </c>
      <c r="AK3082" t="s">
        <v>11978</v>
      </c>
      <c r="AL3082">
        <v>1</v>
      </c>
      <c r="AM3082">
        <v>2</v>
      </c>
      <c r="AN3082">
        <v>4</v>
      </c>
      <c r="AO3082">
        <v>0</v>
      </c>
      <c r="AP3082" t="s">
        <v>62</v>
      </c>
      <c r="AV3082" s="1">
        <v>43393</v>
      </c>
      <c r="AW3082" t="s">
        <v>17075</v>
      </c>
      <c r="AY3082" t="s">
        <v>73</v>
      </c>
      <c r="AZ3082" t="s">
        <v>74</v>
      </c>
    </row>
    <row r="3083" spans="1:52" hidden="1" x14ac:dyDescent="0.25">
      <c r="A3083" t="str">
        <f>INDEX('Community ID'!B:B,MATCH(O3083,'Community ID'!A:A,0))</f>
        <v>La Jolla</v>
      </c>
      <c r="B3083" t="str">
        <f>INDEX('Community ID'!$K:$K,MATCH('Environmental Data'!$P3083,'Community ID'!J:J,0))</f>
        <v>Constanza</v>
      </c>
      <c r="D3083" t="s">
        <v>11979</v>
      </c>
      <c r="E3083" t="s">
        <v>11980</v>
      </c>
      <c r="F3083" t="s">
        <v>1519</v>
      </c>
      <c r="I3083" t="s">
        <v>165</v>
      </c>
      <c r="M3083" t="s">
        <v>80</v>
      </c>
      <c r="O3083" t="s">
        <v>11919</v>
      </c>
      <c r="P3083" t="s">
        <v>102</v>
      </c>
      <c r="Q3083" t="s">
        <v>103</v>
      </c>
      <c r="V3083" t="s">
        <v>11149</v>
      </c>
      <c r="W3083" t="s">
        <v>58</v>
      </c>
      <c r="X3083">
        <v>18.908131099999999</v>
      </c>
      <c r="Y3083">
        <v>-70.748435000000001</v>
      </c>
      <c r="Z3083" t="s">
        <v>86</v>
      </c>
      <c r="AA3083" t="s">
        <v>86</v>
      </c>
      <c r="AB3083" t="s">
        <v>87</v>
      </c>
      <c r="AC3083" t="s">
        <v>169</v>
      </c>
      <c r="AE3083" t="s">
        <v>62</v>
      </c>
      <c r="AF3083" t="s">
        <v>201</v>
      </c>
      <c r="AG3083" t="s">
        <v>194</v>
      </c>
      <c r="AH3083" t="s">
        <v>65</v>
      </c>
      <c r="AI3083" t="s">
        <v>145</v>
      </c>
      <c r="AJ3083" t="s">
        <v>106</v>
      </c>
      <c r="AK3083" t="s">
        <v>394</v>
      </c>
      <c r="AL3083">
        <v>1</v>
      </c>
      <c r="AM3083" t="s">
        <v>2545</v>
      </c>
      <c r="AN3083">
        <v>2</v>
      </c>
      <c r="AO3083">
        <v>0</v>
      </c>
      <c r="AP3083" t="s">
        <v>63</v>
      </c>
      <c r="AV3083" s="1">
        <v>43393</v>
      </c>
      <c r="AW3083" t="s">
        <v>17076</v>
      </c>
      <c r="AY3083" t="s">
        <v>73</v>
      </c>
      <c r="AZ3083" t="s">
        <v>74</v>
      </c>
    </row>
    <row r="3084" spans="1:52" hidden="1" x14ac:dyDescent="0.25">
      <c r="A3084" t="str">
        <f>INDEX('Community ID'!B:B,MATCH(O3084,'Community ID'!A:A,0))</f>
        <v>El Chorro</v>
      </c>
      <c r="B3084" t="str">
        <f>INDEX('Community ID'!$K:$K,MATCH('Environmental Data'!$P3084,'Community ID'!J:J,0))</f>
        <v>Constanza</v>
      </c>
      <c r="D3084" t="s">
        <v>11981</v>
      </c>
      <c r="E3084" t="s">
        <v>1220</v>
      </c>
      <c r="F3084" t="s">
        <v>1673</v>
      </c>
      <c r="I3084" t="s">
        <v>191</v>
      </c>
      <c r="N3084" t="s">
        <v>135</v>
      </c>
      <c r="O3084" t="s">
        <v>7181</v>
      </c>
      <c r="P3084" t="s">
        <v>102</v>
      </c>
      <c r="Q3084" t="s">
        <v>103</v>
      </c>
      <c r="S3084" t="s">
        <v>545</v>
      </c>
      <c r="T3084" t="s">
        <v>545</v>
      </c>
      <c r="V3084" t="s">
        <v>10384</v>
      </c>
      <c r="W3084" t="s">
        <v>58</v>
      </c>
      <c r="X3084">
        <v>18.9039271697578</v>
      </c>
      <c r="Y3084">
        <v>-70.757934283531</v>
      </c>
      <c r="Z3084" s="3">
        <v>44326</v>
      </c>
      <c r="AA3084" s="3">
        <v>44326</v>
      </c>
      <c r="AB3084" t="s">
        <v>60</v>
      </c>
      <c r="AC3084" t="s">
        <v>169</v>
      </c>
      <c r="AE3084" t="s">
        <v>62</v>
      </c>
      <c r="AF3084" t="s">
        <v>170</v>
      </c>
      <c r="AH3084" t="s">
        <v>65</v>
      </c>
      <c r="AI3084" t="s">
        <v>145</v>
      </c>
      <c r="AJ3084" t="s">
        <v>145</v>
      </c>
      <c r="AK3084" t="s">
        <v>7199</v>
      </c>
      <c r="AL3084">
        <v>1</v>
      </c>
      <c r="AM3084" t="s">
        <v>394</v>
      </c>
      <c r="AN3084">
        <v>2</v>
      </c>
      <c r="AO3084">
        <v>0</v>
      </c>
      <c r="AP3084" t="s">
        <v>62</v>
      </c>
      <c r="AV3084" s="1">
        <v>43393</v>
      </c>
      <c r="AW3084" t="s">
        <v>17077</v>
      </c>
      <c r="AY3084" t="s">
        <v>73</v>
      </c>
      <c r="AZ3084" t="s">
        <v>74</v>
      </c>
    </row>
    <row r="3085" spans="1:52" hidden="1" x14ac:dyDescent="0.25">
      <c r="A3085" t="str">
        <f>INDEX('Community ID'!B:B,MATCH(O3085,'Community ID'!A:A,0))</f>
        <v>La Jolla</v>
      </c>
      <c r="B3085" t="str">
        <f>INDEX('Community ID'!$K:$K,MATCH('Environmental Data'!$P3085,'Community ID'!J:J,0))</f>
        <v>Constanza</v>
      </c>
      <c r="D3085" t="s">
        <v>11982</v>
      </c>
      <c r="E3085" t="s">
        <v>4857</v>
      </c>
      <c r="F3085" t="s">
        <v>4400</v>
      </c>
      <c r="H3085" t="s">
        <v>3841</v>
      </c>
      <c r="I3085" t="s">
        <v>191</v>
      </c>
      <c r="J3085" s="1">
        <v>34290</v>
      </c>
      <c r="K3085">
        <v>28</v>
      </c>
      <c r="L3085">
        <v>8295868607</v>
      </c>
      <c r="M3085" t="s">
        <v>226</v>
      </c>
      <c r="N3085" t="s">
        <v>135</v>
      </c>
      <c r="O3085" t="s">
        <v>11919</v>
      </c>
      <c r="P3085" t="s">
        <v>102</v>
      </c>
      <c r="Q3085" t="s">
        <v>103</v>
      </c>
      <c r="U3085">
        <v>53004512116</v>
      </c>
      <c r="V3085" t="s">
        <v>11149</v>
      </c>
      <c r="W3085" t="s">
        <v>58</v>
      </c>
      <c r="X3085">
        <v>18.9051838</v>
      </c>
      <c r="Y3085">
        <v>-70.7505807</v>
      </c>
      <c r="Z3085" t="s">
        <v>325</v>
      </c>
      <c r="AA3085" t="s">
        <v>325</v>
      </c>
      <c r="AB3085" t="s">
        <v>87</v>
      </c>
      <c r="AC3085" t="s">
        <v>169</v>
      </c>
      <c r="AE3085" t="s">
        <v>62</v>
      </c>
      <c r="AF3085" t="s">
        <v>201</v>
      </c>
      <c r="AG3085" t="s">
        <v>194</v>
      </c>
      <c r="AH3085" t="s">
        <v>65</v>
      </c>
      <c r="AI3085" t="s">
        <v>145</v>
      </c>
      <c r="AJ3085" t="s">
        <v>106</v>
      </c>
      <c r="AK3085" t="s">
        <v>394</v>
      </c>
      <c r="AL3085">
        <v>1</v>
      </c>
      <c r="AM3085" t="s">
        <v>11151</v>
      </c>
      <c r="AN3085">
        <v>4</v>
      </c>
      <c r="AO3085">
        <v>2</v>
      </c>
      <c r="AP3085" t="s">
        <v>63</v>
      </c>
      <c r="AV3085" s="1">
        <v>43393</v>
      </c>
      <c r="AW3085" t="s">
        <v>17078</v>
      </c>
      <c r="AY3085" t="s">
        <v>73</v>
      </c>
      <c r="AZ3085" t="s">
        <v>74</v>
      </c>
    </row>
    <row r="3086" spans="1:52" hidden="1" x14ac:dyDescent="0.25">
      <c r="A3086" t="str">
        <f>INDEX('Community ID'!B:B,MATCH(O3086,'Community ID'!A:A,0))</f>
        <v>El Chorro</v>
      </c>
      <c r="B3086" t="str">
        <f>INDEX('Community ID'!$K:$K,MATCH('Environmental Data'!$P3086,'Community ID'!J:J,0))</f>
        <v>Constanza</v>
      </c>
      <c r="D3086" t="s">
        <v>11987</v>
      </c>
      <c r="E3086" t="s">
        <v>2540</v>
      </c>
      <c r="F3086" t="s">
        <v>3378</v>
      </c>
      <c r="I3086" t="s">
        <v>191</v>
      </c>
      <c r="N3086" t="s">
        <v>1636</v>
      </c>
      <c r="O3086" t="s">
        <v>7181</v>
      </c>
      <c r="P3086" t="s">
        <v>102</v>
      </c>
      <c r="Q3086" t="s">
        <v>55</v>
      </c>
      <c r="S3086" t="s">
        <v>545</v>
      </c>
      <c r="T3086" t="s">
        <v>545</v>
      </c>
      <c r="V3086" t="s">
        <v>10384</v>
      </c>
      <c r="W3086" t="s">
        <v>58</v>
      </c>
      <c r="X3086">
        <v>18.901498094218599</v>
      </c>
      <c r="Y3086">
        <v>-70.7572963368806</v>
      </c>
      <c r="Z3086" s="3">
        <v>44326</v>
      </c>
      <c r="AA3086" s="3">
        <v>44326</v>
      </c>
      <c r="AB3086" t="s">
        <v>60</v>
      </c>
      <c r="AC3086" t="s">
        <v>169</v>
      </c>
      <c r="AE3086" t="s">
        <v>62</v>
      </c>
      <c r="AF3086" t="s">
        <v>170</v>
      </c>
      <c r="AG3086" t="s">
        <v>194</v>
      </c>
      <c r="AH3086" t="s">
        <v>65</v>
      </c>
      <c r="AI3086" t="s">
        <v>788</v>
      </c>
      <c r="AJ3086" t="s">
        <v>788</v>
      </c>
      <c r="AK3086" t="s">
        <v>11200</v>
      </c>
      <c r="AM3086" t="s">
        <v>93</v>
      </c>
      <c r="AP3086" t="s">
        <v>62</v>
      </c>
      <c r="AV3086" s="1">
        <v>43393</v>
      </c>
      <c r="AW3086" t="s">
        <v>17079</v>
      </c>
      <c r="AY3086" t="s">
        <v>73</v>
      </c>
      <c r="AZ3086" t="s">
        <v>74</v>
      </c>
    </row>
    <row r="3087" spans="1:52" hidden="1" x14ac:dyDescent="0.25">
      <c r="A3087" t="str">
        <f>INDEX('Community ID'!B:B,MATCH(O3087,'Community ID'!A:A,0))</f>
        <v>La Jolla</v>
      </c>
      <c r="B3087" t="str">
        <f>INDEX('Community ID'!$K:$K,MATCH('Environmental Data'!$P3087,'Community ID'!J:J,0))</f>
        <v>Constanza</v>
      </c>
      <c r="D3087" t="s">
        <v>11983</v>
      </c>
      <c r="E3087" t="s">
        <v>2785</v>
      </c>
      <c r="F3087" t="s">
        <v>743</v>
      </c>
      <c r="H3087" t="s">
        <v>7016</v>
      </c>
      <c r="I3087" t="s">
        <v>191</v>
      </c>
      <c r="J3087" s="1">
        <v>34335</v>
      </c>
      <c r="K3087">
        <v>27</v>
      </c>
      <c r="L3087">
        <v>8295423918</v>
      </c>
      <c r="M3087" t="s">
        <v>124</v>
      </c>
      <c r="N3087" t="s">
        <v>11984</v>
      </c>
      <c r="O3087" t="s">
        <v>11919</v>
      </c>
      <c r="P3087" t="s">
        <v>102</v>
      </c>
      <c r="Q3087" t="s">
        <v>103</v>
      </c>
      <c r="V3087" t="s">
        <v>11149</v>
      </c>
      <c r="W3087" t="s">
        <v>58</v>
      </c>
      <c r="X3087">
        <v>18.9051838</v>
      </c>
      <c r="Y3087">
        <v>-70.7505807</v>
      </c>
      <c r="Z3087" s="3">
        <v>44326</v>
      </c>
      <c r="AA3087" s="3">
        <v>44198</v>
      </c>
      <c r="AB3087" t="s">
        <v>87</v>
      </c>
      <c r="AC3087" t="s">
        <v>169</v>
      </c>
      <c r="AE3087" t="s">
        <v>62</v>
      </c>
      <c r="AF3087" t="s">
        <v>170</v>
      </c>
      <c r="AG3087" t="s">
        <v>194</v>
      </c>
      <c r="AH3087" t="s">
        <v>65</v>
      </c>
      <c r="AI3087" t="s">
        <v>1382</v>
      </c>
      <c r="AJ3087" t="s">
        <v>106</v>
      </c>
      <c r="AK3087" t="s">
        <v>394</v>
      </c>
      <c r="AL3087">
        <v>1</v>
      </c>
      <c r="AM3087" t="s">
        <v>2545</v>
      </c>
      <c r="AN3087">
        <v>4</v>
      </c>
      <c r="AO3087">
        <v>3</v>
      </c>
      <c r="AP3087" t="s">
        <v>63</v>
      </c>
      <c r="AV3087" s="1">
        <v>43393</v>
      </c>
      <c r="AW3087" t="s">
        <v>17080</v>
      </c>
      <c r="AY3087" t="s">
        <v>73</v>
      </c>
      <c r="AZ3087" t="s">
        <v>74</v>
      </c>
    </row>
    <row r="3088" spans="1:52" hidden="1" x14ac:dyDescent="0.25">
      <c r="A3088" t="str">
        <f>INDEX('Community ID'!B:B,MATCH(O3088,'Community ID'!A:A,0))</f>
        <v>La Jolla</v>
      </c>
      <c r="B3088" t="str">
        <f>INDEX('Community ID'!$K:$K,MATCH('Environmental Data'!$P3088,'Community ID'!J:J,0))</f>
        <v>Constanza</v>
      </c>
      <c r="D3088" t="s">
        <v>11985</v>
      </c>
      <c r="E3088" t="s">
        <v>3194</v>
      </c>
      <c r="F3088" t="s">
        <v>1477</v>
      </c>
      <c r="I3088" t="s">
        <v>191</v>
      </c>
      <c r="J3088" s="1">
        <v>23025</v>
      </c>
      <c r="K3088">
        <v>58</v>
      </c>
      <c r="M3088" t="s">
        <v>80</v>
      </c>
      <c r="N3088" t="s">
        <v>135</v>
      </c>
      <c r="O3088" t="s">
        <v>11919</v>
      </c>
      <c r="P3088" t="s">
        <v>102</v>
      </c>
      <c r="Q3088" t="s">
        <v>103</v>
      </c>
      <c r="S3088" t="s">
        <v>144</v>
      </c>
      <c r="T3088" t="s">
        <v>144</v>
      </c>
      <c r="U3088">
        <v>53000251256</v>
      </c>
      <c r="V3088" t="s">
        <v>11149</v>
      </c>
      <c r="W3088" t="s">
        <v>58</v>
      </c>
      <c r="X3088">
        <v>18.493866100000002</v>
      </c>
      <c r="Y3088">
        <v>-69.926558799999995</v>
      </c>
      <c r="Z3088" t="s">
        <v>86</v>
      </c>
      <c r="AA3088" t="s">
        <v>86</v>
      </c>
      <c r="AB3088" t="s">
        <v>87</v>
      </c>
      <c r="AC3088" t="s">
        <v>169</v>
      </c>
      <c r="AE3088" t="s">
        <v>62</v>
      </c>
      <c r="AF3088" t="s">
        <v>201</v>
      </c>
      <c r="AG3088" t="s">
        <v>194</v>
      </c>
      <c r="AH3088" t="s">
        <v>90</v>
      </c>
      <c r="AI3088" t="s">
        <v>145</v>
      </c>
      <c r="AJ3088" t="s">
        <v>145</v>
      </c>
      <c r="AK3088" t="s">
        <v>394</v>
      </c>
      <c r="AL3088">
        <v>1</v>
      </c>
      <c r="AM3088" t="s">
        <v>11986</v>
      </c>
      <c r="AN3088">
        <v>4</v>
      </c>
      <c r="AO3088">
        <v>0</v>
      </c>
      <c r="AP3088" t="s">
        <v>63</v>
      </c>
      <c r="AV3088" s="1">
        <v>43393</v>
      </c>
      <c r="AW3088" t="s">
        <v>17081</v>
      </c>
      <c r="AY3088" t="s">
        <v>73</v>
      </c>
      <c r="AZ3088" t="s">
        <v>74</v>
      </c>
    </row>
    <row r="3089" spans="1:52" hidden="1" x14ac:dyDescent="0.25">
      <c r="A3089" t="str">
        <f>INDEX('Community ID'!B:B,MATCH(O3089,'Community ID'!A:A,0))</f>
        <v>El Chorro</v>
      </c>
      <c r="B3089" t="str">
        <f>INDEX('Community ID'!$K:$K,MATCH('Environmental Data'!$P3089,'Community ID'!J:J,0))</f>
        <v>Constanza</v>
      </c>
      <c r="D3089" t="s">
        <v>11988</v>
      </c>
      <c r="E3089" t="s">
        <v>11989</v>
      </c>
      <c r="F3089" t="s">
        <v>1175</v>
      </c>
      <c r="J3089" s="1">
        <v>24169</v>
      </c>
      <c r="K3089">
        <v>55</v>
      </c>
      <c r="O3089" t="s">
        <v>7181</v>
      </c>
      <c r="P3089" t="s">
        <v>102</v>
      </c>
      <c r="Q3089" t="s">
        <v>103</v>
      </c>
      <c r="S3089" t="s">
        <v>545</v>
      </c>
      <c r="T3089" t="s">
        <v>545</v>
      </c>
      <c r="V3089" t="s">
        <v>10384</v>
      </c>
      <c r="W3089" t="s">
        <v>58</v>
      </c>
      <c r="X3089">
        <v>18.901112610491801</v>
      </c>
      <c r="Y3089">
        <v>-70.757035240596807</v>
      </c>
      <c r="Z3089" s="3">
        <v>44326</v>
      </c>
      <c r="AA3089" s="3">
        <v>44326</v>
      </c>
      <c r="AB3089" t="s">
        <v>182</v>
      </c>
      <c r="AC3089" t="s">
        <v>88</v>
      </c>
      <c r="AE3089" t="s">
        <v>62</v>
      </c>
      <c r="AF3089" t="s">
        <v>170</v>
      </c>
      <c r="AG3089" t="s">
        <v>194</v>
      </c>
      <c r="AH3089" t="s">
        <v>65</v>
      </c>
      <c r="AI3089" t="s">
        <v>145</v>
      </c>
      <c r="AJ3089" t="s">
        <v>145</v>
      </c>
      <c r="AK3089" t="s">
        <v>7199</v>
      </c>
      <c r="AL3089">
        <v>1</v>
      </c>
      <c r="AM3089" t="s">
        <v>394</v>
      </c>
      <c r="AN3089">
        <v>2</v>
      </c>
      <c r="AO3089">
        <v>0</v>
      </c>
      <c r="AP3089" t="s">
        <v>62</v>
      </c>
      <c r="AV3089" s="1">
        <v>43393</v>
      </c>
      <c r="AW3089" t="s">
        <v>17082</v>
      </c>
      <c r="AY3089" t="s">
        <v>73</v>
      </c>
      <c r="AZ3089" t="s">
        <v>74</v>
      </c>
    </row>
    <row r="3090" spans="1:52" hidden="1" x14ac:dyDescent="0.25">
      <c r="A3090" t="str">
        <f>INDEX('Community ID'!B:B,MATCH(O3090,'Community ID'!A:A,0))</f>
        <v>El Chorro</v>
      </c>
      <c r="B3090" t="str">
        <f>INDEX('Community ID'!$K:$K,MATCH('Environmental Data'!$P3090,'Community ID'!J:J,0))</f>
        <v>Constanza</v>
      </c>
      <c r="D3090" t="s">
        <v>11991</v>
      </c>
      <c r="E3090" t="s">
        <v>2689</v>
      </c>
      <c r="F3090" t="s">
        <v>5762</v>
      </c>
      <c r="J3090" s="1">
        <v>15839</v>
      </c>
      <c r="K3090">
        <v>78</v>
      </c>
      <c r="N3090" t="s">
        <v>738</v>
      </c>
      <c r="O3090" t="s">
        <v>7181</v>
      </c>
      <c r="P3090" t="s">
        <v>102</v>
      </c>
      <c r="Q3090" t="s">
        <v>103</v>
      </c>
      <c r="S3090" t="s">
        <v>545</v>
      </c>
      <c r="T3090" t="s">
        <v>545</v>
      </c>
      <c r="V3090" t="s">
        <v>10384</v>
      </c>
      <c r="W3090" t="s">
        <v>58</v>
      </c>
      <c r="X3090">
        <v>18.901112610491801</v>
      </c>
      <c r="Y3090">
        <v>-70.757035240596807</v>
      </c>
      <c r="Z3090" s="3">
        <v>44326</v>
      </c>
      <c r="AA3090" s="3">
        <v>44259</v>
      </c>
      <c r="AB3090" t="s">
        <v>182</v>
      </c>
      <c r="AC3090" t="s">
        <v>169</v>
      </c>
      <c r="AE3090" t="s">
        <v>62</v>
      </c>
      <c r="AF3090" t="s">
        <v>170</v>
      </c>
      <c r="AG3090" t="s">
        <v>194</v>
      </c>
      <c r="AH3090" t="s">
        <v>65</v>
      </c>
      <c r="AI3090" t="s">
        <v>145</v>
      </c>
      <c r="AJ3090" t="s">
        <v>145</v>
      </c>
      <c r="AK3090" t="s">
        <v>7199</v>
      </c>
      <c r="AM3090" t="s">
        <v>394</v>
      </c>
      <c r="AN3090">
        <v>3</v>
      </c>
      <c r="AO3090">
        <v>1</v>
      </c>
      <c r="AP3090" t="s">
        <v>62</v>
      </c>
      <c r="AV3090" s="1">
        <v>43393</v>
      </c>
      <c r="AW3090" t="s">
        <v>17083</v>
      </c>
      <c r="AY3090" t="s">
        <v>73</v>
      </c>
      <c r="AZ3090" t="s">
        <v>74</v>
      </c>
    </row>
    <row r="3091" spans="1:52" x14ac:dyDescent="0.25">
      <c r="A3091" t="str">
        <f>INDEX('Community ID'!B:B,MATCH(O3091,'Community ID'!A:A,0))</f>
        <v>La Jolla</v>
      </c>
      <c r="B3091" t="str">
        <f>INDEX('Community ID'!$K:$K,MATCH('Environmental Data'!$P3091,'Community ID'!J:J,0))</f>
        <v>Constanza</v>
      </c>
      <c r="D3091" t="s">
        <v>11990</v>
      </c>
      <c r="E3091" t="s">
        <v>1406</v>
      </c>
      <c r="F3091" t="s">
        <v>2487</v>
      </c>
      <c r="I3091" t="s">
        <v>191</v>
      </c>
      <c r="J3091" s="1">
        <v>20531</v>
      </c>
      <c r="K3091">
        <v>65</v>
      </c>
      <c r="L3091">
        <v>8293507902</v>
      </c>
      <c r="M3091" t="s">
        <v>80</v>
      </c>
      <c r="N3091" t="s">
        <v>135</v>
      </c>
      <c r="O3091" t="s">
        <v>11919</v>
      </c>
      <c r="P3091" t="s">
        <v>102</v>
      </c>
      <c r="Q3091" t="s">
        <v>103</v>
      </c>
      <c r="S3091" t="s">
        <v>144</v>
      </c>
      <c r="T3091" t="s">
        <v>144</v>
      </c>
      <c r="V3091" t="s">
        <v>11149</v>
      </c>
      <c r="W3091" t="s">
        <v>58</v>
      </c>
      <c r="X3091">
        <v>18.906177599999999</v>
      </c>
      <c r="Y3091">
        <v>-70.750358500000004</v>
      </c>
      <c r="Z3091" s="3">
        <v>44326</v>
      </c>
      <c r="AA3091" s="3">
        <v>44326</v>
      </c>
      <c r="AB3091" t="s">
        <v>60</v>
      </c>
      <c r="AC3091" t="s">
        <v>169</v>
      </c>
      <c r="AE3091" t="s">
        <v>62</v>
      </c>
      <c r="AF3091" t="s">
        <v>170</v>
      </c>
      <c r="AG3091" t="s">
        <v>194</v>
      </c>
      <c r="AH3091" t="s">
        <v>65</v>
      </c>
      <c r="AI3091" t="s">
        <v>11935</v>
      </c>
      <c r="AJ3091" t="s">
        <v>106</v>
      </c>
      <c r="AK3091" t="s">
        <v>368</v>
      </c>
      <c r="AL3091">
        <v>1</v>
      </c>
      <c r="AM3091" t="s">
        <v>68</v>
      </c>
      <c r="AN3091">
        <v>2</v>
      </c>
      <c r="AO3091">
        <v>0</v>
      </c>
      <c r="AP3091" t="s">
        <v>62</v>
      </c>
      <c r="AV3091" s="1">
        <v>43393</v>
      </c>
      <c r="AW3091" t="s">
        <v>17084</v>
      </c>
      <c r="AY3091" t="s">
        <v>73</v>
      </c>
      <c r="AZ3091" t="s">
        <v>74</v>
      </c>
    </row>
    <row r="3092" spans="1:52" hidden="1" x14ac:dyDescent="0.25">
      <c r="A3092" t="str">
        <f>INDEX('Community ID'!B:B,MATCH(O3092,'Community ID'!A:A,0))</f>
        <v>El Chorro</v>
      </c>
      <c r="B3092" t="str">
        <f>INDEX('Community ID'!$K:$K,MATCH('Environmental Data'!$P3092,'Community ID'!J:J,0))</f>
        <v>Constanza</v>
      </c>
      <c r="D3092" t="s">
        <v>11992</v>
      </c>
      <c r="E3092" t="s">
        <v>8726</v>
      </c>
      <c r="F3092" t="s">
        <v>11993</v>
      </c>
      <c r="I3092" t="s">
        <v>191</v>
      </c>
      <c r="J3092" s="1">
        <v>35219</v>
      </c>
      <c r="K3092">
        <v>25</v>
      </c>
      <c r="M3092" t="s">
        <v>51</v>
      </c>
      <c r="N3092" t="s">
        <v>10382</v>
      </c>
      <c r="O3092" t="s">
        <v>7406</v>
      </c>
      <c r="P3092" t="s">
        <v>83</v>
      </c>
      <c r="Q3092" t="s">
        <v>160</v>
      </c>
      <c r="S3092" t="s">
        <v>485</v>
      </c>
      <c r="T3092" t="s">
        <v>485</v>
      </c>
      <c r="V3092" t="s">
        <v>10384</v>
      </c>
      <c r="W3092" t="s">
        <v>58</v>
      </c>
      <c r="X3092">
        <v>18.900779974664399</v>
      </c>
      <c r="Y3092">
        <v>-70.757807130059902</v>
      </c>
      <c r="Z3092" s="3">
        <v>44259</v>
      </c>
      <c r="AA3092" s="3">
        <v>44259</v>
      </c>
      <c r="AB3092" t="s">
        <v>182</v>
      </c>
      <c r="AC3092" t="s">
        <v>88</v>
      </c>
      <c r="AE3092" t="s">
        <v>62</v>
      </c>
      <c r="AF3092" t="s">
        <v>170</v>
      </c>
      <c r="AG3092" t="s">
        <v>194</v>
      </c>
      <c r="AH3092" t="s">
        <v>65</v>
      </c>
      <c r="AI3092" t="s">
        <v>145</v>
      </c>
      <c r="AJ3092" t="s">
        <v>145</v>
      </c>
      <c r="AK3092" t="s">
        <v>7199</v>
      </c>
      <c r="AL3092">
        <v>1</v>
      </c>
      <c r="AM3092" t="s">
        <v>394</v>
      </c>
      <c r="AN3092">
        <v>3</v>
      </c>
      <c r="AO3092">
        <v>1</v>
      </c>
      <c r="AP3092" t="s">
        <v>63</v>
      </c>
      <c r="AV3092" s="1">
        <v>43393</v>
      </c>
      <c r="AW3092" t="s">
        <v>17085</v>
      </c>
      <c r="AY3092" t="s">
        <v>73</v>
      </c>
      <c r="AZ3092" t="s">
        <v>74</v>
      </c>
    </row>
    <row r="3093" spans="1:52" x14ac:dyDescent="0.25">
      <c r="A3093" t="str">
        <f>INDEX('Community ID'!B:B,MATCH(O3093,'Community ID'!A:A,0))</f>
        <v>La Jolla</v>
      </c>
      <c r="B3093" t="str">
        <f>INDEX('Community ID'!$K:$K,MATCH('Environmental Data'!$P3093,'Community ID'!J:J,0))</f>
        <v>Constanza</v>
      </c>
      <c r="D3093" t="s">
        <v>11994</v>
      </c>
      <c r="E3093" t="s">
        <v>2107</v>
      </c>
      <c r="F3093" t="s">
        <v>885</v>
      </c>
      <c r="I3093" t="s">
        <v>191</v>
      </c>
      <c r="J3093" s="1">
        <v>37216</v>
      </c>
      <c r="K3093">
        <v>20</v>
      </c>
      <c r="M3093" t="s">
        <v>226</v>
      </c>
      <c r="N3093" t="s">
        <v>135</v>
      </c>
      <c r="O3093" t="s">
        <v>11919</v>
      </c>
      <c r="P3093" t="s">
        <v>102</v>
      </c>
      <c r="Q3093" t="s">
        <v>103</v>
      </c>
      <c r="V3093" t="s">
        <v>11149</v>
      </c>
      <c r="W3093" t="s">
        <v>58</v>
      </c>
      <c r="X3093">
        <v>18.906361199999999</v>
      </c>
      <c r="Y3093">
        <v>-70.750309200000004</v>
      </c>
      <c r="Z3093" s="3">
        <v>44198</v>
      </c>
      <c r="AA3093" s="3">
        <v>44198</v>
      </c>
      <c r="AB3093" t="s">
        <v>60</v>
      </c>
      <c r="AC3093" t="s">
        <v>169</v>
      </c>
      <c r="AE3093" t="s">
        <v>62</v>
      </c>
      <c r="AF3093" t="s">
        <v>170</v>
      </c>
      <c r="AG3093" t="s">
        <v>194</v>
      </c>
      <c r="AH3093" t="s">
        <v>65</v>
      </c>
      <c r="AI3093" t="s">
        <v>145</v>
      </c>
      <c r="AJ3093" t="s">
        <v>145</v>
      </c>
      <c r="AK3093" t="s">
        <v>368</v>
      </c>
      <c r="AL3093">
        <v>1</v>
      </c>
      <c r="AM3093" t="s">
        <v>68</v>
      </c>
      <c r="AN3093">
        <v>4</v>
      </c>
      <c r="AO3093">
        <v>0</v>
      </c>
      <c r="AP3093" t="s">
        <v>63</v>
      </c>
      <c r="AV3093" s="1">
        <v>43393</v>
      </c>
      <c r="AW3093" t="s">
        <v>17086</v>
      </c>
      <c r="AY3093" t="s">
        <v>73</v>
      </c>
      <c r="AZ3093" t="s">
        <v>74</v>
      </c>
    </row>
    <row r="3094" spans="1:52" x14ac:dyDescent="0.25">
      <c r="A3094" t="str">
        <f>INDEX('Community ID'!B:B,MATCH(O3094,'Community ID'!A:A,0))</f>
        <v>La Jolla</v>
      </c>
      <c r="B3094" t="str">
        <f>INDEX('Community ID'!$K:$K,MATCH('Environmental Data'!$P3094,'Community ID'!J:J,0))</f>
        <v>Constanza</v>
      </c>
      <c r="D3094" t="s">
        <v>11995</v>
      </c>
      <c r="E3094" t="s">
        <v>1337</v>
      </c>
      <c r="F3094" t="s">
        <v>4667</v>
      </c>
      <c r="I3094" t="s">
        <v>165</v>
      </c>
      <c r="M3094" t="s">
        <v>80</v>
      </c>
      <c r="N3094" t="s">
        <v>2309</v>
      </c>
      <c r="O3094" t="s">
        <v>11919</v>
      </c>
      <c r="P3094" t="s">
        <v>102</v>
      </c>
      <c r="Q3094" t="s">
        <v>103</v>
      </c>
      <c r="S3094" t="s">
        <v>144</v>
      </c>
      <c r="T3094" t="s">
        <v>144</v>
      </c>
      <c r="V3094" t="s">
        <v>11149</v>
      </c>
      <c r="W3094" t="s">
        <v>58</v>
      </c>
      <c r="X3094">
        <v>18.9065251</v>
      </c>
      <c r="Y3094">
        <v>-70.750174400000006</v>
      </c>
      <c r="Z3094" t="s">
        <v>86</v>
      </c>
      <c r="AA3094" t="s">
        <v>86</v>
      </c>
      <c r="AB3094" t="s">
        <v>182</v>
      </c>
      <c r="AC3094" t="s">
        <v>169</v>
      </c>
      <c r="AE3094" t="s">
        <v>62</v>
      </c>
      <c r="AF3094" t="s">
        <v>170</v>
      </c>
      <c r="AG3094" t="s">
        <v>194</v>
      </c>
      <c r="AH3094" t="s">
        <v>65</v>
      </c>
      <c r="AI3094" t="s">
        <v>145</v>
      </c>
      <c r="AJ3094" t="s">
        <v>145</v>
      </c>
      <c r="AK3094" t="s">
        <v>368</v>
      </c>
      <c r="AL3094">
        <v>1</v>
      </c>
      <c r="AM3094" t="s">
        <v>68</v>
      </c>
      <c r="AN3094">
        <v>4</v>
      </c>
      <c r="AO3094">
        <v>0</v>
      </c>
      <c r="AP3094" t="s">
        <v>62</v>
      </c>
      <c r="AV3094" s="1">
        <v>43393</v>
      </c>
      <c r="AW3094" t="s">
        <v>17087</v>
      </c>
      <c r="AY3094" t="s">
        <v>73</v>
      </c>
      <c r="AZ3094" t="s">
        <v>74</v>
      </c>
    </row>
    <row r="3095" spans="1:52" hidden="1" x14ac:dyDescent="0.25">
      <c r="A3095" t="str">
        <f>INDEX('Community ID'!B:B,MATCH(O3095,'Community ID'!A:A,0))</f>
        <v>El Chorro</v>
      </c>
      <c r="B3095" t="str">
        <f>INDEX('Community ID'!$K:$K,MATCH('Environmental Data'!$P3095,'Community ID'!J:J,0))</f>
        <v>Constanza</v>
      </c>
      <c r="D3095" t="s">
        <v>11996</v>
      </c>
      <c r="E3095" t="s">
        <v>11205</v>
      </c>
      <c r="F3095" t="s">
        <v>11997</v>
      </c>
      <c r="I3095" t="s">
        <v>165</v>
      </c>
      <c r="M3095" t="s">
        <v>51</v>
      </c>
      <c r="N3095" t="s">
        <v>694</v>
      </c>
      <c r="O3095" t="s">
        <v>7406</v>
      </c>
      <c r="P3095" t="s">
        <v>83</v>
      </c>
      <c r="Q3095" t="s">
        <v>160</v>
      </c>
      <c r="S3095" t="s">
        <v>485</v>
      </c>
      <c r="T3095" t="s">
        <v>485</v>
      </c>
      <c r="V3095" t="s">
        <v>10384</v>
      </c>
      <c r="W3095" t="s">
        <v>58</v>
      </c>
      <c r="X3095">
        <v>18.9007393643436</v>
      </c>
      <c r="Y3095">
        <v>-70.7576094009641</v>
      </c>
      <c r="Z3095" s="3">
        <v>44326</v>
      </c>
      <c r="AA3095" s="3">
        <v>44259</v>
      </c>
      <c r="AB3095" t="s">
        <v>60</v>
      </c>
      <c r="AC3095" t="s">
        <v>169</v>
      </c>
      <c r="AE3095" t="s">
        <v>62</v>
      </c>
      <c r="AF3095" t="s">
        <v>170</v>
      </c>
      <c r="AI3095" t="s">
        <v>788</v>
      </c>
      <c r="AJ3095" t="s">
        <v>788</v>
      </c>
      <c r="AK3095" t="s">
        <v>11200</v>
      </c>
      <c r="AM3095" t="s">
        <v>1836</v>
      </c>
      <c r="AN3095">
        <v>4</v>
      </c>
      <c r="AO3095">
        <v>1</v>
      </c>
      <c r="AV3095" s="1">
        <v>43393</v>
      </c>
      <c r="AW3095" t="s">
        <v>17088</v>
      </c>
      <c r="AY3095" t="s">
        <v>73</v>
      </c>
      <c r="AZ3095" t="s">
        <v>74</v>
      </c>
    </row>
    <row r="3096" spans="1:52" hidden="1" x14ac:dyDescent="0.25">
      <c r="A3096" t="str">
        <f>INDEX('Community ID'!B:B,MATCH(O3096,'Community ID'!A:A,0))</f>
        <v>La Jolla</v>
      </c>
      <c r="B3096" t="str">
        <f>INDEX('Community ID'!$K:$K,MATCH('Environmental Data'!$P3096,'Community ID'!J:J,0))</f>
        <v>Constanza</v>
      </c>
      <c r="D3096" t="s">
        <v>12918</v>
      </c>
      <c r="E3096" t="s">
        <v>1632</v>
      </c>
      <c r="F3096" t="s">
        <v>764</v>
      </c>
      <c r="H3096" t="s">
        <v>1632</v>
      </c>
      <c r="I3096" t="s">
        <v>191</v>
      </c>
      <c r="J3096" s="1">
        <v>22002</v>
      </c>
      <c r="K3096">
        <v>61</v>
      </c>
      <c r="L3096">
        <v>8094598305</v>
      </c>
      <c r="M3096" t="s">
        <v>80</v>
      </c>
      <c r="N3096" t="s">
        <v>135</v>
      </c>
      <c r="O3096" t="s">
        <v>11919</v>
      </c>
      <c r="P3096" t="s">
        <v>102</v>
      </c>
      <c r="Q3096" t="s">
        <v>103</v>
      </c>
      <c r="R3096">
        <v>46516983</v>
      </c>
      <c r="S3096" t="s">
        <v>144</v>
      </c>
      <c r="T3096" t="s">
        <v>144</v>
      </c>
      <c r="U3096">
        <v>5300202172</v>
      </c>
      <c r="V3096" t="s">
        <v>11149</v>
      </c>
      <c r="W3096" t="s">
        <v>58</v>
      </c>
      <c r="X3096">
        <v>18.905186400000002</v>
      </c>
      <c r="Y3096">
        <v>-70.750579200000004</v>
      </c>
      <c r="Z3096" s="3">
        <v>44326</v>
      </c>
      <c r="AA3096" s="3">
        <v>44326</v>
      </c>
      <c r="AB3096" t="s">
        <v>182</v>
      </c>
      <c r="AC3096" t="s">
        <v>88</v>
      </c>
      <c r="AE3096" t="s">
        <v>62</v>
      </c>
      <c r="AF3096" t="s">
        <v>170</v>
      </c>
      <c r="AG3096" t="s">
        <v>194</v>
      </c>
      <c r="AH3096" t="s">
        <v>65</v>
      </c>
      <c r="AI3096" t="s">
        <v>11921</v>
      </c>
      <c r="AJ3096" t="s">
        <v>145</v>
      </c>
      <c r="AK3096" t="s">
        <v>394</v>
      </c>
      <c r="AL3096">
        <v>1</v>
      </c>
      <c r="AM3096" t="s">
        <v>68</v>
      </c>
      <c r="AN3096">
        <v>2</v>
      </c>
      <c r="AO3096">
        <v>1</v>
      </c>
      <c r="AP3096" t="s">
        <v>63</v>
      </c>
      <c r="AV3096" s="1">
        <v>43393</v>
      </c>
      <c r="AW3096" t="s">
        <v>17089</v>
      </c>
      <c r="AY3096" t="s">
        <v>73</v>
      </c>
      <c r="AZ3096" t="s">
        <v>74</v>
      </c>
    </row>
    <row r="3097" spans="1:52" hidden="1" x14ac:dyDescent="0.25">
      <c r="A3097" t="str">
        <f>INDEX('Community ID'!B:B,MATCH(O3097,'Community ID'!A:A,0))</f>
        <v>El Chorro</v>
      </c>
      <c r="B3097" t="str">
        <f>INDEX('Community ID'!$K:$K,MATCH('Environmental Data'!$P3097,'Community ID'!J:J,0))</f>
        <v>Constanza</v>
      </c>
      <c r="D3097" t="s">
        <v>11998</v>
      </c>
      <c r="E3097" t="s">
        <v>4194</v>
      </c>
      <c r="F3097" t="s">
        <v>691</v>
      </c>
      <c r="I3097" t="s">
        <v>191</v>
      </c>
      <c r="J3097" s="1">
        <v>34068</v>
      </c>
      <c r="K3097">
        <v>28</v>
      </c>
      <c r="M3097" t="s">
        <v>51</v>
      </c>
      <c r="N3097" t="s">
        <v>114</v>
      </c>
      <c r="O3097" t="s">
        <v>7406</v>
      </c>
      <c r="P3097" t="s">
        <v>83</v>
      </c>
      <c r="Q3097" t="s">
        <v>160</v>
      </c>
      <c r="S3097" t="s">
        <v>485</v>
      </c>
      <c r="T3097" t="s">
        <v>485</v>
      </c>
      <c r="V3097" t="s">
        <v>10384</v>
      </c>
      <c r="W3097" t="s">
        <v>58</v>
      </c>
      <c r="X3097">
        <v>18.900664849224398</v>
      </c>
      <c r="Y3097">
        <v>-70.757515020734402</v>
      </c>
      <c r="Z3097" s="3">
        <v>44326</v>
      </c>
      <c r="AA3097" s="3">
        <v>44259</v>
      </c>
      <c r="AB3097" t="s">
        <v>60</v>
      </c>
      <c r="AC3097" t="s">
        <v>169</v>
      </c>
      <c r="AE3097" t="s">
        <v>62</v>
      </c>
      <c r="AF3097" t="s">
        <v>170</v>
      </c>
      <c r="AG3097" t="s">
        <v>194</v>
      </c>
      <c r="AH3097" t="s">
        <v>486</v>
      </c>
      <c r="AI3097" t="s">
        <v>788</v>
      </c>
      <c r="AJ3097" t="s">
        <v>788</v>
      </c>
      <c r="AK3097" t="s">
        <v>11200</v>
      </c>
      <c r="AM3097" t="s">
        <v>1836</v>
      </c>
      <c r="AN3097">
        <v>4</v>
      </c>
      <c r="AO3097">
        <v>1</v>
      </c>
      <c r="AP3097" t="s">
        <v>63</v>
      </c>
      <c r="AV3097" s="1">
        <v>43393</v>
      </c>
      <c r="AW3097" t="s">
        <v>17090</v>
      </c>
      <c r="AY3097" t="s">
        <v>73</v>
      </c>
      <c r="AZ3097" t="s">
        <v>74</v>
      </c>
    </row>
    <row r="3098" spans="1:52" hidden="1" x14ac:dyDescent="0.25">
      <c r="A3098" t="str">
        <f>INDEX('Community ID'!B:B,MATCH(O3098,'Community ID'!A:A,0))</f>
        <v>La Jolla</v>
      </c>
      <c r="B3098" t="str">
        <f>INDEX('Community ID'!$K:$K,MATCH('Environmental Data'!$P3098,'Community ID'!J:J,0))</f>
        <v>Constanza</v>
      </c>
      <c r="D3098" t="s">
        <v>11999</v>
      </c>
      <c r="E3098" t="s">
        <v>1262</v>
      </c>
      <c r="F3098" t="s">
        <v>1477</v>
      </c>
      <c r="I3098" t="s">
        <v>165</v>
      </c>
      <c r="J3098" s="1">
        <v>36317</v>
      </c>
      <c r="K3098">
        <v>22</v>
      </c>
      <c r="L3098">
        <v>8298106407</v>
      </c>
      <c r="M3098" t="s">
        <v>622</v>
      </c>
      <c r="N3098" t="s">
        <v>125</v>
      </c>
      <c r="O3098" t="s">
        <v>11919</v>
      </c>
      <c r="P3098" t="s">
        <v>102</v>
      </c>
      <c r="Q3098" t="s">
        <v>103</v>
      </c>
      <c r="S3098" t="s">
        <v>144</v>
      </c>
      <c r="T3098" t="s">
        <v>144</v>
      </c>
      <c r="U3098">
        <v>40228282444</v>
      </c>
      <c r="V3098" t="s">
        <v>11149</v>
      </c>
      <c r="W3098" t="s">
        <v>58</v>
      </c>
      <c r="X3098">
        <v>18.9063643</v>
      </c>
      <c r="Y3098">
        <v>-70.750296800000001</v>
      </c>
      <c r="Z3098" t="s">
        <v>86</v>
      </c>
      <c r="AA3098" t="s">
        <v>86</v>
      </c>
      <c r="AB3098" t="s">
        <v>182</v>
      </c>
      <c r="AC3098" t="s">
        <v>169</v>
      </c>
      <c r="AE3098" t="s">
        <v>62</v>
      </c>
      <c r="AF3098" t="s">
        <v>201</v>
      </c>
      <c r="AG3098" t="s">
        <v>194</v>
      </c>
      <c r="AH3098" t="s">
        <v>117</v>
      </c>
      <c r="AI3098" t="s">
        <v>145</v>
      </c>
      <c r="AJ3098" t="s">
        <v>12000</v>
      </c>
      <c r="AK3098" t="s">
        <v>394</v>
      </c>
      <c r="AL3098">
        <v>1</v>
      </c>
      <c r="AM3098" t="s">
        <v>68</v>
      </c>
      <c r="AN3098">
        <v>5</v>
      </c>
      <c r="AO3098">
        <v>1</v>
      </c>
      <c r="AP3098" t="s">
        <v>63</v>
      </c>
      <c r="AV3098" s="1">
        <v>43393</v>
      </c>
      <c r="AW3098" t="s">
        <v>17091</v>
      </c>
      <c r="AY3098" t="s">
        <v>73</v>
      </c>
      <c r="AZ3098" t="s">
        <v>74</v>
      </c>
    </row>
    <row r="3099" spans="1:52" x14ac:dyDescent="0.25">
      <c r="A3099" t="str">
        <f>INDEX('Community ID'!B:B,MATCH(O3099,'Community ID'!A:A,0))</f>
        <v>La Jolla</v>
      </c>
      <c r="B3099" t="str">
        <f>INDEX('Community ID'!$K:$K,MATCH('Environmental Data'!$P3099,'Community ID'!J:J,0))</f>
        <v>Constanza</v>
      </c>
      <c r="D3099" t="s">
        <v>12001</v>
      </c>
      <c r="E3099" t="s">
        <v>12002</v>
      </c>
      <c r="F3099" t="s">
        <v>1788</v>
      </c>
      <c r="I3099" t="s">
        <v>165</v>
      </c>
      <c r="J3099" s="1">
        <v>17468</v>
      </c>
      <c r="K3099">
        <v>74</v>
      </c>
      <c r="M3099" t="s">
        <v>80</v>
      </c>
      <c r="N3099" t="s">
        <v>287</v>
      </c>
      <c r="O3099" t="s">
        <v>11919</v>
      </c>
      <c r="P3099" t="s">
        <v>102</v>
      </c>
      <c r="Q3099" t="s">
        <v>103</v>
      </c>
      <c r="S3099" t="s">
        <v>144</v>
      </c>
      <c r="T3099" t="s">
        <v>144</v>
      </c>
      <c r="U3099">
        <v>53154696</v>
      </c>
      <c r="V3099" t="s">
        <v>11149</v>
      </c>
      <c r="W3099" t="s">
        <v>58</v>
      </c>
      <c r="X3099">
        <v>18.493866100000002</v>
      </c>
      <c r="Y3099">
        <v>-69.926558799999995</v>
      </c>
      <c r="Z3099" t="s">
        <v>86</v>
      </c>
      <c r="AA3099" t="s">
        <v>86</v>
      </c>
      <c r="AB3099" t="s">
        <v>182</v>
      </c>
      <c r="AC3099" t="s">
        <v>88</v>
      </c>
      <c r="AE3099" t="s">
        <v>62</v>
      </c>
      <c r="AF3099" t="s">
        <v>170</v>
      </c>
      <c r="AG3099" t="s">
        <v>194</v>
      </c>
      <c r="AH3099" t="s">
        <v>117</v>
      </c>
      <c r="AI3099" t="s">
        <v>145</v>
      </c>
      <c r="AJ3099" t="s">
        <v>145</v>
      </c>
      <c r="AK3099" t="s">
        <v>368</v>
      </c>
      <c r="AL3099">
        <v>1</v>
      </c>
      <c r="AM3099" t="s">
        <v>68</v>
      </c>
      <c r="AN3099">
        <v>5</v>
      </c>
      <c r="AO3099">
        <v>1</v>
      </c>
      <c r="AP3099" t="s">
        <v>62</v>
      </c>
      <c r="AV3099" s="1">
        <v>43393</v>
      </c>
      <c r="AW3099" t="s">
        <v>17092</v>
      </c>
      <c r="AY3099" t="s">
        <v>73</v>
      </c>
      <c r="AZ3099" t="s">
        <v>74</v>
      </c>
    </row>
    <row r="3100" spans="1:52" x14ac:dyDescent="0.25">
      <c r="A3100" t="str">
        <f>INDEX('Community ID'!B:B,MATCH(O3100,'Community ID'!A:A,0))</f>
        <v>La Jolla</v>
      </c>
      <c r="B3100" t="str">
        <f>INDEX('Community ID'!$K:$K,MATCH('Environmental Data'!$P3100,'Community ID'!J:J,0))</f>
        <v>Constanza</v>
      </c>
      <c r="D3100" t="s">
        <v>12003</v>
      </c>
      <c r="E3100" t="s">
        <v>12004</v>
      </c>
      <c r="F3100" t="s">
        <v>1519</v>
      </c>
      <c r="I3100" t="s">
        <v>191</v>
      </c>
      <c r="J3100" s="1">
        <v>17656</v>
      </c>
      <c r="K3100">
        <v>73</v>
      </c>
      <c r="M3100" t="s">
        <v>80</v>
      </c>
      <c r="N3100" t="s">
        <v>135</v>
      </c>
      <c r="O3100" t="s">
        <v>11919</v>
      </c>
      <c r="P3100" t="s">
        <v>102</v>
      </c>
      <c r="Q3100" t="s">
        <v>103</v>
      </c>
      <c r="S3100" t="s">
        <v>144</v>
      </c>
      <c r="T3100" t="s">
        <v>144</v>
      </c>
      <c r="V3100" t="s">
        <v>11149</v>
      </c>
      <c r="W3100" t="s">
        <v>58</v>
      </c>
      <c r="X3100">
        <v>18.493866100000002</v>
      </c>
      <c r="Y3100">
        <v>-69.926558799999995</v>
      </c>
      <c r="Z3100" t="s">
        <v>86</v>
      </c>
      <c r="AA3100" t="s">
        <v>86</v>
      </c>
      <c r="AB3100" t="s">
        <v>1164</v>
      </c>
      <c r="AC3100" t="s">
        <v>88</v>
      </c>
      <c r="AE3100" t="s">
        <v>62</v>
      </c>
      <c r="AF3100" t="s">
        <v>170</v>
      </c>
      <c r="AG3100" t="s">
        <v>171</v>
      </c>
      <c r="AH3100" t="s">
        <v>117</v>
      </c>
      <c r="AI3100" t="s">
        <v>145</v>
      </c>
      <c r="AJ3100" t="s">
        <v>145</v>
      </c>
      <c r="AK3100" t="s">
        <v>368</v>
      </c>
      <c r="AL3100">
        <v>1</v>
      </c>
      <c r="AM3100" t="s">
        <v>68</v>
      </c>
      <c r="AN3100">
        <v>6</v>
      </c>
      <c r="AO3100">
        <v>1</v>
      </c>
      <c r="AP3100" t="s">
        <v>62</v>
      </c>
      <c r="AV3100" s="1">
        <v>43393</v>
      </c>
      <c r="AW3100" t="s">
        <v>17093</v>
      </c>
      <c r="AY3100" t="s">
        <v>73</v>
      </c>
      <c r="AZ3100" t="s">
        <v>74</v>
      </c>
    </row>
    <row r="3101" spans="1:52" hidden="1" x14ac:dyDescent="0.25">
      <c r="A3101" t="str">
        <f>INDEX('Community ID'!B:B,MATCH(O3101,'Community ID'!A:A,0))</f>
        <v>Barrio Las Flores</v>
      </c>
      <c r="B3101" t="str">
        <f>INDEX('Community ID'!$K:$K,MATCH('Environmental Data'!$P3101,'Community ID'!J:J,0))</f>
        <v>Constanza</v>
      </c>
      <c r="D3101" t="s">
        <v>12005</v>
      </c>
      <c r="E3101" t="s">
        <v>1390</v>
      </c>
      <c r="F3101" t="s">
        <v>1557</v>
      </c>
      <c r="I3101" t="s">
        <v>191</v>
      </c>
      <c r="M3101" t="s">
        <v>80</v>
      </c>
      <c r="N3101" t="s">
        <v>135</v>
      </c>
      <c r="O3101" t="s">
        <v>4094</v>
      </c>
      <c r="P3101" t="s">
        <v>102</v>
      </c>
      <c r="Q3101" t="s">
        <v>102</v>
      </c>
      <c r="V3101" t="s">
        <v>8937</v>
      </c>
      <c r="W3101" t="s">
        <v>58</v>
      </c>
      <c r="X3101">
        <v>18.9129802</v>
      </c>
      <c r="Y3101">
        <v>-70.7446719</v>
      </c>
      <c r="Z3101" t="s">
        <v>86</v>
      </c>
      <c r="AA3101" t="s">
        <v>86</v>
      </c>
      <c r="AB3101" t="s">
        <v>87</v>
      </c>
      <c r="AC3101" t="s">
        <v>88</v>
      </c>
      <c r="AE3101" t="s">
        <v>62</v>
      </c>
      <c r="AF3101" t="s">
        <v>170</v>
      </c>
      <c r="AG3101" t="s">
        <v>194</v>
      </c>
      <c r="AH3101" t="s">
        <v>65</v>
      </c>
      <c r="AI3101" t="s">
        <v>145</v>
      </c>
      <c r="AK3101" t="s">
        <v>12006</v>
      </c>
      <c r="AL3101">
        <v>2</v>
      </c>
      <c r="AM3101" t="s">
        <v>68</v>
      </c>
      <c r="AN3101">
        <v>2</v>
      </c>
      <c r="AO3101">
        <v>0</v>
      </c>
      <c r="AP3101" t="s">
        <v>62</v>
      </c>
      <c r="AV3101" s="1">
        <v>43392</v>
      </c>
      <c r="AW3101" t="s">
        <v>17094</v>
      </c>
      <c r="AY3101" t="s">
        <v>73</v>
      </c>
      <c r="AZ3101" t="s">
        <v>74</v>
      </c>
    </row>
    <row r="3102" spans="1:52" hidden="1" x14ac:dyDescent="0.25">
      <c r="A3102" t="str">
        <f>INDEX('Community ID'!B:B,MATCH(O3102,'Community ID'!A:A,0))</f>
        <v>Barrio Las Flores</v>
      </c>
      <c r="B3102" t="str">
        <f>INDEX('Community ID'!$K:$K,MATCH('Environmental Data'!$P3102,'Community ID'!J:J,0))</f>
        <v>Constanza</v>
      </c>
      <c r="D3102" t="s">
        <v>12007</v>
      </c>
      <c r="E3102" t="s">
        <v>12008</v>
      </c>
      <c r="F3102" t="s">
        <v>12009</v>
      </c>
      <c r="H3102" t="s">
        <v>12010</v>
      </c>
      <c r="I3102" t="s">
        <v>191</v>
      </c>
      <c r="M3102" t="s">
        <v>80</v>
      </c>
      <c r="N3102" t="s">
        <v>652</v>
      </c>
      <c r="O3102" t="s">
        <v>12011</v>
      </c>
      <c r="P3102" t="s">
        <v>102</v>
      </c>
      <c r="Q3102" t="s">
        <v>12012</v>
      </c>
      <c r="U3102">
        <v>5300281002</v>
      </c>
      <c r="V3102" t="s">
        <v>1820</v>
      </c>
      <c r="W3102" t="s">
        <v>58</v>
      </c>
      <c r="X3102">
        <v>18.912984900000001</v>
      </c>
      <c r="Y3102">
        <v>-70.744671499999995</v>
      </c>
      <c r="Z3102" t="s">
        <v>86</v>
      </c>
      <c r="AA3102" t="s">
        <v>86</v>
      </c>
      <c r="AB3102" t="s">
        <v>87</v>
      </c>
      <c r="AC3102" t="s">
        <v>88</v>
      </c>
      <c r="AE3102" t="s">
        <v>62</v>
      </c>
      <c r="AF3102" t="s">
        <v>170</v>
      </c>
      <c r="AG3102" t="s">
        <v>194</v>
      </c>
      <c r="AH3102" t="s">
        <v>65</v>
      </c>
      <c r="AI3102" t="s">
        <v>66</v>
      </c>
      <c r="AJ3102" t="s">
        <v>12013</v>
      </c>
      <c r="AK3102" t="s">
        <v>12014</v>
      </c>
      <c r="AL3102">
        <v>2</v>
      </c>
      <c r="AM3102" t="s">
        <v>7673</v>
      </c>
      <c r="AN3102">
        <v>2</v>
      </c>
      <c r="AO3102">
        <v>1</v>
      </c>
      <c r="AP3102" t="s">
        <v>62</v>
      </c>
      <c r="AV3102" s="1">
        <v>43392</v>
      </c>
      <c r="AW3102" t="s">
        <v>17095</v>
      </c>
      <c r="AY3102" t="s">
        <v>73</v>
      </c>
      <c r="AZ3102" t="s">
        <v>74</v>
      </c>
    </row>
    <row r="3103" spans="1:52" hidden="1" x14ac:dyDescent="0.25">
      <c r="A3103" t="str">
        <f>INDEX('Community ID'!B:B,MATCH(O3103,'Community ID'!A:A,0))</f>
        <v>Barrio Las Flores</v>
      </c>
      <c r="B3103" t="str">
        <f>INDEX('Community ID'!$K:$K,MATCH('Environmental Data'!$P3103,'Community ID'!J:J,0))</f>
        <v>Constanza</v>
      </c>
      <c r="D3103" t="s">
        <v>12015</v>
      </c>
      <c r="E3103" t="s">
        <v>12016</v>
      </c>
      <c r="F3103" t="s">
        <v>817</v>
      </c>
      <c r="I3103" t="s">
        <v>165</v>
      </c>
      <c r="J3103" s="1">
        <v>24848</v>
      </c>
      <c r="K3103">
        <v>53</v>
      </c>
      <c r="M3103" t="s">
        <v>51</v>
      </c>
      <c r="N3103" t="s">
        <v>1108</v>
      </c>
      <c r="O3103" t="s">
        <v>4094</v>
      </c>
      <c r="P3103" t="s">
        <v>102</v>
      </c>
      <c r="Q3103" t="s">
        <v>103</v>
      </c>
      <c r="U3103">
        <v>530023533</v>
      </c>
      <c r="V3103" t="s">
        <v>8937</v>
      </c>
      <c r="W3103" t="s">
        <v>58</v>
      </c>
      <c r="X3103">
        <v>18.9129854</v>
      </c>
      <c r="Y3103">
        <v>-70.744671800000006</v>
      </c>
      <c r="Z3103" t="s">
        <v>86</v>
      </c>
      <c r="AA3103" t="s">
        <v>86</v>
      </c>
      <c r="AB3103" t="s">
        <v>87</v>
      </c>
      <c r="AC3103" t="s">
        <v>88</v>
      </c>
      <c r="AE3103" t="s">
        <v>62</v>
      </c>
      <c r="AF3103" t="s">
        <v>170</v>
      </c>
      <c r="AG3103" t="s">
        <v>194</v>
      </c>
      <c r="AH3103" t="s">
        <v>117</v>
      </c>
      <c r="AI3103" t="s">
        <v>145</v>
      </c>
      <c r="AK3103" t="s">
        <v>12017</v>
      </c>
      <c r="AL3103">
        <v>2</v>
      </c>
      <c r="AM3103" t="s">
        <v>68</v>
      </c>
      <c r="AN3103">
        <v>2</v>
      </c>
      <c r="AO3103">
        <v>0</v>
      </c>
      <c r="AP3103" t="s">
        <v>62</v>
      </c>
      <c r="AV3103" s="1">
        <v>43392</v>
      </c>
      <c r="AW3103" t="s">
        <v>17096</v>
      </c>
      <c r="AY3103" t="s">
        <v>73</v>
      </c>
      <c r="AZ3103" t="s">
        <v>74</v>
      </c>
    </row>
    <row r="3104" spans="1:52" hidden="1" x14ac:dyDescent="0.25">
      <c r="A3104" t="str">
        <f>INDEX('Community ID'!B:B,MATCH(O3104,'Community ID'!A:A,0))</f>
        <v>Barrio Las Flores</v>
      </c>
      <c r="B3104" t="str">
        <f>INDEX('Community ID'!$K:$K,MATCH('Environmental Data'!$P3104,'Community ID'!J:J,0))</f>
        <v>Constanza</v>
      </c>
      <c r="D3104" t="s">
        <v>12018</v>
      </c>
      <c r="E3104" t="s">
        <v>1672</v>
      </c>
      <c r="F3104" t="s">
        <v>12019</v>
      </c>
      <c r="H3104" t="s">
        <v>12020</v>
      </c>
      <c r="I3104" t="s">
        <v>191</v>
      </c>
      <c r="J3104" s="1">
        <v>24447</v>
      </c>
      <c r="K3104">
        <v>55</v>
      </c>
      <c r="M3104" t="s">
        <v>80</v>
      </c>
      <c r="N3104" t="s">
        <v>135</v>
      </c>
      <c r="O3104" t="s">
        <v>4094</v>
      </c>
      <c r="P3104" t="s">
        <v>102</v>
      </c>
      <c r="Q3104" t="s">
        <v>103</v>
      </c>
      <c r="R3104">
        <v>58309151</v>
      </c>
      <c r="T3104" t="s">
        <v>144</v>
      </c>
      <c r="U3104">
        <v>5300389797</v>
      </c>
      <c r="V3104" t="s">
        <v>8937</v>
      </c>
      <c r="W3104" t="s">
        <v>58</v>
      </c>
      <c r="X3104">
        <v>18.912716899999999</v>
      </c>
      <c r="Y3104">
        <v>-70.744552799999994</v>
      </c>
      <c r="Z3104" t="s">
        <v>86</v>
      </c>
      <c r="AA3104" t="s">
        <v>86</v>
      </c>
      <c r="AB3104" t="s">
        <v>87</v>
      </c>
      <c r="AC3104" t="s">
        <v>88</v>
      </c>
      <c r="AE3104" t="s">
        <v>62</v>
      </c>
      <c r="AF3104" t="s">
        <v>170</v>
      </c>
      <c r="AG3104" t="s">
        <v>171</v>
      </c>
      <c r="AH3104" t="s">
        <v>117</v>
      </c>
      <c r="AI3104" t="s">
        <v>145</v>
      </c>
      <c r="AK3104" t="s">
        <v>2201</v>
      </c>
      <c r="AL3104">
        <v>2</v>
      </c>
      <c r="AM3104" t="s">
        <v>68</v>
      </c>
      <c r="AN3104">
        <v>3</v>
      </c>
      <c r="AO3104">
        <v>0</v>
      </c>
      <c r="AP3104" t="s">
        <v>62</v>
      </c>
      <c r="AV3104" s="1">
        <v>43392</v>
      </c>
      <c r="AW3104" t="s">
        <v>17097</v>
      </c>
      <c r="AY3104" t="s">
        <v>73</v>
      </c>
      <c r="AZ3104" t="s">
        <v>74</v>
      </c>
    </row>
    <row r="3105" spans="1:52" hidden="1" x14ac:dyDescent="0.25">
      <c r="A3105" t="str">
        <f>INDEX('Community ID'!B:B,MATCH(O3105,'Community ID'!A:A,0))</f>
        <v>Barrio Las Flores</v>
      </c>
      <c r="B3105" t="str">
        <f>INDEX('Community ID'!$K:$K,MATCH('Environmental Data'!$P3105,'Community ID'!J:J,0))</f>
        <v>Constanza</v>
      </c>
      <c r="D3105" t="s">
        <v>12021</v>
      </c>
      <c r="E3105" t="s">
        <v>134</v>
      </c>
      <c r="F3105" t="s">
        <v>6459</v>
      </c>
      <c r="I3105" t="s">
        <v>191</v>
      </c>
      <c r="J3105" s="1">
        <v>35164</v>
      </c>
      <c r="K3105">
        <v>25</v>
      </c>
      <c r="M3105" t="s">
        <v>124</v>
      </c>
      <c r="N3105" t="s">
        <v>125</v>
      </c>
      <c r="O3105" t="s">
        <v>4094</v>
      </c>
      <c r="P3105" t="s">
        <v>102</v>
      </c>
      <c r="Q3105" t="s">
        <v>103</v>
      </c>
      <c r="T3105" t="s">
        <v>429</v>
      </c>
      <c r="V3105" t="s">
        <v>8937</v>
      </c>
      <c r="W3105" t="s">
        <v>58</v>
      </c>
      <c r="X3105">
        <v>18.913018000000001</v>
      </c>
      <c r="Y3105">
        <v>-70.745041299999997</v>
      </c>
      <c r="Z3105" t="s">
        <v>86</v>
      </c>
      <c r="AA3105" s="3">
        <v>44259</v>
      </c>
      <c r="AB3105" t="s">
        <v>182</v>
      </c>
      <c r="AC3105" t="s">
        <v>169</v>
      </c>
      <c r="AE3105" t="s">
        <v>62</v>
      </c>
      <c r="AF3105" t="s">
        <v>170</v>
      </c>
      <c r="AG3105" t="s">
        <v>171</v>
      </c>
      <c r="AH3105" t="s">
        <v>117</v>
      </c>
      <c r="AI3105" t="s">
        <v>1382</v>
      </c>
      <c r="AJ3105" t="s">
        <v>11347</v>
      </c>
      <c r="AK3105" t="s">
        <v>12022</v>
      </c>
      <c r="AL3105">
        <v>2</v>
      </c>
      <c r="AM3105" t="s">
        <v>12023</v>
      </c>
      <c r="AN3105">
        <v>3</v>
      </c>
      <c r="AO3105">
        <v>1</v>
      </c>
      <c r="AP3105" t="s">
        <v>63</v>
      </c>
      <c r="AV3105" s="1">
        <v>43392</v>
      </c>
      <c r="AW3105" t="s">
        <v>17098</v>
      </c>
      <c r="AY3105" t="s">
        <v>73</v>
      </c>
      <c r="AZ3105" t="s">
        <v>74</v>
      </c>
    </row>
    <row r="3106" spans="1:52" hidden="1" x14ac:dyDescent="0.25">
      <c r="A3106" t="str">
        <f>INDEX('Community ID'!B:B,MATCH(O3106,'Community ID'!A:A,0))</f>
        <v>Barrio Las Flores</v>
      </c>
      <c r="B3106" t="str">
        <f>INDEX('Community ID'!$K:$K,MATCH('Environmental Data'!$P3106,'Community ID'!J:J,0))</f>
        <v>Constanza</v>
      </c>
      <c r="D3106" t="s">
        <v>12027</v>
      </c>
      <c r="E3106" t="s">
        <v>12028</v>
      </c>
      <c r="F3106" t="s">
        <v>1111</v>
      </c>
      <c r="I3106" t="s">
        <v>165</v>
      </c>
      <c r="J3106" s="1">
        <v>34107</v>
      </c>
      <c r="K3106">
        <v>28</v>
      </c>
      <c r="L3106">
        <v>8295147806</v>
      </c>
      <c r="M3106" t="s">
        <v>124</v>
      </c>
      <c r="N3106" t="s">
        <v>125</v>
      </c>
      <c r="O3106" t="s">
        <v>4094</v>
      </c>
      <c r="P3106" t="s">
        <v>102</v>
      </c>
      <c r="Q3106" t="s">
        <v>12029</v>
      </c>
      <c r="R3106">
        <v>156626875</v>
      </c>
      <c r="S3106" t="s">
        <v>12030</v>
      </c>
      <c r="V3106" t="s">
        <v>8937</v>
      </c>
      <c r="W3106" t="s">
        <v>58</v>
      </c>
      <c r="X3106">
        <v>18.9130894</v>
      </c>
      <c r="Y3106">
        <v>-70.745980700000004</v>
      </c>
      <c r="Z3106" t="s">
        <v>86</v>
      </c>
      <c r="AA3106" t="s">
        <v>86</v>
      </c>
      <c r="AB3106" t="s">
        <v>116</v>
      </c>
      <c r="AC3106" t="s">
        <v>169</v>
      </c>
      <c r="AE3106" t="s">
        <v>62</v>
      </c>
      <c r="AF3106" t="s">
        <v>170</v>
      </c>
      <c r="AG3106" t="s">
        <v>171</v>
      </c>
      <c r="AH3106" t="s">
        <v>65</v>
      </c>
      <c r="AI3106" t="s">
        <v>1382</v>
      </c>
      <c r="AJ3106" t="s">
        <v>1382</v>
      </c>
      <c r="AK3106" t="s">
        <v>8251</v>
      </c>
      <c r="AL3106">
        <v>2</v>
      </c>
      <c r="AM3106" t="s">
        <v>68</v>
      </c>
      <c r="AN3106">
        <v>4</v>
      </c>
      <c r="AO3106">
        <v>0</v>
      </c>
      <c r="AP3106" t="s">
        <v>62</v>
      </c>
      <c r="AV3106" s="1">
        <v>43392</v>
      </c>
      <c r="AW3106" t="s">
        <v>17099</v>
      </c>
      <c r="AY3106" t="s">
        <v>73</v>
      </c>
      <c r="AZ3106" t="s">
        <v>74</v>
      </c>
    </row>
    <row r="3107" spans="1:52" hidden="1" x14ac:dyDescent="0.25">
      <c r="A3107" t="str">
        <f>INDEX('Community ID'!B:B,MATCH(O3107,'Community ID'!A:A,0))</f>
        <v>Barrio Las Flores</v>
      </c>
      <c r="B3107" t="str">
        <f>INDEX('Community ID'!$K:$K,MATCH('Environmental Data'!$P3107,'Community ID'!J:J,0))</f>
        <v>Constanza</v>
      </c>
      <c r="D3107" t="s">
        <v>12031</v>
      </c>
      <c r="E3107" t="s">
        <v>12032</v>
      </c>
      <c r="F3107" t="s">
        <v>1477</v>
      </c>
      <c r="H3107" t="s">
        <v>12033</v>
      </c>
      <c r="I3107" t="s">
        <v>191</v>
      </c>
      <c r="J3107" s="1">
        <v>32940</v>
      </c>
      <c r="K3107">
        <v>31</v>
      </c>
      <c r="L3107">
        <v>8298565242</v>
      </c>
      <c r="M3107" t="s">
        <v>142</v>
      </c>
      <c r="N3107" t="s">
        <v>135</v>
      </c>
      <c r="O3107" t="s">
        <v>4094</v>
      </c>
      <c r="P3107" t="s">
        <v>102</v>
      </c>
      <c r="Q3107" t="s">
        <v>160</v>
      </c>
      <c r="S3107" t="s">
        <v>104</v>
      </c>
      <c r="T3107" t="s">
        <v>144</v>
      </c>
      <c r="U3107">
        <v>5300471777</v>
      </c>
      <c r="V3107" t="s">
        <v>1820</v>
      </c>
      <c r="W3107" t="s">
        <v>58</v>
      </c>
      <c r="X3107">
        <v>18.9131912</v>
      </c>
      <c r="Y3107">
        <v>-70.745828599999996</v>
      </c>
      <c r="Z3107" t="s">
        <v>86</v>
      </c>
      <c r="AA3107" t="s">
        <v>86</v>
      </c>
      <c r="AB3107" t="s">
        <v>87</v>
      </c>
      <c r="AC3107" t="s">
        <v>88</v>
      </c>
      <c r="AE3107" t="s">
        <v>62</v>
      </c>
      <c r="AF3107" t="s">
        <v>170</v>
      </c>
      <c r="AG3107" t="s">
        <v>171</v>
      </c>
      <c r="AH3107" t="s">
        <v>117</v>
      </c>
      <c r="AI3107" t="s">
        <v>66</v>
      </c>
      <c r="AJ3107" t="s">
        <v>66</v>
      </c>
      <c r="AK3107" t="s">
        <v>2201</v>
      </c>
      <c r="AL3107">
        <v>2</v>
      </c>
      <c r="AM3107" t="s">
        <v>68</v>
      </c>
      <c r="AN3107">
        <v>3</v>
      </c>
      <c r="AO3107">
        <v>0</v>
      </c>
      <c r="AP3107" t="s">
        <v>63</v>
      </c>
      <c r="AV3107" s="1">
        <v>43392</v>
      </c>
      <c r="AW3107" t="s">
        <v>17100</v>
      </c>
      <c r="AY3107" t="s">
        <v>73</v>
      </c>
      <c r="AZ3107" t="s">
        <v>74</v>
      </c>
    </row>
    <row r="3108" spans="1:52" hidden="1" x14ac:dyDescent="0.25">
      <c r="A3108" t="str">
        <f>INDEX('Community ID'!B:B,MATCH(O3108,'Community ID'!A:A,0))</f>
        <v>Barrio Las Flores</v>
      </c>
      <c r="B3108" t="str">
        <f>INDEX('Community ID'!$K:$K,MATCH('Environmental Data'!$P3108,'Community ID'!J:J,0))</f>
        <v>Constanza</v>
      </c>
      <c r="D3108" t="s">
        <v>12034</v>
      </c>
      <c r="E3108" t="s">
        <v>2540</v>
      </c>
      <c r="F3108" t="s">
        <v>3241</v>
      </c>
      <c r="I3108" t="s">
        <v>191</v>
      </c>
      <c r="J3108" s="1">
        <v>24011</v>
      </c>
      <c r="K3108">
        <v>56</v>
      </c>
      <c r="L3108">
        <v>8099175382</v>
      </c>
      <c r="M3108" t="s">
        <v>80</v>
      </c>
      <c r="N3108" t="s">
        <v>12035</v>
      </c>
      <c r="O3108" t="s">
        <v>4187</v>
      </c>
      <c r="P3108" t="s">
        <v>102</v>
      </c>
      <c r="Q3108" t="s">
        <v>103</v>
      </c>
      <c r="S3108" t="s">
        <v>12036</v>
      </c>
      <c r="T3108" t="s">
        <v>144</v>
      </c>
      <c r="U3108">
        <v>5300109328</v>
      </c>
      <c r="V3108" t="s">
        <v>1820</v>
      </c>
      <c r="W3108" t="s">
        <v>58</v>
      </c>
      <c r="X3108">
        <v>18.912755300000001</v>
      </c>
      <c r="Y3108">
        <v>-70.745158200000006</v>
      </c>
      <c r="Z3108" t="s">
        <v>86</v>
      </c>
      <c r="AA3108" t="s">
        <v>86</v>
      </c>
      <c r="AB3108" t="s">
        <v>87</v>
      </c>
      <c r="AC3108" t="s">
        <v>88</v>
      </c>
      <c r="AE3108" t="s">
        <v>62</v>
      </c>
      <c r="AF3108" t="s">
        <v>170</v>
      </c>
      <c r="AG3108" t="s">
        <v>171</v>
      </c>
      <c r="AH3108" t="s">
        <v>117</v>
      </c>
      <c r="AI3108" t="s">
        <v>91</v>
      </c>
      <c r="AJ3108" t="s">
        <v>66</v>
      </c>
      <c r="AK3108" t="s">
        <v>12037</v>
      </c>
      <c r="AL3108">
        <v>2</v>
      </c>
      <c r="AM3108" t="s">
        <v>68</v>
      </c>
      <c r="AN3108">
        <v>3</v>
      </c>
      <c r="AO3108">
        <v>0</v>
      </c>
      <c r="AP3108" t="s">
        <v>62</v>
      </c>
      <c r="AV3108" s="1">
        <v>43392</v>
      </c>
      <c r="AW3108" t="s">
        <v>17101</v>
      </c>
      <c r="AY3108" t="s">
        <v>73</v>
      </c>
      <c r="AZ3108" t="s">
        <v>74</v>
      </c>
    </row>
    <row r="3109" spans="1:52" hidden="1" x14ac:dyDescent="0.25">
      <c r="A3109" t="str">
        <f>INDEX('Community ID'!B:B,MATCH(O3109,'Community ID'!A:A,0))</f>
        <v>Santiago Apostol</v>
      </c>
      <c r="B3109" t="str">
        <f>INDEX('Community ID'!$K:$K,MATCH('Environmental Data'!$P3109,'Community ID'!J:J,0))</f>
        <v>Constanza</v>
      </c>
      <c r="D3109" t="s">
        <v>10443</v>
      </c>
      <c r="E3109" t="s">
        <v>10444</v>
      </c>
      <c r="F3109" t="s">
        <v>10445</v>
      </c>
      <c r="I3109" t="s">
        <v>191</v>
      </c>
      <c r="J3109" s="1">
        <v>30792</v>
      </c>
      <c r="K3109">
        <v>37</v>
      </c>
      <c r="O3109" t="s">
        <v>10435</v>
      </c>
      <c r="P3109" t="s">
        <v>102</v>
      </c>
      <c r="Q3109" t="s">
        <v>373</v>
      </c>
      <c r="V3109" t="s">
        <v>10397</v>
      </c>
      <c r="W3109" t="s">
        <v>58</v>
      </c>
      <c r="X3109">
        <v>18.90990936</v>
      </c>
      <c r="Y3109">
        <v>-70.747796010000002</v>
      </c>
      <c r="Z3109" t="s">
        <v>86</v>
      </c>
      <c r="AA3109" t="s">
        <v>86</v>
      </c>
      <c r="AB3109" t="s">
        <v>116</v>
      </c>
      <c r="AC3109" t="s">
        <v>169</v>
      </c>
      <c r="AE3109" t="s">
        <v>62</v>
      </c>
      <c r="AF3109" t="s">
        <v>170</v>
      </c>
      <c r="AG3109" t="s">
        <v>194</v>
      </c>
      <c r="AH3109" t="s">
        <v>65</v>
      </c>
      <c r="AI3109" t="s">
        <v>10446</v>
      </c>
      <c r="AK3109" t="s">
        <v>10405</v>
      </c>
      <c r="AL3109">
        <v>2</v>
      </c>
      <c r="AM3109" t="s">
        <v>10437</v>
      </c>
      <c r="AN3109">
        <v>5</v>
      </c>
      <c r="AO3109">
        <v>1</v>
      </c>
      <c r="AP3109" t="s">
        <v>63</v>
      </c>
      <c r="AV3109" s="1">
        <v>43392</v>
      </c>
      <c r="AW3109" t="s">
        <v>17102</v>
      </c>
      <c r="AY3109" t="s">
        <v>73</v>
      </c>
      <c r="AZ3109" t="s">
        <v>74</v>
      </c>
    </row>
    <row r="3110" spans="1:52" hidden="1" x14ac:dyDescent="0.25">
      <c r="A3110" t="str">
        <f>INDEX('Community ID'!B:B,MATCH(O3110,'Community ID'!A:A,0))</f>
        <v>El Chorro</v>
      </c>
      <c r="B3110" t="str">
        <f>INDEX('Community ID'!$K:$K,MATCH('Environmental Data'!$P3110,'Community ID'!J:J,0))</f>
        <v>Constanza</v>
      </c>
      <c r="D3110" t="s">
        <v>12038</v>
      </c>
      <c r="E3110" t="s">
        <v>2312</v>
      </c>
      <c r="F3110" t="s">
        <v>1114</v>
      </c>
      <c r="I3110" t="s">
        <v>191</v>
      </c>
      <c r="N3110" t="s">
        <v>135</v>
      </c>
      <c r="O3110" t="s">
        <v>7181</v>
      </c>
      <c r="P3110" t="s">
        <v>102</v>
      </c>
      <c r="Q3110" t="s">
        <v>55</v>
      </c>
      <c r="S3110" t="s">
        <v>545</v>
      </c>
      <c r="T3110" t="s">
        <v>12039</v>
      </c>
      <c r="V3110" t="s">
        <v>10384</v>
      </c>
      <c r="W3110" t="s">
        <v>58</v>
      </c>
      <c r="X3110">
        <v>18.9006558386784</v>
      </c>
      <c r="Y3110">
        <v>-70.757384849778106</v>
      </c>
      <c r="Z3110" s="3">
        <v>44259</v>
      </c>
      <c r="AA3110" s="3">
        <v>44259</v>
      </c>
      <c r="AB3110" t="s">
        <v>60</v>
      </c>
      <c r="AC3110" t="s">
        <v>169</v>
      </c>
      <c r="AE3110" t="s">
        <v>62</v>
      </c>
      <c r="AF3110" t="s">
        <v>170</v>
      </c>
      <c r="AG3110" t="s">
        <v>194</v>
      </c>
      <c r="AH3110" t="s">
        <v>65</v>
      </c>
      <c r="AJ3110" t="s">
        <v>145</v>
      </c>
      <c r="AK3110" t="s">
        <v>7199</v>
      </c>
      <c r="AL3110">
        <v>1</v>
      </c>
      <c r="AM3110" t="s">
        <v>1139</v>
      </c>
      <c r="AN3110">
        <v>2</v>
      </c>
      <c r="AO3110">
        <v>0</v>
      </c>
      <c r="AP3110" t="s">
        <v>63</v>
      </c>
      <c r="AV3110" s="1">
        <v>43391</v>
      </c>
      <c r="AW3110" t="s">
        <v>17103</v>
      </c>
      <c r="AY3110" t="s">
        <v>73</v>
      </c>
      <c r="AZ3110" t="s">
        <v>74</v>
      </c>
    </row>
    <row r="3111" spans="1:52" hidden="1" x14ac:dyDescent="0.25">
      <c r="A3111" t="str">
        <f>INDEX('Community ID'!B:B,MATCH(O3111,'Community ID'!A:A,0))</f>
        <v>El Chorro</v>
      </c>
      <c r="B3111" t="str">
        <f>INDEX('Community ID'!$K:$K,MATCH('Environmental Data'!$P3111,'Community ID'!J:J,0))</f>
        <v>Constanza</v>
      </c>
      <c r="D3111" t="s">
        <v>12040</v>
      </c>
      <c r="E3111" t="s">
        <v>12041</v>
      </c>
      <c r="F3111" t="s">
        <v>1477</v>
      </c>
      <c r="H3111" t="s">
        <v>2108</v>
      </c>
      <c r="I3111" t="s">
        <v>191</v>
      </c>
      <c r="M3111" t="s">
        <v>80</v>
      </c>
      <c r="N3111" t="s">
        <v>135</v>
      </c>
      <c r="O3111" t="s">
        <v>7181</v>
      </c>
      <c r="P3111" t="s">
        <v>102</v>
      </c>
      <c r="Q3111" t="s">
        <v>103</v>
      </c>
      <c r="S3111" t="s">
        <v>545</v>
      </c>
      <c r="T3111" t="s">
        <v>545</v>
      </c>
      <c r="V3111" t="s">
        <v>10384</v>
      </c>
      <c r="W3111" t="s">
        <v>58</v>
      </c>
      <c r="X3111">
        <v>18.901368887181299</v>
      </c>
      <c r="Y3111">
        <v>-70.757197011328003</v>
      </c>
      <c r="Z3111" s="3">
        <v>44259</v>
      </c>
      <c r="AA3111" s="3">
        <v>44259</v>
      </c>
      <c r="AB3111" t="s">
        <v>60</v>
      </c>
      <c r="AC3111" t="s">
        <v>88</v>
      </c>
      <c r="AE3111" t="s">
        <v>62</v>
      </c>
      <c r="AF3111" t="s">
        <v>170</v>
      </c>
      <c r="AG3111" t="s">
        <v>194</v>
      </c>
      <c r="AH3111" t="s">
        <v>65</v>
      </c>
      <c r="AI3111" t="s">
        <v>145</v>
      </c>
      <c r="AJ3111" t="s">
        <v>145</v>
      </c>
      <c r="AK3111" t="s">
        <v>7199</v>
      </c>
      <c r="AL3111">
        <v>1</v>
      </c>
      <c r="AM3111" t="s">
        <v>394</v>
      </c>
      <c r="AN3111">
        <v>2</v>
      </c>
      <c r="AO3111">
        <v>0</v>
      </c>
      <c r="AP3111" t="s">
        <v>63</v>
      </c>
      <c r="AV3111" s="1">
        <v>43391</v>
      </c>
      <c r="AW3111" t="s">
        <v>17104</v>
      </c>
      <c r="AY3111" t="s">
        <v>73</v>
      </c>
      <c r="AZ3111" t="s">
        <v>74</v>
      </c>
    </row>
    <row r="3112" spans="1:52" hidden="1" x14ac:dyDescent="0.25">
      <c r="A3112" t="str">
        <f>INDEX('Community ID'!B:B,MATCH(O3112,'Community ID'!A:A,0))</f>
        <v>El Chorro</v>
      </c>
      <c r="B3112" t="str">
        <f>INDEX('Community ID'!$K:$K,MATCH('Environmental Data'!$P3112,'Community ID'!J:J,0))</f>
        <v>Constanza</v>
      </c>
      <c r="D3112" t="s">
        <v>12042</v>
      </c>
      <c r="E3112" t="s">
        <v>134</v>
      </c>
      <c r="F3112" t="s">
        <v>1028</v>
      </c>
      <c r="I3112" t="s">
        <v>191</v>
      </c>
      <c r="J3112" s="1">
        <v>25822</v>
      </c>
      <c r="K3112">
        <v>51</v>
      </c>
      <c r="N3112" t="s">
        <v>135</v>
      </c>
      <c r="O3112" t="s">
        <v>7181</v>
      </c>
      <c r="P3112" t="s">
        <v>102</v>
      </c>
      <c r="Q3112" t="s">
        <v>103</v>
      </c>
      <c r="V3112" t="s">
        <v>10384</v>
      </c>
      <c r="W3112" t="s">
        <v>58</v>
      </c>
      <c r="X3112">
        <v>18.901368887181299</v>
      </c>
      <c r="Y3112">
        <v>-70.757197011328003</v>
      </c>
      <c r="Z3112" s="3">
        <v>44259</v>
      </c>
      <c r="AA3112" s="3">
        <v>44259</v>
      </c>
      <c r="AB3112" t="s">
        <v>60</v>
      </c>
      <c r="AC3112" t="s">
        <v>169</v>
      </c>
      <c r="AE3112" t="s">
        <v>62</v>
      </c>
      <c r="AF3112" t="s">
        <v>170</v>
      </c>
      <c r="AG3112" t="s">
        <v>194</v>
      </c>
      <c r="AH3112" t="s">
        <v>65</v>
      </c>
      <c r="AI3112" t="s">
        <v>1382</v>
      </c>
      <c r="AJ3112" t="s">
        <v>106</v>
      </c>
      <c r="AK3112" t="s">
        <v>7199</v>
      </c>
      <c r="AL3112">
        <v>1</v>
      </c>
      <c r="AM3112" t="s">
        <v>394</v>
      </c>
      <c r="AN3112">
        <v>2</v>
      </c>
      <c r="AO3112">
        <v>0</v>
      </c>
      <c r="AP3112" t="s">
        <v>63</v>
      </c>
      <c r="AV3112" s="1">
        <v>43391</v>
      </c>
      <c r="AW3112" t="s">
        <v>17105</v>
      </c>
      <c r="AY3112" t="s">
        <v>73</v>
      </c>
      <c r="AZ3112" t="s">
        <v>74</v>
      </c>
    </row>
    <row r="3113" spans="1:52" hidden="1" x14ac:dyDescent="0.25">
      <c r="A3113" t="str">
        <f>INDEX('Community ID'!B:B,MATCH(O3113,'Community ID'!A:A,0))</f>
        <v>Villa Hortaliza</v>
      </c>
      <c r="B3113" t="str">
        <f>INDEX('Community ID'!$K:$K,MATCH('Environmental Data'!$P3113,'Community ID'!J:J,0))</f>
        <v>Tireo</v>
      </c>
      <c r="D3113" t="s">
        <v>12043</v>
      </c>
      <c r="E3113" t="s">
        <v>9500</v>
      </c>
      <c r="F3113" t="s">
        <v>743</v>
      </c>
      <c r="I3113" t="s">
        <v>191</v>
      </c>
      <c r="J3113" s="1">
        <v>22025</v>
      </c>
      <c r="K3113">
        <v>61</v>
      </c>
      <c r="L3113">
        <v>8092836941</v>
      </c>
      <c r="M3113" t="s">
        <v>80</v>
      </c>
      <c r="N3113" t="s">
        <v>135</v>
      </c>
      <c r="O3113" t="s">
        <v>11448</v>
      </c>
      <c r="P3113" t="s">
        <v>3217</v>
      </c>
      <c r="Q3113" t="s">
        <v>103</v>
      </c>
      <c r="R3113">
        <v>46504048</v>
      </c>
      <c r="S3113" t="s">
        <v>1236</v>
      </c>
      <c r="T3113" t="s">
        <v>144</v>
      </c>
      <c r="U3113">
        <v>5300090585</v>
      </c>
      <c r="V3113" t="s">
        <v>1820</v>
      </c>
      <c r="W3113" t="s">
        <v>58</v>
      </c>
      <c r="X3113">
        <v>19.222308099999999</v>
      </c>
      <c r="Y3113">
        <v>-70.5281722</v>
      </c>
      <c r="Z3113" t="s">
        <v>86</v>
      </c>
      <c r="AA3113" t="s">
        <v>86</v>
      </c>
      <c r="AB3113" t="s">
        <v>60</v>
      </c>
      <c r="AC3113" t="s">
        <v>169</v>
      </c>
      <c r="AE3113" t="s">
        <v>62</v>
      </c>
      <c r="AF3113" t="s">
        <v>170</v>
      </c>
      <c r="AG3113" t="s">
        <v>171</v>
      </c>
      <c r="AH3113" t="s">
        <v>65</v>
      </c>
      <c r="AI3113" t="s">
        <v>6271</v>
      </c>
      <c r="AJ3113" t="s">
        <v>6271</v>
      </c>
      <c r="AK3113" t="s">
        <v>12044</v>
      </c>
      <c r="AL3113">
        <v>1</v>
      </c>
      <c r="AM3113" t="s">
        <v>7673</v>
      </c>
      <c r="AN3113">
        <v>3</v>
      </c>
      <c r="AO3113">
        <v>0</v>
      </c>
      <c r="AP3113" t="s">
        <v>62</v>
      </c>
      <c r="AV3113" s="1">
        <v>43391</v>
      </c>
      <c r="AW3113" t="s">
        <v>17106</v>
      </c>
      <c r="AY3113" t="s">
        <v>73</v>
      </c>
      <c r="AZ3113" t="s">
        <v>74</v>
      </c>
    </row>
    <row r="3114" spans="1:52" hidden="1" x14ac:dyDescent="0.25">
      <c r="A3114" t="str">
        <f>INDEX('Community ID'!B:B,MATCH(O3114,'Community ID'!A:A,0))</f>
        <v>El Chorro</v>
      </c>
      <c r="B3114" t="str">
        <f>INDEX('Community ID'!$K:$K,MATCH('Environmental Data'!$P3114,'Community ID'!J:J,0))</f>
        <v>Constanza</v>
      </c>
      <c r="D3114" t="s">
        <v>12045</v>
      </c>
      <c r="E3114" t="s">
        <v>1291</v>
      </c>
      <c r="F3114" t="s">
        <v>1028</v>
      </c>
      <c r="I3114" t="s">
        <v>165</v>
      </c>
      <c r="M3114" t="s">
        <v>124</v>
      </c>
      <c r="N3114" t="s">
        <v>125</v>
      </c>
      <c r="O3114" t="s">
        <v>7181</v>
      </c>
      <c r="P3114" t="s">
        <v>102</v>
      </c>
      <c r="Q3114" t="s">
        <v>103</v>
      </c>
      <c r="V3114" t="s">
        <v>10384</v>
      </c>
      <c r="W3114" t="s">
        <v>58</v>
      </c>
      <c r="X3114">
        <v>18.901663385349199</v>
      </c>
      <c r="Y3114">
        <v>-70.757438829234502</v>
      </c>
      <c r="Z3114" s="3">
        <v>44259</v>
      </c>
      <c r="AA3114" s="3">
        <v>44259</v>
      </c>
      <c r="AB3114" t="s">
        <v>116</v>
      </c>
      <c r="AC3114" t="s">
        <v>169</v>
      </c>
      <c r="AE3114" t="s">
        <v>62</v>
      </c>
      <c r="AF3114" t="s">
        <v>170</v>
      </c>
      <c r="AG3114" t="s">
        <v>194</v>
      </c>
      <c r="AH3114" t="s">
        <v>65</v>
      </c>
      <c r="AI3114" t="s">
        <v>931</v>
      </c>
      <c r="AJ3114" t="s">
        <v>106</v>
      </c>
      <c r="AK3114" t="s">
        <v>7199</v>
      </c>
      <c r="AL3114">
        <v>1</v>
      </c>
      <c r="AM3114" t="s">
        <v>7199</v>
      </c>
      <c r="AN3114">
        <v>2</v>
      </c>
      <c r="AO3114">
        <v>0</v>
      </c>
      <c r="AP3114" t="s">
        <v>63</v>
      </c>
      <c r="AV3114" s="1">
        <v>43391</v>
      </c>
      <c r="AW3114" t="s">
        <v>17107</v>
      </c>
      <c r="AY3114" t="s">
        <v>73</v>
      </c>
      <c r="AZ3114" t="s">
        <v>74</v>
      </c>
    </row>
    <row r="3115" spans="1:52" hidden="1" x14ac:dyDescent="0.25">
      <c r="A3115" t="str">
        <f>INDEX('Community ID'!B:B,MATCH(O3115,'Community ID'!A:A,0))</f>
        <v>El Chorro</v>
      </c>
      <c r="B3115" t="str">
        <f>INDEX('Community ID'!$K:$K,MATCH('Environmental Data'!$P3115,'Community ID'!J:J,0))</f>
        <v>Constanza</v>
      </c>
      <c r="D3115" t="s">
        <v>12046</v>
      </c>
      <c r="E3115" t="s">
        <v>5049</v>
      </c>
      <c r="F3115" t="s">
        <v>1557</v>
      </c>
      <c r="I3115" t="s">
        <v>165</v>
      </c>
      <c r="N3115" t="s">
        <v>1636</v>
      </c>
      <c r="O3115" t="s">
        <v>7181</v>
      </c>
      <c r="P3115" t="s">
        <v>102</v>
      </c>
      <c r="Q3115" t="s">
        <v>103</v>
      </c>
      <c r="S3115" t="s">
        <v>12047</v>
      </c>
      <c r="T3115" t="s">
        <v>10509</v>
      </c>
      <c r="V3115" t="s">
        <v>10384</v>
      </c>
      <c r="W3115" t="s">
        <v>58</v>
      </c>
      <c r="X3115">
        <v>18.9049306399999</v>
      </c>
      <c r="Y3115">
        <v>-70.748299159999902</v>
      </c>
      <c r="Z3115" s="3">
        <v>44198</v>
      </c>
      <c r="AA3115" s="3">
        <v>44198</v>
      </c>
      <c r="AB3115" t="s">
        <v>60</v>
      </c>
      <c r="AC3115" t="s">
        <v>169</v>
      </c>
      <c r="AE3115" t="s">
        <v>62</v>
      </c>
      <c r="AF3115" t="s">
        <v>170</v>
      </c>
      <c r="AG3115" t="s">
        <v>194</v>
      </c>
      <c r="AH3115" t="s">
        <v>65</v>
      </c>
      <c r="AI3115" t="s">
        <v>2150</v>
      </c>
      <c r="AJ3115" t="s">
        <v>106</v>
      </c>
      <c r="AK3115" t="s">
        <v>7199</v>
      </c>
      <c r="AL3115">
        <v>1</v>
      </c>
      <c r="AM3115" t="s">
        <v>394</v>
      </c>
      <c r="AN3115">
        <v>2</v>
      </c>
      <c r="AO3115">
        <v>0</v>
      </c>
      <c r="AP3115" t="s">
        <v>63</v>
      </c>
      <c r="AV3115" s="1">
        <v>43391</v>
      </c>
      <c r="AW3115" t="s">
        <v>17108</v>
      </c>
      <c r="AY3115" t="s">
        <v>73</v>
      </c>
      <c r="AZ3115" t="s">
        <v>74</v>
      </c>
    </row>
    <row r="3116" spans="1:52" hidden="1" x14ac:dyDescent="0.25">
      <c r="A3116" t="str">
        <f>INDEX('Community ID'!B:B,MATCH(O3116,'Community ID'!A:A,0))</f>
        <v>Villa Hortaliza</v>
      </c>
      <c r="B3116" t="str">
        <f>INDEX('Community ID'!$K:$K,MATCH('Environmental Data'!$P3116,'Community ID'!J:J,0))</f>
        <v>Tireo</v>
      </c>
      <c r="D3116" t="s">
        <v>12048</v>
      </c>
      <c r="E3116" t="s">
        <v>12049</v>
      </c>
      <c r="F3116" t="s">
        <v>924</v>
      </c>
      <c r="H3116" t="s">
        <v>12050</v>
      </c>
      <c r="I3116" t="s">
        <v>165</v>
      </c>
      <c r="J3116" s="1">
        <v>17842</v>
      </c>
      <c r="K3116">
        <v>73</v>
      </c>
      <c r="M3116" t="s">
        <v>80</v>
      </c>
      <c r="N3116" t="s">
        <v>11397</v>
      </c>
      <c r="O3116" t="s">
        <v>11448</v>
      </c>
      <c r="P3116" t="s">
        <v>3217</v>
      </c>
      <c r="Q3116" t="s">
        <v>160</v>
      </c>
      <c r="R3116">
        <v>44943556</v>
      </c>
      <c r="S3116" t="s">
        <v>429</v>
      </c>
      <c r="T3116" t="s">
        <v>429</v>
      </c>
      <c r="U3116">
        <v>5300094082</v>
      </c>
      <c r="V3116" t="s">
        <v>1820</v>
      </c>
      <c r="W3116" t="s">
        <v>58</v>
      </c>
      <c r="X3116">
        <v>18.949054100000001</v>
      </c>
      <c r="Y3116">
        <v>-70.686305200000007</v>
      </c>
      <c r="Z3116" t="s">
        <v>86</v>
      </c>
      <c r="AA3116" t="s">
        <v>86</v>
      </c>
      <c r="AB3116" t="s">
        <v>60</v>
      </c>
      <c r="AC3116" t="s">
        <v>169</v>
      </c>
      <c r="AE3116" t="s">
        <v>63</v>
      </c>
      <c r="AF3116" t="s">
        <v>170</v>
      </c>
      <c r="AG3116" t="s">
        <v>171</v>
      </c>
      <c r="AH3116" t="s">
        <v>117</v>
      </c>
      <c r="AI3116" t="s">
        <v>7626</v>
      </c>
      <c r="AJ3116" t="s">
        <v>66</v>
      </c>
      <c r="AK3116" t="s">
        <v>12051</v>
      </c>
      <c r="AL3116">
        <v>1</v>
      </c>
      <c r="AM3116" t="s">
        <v>7673</v>
      </c>
      <c r="AN3116">
        <v>2</v>
      </c>
      <c r="AO3116">
        <v>0</v>
      </c>
      <c r="AP3116" t="s">
        <v>62</v>
      </c>
      <c r="AV3116" s="1">
        <v>43391</v>
      </c>
      <c r="AW3116" t="s">
        <v>17109</v>
      </c>
      <c r="AY3116" t="s">
        <v>73</v>
      </c>
      <c r="AZ3116" t="s">
        <v>74</v>
      </c>
    </row>
    <row r="3117" spans="1:52" hidden="1" x14ac:dyDescent="0.25">
      <c r="A3117" t="str">
        <f>INDEX('Community ID'!B:B,MATCH(O3117,'Community ID'!A:A,0))</f>
        <v>El Chorro</v>
      </c>
      <c r="B3117" t="str">
        <f>INDEX('Community ID'!$K:$K,MATCH('Environmental Data'!$P3117,'Community ID'!J:J,0))</f>
        <v>Constanza</v>
      </c>
      <c r="D3117" t="s">
        <v>12799</v>
      </c>
      <c r="E3117" t="s">
        <v>1943</v>
      </c>
      <c r="F3117" t="s">
        <v>1547</v>
      </c>
      <c r="H3117" t="s">
        <v>264</v>
      </c>
      <c r="I3117" t="s">
        <v>191</v>
      </c>
      <c r="J3117" s="1">
        <v>26615</v>
      </c>
      <c r="K3117">
        <v>49</v>
      </c>
      <c r="L3117">
        <v>8499193809</v>
      </c>
      <c r="M3117" t="s">
        <v>226</v>
      </c>
      <c r="N3117" t="s">
        <v>12800</v>
      </c>
      <c r="O3117" t="s">
        <v>7181</v>
      </c>
      <c r="P3117" t="s">
        <v>102</v>
      </c>
      <c r="Q3117" t="s">
        <v>103</v>
      </c>
      <c r="S3117" t="s">
        <v>545</v>
      </c>
      <c r="T3117" t="s">
        <v>545</v>
      </c>
      <c r="U3117">
        <v>530017765</v>
      </c>
      <c r="V3117" t="s">
        <v>10384</v>
      </c>
      <c r="W3117" t="s">
        <v>58</v>
      </c>
      <c r="X3117">
        <v>18.9019228890714</v>
      </c>
      <c r="Y3117">
        <v>-70.759903444043104</v>
      </c>
      <c r="Z3117" t="s">
        <v>325</v>
      </c>
      <c r="AA3117" t="s">
        <v>325</v>
      </c>
      <c r="AB3117" t="s">
        <v>116</v>
      </c>
      <c r="AC3117" t="s">
        <v>169</v>
      </c>
      <c r="AE3117" t="s">
        <v>62</v>
      </c>
      <c r="AF3117" t="s">
        <v>170</v>
      </c>
      <c r="AG3117" t="s">
        <v>194</v>
      </c>
      <c r="AH3117" t="s">
        <v>65</v>
      </c>
      <c r="AI3117" t="s">
        <v>2150</v>
      </c>
      <c r="AJ3117" t="s">
        <v>106</v>
      </c>
      <c r="AK3117" t="s">
        <v>11200</v>
      </c>
      <c r="AL3117">
        <v>1</v>
      </c>
      <c r="AM3117" t="s">
        <v>394</v>
      </c>
      <c r="AN3117">
        <v>2</v>
      </c>
      <c r="AO3117">
        <v>0</v>
      </c>
      <c r="AP3117" t="s">
        <v>63</v>
      </c>
      <c r="AV3117" s="1">
        <v>43391</v>
      </c>
      <c r="AW3117" t="s">
        <v>17110</v>
      </c>
      <c r="AY3117" t="s">
        <v>73</v>
      </c>
      <c r="AZ3117" t="s">
        <v>74</v>
      </c>
    </row>
    <row r="3118" spans="1:52" hidden="1" x14ac:dyDescent="0.25">
      <c r="A3118" t="str">
        <f>INDEX('Community ID'!B:B,MATCH(O3118,'Community ID'!A:A,0))</f>
        <v>El Chorro</v>
      </c>
      <c r="B3118" t="str">
        <f>INDEX('Community ID'!$K:$K,MATCH('Environmental Data'!$P3118,'Community ID'!J:J,0))</f>
        <v>Constanza</v>
      </c>
      <c r="D3118" t="s">
        <v>12799</v>
      </c>
      <c r="E3118" t="s">
        <v>1943</v>
      </c>
      <c r="F3118" t="s">
        <v>1547</v>
      </c>
      <c r="H3118" t="s">
        <v>264</v>
      </c>
      <c r="I3118" t="s">
        <v>191</v>
      </c>
      <c r="J3118" s="1">
        <v>26615</v>
      </c>
      <c r="K3118">
        <v>49</v>
      </c>
      <c r="L3118">
        <v>8499193809</v>
      </c>
      <c r="M3118" t="s">
        <v>226</v>
      </c>
      <c r="N3118" t="s">
        <v>12800</v>
      </c>
      <c r="O3118" t="s">
        <v>7181</v>
      </c>
      <c r="P3118" t="s">
        <v>102</v>
      </c>
      <c r="Q3118" t="s">
        <v>103</v>
      </c>
      <c r="S3118" t="s">
        <v>545</v>
      </c>
      <c r="T3118" t="s">
        <v>545</v>
      </c>
      <c r="U3118">
        <v>530017765</v>
      </c>
      <c r="V3118" t="s">
        <v>10384</v>
      </c>
      <c r="W3118" t="s">
        <v>58</v>
      </c>
      <c r="X3118">
        <v>18.9019228890714</v>
      </c>
      <c r="Y3118">
        <v>-70.759903444043104</v>
      </c>
      <c r="Z3118" t="s">
        <v>325</v>
      </c>
      <c r="AA3118" t="s">
        <v>325</v>
      </c>
      <c r="AB3118" t="s">
        <v>116</v>
      </c>
      <c r="AC3118" t="s">
        <v>169</v>
      </c>
      <c r="AE3118" t="s">
        <v>62</v>
      </c>
      <c r="AF3118" t="s">
        <v>170</v>
      </c>
      <c r="AG3118" t="s">
        <v>194</v>
      </c>
      <c r="AH3118" t="s">
        <v>65</v>
      </c>
      <c r="AI3118" t="s">
        <v>2150</v>
      </c>
      <c r="AJ3118" t="s">
        <v>106</v>
      </c>
      <c r="AK3118" t="s">
        <v>11200</v>
      </c>
      <c r="AL3118">
        <v>1</v>
      </c>
      <c r="AM3118" t="s">
        <v>394</v>
      </c>
      <c r="AN3118">
        <v>2</v>
      </c>
      <c r="AO3118">
        <v>1</v>
      </c>
      <c r="AP3118" t="s">
        <v>63</v>
      </c>
      <c r="AV3118" s="1">
        <v>43391</v>
      </c>
      <c r="AW3118" t="s">
        <v>17111</v>
      </c>
      <c r="AY3118" t="s">
        <v>73</v>
      </c>
      <c r="AZ3118" t="s">
        <v>74</v>
      </c>
    </row>
    <row r="3119" spans="1:52" hidden="1" x14ac:dyDescent="0.25">
      <c r="A3119" t="str">
        <f>INDEX('Community ID'!B:B,MATCH(O3119,'Community ID'!A:A,0))</f>
        <v>Villa Hortaliza</v>
      </c>
      <c r="B3119" t="str">
        <f>INDEX('Community ID'!$K:$K,MATCH('Environmental Data'!$P3119,'Community ID'!J:J,0))</f>
        <v>Tireo</v>
      </c>
      <c r="D3119" t="s">
        <v>12052</v>
      </c>
      <c r="E3119" t="s">
        <v>12053</v>
      </c>
      <c r="F3119" t="s">
        <v>141</v>
      </c>
      <c r="H3119" t="s">
        <v>12054</v>
      </c>
      <c r="I3119" t="s">
        <v>191</v>
      </c>
      <c r="L3119">
        <v>8292145581</v>
      </c>
      <c r="M3119" t="s">
        <v>80</v>
      </c>
      <c r="N3119" t="s">
        <v>135</v>
      </c>
      <c r="O3119" t="s">
        <v>11448</v>
      </c>
      <c r="P3119" t="s">
        <v>3217</v>
      </c>
      <c r="Q3119" t="s">
        <v>103</v>
      </c>
      <c r="R3119">
        <v>42529866</v>
      </c>
      <c r="S3119" t="s">
        <v>104</v>
      </c>
      <c r="T3119" t="s">
        <v>144</v>
      </c>
      <c r="V3119" t="s">
        <v>1820</v>
      </c>
      <c r="W3119" t="s">
        <v>58</v>
      </c>
      <c r="X3119">
        <v>18.949054100000001</v>
      </c>
      <c r="Y3119">
        <v>-70.686305200000007</v>
      </c>
      <c r="Z3119" t="s">
        <v>86</v>
      </c>
      <c r="AA3119" t="s">
        <v>86</v>
      </c>
      <c r="AB3119" t="s">
        <v>60</v>
      </c>
      <c r="AC3119" t="s">
        <v>169</v>
      </c>
      <c r="AE3119" t="s">
        <v>63</v>
      </c>
      <c r="AF3119" t="s">
        <v>170</v>
      </c>
      <c r="AG3119" t="s">
        <v>171</v>
      </c>
      <c r="AH3119" t="s">
        <v>117</v>
      </c>
      <c r="AI3119" t="s">
        <v>12055</v>
      </c>
      <c r="AJ3119" t="s">
        <v>66</v>
      </c>
      <c r="AK3119" t="s">
        <v>12056</v>
      </c>
      <c r="AL3119">
        <v>1</v>
      </c>
      <c r="AM3119" t="s">
        <v>7673</v>
      </c>
      <c r="AN3119">
        <v>2</v>
      </c>
      <c r="AO3119">
        <v>0</v>
      </c>
      <c r="AP3119" t="s">
        <v>62</v>
      </c>
      <c r="AV3119" s="1">
        <v>43391</v>
      </c>
      <c r="AW3119" t="s">
        <v>17112</v>
      </c>
      <c r="AY3119" t="s">
        <v>73</v>
      </c>
      <c r="AZ3119" t="s">
        <v>74</v>
      </c>
    </row>
    <row r="3120" spans="1:52" hidden="1" x14ac:dyDescent="0.25">
      <c r="A3120" t="str">
        <f>INDEX('Community ID'!B:B,MATCH(O3120,'Community ID'!A:A,0))</f>
        <v>Villa Hortaliza</v>
      </c>
      <c r="B3120" t="str">
        <f>INDEX('Community ID'!$K:$K,MATCH('Environmental Data'!$P3120,'Community ID'!J:J,0))</f>
        <v>Tireo</v>
      </c>
      <c r="D3120" t="s">
        <v>12057</v>
      </c>
      <c r="E3120" t="s">
        <v>12058</v>
      </c>
      <c r="F3120" t="s">
        <v>11574</v>
      </c>
      <c r="I3120" t="s">
        <v>191</v>
      </c>
      <c r="J3120" s="1">
        <v>30805</v>
      </c>
      <c r="K3120">
        <v>37</v>
      </c>
      <c r="L3120">
        <v>8093613451</v>
      </c>
      <c r="M3120" t="s">
        <v>226</v>
      </c>
      <c r="N3120" t="s">
        <v>135</v>
      </c>
      <c r="O3120" t="s">
        <v>11448</v>
      </c>
      <c r="P3120" t="s">
        <v>3217</v>
      </c>
      <c r="Q3120" t="s">
        <v>103</v>
      </c>
      <c r="S3120" t="s">
        <v>104</v>
      </c>
      <c r="T3120" t="s">
        <v>144</v>
      </c>
      <c r="U3120">
        <v>5300419811</v>
      </c>
      <c r="V3120" t="s">
        <v>1820</v>
      </c>
      <c r="W3120" t="s">
        <v>58</v>
      </c>
      <c r="X3120">
        <v>18.949054100000001</v>
      </c>
      <c r="Y3120">
        <v>-70.686305200000007</v>
      </c>
      <c r="Z3120" t="s">
        <v>86</v>
      </c>
      <c r="AA3120" s="3">
        <v>44198</v>
      </c>
      <c r="AB3120" t="s">
        <v>60</v>
      </c>
      <c r="AC3120" t="s">
        <v>169</v>
      </c>
      <c r="AE3120" t="s">
        <v>62</v>
      </c>
      <c r="AF3120" t="s">
        <v>170</v>
      </c>
      <c r="AG3120" t="s">
        <v>171</v>
      </c>
      <c r="AH3120" t="s">
        <v>65</v>
      </c>
      <c r="AI3120" t="s">
        <v>7626</v>
      </c>
      <c r="AJ3120" t="s">
        <v>11449</v>
      </c>
      <c r="AK3120" t="s">
        <v>12059</v>
      </c>
      <c r="AL3120">
        <v>1</v>
      </c>
      <c r="AM3120" t="s">
        <v>7673</v>
      </c>
      <c r="AN3120">
        <v>6</v>
      </c>
      <c r="AO3120">
        <v>1</v>
      </c>
      <c r="AP3120" t="s">
        <v>62</v>
      </c>
      <c r="AV3120" s="1">
        <v>43391</v>
      </c>
      <c r="AW3120" t="s">
        <v>17113</v>
      </c>
      <c r="AY3120" t="s">
        <v>73</v>
      </c>
      <c r="AZ3120" t="s">
        <v>74</v>
      </c>
    </row>
    <row r="3121" spans="1:52" hidden="1" x14ac:dyDescent="0.25">
      <c r="A3121" t="str">
        <f>INDEX('Community ID'!B:B,MATCH(O3121,'Community ID'!A:A,0))</f>
        <v>Villa Hortaliza</v>
      </c>
      <c r="B3121" t="str">
        <f>INDEX('Community ID'!$K:$K,MATCH('Environmental Data'!$P3121,'Community ID'!J:J,0))</f>
        <v>Tireo</v>
      </c>
      <c r="D3121" t="s">
        <v>12060</v>
      </c>
      <c r="E3121" t="s">
        <v>12061</v>
      </c>
      <c r="F3121" t="s">
        <v>6760</v>
      </c>
      <c r="I3121" t="s">
        <v>191</v>
      </c>
      <c r="J3121" s="1">
        <v>31178</v>
      </c>
      <c r="K3121">
        <v>36</v>
      </c>
      <c r="L3121">
        <v>8099236551</v>
      </c>
      <c r="M3121" t="s">
        <v>124</v>
      </c>
      <c r="N3121" t="s">
        <v>12062</v>
      </c>
      <c r="O3121" t="s">
        <v>11448</v>
      </c>
      <c r="P3121" t="s">
        <v>3217</v>
      </c>
      <c r="Q3121" t="s">
        <v>103</v>
      </c>
      <c r="S3121" t="s">
        <v>429</v>
      </c>
      <c r="T3121" t="s">
        <v>429</v>
      </c>
      <c r="U3121">
        <v>5300377297</v>
      </c>
      <c r="V3121" t="s">
        <v>1820</v>
      </c>
      <c r="W3121" t="s">
        <v>58</v>
      </c>
      <c r="X3121">
        <v>18.949054100000001</v>
      </c>
      <c r="Y3121">
        <v>-70.686305200000007</v>
      </c>
      <c r="Z3121" t="s">
        <v>86</v>
      </c>
      <c r="AA3121" s="3">
        <v>44326</v>
      </c>
      <c r="AB3121" t="s">
        <v>60</v>
      </c>
      <c r="AC3121" t="s">
        <v>169</v>
      </c>
      <c r="AE3121" t="s">
        <v>62</v>
      </c>
      <c r="AF3121" t="s">
        <v>170</v>
      </c>
      <c r="AG3121" t="s">
        <v>171</v>
      </c>
      <c r="AH3121" t="s">
        <v>65</v>
      </c>
      <c r="AI3121" t="s">
        <v>1244</v>
      </c>
      <c r="AJ3121" t="s">
        <v>7398</v>
      </c>
      <c r="AK3121" t="s">
        <v>12063</v>
      </c>
      <c r="AL3121">
        <v>1</v>
      </c>
      <c r="AM3121" t="s">
        <v>7673</v>
      </c>
      <c r="AN3121">
        <v>4</v>
      </c>
      <c r="AO3121">
        <v>1</v>
      </c>
      <c r="AP3121" t="s">
        <v>62</v>
      </c>
      <c r="AV3121" s="1">
        <v>43391</v>
      </c>
      <c r="AW3121" t="s">
        <v>17114</v>
      </c>
      <c r="AY3121" t="s">
        <v>73</v>
      </c>
      <c r="AZ3121" t="s">
        <v>74</v>
      </c>
    </row>
    <row r="3122" spans="1:52" hidden="1" x14ac:dyDescent="0.25">
      <c r="A3122" t="str">
        <f>INDEX('Community ID'!B:B,MATCH(O3122,'Community ID'!A:A,0))</f>
        <v>Barrio Las Flores</v>
      </c>
      <c r="B3122" t="str">
        <f>INDEX('Community ID'!$K:$K,MATCH('Environmental Data'!$P3122,'Community ID'!J:J,0))</f>
        <v>Constanza</v>
      </c>
      <c r="D3122" t="s">
        <v>12064</v>
      </c>
      <c r="E3122" t="s">
        <v>2104</v>
      </c>
      <c r="F3122" t="s">
        <v>1477</v>
      </c>
      <c r="H3122" t="s">
        <v>5205</v>
      </c>
      <c r="I3122" t="s">
        <v>191</v>
      </c>
      <c r="J3122" s="1">
        <v>28511</v>
      </c>
      <c r="K3122">
        <v>43</v>
      </c>
      <c r="L3122">
        <v>8094176812</v>
      </c>
      <c r="M3122" t="s">
        <v>124</v>
      </c>
      <c r="N3122" t="s">
        <v>4474</v>
      </c>
      <c r="O3122" t="s">
        <v>4094</v>
      </c>
      <c r="P3122" t="s">
        <v>102</v>
      </c>
      <c r="Q3122" t="s">
        <v>103</v>
      </c>
      <c r="V3122" t="s">
        <v>8937</v>
      </c>
      <c r="W3122" t="s">
        <v>58</v>
      </c>
      <c r="X3122">
        <v>18.913071899999998</v>
      </c>
      <c r="Y3122">
        <v>-70.745652300000003</v>
      </c>
      <c r="AB3122" t="s">
        <v>87</v>
      </c>
      <c r="AC3122" t="s">
        <v>169</v>
      </c>
      <c r="AE3122" t="s">
        <v>62</v>
      </c>
      <c r="AF3122" t="s">
        <v>170</v>
      </c>
      <c r="AG3122" t="s">
        <v>171</v>
      </c>
      <c r="AH3122" t="s">
        <v>117</v>
      </c>
      <c r="AI3122" t="s">
        <v>145</v>
      </c>
      <c r="AK3122" t="s">
        <v>8251</v>
      </c>
      <c r="AL3122">
        <v>0</v>
      </c>
      <c r="AM3122" t="s">
        <v>12065</v>
      </c>
      <c r="AV3122" s="1">
        <v>43389</v>
      </c>
      <c r="AW3122" t="s">
        <v>17115</v>
      </c>
      <c r="AY3122" t="s">
        <v>73</v>
      </c>
      <c r="AZ3122" t="s">
        <v>74</v>
      </c>
    </row>
    <row r="3123" spans="1:52" hidden="1" x14ac:dyDescent="0.25">
      <c r="A3123" t="str">
        <f>INDEX('Community ID'!B:B,MATCH(O3123,'Community ID'!A:A,0))</f>
        <v>Barrio Las Flores</v>
      </c>
      <c r="B3123" t="str">
        <f>INDEX('Community ID'!$K:$K,MATCH('Environmental Data'!$P3123,'Community ID'!J:J,0))</f>
        <v>Constanza</v>
      </c>
      <c r="D3123" t="s">
        <v>12066</v>
      </c>
      <c r="E3123" t="s">
        <v>2486</v>
      </c>
      <c r="F3123" t="s">
        <v>1111</v>
      </c>
      <c r="I3123" t="s">
        <v>191</v>
      </c>
      <c r="J3123" s="1">
        <v>15439</v>
      </c>
      <c r="K3123">
        <v>79</v>
      </c>
      <c r="M3123" t="s">
        <v>80</v>
      </c>
      <c r="N3123" t="s">
        <v>135</v>
      </c>
      <c r="O3123" t="s">
        <v>4094</v>
      </c>
      <c r="P3123" t="s">
        <v>102</v>
      </c>
      <c r="Q3123" t="s">
        <v>103</v>
      </c>
      <c r="R3123">
        <v>44062074</v>
      </c>
      <c r="S3123" t="s">
        <v>144</v>
      </c>
      <c r="T3123" t="s">
        <v>144</v>
      </c>
      <c r="U3123">
        <v>5300197026</v>
      </c>
      <c r="V3123" t="s">
        <v>1820</v>
      </c>
      <c r="W3123" t="s">
        <v>58</v>
      </c>
      <c r="X3123">
        <v>19.2964862</v>
      </c>
      <c r="Y3123">
        <v>-70.251063700000003</v>
      </c>
      <c r="Z3123" t="s">
        <v>86</v>
      </c>
      <c r="AA3123" t="s">
        <v>86</v>
      </c>
      <c r="AB3123" t="s">
        <v>87</v>
      </c>
      <c r="AC3123" t="s">
        <v>169</v>
      </c>
      <c r="AE3123" t="s">
        <v>62</v>
      </c>
      <c r="AF3123" t="s">
        <v>170</v>
      </c>
      <c r="AG3123" t="s">
        <v>171</v>
      </c>
      <c r="AH3123" t="s">
        <v>65</v>
      </c>
      <c r="AI3123" t="s">
        <v>12067</v>
      </c>
      <c r="AJ3123" t="s">
        <v>9538</v>
      </c>
      <c r="AK3123" t="s">
        <v>8251</v>
      </c>
      <c r="AL3123">
        <v>2</v>
      </c>
      <c r="AM3123" t="s">
        <v>7673</v>
      </c>
      <c r="AN3123">
        <v>3</v>
      </c>
      <c r="AO3123">
        <v>0</v>
      </c>
      <c r="AP3123" t="s">
        <v>62</v>
      </c>
      <c r="AV3123" s="1">
        <v>43389</v>
      </c>
      <c r="AW3123" t="s">
        <v>17116</v>
      </c>
      <c r="AY3123" t="s">
        <v>73</v>
      </c>
      <c r="AZ3123" t="s">
        <v>74</v>
      </c>
    </row>
    <row r="3124" spans="1:52" hidden="1" x14ac:dyDescent="0.25">
      <c r="A3124" t="str">
        <f>INDEX('Community ID'!B:B,MATCH(O3124,'Community ID'!A:A,0))</f>
        <v>Barrio Las Flores</v>
      </c>
      <c r="B3124" t="str">
        <f>INDEX('Community ID'!$K:$K,MATCH('Environmental Data'!$P3124,'Community ID'!J:J,0))</f>
        <v>Constanza</v>
      </c>
      <c r="D3124" t="s">
        <v>12068</v>
      </c>
      <c r="E3124" t="s">
        <v>1178</v>
      </c>
      <c r="H3124" t="s">
        <v>2659</v>
      </c>
      <c r="I3124" t="s">
        <v>191</v>
      </c>
      <c r="J3124" s="1">
        <v>28298</v>
      </c>
      <c r="K3124">
        <v>44</v>
      </c>
      <c r="L3124">
        <v>8092282776</v>
      </c>
      <c r="M3124" t="s">
        <v>124</v>
      </c>
      <c r="N3124" t="s">
        <v>135</v>
      </c>
      <c r="O3124" t="s">
        <v>4094</v>
      </c>
      <c r="P3124" t="s">
        <v>102</v>
      </c>
      <c r="Q3124" t="s">
        <v>55</v>
      </c>
      <c r="R3124">
        <v>43359691</v>
      </c>
      <c r="S3124" t="s">
        <v>3557</v>
      </c>
      <c r="V3124" t="s">
        <v>8937</v>
      </c>
      <c r="W3124" t="s">
        <v>58</v>
      </c>
      <c r="X3124">
        <v>18.913062400000001</v>
      </c>
      <c r="Y3124">
        <v>-70.745540099999999</v>
      </c>
      <c r="Z3124" t="s">
        <v>86</v>
      </c>
      <c r="AA3124" s="3">
        <v>44326</v>
      </c>
      <c r="AB3124" t="s">
        <v>87</v>
      </c>
      <c r="AC3124" t="s">
        <v>169</v>
      </c>
      <c r="AE3124" t="s">
        <v>62</v>
      </c>
      <c r="AF3124" t="s">
        <v>170</v>
      </c>
      <c r="AG3124" t="s">
        <v>171</v>
      </c>
      <c r="AH3124" t="s">
        <v>65</v>
      </c>
      <c r="AI3124" t="s">
        <v>145</v>
      </c>
      <c r="AJ3124" t="s">
        <v>145</v>
      </c>
      <c r="AK3124" t="s">
        <v>8251</v>
      </c>
      <c r="AL3124">
        <v>2</v>
      </c>
      <c r="AM3124" t="s">
        <v>68</v>
      </c>
      <c r="AV3124" s="1">
        <v>43389</v>
      </c>
      <c r="AW3124" t="s">
        <v>17117</v>
      </c>
      <c r="AY3124" t="s">
        <v>73</v>
      </c>
      <c r="AZ3124" t="s">
        <v>74</v>
      </c>
    </row>
    <row r="3125" spans="1:52" hidden="1" x14ac:dyDescent="0.25">
      <c r="A3125" t="str">
        <f>INDEX('Community ID'!B:B,MATCH(O3125,'Community ID'!A:A,0))</f>
        <v>Barrio Las Flores</v>
      </c>
      <c r="B3125" t="str">
        <f>INDEX('Community ID'!$K:$K,MATCH('Environmental Data'!$P3125,'Community ID'!J:J,0))</f>
        <v>Constanza</v>
      </c>
      <c r="D3125" t="s">
        <v>12069</v>
      </c>
      <c r="E3125" t="s">
        <v>1513</v>
      </c>
      <c r="F3125" t="s">
        <v>141</v>
      </c>
      <c r="H3125" t="s">
        <v>1337</v>
      </c>
      <c r="I3125" t="s">
        <v>165</v>
      </c>
      <c r="J3125" s="1">
        <v>18291</v>
      </c>
      <c r="K3125">
        <v>71</v>
      </c>
      <c r="L3125">
        <v>8094861981</v>
      </c>
      <c r="M3125" t="s">
        <v>80</v>
      </c>
      <c r="N3125" t="s">
        <v>12070</v>
      </c>
      <c r="O3125" t="s">
        <v>4094</v>
      </c>
      <c r="P3125" t="s">
        <v>102</v>
      </c>
      <c r="Q3125" t="s">
        <v>103</v>
      </c>
      <c r="S3125" t="s">
        <v>144</v>
      </c>
      <c r="T3125" t="s">
        <v>144</v>
      </c>
      <c r="U3125">
        <v>5300199899</v>
      </c>
      <c r="V3125" t="s">
        <v>1820</v>
      </c>
      <c r="W3125" t="s">
        <v>58</v>
      </c>
      <c r="X3125">
        <v>19.2964862</v>
      </c>
      <c r="Y3125">
        <v>-70.251063700000003</v>
      </c>
      <c r="Z3125" t="s">
        <v>86</v>
      </c>
      <c r="AA3125" t="s">
        <v>86</v>
      </c>
      <c r="AB3125" t="s">
        <v>87</v>
      </c>
      <c r="AC3125" t="s">
        <v>169</v>
      </c>
      <c r="AE3125" t="s">
        <v>62</v>
      </c>
      <c r="AF3125" t="s">
        <v>170</v>
      </c>
      <c r="AG3125" t="s">
        <v>171</v>
      </c>
      <c r="AH3125" t="s">
        <v>117</v>
      </c>
      <c r="AI3125" t="s">
        <v>66</v>
      </c>
      <c r="AJ3125" t="s">
        <v>66</v>
      </c>
      <c r="AK3125" t="s">
        <v>8251</v>
      </c>
      <c r="AL3125">
        <v>2</v>
      </c>
      <c r="AM3125" t="s">
        <v>7673</v>
      </c>
      <c r="AN3125">
        <v>3</v>
      </c>
      <c r="AO3125">
        <v>0</v>
      </c>
      <c r="AP3125" t="s">
        <v>62</v>
      </c>
      <c r="AV3125" s="1">
        <v>43389</v>
      </c>
      <c r="AW3125" t="s">
        <v>17118</v>
      </c>
      <c r="AY3125" t="s">
        <v>73</v>
      </c>
      <c r="AZ3125" t="s">
        <v>74</v>
      </c>
    </row>
    <row r="3126" spans="1:52" hidden="1" x14ac:dyDescent="0.25">
      <c r="A3126" t="str">
        <f>INDEX('Community ID'!B:B,MATCH(O3126,'Community ID'!A:A,0))</f>
        <v>Barrio Las Flores</v>
      </c>
      <c r="B3126" t="str">
        <f>INDEX('Community ID'!$K:$K,MATCH('Environmental Data'!$P3126,'Community ID'!J:J,0))</f>
        <v>Constanza</v>
      </c>
      <c r="D3126" t="s">
        <v>12071</v>
      </c>
      <c r="E3126" t="s">
        <v>12072</v>
      </c>
      <c r="F3126" t="s">
        <v>1519</v>
      </c>
      <c r="H3126" t="s">
        <v>12073</v>
      </c>
      <c r="I3126" t="s">
        <v>165</v>
      </c>
      <c r="J3126" s="1">
        <v>34372</v>
      </c>
      <c r="K3126">
        <v>27</v>
      </c>
      <c r="L3126">
        <v>8294961393</v>
      </c>
      <c r="M3126" t="s">
        <v>226</v>
      </c>
      <c r="N3126" t="s">
        <v>125</v>
      </c>
      <c r="O3126" t="s">
        <v>12074</v>
      </c>
      <c r="P3126" t="s">
        <v>4101</v>
      </c>
      <c r="Q3126" t="s">
        <v>103</v>
      </c>
      <c r="V3126" t="s">
        <v>8937</v>
      </c>
      <c r="W3126" t="s">
        <v>58</v>
      </c>
      <c r="X3126">
        <v>18.913330899999998</v>
      </c>
      <c r="Y3126">
        <v>-70.745512899999994</v>
      </c>
      <c r="Z3126" s="3">
        <v>44198</v>
      </c>
      <c r="AA3126" s="3">
        <v>44198</v>
      </c>
      <c r="AB3126" t="s">
        <v>87</v>
      </c>
      <c r="AC3126" t="s">
        <v>169</v>
      </c>
      <c r="AE3126" t="s">
        <v>62</v>
      </c>
      <c r="AF3126" t="s">
        <v>170</v>
      </c>
      <c r="AG3126" t="s">
        <v>171</v>
      </c>
      <c r="AH3126" t="s">
        <v>117</v>
      </c>
      <c r="AI3126" t="s">
        <v>145</v>
      </c>
      <c r="AK3126" t="s">
        <v>8251</v>
      </c>
      <c r="AL3126">
        <v>2</v>
      </c>
      <c r="AM3126" t="s">
        <v>68</v>
      </c>
      <c r="AV3126" s="1">
        <v>43389</v>
      </c>
      <c r="AW3126" t="s">
        <v>17119</v>
      </c>
      <c r="AY3126" t="s">
        <v>73</v>
      </c>
      <c r="AZ3126" t="s">
        <v>74</v>
      </c>
    </row>
    <row r="3127" spans="1:52" hidden="1" x14ac:dyDescent="0.25">
      <c r="A3127" t="str">
        <f>INDEX('Community ID'!B:B,MATCH(O3127,'Community ID'!A:A,0))</f>
        <v>Barrio Las Flores</v>
      </c>
      <c r="B3127" t="str">
        <f>INDEX('Community ID'!$K:$K,MATCH('Environmental Data'!$P3127,'Community ID'!J:J,0))</f>
        <v>Constanza</v>
      </c>
      <c r="D3127" t="s">
        <v>12075</v>
      </c>
      <c r="E3127" t="s">
        <v>12076</v>
      </c>
      <c r="F3127" t="s">
        <v>12077</v>
      </c>
      <c r="I3127" t="s">
        <v>165</v>
      </c>
      <c r="J3127" s="1">
        <v>32759</v>
      </c>
      <c r="K3127">
        <v>32</v>
      </c>
      <c r="L3127">
        <v>8298727624</v>
      </c>
      <c r="M3127" t="s">
        <v>142</v>
      </c>
      <c r="N3127" t="s">
        <v>3827</v>
      </c>
      <c r="O3127" t="s">
        <v>4094</v>
      </c>
      <c r="P3127" t="s">
        <v>102</v>
      </c>
      <c r="Q3127" t="s">
        <v>103</v>
      </c>
      <c r="U3127">
        <v>5300423117</v>
      </c>
      <c r="V3127" t="s">
        <v>1820</v>
      </c>
      <c r="W3127" t="s">
        <v>58</v>
      </c>
      <c r="X3127">
        <v>18.912754899999999</v>
      </c>
      <c r="Y3127">
        <v>-70.747883700000003</v>
      </c>
      <c r="Z3127" t="s">
        <v>86</v>
      </c>
      <c r="AA3127" t="s">
        <v>86</v>
      </c>
      <c r="AB3127" t="s">
        <v>87</v>
      </c>
      <c r="AC3127" t="s">
        <v>169</v>
      </c>
      <c r="AE3127" t="s">
        <v>62</v>
      </c>
      <c r="AF3127" t="s">
        <v>170</v>
      </c>
      <c r="AG3127" t="s">
        <v>194</v>
      </c>
      <c r="AH3127" t="s">
        <v>117</v>
      </c>
      <c r="AI3127" t="s">
        <v>66</v>
      </c>
      <c r="AJ3127" t="s">
        <v>9538</v>
      </c>
      <c r="AK3127" t="s">
        <v>1483</v>
      </c>
      <c r="AL3127">
        <v>2</v>
      </c>
      <c r="AM3127" t="s">
        <v>7673</v>
      </c>
      <c r="AN3127">
        <v>4</v>
      </c>
      <c r="AO3127">
        <v>0</v>
      </c>
      <c r="AP3127" t="s">
        <v>62</v>
      </c>
      <c r="AV3127" s="1">
        <v>43389</v>
      </c>
      <c r="AW3127" t="s">
        <v>17120</v>
      </c>
      <c r="AY3127" t="s">
        <v>73</v>
      </c>
      <c r="AZ3127" t="s">
        <v>74</v>
      </c>
    </row>
    <row r="3128" spans="1:52" hidden="1" x14ac:dyDescent="0.25">
      <c r="A3128" t="str">
        <f>INDEX('Community ID'!B:B,MATCH(O3128,'Community ID'!A:A,0))</f>
        <v>Barrio Las Flores</v>
      </c>
      <c r="B3128" t="str">
        <f>INDEX('Community ID'!$K:$K,MATCH('Environmental Data'!$P3128,'Community ID'!J:J,0))</f>
        <v>Constanza</v>
      </c>
      <c r="D3128" t="s">
        <v>12078</v>
      </c>
      <c r="E3128" t="s">
        <v>434</v>
      </c>
      <c r="F3128" t="s">
        <v>280</v>
      </c>
      <c r="H3128" t="s">
        <v>12079</v>
      </c>
      <c r="I3128" t="s">
        <v>191</v>
      </c>
      <c r="J3128" s="1">
        <v>23140</v>
      </c>
      <c r="K3128">
        <v>58</v>
      </c>
      <c r="L3128">
        <v>8093653470</v>
      </c>
      <c r="M3128" t="s">
        <v>51</v>
      </c>
      <c r="N3128" t="s">
        <v>135</v>
      </c>
      <c r="O3128" t="s">
        <v>12080</v>
      </c>
      <c r="P3128" t="s">
        <v>102</v>
      </c>
      <c r="Q3128" t="s">
        <v>103</v>
      </c>
      <c r="S3128" t="s">
        <v>144</v>
      </c>
      <c r="V3128" t="s">
        <v>8937</v>
      </c>
      <c r="W3128" t="s">
        <v>58</v>
      </c>
      <c r="X3128">
        <v>18.9132721</v>
      </c>
      <c r="Y3128">
        <v>-70.745604</v>
      </c>
      <c r="Z3128" t="s">
        <v>86</v>
      </c>
      <c r="AA3128" t="s">
        <v>86</v>
      </c>
      <c r="AB3128" t="s">
        <v>87</v>
      </c>
      <c r="AC3128" t="s">
        <v>169</v>
      </c>
      <c r="AE3128" t="s">
        <v>62</v>
      </c>
      <c r="AF3128" t="s">
        <v>170</v>
      </c>
      <c r="AG3128" t="s">
        <v>171</v>
      </c>
      <c r="AH3128" t="s">
        <v>65</v>
      </c>
      <c r="AI3128" t="s">
        <v>145</v>
      </c>
      <c r="AJ3128" t="s">
        <v>7398</v>
      </c>
      <c r="AK3128" t="s">
        <v>11702</v>
      </c>
      <c r="AL3128">
        <v>2</v>
      </c>
      <c r="AM3128" t="s">
        <v>68</v>
      </c>
      <c r="AV3128" s="1">
        <v>43389</v>
      </c>
      <c r="AW3128" t="s">
        <v>17121</v>
      </c>
      <c r="AY3128" t="s">
        <v>73</v>
      </c>
      <c r="AZ3128" t="s">
        <v>74</v>
      </c>
    </row>
    <row r="3129" spans="1:52" hidden="1" x14ac:dyDescent="0.25">
      <c r="A3129" t="str">
        <f>INDEX('Community ID'!B:B,MATCH(O3129,'Community ID'!A:A,0))</f>
        <v>Barrio Las Flores</v>
      </c>
      <c r="B3129" t="str">
        <f>INDEX('Community ID'!$K:$K,MATCH('Environmental Data'!$P3129,'Community ID'!J:J,0))</f>
        <v>Constanza</v>
      </c>
      <c r="D3129" t="s">
        <v>12081</v>
      </c>
      <c r="E3129" t="s">
        <v>1034</v>
      </c>
      <c r="F3129" t="s">
        <v>2288</v>
      </c>
      <c r="H3129" t="s">
        <v>4072</v>
      </c>
      <c r="I3129" t="s">
        <v>165</v>
      </c>
      <c r="J3129" s="1">
        <v>22421</v>
      </c>
      <c r="K3129">
        <v>60</v>
      </c>
      <c r="L3129">
        <v>8295602996</v>
      </c>
      <c r="M3129" t="s">
        <v>51</v>
      </c>
      <c r="N3129" t="s">
        <v>1108</v>
      </c>
      <c r="O3129" t="s">
        <v>12080</v>
      </c>
      <c r="P3129" t="s">
        <v>4101</v>
      </c>
      <c r="Q3129" t="s">
        <v>103</v>
      </c>
      <c r="R3129">
        <v>44049721</v>
      </c>
      <c r="S3129" t="s">
        <v>144</v>
      </c>
      <c r="V3129" t="s">
        <v>8937</v>
      </c>
      <c r="W3129" t="s">
        <v>58</v>
      </c>
      <c r="X3129">
        <v>18.912999200000002</v>
      </c>
      <c r="Y3129">
        <v>-70.745002099999994</v>
      </c>
      <c r="Z3129" t="s">
        <v>86</v>
      </c>
      <c r="AA3129" t="s">
        <v>325</v>
      </c>
      <c r="AB3129" t="s">
        <v>87</v>
      </c>
      <c r="AC3129" t="s">
        <v>88</v>
      </c>
      <c r="AE3129" t="s">
        <v>62</v>
      </c>
      <c r="AF3129" t="s">
        <v>170</v>
      </c>
      <c r="AG3129" t="s">
        <v>171</v>
      </c>
      <c r="AH3129" t="s">
        <v>117</v>
      </c>
      <c r="AI3129" t="s">
        <v>1382</v>
      </c>
      <c r="AJ3129" t="s">
        <v>12082</v>
      </c>
      <c r="AK3129" t="s">
        <v>1483</v>
      </c>
      <c r="AL3129">
        <v>2</v>
      </c>
      <c r="AM3129" t="s">
        <v>68</v>
      </c>
      <c r="AV3129" s="1">
        <v>43389</v>
      </c>
      <c r="AW3129" t="s">
        <v>17122</v>
      </c>
      <c r="AY3129" t="s">
        <v>73</v>
      </c>
      <c r="AZ3129" t="s">
        <v>74</v>
      </c>
    </row>
    <row r="3130" spans="1:52" hidden="1" x14ac:dyDescent="0.25">
      <c r="A3130" t="str">
        <f>INDEX('Community ID'!B:B,MATCH(O3130,'Community ID'!A:A,0))</f>
        <v>Barrio Las Flores</v>
      </c>
      <c r="B3130" t="str">
        <f>INDEX('Community ID'!$K:$K,MATCH('Environmental Data'!$P3130,'Community ID'!J:J,0))</f>
        <v>Constanza</v>
      </c>
      <c r="D3130" t="s">
        <v>12083</v>
      </c>
      <c r="E3130" t="s">
        <v>4857</v>
      </c>
      <c r="F3130" t="s">
        <v>1477</v>
      </c>
      <c r="I3130" t="s">
        <v>191</v>
      </c>
      <c r="J3130" s="1">
        <v>43247</v>
      </c>
      <c r="K3130">
        <v>3</v>
      </c>
      <c r="M3130" t="s">
        <v>80</v>
      </c>
      <c r="N3130" t="s">
        <v>135</v>
      </c>
      <c r="O3130" t="s">
        <v>4094</v>
      </c>
      <c r="P3130" t="s">
        <v>102</v>
      </c>
      <c r="Q3130" t="s">
        <v>103</v>
      </c>
      <c r="R3130">
        <v>45227856</v>
      </c>
      <c r="S3130" t="s">
        <v>104</v>
      </c>
      <c r="T3130" t="s">
        <v>144</v>
      </c>
      <c r="U3130">
        <v>5300030060</v>
      </c>
      <c r="V3130" t="s">
        <v>1820</v>
      </c>
      <c r="W3130" t="s">
        <v>58</v>
      </c>
      <c r="X3130">
        <v>19.2964862</v>
      </c>
      <c r="Y3130">
        <v>-70.251063700000003</v>
      </c>
      <c r="Z3130" t="s">
        <v>86</v>
      </c>
      <c r="AA3130" t="s">
        <v>86</v>
      </c>
      <c r="AB3130" t="s">
        <v>87</v>
      </c>
      <c r="AC3130" t="s">
        <v>169</v>
      </c>
      <c r="AE3130" t="s">
        <v>62</v>
      </c>
      <c r="AF3130" t="s">
        <v>170</v>
      </c>
      <c r="AG3130" t="s">
        <v>194</v>
      </c>
      <c r="AH3130" t="s">
        <v>117</v>
      </c>
      <c r="AI3130" t="s">
        <v>12084</v>
      </c>
      <c r="AJ3130" t="s">
        <v>9538</v>
      </c>
      <c r="AK3130" t="s">
        <v>12085</v>
      </c>
      <c r="AL3130">
        <v>2</v>
      </c>
      <c r="AM3130" t="s">
        <v>7673</v>
      </c>
      <c r="AN3130">
        <v>1</v>
      </c>
      <c r="AO3130">
        <v>0</v>
      </c>
      <c r="AP3130" t="s">
        <v>63</v>
      </c>
      <c r="AV3130" s="1">
        <v>43389</v>
      </c>
      <c r="AW3130" t="s">
        <v>17123</v>
      </c>
      <c r="AY3130" t="s">
        <v>73</v>
      </c>
      <c r="AZ3130" t="s">
        <v>74</v>
      </c>
    </row>
    <row r="3131" spans="1:52" hidden="1" x14ac:dyDescent="0.25">
      <c r="A3131" t="str">
        <f>INDEX('Community ID'!B:B,MATCH(O3131,'Community ID'!A:A,0))</f>
        <v>Barrio Las Flores</v>
      </c>
      <c r="B3131" t="str">
        <f>INDEX('Community ID'!$K:$K,MATCH('Environmental Data'!$P3131,'Community ID'!J:J,0))</f>
        <v>Constanza</v>
      </c>
      <c r="D3131" t="s">
        <v>12086</v>
      </c>
      <c r="E3131" t="s">
        <v>844</v>
      </c>
      <c r="F3131" t="s">
        <v>683</v>
      </c>
      <c r="H3131" t="s">
        <v>12087</v>
      </c>
      <c r="I3131" t="s">
        <v>165</v>
      </c>
      <c r="J3131" s="1">
        <v>12786</v>
      </c>
      <c r="K3131">
        <v>86</v>
      </c>
      <c r="M3131" t="s">
        <v>51</v>
      </c>
      <c r="O3131" t="s">
        <v>4094</v>
      </c>
      <c r="P3131" t="s">
        <v>102</v>
      </c>
      <c r="Q3131" t="s">
        <v>103</v>
      </c>
      <c r="R3131">
        <v>42809244</v>
      </c>
      <c r="S3131" t="s">
        <v>144</v>
      </c>
      <c r="V3131" t="s">
        <v>8937</v>
      </c>
      <c r="W3131" t="s">
        <v>58</v>
      </c>
      <c r="X3131">
        <v>18.912717499999999</v>
      </c>
      <c r="Y3131">
        <v>-70.744549199999994</v>
      </c>
      <c r="Z3131" t="s">
        <v>86</v>
      </c>
      <c r="AA3131" t="s">
        <v>86</v>
      </c>
      <c r="AB3131" t="s">
        <v>87</v>
      </c>
      <c r="AC3131" t="s">
        <v>88</v>
      </c>
      <c r="AE3131" t="s">
        <v>62</v>
      </c>
      <c r="AF3131" t="s">
        <v>170</v>
      </c>
      <c r="AG3131" t="s">
        <v>171</v>
      </c>
      <c r="AH3131" t="s">
        <v>117</v>
      </c>
      <c r="AI3131" t="s">
        <v>145</v>
      </c>
      <c r="AK3131" t="s">
        <v>8251</v>
      </c>
      <c r="AL3131">
        <v>2</v>
      </c>
      <c r="AM3131" t="s">
        <v>68</v>
      </c>
      <c r="AV3131" s="1">
        <v>43389</v>
      </c>
      <c r="AW3131" t="s">
        <v>17124</v>
      </c>
      <c r="AY3131" t="s">
        <v>73</v>
      </c>
      <c r="AZ3131" t="s">
        <v>74</v>
      </c>
    </row>
    <row r="3132" spans="1:52" hidden="1" x14ac:dyDescent="0.25">
      <c r="A3132" t="str">
        <f>INDEX('Community ID'!B:B,MATCH(O3132,'Community ID'!A:A,0))</f>
        <v>Barrio Las Flores</v>
      </c>
      <c r="B3132" t="str">
        <f>INDEX('Community ID'!$K:$K,MATCH('Environmental Data'!$P3132,'Community ID'!J:J,0))</f>
        <v>Constanza</v>
      </c>
      <c r="D3132" t="s">
        <v>12088</v>
      </c>
      <c r="E3132" t="s">
        <v>12089</v>
      </c>
      <c r="F3132" t="s">
        <v>743</v>
      </c>
      <c r="H3132" t="s">
        <v>12090</v>
      </c>
      <c r="I3132" t="s">
        <v>165</v>
      </c>
      <c r="J3132" s="1">
        <v>9411</v>
      </c>
      <c r="K3132">
        <v>96</v>
      </c>
      <c r="M3132" t="s">
        <v>51</v>
      </c>
      <c r="O3132" t="s">
        <v>4094</v>
      </c>
      <c r="P3132" t="s">
        <v>102</v>
      </c>
      <c r="Q3132" t="s">
        <v>103</v>
      </c>
      <c r="R3132">
        <v>44052795</v>
      </c>
      <c r="S3132" t="s">
        <v>144</v>
      </c>
      <c r="V3132" t="s">
        <v>8937</v>
      </c>
      <c r="W3132" t="s">
        <v>58</v>
      </c>
      <c r="X3132">
        <v>18.912755300000001</v>
      </c>
      <c r="Y3132">
        <v>-70.745158200000006</v>
      </c>
      <c r="Z3132" t="s">
        <v>86</v>
      </c>
      <c r="AA3132" t="s">
        <v>86</v>
      </c>
      <c r="AB3132" t="s">
        <v>87</v>
      </c>
      <c r="AC3132" t="s">
        <v>88</v>
      </c>
      <c r="AE3132" t="s">
        <v>62</v>
      </c>
      <c r="AF3132" t="s">
        <v>170</v>
      </c>
      <c r="AG3132" t="s">
        <v>171</v>
      </c>
      <c r="AH3132" t="s">
        <v>486</v>
      </c>
      <c r="AI3132" t="s">
        <v>1382</v>
      </c>
      <c r="AK3132" t="s">
        <v>8251</v>
      </c>
      <c r="AL3132">
        <v>2</v>
      </c>
      <c r="AM3132" t="s">
        <v>68</v>
      </c>
      <c r="AV3132" s="1">
        <v>43389</v>
      </c>
      <c r="AW3132" t="s">
        <v>17125</v>
      </c>
      <c r="AY3132" t="s">
        <v>73</v>
      </c>
      <c r="AZ3132" t="s">
        <v>74</v>
      </c>
    </row>
    <row r="3133" spans="1:52" hidden="1" x14ac:dyDescent="0.25">
      <c r="A3133" t="str">
        <f>INDEX('Community ID'!B:B,MATCH(O3133,'Community ID'!A:A,0))</f>
        <v>Barrio Las Flores</v>
      </c>
      <c r="B3133" t="str">
        <f>INDEX('Community ID'!$K:$K,MATCH('Environmental Data'!$P3133,'Community ID'!J:J,0))</f>
        <v>Constanza</v>
      </c>
      <c r="D3133" t="s">
        <v>12091</v>
      </c>
      <c r="E3133" t="s">
        <v>11459</v>
      </c>
      <c r="F3133" t="s">
        <v>12092</v>
      </c>
      <c r="H3133" t="s">
        <v>4533</v>
      </c>
      <c r="I3133" t="s">
        <v>165</v>
      </c>
      <c r="J3133" s="1">
        <v>29405</v>
      </c>
      <c r="K3133">
        <v>41</v>
      </c>
      <c r="L3133">
        <v>8292901507</v>
      </c>
      <c r="M3133" t="s">
        <v>80</v>
      </c>
      <c r="N3133" t="s">
        <v>287</v>
      </c>
      <c r="O3133" t="s">
        <v>4094</v>
      </c>
      <c r="P3133" t="s">
        <v>102</v>
      </c>
      <c r="Q3133" t="s">
        <v>103</v>
      </c>
      <c r="S3133" t="s">
        <v>429</v>
      </c>
      <c r="T3133" t="s">
        <v>429</v>
      </c>
      <c r="U3133">
        <v>5300324216</v>
      </c>
      <c r="V3133" t="s">
        <v>1820</v>
      </c>
      <c r="W3133" t="s">
        <v>58</v>
      </c>
      <c r="X3133">
        <v>19.2964862</v>
      </c>
      <c r="Y3133">
        <v>-70.251063700000003</v>
      </c>
      <c r="Z3133" t="s">
        <v>86</v>
      </c>
      <c r="AA3133" t="s">
        <v>86</v>
      </c>
      <c r="AB3133" t="s">
        <v>87</v>
      </c>
      <c r="AC3133" t="s">
        <v>169</v>
      </c>
      <c r="AE3133" t="s">
        <v>62</v>
      </c>
      <c r="AF3133" t="s">
        <v>170</v>
      </c>
      <c r="AG3133" t="s">
        <v>171</v>
      </c>
      <c r="AH3133" t="s">
        <v>117</v>
      </c>
      <c r="AI3133" t="s">
        <v>66</v>
      </c>
      <c r="AJ3133" t="s">
        <v>12082</v>
      </c>
      <c r="AK3133" t="s">
        <v>12093</v>
      </c>
      <c r="AL3133">
        <v>2</v>
      </c>
      <c r="AM3133" t="s">
        <v>7673</v>
      </c>
      <c r="AN3133">
        <v>3</v>
      </c>
      <c r="AO3133">
        <v>0</v>
      </c>
      <c r="AP3133" t="s">
        <v>63</v>
      </c>
      <c r="AV3133" s="1">
        <v>43389</v>
      </c>
      <c r="AW3133" t="s">
        <v>17126</v>
      </c>
      <c r="AY3133" t="s">
        <v>73</v>
      </c>
      <c r="AZ3133" t="s">
        <v>74</v>
      </c>
    </row>
    <row r="3134" spans="1:52" hidden="1" x14ac:dyDescent="0.25">
      <c r="A3134" t="str">
        <f>INDEX('Community ID'!B:B,MATCH(O3134,'Community ID'!A:A,0))</f>
        <v>Barrio Las Flores</v>
      </c>
      <c r="B3134" t="str">
        <f>INDEX('Community ID'!$K:$K,MATCH('Environmental Data'!$P3134,'Community ID'!J:J,0))</f>
        <v>Constanza</v>
      </c>
      <c r="D3134" t="s">
        <v>12094</v>
      </c>
      <c r="E3134" t="s">
        <v>2168</v>
      </c>
      <c r="F3134" t="s">
        <v>1477</v>
      </c>
      <c r="H3134" t="s">
        <v>12095</v>
      </c>
      <c r="I3134" t="s">
        <v>165</v>
      </c>
      <c r="J3134" s="1">
        <v>12643</v>
      </c>
      <c r="K3134">
        <v>87</v>
      </c>
      <c r="M3134" t="s">
        <v>142</v>
      </c>
      <c r="N3134" t="s">
        <v>287</v>
      </c>
      <c r="O3134" t="s">
        <v>4094</v>
      </c>
      <c r="P3134" t="s">
        <v>102</v>
      </c>
      <c r="Q3134" t="s">
        <v>103</v>
      </c>
      <c r="R3134">
        <v>44946491</v>
      </c>
      <c r="S3134" t="s">
        <v>104</v>
      </c>
      <c r="T3134" t="s">
        <v>144</v>
      </c>
      <c r="U3134">
        <v>5300116885</v>
      </c>
      <c r="V3134" t="s">
        <v>1820</v>
      </c>
      <c r="W3134" t="s">
        <v>58</v>
      </c>
      <c r="X3134">
        <v>18.912754899999999</v>
      </c>
      <c r="Y3134">
        <v>-70.747883700000003</v>
      </c>
      <c r="Z3134" t="s">
        <v>86</v>
      </c>
      <c r="AA3134" t="s">
        <v>86</v>
      </c>
      <c r="AB3134" t="s">
        <v>87</v>
      </c>
      <c r="AC3134" t="s">
        <v>88</v>
      </c>
      <c r="AE3134" t="s">
        <v>62</v>
      </c>
      <c r="AF3134" t="s">
        <v>170</v>
      </c>
      <c r="AG3134" t="s">
        <v>171</v>
      </c>
      <c r="AH3134" t="s">
        <v>117</v>
      </c>
      <c r="AI3134" t="s">
        <v>1237</v>
      </c>
      <c r="AJ3134" t="s">
        <v>1237</v>
      </c>
      <c r="AK3134" t="s">
        <v>12096</v>
      </c>
      <c r="AL3134">
        <v>2</v>
      </c>
      <c r="AM3134" t="s">
        <v>7673</v>
      </c>
      <c r="AN3134">
        <v>2</v>
      </c>
      <c r="AO3134">
        <v>0</v>
      </c>
      <c r="AP3134" t="s">
        <v>62</v>
      </c>
      <c r="AV3134" s="1">
        <v>43389</v>
      </c>
      <c r="AW3134" t="s">
        <v>17127</v>
      </c>
      <c r="AY3134" t="s">
        <v>73</v>
      </c>
      <c r="AZ3134" t="s">
        <v>74</v>
      </c>
    </row>
    <row r="3135" spans="1:52" hidden="1" x14ac:dyDescent="0.25">
      <c r="A3135" t="str">
        <f>INDEX('Community ID'!B:B,MATCH(O3135,'Community ID'!A:A,0))</f>
        <v>Barrio Las Flores</v>
      </c>
      <c r="B3135" t="str">
        <f>INDEX('Community ID'!$K:$K,MATCH('Environmental Data'!$P3135,'Community ID'!J:J,0))</f>
        <v>Constanza</v>
      </c>
      <c r="D3135" t="s">
        <v>12097</v>
      </c>
      <c r="E3135" t="s">
        <v>592</v>
      </c>
      <c r="F3135" t="s">
        <v>12098</v>
      </c>
      <c r="H3135" t="s">
        <v>4191</v>
      </c>
      <c r="I3135" t="s">
        <v>191</v>
      </c>
      <c r="J3135" s="1">
        <v>13735</v>
      </c>
      <c r="K3135">
        <v>84</v>
      </c>
      <c r="M3135" t="s">
        <v>80</v>
      </c>
      <c r="N3135" t="s">
        <v>135</v>
      </c>
      <c r="O3135" t="s">
        <v>4187</v>
      </c>
      <c r="P3135" t="s">
        <v>102</v>
      </c>
      <c r="Q3135" t="s">
        <v>103</v>
      </c>
      <c r="R3135">
        <v>42809221</v>
      </c>
      <c r="S3135" t="s">
        <v>144</v>
      </c>
      <c r="V3135" t="s">
        <v>8937</v>
      </c>
      <c r="W3135" t="s">
        <v>58</v>
      </c>
      <c r="X3135">
        <v>18.912755300000001</v>
      </c>
      <c r="Y3135">
        <v>-70.745158200000006</v>
      </c>
      <c r="Z3135" t="s">
        <v>86</v>
      </c>
      <c r="AA3135" t="s">
        <v>86</v>
      </c>
      <c r="AB3135" t="s">
        <v>87</v>
      </c>
      <c r="AC3135" t="s">
        <v>88</v>
      </c>
      <c r="AE3135" t="s">
        <v>62</v>
      </c>
      <c r="AF3135" t="s">
        <v>170</v>
      </c>
      <c r="AG3135" t="s">
        <v>171</v>
      </c>
      <c r="AH3135" t="s">
        <v>65</v>
      </c>
      <c r="AI3135" t="s">
        <v>145</v>
      </c>
      <c r="AK3135" t="s">
        <v>8251</v>
      </c>
      <c r="AL3135">
        <v>2</v>
      </c>
      <c r="AM3135" t="s">
        <v>68</v>
      </c>
      <c r="AV3135" s="1">
        <v>43389</v>
      </c>
      <c r="AW3135" t="s">
        <v>17128</v>
      </c>
      <c r="AY3135" t="s">
        <v>73</v>
      </c>
      <c r="AZ3135" t="s">
        <v>74</v>
      </c>
    </row>
    <row r="3136" spans="1:52" hidden="1" x14ac:dyDescent="0.25">
      <c r="A3136" t="str">
        <f>INDEX('Community ID'!B:B,MATCH(O3136,'Community ID'!A:A,0))</f>
        <v>Barrio Las Flores</v>
      </c>
      <c r="B3136" t="str">
        <f>INDEX('Community ID'!$K:$K,MATCH('Environmental Data'!$P3136,'Community ID'!J:J,0))</f>
        <v>Constanza</v>
      </c>
      <c r="D3136" t="s">
        <v>12099</v>
      </c>
      <c r="E3136" t="s">
        <v>8185</v>
      </c>
      <c r="F3136" t="s">
        <v>9831</v>
      </c>
      <c r="I3136" t="s">
        <v>191</v>
      </c>
      <c r="J3136" s="1">
        <v>15204</v>
      </c>
      <c r="K3136">
        <v>80</v>
      </c>
      <c r="L3136">
        <v>8498654892</v>
      </c>
      <c r="M3136" t="s">
        <v>80</v>
      </c>
      <c r="N3136" t="s">
        <v>135</v>
      </c>
      <c r="O3136" t="s">
        <v>4094</v>
      </c>
      <c r="P3136" t="s">
        <v>102</v>
      </c>
      <c r="Q3136" t="s">
        <v>103</v>
      </c>
      <c r="R3136">
        <v>45236817</v>
      </c>
      <c r="S3136" t="s">
        <v>104</v>
      </c>
      <c r="T3136" t="s">
        <v>144</v>
      </c>
      <c r="U3136">
        <v>5300102067</v>
      </c>
      <c r="V3136" t="s">
        <v>1820</v>
      </c>
      <c r="W3136" t="s">
        <v>58</v>
      </c>
      <c r="X3136">
        <v>19.2964862</v>
      </c>
      <c r="Y3136">
        <v>-70.251063700000003</v>
      </c>
      <c r="Z3136" t="s">
        <v>86</v>
      </c>
      <c r="AA3136" t="s">
        <v>86</v>
      </c>
      <c r="AB3136" t="s">
        <v>87</v>
      </c>
      <c r="AC3136" t="s">
        <v>169</v>
      </c>
      <c r="AE3136" t="s">
        <v>62</v>
      </c>
      <c r="AF3136" t="s">
        <v>170</v>
      </c>
      <c r="AG3136" t="s">
        <v>171</v>
      </c>
      <c r="AH3136" t="s">
        <v>117</v>
      </c>
      <c r="AI3136" t="s">
        <v>66</v>
      </c>
      <c r="AJ3136" t="s">
        <v>9538</v>
      </c>
      <c r="AK3136" t="s">
        <v>12100</v>
      </c>
      <c r="AL3136">
        <v>2</v>
      </c>
      <c r="AM3136" t="s">
        <v>7673</v>
      </c>
      <c r="AN3136">
        <v>1</v>
      </c>
      <c r="AO3136">
        <v>0</v>
      </c>
      <c r="AP3136" t="s">
        <v>62</v>
      </c>
      <c r="AV3136" s="1">
        <v>43389</v>
      </c>
      <c r="AW3136" t="s">
        <v>17129</v>
      </c>
      <c r="AY3136" t="s">
        <v>73</v>
      </c>
      <c r="AZ3136" t="s">
        <v>74</v>
      </c>
    </row>
    <row r="3137" spans="1:52" hidden="1" x14ac:dyDescent="0.25">
      <c r="A3137" t="str">
        <f>INDEX('Community ID'!B:B,MATCH(O3137,'Community ID'!A:A,0))</f>
        <v>San Isidro</v>
      </c>
      <c r="B3137" t="str">
        <f>INDEX('Community ID'!$K:$K,MATCH('Environmental Data'!$P3137,'Community ID'!J:J,0))</f>
        <v>Constanza</v>
      </c>
      <c r="D3137" t="s">
        <v>12101</v>
      </c>
      <c r="E3137" t="s">
        <v>12102</v>
      </c>
      <c r="F3137" t="s">
        <v>1876</v>
      </c>
      <c r="I3137" t="s">
        <v>165</v>
      </c>
      <c r="J3137" s="1">
        <v>36131</v>
      </c>
      <c r="K3137">
        <v>23</v>
      </c>
      <c r="M3137" t="s">
        <v>80</v>
      </c>
      <c r="N3137" t="s">
        <v>12103</v>
      </c>
      <c r="O3137" t="s">
        <v>2771</v>
      </c>
      <c r="P3137" t="s">
        <v>102</v>
      </c>
      <c r="Q3137" t="s">
        <v>103</v>
      </c>
      <c r="U3137">
        <v>40227504376</v>
      </c>
      <c r="V3137" t="s">
        <v>7125</v>
      </c>
      <c r="W3137" t="s">
        <v>58</v>
      </c>
      <c r="X3137">
        <v>18.916618700000001</v>
      </c>
      <c r="Y3137">
        <v>-70.7451267</v>
      </c>
      <c r="Z3137" t="s">
        <v>86</v>
      </c>
      <c r="AA3137" s="3">
        <v>44326</v>
      </c>
      <c r="AB3137" t="s">
        <v>60</v>
      </c>
      <c r="AC3137" t="s">
        <v>88</v>
      </c>
      <c r="AE3137" t="s">
        <v>62</v>
      </c>
      <c r="AF3137" t="s">
        <v>170</v>
      </c>
      <c r="AG3137" t="s">
        <v>171</v>
      </c>
      <c r="AH3137" t="s">
        <v>117</v>
      </c>
      <c r="AI3137" t="s">
        <v>66</v>
      </c>
      <c r="AJ3137" t="s">
        <v>127</v>
      </c>
      <c r="AK3137" t="s">
        <v>394</v>
      </c>
      <c r="AL3137">
        <v>1</v>
      </c>
      <c r="AM3137" t="s">
        <v>1973</v>
      </c>
      <c r="AN3137">
        <v>2</v>
      </c>
      <c r="AO3137">
        <v>0</v>
      </c>
      <c r="AP3137" t="s">
        <v>63</v>
      </c>
      <c r="AV3137" s="1">
        <v>43387</v>
      </c>
      <c r="AW3137" t="s">
        <v>17130</v>
      </c>
      <c r="AY3137" t="s">
        <v>73</v>
      </c>
      <c r="AZ3137" t="s">
        <v>74</v>
      </c>
    </row>
    <row r="3138" spans="1:52" x14ac:dyDescent="0.25">
      <c r="A3138" t="str">
        <f>INDEX('Community ID'!B:B,MATCH(O3138,'Community ID'!A:A,0))</f>
        <v>San Isidro</v>
      </c>
      <c r="B3138" t="str">
        <f>INDEX('Community ID'!$K:$K,MATCH('Environmental Data'!$P3138,'Community ID'!J:J,0))</f>
        <v>Constanza</v>
      </c>
      <c r="D3138" t="s">
        <v>12104</v>
      </c>
      <c r="E3138" t="s">
        <v>12105</v>
      </c>
      <c r="F3138" t="s">
        <v>817</v>
      </c>
      <c r="I3138" t="s">
        <v>191</v>
      </c>
      <c r="J3138" s="1">
        <v>27664</v>
      </c>
      <c r="K3138">
        <v>46</v>
      </c>
      <c r="L3138">
        <v>8296803841</v>
      </c>
      <c r="M3138" t="s">
        <v>80</v>
      </c>
      <c r="N3138" t="s">
        <v>12106</v>
      </c>
      <c r="O3138" t="s">
        <v>2537</v>
      </c>
      <c r="P3138" t="s">
        <v>102</v>
      </c>
      <c r="Q3138" t="s">
        <v>103</v>
      </c>
      <c r="V3138" t="s">
        <v>7125</v>
      </c>
      <c r="W3138" t="s">
        <v>58</v>
      </c>
      <c r="X3138">
        <v>18.916588900000001</v>
      </c>
      <c r="Y3138">
        <v>-70.743120700000006</v>
      </c>
      <c r="Z3138" s="3">
        <v>44259</v>
      </c>
      <c r="AA3138" s="3">
        <v>44259</v>
      </c>
      <c r="AB3138" t="s">
        <v>60</v>
      </c>
      <c r="AC3138" t="s">
        <v>169</v>
      </c>
      <c r="AE3138" t="s">
        <v>62</v>
      </c>
      <c r="AF3138" t="s">
        <v>170</v>
      </c>
      <c r="AG3138" t="s">
        <v>171</v>
      </c>
      <c r="AH3138" t="s">
        <v>117</v>
      </c>
      <c r="AI3138" t="s">
        <v>66</v>
      </c>
      <c r="AK3138" t="s">
        <v>368</v>
      </c>
      <c r="AL3138">
        <v>1</v>
      </c>
      <c r="AM3138" t="s">
        <v>1973</v>
      </c>
      <c r="AN3138">
        <v>2</v>
      </c>
      <c r="AO3138">
        <v>0</v>
      </c>
      <c r="AP3138" t="s">
        <v>63</v>
      </c>
      <c r="AV3138" s="1">
        <v>43387</v>
      </c>
      <c r="AW3138" t="s">
        <v>17131</v>
      </c>
      <c r="AY3138" t="s">
        <v>73</v>
      </c>
      <c r="AZ3138" t="s">
        <v>74</v>
      </c>
    </row>
    <row r="3139" spans="1:52" x14ac:dyDescent="0.25">
      <c r="A3139" t="str">
        <f>INDEX('Community ID'!B:B,MATCH(O3139,'Community ID'!A:A,0))</f>
        <v>San Isidro</v>
      </c>
      <c r="B3139" t="str">
        <f>INDEX('Community ID'!$K:$K,MATCH('Environmental Data'!$P3139,'Community ID'!J:J,0))</f>
        <v>Constanza</v>
      </c>
      <c r="D3139" t="s">
        <v>12107</v>
      </c>
      <c r="E3139" t="s">
        <v>12108</v>
      </c>
      <c r="F3139" t="s">
        <v>5445</v>
      </c>
      <c r="I3139" t="s">
        <v>191</v>
      </c>
      <c r="J3139" s="1">
        <v>34776</v>
      </c>
      <c r="K3139">
        <v>26</v>
      </c>
      <c r="L3139">
        <v>8292841550</v>
      </c>
      <c r="M3139" t="s">
        <v>80</v>
      </c>
      <c r="N3139" t="s">
        <v>135</v>
      </c>
      <c r="O3139" t="s">
        <v>2771</v>
      </c>
      <c r="P3139" t="s">
        <v>102</v>
      </c>
      <c r="Q3139" t="s">
        <v>103</v>
      </c>
      <c r="S3139" t="s">
        <v>144</v>
      </c>
      <c r="T3139" t="s">
        <v>144</v>
      </c>
      <c r="V3139" t="s">
        <v>7125</v>
      </c>
      <c r="W3139" t="s">
        <v>58</v>
      </c>
      <c r="X3139">
        <v>18.9163681</v>
      </c>
      <c r="Y3139">
        <v>-70.745111600000001</v>
      </c>
      <c r="Z3139" t="s">
        <v>86</v>
      </c>
      <c r="AA3139" t="s">
        <v>86</v>
      </c>
      <c r="AB3139" t="s">
        <v>116</v>
      </c>
      <c r="AC3139" t="s">
        <v>169</v>
      </c>
      <c r="AE3139" t="s">
        <v>62</v>
      </c>
      <c r="AF3139" t="s">
        <v>170</v>
      </c>
      <c r="AG3139" t="s">
        <v>194</v>
      </c>
      <c r="AH3139" t="s">
        <v>117</v>
      </c>
      <c r="AI3139" t="s">
        <v>145</v>
      </c>
      <c r="AJ3139" t="s">
        <v>106</v>
      </c>
      <c r="AK3139" t="s">
        <v>368</v>
      </c>
      <c r="AL3139">
        <v>1</v>
      </c>
      <c r="AM3139" t="s">
        <v>11151</v>
      </c>
      <c r="AN3139">
        <v>6</v>
      </c>
      <c r="AO3139">
        <v>1</v>
      </c>
      <c r="AP3139" t="s">
        <v>63</v>
      </c>
      <c r="AV3139" s="1">
        <v>43387</v>
      </c>
      <c r="AW3139" t="s">
        <v>17132</v>
      </c>
      <c r="AY3139" t="s">
        <v>73</v>
      </c>
      <c r="AZ3139" t="s">
        <v>74</v>
      </c>
    </row>
    <row r="3140" spans="1:52" x14ac:dyDescent="0.25">
      <c r="A3140" t="str">
        <f>INDEX('Community ID'!B:B,MATCH(O3140,'Community ID'!A:A,0))</f>
        <v>San Isidro</v>
      </c>
      <c r="B3140" t="str">
        <f>INDEX('Community ID'!$K:$K,MATCH('Environmental Data'!$P3140,'Community ID'!J:J,0))</f>
        <v>Constanza</v>
      </c>
      <c r="D3140" t="s">
        <v>10447</v>
      </c>
      <c r="E3140" t="s">
        <v>217</v>
      </c>
      <c r="F3140" t="s">
        <v>1876</v>
      </c>
      <c r="I3140" t="s">
        <v>165</v>
      </c>
      <c r="J3140" s="1">
        <v>26304</v>
      </c>
      <c r="K3140">
        <v>49</v>
      </c>
      <c r="M3140" t="s">
        <v>80</v>
      </c>
      <c r="N3140" t="s">
        <v>3923</v>
      </c>
      <c r="O3140" t="s">
        <v>2537</v>
      </c>
      <c r="P3140" t="s">
        <v>102</v>
      </c>
      <c r="Q3140" t="s">
        <v>103</v>
      </c>
      <c r="U3140">
        <v>5300188959</v>
      </c>
      <c r="V3140" t="s">
        <v>7125</v>
      </c>
      <c r="W3140" t="s">
        <v>58</v>
      </c>
      <c r="X3140">
        <v>18.916588900000001</v>
      </c>
      <c r="Y3140">
        <v>-70.743120700000006</v>
      </c>
      <c r="Z3140" t="s">
        <v>86</v>
      </c>
      <c r="AA3140" t="s">
        <v>86</v>
      </c>
      <c r="AB3140" t="s">
        <v>60</v>
      </c>
      <c r="AC3140" t="s">
        <v>169</v>
      </c>
      <c r="AE3140" t="s">
        <v>62</v>
      </c>
      <c r="AF3140" t="s">
        <v>201</v>
      </c>
      <c r="AG3140" t="s">
        <v>171</v>
      </c>
      <c r="AH3140" t="s">
        <v>90</v>
      </c>
      <c r="AI3140" t="s">
        <v>66</v>
      </c>
      <c r="AJ3140" t="s">
        <v>127</v>
      </c>
      <c r="AK3140" t="s">
        <v>368</v>
      </c>
      <c r="AL3140">
        <v>1</v>
      </c>
      <c r="AM3140" t="s">
        <v>1973</v>
      </c>
      <c r="AN3140">
        <v>6</v>
      </c>
      <c r="AO3140">
        <v>1</v>
      </c>
      <c r="AP3140" t="s">
        <v>63</v>
      </c>
      <c r="AV3140" s="1">
        <v>43387</v>
      </c>
      <c r="AW3140" t="s">
        <v>17133</v>
      </c>
      <c r="AY3140" t="s">
        <v>73</v>
      </c>
      <c r="AZ3140" t="s">
        <v>74</v>
      </c>
    </row>
    <row r="3141" spans="1:52" x14ac:dyDescent="0.25">
      <c r="A3141" t="str">
        <f>INDEX('Community ID'!B:B,MATCH(O3141,'Community ID'!A:A,0))</f>
        <v>San Isidro</v>
      </c>
      <c r="B3141" t="str">
        <f>INDEX('Community ID'!$K:$K,MATCH('Environmental Data'!$P3141,'Community ID'!J:J,0))</f>
        <v>Constanza</v>
      </c>
      <c r="D3141" t="s">
        <v>12109</v>
      </c>
      <c r="E3141" t="s">
        <v>8935</v>
      </c>
      <c r="F3141" t="s">
        <v>150</v>
      </c>
      <c r="I3141" t="s">
        <v>191</v>
      </c>
      <c r="J3141" s="1">
        <v>15325</v>
      </c>
      <c r="K3141">
        <v>80</v>
      </c>
      <c r="M3141" t="s">
        <v>80</v>
      </c>
      <c r="N3141" t="s">
        <v>135</v>
      </c>
      <c r="O3141" t="s">
        <v>2771</v>
      </c>
      <c r="P3141" t="s">
        <v>102</v>
      </c>
      <c r="Q3141" t="s">
        <v>103</v>
      </c>
      <c r="S3141" t="s">
        <v>144</v>
      </c>
      <c r="T3141" t="s">
        <v>144</v>
      </c>
      <c r="U3141">
        <v>5300103506</v>
      </c>
      <c r="V3141" t="s">
        <v>7125</v>
      </c>
      <c r="W3141" t="s">
        <v>58</v>
      </c>
      <c r="X3141">
        <v>18.9156324</v>
      </c>
      <c r="Y3141">
        <v>-70.745155699999998</v>
      </c>
      <c r="Z3141" t="s">
        <v>86</v>
      </c>
      <c r="AA3141" t="s">
        <v>86</v>
      </c>
      <c r="AB3141" t="s">
        <v>116</v>
      </c>
      <c r="AC3141" t="s">
        <v>88</v>
      </c>
      <c r="AE3141" t="s">
        <v>62</v>
      </c>
      <c r="AF3141" t="s">
        <v>170</v>
      </c>
      <c r="AG3141" t="s">
        <v>171</v>
      </c>
      <c r="AH3141" t="s">
        <v>117</v>
      </c>
      <c r="AI3141" t="s">
        <v>145</v>
      </c>
      <c r="AJ3141" t="s">
        <v>106</v>
      </c>
      <c r="AK3141" t="s">
        <v>368</v>
      </c>
      <c r="AL3141">
        <v>1</v>
      </c>
      <c r="AM3141" t="s">
        <v>11151</v>
      </c>
      <c r="AN3141">
        <v>5</v>
      </c>
      <c r="AO3141">
        <v>0</v>
      </c>
      <c r="AP3141" t="s">
        <v>62</v>
      </c>
      <c r="AV3141" s="1">
        <v>43387</v>
      </c>
      <c r="AW3141" t="s">
        <v>17134</v>
      </c>
      <c r="AY3141" t="s">
        <v>73</v>
      </c>
      <c r="AZ3141" t="s">
        <v>74</v>
      </c>
    </row>
    <row r="3142" spans="1:52" x14ac:dyDescent="0.25">
      <c r="A3142" t="str">
        <f>INDEX('Community ID'!B:B,MATCH(O3142,'Community ID'!A:A,0))</f>
        <v>San Isidro</v>
      </c>
      <c r="B3142" t="str">
        <f>INDEX('Community ID'!$K:$K,MATCH('Environmental Data'!$P3142,'Community ID'!J:J,0))</f>
        <v>Constanza</v>
      </c>
      <c r="D3142" t="s">
        <v>12110</v>
      </c>
      <c r="E3142" t="s">
        <v>1830</v>
      </c>
      <c r="F3142" t="s">
        <v>322</v>
      </c>
      <c r="H3142" t="s">
        <v>4225</v>
      </c>
      <c r="I3142" t="s">
        <v>165</v>
      </c>
      <c r="J3142" s="1">
        <v>32754</v>
      </c>
      <c r="K3142">
        <v>32</v>
      </c>
      <c r="L3142">
        <v>8297095225</v>
      </c>
      <c r="M3142" t="s">
        <v>226</v>
      </c>
      <c r="N3142" t="s">
        <v>738</v>
      </c>
      <c r="O3142" t="s">
        <v>2771</v>
      </c>
      <c r="P3142" t="s">
        <v>102</v>
      </c>
      <c r="Q3142" t="s">
        <v>103</v>
      </c>
      <c r="S3142" t="s">
        <v>144</v>
      </c>
      <c r="T3142" t="s">
        <v>144</v>
      </c>
      <c r="U3142">
        <v>40222275816</v>
      </c>
      <c r="V3142" t="s">
        <v>7125</v>
      </c>
      <c r="W3142" t="s">
        <v>58</v>
      </c>
      <c r="X3142">
        <v>18.916392699999999</v>
      </c>
      <c r="Y3142">
        <v>-70.744782499999999</v>
      </c>
      <c r="Z3142" t="s">
        <v>86</v>
      </c>
      <c r="AA3142" t="s">
        <v>86</v>
      </c>
      <c r="AB3142" t="s">
        <v>116</v>
      </c>
      <c r="AC3142" t="s">
        <v>169</v>
      </c>
      <c r="AE3142" t="s">
        <v>62</v>
      </c>
      <c r="AF3142" t="s">
        <v>170</v>
      </c>
      <c r="AG3142" t="s">
        <v>194</v>
      </c>
      <c r="AH3142" t="s">
        <v>65</v>
      </c>
      <c r="AI3142" t="s">
        <v>145</v>
      </c>
      <c r="AJ3142" t="s">
        <v>106</v>
      </c>
      <c r="AK3142" t="s">
        <v>368</v>
      </c>
      <c r="AL3142">
        <v>1</v>
      </c>
      <c r="AM3142" t="s">
        <v>11151</v>
      </c>
      <c r="AN3142">
        <v>2</v>
      </c>
      <c r="AO3142">
        <v>0</v>
      </c>
      <c r="AP3142" t="s">
        <v>62</v>
      </c>
      <c r="AV3142" s="1">
        <v>43387</v>
      </c>
      <c r="AW3142" t="s">
        <v>17135</v>
      </c>
      <c r="AY3142" t="s">
        <v>73</v>
      </c>
      <c r="AZ3142" t="s">
        <v>74</v>
      </c>
    </row>
    <row r="3143" spans="1:52" hidden="1" x14ac:dyDescent="0.25">
      <c r="A3143" t="str">
        <f>INDEX('Community ID'!B:B,MATCH(O3143,'Community ID'!A:A,0))</f>
        <v>San Isidro</v>
      </c>
      <c r="B3143" t="str">
        <f>INDEX('Community ID'!$K:$K,MATCH('Environmental Data'!$P3143,'Community ID'!J:J,0))</f>
        <v>Constanza</v>
      </c>
      <c r="D3143" t="s">
        <v>12111</v>
      </c>
      <c r="E3143" t="s">
        <v>12112</v>
      </c>
      <c r="F3143" t="s">
        <v>12113</v>
      </c>
      <c r="I3143" t="s">
        <v>191</v>
      </c>
      <c r="J3143" s="1">
        <v>27763</v>
      </c>
      <c r="K3143">
        <v>45</v>
      </c>
      <c r="M3143" t="s">
        <v>80</v>
      </c>
      <c r="N3143" t="s">
        <v>135</v>
      </c>
      <c r="O3143" t="s">
        <v>2537</v>
      </c>
      <c r="P3143" t="s">
        <v>102</v>
      </c>
      <c r="Q3143" t="s">
        <v>103</v>
      </c>
      <c r="S3143" t="s">
        <v>144</v>
      </c>
      <c r="T3143" t="s">
        <v>144</v>
      </c>
      <c r="V3143" t="s">
        <v>7125</v>
      </c>
      <c r="W3143" t="s">
        <v>58</v>
      </c>
      <c r="X3143">
        <v>18.916588900000001</v>
      </c>
      <c r="Y3143">
        <v>-70.743120700000006</v>
      </c>
      <c r="Z3143" t="s">
        <v>86</v>
      </c>
      <c r="AA3143" t="s">
        <v>86</v>
      </c>
      <c r="AB3143" t="s">
        <v>60</v>
      </c>
      <c r="AC3143" t="s">
        <v>88</v>
      </c>
      <c r="AE3143" t="s">
        <v>62</v>
      </c>
      <c r="AF3143" t="s">
        <v>170</v>
      </c>
      <c r="AG3143" t="s">
        <v>171</v>
      </c>
      <c r="AH3143" t="s">
        <v>117</v>
      </c>
      <c r="AI3143" t="s">
        <v>66</v>
      </c>
      <c r="AK3143" t="s">
        <v>394</v>
      </c>
      <c r="AL3143">
        <v>1</v>
      </c>
      <c r="AM3143" t="s">
        <v>1973</v>
      </c>
      <c r="AN3143">
        <v>3</v>
      </c>
      <c r="AO3143">
        <v>0</v>
      </c>
      <c r="AP3143" t="s">
        <v>63</v>
      </c>
      <c r="AV3143" s="1">
        <v>43387</v>
      </c>
      <c r="AW3143" t="s">
        <v>17136</v>
      </c>
      <c r="AY3143" t="s">
        <v>73</v>
      </c>
      <c r="AZ3143" t="s">
        <v>74</v>
      </c>
    </row>
    <row r="3144" spans="1:52" hidden="1" x14ac:dyDescent="0.25">
      <c r="A3144" t="str">
        <f>INDEX('Community ID'!B:B,MATCH(O3144,'Community ID'!A:A,0))</f>
        <v>San Isidro</v>
      </c>
      <c r="B3144" t="str">
        <f>INDEX('Community ID'!$K:$K,MATCH('Environmental Data'!$P3144,'Community ID'!J:J,0))</f>
        <v>Constanza</v>
      </c>
      <c r="D3144" t="s">
        <v>12114</v>
      </c>
      <c r="E3144" t="s">
        <v>4563</v>
      </c>
      <c r="F3144" t="s">
        <v>817</v>
      </c>
      <c r="I3144" t="s">
        <v>191</v>
      </c>
      <c r="J3144" s="1">
        <v>34487</v>
      </c>
      <c r="K3144">
        <v>27</v>
      </c>
      <c r="M3144" t="s">
        <v>51</v>
      </c>
      <c r="N3144" t="s">
        <v>135</v>
      </c>
      <c r="O3144" t="s">
        <v>2771</v>
      </c>
      <c r="P3144" t="s">
        <v>102</v>
      </c>
      <c r="Q3144" t="s">
        <v>103</v>
      </c>
      <c r="V3144" t="s">
        <v>7125</v>
      </c>
      <c r="W3144" t="s">
        <v>58</v>
      </c>
      <c r="X3144">
        <v>18.916080399999998</v>
      </c>
      <c r="Y3144">
        <v>-70.7450458</v>
      </c>
      <c r="Z3144" t="s">
        <v>86</v>
      </c>
      <c r="AA3144" t="s">
        <v>86</v>
      </c>
      <c r="AB3144" t="s">
        <v>116</v>
      </c>
      <c r="AC3144" t="s">
        <v>169</v>
      </c>
      <c r="AE3144" t="s">
        <v>62</v>
      </c>
      <c r="AF3144" t="s">
        <v>170</v>
      </c>
      <c r="AG3144" t="s">
        <v>194</v>
      </c>
      <c r="AH3144" t="s">
        <v>117</v>
      </c>
      <c r="AI3144" t="s">
        <v>145</v>
      </c>
      <c r="AJ3144" t="s">
        <v>12115</v>
      </c>
      <c r="AK3144" t="s">
        <v>394</v>
      </c>
      <c r="AL3144">
        <v>2</v>
      </c>
      <c r="AM3144" t="s">
        <v>11151</v>
      </c>
      <c r="AN3144">
        <v>3</v>
      </c>
      <c r="AO3144">
        <v>2</v>
      </c>
      <c r="AP3144" t="s">
        <v>62</v>
      </c>
      <c r="AV3144" s="1">
        <v>43387</v>
      </c>
      <c r="AW3144" t="s">
        <v>17137</v>
      </c>
      <c r="AY3144" t="s">
        <v>73</v>
      </c>
      <c r="AZ3144" t="s">
        <v>74</v>
      </c>
    </row>
    <row r="3145" spans="1:52" hidden="1" x14ac:dyDescent="0.25">
      <c r="A3145" t="str">
        <f>INDEX('Community ID'!B:B,MATCH(O3145,'Community ID'!A:A,0))</f>
        <v>La Calle Primera</v>
      </c>
      <c r="B3145" t="str">
        <f>INDEX('Community ID'!$K:$K,MATCH('Environmental Data'!$P3145,'Community ID'!J:J,0))</f>
        <v>Constanza</v>
      </c>
      <c r="D3145" t="s">
        <v>12116</v>
      </c>
      <c r="E3145" t="s">
        <v>12117</v>
      </c>
      <c r="F3145" t="s">
        <v>11672</v>
      </c>
      <c r="H3145" t="s">
        <v>11955</v>
      </c>
      <c r="I3145" t="s">
        <v>165</v>
      </c>
      <c r="J3145" s="1">
        <v>24772</v>
      </c>
      <c r="K3145">
        <v>54</v>
      </c>
      <c r="L3145">
        <v>8096963472</v>
      </c>
      <c r="M3145" t="s">
        <v>226</v>
      </c>
      <c r="N3145" t="s">
        <v>12118</v>
      </c>
      <c r="O3145" t="s">
        <v>12025</v>
      </c>
      <c r="P3145" t="s">
        <v>83</v>
      </c>
      <c r="Q3145" t="s">
        <v>84</v>
      </c>
      <c r="S3145" t="s">
        <v>11520</v>
      </c>
      <c r="T3145" t="s">
        <v>11520</v>
      </c>
      <c r="V3145" t="s">
        <v>10415</v>
      </c>
      <c r="W3145" t="s">
        <v>58</v>
      </c>
      <c r="X3145">
        <v>18.9008483</v>
      </c>
      <c r="Y3145">
        <v>-70.739706600000005</v>
      </c>
      <c r="Z3145" t="s">
        <v>86</v>
      </c>
      <c r="AA3145" t="s">
        <v>86</v>
      </c>
      <c r="AB3145" t="s">
        <v>87</v>
      </c>
      <c r="AC3145" t="s">
        <v>169</v>
      </c>
      <c r="AE3145" t="s">
        <v>62</v>
      </c>
      <c r="AF3145" t="s">
        <v>170</v>
      </c>
      <c r="AG3145" t="s">
        <v>194</v>
      </c>
      <c r="AH3145" t="s">
        <v>65</v>
      </c>
      <c r="AI3145" t="s">
        <v>10473</v>
      </c>
      <c r="AJ3145" t="s">
        <v>10587</v>
      </c>
      <c r="AK3145" t="s">
        <v>12119</v>
      </c>
      <c r="AL3145">
        <v>1</v>
      </c>
      <c r="AM3145" t="s">
        <v>10470</v>
      </c>
      <c r="AN3145">
        <v>5</v>
      </c>
      <c r="AO3145">
        <v>0</v>
      </c>
      <c r="AP3145" t="s">
        <v>62</v>
      </c>
      <c r="AV3145" s="1">
        <v>43387</v>
      </c>
      <c r="AW3145" t="s">
        <v>17138</v>
      </c>
      <c r="AY3145" t="s">
        <v>73</v>
      </c>
      <c r="AZ3145" t="s">
        <v>74</v>
      </c>
    </row>
    <row r="3146" spans="1:52" hidden="1" x14ac:dyDescent="0.25">
      <c r="A3146" t="str">
        <f>INDEX('Community ID'!B:B,MATCH(O3146,'Community ID'!A:A,0))</f>
        <v>La Calle Primera</v>
      </c>
      <c r="B3146" t="str">
        <f>INDEX('Community ID'!$K:$K,MATCH('Environmental Data'!$P3146,'Community ID'!J:J,0))</f>
        <v>Constanza</v>
      </c>
      <c r="D3146" t="s">
        <v>12120</v>
      </c>
      <c r="E3146" t="s">
        <v>12121</v>
      </c>
      <c r="F3146" t="s">
        <v>872</v>
      </c>
      <c r="H3146" t="s">
        <v>12122</v>
      </c>
      <c r="I3146" t="s">
        <v>191</v>
      </c>
      <c r="J3146" s="1">
        <v>26572</v>
      </c>
      <c r="K3146">
        <v>49</v>
      </c>
      <c r="L3146" t="s">
        <v>12123</v>
      </c>
      <c r="M3146" t="s">
        <v>226</v>
      </c>
      <c r="N3146" t="s">
        <v>114</v>
      </c>
      <c r="O3146" t="s">
        <v>12025</v>
      </c>
      <c r="P3146" t="s">
        <v>83</v>
      </c>
      <c r="Q3146" t="s">
        <v>84</v>
      </c>
      <c r="S3146" t="s">
        <v>11520</v>
      </c>
      <c r="T3146" t="s">
        <v>11520</v>
      </c>
      <c r="V3146" t="s">
        <v>10415</v>
      </c>
      <c r="W3146" t="s">
        <v>58</v>
      </c>
      <c r="X3146">
        <v>18.9008483</v>
      </c>
      <c r="Y3146">
        <v>-70.739706600000005</v>
      </c>
      <c r="Z3146" t="s">
        <v>86</v>
      </c>
      <c r="AA3146" t="s">
        <v>86</v>
      </c>
      <c r="AB3146" t="s">
        <v>87</v>
      </c>
      <c r="AC3146" t="s">
        <v>169</v>
      </c>
      <c r="AE3146" t="s">
        <v>62</v>
      </c>
      <c r="AF3146" t="s">
        <v>170</v>
      </c>
      <c r="AG3146" t="s">
        <v>194</v>
      </c>
      <c r="AH3146" t="s">
        <v>65</v>
      </c>
      <c r="AI3146" t="s">
        <v>11326</v>
      </c>
      <c r="AJ3146" t="s">
        <v>12124</v>
      </c>
      <c r="AK3146" t="s">
        <v>12125</v>
      </c>
      <c r="AL3146">
        <v>1</v>
      </c>
      <c r="AM3146" t="s">
        <v>10470</v>
      </c>
      <c r="AN3146">
        <v>5</v>
      </c>
      <c r="AO3146">
        <v>0</v>
      </c>
      <c r="AP3146" t="s">
        <v>62</v>
      </c>
      <c r="AV3146" s="1">
        <v>43387</v>
      </c>
      <c r="AW3146" t="s">
        <v>17139</v>
      </c>
      <c r="AY3146" t="s">
        <v>73</v>
      </c>
      <c r="AZ3146" t="s">
        <v>74</v>
      </c>
    </row>
    <row r="3147" spans="1:52" x14ac:dyDescent="0.25">
      <c r="A3147" t="str">
        <f>INDEX('Community ID'!B:B,MATCH(O3147,'Community ID'!A:A,0))</f>
        <v xml:space="preserve">Los Laureles </v>
      </c>
      <c r="B3147" t="str">
        <f>INDEX('Community ID'!$K:$K,MATCH('Environmental Data'!$P3147,'Community ID'!J:J,0))</f>
        <v>Constanza</v>
      </c>
      <c r="D3147" t="s">
        <v>12126</v>
      </c>
      <c r="E3147" t="s">
        <v>12127</v>
      </c>
      <c r="F3147" t="s">
        <v>12128</v>
      </c>
      <c r="I3147" t="s">
        <v>165</v>
      </c>
      <c r="J3147" s="1">
        <v>31256</v>
      </c>
      <c r="K3147">
        <v>36</v>
      </c>
      <c r="M3147" t="s">
        <v>124</v>
      </c>
      <c r="N3147" t="s">
        <v>12129</v>
      </c>
      <c r="O3147" t="s">
        <v>12130</v>
      </c>
      <c r="P3147" t="s">
        <v>102</v>
      </c>
      <c r="Q3147" t="s">
        <v>55</v>
      </c>
      <c r="U3147">
        <v>5300371951</v>
      </c>
      <c r="V3147" t="s">
        <v>10397</v>
      </c>
      <c r="W3147" t="s">
        <v>58</v>
      </c>
      <c r="X3147">
        <v>18.9018002</v>
      </c>
      <c r="Y3147">
        <v>-70.749026400000005</v>
      </c>
      <c r="Z3147" s="3">
        <v>44198</v>
      </c>
      <c r="AA3147" s="3">
        <v>44198</v>
      </c>
      <c r="AB3147" t="s">
        <v>60</v>
      </c>
      <c r="AC3147" t="s">
        <v>169</v>
      </c>
      <c r="AE3147" t="s">
        <v>62</v>
      </c>
      <c r="AF3147" t="s">
        <v>170</v>
      </c>
      <c r="AG3147" t="s">
        <v>194</v>
      </c>
      <c r="AH3147" t="s">
        <v>65</v>
      </c>
      <c r="AI3147" t="s">
        <v>12131</v>
      </c>
      <c r="AJ3147" t="s">
        <v>12132</v>
      </c>
      <c r="AK3147" t="s">
        <v>12133</v>
      </c>
      <c r="AL3147">
        <v>2</v>
      </c>
      <c r="AM3147" t="s">
        <v>12134</v>
      </c>
      <c r="AN3147">
        <v>3</v>
      </c>
      <c r="AO3147">
        <v>0</v>
      </c>
      <c r="AP3147" t="s">
        <v>63</v>
      </c>
      <c r="AV3147" s="1">
        <v>43387</v>
      </c>
      <c r="AW3147" t="s">
        <v>17140</v>
      </c>
      <c r="AY3147" t="s">
        <v>73</v>
      </c>
      <c r="AZ3147" t="s">
        <v>74</v>
      </c>
    </row>
    <row r="3148" spans="1:52" x14ac:dyDescent="0.25">
      <c r="A3148" t="str">
        <f>INDEX('Community ID'!B:B,MATCH(O3148,'Community ID'!A:A,0))</f>
        <v xml:space="preserve">Los Laureles </v>
      </c>
      <c r="B3148" t="str">
        <f>INDEX('Community ID'!$K:$K,MATCH('Environmental Data'!$P3148,'Community ID'!J:J,0))</f>
        <v>Constanza</v>
      </c>
      <c r="D3148" t="s">
        <v>12135</v>
      </c>
      <c r="E3148" t="s">
        <v>12136</v>
      </c>
      <c r="F3148" t="s">
        <v>12137</v>
      </c>
      <c r="I3148" t="s">
        <v>165</v>
      </c>
      <c r="J3148" s="1">
        <v>37039</v>
      </c>
      <c r="K3148">
        <v>20</v>
      </c>
      <c r="L3148">
        <v>8093065852</v>
      </c>
      <c r="M3148" t="s">
        <v>142</v>
      </c>
      <c r="N3148" t="s">
        <v>125</v>
      </c>
      <c r="O3148" t="s">
        <v>12138</v>
      </c>
      <c r="P3148" t="s">
        <v>102</v>
      </c>
      <c r="Q3148" t="s">
        <v>55</v>
      </c>
      <c r="V3148" t="s">
        <v>10397</v>
      </c>
      <c r="W3148" t="s">
        <v>58</v>
      </c>
      <c r="X3148">
        <v>18.9018002</v>
      </c>
      <c r="Y3148">
        <v>-70.749026400000005</v>
      </c>
      <c r="Z3148" s="3">
        <v>44198</v>
      </c>
      <c r="AA3148" s="3">
        <v>44198</v>
      </c>
      <c r="AB3148" t="s">
        <v>60</v>
      </c>
      <c r="AC3148" t="s">
        <v>169</v>
      </c>
      <c r="AE3148" t="s">
        <v>62</v>
      </c>
      <c r="AF3148" t="s">
        <v>170</v>
      </c>
      <c r="AG3148" t="s">
        <v>194</v>
      </c>
      <c r="AH3148" t="s">
        <v>65</v>
      </c>
      <c r="AI3148" t="s">
        <v>12139</v>
      </c>
      <c r="AJ3148" t="s">
        <v>12140</v>
      </c>
      <c r="AK3148" t="s">
        <v>368</v>
      </c>
      <c r="AL3148">
        <v>2</v>
      </c>
      <c r="AM3148" t="s">
        <v>12141</v>
      </c>
      <c r="AN3148">
        <v>3</v>
      </c>
      <c r="AO3148">
        <v>0</v>
      </c>
      <c r="AP3148" t="s">
        <v>63</v>
      </c>
      <c r="AV3148" s="1">
        <v>43387</v>
      </c>
      <c r="AW3148" t="s">
        <v>17141</v>
      </c>
      <c r="AY3148" t="s">
        <v>73</v>
      </c>
      <c r="AZ3148" t="s">
        <v>74</v>
      </c>
    </row>
    <row r="3149" spans="1:52" x14ac:dyDescent="0.25">
      <c r="A3149" t="str">
        <f>INDEX('Community ID'!B:B,MATCH(O3149,'Community ID'!A:A,0))</f>
        <v xml:space="preserve">Los Laureles </v>
      </c>
      <c r="B3149" t="str">
        <f>INDEX('Community ID'!$K:$K,MATCH('Environmental Data'!$P3149,'Community ID'!J:J,0))</f>
        <v>Constanza</v>
      </c>
      <c r="D3149" t="s">
        <v>12142</v>
      </c>
      <c r="E3149" t="s">
        <v>12143</v>
      </c>
      <c r="F3149" t="s">
        <v>12144</v>
      </c>
      <c r="I3149" t="s">
        <v>165</v>
      </c>
      <c r="J3149" s="1">
        <v>36176</v>
      </c>
      <c r="K3149">
        <v>22</v>
      </c>
      <c r="L3149">
        <v>8292827558</v>
      </c>
      <c r="M3149" t="s">
        <v>142</v>
      </c>
      <c r="N3149" t="s">
        <v>7250</v>
      </c>
      <c r="O3149" t="s">
        <v>12138</v>
      </c>
      <c r="P3149" t="s">
        <v>102</v>
      </c>
      <c r="Q3149" t="s">
        <v>55</v>
      </c>
      <c r="U3149">
        <v>40235939127</v>
      </c>
      <c r="V3149" t="s">
        <v>10397</v>
      </c>
      <c r="W3149" t="s">
        <v>58</v>
      </c>
      <c r="X3149">
        <v>18.9018002</v>
      </c>
      <c r="Y3149">
        <v>-70.749026400000005</v>
      </c>
      <c r="Z3149" s="3">
        <v>44198</v>
      </c>
      <c r="AA3149" s="3">
        <v>44259</v>
      </c>
      <c r="AB3149" t="s">
        <v>60</v>
      </c>
      <c r="AC3149" t="s">
        <v>169</v>
      </c>
      <c r="AE3149" t="s">
        <v>62</v>
      </c>
      <c r="AF3149" t="s">
        <v>170</v>
      </c>
      <c r="AG3149" t="s">
        <v>194</v>
      </c>
      <c r="AH3149" t="s">
        <v>65</v>
      </c>
      <c r="AI3149" t="s">
        <v>12145</v>
      </c>
      <c r="AJ3149" t="s">
        <v>12140</v>
      </c>
      <c r="AK3149" t="s">
        <v>479</v>
      </c>
      <c r="AL3149">
        <v>2</v>
      </c>
      <c r="AM3149" t="s">
        <v>12146</v>
      </c>
      <c r="AN3149">
        <v>3</v>
      </c>
      <c r="AO3149">
        <v>0</v>
      </c>
      <c r="AP3149" t="s">
        <v>63</v>
      </c>
      <c r="AV3149" s="1">
        <v>43387</v>
      </c>
      <c r="AW3149" t="s">
        <v>17142</v>
      </c>
      <c r="AY3149" t="s">
        <v>73</v>
      </c>
      <c r="AZ3149" t="s">
        <v>74</v>
      </c>
    </row>
    <row r="3150" spans="1:52" x14ac:dyDescent="0.25">
      <c r="A3150" t="str">
        <f>INDEX('Community ID'!B:B,MATCH(O3150,'Community ID'!A:A,0))</f>
        <v>Villa Hortaliza</v>
      </c>
      <c r="B3150" t="str">
        <f>INDEX('Community ID'!$K:$K,MATCH('Environmental Data'!$P3150,'Community ID'!J:J,0))</f>
        <v>Tireo</v>
      </c>
      <c r="D3150" t="s">
        <v>12476</v>
      </c>
      <c r="E3150" t="s">
        <v>5884</v>
      </c>
      <c r="F3150" t="s">
        <v>1571</v>
      </c>
      <c r="H3150" t="s">
        <v>12477</v>
      </c>
      <c r="I3150" t="s">
        <v>191</v>
      </c>
      <c r="J3150" s="1">
        <v>17604</v>
      </c>
      <c r="K3150">
        <v>73</v>
      </c>
      <c r="L3150">
        <v>8098841447</v>
      </c>
      <c r="M3150" t="s">
        <v>80</v>
      </c>
      <c r="N3150" t="s">
        <v>135</v>
      </c>
      <c r="O3150" t="s">
        <v>11448</v>
      </c>
      <c r="P3150" t="s">
        <v>3216</v>
      </c>
      <c r="Q3150" t="s">
        <v>103</v>
      </c>
      <c r="R3150">
        <v>411</v>
      </c>
      <c r="S3150" t="s">
        <v>104</v>
      </c>
      <c r="T3150" t="s">
        <v>144</v>
      </c>
      <c r="U3150">
        <v>5300077178</v>
      </c>
      <c r="V3150" t="s">
        <v>1820</v>
      </c>
      <c r="W3150" t="s">
        <v>58</v>
      </c>
      <c r="X3150">
        <v>18.9427293</v>
      </c>
      <c r="Y3150">
        <v>-70.678425500000003</v>
      </c>
      <c r="Z3150" t="s">
        <v>86</v>
      </c>
      <c r="AA3150" t="s">
        <v>86</v>
      </c>
      <c r="AB3150" t="s">
        <v>60</v>
      </c>
      <c r="AC3150" t="s">
        <v>88</v>
      </c>
      <c r="AE3150" t="s">
        <v>62</v>
      </c>
      <c r="AF3150" t="s">
        <v>170</v>
      </c>
      <c r="AG3150" t="s">
        <v>171</v>
      </c>
      <c r="AH3150" t="s">
        <v>65</v>
      </c>
      <c r="AI3150" t="s">
        <v>1237</v>
      </c>
      <c r="AJ3150" t="s">
        <v>9538</v>
      </c>
      <c r="AK3150" t="s">
        <v>368</v>
      </c>
      <c r="AL3150">
        <v>1</v>
      </c>
      <c r="AM3150" t="s">
        <v>7673</v>
      </c>
      <c r="AN3150">
        <v>1</v>
      </c>
      <c r="AO3150">
        <v>0</v>
      </c>
      <c r="AP3150" t="s">
        <v>62</v>
      </c>
      <c r="AV3150" s="1">
        <v>43386</v>
      </c>
      <c r="AW3150" t="s">
        <v>17143</v>
      </c>
      <c r="AY3150" t="s">
        <v>73</v>
      </c>
      <c r="AZ3150" t="s">
        <v>74</v>
      </c>
    </row>
    <row r="3151" spans="1:52" hidden="1" x14ac:dyDescent="0.25">
      <c r="A3151" t="str">
        <f>INDEX('Community ID'!B:B,MATCH(O3151,'Community ID'!A:A,0))</f>
        <v>Villa Hortaliza</v>
      </c>
      <c r="B3151" t="str">
        <f>INDEX('Community ID'!$K:$K,MATCH('Environmental Data'!$P3151,'Community ID'!J:J,0))</f>
        <v>Tireo</v>
      </c>
      <c r="D3151" t="s">
        <v>12147</v>
      </c>
      <c r="E3151" t="s">
        <v>12148</v>
      </c>
      <c r="F3151" t="s">
        <v>4667</v>
      </c>
      <c r="H3151" t="s">
        <v>12149</v>
      </c>
      <c r="I3151" t="s">
        <v>165</v>
      </c>
      <c r="J3151" s="1">
        <v>30797</v>
      </c>
      <c r="K3151">
        <v>37</v>
      </c>
      <c r="L3151">
        <v>8298896156</v>
      </c>
      <c r="M3151" t="s">
        <v>80</v>
      </c>
      <c r="N3151" t="s">
        <v>287</v>
      </c>
      <c r="O3151" t="s">
        <v>12150</v>
      </c>
      <c r="P3151" t="s">
        <v>3217</v>
      </c>
      <c r="Q3151" t="s">
        <v>160</v>
      </c>
      <c r="S3151" t="s">
        <v>104</v>
      </c>
      <c r="T3151" t="s">
        <v>144</v>
      </c>
      <c r="U3151">
        <v>5300385118</v>
      </c>
      <c r="V3151" t="s">
        <v>1820</v>
      </c>
      <c r="W3151" t="s">
        <v>58</v>
      </c>
      <c r="X3151">
        <v>18.9427898</v>
      </c>
      <c r="Y3151">
        <v>-70.678367399999999</v>
      </c>
      <c r="Z3151" t="s">
        <v>86</v>
      </c>
      <c r="AA3151" t="s">
        <v>86</v>
      </c>
      <c r="AB3151" t="s">
        <v>60</v>
      </c>
      <c r="AC3151" t="s">
        <v>88</v>
      </c>
      <c r="AE3151" t="s">
        <v>62</v>
      </c>
      <c r="AF3151" t="s">
        <v>170</v>
      </c>
      <c r="AG3151" t="s">
        <v>171</v>
      </c>
      <c r="AH3151" t="s">
        <v>65</v>
      </c>
      <c r="AI3151" t="s">
        <v>11449</v>
      </c>
      <c r="AJ3151" t="s">
        <v>7398</v>
      </c>
      <c r="AK3151" t="s">
        <v>12151</v>
      </c>
      <c r="AL3151">
        <v>1</v>
      </c>
      <c r="AM3151" t="s">
        <v>2078</v>
      </c>
      <c r="AN3151">
        <v>3</v>
      </c>
      <c r="AO3151">
        <v>1</v>
      </c>
      <c r="AP3151" t="s">
        <v>63</v>
      </c>
      <c r="AV3151" s="1">
        <v>43386</v>
      </c>
      <c r="AW3151" t="s">
        <v>17144</v>
      </c>
      <c r="AY3151" t="s">
        <v>73</v>
      </c>
      <c r="AZ3151" t="s">
        <v>74</v>
      </c>
    </row>
    <row r="3152" spans="1:52" hidden="1" x14ac:dyDescent="0.25">
      <c r="A3152" t="str">
        <f>INDEX('Community ID'!B:B,MATCH(O3152,'Community ID'!A:A,0))</f>
        <v>Villa Hortaliza</v>
      </c>
      <c r="B3152" t="str">
        <f>INDEX('Community ID'!$K:$K,MATCH('Environmental Data'!$P3152,'Community ID'!J:J,0))</f>
        <v>Tireo</v>
      </c>
      <c r="D3152" t="s">
        <v>12152</v>
      </c>
      <c r="E3152" t="s">
        <v>11217</v>
      </c>
      <c r="F3152" t="s">
        <v>217</v>
      </c>
      <c r="I3152" t="s">
        <v>191</v>
      </c>
      <c r="J3152" s="1">
        <v>27125</v>
      </c>
      <c r="K3152">
        <v>47</v>
      </c>
      <c r="L3152">
        <v>8492770763</v>
      </c>
      <c r="M3152" t="s">
        <v>80</v>
      </c>
      <c r="N3152" t="s">
        <v>135</v>
      </c>
      <c r="O3152" t="s">
        <v>11448</v>
      </c>
      <c r="P3152" t="s">
        <v>3217</v>
      </c>
      <c r="Q3152" t="s">
        <v>160</v>
      </c>
      <c r="S3152" t="s">
        <v>104</v>
      </c>
      <c r="T3152" t="s">
        <v>144</v>
      </c>
      <c r="U3152">
        <v>5300233888</v>
      </c>
      <c r="V3152" t="s">
        <v>1820</v>
      </c>
      <c r="W3152" t="s">
        <v>58</v>
      </c>
      <c r="X3152">
        <v>18.9427898</v>
      </c>
      <c r="Y3152">
        <v>-70.678367399999999</v>
      </c>
      <c r="Z3152" t="s">
        <v>86</v>
      </c>
      <c r="AA3152" s="3">
        <v>44198</v>
      </c>
      <c r="AB3152" t="s">
        <v>60</v>
      </c>
      <c r="AC3152" t="s">
        <v>88</v>
      </c>
      <c r="AE3152" t="s">
        <v>62</v>
      </c>
      <c r="AF3152" t="s">
        <v>170</v>
      </c>
      <c r="AG3152" t="s">
        <v>171</v>
      </c>
      <c r="AH3152" t="s">
        <v>117</v>
      </c>
      <c r="AI3152" t="s">
        <v>11449</v>
      </c>
      <c r="AJ3152" t="s">
        <v>12153</v>
      </c>
      <c r="AK3152" t="s">
        <v>12154</v>
      </c>
      <c r="AL3152">
        <v>1</v>
      </c>
      <c r="AM3152" t="s">
        <v>7673</v>
      </c>
      <c r="AN3152">
        <v>3</v>
      </c>
      <c r="AO3152">
        <v>1</v>
      </c>
      <c r="AP3152" t="s">
        <v>63</v>
      </c>
      <c r="AV3152" s="1">
        <v>43386</v>
      </c>
      <c r="AW3152" t="s">
        <v>17145</v>
      </c>
      <c r="AY3152" t="s">
        <v>73</v>
      </c>
      <c r="AZ3152" t="s">
        <v>74</v>
      </c>
    </row>
    <row r="3153" spans="1:52" hidden="1" x14ac:dyDescent="0.25">
      <c r="A3153" t="str">
        <f>INDEX('Community ID'!B:B,MATCH(O3153,'Community ID'!A:A,0))</f>
        <v>Villa Hortaliza</v>
      </c>
      <c r="B3153" t="str">
        <f>INDEX('Community ID'!$K:$K,MATCH('Environmental Data'!$P3153,'Community ID'!J:J,0))</f>
        <v>Tireo</v>
      </c>
      <c r="D3153" t="s">
        <v>12155</v>
      </c>
      <c r="E3153" t="s">
        <v>1977</v>
      </c>
      <c r="F3153" t="s">
        <v>12156</v>
      </c>
      <c r="H3153" t="s">
        <v>12157</v>
      </c>
      <c r="I3153" t="s">
        <v>191</v>
      </c>
      <c r="J3153" s="1">
        <v>32504</v>
      </c>
      <c r="K3153">
        <v>33</v>
      </c>
      <c r="L3153">
        <v>8295574569</v>
      </c>
      <c r="M3153" t="s">
        <v>51</v>
      </c>
      <c r="N3153" t="s">
        <v>114</v>
      </c>
      <c r="O3153" t="s">
        <v>11448</v>
      </c>
      <c r="P3153" t="s">
        <v>3217</v>
      </c>
      <c r="Q3153" t="s">
        <v>160</v>
      </c>
      <c r="S3153" t="s">
        <v>104</v>
      </c>
      <c r="T3153" t="s">
        <v>144</v>
      </c>
      <c r="U3153">
        <v>5300417622</v>
      </c>
      <c r="V3153" t="s">
        <v>1820</v>
      </c>
      <c r="W3153" t="s">
        <v>58</v>
      </c>
      <c r="X3153">
        <v>18.9429786</v>
      </c>
      <c r="Y3153">
        <v>-70.678344699999997</v>
      </c>
      <c r="Z3153" t="s">
        <v>86</v>
      </c>
      <c r="AA3153" t="s">
        <v>86</v>
      </c>
      <c r="AB3153" t="s">
        <v>60</v>
      </c>
      <c r="AC3153" t="s">
        <v>169</v>
      </c>
      <c r="AE3153" t="s">
        <v>62</v>
      </c>
      <c r="AF3153" t="s">
        <v>170</v>
      </c>
      <c r="AG3153" t="s">
        <v>194</v>
      </c>
      <c r="AH3153" t="s">
        <v>65</v>
      </c>
      <c r="AI3153" t="s">
        <v>11449</v>
      </c>
      <c r="AJ3153" t="s">
        <v>12158</v>
      </c>
      <c r="AK3153" t="s">
        <v>12159</v>
      </c>
      <c r="AL3153">
        <v>1</v>
      </c>
      <c r="AM3153" t="s">
        <v>7673</v>
      </c>
      <c r="AN3153">
        <v>6</v>
      </c>
      <c r="AO3153">
        <v>2</v>
      </c>
      <c r="AP3153" t="s">
        <v>63</v>
      </c>
      <c r="AV3153" s="1">
        <v>43386</v>
      </c>
      <c r="AW3153" t="s">
        <v>17146</v>
      </c>
      <c r="AY3153" t="s">
        <v>73</v>
      </c>
      <c r="AZ3153" t="s">
        <v>74</v>
      </c>
    </row>
    <row r="3154" spans="1:52" hidden="1" x14ac:dyDescent="0.25">
      <c r="A3154" t="str">
        <f>INDEX('Community ID'!B:B,MATCH(O3154,'Community ID'!A:A,0))</f>
        <v>Villa Hortaliza</v>
      </c>
      <c r="B3154" t="str">
        <f>INDEX('Community ID'!$K:$K,MATCH('Environmental Data'!$P3154,'Community ID'!J:J,0))</f>
        <v>Tireo</v>
      </c>
      <c r="D3154" t="s">
        <v>12160</v>
      </c>
      <c r="E3154" t="s">
        <v>7863</v>
      </c>
      <c r="F3154" t="s">
        <v>12161</v>
      </c>
      <c r="I3154" t="s">
        <v>191</v>
      </c>
      <c r="J3154" s="1">
        <v>29633</v>
      </c>
      <c r="K3154">
        <v>40</v>
      </c>
      <c r="L3154">
        <v>8096278748</v>
      </c>
      <c r="M3154" t="s">
        <v>124</v>
      </c>
      <c r="N3154" t="s">
        <v>898</v>
      </c>
      <c r="O3154" t="s">
        <v>12150</v>
      </c>
      <c r="P3154" t="s">
        <v>3216</v>
      </c>
      <c r="Q3154" t="s">
        <v>160</v>
      </c>
      <c r="S3154" t="s">
        <v>1236</v>
      </c>
      <c r="T3154" t="s">
        <v>144</v>
      </c>
      <c r="U3154">
        <v>5300312120</v>
      </c>
      <c r="V3154" t="s">
        <v>1820</v>
      </c>
      <c r="W3154" t="s">
        <v>58</v>
      </c>
      <c r="X3154">
        <v>18.943065199999999</v>
      </c>
      <c r="Y3154">
        <v>-70.678344199999998</v>
      </c>
      <c r="Z3154" s="3">
        <v>44326</v>
      </c>
      <c r="AA3154" t="s">
        <v>86</v>
      </c>
      <c r="AB3154" t="s">
        <v>60</v>
      </c>
      <c r="AC3154" t="s">
        <v>169</v>
      </c>
      <c r="AE3154" t="s">
        <v>62</v>
      </c>
      <c r="AF3154" t="s">
        <v>170</v>
      </c>
      <c r="AG3154" t="s">
        <v>171</v>
      </c>
      <c r="AH3154" t="s">
        <v>117</v>
      </c>
      <c r="AI3154" t="s">
        <v>11449</v>
      </c>
      <c r="AJ3154" t="s">
        <v>12162</v>
      </c>
      <c r="AK3154" t="s">
        <v>9498</v>
      </c>
      <c r="AL3154">
        <v>1</v>
      </c>
      <c r="AM3154" t="s">
        <v>7673</v>
      </c>
      <c r="AN3154">
        <v>5</v>
      </c>
      <c r="AO3154">
        <v>0</v>
      </c>
      <c r="AP3154" t="s">
        <v>62</v>
      </c>
      <c r="AV3154" s="1">
        <v>43386</v>
      </c>
      <c r="AW3154" t="s">
        <v>17147</v>
      </c>
      <c r="AY3154" t="s">
        <v>73</v>
      </c>
      <c r="AZ3154" t="s">
        <v>74</v>
      </c>
    </row>
    <row r="3155" spans="1:52" hidden="1" x14ac:dyDescent="0.25">
      <c r="A3155" t="str">
        <f>INDEX('Community ID'!B:B,MATCH(O3155,'Community ID'!A:A,0))</f>
        <v>Villa Hortaliza</v>
      </c>
      <c r="B3155" t="str">
        <f>INDEX('Community ID'!$K:$K,MATCH('Environmental Data'!$P3155,'Community ID'!J:J,0))</f>
        <v>Tireo</v>
      </c>
      <c r="D3155" t="s">
        <v>12163</v>
      </c>
      <c r="E3155" t="s">
        <v>211</v>
      </c>
      <c r="F3155" t="s">
        <v>4142</v>
      </c>
      <c r="H3155" t="s">
        <v>942</v>
      </c>
      <c r="I3155" t="s">
        <v>191</v>
      </c>
      <c r="J3155" s="1">
        <v>35820</v>
      </c>
      <c r="K3155">
        <v>23</v>
      </c>
      <c r="L3155">
        <v>8093971577</v>
      </c>
      <c r="M3155" t="s">
        <v>142</v>
      </c>
      <c r="N3155" t="s">
        <v>114</v>
      </c>
      <c r="O3155" t="s">
        <v>11448</v>
      </c>
      <c r="P3155" t="s">
        <v>3217</v>
      </c>
      <c r="Q3155" t="s">
        <v>103</v>
      </c>
      <c r="U3155">
        <v>40225012653</v>
      </c>
      <c r="V3155" t="s">
        <v>1820</v>
      </c>
      <c r="W3155" t="s">
        <v>58</v>
      </c>
      <c r="X3155">
        <v>18.943114600000001</v>
      </c>
      <c r="Y3155">
        <v>-70.678286099999994</v>
      </c>
      <c r="Z3155" t="s">
        <v>86</v>
      </c>
      <c r="AA3155" s="3">
        <v>44326</v>
      </c>
      <c r="AB3155" t="s">
        <v>60</v>
      </c>
      <c r="AC3155" t="s">
        <v>169</v>
      </c>
      <c r="AE3155" t="s">
        <v>62</v>
      </c>
      <c r="AF3155" t="s">
        <v>170</v>
      </c>
      <c r="AG3155" t="s">
        <v>171</v>
      </c>
      <c r="AH3155" t="s">
        <v>65</v>
      </c>
      <c r="AI3155" t="s">
        <v>11449</v>
      </c>
      <c r="AJ3155" t="s">
        <v>7626</v>
      </c>
      <c r="AK3155" t="s">
        <v>154</v>
      </c>
      <c r="AL3155">
        <v>1</v>
      </c>
      <c r="AM3155" t="s">
        <v>7673</v>
      </c>
      <c r="AN3155">
        <v>4</v>
      </c>
      <c r="AO3155">
        <v>1</v>
      </c>
      <c r="AP3155" t="s">
        <v>63</v>
      </c>
      <c r="AV3155" s="1">
        <v>43386</v>
      </c>
      <c r="AW3155" t="s">
        <v>17148</v>
      </c>
      <c r="AY3155" t="s">
        <v>73</v>
      </c>
      <c r="AZ3155" t="s">
        <v>74</v>
      </c>
    </row>
    <row r="3156" spans="1:52" hidden="1" x14ac:dyDescent="0.25">
      <c r="A3156" t="str">
        <f>INDEX('Community ID'!B:B,MATCH(O3156,'Community ID'!A:A,0))</f>
        <v>Villa Hortaliza</v>
      </c>
      <c r="B3156" t="str">
        <f>INDEX('Community ID'!$K:$K,MATCH('Environmental Data'!$P3156,'Community ID'!J:J,0))</f>
        <v>Tireo</v>
      </c>
      <c r="D3156" t="s">
        <v>12164</v>
      </c>
      <c r="E3156" t="s">
        <v>12165</v>
      </c>
      <c r="F3156" t="s">
        <v>5801</v>
      </c>
      <c r="H3156" t="s">
        <v>12166</v>
      </c>
      <c r="I3156" t="s">
        <v>165</v>
      </c>
      <c r="J3156" s="1">
        <v>14680</v>
      </c>
      <c r="K3156">
        <v>81</v>
      </c>
      <c r="M3156" t="s">
        <v>80</v>
      </c>
      <c r="N3156" t="s">
        <v>287</v>
      </c>
      <c r="O3156" t="s">
        <v>11448</v>
      </c>
      <c r="P3156" t="s">
        <v>3217</v>
      </c>
      <c r="Q3156" t="s">
        <v>160</v>
      </c>
      <c r="R3156">
        <v>54059318</v>
      </c>
      <c r="S3156" t="s">
        <v>12167</v>
      </c>
      <c r="T3156" t="s">
        <v>144</v>
      </c>
      <c r="U3156">
        <v>12300041915</v>
      </c>
      <c r="V3156" t="s">
        <v>1820</v>
      </c>
      <c r="W3156" t="s">
        <v>58</v>
      </c>
      <c r="X3156">
        <v>18.942864700000001</v>
      </c>
      <c r="Y3156">
        <v>-70.678591499999996</v>
      </c>
      <c r="Z3156" t="s">
        <v>86</v>
      </c>
      <c r="AA3156" t="s">
        <v>86</v>
      </c>
      <c r="AB3156" t="s">
        <v>60</v>
      </c>
      <c r="AC3156" t="s">
        <v>169</v>
      </c>
      <c r="AE3156" t="s">
        <v>62</v>
      </c>
      <c r="AF3156" t="s">
        <v>170</v>
      </c>
      <c r="AG3156" t="s">
        <v>171</v>
      </c>
      <c r="AH3156" t="s">
        <v>65</v>
      </c>
      <c r="AI3156" t="s">
        <v>11449</v>
      </c>
      <c r="AJ3156" t="s">
        <v>7626</v>
      </c>
      <c r="AK3156" t="s">
        <v>12168</v>
      </c>
      <c r="AL3156">
        <v>1</v>
      </c>
      <c r="AM3156" t="s">
        <v>7673</v>
      </c>
      <c r="AN3156">
        <v>2</v>
      </c>
      <c r="AO3156">
        <v>0</v>
      </c>
      <c r="AP3156" t="s">
        <v>62</v>
      </c>
      <c r="AV3156" s="1">
        <v>43386</v>
      </c>
      <c r="AW3156" t="s">
        <v>17149</v>
      </c>
      <c r="AY3156" t="s">
        <v>73</v>
      </c>
      <c r="AZ3156" t="s">
        <v>74</v>
      </c>
    </row>
    <row r="3157" spans="1:52" x14ac:dyDescent="0.25">
      <c r="A3157" t="str">
        <f>INDEX('Community ID'!B:B,MATCH(O3157,'Community ID'!A:A,0))</f>
        <v>El Chorro</v>
      </c>
      <c r="B3157" t="str">
        <f>INDEX('Community ID'!$K:$K,MATCH('Environmental Data'!$P3157,'Community ID'!J:J,0))</f>
        <v>Constanza</v>
      </c>
      <c r="D3157" t="s">
        <v>12169</v>
      </c>
      <c r="E3157" t="s">
        <v>12170</v>
      </c>
      <c r="F3157" t="s">
        <v>1391</v>
      </c>
      <c r="I3157" t="s">
        <v>191</v>
      </c>
      <c r="J3157" s="1">
        <v>36185</v>
      </c>
      <c r="K3157">
        <v>22</v>
      </c>
      <c r="M3157" t="s">
        <v>142</v>
      </c>
      <c r="N3157" t="s">
        <v>125</v>
      </c>
      <c r="O3157" t="s">
        <v>7181</v>
      </c>
      <c r="P3157" t="s">
        <v>102</v>
      </c>
      <c r="Q3157" t="s">
        <v>103</v>
      </c>
      <c r="S3157" t="s">
        <v>545</v>
      </c>
      <c r="T3157" t="s">
        <v>545</v>
      </c>
      <c r="V3157" t="s">
        <v>10384</v>
      </c>
      <c r="W3157" t="s">
        <v>58</v>
      </c>
      <c r="X3157">
        <v>18.901944430562502</v>
      </c>
      <c r="Y3157">
        <v>-70.758305015108306</v>
      </c>
      <c r="Z3157" s="3">
        <v>44326</v>
      </c>
      <c r="AA3157" s="3">
        <v>44326</v>
      </c>
      <c r="AB3157" t="s">
        <v>1164</v>
      </c>
      <c r="AC3157" t="s">
        <v>169</v>
      </c>
      <c r="AE3157" t="s">
        <v>62</v>
      </c>
      <c r="AF3157" t="s">
        <v>170</v>
      </c>
      <c r="AG3157" t="s">
        <v>194</v>
      </c>
      <c r="AH3157" t="s">
        <v>65</v>
      </c>
      <c r="AI3157" t="s">
        <v>1382</v>
      </c>
      <c r="AJ3157" t="s">
        <v>106</v>
      </c>
      <c r="AK3157" t="s">
        <v>368</v>
      </c>
      <c r="AL3157">
        <v>1</v>
      </c>
      <c r="AM3157" t="s">
        <v>7199</v>
      </c>
      <c r="AN3157">
        <v>4</v>
      </c>
      <c r="AO3157">
        <v>0</v>
      </c>
      <c r="AP3157" t="s">
        <v>62</v>
      </c>
      <c r="AV3157" s="1">
        <v>43386</v>
      </c>
      <c r="AW3157" t="s">
        <v>17150</v>
      </c>
      <c r="AY3157" t="s">
        <v>73</v>
      </c>
      <c r="AZ3157" t="s">
        <v>74</v>
      </c>
    </row>
    <row r="3158" spans="1:52" x14ac:dyDescent="0.25">
      <c r="A3158" t="str">
        <f>INDEX('Community ID'!B:B,MATCH(O3158,'Community ID'!A:A,0))</f>
        <v>El Chorro</v>
      </c>
      <c r="B3158" t="str">
        <f>INDEX('Community ID'!$K:$K,MATCH('Environmental Data'!$P3158,'Community ID'!J:J,0))</f>
        <v>Constanza</v>
      </c>
      <c r="D3158" t="s">
        <v>12171</v>
      </c>
      <c r="E3158" t="s">
        <v>12172</v>
      </c>
      <c r="F3158" t="s">
        <v>1391</v>
      </c>
      <c r="I3158" t="s">
        <v>165</v>
      </c>
      <c r="J3158" s="1">
        <v>35951</v>
      </c>
      <c r="K3158">
        <v>23</v>
      </c>
      <c r="M3158" t="s">
        <v>142</v>
      </c>
      <c r="N3158" t="s">
        <v>125</v>
      </c>
      <c r="O3158" t="s">
        <v>7181</v>
      </c>
      <c r="P3158" t="s">
        <v>102</v>
      </c>
      <c r="Q3158" t="s">
        <v>103</v>
      </c>
      <c r="S3158" t="s">
        <v>545</v>
      </c>
      <c r="T3158" t="s">
        <v>545</v>
      </c>
      <c r="V3158" t="s">
        <v>10384</v>
      </c>
      <c r="W3158" t="s">
        <v>58</v>
      </c>
      <c r="X3158">
        <v>18.9022629556552</v>
      </c>
      <c r="Y3158">
        <v>-70.758931709137499</v>
      </c>
      <c r="Z3158" t="s">
        <v>86</v>
      </c>
      <c r="AA3158" s="3">
        <v>44326</v>
      </c>
      <c r="AB3158" t="s">
        <v>182</v>
      </c>
      <c r="AC3158" t="s">
        <v>169</v>
      </c>
      <c r="AE3158" t="s">
        <v>62</v>
      </c>
      <c r="AF3158" t="s">
        <v>170</v>
      </c>
      <c r="AG3158" t="s">
        <v>194</v>
      </c>
      <c r="AH3158" t="s">
        <v>65</v>
      </c>
      <c r="AI3158" t="s">
        <v>1382</v>
      </c>
      <c r="AJ3158" t="s">
        <v>145</v>
      </c>
      <c r="AK3158" t="s">
        <v>368</v>
      </c>
      <c r="AL3158">
        <v>1</v>
      </c>
      <c r="AM3158" t="s">
        <v>7199</v>
      </c>
      <c r="AN3158">
        <v>4</v>
      </c>
      <c r="AO3158">
        <v>0</v>
      </c>
      <c r="AP3158" t="s">
        <v>62</v>
      </c>
      <c r="AV3158" s="1">
        <v>43386</v>
      </c>
      <c r="AW3158" t="s">
        <v>17151</v>
      </c>
      <c r="AY3158" t="s">
        <v>73</v>
      </c>
      <c r="AZ3158" t="s">
        <v>74</v>
      </c>
    </row>
    <row r="3159" spans="1:52" hidden="1" x14ac:dyDescent="0.25">
      <c r="A3159" t="str">
        <f>INDEX('Community ID'!B:B,MATCH(O3159,'Community ID'!A:A,0))</f>
        <v>La Jolla</v>
      </c>
      <c r="B3159" t="str">
        <f>INDEX('Community ID'!$K:$K,MATCH('Environmental Data'!$P3159,'Community ID'!J:J,0))</f>
        <v>Constanza</v>
      </c>
      <c r="D3159" t="s">
        <v>12173</v>
      </c>
      <c r="E3159" t="s">
        <v>134</v>
      </c>
      <c r="F3159" t="s">
        <v>1519</v>
      </c>
      <c r="I3159" t="s">
        <v>191</v>
      </c>
      <c r="J3159" s="1">
        <v>25795</v>
      </c>
      <c r="K3159">
        <v>51</v>
      </c>
      <c r="L3159">
        <v>8094635529</v>
      </c>
      <c r="M3159" t="s">
        <v>80</v>
      </c>
      <c r="N3159" t="s">
        <v>135</v>
      </c>
      <c r="O3159" t="s">
        <v>11919</v>
      </c>
      <c r="P3159" t="s">
        <v>102</v>
      </c>
      <c r="Q3159" t="s">
        <v>103</v>
      </c>
      <c r="S3159" t="s">
        <v>144</v>
      </c>
      <c r="T3159" t="s">
        <v>144</v>
      </c>
      <c r="U3159">
        <v>5300230074</v>
      </c>
      <c r="V3159" t="s">
        <v>11149</v>
      </c>
      <c r="W3159" t="s">
        <v>58</v>
      </c>
      <c r="X3159">
        <v>18.902990200000001</v>
      </c>
      <c r="Y3159">
        <v>-70.7497422</v>
      </c>
      <c r="Z3159" s="3">
        <v>44326</v>
      </c>
      <c r="AA3159" s="3">
        <v>44326</v>
      </c>
      <c r="AB3159" t="s">
        <v>87</v>
      </c>
      <c r="AC3159" t="s">
        <v>169</v>
      </c>
      <c r="AE3159" t="s">
        <v>62</v>
      </c>
      <c r="AF3159" t="s">
        <v>170</v>
      </c>
      <c r="AG3159" t="s">
        <v>171</v>
      </c>
      <c r="AH3159" t="s">
        <v>65</v>
      </c>
      <c r="AI3159" t="s">
        <v>145</v>
      </c>
      <c r="AJ3159" t="s">
        <v>106</v>
      </c>
      <c r="AK3159" t="s">
        <v>4698</v>
      </c>
      <c r="AL3159">
        <v>1</v>
      </c>
      <c r="AM3159" t="s">
        <v>11151</v>
      </c>
      <c r="AN3159">
        <v>1</v>
      </c>
      <c r="AO3159">
        <v>0</v>
      </c>
      <c r="AP3159" t="s">
        <v>62</v>
      </c>
      <c r="AV3159" s="1">
        <v>43386</v>
      </c>
      <c r="AW3159" t="s">
        <v>17152</v>
      </c>
      <c r="AY3159" t="s">
        <v>73</v>
      </c>
      <c r="AZ3159" t="s">
        <v>74</v>
      </c>
    </row>
    <row r="3160" spans="1:52" hidden="1" x14ac:dyDescent="0.25">
      <c r="A3160" t="str">
        <f>INDEX('Community ID'!B:B,MATCH(O3160,'Community ID'!A:A,0))</f>
        <v>La Jolla</v>
      </c>
      <c r="B3160" t="str">
        <f>INDEX('Community ID'!$K:$K,MATCH('Environmental Data'!$P3160,'Community ID'!J:J,0))</f>
        <v>Constanza</v>
      </c>
      <c r="D3160" t="s">
        <v>12174</v>
      </c>
      <c r="E3160" t="s">
        <v>12175</v>
      </c>
      <c r="F3160" t="s">
        <v>11267</v>
      </c>
      <c r="I3160" t="s">
        <v>191</v>
      </c>
      <c r="J3160" s="1">
        <v>23648</v>
      </c>
      <c r="K3160">
        <v>57</v>
      </c>
      <c r="M3160" t="s">
        <v>80</v>
      </c>
      <c r="N3160" t="s">
        <v>135</v>
      </c>
      <c r="O3160" t="s">
        <v>11919</v>
      </c>
      <c r="P3160" t="s">
        <v>102</v>
      </c>
      <c r="Q3160" t="s">
        <v>103</v>
      </c>
      <c r="R3160">
        <v>53198538</v>
      </c>
      <c r="S3160" t="s">
        <v>144</v>
      </c>
      <c r="T3160" t="s">
        <v>144</v>
      </c>
      <c r="U3160">
        <v>10900041269</v>
      </c>
      <c r="V3160" t="s">
        <v>11149</v>
      </c>
      <c r="W3160" t="s">
        <v>58</v>
      </c>
      <c r="X3160">
        <v>18.903149299999999</v>
      </c>
      <c r="Y3160">
        <v>-70.751228900000001</v>
      </c>
      <c r="Z3160" s="3">
        <v>44326</v>
      </c>
      <c r="AA3160" s="3">
        <v>44326</v>
      </c>
      <c r="AB3160" t="s">
        <v>87</v>
      </c>
      <c r="AC3160" t="s">
        <v>169</v>
      </c>
      <c r="AE3160" t="s">
        <v>62</v>
      </c>
      <c r="AF3160" t="s">
        <v>201</v>
      </c>
      <c r="AG3160" t="s">
        <v>194</v>
      </c>
      <c r="AH3160" t="s">
        <v>117</v>
      </c>
      <c r="AI3160" t="s">
        <v>145</v>
      </c>
      <c r="AJ3160" t="s">
        <v>106</v>
      </c>
      <c r="AK3160" t="s">
        <v>4698</v>
      </c>
      <c r="AL3160">
        <v>1</v>
      </c>
      <c r="AM3160" t="s">
        <v>11151</v>
      </c>
      <c r="AN3160">
        <v>3</v>
      </c>
      <c r="AO3160">
        <v>0</v>
      </c>
      <c r="AP3160" t="s">
        <v>62</v>
      </c>
      <c r="AV3160" s="1">
        <v>43386</v>
      </c>
      <c r="AW3160" t="s">
        <v>17153</v>
      </c>
      <c r="AY3160" t="s">
        <v>73</v>
      </c>
      <c r="AZ3160" t="s">
        <v>74</v>
      </c>
    </row>
    <row r="3161" spans="1:52" hidden="1" x14ac:dyDescent="0.25">
      <c r="A3161" t="str">
        <f>INDEX('Community ID'!B:B,MATCH(O3161,'Community ID'!A:A,0))</f>
        <v>La Jolla</v>
      </c>
      <c r="B3161" t="str">
        <f>INDEX('Community ID'!$K:$K,MATCH('Environmental Data'!$P3161,'Community ID'!J:J,0))</f>
        <v>Constanza</v>
      </c>
      <c r="D3161" t="s">
        <v>12176</v>
      </c>
      <c r="E3161" t="s">
        <v>9594</v>
      </c>
      <c r="F3161" t="s">
        <v>1519</v>
      </c>
      <c r="H3161" t="s">
        <v>12177</v>
      </c>
      <c r="I3161" t="s">
        <v>191</v>
      </c>
      <c r="J3161" s="1">
        <v>30543</v>
      </c>
      <c r="K3161">
        <v>38</v>
      </c>
      <c r="L3161">
        <v>8295660546</v>
      </c>
      <c r="M3161" t="s">
        <v>80</v>
      </c>
      <c r="N3161" t="s">
        <v>1572</v>
      </c>
      <c r="O3161" t="s">
        <v>11919</v>
      </c>
      <c r="P3161" t="s">
        <v>102</v>
      </c>
      <c r="Q3161" t="s">
        <v>103</v>
      </c>
      <c r="S3161" t="s">
        <v>144</v>
      </c>
      <c r="T3161" t="s">
        <v>144</v>
      </c>
      <c r="V3161" t="s">
        <v>11149</v>
      </c>
      <c r="W3161" t="s">
        <v>58</v>
      </c>
      <c r="X3161">
        <v>18.909156599999999</v>
      </c>
      <c r="Y3161">
        <v>-70.747512099999994</v>
      </c>
      <c r="Z3161" s="3">
        <v>44198</v>
      </c>
      <c r="AA3161" t="s">
        <v>325</v>
      </c>
      <c r="AB3161" t="s">
        <v>87</v>
      </c>
      <c r="AC3161" t="s">
        <v>169</v>
      </c>
      <c r="AE3161" t="s">
        <v>62</v>
      </c>
      <c r="AF3161" t="s">
        <v>170</v>
      </c>
      <c r="AG3161" t="s">
        <v>194</v>
      </c>
      <c r="AH3161" t="s">
        <v>65</v>
      </c>
      <c r="AI3161" t="s">
        <v>145</v>
      </c>
      <c r="AJ3161" t="s">
        <v>106</v>
      </c>
      <c r="AK3161" t="s">
        <v>394</v>
      </c>
      <c r="AL3161">
        <v>1</v>
      </c>
      <c r="AM3161" t="s">
        <v>11151</v>
      </c>
      <c r="AN3161">
        <v>4</v>
      </c>
      <c r="AO3161">
        <v>1</v>
      </c>
      <c r="AP3161" t="s">
        <v>63</v>
      </c>
      <c r="AV3161" s="1">
        <v>43386</v>
      </c>
      <c r="AW3161" t="s">
        <v>17154</v>
      </c>
      <c r="AY3161" t="s">
        <v>73</v>
      </c>
      <c r="AZ3161" t="s">
        <v>74</v>
      </c>
    </row>
    <row r="3162" spans="1:52" hidden="1" x14ac:dyDescent="0.25">
      <c r="A3162" t="str">
        <f>INDEX('Community ID'!B:B,MATCH(O3162,'Community ID'!A:A,0))</f>
        <v>La Jolla</v>
      </c>
      <c r="B3162" t="str">
        <f>INDEX('Community ID'!$K:$K,MATCH('Environmental Data'!$P3162,'Community ID'!J:J,0))</f>
        <v>Constanza</v>
      </c>
      <c r="D3162" t="s">
        <v>12178</v>
      </c>
      <c r="E3162" t="s">
        <v>2540</v>
      </c>
      <c r="F3162" t="s">
        <v>1673</v>
      </c>
      <c r="I3162" t="s">
        <v>191</v>
      </c>
      <c r="J3162" s="1">
        <v>31908</v>
      </c>
      <c r="K3162">
        <v>34</v>
      </c>
      <c r="L3162">
        <v>8099580812</v>
      </c>
      <c r="M3162" t="s">
        <v>142</v>
      </c>
      <c r="N3162" t="s">
        <v>135</v>
      </c>
      <c r="O3162" t="s">
        <v>11919</v>
      </c>
      <c r="P3162" t="s">
        <v>102</v>
      </c>
      <c r="Q3162" t="s">
        <v>103</v>
      </c>
      <c r="S3162" t="s">
        <v>144</v>
      </c>
      <c r="T3162" t="s">
        <v>144</v>
      </c>
      <c r="V3162" t="s">
        <v>11149</v>
      </c>
      <c r="W3162" t="s">
        <v>58</v>
      </c>
      <c r="X3162">
        <v>18.902990200000001</v>
      </c>
      <c r="Y3162">
        <v>-70.7497422</v>
      </c>
      <c r="Z3162" s="3">
        <v>44326</v>
      </c>
      <c r="AA3162" s="3">
        <v>44326</v>
      </c>
      <c r="AB3162" t="s">
        <v>87</v>
      </c>
      <c r="AC3162" t="s">
        <v>169</v>
      </c>
      <c r="AE3162" t="s">
        <v>62</v>
      </c>
      <c r="AF3162" t="s">
        <v>170</v>
      </c>
      <c r="AG3162" t="s">
        <v>194</v>
      </c>
      <c r="AH3162" t="s">
        <v>65</v>
      </c>
      <c r="AI3162" t="s">
        <v>145</v>
      </c>
      <c r="AJ3162" t="s">
        <v>106</v>
      </c>
      <c r="AK3162" t="s">
        <v>394</v>
      </c>
      <c r="AL3162">
        <v>1</v>
      </c>
      <c r="AM3162" t="s">
        <v>11151</v>
      </c>
      <c r="AN3162">
        <v>4</v>
      </c>
      <c r="AO3162">
        <v>2</v>
      </c>
      <c r="AP3162" t="s">
        <v>62</v>
      </c>
      <c r="AV3162" s="1">
        <v>43386</v>
      </c>
      <c r="AW3162" t="s">
        <v>17155</v>
      </c>
      <c r="AY3162" t="s">
        <v>73</v>
      </c>
      <c r="AZ3162" t="s">
        <v>74</v>
      </c>
    </row>
    <row r="3163" spans="1:52" hidden="1" x14ac:dyDescent="0.25">
      <c r="A3163" t="str">
        <f>INDEX('Community ID'!B:B,MATCH(O3163,'Community ID'!A:A,0))</f>
        <v>La Jolla</v>
      </c>
      <c r="B3163" t="str">
        <f>INDEX('Community ID'!$K:$K,MATCH('Environmental Data'!$P3163,'Community ID'!J:J,0))</f>
        <v>Constanza</v>
      </c>
      <c r="D3163" t="s">
        <v>12179</v>
      </c>
      <c r="E3163" t="s">
        <v>12180</v>
      </c>
      <c r="F3163" t="s">
        <v>1673</v>
      </c>
      <c r="J3163" s="1">
        <v>32149</v>
      </c>
      <c r="K3163">
        <v>33</v>
      </c>
      <c r="M3163" t="s">
        <v>80</v>
      </c>
      <c r="N3163" t="s">
        <v>135</v>
      </c>
      <c r="O3163" t="s">
        <v>11919</v>
      </c>
      <c r="P3163" t="s">
        <v>102</v>
      </c>
      <c r="Q3163" t="s">
        <v>103</v>
      </c>
      <c r="S3163" t="s">
        <v>144</v>
      </c>
      <c r="T3163" t="s">
        <v>144</v>
      </c>
      <c r="V3163" t="s">
        <v>11149</v>
      </c>
      <c r="W3163" t="s">
        <v>58</v>
      </c>
      <c r="X3163">
        <v>18.902990200000001</v>
      </c>
      <c r="Y3163">
        <v>-70.7497422</v>
      </c>
      <c r="Z3163" s="3">
        <v>44326</v>
      </c>
      <c r="AA3163" s="3">
        <v>44326</v>
      </c>
      <c r="AB3163" t="s">
        <v>87</v>
      </c>
      <c r="AC3163" t="s">
        <v>169</v>
      </c>
      <c r="AE3163" t="s">
        <v>62</v>
      </c>
      <c r="AF3163" t="s">
        <v>170</v>
      </c>
      <c r="AG3163" t="s">
        <v>194</v>
      </c>
      <c r="AH3163" t="s">
        <v>65</v>
      </c>
      <c r="AI3163" t="s">
        <v>145</v>
      </c>
      <c r="AJ3163" t="s">
        <v>145</v>
      </c>
      <c r="AK3163" t="s">
        <v>4698</v>
      </c>
      <c r="AL3163">
        <v>1</v>
      </c>
      <c r="AM3163" t="s">
        <v>11151</v>
      </c>
      <c r="AN3163">
        <v>2</v>
      </c>
      <c r="AO3163">
        <v>0</v>
      </c>
      <c r="AP3163" t="s">
        <v>62</v>
      </c>
      <c r="AV3163" s="1">
        <v>43386</v>
      </c>
      <c r="AW3163" t="s">
        <v>17156</v>
      </c>
      <c r="AY3163" t="s">
        <v>73</v>
      </c>
      <c r="AZ3163" t="s">
        <v>74</v>
      </c>
    </row>
    <row r="3164" spans="1:52" hidden="1" x14ac:dyDescent="0.25">
      <c r="A3164" t="str">
        <f>INDEX('Community ID'!B:B,MATCH(O3164,'Community ID'!A:A,0))</f>
        <v>La Jolla</v>
      </c>
      <c r="B3164" t="str">
        <f>INDEX('Community ID'!$K:$K,MATCH('Environmental Data'!$P3164,'Community ID'!J:J,0))</f>
        <v>Constanza</v>
      </c>
      <c r="D3164" t="s">
        <v>12181</v>
      </c>
      <c r="E3164" t="s">
        <v>12182</v>
      </c>
      <c r="F3164" t="s">
        <v>12183</v>
      </c>
      <c r="J3164" s="1">
        <v>19856</v>
      </c>
      <c r="K3164">
        <v>67</v>
      </c>
      <c r="L3164">
        <v>8098538947</v>
      </c>
      <c r="M3164" t="s">
        <v>80</v>
      </c>
      <c r="N3164" t="s">
        <v>738</v>
      </c>
      <c r="O3164" t="s">
        <v>11919</v>
      </c>
      <c r="P3164" t="s">
        <v>102</v>
      </c>
      <c r="Q3164" t="s">
        <v>103</v>
      </c>
      <c r="S3164" t="s">
        <v>1185</v>
      </c>
      <c r="T3164" t="s">
        <v>1185</v>
      </c>
      <c r="U3164">
        <v>530018320</v>
      </c>
      <c r="V3164" t="s">
        <v>11149</v>
      </c>
      <c r="W3164" t="s">
        <v>58</v>
      </c>
      <c r="X3164">
        <v>18.902990200000001</v>
      </c>
      <c r="Y3164">
        <v>-70.7497422</v>
      </c>
      <c r="Z3164" s="3">
        <v>44326</v>
      </c>
      <c r="AA3164" s="3">
        <v>44326</v>
      </c>
      <c r="AB3164" t="s">
        <v>87</v>
      </c>
      <c r="AC3164" t="s">
        <v>169</v>
      </c>
      <c r="AE3164" t="s">
        <v>62</v>
      </c>
      <c r="AF3164" t="s">
        <v>201</v>
      </c>
      <c r="AG3164" t="s">
        <v>194</v>
      </c>
      <c r="AH3164" t="s">
        <v>65</v>
      </c>
      <c r="AI3164" t="s">
        <v>12184</v>
      </c>
      <c r="AJ3164" t="s">
        <v>106</v>
      </c>
      <c r="AK3164" t="s">
        <v>4698</v>
      </c>
      <c r="AL3164">
        <v>1</v>
      </c>
      <c r="AM3164" t="s">
        <v>11151</v>
      </c>
      <c r="AN3164">
        <v>2</v>
      </c>
      <c r="AO3164">
        <v>0</v>
      </c>
      <c r="AP3164" t="s">
        <v>62</v>
      </c>
      <c r="AV3164" s="1">
        <v>43386</v>
      </c>
      <c r="AW3164" t="s">
        <v>17157</v>
      </c>
      <c r="AY3164" t="s">
        <v>73</v>
      </c>
      <c r="AZ3164" t="s">
        <v>74</v>
      </c>
    </row>
    <row r="3165" spans="1:52" hidden="1" x14ac:dyDescent="0.25">
      <c r="A3165" t="str">
        <f>INDEX('Community ID'!B:B,MATCH(O3165,'Community ID'!A:A,0))</f>
        <v>La Jolla</v>
      </c>
      <c r="B3165" t="str">
        <f>INDEX('Community ID'!$K:$K,MATCH('Environmental Data'!$P3165,'Community ID'!J:J,0))</f>
        <v>Constanza</v>
      </c>
      <c r="D3165" t="s">
        <v>12185</v>
      </c>
      <c r="E3165" t="s">
        <v>1692</v>
      </c>
      <c r="F3165" t="s">
        <v>217</v>
      </c>
      <c r="I3165" t="s">
        <v>165</v>
      </c>
      <c r="J3165" s="1">
        <v>24856</v>
      </c>
      <c r="K3165">
        <v>53</v>
      </c>
      <c r="L3165">
        <v>8295734970</v>
      </c>
      <c r="M3165" t="s">
        <v>80</v>
      </c>
      <c r="N3165" t="s">
        <v>403</v>
      </c>
      <c r="O3165" t="s">
        <v>11919</v>
      </c>
      <c r="P3165" t="s">
        <v>102</v>
      </c>
      <c r="Q3165" t="s">
        <v>103</v>
      </c>
      <c r="S3165" t="s">
        <v>144</v>
      </c>
      <c r="T3165" t="s">
        <v>144</v>
      </c>
      <c r="U3165">
        <v>5300237814</v>
      </c>
      <c r="V3165" t="s">
        <v>11149</v>
      </c>
      <c r="W3165" t="s">
        <v>58</v>
      </c>
      <c r="X3165">
        <v>18.902990200000001</v>
      </c>
      <c r="Y3165">
        <v>-70.7497422</v>
      </c>
      <c r="Z3165" t="s">
        <v>86</v>
      </c>
      <c r="AA3165" t="s">
        <v>86</v>
      </c>
      <c r="AB3165" t="s">
        <v>87</v>
      </c>
      <c r="AC3165" t="s">
        <v>88</v>
      </c>
      <c r="AE3165" t="s">
        <v>62</v>
      </c>
      <c r="AF3165" t="s">
        <v>170</v>
      </c>
      <c r="AG3165" t="s">
        <v>194</v>
      </c>
      <c r="AH3165" t="s">
        <v>65</v>
      </c>
      <c r="AI3165" t="s">
        <v>145</v>
      </c>
      <c r="AJ3165" t="s">
        <v>106</v>
      </c>
      <c r="AK3165" t="s">
        <v>4698</v>
      </c>
      <c r="AL3165">
        <v>1</v>
      </c>
      <c r="AM3165" t="s">
        <v>11151</v>
      </c>
      <c r="AN3165">
        <v>2</v>
      </c>
      <c r="AO3165">
        <v>0</v>
      </c>
      <c r="AP3165" t="s">
        <v>62</v>
      </c>
      <c r="AV3165" s="1">
        <v>43386</v>
      </c>
      <c r="AW3165" t="s">
        <v>17158</v>
      </c>
      <c r="AY3165" t="s">
        <v>73</v>
      </c>
      <c r="AZ3165" t="s">
        <v>74</v>
      </c>
    </row>
    <row r="3166" spans="1:52" hidden="1" x14ac:dyDescent="0.25">
      <c r="A3166" t="str">
        <f>INDEX('Community ID'!B:B,MATCH(O3166,'Community ID'!A:A,0))</f>
        <v>La Jolla</v>
      </c>
      <c r="B3166" t="str">
        <f>INDEX('Community ID'!$K:$K,MATCH('Environmental Data'!$P3166,'Community ID'!J:J,0))</f>
        <v>Constanza</v>
      </c>
      <c r="D3166" t="s">
        <v>12186</v>
      </c>
      <c r="E3166" t="s">
        <v>2675</v>
      </c>
      <c r="F3166" t="s">
        <v>1534</v>
      </c>
      <c r="I3166" t="s">
        <v>165</v>
      </c>
      <c r="M3166" t="s">
        <v>80</v>
      </c>
      <c r="N3166" t="s">
        <v>7269</v>
      </c>
      <c r="O3166" t="s">
        <v>11919</v>
      </c>
      <c r="P3166" t="s">
        <v>102</v>
      </c>
      <c r="Q3166" t="s">
        <v>103</v>
      </c>
      <c r="S3166" t="s">
        <v>144</v>
      </c>
      <c r="T3166" t="s">
        <v>144</v>
      </c>
      <c r="V3166" t="s">
        <v>11149</v>
      </c>
      <c r="W3166" t="s">
        <v>58</v>
      </c>
      <c r="X3166">
        <v>18.905113499999999</v>
      </c>
      <c r="Y3166">
        <v>-70.750662199999994</v>
      </c>
      <c r="Z3166" s="3">
        <v>44326</v>
      </c>
      <c r="AA3166" s="3">
        <v>44326</v>
      </c>
      <c r="AB3166" t="s">
        <v>87</v>
      </c>
      <c r="AC3166" t="s">
        <v>169</v>
      </c>
      <c r="AE3166" t="s">
        <v>62</v>
      </c>
      <c r="AF3166" t="s">
        <v>170</v>
      </c>
      <c r="AG3166" t="s">
        <v>194</v>
      </c>
      <c r="AH3166" t="s">
        <v>65</v>
      </c>
      <c r="AI3166" t="s">
        <v>145</v>
      </c>
      <c r="AJ3166" t="s">
        <v>106</v>
      </c>
      <c r="AK3166" t="s">
        <v>4698</v>
      </c>
      <c r="AL3166">
        <v>1</v>
      </c>
      <c r="AM3166" t="s">
        <v>11151</v>
      </c>
      <c r="AN3166">
        <v>5</v>
      </c>
      <c r="AO3166">
        <v>2</v>
      </c>
      <c r="AP3166" t="s">
        <v>62</v>
      </c>
      <c r="AV3166" s="1">
        <v>43386</v>
      </c>
      <c r="AW3166" t="s">
        <v>17159</v>
      </c>
      <c r="AY3166" t="s">
        <v>73</v>
      </c>
      <c r="AZ3166" t="s">
        <v>74</v>
      </c>
    </row>
    <row r="3167" spans="1:52" hidden="1" x14ac:dyDescent="0.25">
      <c r="A3167" t="str">
        <f>INDEX('Community ID'!B:B,MATCH(O3167,'Community ID'!A:A,0))</f>
        <v>La Jolla</v>
      </c>
      <c r="B3167" t="str">
        <f>INDEX('Community ID'!$K:$K,MATCH('Environmental Data'!$P3167,'Community ID'!J:J,0))</f>
        <v>Constanza</v>
      </c>
      <c r="D3167" t="s">
        <v>12187</v>
      </c>
      <c r="E3167" t="s">
        <v>7625</v>
      </c>
      <c r="F3167" t="s">
        <v>1788</v>
      </c>
      <c r="I3167" t="s">
        <v>191</v>
      </c>
      <c r="J3167" s="1">
        <v>30647</v>
      </c>
      <c r="K3167">
        <v>38</v>
      </c>
      <c r="M3167" t="s">
        <v>80</v>
      </c>
      <c r="N3167" t="s">
        <v>12188</v>
      </c>
      <c r="O3167" t="s">
        <v>11919</v>
      </c>
      <c r="P3167" t="s">
        <v>102</v>
      </c>
      <c r="Q3167" t="s">
        <v>103</v>
      </c>
      <c r="U3167">
        <v>40226991772</v>
      </c>
      <c r="V3167" t="s">
        <v>11149</v>
      </c>
      <c r="W3167" t="s">
        <v>58</v>
      </c>
      <c r="X3167">
        <v>18.905183600000001</v>
      </c>
      <c r="Y3167">
        <v>-70.750579200000004</v>
      </c>
      <c r="Z3167" s="3">
        <v>44259</v>
      </c>
      <c r="AA3167" s="3">
        <v>44259</v>
      </c>
      <c r="AB3167" t="s">
        <v>87</v>
      </c>
      <c r="AC3167" t="s">
        <v>88</v>
      </c>
      <c r="AE3167" t="s">
        <v>62</v>
      </c>
      <c r="AF3167" t="s">
        <v>170</v>
      </c>
      <c r="AG3167" t="s">
        <v>194</v>
      </c>
      <c r="AH3167" t="s">
        <v>117</v>
      </c>
      <c r="AI3167" t="s">
        <v>145</v>
      </c>
      <c r="AJ3167" t="s">
        <v>145</v>
      </c>
      <c r="AK3167" t="s">
        <v>4698</v>
      </c>
      <c r="AL3167">
        <v>1</v>
      </c>
      <c r="AM3167" t="s">
        <v>11151</v>
      </c>
      <c r="AN3167">
        <v>4</v>
      </c>
      <c r="AO3167">
        <v>0</v>
      </c>
      <c r="AP3167" t="s">
        <v>63</v>
      </c>
      <c r="AV3167" s="1">
        <v>43386</v>
      </c>
      <c r="AW3167" t="s">
        <v>17160</v>
      </c>
      <c r="AY3167" t="s">
        <v>73</v>
      </c>
      <c r="AZ3167" t="s">
        <v>74</v>
      </c>
    </row>
    <row r="3168" spans="1:52" hidden="1" x14ac:dyDescent="0.25">
      <c r="A3168" t="str">
        <f>INDEX('Community ID'!B:B,MATCH(O3168,'Community ID'!A:A,0))</f>
        <v>La Jolla</v>
      </c>
      <c r="B3168" t="str">
        <f>INDEX('Community ID'!$K:$K,MATCH('Environmental Data'!$P3168,'Community ID'!J:J,0))</f>
        <v>Constanza</v>
      </c>
      <c r="D3168" t="s">
        <v>12189</v>
      </c>
      <c r="E3168" t="s">
        <v>4194</v>
      </c>
      <c r="F3168" t="s">
        <v>1167</v>
      </c>
      <c r="I3168" t="s">
        <v>191</v>
      </c>
      <c r="J3168" s="1">
        <v>36270</v>
      </c>
      <c r="K3168">
        <v>22</v>
      </c>
      <c r="M3168" t="s">
        <v>80</v>
      </c>
      <c r="N3168" t="s">
        <v>135</v>
      </c>
      <c r="O3168" t="s">
        <v>11919</v>
      </c>
      <c r="P3168" t="s">
        <v>102</v>
      </c>
      <c r="Q3168" t="s">
        <v>103</v>
      </c>
      <c r="S3168" t="s">
        <v>144</v>
      </c>
      <c r="T3168" t="s">
        <v>144</v>
      </c>
      <c r="U3168">
        <v>40228429151</v>
      </c>
      <c r="V3168" t="s">
        <v>11149</v>
      </c>
      <c r="W3168" t="s">
        <v>58</v>
      </c>
      <c r="X3168">
        <v>18.9051726</v>
      </c>
      <c r="Y3168">
        <v>-70.750568999999999</v>
      </c>
      <c r="Z3168" t="s">
        <v>86</v>
      </c>
      <c r="AA3168" t="s">
        <v>86</v>
      </c>
      <c r="AB3168" t="s">
        <v>87</v>
      </c>
      <c r="AC3168" t="s">
        <v>88</v>
      </c>
      <c r="AE3168" t="s">
        <v>62</v>
      </c>
      <c r="AF3168" t="s">
        <v>170</v>
      </c>
      <c r="AG3168" t="s">
        <v>171</v>
      </c>
      <c r="AH3168" t="s">
        <v>117</v>
      </c>
      <c r="AI3168" t="s">
        <v>145</v>
      </c>
      <c r="AJ3168" t="s">
        <v>145</v>
      </c>
      <c r="AK3168" t="s">
        <v>4698</v>
      </c>
      <c r="AL3168">
        <v>1</v>
      </c>
      <c r="AM3168" t="s">
        <v>11151</v>
      </c>
      <c r="AN3168">
        <v>4</v>
      </c>
      <c r="AO3168">
        <v>0</v>
      </c>
      <c r="AP3168" t="s">
        <v>63</v>
      </c>
      <c r="AV3168" s="1">
        <v>43386</v>
      </c>
      <c r="AW3168" t="s">
        <v>17161</v>
      </c>
      <c r="AY3168" t="s">
        <v>73</v>
      </c>
      <c r="AZ3168" t="s">
        <v>74</v>
      </c>
    </row>
    <row r="3169" spans="1:52" hidden="1" x14ac:dyDescent="0.25">
      <c r="A3169" t="str">
        <f>INDEX('Community ID'!B:B,MATCH(O3169,'Community ID'!A:A,0))</f>
        <v>La Jolla</v>
      </c>
      <c r="B3169" t="str">
        <f>INDEX('Community ID'!$K:$K,MATCH('Environmental Data'!$P3169,'Community ID'!J:J,0))</f>
        <v>Constanza</v>
      </c>
      <c r="D3169" t="s">
        <v>12190</v>
      </c>
      <c r="E3169" t="s">
        <v>12191</v>
      </c>
      <c r="F3169" t="s">
        <v>3825</v>
      </c>
      <c r="H3169" t="s">
        <v>2414</v>
      </c>
      <c r="I3169" t="s">
        <v>191</v>
      </c>
      <c r="J3169" s="1">
        <v>37229</v>
      </c>
      <c r="K3169">
        <v>20</v>
      </c>
      <c r="M3169" t="s">
        <v>226</v>
      </c>
      <c r="N3169" t="s">
        <v>135</v>
      </c>
      <c r="O3169" t="s">
        <v>11919</v>
      </c>
      <c r="P3169" t="s">
        <v>102</v>
      </c>
      <c r="Q3169" t="s">
        <v>103</v>
      </c>
      <c r="S3169" t="s">
        <v>144</v>
      </c>
      <c r="T3169" t="s">
        <v>144</v>
      </c>
      <c r="U3169">
        <v>40231333549</v>
      </c>
      <c r="V3169" t="s">
        <v>11149</v>
      </c>
      <c r="W3169" t="s">
        <v>58</v>
      </c>
      <c r="X3169">
        <v>18.905183600000001</v>
      </c>
      <c r="Y3169">
        <v>-70.750579200000004</v>
      </c>
      <c r="Z3169" t="s">
        <v>325</v>
      </c>
      <c r="AA3169" t="s">
        <v>325</v>
      </c>
      <c r="AB3169" t="s">
        <v>87</v>
      </c>
      <c r="AC3169" t="s">
        <v>88</v>
      </c>
      <c r="AE3169" t="s">
        <v>62</v>
      </c>
      <c r="AF3169" t="s">
        <v>170</v>
      </c>
      <c r="AG3169" t="s">
        <v>194</v>
      </c>
      <c r="AH3169" t="s">
        <v>65</v>
      </c>
      <c r="AI3169" t="s">
        <v>145</v>
      </c>
      <c r="AJ3169" t="s">
        <v>106</v>
      </c>
      <c r="AK3169" t="s">
        <v>4698</v>
      </c>
      <c r="AL3169">
        <v>1</v>
      </c>
      <c r="AM3169" t="s">
        <v>11151</v>
      </c>
      <c r="AN3169">
        <v>2</v>
      </c>
      <c r="AO3169">
        <v>0</v>
      </c>
      <c r="AP3169" t="s">
        <v>63</v>
      </c>
      <c r="AV3169" s="1">
        <v>43386</v>
      </c>
      <c r="AW3169" t="s">
        <v>17162</v>
      </c>
      <c r="AY3169" t="s">
        <v>73</v>
      </c>
      <c r="AZ3169" t="s">
        <v>74</v>
      </c>
    </row>
    <row r="3170" spans="1:52" hidden="1" x14ac:dyDescent="0.25">
      <c r="A3170" t="str">
        <f>INDEX('Community ID'!B:B,MATCH(O3170,'Community ID'!A:A,0))</f>
        <v>La Jolla</v>
      </c>
      <c r="B3170" t="str">
        <f>INDEX('Community ID'!$K:$K,MATCH('Environmental Data'!$P3170,'Community ID'!J:J,0))</f>
        <v>Constanza</v>
      </c>
      <c r="D3170" t="s">
        <v>12192</v>
      </c>
      <c r="E3170" t="s">
        <v>10049</v>
      </c>
      <c r="F3170" t="s">
        <v>1167</v>
      </c>
      <c r="H3170" t="s">
        <v>12193</v>
      </c>
      <c r="I3170" t="s">
        <v>191</v>
      </c>
      <c r="J3170" s="1">
        <v>37295</v>
      </c>
      <c r="K3170">
        <v>19</v>
      </c>
      <c r="M3170" t="s">
        <v>226</v>
      </c>
      <c r="N3170" t="s">
        <v>12194</v>
      </c>
      <c r="O3170" t="s">
        <v>11919</v>
      </c>
      <c r="P3170" t="s">
        <v>102</v>
      </c>
      <c r="Q3170" t="s">
        <v>103</v>
      </c>
      <c r="S3170" t="s">
        <v>144</v>
      </c>
      <c r="T3170" t="s">
        <v>144</v>
      </c>
      <c r="V3170" t="s">
        <v>11149</v>
      </c>
      <c r="W3170" t="s">
        <v>58</v>
      </c>
      <c r="X3170">
        <v>18.904999199999999</v>
      </c>
      <c r="Y3170">
        <v>-70.750599800000003</v>
      </c>
      <c r="Z3170" s="3">
        <v>44326</v>
      </c>
      <c r="AA3170" s="3">
        <v>44326</v>
      </c>
      <c r="AB3170" t="s">
        <v>87</v>
      </c>
      <c r="AC3170" t="s">
        <v>169</v>
      </c>
      <c r="AE3170" t="s">
        <v>62</v>
      </c>
      <c r="AF3170" t="s">
        <v>170</v>
      </c>
      <c r="AG3170" t="s">
        <v>194</v>
      </c>
      <c r="AH3170" t="s">
        <v>65</v>
      </c>
      <c r="AI3170" t="s">
        <v>145</v>
      </c>
      <c r="AJ3170" t="s">
        <v>145</v>
      </c>
      <c r="AK3170" t="s">
        <v>394</v>
      </c>
      <c r="AL3170">
        <v>1</v>
      </c>
      <c r="AM3170" t="s">
        <v>11151</v>
      </c>
      <c r="AN3170">
        <v>5</v>
      </c>
      <c r="AO3170">
        <v>0</v>
      </c>
      <c r="AP3170" t="s">
        <v>62</v>
      </c>
      <c r="AV3170" s="1">
        <v>43386</v>
      </c>
      <c r="AW3170" t="s">
        <v>17163</v>
      </c>
      <c r="AY3170" t="s">
        <v>73</v>
      </c>
      <c r="AZ3170" t="s">
        <v>74</v>
      </c>
    </row>
    <row r="3171" spans="1:52" hidden="1" x14ac:dyDescent="0.25">
      <c r="A3171" t="str">
        <f>INDEX('Community ID'!B:B,MATCH(O3171,'Community ID'!A:A,0))</f>
        <v>La Jolla</v>
      </c>
      <c r="B3171" t="str">
        <f>INDEX('Community ID'!$K:$K,MATCH('Environmental Data'!$P3171,'Community ID'!J:J,0))</f>
        <v>Constanza</v>
      </c>
      <c r="D3171" t="s">
        <v>12195</v>
      </c>
      <c r="E3171" t="s">
        <v>12196</v>
      </c>
      <c r="F3171" t="s">
        <v>1167</v>
      </c>
      <c r="H3171" t="s">
        <v>12197</v>
      </c>
      <c r="I3171" t="s">
        <v>165</v>
      </c>
      <c r="J3171" s="1">
        <v>27561</v>
      </c>
      <c r="K3171">
        <v>46</v>
      </c>
      <c r="L3171">
        <v>8298266512</v>
      </c>
      <c r="M3171" t="s">
        <v>80</v>
      </c>
      <c r="N3171" t="s">
        <v>4591</v>
      </c>
      <c r="O3171" t="s">
        <v>11919</v>
      </c>
      <c r="P3171" t="s">
        <v>102</v>
      </c>
      <c r="Q3171" t="s">
        <v>103</v>
      </c>
      <c r="R3171">
        <v>21887797</v>
      </c>
      <c r="S3171" t="s">
        <v>144</v>
      </c>
      <c r="T3171" t="s">
        <v>144</v>
      </c>
      <c r="U3171">
        <v>1600121311</v>
      </c>
      <c r="V3171" t="s">
        <v>11149</v>
      </c>
      <c r="W3171" t="s">
        <v>58</v>
      </c>
      <c r="X3171">
        <v>18.9053717</v>
      </c>
      <c r="Y3171">
        <v>-70.750376000000003</v>
      </c>
      <c r="Z3171" s="3">
        <v>44326</v>
      </c>
      <c r="AA3171" s="3">
        <v>44326</v>
      </c>
      <c r="AB3171" t="s">
        <v>87</v>
      </c>
      <c r="AC3171" t="s">
        <v>169</v>
      </c>
      <c r="AE3171" t="s">
        <v>62</v>
      </c>
      <c r="AF3171" t="s">
        <v>170</v>
      </c>
      <c r="AG3171" t="s">
        <v>194</v>
      </c>
      <c r="AH3171" t="s">
        <v>65</v>
      </c>
      <c r="AI3171" t="s">
        <v>11921</v>
      </c>
      <c r="AJ3171" t="s">
        <v>106</v>
      </c>
      <c r="AK3171" t="s">
        <v>394</v>
      </c>
      <c r="AL3171">
        <v>1</v>
      </c>
      <c r="AM3171" t="s">
        <v>11151</v>
      </c>
      <c r="AN3171">
        <v>5</v>
      </c>
      <c r="AO3171">
        <v>0</v>
      </c>
      <c r="AP3171" t="s">
        <v>62</v>
      </c>
      <c r="AV3171" s="1">
        <v>43386</v>
      </c>
      <c r="AW3171" t="s">
        <v>17164</v>
      </c>
      <c r="AY3171" t="s">
        <v>73</v>
      </c>
      <c r="AZ3171" t="s">
        <v>74</v>
      </c>
    </row>
    <row r="3172" spans="1:52" hidden="1" x14ac:dyDescent="0.25">
      <c r="A3172" t="str">
        <f>INDEX('Community ID'!B:B,MATCH(O3172,'Community ID'!A:A,0))</f>
        <v>La Jolla</v>
      </c>
      <c r="B3172" t="str">
        <f>INDEX('Community ID'!$K:$K,MATCH('Environmental Data'!$P3172,'Community ID'!J:J,0))</f>
        <v>Constanza</v>
      </c>
      <c r="D3172" t="s">
        <v>12198</v>
      </c>
      <c r="E3172" t="s">
        <v>1834</v>
      </c>
      <c r="F3172" t="s">
        <v>3241</v>
      </c>
      <c r="H3172" t="s">
        <v>12199</v>
      </c>
      <c r="I3172" t="s">
        <v>191</v>
      </c>
      <c r="J3172" s="1">
        <v>19516</v>
      </c>
      <c r="K3172">
        <v>68</v>
      </c>
      <c r="M3172" t="s">
        <v>80</v>
      </c>
      <c r="N3172" t="s">
        <v>135</v>
      </c>
      <c r="O3172" t="s">
        <v>11919</v>
      </c>
      <c r="P3172" t="s">
        <v>102</v>
      </c>
      <c r="Q3172" t="s">
        <v>103</v>
      </c>
      <c r="R3172">
        <v>42813882</v>
      </c>
      <c r="S3172" t="s">
        <v>144</v>
      </c>
      <c r="T3172" t="s">
        <v>144</v>
      </c>
      <c r="U3172">
        <v>5300162624</v>
      </c>
      <c r="V3172" t="s">
        <v>11149</v>
      </c>
      <c r="W3172" t="s">
        <v>58</v>
      </c>
      <c r="X3172">
        <v>18.905183600000001</v>
      </c>
      <c r="Y3172">
        <v>-70.750579200000004</v>
      </c>
      <c r="Z3172" s="3">
        <v>44198</v>
      </c>
      <c r="AA3172" s="3">
        <v>44198</v>
      </c>
      <c r="AB3172" t="s">
        <v>87</v>
      </c>
      <c r="AC3172" t="s">
        <v>88</v>
      </c>
      <c r="AE3172" t="s">
        <v>62</v>
      </c>
      <c r="AF3172" t="s">
        <v>201</v>
      </c>
      <c r="AG3172" t="s">
        <v>194</v>
      </c>
      <c r="AH3172" t="s">
        <v>65</v>
      </c>
      <c r="AI3172" t="s">
        <v>145</v>
      </c>
      <c r="AJ3172" t="s">
        <v>145</v>
      </c>
      <c r="AK3172" t="s">
        <v>394</v>
      </c>
      <c r="AL3172">
        <v>1</v>
      </c>
      <c r="AM3172" t="s">
        <v>11151</v>
      </c>
      <c r="AN3172">
        <v>1</v>
      </c>
      <c r="AO3172">
        <v>0</v>
      </c>
      <c r="AP3172" t="s">
        <v>62</v>
      </c>
      <c r="AV3172" s="1">
        <v>43386</v>
      </c>
      <c r="AW3172" t="s">
        <v>17165</v>
      </c>
      <c r="AY3172" t="s">
        <v>73</v>
      </c>
      <c r="AZ3172" t="s">
        <v>74</v>
      </c>
    </row>
    <row r="3173" spans="1:52" hidden="1" x14ac:dyDescent="0.25">
      <c r="A3173" t="str">
        <f>INDEX('Community ID'!B:B,MATCH(O3173,'Community ID'!A:A,0))</f>
        <v>La Jolla</v>
      </c>
      <c r="B3173" t="str">
        <f>INDEX('Community ID'!$K:$K,MATCH('Environmental Data'!$P3173,'Community ID'!J:J,0))</f>
        <v>Constanza</v>
      </c>
      <c r="D3173" t="s">
        <v>12200</v>
      </c>
      <c r="E3173" t="s">
        <v>5425</v>
      </c>
      <c r="F3173" t="s">
        <v>9640</v>
      </c>
      <c r="H3173" t="s">
        <v>12201</v>
      </c>
      <c r="I3173" t="s">
        <v>191</v>
      </c>
      <c r="J3173" s="1">
        <v>32558</v>
      </c>
      <c r="K3173">
        <v>32</v>
      </c>
      <c r="L3173">
        <v>8494535268</v>
      </c>
      <c r="M3173" t="s">
        <v>80</v>
      </c>
      <c r="N3173" t="s">
        <v>135</v>
      </c>
      <c r="O3173" t="s">
        <v>11919</v>
      </c>
      <c r="P3173" t="s">
        <v>102</v>
      </c>
      <c r="Q3173" t="s">
        <v>103</v>
      </c>
      <c r="S3173" t="s">
        <v>144</v>
      </c>
      <c r="T3173" t="s">
        <v>144</v>
      </c>
      <c r="U3173">
        <v>5300446258</v>
      </c>
      <c r="V3173" t="s">
        <v>11149</v>
      </c>
      <c r="W3173" t="s">
        <v>58</v>
      </c>
      <c r="X3173">
        <v>18.905183600000001</v>
      </c>
      <c r="Y3173">
        <v>-70.750579200000004</v>
      </c>
      <c r="Z3173" t="s">
        <v>325</v>
      </c>
      <c r="AA3173" t="s">
        <v>325</v>
      </c>
      <c r="AB3173" t="s">
        <v>87</v>
      </c>
      <c r="AC3173" t="s">
        <v>88</v>
      </c>
      <c r="AE3173" t="s">
        <v>62</v>
      </c>
      <c r="AF3173" t="s">
        <v>201</v>
      </c>
      <c r="AG3173" t="s">
        <v>194</v>
      </c>
      <c r="AH3173" t="s">
        <v>117</v>
      </c>
      <c r="AI3173" t="s">
        <v>11921</v>
      </c>
      <c r="AJ3173" t="s">
        <v>12202</v>
      </c>
      <c r="AK3173" t="s">
        <v>394</v>
      </c>
      <c r="AL3173">
        <v>1</v>
      </c>
      <c r="AM3173" t="s">
        <v>11151</v>
      </c>
      <c r="AN3173">
        <v>3</v>
      </c>
      <c r="AO3173">
        <v>0</v>
      </c>
      <c r="AP3173" t="s">
        <v>63</v>
      </c>
      <c r="AV3173" s="1">
        <v>43386</v>
      </c>
      <c r="AW3173" t="s">
        <v>17166</v>
      </c>
      <c r="AY3173" t="s">
        <v>73</v>
      </c>
      <c r="AZ3173" t="s">
        <v>74</v>
      </c>
    </row>
    <row r="3174" spans="1:52" hidden="1" x14ac:dyDescent="0.25">
      <c r="A3174" t="str">
        <f>INDEX('Community ID'!B:B,MATCH(O3174,'Community ID'!A:A,0))</f>
        <v>La Jolla</v>
      </c>
      <c r="B3174" t="str">
        <f>INDEX('Community ID'!$K:$K,MATCH('Environmental Data'!$P3174,'Community ID'!J:J,0))</f>
        <v>Constanza</v>
      </c>
      <c r="D3174" t="s">
        <v>12203</v>
      </c>
      <c r="E3174" t="s">
        <v>8759</v>
      </c>
      <c r="F3174" t="s">
        <v>1230</v>
      </c>
      <c r="H3174" t="s">
        <v>12204</v>
      </c>
      <c r="I3174" t="s">
        <v>191</v>
      </c>
      <c r="J3174" s="1">
        <v>36965</v>
      </c>
      <c r="K3174">
        <v>20</v>
      </c>
      <c r="M3174" t="s">
        <v>80</v>
      </c>
      <c r="N3174" t="s">
        <v>135</v>
      </c>
      <c r="O3174" t="s">
        <v>11919</v>
      </c>
      <c r="P3174" t="s">
        <v>102</v>
      </c>
      <c r="Q3174" t="s">
        <v>103</v>
      </c>
      <c r="V3174" t="s">
        <v>11149</v>
      </c>
      <c r="W3174" t="s">
        <v>58</v>
      </c>
      <c r="X3174">
        <v>18.905183600000001</v>
      </c>
      <c r="Y3174">
        <v>-70.750579200000004</v>
      </c>
      <c r="Z3174" s="3">
        <v>44259</v>
      </c>
      <c r="AA3174" s="3">
        <v>44198</v>
      </c>
      <c r="AB3174" t="s">
        <v>87</v>
      </c>
      <c r="AC3174" t="s">
        <v>88</v>
      </c>
      <c r="AE3174" t="s">
        <v>62</v>
      </c>
      <c r="AF3174" t="s">
        <v>170</v>
      </c>
      <c r="AG3174" t="s">
        <v>194</v>
      </c>
      <c r="AH3174" t="s">
        <v>65</v>
      </c>
      <c r="AI3174" t="s">
        <v>11921</v>
      </c>
      <c r="AJ3174" t="s">
        <v>145</v>
      </c>
      <c r="AK3174" t="s">
        <v>394</v>
      </c>
      <c r="AL3174">
        <v>1</v>
      </c>
      <c r="AM3174" t="s">
        <v>11151</v>
      </c>
      <c r="AN3174">
        <v>2</v>
      </c>
      <c r="AO3174">
        <v>0</v>
      </c>
      <c r="AP3174" t="s">
        <v>63</v>
      </c>
      <c r="AV3174" s="1">
        <v>43386</v>
      </c>
      <c r="AW3174" t="s">
        <v>17167</v>
      </c>
      <c r="AY3174" t="s">
        <v>73</v>
      </c>
      <c r="AZ3174" t="s">
        <v>74</v>
      </c>
    </row>
    <row r="3175" spans="1:52" hidden="1" x14ac:dyDescent="0.25">
      <c r="A3175" t="str">
        <f>INDEX('Community ID'!B:B,MATCH(O3175,'Community ID'!A:A,0))</f>
        <v>La Jolla</v>
      </c>
      <c r="B3175" t="str">
        <f>INDEX('Community ID'!$K:$K,MATCH('Environmental Data'!$P3175,'Community ID'!J:J,0))</f>
        <v>Constanza</v>
      </c>
      <c r="D3175" t="s">
        <v>12205</v>
      </c>
      <c r="E3175" t="s">
        <v>2895</v>
      </c>
      <c r="F3175" t="s">
        <v>1230</v>
      </c>
      <c r="I3175" t="s">
        <v>191</v>
      </c>
      <c r="J3175" s="1">
        <v>34496</v>
      </c>
      <c r="K3175">
        <v>27</v>
      </c>
      <c r="L3175">
        <v>8292692554</v>
      </c>
      <c r="M3175" t="s">
        <v>80</v>
      </c>
      <c r="N3175" t="s">
        <v>135</v>
      </c>
      <c r="O3175" t="s">
        <v>11919</v>
      </c>
      <c r="P3175" t="s">
        <v>102</v>
      </c>
      <c r="Q3175" t="s">
        <v>103</v>
      </c>
      <c r="U3175">
        <v>5300472296</v>
      </c>
      <c r="V3175" t="s">
        <v>11149</v>
      </c>
      <c r="W3175" t="s">
        <v>58</v>
      </c>
      <c r="X3175">
        <v>18.905198800000001</v>
      </c>
      <c r="Y3175">
        <v>-70.750489400000006</v>
      </c>
      <c r="Z3175" s="3">
        <v>44326</v>
      </c>
      <c r="AA3175" s="3">
        <v>44198</v>
      </c>
      <c r="AB3175" t="s">
        <v>87</v>
      </c>
      <c r="AC3175" t="s">
        <v>88</v>
      </c>
      <c r="AE3175" t="s">
        <v>62</v>
      </c>
      <c r="AF3175" t="s">
        <v>170</v>
      </c>
      <c r="AG3175" t="s">
        <v>194</v>
      </c>
      <c r="AH3175" t="s">
        <v>117</v>
      </c>
      <c r="AI3175" t="s">
        <v>145</v>
      </c>
      <c r="AJ3175" t="s">
        <v>145</v>
      </c>
      <c r="AK3175" t="s">
        <v>394</v>
      </c>
      <c r="AL3175">
        <v>1</v>
      </c>
      <c r="AM3175" t="s">
        <v>755</v>
      </c>
      <c r="AN3175">
        <v>4</v>
      </c>
      <c r="AO3175">
        <v>1</v>
      </c>
      <c r="AP3175" t="s">
        <v>63</v>
      </c>
      <c r="AV3175" s="1">
        <v>43386</v>
      </c>
      <c r="AW3175" t="s">
        <v>17168</v>
      </c>
      <c r="AY3175" t="s">
        <v>73</v>
      </c>
      <c r="AZ3175" t="s">
        <v>74</v>
      </c>
    </row>
    <row r="3176" spans="1:52" hidden="1" x14ac:dyDescent="0.25">
      <c r="A3176" t="str">
        <f>INDEX('Community ID'!B:B,MATCH(O3176,'Community ID'!A:A,0))</f>
        <v>La Jolla</v>
      </c>
      <c r="B3176" t="str">
        <f>INDEX('Community ID'!$K:$K,MATCH('Environmental Data'!$P3176,'Community ID'!J:J,0))</f>
        <v>Constanza</v>
      </c>
      <c r="D3176" t="s">
        <v>12206</v>
      </c>
      <c r="E3176" t="s">
        <v>12207</v>
      </c>
      <c r="F3176" t="s">
        <v>2640</v>
      </c>
      <c r="H3176" t="s">
        <v>913</v>
      </c>
      <c r="I3176" t="s">
        <v>191</v>
      </c>
      <c r="J3176" s="1">
        <v>35595</v>
      </c>
      <c r="K3176">
        <v>24</v>
      </c>
      <c r="L3176">
        <v>8493502134</v>
      </c>
      <c r="M3176" t="s">
        <v>80</v>
      </c>
      <c r="N3176" t="s">
        <v>135</v>
      </c>
      <c r="O3176" t="s">
        <v>11919</v>
      </c>
      <c r="P3176" t="s">
        <v>102</v>
      </c>
      <c r="Q3176" t="s">
        <v>103</v>
      </c>
      <c r="U3176">
        <v>5300461851</v>
      </c>
      <c r="V3176" t="s">
        <v>11149</v>
      </c>
      <c r="W3176" t="s">
        <v>58</v>
      </c>
      <c r="X3176">
        <v>18.905403</v>
      </c>
      <c r="Y3176">
        <v>-70.750267100000002</v>
      </c>
      <c r="Z3176" s="3">
        <v>44326</v>
      </c>
      <c r="AA3176" s="3">
        <v>44326</v>
      </c>
      <c r="AB3176" t="s">
        <v>87</v>
      </c>
      <c r="AC3176" t="s">
        <v>169</v>
      </c>
      <c r="AE3176" t="s">
        <v>62</v>
      </c>
      <c r="AF3176" t="s">
        <v>201</v>
      </c>
      <c r="AG3176" t="s">
        <v>194</v>
      </c>
      <c r="AH3176" t="s">
        <v>65</v>
      </c>
      <c r="AI3176" t="s">
        <v>145</v>
      </c>
      <c r="AJ3176" t="s">
        <v>106</v>
      </c>
      <c r="AK3176" t="s">
        <v>1483</v>
      </c>
      <c r="AL3176">
        <v>1</v>
      </c>
      <c r="AM3176" t="s">
        <v>12208</v>
      </c>
      <c r="AN3176">
        <v>3</v>
      </c>
      <c r="AO3176">
        <v>2</v>
      </c>
      <c r="AP3176" t="s">
        <v>63</v>
      </c>
      <c r="AV3176" s="1">
        <v>43386</v>
      </c>
      <c r="AW3176" t="s">
        <v>17169</v>
      </c>
      <c r="AY3176" t="s">
        <v>73</v>
      </c>
      <c r="AZ3176" t="s">
        <v>74</v>
      </c>
    </row>
    <row r="3177" spans="1:52" hidden="1" x14ac:dyDescent="0.25">
      <c r="A3177" t="str">
        <f>INDEX('Community ID'!B:B,MATCH(O3177,'Community ID'!A:A,0))</f>
        <v>La Jolla</v>
      </c>
      <c r="B3177" t="str">
        <f>INDEX('Community ID'!$K:$K,MATCH('Environmental Data'!$P3177,'Community ID'!J:J,0))</f>
        <v>Constanza</v>
      </c>
      <c r="D3177" t="s">
        <v>12209</v>
      </c>
      <c r="E3177" t="s">
        <v>1557</v>
      </c>
      <c r="F3177" t="s">
        <v>3502</v>
      </c>
      <c r="H3177" t="s">
        <v>12210</v>
      </c>
      <c r="I3177" t="s">
        <v>165</v>
      </c>
      <c r="J3177" s="1">
        <v>29834</v>
      </c>
      <c r="K3177">
        <v>40</v>
      </c>
      <c r="L3177">
        <v>8497071895</v>
      </c>
      <c r="M3177" t="s">
        <v>51</v>
      </c>
      <c r="N3177" t="s">
        <v>12211</v>
      </c>
      <c r="O3177" t="s">
        <v>11919</v>
      </c>
      <c r="P3177" t="s">
        <v>102</v>
      </c>
      <c r="Q3177" t="s">
        <v>103</v>
      </c>
      <c r="S3177" t="s">
        <v>144</v>
      </c>
      <c r="T3177" t="s">
        <v>144</v>
      </c>
      <c r="U3177">
        <v>5300326633</v>
      </c>
      <c r="V3177" t="s">
        <v>11149</v>
      </c>
      <c r="W3177" t="s">
        <v>58</v>
      </c>
      <c r="X3177">
        <v>18.905160599999999</v>
      </c>
      <c r="Y3177">
        <v>-70.750365000000002</v>
      </c>
      <c r="Z3177" s="3">
        <v>44326</v>
      </c>
      <c r="AA3177" s="3">
        <v>44259</v>
      </c>
      <c r="AB3177" t="s">
        <v>87</v>
      </c>
      <c r="AC3177" t="s">
        <v>169</v>
      </c>
      <c r="AE3177" t="s">
        <v>62</v>
      </c>
      <c r="AF3177" t="s">
        <v>170</v>
      </c>
      <c r="AG3177" t="s">
        <v>171</v>
      </c>
      <c r="AH3177" t="s">
        <v>117</v>
      </c>
      <c r="AI3177" t="s">
        <v>145</v>
      </c>
      <c r="AJ3177" t="s">
        <v>106</v>
      </c>
      <c r="AK3177" t="s">
        <v>394</v>
      </c>
      <c r="AL3177">
        <v>1</v>
      </c>
      <c r="AM3177" t="s">
        <v>11151</v>
      </c>
      <c r="AN3177">
        <v>3</v>
      </c>
      <c r="AO3177">
        <v>0</v>
      </c>
      <c r="AP3177" t="s">
        <v>62</v>
      </c>
      <c r="AV3177" s="1">
        <v>43386</v>
      </c>
      <c r="AW3177" t="s">
        <v>17170</v>
      </c>
      <c r="AY3177" t="s">
        <v>73</v>
      </c>
      <c r="AZ3177" t="s">
        <v>74</v>
      </c>
    </row>
    <row r="3178" spans="1:52" hidden="1" x14ac:dyDescent="0.25">
      <c r="A3178" t="str">
        <f>INDEX('Community ID'!B:B,MATCH(O3178,'Community ID'!A:A,0))</f>
        <v>La Jolla</v>
      </c>
      <c r="B3178" t="str">
        <f>INDEX('Community ID'!$K:$K,MATCH('Environmental Data'!$P3178,'Community ID'!J:J,0))</f>
        <v>Constanza</v>
      </c>
      <c r="D3178" t="s">
        <v>12212</v>
      </c>
      <c r="E3178" t="s">
        <v>12213</v>
      </c>
      <c r="F3178" t="s">
        <v>1167</v>
      </c>
      <c r="I3178" t="s">
        <v>191</v>
      </c>
      <c r="J3178" s="1">
        <v>22044</v>
      </c>
      <c r="K3178">
        <v>61</v>
      </c>
      <c r="M3178" t="s">
        <v>80</v>
      </c>
      <c r="N3178" t="s">
        <v>135</v>
      </c>
      <c r="O3178" t="s">
        <v>11919</v>
      </c>
      <c r="P3178" t="s">
        <v>102</v>
      </c>
      <c r="Q3178" t="s">
        <v>103</v>
      </c>
      <c r="V3178" t="s">
        <v>11149</v>
      </c>
      <c r="W3178" t="s">
        <v>58</v>
      </c>
      <c r="X3178">
        <v>18.9051689</v>
      </c>
      <c r="Y3178">
        <v>-70.750571500000007</v>
      </c>
      <c r="Z3178" s="3">
        <v>44259</v>
      </c>
      <c r="AA3178" s="3">
        <v>44259</v>
      </c>
      <c r="AB3178" t="s">
        <v>60</v>
      </c>
      <c r="AC3178" t="s">
        <v>88</v>
      </c>
      <c r="AE3178" t="s">
        <v>62</v>
      </c>
      <c r="AF3178" t="s">
        <v>170</v>
      </c>
      <c r="AG3178" t="s">
        <v>171</v>
      </c>
      <c r="AH3178" t="s">
        <v>117</v>
      </c>
      <c r="AI3178" t="s">
        <v>11921</v>
      </c>
      <c r="AJ3178" t="s">
        <v>145</v>
      </c>
      <c r="AK3178" t="s">
        <v>394</v>
      </c>
      <c r="AL3178">
        <v>1</v>
      </c>
      <c r="AM3178" t="s">
        <v>12214</v>
      </c>
      <c r="AN3178">
        <v>7</v>
      </c>
      <c r="AO3178">
        <v>2</v>
      </c>
      <c r="AP3178" t="s">
        <v>62</v>
      </c>
      <c r="AV3178" s="1">
        <v>43386</v>
      </c>
      <c r="AW3178" t="s">
        <v>17171</v>
      </c>
      <c r="AY3178" t="s">
        <v>73</v>
      </c>
      <c r="AZ3178" t="s">
        <v>74</v>
      </c>
    </row>
    <row r="3179" spans="1:52" hidden="1" x14ac:dyDescent="0.25">
      <c r="A3179" t="str">
        <f>INDEX('Community ID'!B:B,MATCH(O3179,'Community ID'!A:A,0))</f>
        <v>La Jolla</v>
      </c>
      <c r="B3179" t="str">
        <f>INDEX('Community ID'!$K:$K,MATCH('Environmental Data'!$P3179,'Community ID'!J:J,0))</f>
        <v>Constanza</v>
      </c>
      <c r="D3179" t="s">
        <v>12215</v>
      </c>
      <c r="E3179" t="s">
        <v>1291</v>
      </c>
      <c r="F3179" t="s">
        <v>743</v>
      </c>
      <c r="H3179" t="s">
        <v>12216</v>
      </c>
      <c r="I3179" t="s">
        <v>165</v>
      </c>
      <c r="J3179" s="1">
        <v>14894</v>
      </c>
      <c r="K3179">
        <v>81</v>
      </c>
      <c r="M3179" t="s">
        <v>51</v>
      </c>
      <c r="N3179" t="s">
        <v>738</v>
      </c>
      <c r="O3179" t="s">
        <v>11919</v>
      </c>
      <c r="P3179" t="s">
        <v>102</v>
      </c>
      <c r="Q3179" t="s">
        <v>103</v>
      </c>
      <c r="U3179">
        <v>1700156639</v>
      </c>
      <c r="V3179" t="s">
        <v>11149</v>
      </c>
      <c r="W3179" t="s">
        <v>58</v>
      </c>
      <c r="X3179">
        <v>18.906022199999999</v>
      </c>
      <c r="Y3179">
        <v>-70.750412600000004</v>
      </c>
      <c r="Z3179" s="3">
        <v>44259</v>
      </c>
      <c r="AA3179" s="3">
        <v>44259</v>
      </c>
      <c r="AB3179" t="s">
        <v>60</v>
      </c>
      <c r="AC3179" t="s">
        <v>88</v>
      </c>
      <c r="AE3179" t="s">
        <v>62</v>
      </c>
      <c r="AF3179" t="s">
        <v>170</v>
      </c>
      <c r="AG3179" t="s">
        <v>171</v>
      </c>
      <c r="AH3179" t="s">
        <v>117</v>
      </c>
      <c r="AI3179" t="s">
        <v>145</v>
      </c>
      <c r="AJ3179" t="s">
        <v>11921</v>
      </c>
      <c r="AK3179" t="s">
        <v>12217</v>
      </c>
      <c r="AL3179">
        <v>1</v>
      </c>
      <c r="AM3179" t="s">
        <v>12214</v>
      </c>
      <c r="AN3179">
        <v>7</v>
      </c>
      <c r="AO3179">
        <v>2</v>
      </c>
      <c r="AP3179" t="s">
        <v>62</v>
      </c>
      <c r="AV3179" s="1">
        <v>43386</v>
      </c>
      <c r="AW3179" t="s">
        <v>17172</v>
      </c>
      <c r="AY3179" t="s">
        <v>73</v>
      </c>
      <c r="AZ3179" t="s">
        <v>74</v>
      </c>
    </row>
    <row r="3180" spans="1:52" hidden="1" x14ac:dyDescent="0.25">
      <c r="A3180" t="str">
        <f>INDEX('Community ID'!B:B,MATCH(O3180,'Community ID'!A:A,0))</f>
        <v>La Jolla</v>
      </c>
      <c r="B3180" t="str">
        <f>INDEX('Community ID'!$K:$K,MATCH('Environmental Data'!$P3180,'Community ID'!J:J,0))</f>
        <v>Constanza</v>
      </c>
      <c r="D3180" t="s">
        <v>12218</v>
      </c>
      <c r="E3180" t="s">
        <v>1488</v>
      </c>
      <c r="F3180" t="s">
        <v>743</v>
      </c>
      <c r="I3180" t="s">
        <v>191</v>
      </c>
      <c r="J3180" s="1">
        <v>26097</v>
      </c>
      <c r="K3180">
        <v>50</v>
      </c>
      <c r="L3180">
        <v>8295923905</v>
      </c>
      <c r="M3180" t="s">
        <v>80</v>
      </c>
      <c r="N3180" t="s">
        <v>12219</v>
      </c>
      <c r="O3180" t="s">
        <v>11919</v>
      </c>
      <c r="P3180" t="s">
        <v>102</v>
      </c>
      <c r="Q3180" t="s">
        <v>103</v>
      </c>
      <c r="S3180" t="s">
        <v>144</v>
      </c>
      <c r="T3180" t="s">
        <v>144</v>
      </c>
      <c r="U3180">
        <v>5300326120</v>
      </c>
      <c r="V3180" t="s">
        <v>11149</v>
      </c>
      <c r="W3180" t="s">
        <v>58</v>
      </c>
      <c r="X3180">
        <v>18.9050434</v>
      </c>
      <c r="Y3180">
        <v>-70.745653599999997</v>
      </c>
      <c r="Z3180" t="s">
        <v>86</v>
      </c>
      <c r="AA3180" t="s">
        <v>86</v>
      </c>
      <c r="AB3180" t="s">
        <v>87</v>
      </c>
      <c r="AC3180" t="s">
        <v>169</v>
      </c>
      <c r="AE3180" t="s">
        <v>62</v>
      </c>
      <c r="AF3180" t="s">
        <v>201</v>
      </c>
      <c r="AG3180" t="s">
        <v>171</v>
      </c>
      <c r="AH3180" t="s">
        <v>117</v>
      </c>
      <c r="AI3180" t="s">
        <v>145</v>
      </c>
      <c r="AJ3180" t="s">
        <v>106</v>
      </c>
      <c r="AK3180" t="s">
        <v>394</v>
      </c>
      <c r="AL3180">
        <v>1</v>
      </c>
      <c r="AM3180" t="s">
        <v>12220</v>
      </c>
      <c r="AN3180">
        <v>5</v>
      </c>
      <c r="AO3180">
        <v>1</v>
      </c>
      <c r="AP3180" t="s">
        <v>62</v>
      </c>
      <c r="AV3180" s="1">
        <v>43386</v>
      </c>
      <c r="AW3180" t="s">
        <v>17173</v>
      </c>
      <c r="AY3180" t="s">
        <v>73</v>
      </c>
      <c r="AZ3180" t="s">
        <v>74</v>
      </c>
    </row>
    <row r="3181" spans="1:52" hidden="1" x14ac:dyDescent="0.25">
      <c r="A3181" t="str">
        <f>INDEX('Community ID'!B:B,MATCH(O3181,'Community ID'!A:A,0))</f>
        <v>La Jolla</v>
      </c>
      <c r="B3181" t="str">
        <f>INDEX('Community ID'!$K:$K,MATCH('Environmental Data'!$P3181,'Community ID'!J:J,0))</f>
        <v>Constanza</v>
      </c>
      <c r="D3181" t="s">
        <v>12669</v>
      </c>
      <c r="E3181" t="s">
        <v>1672</v>
      </c>
      <c r="F3181" t="s">
        <v>743</v>
      </c>
      <c r="H3181" t="s">
        <v>1672</v>
      </c>
      <c r="I3181" t="s">
        <v>191</v>
      </c>
      <c r="J3181" s="1">
        <v>24922</v>
      </c>
      <c r="K3181">
        <v>53</v>
      </c>
      <c r="L3181">
        <v>8499129288</v>
      </c>
      <c r="M3181" t="s">
        <v>80</v>
      </c>
      <c r="N3181" t="s">
        <v>135</v>
      </c>
      <c r="O3181" t="s">
        <v>11919</v>
      </c>
      <c r="P3181" t="s">
        <v>102</v>
      </c>
      <c r="Q3181" t="s">
        <v>103</v>
      </c>
      <c r="S3181" t="s">
        <v>144</v>
      </c>
      <c r="T3181" t="s">
        <v>144</v>
      </c>
      <c r="U3181">
        <v>5300248738</v>
      </c>
      <c r="V3181" t="s">
        <v>11149</v>
      </c>
      <c r="W3181" t="s">
        <v>58</v>
      </c>
      <c r="X3181">
        <v>18.9032266</v>
      </c>
      <c r="Y3181">
        <v>-70.748627099999993</v>
      </c>
      <c r="Z3181" t="s">
        <v>86</v>
      </c>
      <c r="AA3181" t="s">
        <v>86</v>
      </c>
      <c r="AB3181" t="s">
        <v>87</v>
      </c>
      <c r="AC3181" t="s">
        <v>169</v>
      </c>
      <c r="AE3181" t="s">
        <v>62</v>
      </c>
      <c r="AF3181" t="s">
        <v>170</v>
      </c>
      <c r="AG3181" t="s">
        <v>194</v>
      </c>
      <c r="AH3181" t="s">
        <v>65</v>
      </c>
      <c r="AI3181" t="s">
        <v>145</v>
      </c>
      <c r="AJ3181" t="s">
        <v>106</v>
      </c>
      <c r="AK3181" t="s">
        <v>394</v>
      </c>
      <c r="AL3181">
        <v>1</v>
      </c>
      <c r="AM3181" t="s">
        <v>1801</v>
      </c>
      <c r="AN3181">
        <v>3</v>
      </c>
      <c r="AO3181">
        <v>1</v>
      </c>
      <c r="AP3181" t="s">
        <v>62</v>
      </c>
      <c r="AV3181" s="1">
        <v>43386</v>
      </c>
      <c r="AW3181" t="s">
        <v>17174</v>
      </c>
      <c r="AY3181" t="s">
        <v>73</v>
      </c>
      <c r="AZ3181" t="s">
        <v>74</v>
      </c>
    </row>
    <row r="3182" spans="1:52" hidden="1" x14ac:dyDescent="0.25">
      <c r="A3182" t="str">
        <f>INDEX('Community ID'!B:B,MATCH(O3182,'Community ID'!A:A,0))</f>
        <v>La Jolla</v>
      </c>
      <c r="B3182" t="str">
        <f>INDEX('Community ID'!$K:$K,MATCH('Environmental Data'!$P3182,'Community ID'!J:J,0))</f>
        <v>Constanza</v>
      </c>
      <c r="D3182" t="s">
        <v>12221</v>
      </c>
      <c r="E3182" t="s">
        <v>1190</v>
      </c>
      <c r="F3182" t="s">
        <v>743</v>
      </c>
      <c r="H3182" t="s">
        <v>1190</v>
      </c>
      <c r="I3182" t="s">
        <v>191</v>
      </c>
      <c r="J3182" s="1">
        <v>30260</v>
      </c>
      <c r="K3182">
        <v>39</v>
      </c>
      <c r="M3182" t="s">
        <v>51</v>
      </c>
      <c r="N3182" t="s">
        <v>4832</v>
      </c>
      <c r="O3182" t="s">
        <v>11919</v>
      </c>
      <c r="P3182" t="s">
        <v>102</v>
      </c>
      <c r="Q3182" t="s">
        <v>103</v>
      </c>
      <c r="V3182" t="s">
        <v>11149</v>
      </c>
      <c r="W3182" t="s">
        <v>58</v>
      </c>
      <c r="X3182">
        <v>18.9062965</v>
      </c>
      <c r="Y3182">
        <v>-70.750015899999994</v>
      </c>
      <c r="Z3182" t="s">
        <v>86</v>
      </c>
      <c r="AA3182" t="s">
        <v>86</v>
      </c>
      <c r="AB3182" t="s">
        <v>182</v>
      </c>
      <c r="AC3182" t="s">
        <v>169</v>
      </c>
      <c r="AE3182" t="s">
        <v>62</v>
      </c>
      <c r="AF3182" t="s">
        <v>170</v>
      </c>
      <c r="AG3182" t="s">
        <v>171</v>
      </c>
      <c r="AH3182" t="s">
        <v>117</v>
      </c>
      <c r="AI3182" t="s">
        <v>145</v>
      </c>
      <c r="AJ3182" t="s">
        <v>1382</v>
      </c>
      <c r="AK3182" t="s">
        <v>394</v>
      </c>
      <c r="AL3182">
        <v>1</v>
      </c>
      <c r="AM3182" t="s">
        <v>12222</v>
      </c>
      <c r="AN3182">
        <v>4</v>
      </c>
      <c r="AO3182">
        <v>0</v>
      </c>
      <c r="AP3182" t="s">
        <v>63</v>
      </c>
      <c r="AV3182" s="1">
        <v>43386</v>
      </c>
      <c r="AW3182" t="s">
        <v>17175</v>
      </c>
      <c r="AY3182" t="s">
        <v>73</v>
      </c>
      <c r="AZ3182" t="s">
        <v>74</v>
      </c>
    </row>
    <row r="3183" spans="1:52" hidden="1" x14ac:dyDescent="0.25">
      <c r="A3183" t="str">
        <f>INDEX('Community ID'!B:B,MATCH(O3183,'Community ID'!A:A,0))</f>
        <v>Santiago Apostol</v>
      </c>
      <c r="B3183" t="str">
        <f>INDEX('Community ID'!$K:$K,MATCH('Environmental Data'!$P3183,'Community ID'!J:J,0))</f>
        <v>Constanza</v>
      </c>
      <c r="D3183" t="s">
        <v>12223</v>
      </c>
      <c r="E3183" t="s">
        <v>12224</v>
      </c>
      <c r="F3183" t="s">
        <v>12225</v>
      </c>
      <c r="I3183" t="s">
        <v>165</v>
      </c>
      <c r="J3183" s="1">
        <v>17167</v>
      </c>
      <c r="K3183">
        <v>75</v>
      </c>
      <c r="L3183">
        <v>8496784621</v>
      </c>
      <c r="M3183" t="s">
        <v>226</v>
      </c>
      <c r="N3183" t="s">
        <v>12118</v>
      </c>
      <c r="O3183" t="s">
        <v>12226</v>
      </c>
      <c r="P3183" t="s">
        <v>83</v>
      </c>
      <c r="Q3183" t="s">
        <v>160</v>
      </c>
      <c r="S3183" t="s">
        <v>458</v>
      </c>
      <c r="T3183" t="s">
        <v>458</v>
      </c>
      <c r="V3183" t="s">
        <v>10415</v>
      </c>
      <c r="W3183" t="s">
        <v>58</v>
      </c>
      <c r="X3183">
        <v>18.9104989</v>
      </c>
      <c r="Y3183">
        <v>-70.747659100000007</v>
      </c>
      <c r="Z3183" s="3">
        <v>44326</v>
      </c>
      <c r="AA3183" s="3">
        <v>44259</v>
      </c>
      <c r="AB3183" t="s">
        <v>87</v>
      </c>
      <c r="AC3183" t="s">
        <v>169</v>
      </c>
      <c r="AE3183" t="s">
        <v>62</v>
      </c>
      <c r="AF3183" t="s">
        <v>170</v>
      </c>
      <c r="AG3183" t="s">
        <v>194</v>
      </c>
      <c r="AH3183" t="s">
        <v>65</v>
      </c>
      <c r="AI3183" t="s">
        <v>11326</v>
      </c>
      <c r="AJ3183" t="s">
        <v>12227</v>
      </c>
      <c r="AK3183" t="s">
        <v>12228</v>
      </c>
      <c r="AL3183">
        <v>2</v>
      </c>
      <c r="AM3183" t="s">
        <v>10470</v>
      </c>
      <c r="AN3183">
        <v>3</v>
      </c>
      <c r="AO3183">
        <v>0</v>
      </c>
      <c r="AP3183" t="s">
        <v>62</v>
      </c>
      <c r="AV3183" s="1">
        <v>43385</v>
      </c>
      <c r="AW3183" t="s">
        <v>17176</v>
      </c>
      <c r="AY3183" t="s">
        <v>73</v>
      </c>
      <c r="AZ3183" t="s">
        <v>74</v>
      </c>
    </row>
    <row r="3184" spans="1:52" hidden="1" x14ac:dyDescent="0.25">
      <c r="A3184" t="str">
        <f>INDEX('Community ID'!B:B,MATCH(O3184,'Community ID'!A:A,0))</f>
        <v>Santiago Apostol</v>
      </c>
      <c r="B3184" t="str">
        <f>INDEX('Community ID'!$K:$K,MATCH('Environmental Data'!$P3184,'Community ID'!J:J,0))</f>
        <v>Constanza</v>
      </c>
      <c r="D3184" t="s">
        <v>12229</v>
      </c>
      <c r="E3184" t="s">
        <v>2453</v>
      </c>
      <c r="F3184" t="s">
        <v>12230</v>
      </c>
      <c r="H3184" t="s">
        <v>12231</v>
      </c>
      <c r="I3184" t="s">
        <v>191</v>
      </c>
      <c r="J3184" s="1">
        <v>27921</v>
      </c>
      <c r="K3184">
        <v>45</v>
      </c>
      <c r="L3184">
        <v>8095784547</v>
      </c>
      <c r="M3184" t="s">
        <v>124</v>
      </c>
      <c r="N3184" t="s">
        <v>114</v>
      </c>
      <c r="O3184" t="s">
        <v>12226</v>
      </c>
      <c r="P3184" t="s">
        <v>83</v>
      </c>
      <c r="Q3184" t="s">
        <v>160</v>
      </c>
      <c r="S3184" t="s">
        <v>458</v>
      </c>
      <c r="T3184" t="s">
        <v>458</v>
      </c>
      <c r="V3184" t="s">
        <v>10397</v>
      </c>
      <c r="W3184" t="s">
        <v>58</v>
      </c>
      <c r="X3184">
        <v>18.910450099999998</v>
      </c>
      <c r="Y3184">
        <v>-70.747678100000002</v>
      </c>
      <c r="Z3184" s="3">
        <v>44326</v>
      </c>
      <c r="AA3184" s="3">
        <v>44259</v>
      </c>
      <c r="AB3184" t="s">
        <v>87</v>
      </c>
      <c r="AC3184" t="s">
        <v>169</v>
      </c>
      <c r="AE3184" t="s">
        <v>62</v>
      </c>
      <c r="AF3184" t="s">
        <v>170</v>
      </c>
      <c r="AG3184" t="s">
        <v>194</v>
      </c>
      <c r="AH3184" t="s">
        <v>65</v>
      </c>
      <c r="AI3184" t="s">
        <v>12232</v>
      </c>
      <c r="AJ3184" t="s">
        <v>12233</v>
      </c>
      <c r="AK3184" t="s">
        <v>12228</v>
      </c>
      <c r="AL3184">
        <v>2</v>
      </c>
      <c r="AM3184" t="s">
        <v>11395</v>
      </c>
      <c r="AN3184">
        <v>3</v>
      </c>
      <c r="AO3184">
        <v>0</v>
      </c>
      <c r="AP3184" t="s">
        <v>63</v>
      </c>
      <c r="AV3184" s="1">
        <v>43385</v>
      </c>
      <c r="AW3184" t="s">
        <v>17177</v>
      </c>
      <c r="AY3184" t="s">
        <v>73</v>
      </c>
      <c r="AZ3184" t="s">
        <v>74</v>
      </c>
    </row>
    <row r="3185" spans="1:52" hidden="1" x14ac:dyDescent="0.25">
      <c r="A3185" t="str">
        <f>INDEX('Community ID'!B:B,MATCH(O3185,'Community ID'!A:A,0))</f>
        <v>Santiago Apostol</v>
      </c>
      <c r="B3185" t="str">
        <f>INDEX('Community ID'!$K:$K,MATCH('Environmental Data'!$P3185,'Community ID'!J:J,0))</f>
        <v>Constanza</v>
      </c>
      <c r="D3185" t="s">
        <v>12600</v>
      </c>
      <c r="E3185" t="s">
        <v>12601</v>
      </c>
      <c r="F3185" t="s">
        <v>12602</v>
      </c>
      <c r="H3185" t="s">
        <v>12603</v>
      </c>
      <c r="I3185" t="s">
        <v>191</v>
      </c>
      <c r="J3185" s="1">
        <v>35666</v>
      </c>
      <c r="K3185">
        <v>24</v>
      </c>
      <c r="M3185" t="s">
        <v>142</v>
      </c>
      <c r="N3185" t="s">
        <v>12604</v>
      </c>
      <c r="O3185" t="s">
        <v>12605</v>
      </c>
      <c r="P3185" t="s">
        <v>54</v>
      </c>
      <c r="Q3185" t="s">
        <v>373</v>
      </c>
      <c r="V3185" t="s">
        <v>10397</v>
      </c>
      <c r="W3185" t="s">
        <v>58</v>
      </c>
      <c r="X3185">
        <v>18.910515499999999</v>
      </c>
      <c r="Y3185">
        <v>-70.747660600000003</v>
      </c>
      <c r="Z3185" t="s">
        <v>86</v>
      </c>
      <c r="AA3185" t="s">
        <v>86</v>
      </c>
      <c r="AB3185" t="s">
        <v>116</v>
      </c>
      <c r="AC3185" t="s">
        <v>169</v>
      </c>
      <c r="AE3185" t="s">
        <v>62</v>
      </c>
      <c r="AF3185" t="s">
        <v>170</v>
      </c>
      <c r="AG3185" t="s">
        <v>194</v>
      </c>
      <c r="AH3185" t="s">
        <v>65</v>
      </c>
      <c r="AI3185" t="s">
        <v>10398</v>
      </c>
      <c r="AK3185" t="s">
        <v>12606</v>
      </c>
      <c r="AL3185">
        <v>2</v>
      </c>
      <c r="AM3185" t="s">
        <v>10437</v>
      </c>
      <c r="AN3185">
        <v>5</v>
      </c>
      <c r="AO3185">
        <v>2</v>
      </c>
      <c r="AP3185" t="s">
        <v>63</v>
      </c>
      <c r="AV3185" s="1">
        <v>43385</v>
      </c>
      <c r="AW3185" t="s">
        <v>17178</v>
      </c>
      <c r="AY3185" t="s">
        <v>73</v>
      </c>
      <c r="AZ3185" t="s">
        <v>74</v>
      </c>
    </row>
    <row r="3186" spans="1:52" hidden="1" x14ac:dyDescent="0.25">
      <c r="A3186" t="str">
        <f>INDEX('Community ID'!B:B,MATCH(O3186,'Community ID'!A:A,0))</f>
        <v>Santiago Apostol</v>
      </c>
      <c r="B3186" t="str">
        <f>INDEX('Community ID'!$K:$K,MATCH('Environmental Data'!$P3186,'Community ID'!J:J,0))</f>
        <v>Constanza</v>
      </c>
      <c r="D3186" t="s">
        <v>10539</v>
      </c>
      <c r="E3186" t="s">
        <v>10540</v>
      </c>
      <c r="F3186" t="s">
        <v>10541</v>
      </c>
      <c r="I3186" t="s">
        <v>191</v>
      </c>
      <c r="J3186" s="1">
        <v>36786</v>
      </c>
      <c r="K3186">
        <v>21</v>
      </c>
      <c r="M3186" t="s">
        <v>124</v>
      </c>
      <c r="N3186" t="s">
        <v>10542</v>
      </c>
      <c r="O3186" t="s">
        <v>430</v>
      </c>
      <c r="P3186" t="s">
        <v>102</v>
      </c>
      <c r="Q3186" t="s">
        <v>373</v>
      </c>
      <c r="V3186" t="s">
        <v>10397</v>
      </c>
      <c r="W3186" t="s">
        <v>58</v>
      </c>
      <c r="X3186">
        <v>18.910349140000001</v>
      </c>
      <c r="Y3186">
        <v>-70.747553490000001</v>
      </c>
      <c r="Z3186" s="3">
        <v>44259</v>
      </c>
      <c r="AA3186" s="3">
        <v>44198</v>
      </c>
      <c r="AB3186" t="s">
        <v>116</v>
      </c>
      <c r="AC3186" t="s">
        <v>169</v>
      </c>
      <c r="AE3186" t="s">
        <v>62</v>
      </c>
      <c r="AF3186" t="s">
        <v>170</v>
      </c>
      <c r="AG3186" t="s">
        <v>194</v>
      </c>
      <c r="AH3186" t="s">
        <v>65</v>
      </c>
      <c r="AI3186" t="s">
        <v>10446</v>
      </c>
      <c r="AJ3186" t="s">
        <v>10543</v>
      </c>
      <c r="AK3186" t="s">
        <v>10405</v>
      </c>
      <c r="AL3186">
        <v>2</v>
      </c>
      <c r="AM3186" t="s">
        <v>10437</v>
      </c>
      <c r="AN3186">
        <v>4</v>
      </c>
      <c r="AO3186">
        <v>0</v>
      </c>
      <c r="AP3186" t="s">
        <v>63</v>
      </c>
      <c r="AV3186" s="1">
        <v>43385</v>
      </c>
      <c r="AW3186" t="s">
        <v>17179</v>
      </c>
      <c r="AY3186" t="s">
        <v>73</v>
      </c>
      <c r="AZ3186" t="s">
        <v>74</v>
      </c>
    </row>
    <row r="3187" spans="1:52" hidden="1" x14ac:dyDescent="0.25">
      <c r="A3187" t="str">
        <f>INDEX('Community ID'!B:B,MATCH(O3187,'Community ID'!A:A,0))</f>
        <v>Santiago Apostol</v>
      </c>
      <c r="B3187" t="str">
        <f>INDEX('Community ID'!$K:$K,MATCH('Environmental Data'!$P3187,'Community ID'!J:J,0))</f>
        <v>Constanza</v>
      </c>
      <c r="D3187" t="s">
        <v>12234</v>
      </c>
      <c r="E3187" t="s">
        <v>12235</v>
      </c>
      <c r="F3187" t="s">
        <v>12236</v>
      </c>
      <c r="I3187" t="s">
        <v>191</v>
      </c>
      <c r="J3187" s="1">
        <v>28985</v>
      </c>
      <c r="K3187">
        <v>42</v>
      </c>
      <c r="L3187">
        <v>8497723405</v>
      </c>
      <c r="M3187" t="s">
        <v>142</v>
      </c>
      <c r="N3187" t="s">
        <v>114</v>
      </c>
      <c r="O3187" t="s">
        <v>12226</v>
      </c>
      <c r="P3187" t="s">
        <v>83</v>
      </c>
      <c r="Q3187" t="s">
        <v>84</v>
      </c>
      <c r="S3187" t="s">
        <v>10468</v>
      </c>
      <c r="T3187" t="s">
        <v>11520</v>
      </c>
      <c r="V3187" t="s">
        <v>10415</v>
      </c>
      <c r="W3187" t="s">
        <v>58</v>
      </c>
      <c r="X3187">
        <v>18.910376200000002</v>
      </c>
      <c r="Y3187">
        <v>-70.747673199999994</v>
      </c>
      <c r="Z3187" s="3">
        <v>44326</v>
      </c>
      <c r="AA3187" s="3">
        <v>44326</v>
      </c>
      <c r="AB3187" t="s">
        <v>87</v>
      </c>
      <c r="AC3187" t="s">
        <v>169</v>
      </c>
      <c r="AE3187" t="s">
        <v>62</v>
      </c>
      <c r="AF3187" t="s">
        <v>170</v>
      </c>
      <c r="AG3187" t="s">
        <v>194</v>
      </c>
      <c r="AH3187" t="s">
        <v>65</v>
      </c>
      <c r="AI3187" t="s">
        <v>11326</v>
      </c>
      <c r="AJ3187" t="s">
        <v>10587</v>
      </c>
      <c r="AK3187" t="s">
        <v>12237</v>
      </c>
      <c r="AL3187">
        <v>2</v>
      </c>
      <c r="AM3187" t="s">
        <v>10470</v>
      </c>
      <c r="AN3187">
        <v>4</v>
      </c>
      <c r="AO3187">
        <v>2</v>
      </c>
      <c r="AP3187" t="s">
        <v>63</v>
      </c>
      <c r="AV3187" s="1">
        <v>43385</v>
      </c>
      <c r="AW3187" t="s">
        <v>17180</v>
      </c>
      <c r="AY3187" t="s">
        <v>73</v>
      </c>
      <c r="AZ3187" t="s">
        <v>74</v>
      </c>
    </row>
    <row r="3188" spans="1:52" hidden="1" x14ac:dyDescent="0.25">
      <c r="A3188" t="str">
        <f>INDEX('Community ID'!B:B,MATCH(O3188,'Community ID'!A:A,0))</f>
        <v>Santiago Apostol</v>
      </c>
      <c r="B3188" t="str">
        <f>INDEX('Community ID'!$K:$K,MATCH('Environmental Data'!$P3188,'Community ID'!J:J,0))</f>
        <v>Constanza</v>
      </c>
      <c r="D3188" t="s">
        <v>12238</v>
      </c>
      <c r="E3188" t="s">
        <v>11644</v>
      </c>
      <c r="F3188" t="s">
        <v>1363</v>
      </c>
      <c r="I3188" t="s">
        <v>191</v>
      </c>
      <c r="J3188" s="1">
        <v>13794</v>
      </c>
      <c r="K3188">
        <v>84</v>
      </c>
      <c r="M3188" t="s">
        <v>80</v>
      </c>
      <c r="N3188" t="s">
        <v>12239</v>
      </c>
      <c r="O3188" t="s">
        <v>12226</v>
      </c>
      <c r="P3188" t="s">
        <v>83</v>
      </c>
      <c r="Q3188" t="s">
        <v>84</v>
      </c>
      <c r="V3188" t="s">
        <v>10415</v>
      </c>
      <c r="W3188" t="s">
        <v>58</v>
      </c>
      <c r="X3188">
        <v>18.9103976</v>
      </c>
      <c r="Y3188">
        <v>-70.747673199999994</v>
      </c>
      <c r="Z3188" t="s">
        <v>86</v>
      </c>
      <c r="AA3188" t="s">
        <v>86</v>
      </c>
      <c r="AB3188" t="s">
        <v>87</v>
      </c>
      <c r="AC3188" t="s">
        <v>169</v>
      </c>
      <c r="AE3188" t="s">
        <v>62</v>
      </c>
      <c r="AF3188" t="s">
        <v>170</v>
      </c>
      <c r="AG3188" t="s">
        <v>194</v>
      </c>
      <c r="AH3188" t="s">
        <v>65</v>
      </c>
      <c r="AI3188" t="s">
        <v>91</v>
      </c>
      <c r="AJ3188" t="s">
        <v>10587</v>
      </c>
      <c r="AL3188">
        <v>2</v>
      </c>
      <c r="AM3188" t="s">
        <v>10470</v>
      </c>
      <c r="AN3188">
        <v>1</v>
      </c>
      <c r="AO3188">
        <v>0</v>
      </c>
      <c r="AP3188" t="s">
        <v>62</v>
      </c>
      <c r="AV3188" s="1">
        <v>43385</v>
      </c>
      <c r="AW3188" t="s">
        <v>17181</v>
      </c>
      <c r="AY3188" t="s">
        <v>73</v>
      </c>
      <c r="AZ3188" t="s">
        <v>74</v>
      </c>
    </row>
    <row r="3189" spans="1:52" hidden="1" x14ac:dyDescent="0.25">
      <c r="A3189" t="str">
        <f>INDEX('Community ID'!B:B,MATCH(O3189,'Community ID'!A:A,0))</f>
        <v>Santiago Apostol</v>
      </c>
      <c r="B3189" t="str">
        <f>INDEX('Community ID'!$K:$K,MATCH('Environmental Data'!$P3189,'Community ID'!J:J,0))</f>
        <v>Constanza</v>
      </c>
      <c r="D3189" t="s">
        <v>12240</v>
      </c>
      <c r="E3189" t="s">
        <v>12241</v>
      </c>
      <c r="F3189" t="s">
        <v>12242</v>
      </c>
      <c r="I3189" t="s">
        <v>165</v>
      </c>
      <c r="J3189" s="1">
        <v>28098</v>
      </c>
      <c r="K3189">
        <v>45</v>
      </c>
      <c r="M3189" t="s">
        <v>124</v>
      </c>
      <c r="O3189" t="s">
        <v>10435</v>
      </c>
      <c r="P3189" t="s">
        <v>54</v>
      </c>
      <c r="Q3189" t="s">
        <v>373</v>
      </c>
      <c r="V3189" t="s">
        <v>10397</v>
      </c>
      <c r="W3189" t="s">
        <v>58</v>
      </c>
      <c r="X3189">
        <v>18.910594769999999</v>
      </c>
      <c r="Y3189">
        <v>-70.747762350000002</v>
      </c>
      <c r="Z3189" t="s">
        <v>325</v>
      </c>
      <c r="AA3189" t="s">
        <v>325</v>
      </c>
      <c r="AB3189" t="s">
        <v>116</v>
      </c>
      <c r="AC3189" t="s">
        <v>88</v>
      </c>
      <c r="AE3189" t="s">
        <v>62</v>
      </c>
      <c r="AF3189" t="s">
        <v>170</v>
      </c>
      <c r="AG3189" t="s">
        <v>194</v>
      </c>
      <c r="AH3189" t="s">
        <v>65</v>
      </c>
      <c r="AI3189" t="s">
        <v>10446</v>
      </c>
      <c r="AJ3189" t="s">
        <v>10543</v>
      </c>
      <c r="AK3189" t="s">
        <v>10588</v>
      </c>
      <c r="AL3189">
        <v>2</v>
      </c>
      <c r="AM3189" t="s">
        <v>10437</v>
      </c>
      <c r="AN3189">
        <v>2</v>
      </c>
      <c r="AO3189">
        <v>0</v>
      </c>
      <c r="AP3189" t="s">
        <v>63</v>
      </c>
      <c r="AV3189" s="1">
        <v>43385</v>
      </c>
      <c r="AW3189" t="s">
        <v>17182</v>
      </c>
      <c r="AY3189" t="s">
        <v>73</v>
      </c>
      <c r="AZ3189" t="s">
        <v>74</v>
      </c>
    </row>
    <row r="3190" spans="1:52" hidden="1" x14ac:dyDescent="0.25">
      <c r="A3190" t="str">
        <f>INDEX('Community ID'!B:B,MATCH(O3190,'Community ID'!A:A,0))</f>
        <v>Santiago Apostol</v>
      </c>
      <c r="B3190" t="str">
        <f>INDEX('Community ID'!$K:$K,MATCH('Environmental Data'!$P3190,'Community ID'!J:J,0))</f>
        <v>Constanza</v>
      </c>
      <c r="D3190" t="s">
        <v>12243</v>
      </c>
      <c r="E3190" t="s">
        <v>12244</v>
      </c>
      <c r="F3190" t="s">
        <v>640</v>
      </c>
      <c r="I3190" t="s">
        <v>191</v>
      </c>
      <c r="J3190" s="1">
        <v>29366</v>
      </c>
      <c r="K3190">
        <v>41</v>
      </c>
      <c r="M3190" t="s">
        <v>142</v>
      </c>
      <c r="O3190" t="s">
        <v>10508</v>
      </c>
      <c r="P3190" t="s">
        <v>54</v>
      </c>
      <c r="Q3190" t="s">
        <v>373</v>
      </c>
      <c r="V3190" t="s">
        <v>10397</v>
      </c>
      <c r="W3190" t="s">
        <v>58</v>
      </c>
      <c r="X3190">
        <v>18.91056717</v>
      </c>
      <c r="Y3190">
        <v>-70.747634689999998</v>
      </c>
      <c r="Z3190" t="s">
        <v>325</v>
      </c>
      <c r="AA3190" t="s">
        <v>325</v>
      </c>
      <c r="AB3190" t="s">
        <v>116</v>
      </c>
      <c r="AC3190" t="s">
        <v>88</v>
      </c>
      <c r="AE3190" t="s">
        <v>62</v>
      </c>
      <c r="AF3190" t="s">
        <v>170</v>
      </c>
      <c r="AG3190" t="s">
        <v>194</v>
      </c>
      <c r="AH3190" t="s">
        <v>65</v>
      </c>
      <c r="AI3190" t="s">
        <v>678</v>
      </c>
      <c r="AK3190" t="s">
        <v>12245</v>
      </c>
      <c r="AL3190">
        <v>2</v>
      </c>
      <c r="AM3190" t="s">
        <v>10437</v>
      </c>
      <c r="AN3190">
        <v>2</v>
      </c>
      <c r="AO3190">
        <v>0</v>
      </c>
      <c r="AP3190" t="s">
        <v>63</v>
      </c>
      <c r="AV3190" s="1">
        <v>43385</v>
      </c>
      <c r="AW3190" t="s">
        <v>17183</v>
      </c>
      <c r="AY3190" t="s">
        <v>73</v>
      </c>
      <c r="AZ3190" t="s">
        <v>74</v>
      </c>
    </row>
    <row r="3191" spans="1:52" hidden="1" x14ac:dyDescent="0.25">
      <c r="A3191" t="str">
        <f>INDEX('Community ID'!B:B,MATCH(O3191,'Community ID'!A:A,0))</f>
        <v>Santiago Apostol</v>
      </c>
      <c r="B3191" t="str">
        <f>INDEX('Community ID'!$K:$K,MATCH('Environmental Data'!$P3191,'Community ID'!J:J,0))</f>
        <v>Constanza</v>
      </c>
      <c r="D3191" t="s">
        <v>12246</v>
      </c>
      <c r="E3191" t="s">
        <v>12247</v>
      </c>
      <c r="F3191" t="s">
        <v>448</v>
      </c>
      <c r="I3191" t="s">
        <v>191</v>
      </c>
      <c r="J3191" s="1">
        <v>27279</v>
      </c>
      <c r="K3191">
        <v>47</v>
      </c>
      <c r="M3191" t="s">
        <v>124</v>
      </c>
      <c r="N3191" t="s">
        <v>12248</v>
      </c>
      <c r="O3191" t="s">
        <v>12226</v>
      </c>
      <c r="P3191" t="s">
        <v>83</v>
      </c>
      <c r="Q3191" t="s">
        <v>84</v>
      </c>
      <c r="S3191" t="s">
        <v>10468</v>
      </c>
      <c r="T3191" t="s">
        <v>10468</v>
      </c>
      <c r="V3191" t="s">
        <v>10415</v>
      </c>
      <c r="W3191" t="s">
        <v>58</v>
      </c>
      <c r="X3191">
        <v>18.910615400000001</v>
      </c>
      <c r="Y3191">
        <v>-70.747620699999999</v>
      </c>
      <c r="Z3191" t="s">
        <v>86</v>
      </c>
      <c r="AA3191" t="s">
        <v>86</v>
      </c>
      <c r="AB3191" t="s">
        <v>116</v>
      </c>
      <c r="AC3191" t="s">
        <v>169</v>
      </c>
      <c r="AE3191" t="s">
        <v>62</v>
      </c>
      <c r="AF3191" t="s">
        <v>170</v>
      </c>
      <c r="AG3191" t="s">
        <v>194</v>
      </c>
      <c r="AH3191" t="s">
        <v>65</v>
      </c>
      <c r="AI3191" t="s">
        <v>12249</v>
      </c>
      <c r="AJ3191" t="s">
        <v>12250</v>
      </c>
      <c r="AK3191" t="s">
        <v>12026</v>
      </c>
      <c r="AL3191">
        <v>2</v>
      </c>
      <c r="AM3191" t="s">
        <v>10470</v>
      </c>
      <c r="AN3191">
        <v>3</v>
      </c>
      <c r="AO3191">
        <v>0</v>
      </c>
      <c r="AP3191" t="s">
        <v>62</v>
      </c>
      <c r="AV3191" s="1">
        <v>43385</v>
      </c>
      <c r="AW3191" t="s">
        <v>17184</v>
      </c>
      <c r="AY3191" t="s">
        <v>73</v>
      </c>
      <c r="AZ3191" t="s">
        <v>74</v>
      </c>
    </row>
    <row r="3192" spans="1:52" hidden="1" x14ac:dyDescent="0.25">
      <c r="A3192" t="str">
        <f>INDEX('Community ID'!B:B,MATCH(O3192,'Community ID'!A:A,0))</f>
        <v>Santiago Apostol</v>
      </c>
      <c r="B3192" t="str">
        <f>INDEX('Community ID'!$K:$K,MATCH('Environmental Data'!$P3192,'Community ID'!J:J,0))</f>
        <v>Constanza</v>
      </c>
      <c r="D3192" t="s">
        <v>12251</v>
      </c>
      <c r="E3192" t="s">
        <v>12252</v>
      </c>
      <c r="F3192" t="s">
        <v>12253</v>
      </c>
      <c r="J3192" s="1">
        <v>30111</v>
      </c>
      <c r="K3192">
        <v>39</v>
      </c>
      <c r="M3192" t="s">
        <v>80</v>
      </c>
      <c r="N3192" t="s">
        <v>114</v>
      </c>
      <c r="O3192" t="s">
        <v>12226</v>
      </c>
      <c r="P3192" t="s">
        <v>83</v>
      </c>
      <c r="Q3192" t="s">
        <v>160</v>
      </c>
      <c r="S3192" t="s">
        <v>10468</v>
      </c>
      <c r="T3192" t="s">
        <v>11520</v>
      </c>
      <c r="V3192" t="s">
        <v>10415</v>
      </c>
      <c r="W3192" t="s">
        <v>58</v>
      </c>
      <c r="X3192">
        <v>18.910224400000001</v>
      </c>
      <c r="Y3192">
        <v>-70.747765799999996</v>
      </c>
      <c r="Z3192" t="s">
        <v>86</v>
      </c>
      <c r="AA3192" t="s">
        <v>86</v>
      </c>
      <c r="AB3192" t="s">
        <v>87</v>
      </c>
      <c r="AC3192" t="s">
        <v>169</v>
      </c>
      <c r="AE3192" t="s">
        <v>62</v>
      </c>
      <c r="AF3192" t="s">
        <v>170</v>
      </c>
      <c r="AG3192" t="s">
        <v>194</v>
      </c>
      <c r="AH3192" t="s">
        <v>65</v>
      </c>
      <c r="AI3192" t="s">
        <v>10587</v>
      </c>
      <c r="AJ3192" t="s">
        <v>10587</v>
      </c>
      <c r="AK3192" t="s">
        <v>10587</v>
      </c>
      <c r="AL3192">
        <v>2</v>
      </c>
      <c r="AM3192" t="s">
        <v>10470</v>
      </c>
      <c r="AN3192">
        <v>3</v>
      </c>
      <c r="AO3192">
        <v>0</v>
      </c>
      <c r="AP3192" t="s">
        <v>62</v>
      </c>
      <c r="AV3192" s="1">
        <v>43385</v>
      </c>
      <c r="AW3192" t="s">
        <v>17185</v>
      </c>
      <c r="AY3192" t="s">
        <v>73</v>
      </c>
      <c r="AZ3192" t="s">
        <v>74</v>
      </c>
    </row>
    <row r="3193" spans="1:52" hidden="1" x14ac:dyDescent="0.25">
      <c r="A3193" t="str">
        <f>INDEX('Community ID'!B:B,MATCH(O3193,'Community ID'!A:A,0))</f>
        <v>Santiago Apostol</v>
      </c>
      <c r="B3193" t="str">
        <f>INDEX('Community ID'!$K:$K,MATCH('Environmental Data'!$P3193,'Community ID'!J:J,0))</f>
        <v>Constanza</v>
      </c>
      <c r="D3193" t="s">
        <v>13097</v>
      </c>
      <c r="E3193" t="s">
        <v>13098</v>
      </c>
      <c r="F3193" t="s">
        <v>1477</v>
      </c>
      <c r="I3193" t="s">
        <v>191</v>
      </c>
      <c r="J3193" s="1">
        <v>32971</v>
      </c>
      <c r="K3193">
        <v>31</v>
      </c>
      <c r="L3193">
        <v>8298565242</v>
      </c>
      <c r="M3193" t="s">
        <v>142</v>
      </c>
      <c r="N3193" t="s">
        <v>114</v>
      </c>
      <c r="O3193" t="s">
        <v>12226</v>
      </c>
      <c r="P3193" t="s">
        <v>83</v>
      </c>
      <c r="V3193" t="s">
        <v>2484</v>
      </c>
      <c r="W3193" t="s">
        <v>58</v>
      </c>
      <c r="Z3193" t="s">
        <v>86</v>
      </c>
      <c r="AA3193" t="s">
        <v>86</v>
      </c>
      <c r="AB3193" t="s">
        <v>116</v>
      </c>
      <c r="AC3193" t="s">
        <v>169</v>
      </c>
      <c r="AE3193" t="s">
        <v>62</v>
      </c>
      <c r="AF3193" t="s">
        <v>170</v>
      </c>
      <c r="AG3193" t="s">
        <v>194</v>
      </c>
      <c r="AH3193" t="s">
        <v>65</v>
      </c>
      <c r="AI3193" t="s">
        <v>678</v>
      </c>
      <c r="AK3193" t="s">
        <v>7146</v>
      </c>
      <c r="AL3193">
        <v>2</v>
      </c>
      <c r="AM3193" t="s">
        <v>10437</v>
      </c>
      <c r="AN3193">
        <v>4</v>
      </c>
      <c r="AO3193">
        <v>2</v>
      </c>
      <c r="AP3193" t="s">
        <v>63</v>
      </c>
      <c r="AV3193" s="1">
        <v>43385</v>
      </c>
      <c r="AW3193" t="s">
        <v>17186</v>
      </c>
      <c r="AY3193" t="s">
        <v>73</v>
      </c>
      <c r="AZ3193" t="s">
        <v>74</v>
      </c>
    </row>
    <row r="3194" spans="1:52" hidden="1" x14ac:dyDescent="0.25">
      <c r="A3194" t="str">
        <f>INDEX('Community ID'!B:B,MATCH(O3194,'Community ID'!A:A,0))</f>
        <v>Santiago Apostol</v>
      </c>
      <c r="B3194" t="str">
        <f>INDEX('Community ID'!$K:$K,MATCH('Environmental Data'!$P3194,'Community ID'!J:J,0))</f>
        <v>Constanza</v>
      </c>
      <c r="D3194" t="s">
        <v>12254</v>
      </c>
      <c r="E3194" t="s">
        <v>12255</v>
      </c>
      <c r="F3194" t="s">
        <v>1537</v>
      </c>
      <c r="J3194" s="1">
        <v>21109</v>
      </c>
      <c r="K3194">
        <v>64</v>
      </c>
      <c r="M3194" t="s">
        <v>80</v>
      </c>
      <c r="N3194" t="s">
        <v>12239</v>
      </c>
      <c r="O3194" t="s">
        <v>12226</v>
      </c>
      <c r="P3194" t="s">
        <v>83</v>
      </c>
      <c r="Q3194" t="s">
        <v>84</v>
      </c>
      <c r="S3194" t="s">
        <v>11520</v>
      </c>
      <c r="T3194" t="s">
        <v>11520</v>
      </c>
      <c r="V3194" t="s">
        <v>10415</v>
      </c>
      <c r="W3194" t="s">
        <v>58</v>
      </c>
      <c r="X3194">
        <v>18.910224299999999</v>
      </c>
      <c r="Y3194">
        <v>-70.747763300000003</v>
      </c>
      <c r="Z3194" t="s">
        <v>86</v>
      </c>
      <c r="AA3194" t="s">
        <v>86</v>
      </c>
      <c r="AB3194" t="s">
        <v>87</v>
      </c>
      <c r="AC3194" t="s">
        <v>169</v>
      </c>
      <c r="AE3194" t="s">
        <v>62</v>
      </c>
      <c r="AF3194" t="s">
        <v>170</v>
      </c>
      <c r="AG3194" t="s">
        <v>194</v>
      </c>
      <c r="AH3194" t="s">
        <v>65</v>
      </c>
      <c r="AI3194" t="s">
        <v>10554</v>
      </c>
      <c r="AJ3194" t="s">
        <v>10587</v>
      </c>
      <c r="AK3194" t="s">
        <v>10587</v>
      </c>
      <c r="AL3194">
        <v>2</v>
      </c>
      <c r="AM3194" t="s">
        <v>10470</v>
      </c>
      <c r="AN3194">
        <v>1</v>
      </c>
      <c r="AO3194">
        <v>0</v>
      </c>
      <c r="AP3194" t="s">
        <v>62</v>
      </c>
      <c r="AV3194" s="1">
        <v>43385</v>
      </c>
      <c r="AW3194" t="s">
        <v>17187</v>
      </c>
      <c r="AY3194" t="s">
        <v>73</v>
      </c>
      <c r="AZ3194" t="s">
        <v>74</v>
      </c>
    </row>
    <row r="3195" spans="1:52" hidden="1" x14ac:dyDescent="0.25">
      <c r="A3195" t="str">
        <f>INDEX('Community ID'!B:B,MATCH(O3195,'Community ID'!A:A,0))</f>
        <v>Santiago Apostol</v>
      </c>
      <c r="B3195" t="str">
        <f>INDEX('Community ID'!$K:$K,MATCH('Environmental Data'!$P3195,'Community ID'!J:J,0))</f>
        <v>Constanza</v>
      </c>
      <c r="D3195" t="s">
        <v>12256</v>
      </c>
      <c r="E3195" t="s">
        <v>12257</v>
      </c>
      <c r="F3195" t="s">
        <v>12258</v>
      </c>
      <c r="H3195" t="s">
        <v>12259</v>
      </c>
      <c r="J3195" s="1">
        <v>18604</v>
      </c>
      <c r="K3195">
        <v>71</v>
      </c>
      <c r="M3195" t="s">
        <v>80</v>
      </c>
      <c r="O3195" t="s">
        <v>10435</v>
      </c>
      <c r="P3195" t="s">
        <v>54</v>
      </c>
      <c r="Q3195" t="s">
        <v>373</v>
      </c>
      <c r="V3195" t="s">
        <v>10397</v>
      </c>
      <c r="W3195" t="s">
        <v>58</v>
      </c>
      <c r="X3195">
        <v>18.9104852</v>
      </c>
      <c r="Y3195">
        <v>-70.747500000000002</v>
      </c>
      <c r="Z3195" t="s">
        <v>86</v>
      </c>
      <c r="AA3195" t="s">
        <v>86</v>
      </c>
      <c r="AB3195" t="s">
        <v>116</v>
      </c>
      <c r="AC3195" t="s">
        <v>169</v>
      </c>
      <c r="AE3195" t="s">
        <v>62</v>
      </c>
      <c r="AF3195" t="s">
        <v>170</v>
      </c>
      <c r="AG3195" t="s">
        <v>194</v>
      </c>
      <c r="AH3195" t="s">
        <v>65</v>
      </c>
      <c r="AK3195" t="s">
        <v>10588</v>
      </c>
      <c r="AL3195">
        <v>2</v>
      </c>
      <c r="AM3195" t="s">
        <v>10437</v>
      </c>
      <c r="AN3195">
        <v>5</v>
      </c>
      <c r="AO3195">
        <v>2</v>
      </c>
      <c r="AP3195" t="s">
        <v>63</v>
      </c>
      <c r="AV3195" s="1">
        <v>43385</v>
      </c>
      <c r="AW3195" t="s">
        <v>17188</v>
      </c>
      <c r="AY3195" t="s">
        <v>73</v>
      </c>
      <c r="AZ3195" t="s">
        <v>74</v>
      </c>
    </row>
    <row r="3196" spans="1:52" hidden="1" x14ac:dyDescent="0.25">
      <c r="A3196" t="str">
        <f>INDEX('Community ID'!B:B,MATCH(O3196,'Community ID'!A:A,0))</f>
        <v>Santiago Apostol</v>
      </c>
      <c r="B3196" t="str">
        <f>INDEX('Community ID'!$K:$K,MATCH('Environmental Data'!$P3196,'Community ID'!J:J,0))</f>
        <v>Constanza</v>
      </c>
      <c r="D3196" t="s">
        <v>12260</v>
      </c>
      <c r="E3196" t="s">
        <v>1695</v>
      </c>
      <c r="F3196" t="s">
        <v>12261</v>
      </c>
      <c r="I3196" t="s">
        <v>191</v>
      </c>
      <c r="J3196" s="1">
        <v>25385</v>
      </c>
      <c r="K3196">
        <v>52</v>
      </c>
      <c r="M3196" t="s">
        <v>226</v>
      </c>
      <c r="N3196" t="s">
        <v>12262</v>
      </c>
      <c r="O3196" t="s">
        <v>12226</v>
      </c>
      <c r="P3196" t="s">
        <v>83</v>
      </c>
      <c r="Q3196" t="s">
        <v>84</v>
      </c>
      <c r="S3196" t="s">
        <v>12263</v>
      </c>
      <c r="T3196" t="s">
        <v>11520</v>
      </c>
      <c r="V3196" t="s">
        <v>10415</v>
      </c>
      <c r="W3196" t="s">
        <v>58</v>
      </c>
      <c r="X3196">
        <v>18.910466</v>
      </c>
      <c r="Y3196">
        <v>-70.747585999999998</v>
      </c>
      <c r="Z3196" t="s">
        <v>86</v>
      </c>
      <c r="AA3196" t="s">
        <v>86</v>
      </c>
      <c r="AB3196" t="s">
        <v>87</v>
      </c>
      <c r="AC3196" t="s">
        <v>169</v>
      </c>
      <c r="AE3196" t="s">
        <v>62</v>
      </c>
      <c r="AF3196" t="s">
        <v>170</v>
      </c>
      <c r="AG3196" t="s">
        <v>194</v>
      </c>
      <c r="AH3196" t="s">
        <v>65</v>
      </c>
      <c r="AI3196" t="s">
        <v>1579</v>
      </c>
      <c r="AJ3196" t="s">
        <v>10587</v>
      </c>
      <c r="AK3196" t="s">
        <v>12026</v>
      </c>
      <c r="AL3196">
        <v>2</v>
      </c>
      <c r="AM3196" t="s">
        <v>10470</v>
      </c>
      <c r="AN3196">
        <v>3</v>
      </c>
      <c r="AO3196">
        <v>0</v>
      </c>
      <c r="AP3196" t="s">
        <v>62</v>
      </c>
      <c r="AV3196" s="1">
        <v>43385</v>
      </c>
      <c r="AW3196" t="s">
        <v>17189</v>
      </c>
      <c r="AY3196" t="s">
        <v>73</v>
      </c>
      <c r="AZ3196" t="s">
        <v>74</v>
      </c>
    </row>
    <row r="3197" spans="1:52" hidden="1" x14ac:dyDescent="0.25">
      <c r="A3197" t="str">
        <f>INDEX('Community ID'!B:B,MATCH(O3197,'Community ID'!A:A,0))</f>
        <v>Santiago Apostol</v>
      </c>
      <c r="B3197" t="str">
        <f>INDEX('Community ID'!$K:$K,MATCH('Environmental Data'!$P3197,'Community ID'!J:J,0))</f>
        <v>Constanza</v>
      </c>
      <c r="D3197" t="s">
        <v>12608</v>
      </c>
      <c r="E3197" t="s">
        <v>12609</v>
      </c>
      <c r="F3197" t="s">
        <v>12602</v>
      </c>
      <c r="H3197" t="s">
        <v>12610</v>
      </c>
      <c r="I3197" t="s">
        <v>191</v>
      </c>
      <c r="J3197" s="1">
        <v>36422</v>
      </c>
      <c r="K3197">
        <v>22</v>
      </c>
      <c r="L3197">
        <v>8293394338</v>
      </c>
      <c r="M3197" t="s">
        <v>142</v>
      </c>
      <c r="N3197" t="s">
        <v>12611</v>
      </c>
      <c r="O3197" t="s">
        <v>12226</v>
      </c>
      <c r="P3197" t="s">
        <v>83</v>
      </c>
      <c r="Q3197" t="s">
        <v>84</v>
      </c>
      <c r="V3197" t="s">
        <v>10397</v>
      </c>
      <c r="W3197" t="s">
        <v>58</v>
      </c>
      <c r="X3197">
        <v>18.910516999999999</v>
      </c>
      <c r="Y3197">
        <v>-70.747658799999996</v>
      </c>
      <c r="Z3197" t="s">
        <v>86</v>
      </c>
      <c r="AA3197" t="s">
        <v>86</v>
      </c>
      <c r="AB3197" t="s">
        <v>116</v>
      </c>
      <c r="AC3197" t="s">
        <v>169</v>
      </c>
      <c r="AE3197" t="s">
        <v>62</v>
      </c>
      <c r="AF3197" t="s">
        <v>170</v>
      </c>
      <c r="AG3197" t="s">
        <v>194</v>
      </c>
      <c r="AH3197" t="s">
        <v>65</v>
      </c>
      <c r="AK3197" t="s">
        <v>10588</v>
      </c>
      <c r="AN3197">
        <v>5</v>
      </c>
      <c r="AO3197">
        <v>2</v>
      </c>
      <c r="AP3197" t="s">
        <v>63</v>
      </c>
      <c r="AV3197" s="1">
        <v>43385</v>
      </c>
      <c r="AW3197" t="s">
        <v>17190</v>
      </c>
      <c r="AY3197" t="s">
        <v>73</v>
      </c>
      <c r="AZ3197" t="s">
        <v>74</v>
      </c>
    </row>
    <row r="3198" spans="1:52" hidden="1" x14ac:dyDescent="0.25">
      <c r="A3198" t="str">
        <f>INDEX('Community ID'!B:B,MATCH(O3198,'Community ID'!A:A,0))</f>
        <v>Santiago Apostol</v>
      </c>
      <c r="B3198" t="str">
        <f>INDEX('Community ID'!$K:$K,MATCH('Environmental Data'!$P3198,'Community ID'!J:J,0))</f>
        <v>Constanza</v>
      </c>
      <c r="D3198" t="s">
        <v>12268</v>
      </c>
      <c r="E3198" t="s">
        <v>12269</v>
      </c>
      <c r="F3198" t="s">
        <v>10403</v>
      </c>
      <c r="H3198" t="s">
        <v>12270</v>
      </c>
      <c r="I3198" t="s">
        <v>165</v>
      </c>
      <c r="J3198" s="1">
        <v>19577</v>
      </c>
      <c r="K3198">
        <v>68</v>
      </c>
      <c r="M3198" t="s">
        <v>80</v>
      </c>
      <c r="O3198" t="s">
        <v>10435</v>
      </c>
      <c r="P3198" t="s">
        <v>54</v>
      </c>
      <c r="Q3198" t="s">
        <v>373</v>
      </c>
      <c r="V3198" t="s">
        <v>10397</v>
      </c>
      <c r="W3198" t="s">
        <v>58</v>
      </c>
      <c r="X3198">
        <v>18.910059010000001</v>
      </c>
      <c r="Y3198">
        <v>-70.748295130000002</v>
      </c>
      <c r="Z3198" t="s">
        <v>86</v>
      </c>
      <c r="AA3198" t="s">
        <v>86</v>
      </c>
      <c r="AB3198" t="s">
        <v>116</v>
      </c>
      <c r="AC3198" t="s">
        <v>88</v>
      </c>
      <c r="AF3198" t="s">
        <v>170</v>
      </c>
      <c r="AG3198" t="s">
        <v>171</v>
      </c>
      <c r="AH3198" t="s">
        <v>65</v>
      </c>
      <c r="AK3198" t="s">
        <v>10440</v>
      </c>
      <c r="AL3198">
        <v>2</v>
      </c>
      <c r="AM3198" t="s">
        <v>10437</v>
      </c>
      <c r="AN3198">
        <v>2</v>
      </c>
      <c r="AO3198">
        <v>0</v>
      </c>
      <c r="AP3198" t="s">
        <v>62</v>
      </c>
      <c r="AV3198" s="1">
        <v>43385</v>
      </c>
      <c r="AW3198" t="s">
        <v>17191</v>
      </c>
      <c r="AY3198" t="s">
        <v>73</v>
      </c>
      <c r="AZ3198" t="s">
        <v>74</v>
      </c>
    </row>
    <row r="3199" spans="1:52" hidden="1" x14ac:dyDescent="0.25">
      <c r="A3199" t="str">
        <f>INDEX('Community ID'!B:B,MATCH(O3199,'Community ID'!A:A,0))</f>
        <v>Santiago Apostol</v>
      </c>
      <c r="B3199" t="str">
        <f>INDEX('Community ID'!$K:$K,MATCH('Environmental Data'!$P3199,'Community ID'!J:J,0))</f>
        <v>Constanza</v>
      </c>
      <c r="D3199" t="s">
        <v>12264</v>
      </c>
      <c r="E3199" t="s">
        <v>12265</v>
      </c>
      <c r="F3199" t="s">
        <v>12266</v>
      </c>
      <c r="H3199" t="s">
        <v>304</v>
      </c>
      <c r="I3199" t="s">
        <v>191</v>
      </c>
      <c r="J3199" s="1">
        <v>21534</v>
      </c>
      <c r="K3199">
        <v>63</v>
      </c>
      <c r="M3199" t="s">
        <v>142</v>
      </c>
      <c r="N3199" t="s">
        <v>12239</v>
      </c>
      <c r="O3199" t="s">
        <v>12226</v>
      </c>
      <c r="P3199" t="s">
        <v>83</v>
      </c>
      <c r="Q3199" t="s">
        <v>84</v>
      </c>
      <c r="S3199" t="s">
        <v>11520</v>
      </c>
      <c r="T3199" t="s">
        <v>11520</v>
      </c>
      <c r="V3199" t="s">
        <v>10415</v>
      </c>
      <c r="W3199" t="s">
        <v>58</v>
      </c>
      <c r="X3199">
        <v>18.910236600000001</v>
      </c>
      <c r="Y3199">
        <v>-70.748299799999998</v>
      </c>
      <c r="Z3199" t="s">
        <v>86</v>
      </c>
      <c r="AA3199" t="s">
        <v>86</v>
      </c>
      <c r="AB3199" t="s">
        <v>87</v>
      </c>
      <c r="AC3199" t="s">
        <v>88</v>
      </c>
      <c r="AE3199" t="s">
        <v>62</v>
      </c>
      <c r="AF3199" t="s">
        <v>170</v>
      </c>
      <c r="AG3199" t="s">
        <v>194</v>
      </c>
      <c r="AH3199" t="s">
        <v>65</v>
      </c>
      <c r="AI3199" t="s">
        <v>91</v>
      </c>
      <c r="AJ3199" t="s">
        <v>4170</v>
      </c>
      <c r="AK3199" t="s">
        <v>12267</v>
      </c>
      <c r="AL3199">
        <v>2</v>
      </c>
      <c r="AM3199" t="s">
        <v>10470</v>
      </c>
      <c r="AN3199">
        <v>2</v>
      </c>
      <c r="AO3199">
        <v>0</v>
      </c>
      <c r="AP3199" t="s">
        <v>63</v>
      </c>
      <c r="AV3199" s="1">
        <v>43385</v>
      </c>
      <c r="AW3199" t="s">
        <v>17192</v>
      </c>
      <c r="AY3199" t="s">
        <v>73</v>
      </c>
      <c r="AZ3199" t="s">
        <v>74</v>
      </c>
    </row>
    <row r="3200" spans="1:52" hidden="1" x14ac:dyDescent="0.25">
      <c r="A3200" t="str">
        <f>INDEX('Community ID'!B:B,MATCH(O3200,'Community ID'!A:A,0))</f>
        <v>Santiago Apostol</v>
      </c>
      <c r="B3200" t="str">
        <f>INDEX('Community ID'!$K:$K,MATCH('Environmental Data'!$P3200,'Community ID'!J:J,0))</f>
        <v>Constanza</v>
      </c>
      <c r="D3200" t="s">
        <v>12275</v>
      </c>
      <c r="E3200" t="s">
        <v>12276</v>
      </c>
      <c r="F3200" t="s">
        <v>12277</v>
      </c>
      <c r="I3200" t="s">
        <v>191</v>
      </c>
      <c r="J3200" s="1">
        <v>30325</v>
      </c>
      <c r="K3200">
        <v>38</v>
      </c>
      <c r="L3200">
        <v>8094242412</v>
      </c>
      <c r="M3200" t="s">
        <v>142</v>
      </c>
      <c r="N3200" t="s">
        <v>652</v>
      </c>
      <c r="O3200" t="s">
        <v>10435</v>
      </c>
      <c r="P3200" t="s">
        <v>54</v>
      </c>
      <c r="Q3200" t="s">
        <v>373</v>
      </c>
      <c r="V3200" t="s">
        <v>10397</v>
      </c>
      <c r="W3200" t="s">
        <v>58</v>
      </c>
      <c r="X3200">
        <v>18.909996289999999</v>
      </c>
      <c r="Y3200">
        <v>-70.748361979999999</v>
      </c>
      <c r="Z3200" s="3">
        <v>44326</v>
      </c>
      <c r="AA3200" s="3">
        <v>44326</v>
      </c>
      <c r="AB3200" t="s">
        <v>116</v>
      </c>
      <c r="AC3200" t="s">
        <v>169</v>
      </c>
      <c r="AE3200" t="s">
        <v>62</v>
      </c>
      <c r="AF3200" t="s">
        <v>170</v>
      </c>
      <c r="AG3200" t="s">
        <v>171</v>
      </c>
      <c r="AH3200" t="s">
        <v>65</v>
      </c>
      <c r="AK3200" t="s">
        <v>12278</v>
      </c>
      <c r="AN3200">
        <v>4</v>
      </c>
      <c r="AO3200">
        <v>0</v>
      </c>
      <c r="AP3200" t="s">
        <v>63</v>
      </c>
      <c r="AV3200" s="1">
        <v>43385</v>
      </c>
      <c r="AW3200" t="s">
        <v>17193</v>
      </c>
      <c r="AY3200" t="s">
        <v>73</v>
      </c>
      <c r="AZ3200" t="s">
        <v>74</v>
      </c>
    </row>
    <row r="3201" spans="1:52" hidden="1" x14ac:dyDescent="0.25">
      <c r="A3201" t="str">
        <f>INDEX('Community ID'!B:B,MATCH(O3201,'Community ID'!A:A,0))</f>
        <v>Santiago Apostol</v>
      </c>
      <c r="B3201" t="str">
        <f>INDEX('Community ID'!$K:$K,MATCH('Environmental Data'!$P3201,'Community ID'!J:J,0))</f>
        <v>Constanza</v>
      </c>
      <c r="D3201" t="s">
        <v>12271</v>
      </c>
      <c r="E3201" t="s">
        <v>12272</v>
      </c>
      <c r="H3201" t="s">
        <v>12273</v>
      </c>
      <c r="I3201" t="s">
        <v>165</v>
      </c>
      <c r="J3201" s="1">
        <v>22078</v>
      </c>
      <c r="K3201">
        <v>61</v>
      </c>
      <c r="M3201" t="s">
        <v>226</v>
      </c>
      <c r="N3201" t="s">
        <v>12118</v>
      </c>
      <c r="O3201" t="s">
        <v>12226</v>
      </c>
      <c r="P3201" t="s">
        <v>83</v>
      </c>
      <c r="Q3201" t="s">
        <v>160</v>
      </c>
      <c r="S3201" t="s">
        <v>11520</v>
      </c>
      <c r="T3201" t="s">
        <v>11520</v>
      </c>
      <c r="V3201" t="s">
        <v>10415</v>
      </c>
      <c r="W3201" t="s">
        <v>58</v>
      </c>
      <c r="X3201">
        <v>18.910214</v>
      </c>
      <c r="Y3201">
        <v>-70.748257199999998</v>
      </c>
      <c r="Z3201" t="s">
        <v>86</v>
      </c>
      <c r="AA3201" t="s">
        <v>86</v>
      </c>
      <c r="AB3201" t="s">
        <v>87</v>
      </c>
      <c r="AC3201" t="s">
        <v>169</v>
      </c>
      <c r="AE3201" t="s">
        <v>62</v>
      </c>
      <c r="AF3201" t="s">
        <v>170</v>
      </c>
      <c r="AG3201" t="s">
        <v>194</v>
      </c>
      <c r="AH3201" t="s">
        <v>65</v>
      </c>
      <c r="AI3201" t="s">
        <v>12274</v>
      </c>
      <c r="AJ3201" t="s">
        <v>788</v>
      </c>
      <c r="AK3201" t="s">
        <v>12037</v>
      </c>
      <c r="AL3201">
        <v>2</v>
      </c>
      <c r="AM3201" t="s">
        <v>10470</v>
      </c>
      <c r="AN3201">
        <v>4</v>
      </c>
      <c r="AO3201">
        <v>0</v>
      </c>
      <c r="AP3201" t="s">
        <v>63</v>
      </c>
      <c r="AV3201" s="1">
        <v>43385</v>
      </c>
      <c r="AW3201" t="s">
        <v>17194</v>
      </c>
      <c r="AY3201" t="s">
        <v>73</v>
      </c>
      <c r="AZ3201" t="s">
        <v>74</v>
      </c>
    </row>
    <row r="3202" spans="1:52" hidden="1" x14ac:dyDescent="0.25">
      <c r="A3202" t="str">
        <f>INDEX('Community ID'!B:B,MATCH(O3202,'Community ID'!A:A,0))</f>
        <v>Santiago Apostol</v>
      </c>
      <c r="B3202" t="str">
        <f>INDEX('Community ID'!$K:$K,MATCH('Environmental Data'!$P3202,'Community ID'!J:J,0))</f>
        <v>Constanza</v>
      </c>
      <c r="D3202" t="s">
        <v>12279</v>
      </c>
      <c r="E3202" t="s">
        <v>12280</v>
      </c>
      <c r="F3202" t="s">
        <v>12281</v>
      </c>
      <c r="H3202" t="s">
        <v>12282</v>
      </c>
      <c r="I3202" t="s">
        <v>165</v>
      </c>
      <c r="J3202" s="1">
        <v>17236</v>
      </c>
      <c r="K3202">
        <v>74</v>
      </c>
      <c r="N3202" t="s">
        <v>12283</v>
      </c>
      <c r="O3202" t="s">
        <v>12226</v>
      </c>
      <c r="P3202" t="s">
        <v>54</v>
      </c>
      <c r="Q3202" t="s">
        <v>373</v>
      </c>
      <c r="V3202" t="s">
        <v>10397</v>
      </c>
      <c r="W3202" t="s">
        <v>58</v>
      </c>
      <c r="X3202">
        <v>18.910025040000001</v>
      </c>
      <c r="Y3202">
        <v>-70.748284679999998</v>
      </c>
      <c r="Z3202" t="s">
        <v>86</v>
      </c>
      <c r="AA3202" t="s">
        <v>86</v>
      </c>
      <c r="AB3202" t="s">
        <v>116</v>
      </c>
      <c r="AC3202" t="s">
        <v>88</v>
      </c>
      <c r="AE3202" t="s">
        <v>62</v>
      </c>
      <c r="AF3202" t="s">
        <v>170</v>
      </c>
      <c r="AG3202" t="s">
        <v>194</v>
      </c>
      <c r="AH3202" t="s">
        <v>65</v>
      </c>
      <c r="AK3202" t="s">
        <v>10440</v>
      </c>
      <c r="AL3202">
        <v>2</v>
      </c>
      <c r="AM3202" t="s">
        <v>10437</v>
      </c>
      <c r="AN3202">
        <v>2</v>
      </c>
      <c r="AO3202">
        <v>0</v>
      </c>
      <c r="AP3202" t="s">
        <v>62</v>
      </c>
      <c r="AV3202" s="1">
        <v>43385</v>
      </c>
      <c r="AW3202" t="s">
        <v>17195</v>
      </c>
      <c r="AY3202" t="s">
        <v>73</v>
      </c>
      <c r="AZ3202" t="s">
        <v>74</v>
      </c>
    </row>
    <row r="3203" spans="1:52" hidden="1" x14ac:dyDescent="0.25">
      <c r="A3203" t="str">
        <f>INDEX('Community ID'!B:B,MATCH(O3203,'Community ID'!A:A,0))</f>
        <v>Santiago Apostol</v>
      </c>
      <c r="B3203" t="str">
        <f>INDEX('Community ID'!$K:$K,MATCH('Environmental Data'!$P3203,'Community ID'!J:J,0))</f>
        <v>Constanza</v>
      </c>
      <c r="D3203" t="s">
        <v>12284</v>
      </c>
      <c r="E3203" t="s">
        <v>12285</v>
      </c>
      <c r="F3203" t="s">
        <v>12286</v>
      </c>
      <c r="I3203" t="s">
        <v>191</v>
      </c>
      <c r="J3203" s="1">
        <v>20586</v>
      </c>
      <c r="K3203">
        <v>65</v>
      </c>
      <c r="M3203" t="s">
        <v>51</v>
      </c>
      <c r="N3203" t="s">
        <v>12287</v>
      </c>
      <c r="O3203" t="s">
        <v>12226</v>
      </c>
      <c r="P3203" t="s">
        <v>83</v>
      </c>
      <c r="Q3203" t="s">
        <v>84</v>
      </c>
      <c r="S3203" t="s">
        <v>10468</v>
      </c>
      <c r="T3203" t="s">
        <v>10468</v>
      </c>
      <c r="V3203" t="s">
        <v>10415</v>
      </c>
      <c r="W3203" t="s">
        <v>58</v>
      </c>
      <c r="X3203">
        <v>18.910044500000001</v>
      </c>
      <c r="Y3203">
        <v>-70.748281800000001</v>
      </c>
      <c r="Z3203" t="s">
        <v>86</v>
      </c>
      <c r="AA3203" s="3">
        <v>44326</v>
      </c>
      <c r="AB3203" t="s">
        <v>87</v>
      </c>
      <c r="AC3203" t="s">
        <v>88</v>
      </c>
      <c r="AE3203" t="s">
        <v>62</v>
      </c>
      <c r="AF3203" t="s">
        <v>170</v>
      </c>
      <c r="AG3203" t="s">
        <v>194</v>
      </c>
      <c r="AH3203" t="s">
        <v>65</v>
      </c>
      <c r="AI3203" t="s">
        <v>12288</v>
      </c>
      <c r="AJ3203" t="s">
        <v>10587</v>
      </c>
      <c r="AK3203" t="s">
        <v>12289</v>
      </c>
      <c r="AL3203">
        <v>2</v>
      </c>
      <c r="AM3203" t="s">
        <v>10470</v>
      </c>
      <c r="AN3203">
        <v>2</v>
      </c>
      <c r="AO3203">
        <v>0</v>
      </c>
      <c r="AP3203" t="s">
        <v>62</v>
      </c>
      <c r="AV3203" s="1">
        <v>43385</v>
      </c>
      <c r="AW3203" t="s">
        <v>17196</v>
      </c>
      <c r="AY3203" t="s">
        <v>73</v>
      </c>
      <c r="AZ3203" t="s">
        <v>74</v>
      </c>
    </row>
    <row r="3204" spans="1:52" hidden="1" x14ac:dyDescent="0.25">
      <c r="A3204" t="str">
        <f>INDEX('Community ID'!B:B,MATCH(O3204,'Community ID'!A:A,0))</f>
        <v>Santiago Apostol</v>
      </c>
      <c r="B3204" t="str">
        <f>INDEX('Community ID'!$K:$K,MATCH('Environmental Data'!$P3204,'Community ID'!J:J,0))</f>
        <v>Constanza</v>
      </c>
      <c r="D3204" t="s">
        <v>10518</v>
      </c>
      <c r="E3204" t="s">
        <v>10519</v>
      </c>
      <c r="F3204" t="s">
        <v>10520</v>
      </c>
      <c r="H3204" t="s">
        <v>10521</v>
      </c>
      <c r="I3204" t="s">
        <v>191</v>
      </c>
      <c r="J3204" s="1">
        <v>25058</v>
      </c>
      <c r="K3204">
        <v>53</v>
      </c>
      <c r="L3204">
        <v>8098641450</v>
      </c>
      <c r="M3204" t="s">
        <v>142</v>
      </c>
      <c r="N3204" t="s">
        <v>10522</v>
      </c>
      <c r="O3204" t="s">
        <v>10396</v>
      </c>
      <c r="P3204" t="s">
        <v>102</v>
      </c>
      <c r="Q3204" t="s">
        <v>373</v>
      </c>
      <c r="V3204" t="s">
        <v>10397</v>
      </c>
      <c r="W3204" t="s">
        <v>58</v>
      </c>
      <c r="X3204">
        <v>18.909915819999998</v>
      </c>
      <c r="Y3204">
        <v>-70.748501709999999</v>
      </c>
      <c r="Z3204" t="s">
        <v>86</v>
      </c>
      <c r="AA3204" t="s">
        <v>325</v>
      </c>
      <c r="AB3204" t="s">
        <v>116</v>
      </c>
      <c r="AC3204" t="s">
        <v>169</v>
      </c>
      <c r="AE3204" t="s">
        <v>62</v>
      </c>
      <c r="AF3204" t="s">
        <v>170</v>
      </c>
      <c r="AG3204" t="s">
        <v>194</v>
      </c>
      <c r="AH3204" t="s">
        <v>65</v>
      </c>
      <c r="AI3204" t="s">
        <v>678</v>
      </c>
      <c r="AK3204" t="s">
        <v>10405</v>
      </c>
      <c r="AL3204">
        <v>2</v>
      </c>
      <c r="AM3204" t="s">
        <v>10437</v>
      </c>
      <c r="AN3204">
        <v>6</v>
      </c>
      <c r="AO3204">
        <v>0</v>
      </c>
      <c r="AP3204" t="s">
        <v>63</v>
      </c>
      <c r="AV3204" s="1">
        <v>43385</v>
      </c>
      <c r="AW3204" t="s">
        <v>17197</v>
      </c>
      <c r="AY3204" t="s">
        <v>73</v>
      </c>
      <c r="AZ3204" t="s">
        <v>74</v>
      </c>
    </row>
    <row r="3205" spans="1:52" hidden="1" x14ac:dyDescent="0.25">
      <c r="A3205" t="str">
        <f>INDEX('Community ID'!B:B,MATCH(O3205,'Community ID'!A:A,0))</f>
        <v>Santiago Apostol</v>
      </c>
      <c r="B3205" t="str">
        <f>INDEX('Community ID'!$K:$K,MATCH('Environmental Data'!$P3205,'Community ID'!J:J,0))</f>
        <v>Constanza</v>
      </c>
      <c r="D3205" t="s">
        <v>12290</v>
      </c>
      <c r="E3205" t="s">
        <v>12291</v>
      </c>
      <c r="F3205" t="s">
        <v>12292</v>
      </c>
      <c r="I3205" t="s">
        <v>191</v>
      </c>
      <c r="J3205" s="1">
        <v>16702</v>
      </c>
      <c r="K3205">
        <v>76</v>
      </c>
      <c r="M3205" t="s">
        <v>80</v>
      </c>
      <c r="N3205" t="s">
        <v>114</v>
      </c>
      <c r="O3205" t="s">
        <v>12226</v>
      </c>
      <c r="P3205" t="s">
        <v>83</v>
      </c>
      <c r="Q3205" t="s">
        <v>160</v>
      </c>
      <c r="S3205" t="s">
        <v>11520</v>
      </c>
      <c r="T3205" t="s">
        <v>10468</v>
      </c>
      <c r="V3205" t="s">
        <v>10415</v>
      </c>
      <c r="W3205" t="s">
        <v>58</v>
      </c>
      <c r="X3205">
        <v>18.9102113</v>
      </c>
      <c r="Y3205">
        <v>-70.748251100000004</v>
      </c>
      <c r="Z3205" t="s">
        <v>86</v>
      </c>
      <c r="AA3205" t="s">
        <v>86</v>
      </c>
      <c r="AB3205" t="s">
        <v>87</v>
      </c>
      <c r="AC3205" t="s">
        <v>169</v>
      </c>
      <c r="AE3205" t="s">
        <v>62</v>
      </c>
      <c r="AF3205" t="s">
        <v>170</v>
      </c>
      <c r="AG3205" t="s">
        <v>194</v>
      </c>
      <c r="AH3205" t="s">
        <v>65</v>
      </c>
      <c r="AI3205" t="s">
        <v>10042</v>
      </c>
      <c r="AJ3205" t="s">
        <v>10587</v>
      </c>
      <c r="AK3205" t="s">
        <v>12293</v>
      </c>
      <c r="AL3205">
        <v>2</v>
      </c>
      <c r="AM3205" t="s">
        <v>10470</v>
      </c>
      <c r="AN3205">
        <v>7</v>
      </c>
      <c r="AO3205">
        <v>2</v>
      </c>
      <c r="AP3205" t="s">
        <v>62</v>
      </c>
      <c r="AV3205" s="1">
        <v>43385</v>
      </c>
      <c r="AW3205" t="s">
        <v>17198</v>
      </c>
      <c r="AY3205" t="s">
        <v>73</v>
      </c>
      <c r="AZ3205" t="s">
        <v>74</v>
      </c>
    </row>
    <row r="3206" spans="1:52" hidden="1" x14ac:dyDescent="0.25">
      <c r="A3206" t="str">
        <f>INDEX('Community ID'!B:B,MATCH(O3206,'Community ID'!A:A,0))</f>
        <v>Santiago Apostol</v>
      </c>
      <c r="B3206" t="str">
        <f>INDEX('Community ID'!$K:$K,MATCH('Environmental Data'!$P3206,'Community ID'!J:J,0))</f>
        <v>Constanza</v>
      </c>
      <c r="D3206" t="s">
        <v>12294</v>
      </c>
      <c r="E3206" t="s">
        <v>12295</v>
      </c>
      <c r="F3206" t="s">
        <v>12296</v>
      </c>
      <c r="H3206" t="s">
        <v>12297</v>
      </c>
      <c r="I3206" t="s">
        <v>191</v>
      </c>
      <c r="J3206" s="1">
        <v>30112</v>
      </c>
      <c r="K3206">
        <v>39</v>
      </c>
      <c r="L3206">
        <v>8098428890</v>
      </c>
      <c r="M3206" t="s">
        <v>142</v>
      </c>
      <c r="N3206" t="s">
        <v>652</v>
      </c>
      <c r="O3206" t="s">
        <v>10396</v>
      </c>
      <c r="P3206" t="s">
        <v>54</v>
      </c>
      <c r="Q3206" t="s">
        <v>373</v>
      </c>
      <c r="V3206" t="s">
        <v>10397</v>
      </c>
      <c r="W3206" t="s">
        <v>58</v>
      </c>
      <c r="X3206">
        <v>18.909966600000001</v>
      </c>
      <c r="Y3206">
        <v>-70.748106280000002</v>
      </c>
      <c r="Z3206" s="3">
        <v>44198</v>
      </c>
      <c r="AA3206" s="3">
        <v>44198</v>
      </c>
      <c r="AB3206" t="s">
        <v>116</v>
      </c>
      <c r="AC3206" t="s">
        <v>88</v>
      </c>
      <c r="AE3206" t="s">
        <v>62</v>
      </c>
      <c r="AF3206" t="s">
        <v>170</v>
      </c>
      <c r="AG3206" t="s">
        <v>194</v>
      </c>
      <c r="AH3206" t="s">
        <v>65</v>
      </c>
      <c r="AK3206" t="s">
        <v>12298</v>
      </c>
      <c r="AN3206">
        <v>5</v>
      </c>
      <c r="AO3206">
        <v>0</v>
      </c>
      <c r="AP3206" t="s">
        <v>63</v>
      </c>
      <c r="AV3206" s="1">
        <v>43385</v>
      </c>
      <c r="AW3206" t="s">
        <v>17199</v>
      </c>
      <c r="AY3206" t="s">
        <v>73</v>
      </c>
      <c r="AZ3206" t="s">
        <v>74</v>
      </c>
    </row>
    <row r="3207" spans="1:52" hidden="1" x14ac:dyDescent="0.25">
      <c r="A3207" t="str">
        <f>INDEX('Community ID'!B:B,MATCH(O3207,'Community ID'!A:A,0))</f>
        <v>Santiago Apostol</v>
      </c>
      <c r="B3207" t="str">
        <f>INDEX('Community ID'!$K:$K,MATCH('Environmental Data'!$P3207,'Community ID'!J:J,0))</f>
        <v>Constanza</v>
      </c>
      <c r="D3207" t="s">
        <v>12299</v>
      </c>
      <c r="E3207" t="s">
        <v>1977</v>
      </c>
      <c r="F3207" t="s">
        <v>12300</v>
      </c>
      <c r="I3207" t="s">
        <v>191</v>
      </c>
      <c r="J3207" s="1">
        <v>24455</v>
      </c>
      <c r="K3207">
        <v>55</v>
      </c>
      <c r="M3207" t="s">
        <v>80</v>
      </c>
      <c r="O3207" t="s">
        <v>12226</v>
      </c>
      <c r="P3207" t="s">
        <v>83</v>
      </c>
      <c r="Q3207" t="s">
        <v>160</v>
      </c>
      <c r="S3207" t="s">
        <v>458</v>
      </c>
      <c r="T3207" t="s">
        <v>458</v>
      </c>
      <c r="V3207" t="s">
        <v>10415</v>
      </c>
      <c r="W3207" t="s">
        <v>58</v>
      </c>
      <c r="X3207">
        <v>18.910134100000001</v>
      </c>
      <c r="Y3207">
        <v>-70.748130500000002</v>
      </c>
      <c r="Z3207" s="3">
        <v>44326</v>
      </c>
      <c r="AA3207" s="3">
        <v>44326</v>
      </c>
      <c r="AB3207" t="s">
        <v>87</v>
      </c>
      <c r="AC3207" t="s">
        <v>169</v>
      </c>
      <c r="AE3207" t="s">
        <v>62</v>
      </c>
      <c r="AF3207" t="s">
        <v>170</v>
      </c>
      <c r="AG3207" t="s">
        <v>194</v>
      </c>
      <c r="AH3207" t="s">
        <v>65</v>
      </c>
      <c r="AI3207" t="s">
        <v>788</v>
      </c>
      <c r="AJ3207" t="s">
        <v>10587</v>
      </c>
      <c r="AK3207" t="s">
        <v>12301</v>
      </c>
      <c r="AL3207">
        <v>2</v>
      </c>
      <c r="AM3207" t="s">
        <v>10470</v>
      </c>
      <c r="AN3207">
        <v>5</v>
      </c>
      <c r="AO3207">
        <v>0</v>
      </c>
      <c r="AP3207" t="s">
        <v>63</v>
      </c>
      <c r="AV3207" s="1">
        <v>43385</v>
      </c>
      <c r="AW3207" t="s">
        <v>17200</v>
      </c>
      <c r="AY3207" t="s">
        <v>73</v>
      </c>
      <c r="AZ3207" t="s">
        <v>74</v>
      </c>
    </row>
    <row r="3208" spans="1:52" hidden="1" x14ac:dyDescent="0.25">
      <c r="A3208" t="str">
        <f>INDEX('Community ID'!B:B,MATCH(O3208,'Community ID'!A:A,0))</f>
        <v>Santiago Apostol</v>
      </c>
      <c r="B3208" t="str">
        <f>INDEX('Community ID'!$K:$K,MATCH('Environmental Data'!$P3208,'Community ID'!J:J,0))</f>
        <v>Constanza</v>
      </c>
      <c r="D3208" t="s">
        <v>12302</v>
      </c>
      <c r="E3208" t="s">
        <v>12303</v>
      </c>
      <c r="F3208" t="s">
        <v>12296</v>
      </c>
      <c r="I3208" t="s">
        <v>191</v>
      </c>
      <c r="J3208" s="1">
        <v>20813</v>
      </c>
      <c r="K3208">
        <v>65</v>
      </c>
      <c r="L3208">
        <v>8296739544</v>
      </c>
      <c r="M3208" t="s">
        <v>80</v>
      </c>
      <c r="N3208" t="s">
        <v>652</v>
      </c>
      <c r="O3208" t="s">
        <v>10396</v>
      </c>
      <c r="P3208" t="s">
        <v>1606</v>
      </c>
      <c r="Q3208" t="s">
        <v>373</v>
      </c>
      <c r="V3208" t="s">
        <v>10397</v>
      </c>
      <c r="W3208" t="s">
        <v>58</v>
      </c>
      <c r="X3208">
        <v>18.910036330000001</v>
      </c>
      <c r="Y3208">
        <v>-70.748169309999994</v>
      </c>
      <c r="Z3208" t="s">
        <v>86</v>
      </c>
      <c r="AA3208" t="s">
        <v>86</v>
      </c>
      <c r="AB3208" t="s">
        <v>116</v>
      </c>
      <c r="AC3208" t="s">
        <v>169</v>
      </c>
      <c r="AE3208" t="s">
        <v>62</v>
      </c>
      <c r="AF3208" t="s">
        <v>170</v>
      </c>
      <c r="AG3208" t="s">
        <v>194</v>
      </c>
      <c r="AH3208" t="s">
        <v>65</v>
      </c>
      <c r="AK3208" t="s">
        <v>10440</v>
      </c>
      <c r="AL3208">
        <v>2</v>
      </c>
      <c r="AM3208" t="s">
        <v>10437</v>
      </c>
      <c r="AN3208">
        <v>2</v>
      </c>
      <c r="AO3208">
        <v>0</v>
      </c>
      <c r="AP3208" t="s">
        <v>62</v>
      </c>
      <c r="AV3208" s="1">
        <v>43385</v>
      </c>
      <c r="AW3208" t="s">
        <v>17201</v>
      </c>
      <c r="AY3208" t="s">
        <v>73</v>
      </c>
      <c r="AZ3208" t="s">
        <v>74</v>
      </c>
    </row>
    <row r="3209" spans="1:52" hidden="1" x14ac:dyDescent="0.25">
      <c r="A3209" t="str">
        <f>INDEX('Community ID'!B:B,MATCH(O3209,'Community ID'!A:A,0))</f>
        <v>Santiago Apostol</v>
      </c>
      <c r="B3209" t="str">
        <f>INDEX('Community ID'!$K:$K,MATCH('Environmental Data'!$P3209,'Community ID'!J:J,0))</f>
        <v>Constanza</v>
      </c>
      <c r="D3209" t="s">
        <v>12304</v>
      </c>
      <c r="E3209" t="s">
        <v>1187</v>
      </c>
      <c r="F3209" t="s">
        <v>441</v>
      </c>
      <c r="J3209" s="1">
        <v>20191</v>
      </c>
      <c r="K3209">
        <v>66</v>
      </c>
      <c r="M3209" t="s">
        <v>80</v>
      </c>
      <c r="O3209" t="s">
        <v>12226</v>
      </c>
      <c r="P3209" t="s">
        <v>83</v>
      </c>
      <c r="Q3209" t="s">
        <v>160</v>
      </c>
      <c r="S3209" t="s">
        <v>11520</v>
      </c>
      <c r="T3209" t="s">
        <v>11520</v>
      </c>
      <c r="V3209" t="s">
        <v>10415</v>
      </c>
      <c r="W3209" t="s">
        <v>58</v>
      </c>
      <c r="X3209">
        <v>18.910039900000001</v>
      </c>
      <c r="Y3209">
        <v>-70.748201399999999</v>
      </c>
      <c r="Z3209" t="s">
        <v>86</v>
      </c>
      <c r="AA3209" t="s">
        <v>86</v>
      </c>
      <c r="AB3209" t="s">
        <v>116</v>
      </c>
      <c r="AC3209" t="s">
        <v>169</v>
      </c>
      <c r="AE3209" t="s">
        <v>62</v>
      </c>
      <c r="AF3209" t="s">
        <v>170</v>
      </c>
      <c r="AG3209" t="s">
        <v>194</v>
      </c>
      <c r="AH3209" t="s">
        <v>65</v>
      </c>
      <c r="AI3209" t="s">
        <v>12274</v>
      </c>
      <c r="AJ3209" t="s">
        <v>10587</v>
      </c>
      <c r="AK3209" t="s">
        <v>12305</v>
      </c>
      <c r="AL3209">
        <v>2</v>
      </c>
      <c r="AM3209" t="s">
        <v>10470</v>
      </c>
      <c r="AN3209">
        <v>3</v>
      </c>
      <c r="AO3209">
        <v>0</v>
      </c>
      <c r="AP3209" t="s">
        <v>62</v>
      </c>
      <c r="AV3209" s="1">
        <v>43385</v>
      </c>
      <c r="AW3209" t="s">
        <v>17202</v>
      </c>
      <c r="AY3209" t="s">
        <v>73</v>
      </c>
      <c r="AZ3209" t="s">
        <v>74</v>
      </c>
    </row>
    <row r="3210" spans="1:52" hidden="1" x14ac:dyDescent="0.25">
      <c r="A3210" t="str">
        <f>INDEX('Community ID'!B:B,MATCH(O3210,'Community ID'!A:A,0))</f>
        <v>Santiago Apostol</v>
      </c>
      <c r="B3210" t="str">
        <f>INDEX('Community ID'!$K:$K,MATCH('Environmental Data'!$P3210,'Community ID'!J:J,0))</f>
        <v>Constanza</v>
      </c>
      <c r="D3210" t="s">
        <v>12306</v>
      </c>
      <c r="E3210" t="s">
        <v>12307</v>
      </c>
      <c r="F3210" t="s">
        <v>12308</v>
      </c>
      <c r="I3210" t="s">
        <v>191</v>
      </c>
      <c r="J3210" s="1">
        <v>23973</v>
      </c>
      <c r="K3210">
        <v>56</v>
      </c>
      <c r="N3210" t="s">
        <v>652</v>
      </c>
      <c r="O3210" t="s">
        <v>430</v>
      </c>
      <c r="P3210" t="s">
        <v>54</v>
      </c>
      <c r="Q3210" t="s">
        <v>373</v>
      </c>
      <c r="V3210" t="s">
        <v>10397</v>
      </c>
      <c r="W3210" t="s">
        <v>58</v>
      </c>
      <c r="X3210">
        <v>18.90998733</v>
      </c>
      <c r="Y3210">
        <v>-70.748098339999999</v>
      </c>
      <c r="Z3210" t="s">
        <v>86</v>
      </c>
      <c r="AA3210" t="s">
        <v>86</v>
      </c>
      <c r="AB3210" t="s">
        <v>116</v>
      </c>
      <c r="AC3210" t="s">
        <v>169</v>
      </c>
      <c r="AE3210" t="s">
        <v>62</v>
      </c>
      <c r="AF3210" t="s">
        <v>170</v>
      </c>
      <c r="AG3210" t="s">
        <v>194</v>
      </c>
      <c r="AH3210" t="s">
        <v>65</v>
      </c>
      <c r="AK3210" t="s">
        <v>10405</v>
      </c>
      <c r="AN3210">
        <v>3</v>
      </c>
      <c r="AO3210">
        <v>1</v>
      </c>
      <c r="AP3210" t="s">
        <v>62</v>
      </c>
      <c r="AV3210" s="1">
        <v>43385</v>
      </c>
      <c r="AW3210" t="s">
        <v>17203</v>
      </c>
      <c r="AY3210" t="s">
        <v>73</v>
      </c>
      <c r="AZ3210" t="s">
        <v>74</v>
      </c>
    </row>
    <row r="3211" spans="1:52" hidden="1" x14ac:dyDescent="0.25">
      <c r="A3211" t="str">
        <f>INDEX('Community ID'!B:B,MATCH(O3211,'Community ID'!A:A,0))</f>
        <v>Santiago Apostol</v>
      </c>
      <c r="B3211" t="str">
        <f>INDEX('Community ID'!$K:$K,MATCH('Environmental Data'!$P3211,'Community ID'!J:J,0))</f>
        <v>Constanza</v>
      </c>
      <c r="D3211" t="s">
        <v>12309</v>
      </c>
      <c r="E3211" t="s">
        <v>3972</v>
      </c>
      <c r="F3211" t="s">
        <v>2089</v>
      </c>
      <c r="H3211" t="s">
        <v>6307</v>
      </c>
      <c r="I3211" t="s">
        <v>191</v>
      </c>
      <c r="J3211" s="1">
        <v>24924</v>
      </c>
      <c r="K3211">
        <v>53</v>
      </c>
      <c r="M3211" t="s">
        <v>80</v>
      </c>
      <c r="N3211" t="s">
        <v>12310</v>
      </c>
      <c r="O3211" t="s">
        <v>12226</v>
      </c>
      <c r="P3211" t="s">
        <v>83</v>
      </c>
      <c r="Q3211" t="s">
        <v>160</v>
      </c>
      <c r="S3211" t="s">
        <v>11520</v>
      </c>
      <c r="T3211" t="s">
        <v>11520</v>
      </c>
      <c r="V3211" t="s">
        <v>10415</v>
      </c>
      <c r="W3211" t="s">
        <v>58</v>
      </c>
      <c r="X3211">
        <v>18.910059499999999</v>
      </c>
      <c r="Y3211">
        <v>-70.748157500000005</v>
      </c>
      <c r="Z3211" t="s">
        <v>86</v>
      </c>
      <c r="AA3211" t="s">
        <v>86</v>
      </c>
      <c r="AB3211" t="s">
        <v>116</v>
      </c>
      <c r="AC3211" t="s">
        <v>169</v>
      </c>
      <c r="AE3211" t="s">
        <v>62</v>
      </c>
      <c r="AF3211" t="s">
        <v>170</v>
      </c>
      <c r="AG3211" t="s">
        <v>194</v>
      </c>
      <c r="AH3211" t="s">
        <v>65</v>
      </c>
      <c r="AI3211" t="s">
        <v>10042</v>
      </c>
      <c r="AJ3211" t="s">
        <v>4170</v>
      </c>
      <c r="AK3211" t="s">
        <v>12311</v>
      </c>
      <c r="AL3211">
        <v>2</v>
      </c>
      <c r="AM3211" t="s">
        <v>10470</v>
      </c>
      <c r="AN3211">
        <v>3</v>
      </c>
      <c r="AO3211">
        <v>0</v>
      </c>
      <c r="AP3211" t="s">
        <v>62</v>
      </c>
      <c r="AV3211" s="1">
        <v>43385</v>
      </c>
      <c r="AW3211" t="s">
        <v>17204</v>
      </c>
      <c r="AY3211" t="s">
        <v>73</v>
      </c>
      <c r="AZ3211" t="s">
        <v>74</v>
      </c>
    </row>
    <row r="3212" spans="1:52" hidden="1" x14ac:dyDescent="0.25">
      <c r="A3212" t="str">
        <f>INDEX('Community ID'!B:B,MATCH(O3212,'Community ID'!A:A,0))</f>
        <v>Santiago Apostol</v>
      </c>
      <c r="B3212" t="str">
        <f>INDEX('Community ID'!$K:$K,MATCH('Environmental Data'!$P3212,'Community ID'!J:J,0))</f>
        <v>Constanza</v>
      </c>
      <c r="D3212" t="s">
        <v>12312</v>
      </c>
      <c r="E3212" t="s">
        <v>12313</v>
      </c>
      <c r="F3212" t="s">
        <v>12314</v>
      </c>
      <c r="I3212" t="s">
        <v>191</v>
      </c>
      <c r="J3212" s="1">
        <v>30729</v>
      </c>
      <c r="K3212">
        <v>37</v>
      </c>
      <c r="L3212">
        <v>8099651231</v>
      </c>
      <c r="M3212" t="s">
        <v>124</v>
      </c>
      <c r="N3212" t="s">
        <v>12315</v>
      </c>
      <c r="O3212" t="s">
        <v>10435</v>
      </c>
      <c r="P3212" t="s">
        <v>54</v>
      </c>
      <c r="Q3212" t="s">
        <v>373</v>
      </c>
      <c r="V3212" t="s">
        <v>10397</v>
      </c>
      <c r="W3212" t="s">
        <v>58</v>
      </c>
      <c r="X3212">
        <v>18.910475040000001</v>
      </c>
      <c r="Y3212">
        <v>-70.748218940000001</v>
      </c>
      <c r="Z3212" t="s">
        <v>86</v>
      </c>
      <c r="AA3212" t="s">
        <v>86</v>
      </c>
      <c r="AB3212" t="s">
        <v>116</v>
      </c>
      <c r="AC3212" t="s">
        <v>169</v>
      </c>
      <c r="AE3212" t="s">
        <v>62</v>
      </c>
      <c r="AF3212" t="s">
        <v>170</v>
      </c>
      <c r="AG3212" t="s">
        <v>171</v>
      </c>
      <c r="AH3212" t="s">
        <v>117</v>
      </c>
      <c r="AI3212" t="s">
        <v>678</v>
      </c>
      <c r="AK3212" t="s">
        <v>12316</v>
      </c>
      <c r="AN3212">
        <v>5</v>
      </c>
      <c r="AO3212">
        <v>0</v>
      </c>
      <c r="AP3212" t="s">
        <v>62</v>
      </c>
      <c r="AV3212" s="1">
        <v>43385</v>
      </c>
      <c r="AW3212" t="s">
        <v>17205</v>
      </c>
      <c r="AY3212" t="s">
        <v>73</v>
      </c>
      <c r="AZ3212" t="s">
        <v>74</v>
      </c>
    </row>
    <row r="3213" spans="1:52" hidden="1" x14ac:dyDescent="0.25">
      <c r="A3213" t="str">
        <f>INDEX('Community ID'!B:B,MATCH(O3213,'Community ID'!A:A,0))</f>
        <v>Santiago Apostol</v>
      </c>
      <c r="B3213" t="str">
        <f>INDEX('Community ID'!$K:$K,MATCH('Environmental Data'!$P3213,'Community ID'!J:J,0))</f>
        <v>Constanza</v>
      </c>
      <c r="D3213" t="s">
        <v>12317</v>
      </c>
      <c r="E3213" t="s">
        <v>3284</v>
      </c>
      <c r="F3213" t="s">
        <v>2655</v>
      </c>
      <c r="I3213" t="s">
        <v>191</v>
      </c>
      <c r="J3213" s="1">
        <v>21680</v>
      </c>
      <c r="K3213">
        <v>62</v>
      </c>
      <c r="M3213" t="s">
        <v>80</v>
      </c>
      <c r="N3213" t="s">
        <v>12239</v>
      </c>
      <c r="O3213" t="s">
        <v>12226</v>
      </c>
      <c r="P3213" t="s">
        <v>83</v>
      </c>
      <c r="Q3213" t="s">
        <v>84</v>
      </c>
      <c r="S3213" t="s">
        <v>10468</v>
      </c>
      <c r="T3213" t="s">
        <v>10468</v>
      </c>
      <c r="V3213" t="s">
        <v>10415</v>
      </c>
      <c r="W3213" t="s">
        <v>58</v>
      </c>
      <c r="X3213">
        <v>18.910216200000001</v>
      </c>
      <c r="Y3213">
        <v>-70.748213399999997</v>
      </c>
      <c r="Z3213" t="s">
        <v>86</v>
      </c>
      <c r="AA3213" t="s">
        <v>86</v>
      </c>
      <c r="AB3213" t="s">
        <v>60</v>
      </c>
      <c r="AC3213" t="s">
        <v>169</v>
      </c>
      <c r="AE3213" t="s">
        <v>62</v>
      </c>
      <c r="AF3213" t="s">
        <v>170</v>
      </c>
      <c r="AG3213" t="s">
        <v>194</v>
      </c>
      <c r="AH3213" t="s">
        <v>65</v>
      </c>
      <c r="AI3213" t="s">
        <v>788</v>
      </c>
      <c r="AJ3213" t="s">
        <v>10587</v>
      </c>
      <c r="AK3213" t="s">
        <v>12318</v>
      </c>
      <c r="AL3213">
        <v>2</v>
      </c>
      <c r="AM3213" t="s">
        <v>10470</v>
      </c>
      <c r="AN3213">
        <v>5</v>
      </c>
      <c r="AO3213">
        <v>0</v>
      </c>
      <c r="AP3213" t="s">
        <v>63</v>
      </c>
      <c r="AV3213" s="1">
        <v>43385</v>
      </c>
      <c r="AW3213" t="s">
        <v>17206</v>
      </c>
      <c r="AY3213" t="s">
        <v>73</v>
      </c>
      <c r="AZ3213" t="s">
        <v>74</v>
      </c>
    </row>
    <row r="3214" spans="1:52" hidden="1" x14ac:dyDescent="0.25">
      <c r="A3214" t="str">
        <f>INDEX('Community ID'!B:B,MATCH(O3214,'Community ID'!A:A,0))</f>
        <v>Santiago Apostol</v>
      </c>
      <c r="B3214" t="str">
        <f>INDEX('Community ID'!$K:$K,MATCH('Environmental Data'!$P3214,'Community ID'!J:J,0))</f>
        <v>Constanza</v>
      </c>
      <c r="D3214" t="s">
        <v>10431</v>
      </c>
      <c r="E3214" t="s">
        <v>10432</v>
      </c>
      <c r="F3214" t="s">
        <v>10433</v>
      </c>
      <c r="H3214" t="s">
        <v>10434</v>
      </c>
      <c r="I3214" t="s">
        <v>191</v>
      </c>
      <c r="J3214" s="1">
        <v>22500</v>
      </c>
      <c r="K3214">
        <v>60</v>
      </c>
      <c r="L3214">
        <v>8293219376</v>
      </c>
      <c r="M3214" t="s">
        <v>80</v>
      </c>
      <c r="N3214" t="s">
        <v>652</v>
      </c>
      <c r="O3214" t="s">
        <v>10435</v>
      </c>
      <c r="P3214" t="s">
        <v>102</v>
      </c>
      <c r="Q3214" t="s">
        <v>373</v>
      </c>
      <c r="S3214" t="s">
        <v>8331</v>
      </c>
      <c r="V3214" t="s">
        <v>10397</v>
      </c>
      <c r="W3214" t="s">
        <v>58</v>
      </c>
      <c r="X3214">
        <v>18.91070856</v>
      </c>
      <c r="Y3214">
        <v>-70.747767600000003</v>
      </c>
      <c r="Z3214" t="s">
        <v>86</v>
      </c>
      <c r="AA3214" t="s">
        <v>86</v>
      </c>
      <c r="AB3214" t="s">
        <v>116</v>
      </c>
      <c r="AC3214" t="s">
        <v>88</v>
      </c>
      <c r="AE3214" t="s">
        <v>62</v>
      </c>
      <c r="AF3214" t="s">
        <v>170</v>
      </c>
      <c r="AG3214" t="s">
        <v>171</v>
      </c>
      <c r="AH3214" t="s">
        <v>117</v>
      </c>
      <c r="AI3214" t="s">
        <v>678</v>
      </c>
      <c r="AK3214" t="s">
        <v>10436</v>
      </c>
      <c r="AL3214">
        <v>2</v>
      </c>
      <c r="AM3214" t="s">
        <v>10437</v>
      </c>
      <c r="AN3214">
        <v>5</v>
      </c>
      <c r="AO3214">
        <v>1</v>
      </c>
      <c r="AP3214" t="s">
        <v>63</v>
      </c>
      <c r="AV3214" s="1">
        <v>43385</v>
      </c>
      <c r="AW3214" t="s">
        <v>17207</v>
      </c>
      <c r="AY3214" t="s">
        <v>73</v>
      </c>
      <c r="AZ3214" t="s">
        <v>74</v>
      </c>
    </row>
    <row r="3215" spans="1:52" hidden="1" x14ac:dyDescent="0.25">
      <c r="A3215" t="str">
        <f>INDEX('Community ID'!B:B,MATCH(O3215,'Community ID'!A:A,0))</f>
        <v>Santiago Apostol</v>
      </c>
      <c r="B3215" t="str">
        <f>INDEX('Community ID'!$K:$K,MATCH('Environmental Data'!$P3215,'Community ID'!J:J,0))</f>
        <v>Constanza</v>
      </c>
      <c r="D3215" t="s">
        <v>12319</v>
      </c>
      <c r="E3215" t="s">
        <v>6307</v>
      </c>
      <c r="F3215" t="s">
        <v>12320</v>
      </c>
      <c r="I3215" t="s">
        <v>191</v>
      </c>
      <c r="J3215" s="1">
        <v>25724</v>
      </c>
      <c r="K3215">
        <v>51</v>
      </c>
      <c r="L3215">
        <v>8094792140</v>
      </c>
      <c r="M3215" t="s">
        <v>80</v>
      </c>
      <c r="N3215" t="s">
        <v>12239</v>
      </c>
      <c r="O3215" t="s">
        <v>12226</v>
      </c>
      <c r="P3215" t="s">
        <v>83</v>
      </c>
      <c r="Q3215" t="s">
        <v>160</v>
      </c>
      <c r="V3215" t="s">
        <v>10415</v>
      </c>
      <c r="W3215" t="s">
        <v>58</v>
      </c>
      <c r="X3215">
        <v>18.910626300000001</v>
      </c>
      <c r="Y3215">
        <v>-70.748040399999994</v>
      </c>
      <c r="Z3215" t="s">
        <v>86</v>
      </c>
      <c r="AA3215" t="s">
        <v>86</v>
      </c>
      <c r="AB3215" t="s">
        <v>116</v>
      </c>
      <c r="AC3215" t="s">
        <v>169</v>
      </c>
      <c r="AE3215" t="s">
        <v>62</v>
      </c>
      <c r="AF3215" t="s">
        <v>170</v>
      </c>
      <c r="AG3215" t="s">
        <v>194</v>
      </c>
      <c r="AH3215" t="s">
        <v>65</v>
      </c>
      <c r="AI3215" t="s">
        <v>10554</v>
      </c>
      <c r="AJ3215" t="s">
        <v>10587</v>
      </c>
      <c r="AK3215" t="s">
        <v>12321</v>
      </c>
      <c r="AL3215">
        <v>2</v>
      </c>
      <c r="AM3215" t="s">
        <v>10470</v>
      </c>
      <c r="AN3215">
        <v>4</v>
      </c>
      <c r="AO3215">
        <v>0</v>
      </c>
      <c r="AP3215" t="s">
        <v>63</v>
      </c>
      <c r="AV3215" s="1">
        <v>43385</v>
      </c>
      <c r="AW3215" t="s">
        <v>17208</v>
      </c>
      <c r="AY3215" t="s">
        <v>73</v>
      </c>
      <c r="AZ3215" t="s">
        <v>74</v>
      </c>
    </row>
    <row r="3216" spans="1:52" hidden="1" x14ac:dyDescent="0.25">
      <c r="A3216" t="str">
        <f>INDEX('Community ID'!B:B,MATCH(O3216,'Community ID'!A:A,0))</f>
        <v>Santiago Apostol</v>
      </c>
      <c r="B3216" t="str">
        <f>INDEX('Community ID'!$K:$K,MATCH('Environmental Data'!$P3216,'Community ID'!J:J,0))</f>
        <v>Constanza</v>
      </c>
      <c r="D3216" t="s">
        <v>12322</v>
      </c>
      <c r="E3216" t="s">
        <v>12323</v>
      </c>
      <c r="F3216" t="s">
        <v>12324</v>
      </c>
      <c r="I3216" t="s">
        <v>165</v>
      </c>
      <c r="J3216" s="1">
        <v>31362</v>
      </c>
      <c r="K3216">
        <v>36</v>
      </c>
      <c r="L3216">
        <v>8298633720</v>
      </c>
      <c r="M3216" t="s">
        <v>142</v>
      </c>
      <c r="N3216" t="s">
        <v>8446</v>
      </c>
      <c r="O3216" t="s">
        <v>12226</v>
      </c>
      <c r="P3216" t="s">
        <v>83</v>
      </c>
      <c r="Q3216" t="s">
        <v>84</v>
      </c>
      <c r="V3216" t="s">
        <v>10415</v>
      </c>
      <c r="W3216" t="s">
        <v>58</v>
      </c>
      <c r="X3216">
        <v>18.910970800000001</v>
      </c>
      <c r="Y3216">
        <v>-70.747563499999998</v>
      </c>
      <c r="Z3216" s="3">
        <v>44326</v>
      </c>
      <c r="AA3216" s="3">
        <v>44326</v>
      </c>
      <c r="AB3216" t="s">
        <v>60</v>
      </c>
      <c r="AC3216" t="s">
        <v>169</v>
      </c>
      <c r="AE3216" t="s">
        <v>62</v>
      </c>
      <c r="AF3216" t="s">
        <v>170</v>
      </c>
      <c r="AG3216" t="s">
        <v>194</v>
      </c>
      <c r="AH3216" t="s">
        <v>65</v>
      </c>
      <c r="AI3216" t="s">
        <v>11669</v>
      </c>
      <c r="AJ3216" t="s">
        <v>10587</v>
      </c>
      <c r="AK3216" t="s">
        <v>12325</v>
      </c>
      <c r="AL3216">
        <v>2</v>
      </c>
      <c r="AM3216" t="s">
        <v>10470</v>
      </c>
      <c r="AN3216">
        <v>2</v>
      </c>
      <c r="AO3216">
        <v>0</v>
      </c>
      <c r="AP3216" t="s">
        <v>63</v>
      </c>
      <c r="AV3216" s="1">
        <v>43385</v>
      </c>
      <c r="AW3216" t="s">
        <v>17209</v>
      </c>
      <c r="AY3216" t="s">
        <v>73</v>
      </c>
      <c r="AZ3216" t="s">
        <v>74</v>
      </c>
    </row>
    <row r="3217" spans="1:52" hidden="1" x14ac:dyDescent="0.25">
      <c r="A3217" t="str">
        <f>INDEX('Community ID'!B:B,MATCH(O3217,'Community ID'!A:A,0))</f>
        <v>Santiago Apostol</v>
      </c>
      <c r="B3217" t="str">
        <f>INDEX('Community ID'!$K:$K,MATCH('Environmental Data'!$P3217,'Community ID'!J:J,0))</f>
        <v>Constanza</v>
      </c>
      <c r="D3217" t="s">
        <v>10523</v>
      </c>
      <c r="E3217" t="s">
        <v>10524</v>
      </c>
      <c r="F3217" t="s">
        <v>10525</v>
      </c>
      <c r="H3217" t="s">
        <v>10526</v>
      </c>
      <c r="I3217" t="s">
        <v>191</v>
      </c>
      <c r="J3217" s="1">
        <v>15924</v>
      </c>
      <c r="K3217">
        <v>78</v>
      </c>
      <c r="M3217" t="s">
        <v>80</v>
      </c>
      <c r="N3217" t="s">
        <v>10527</v>
      </c>
      <c r="O3217" t="s">
        <v>10396</v>
      </c>
      <c r="P3217" t="s">
        <v>102</v>
      </c>
      <c r="Q3217" t="s">
        <v>373</v>
      </c>
      <c r="V3217" t="s">
        <v>10397</v>
      </c>
      <c r="W3217" t="s">
        <v>58</v>
      </c>
      <c r="X3217">
        <v>18.911143339999999</v>
      </c>
      <c r="Y3217">
        <v>-70.747766960000007</v>
      </c>
      <c r="Z3217" t="s">
        <v>86</v>
      </c>
      <c r="AA3217" t="s">
        <v>86</v>
      </c>
      <c r="AB3217" t="s">
        <v>1164</v>
      </c>
      <c r="AC3217" t="s">
        <v>169</v>
      </c>
      <c r="AE3217" t="s">
        <v>62</v>
      </c>
      <c r="AF3217" t="s">
        <v>170</v>
      </c>
      <c r="AG3217" t="s">
        <v>194</v>
      </c>
      <c r="AH3217" t="s">
        <v>65</v>
      </c>
      <c r="AI3217" t="s">
        <v>10528</v>
      </c>
      <c r="AJ3217" t="s">
        <v>625</v>
      </c>
      <c r="AK3217" t="s">
        <v>10529</v>
      </c>
      <c r="AL3217">
        <v>2</v>
      </c>
      <c r="AM3217" t="s">
        <v>10530</v>
      </c>
      <c r="AN3217">
        <v>5</v>
      </c>
      <c r="AO3217">
        <v>1</v>
      </c>
      <c r="AP3217" t="s">
        <v>63</v>
      </c>
      <c r="AV3217" s="1">
        <v>43385</v>
      </c>
      <c r="AW3217" t="s">
        <v>17210</v>
      </c>
      <c r="AY3217" t="s">
        <v>73</v>
      </c>
      <c r="AZ3217" t="s">
        <v>74</v>
      </c>
    </row>
    <row r="3218" spans="1:52" hidden="1" x14ac:dyDescent="0.25">
      <c r="A3218" t="str">
        <f>INDEX('Community ID'!B:B,MATCH(O3218,'Community ID'!A:A,0))</f>
        <v>Santiago Apostol</v>
      </c>
      <c r="B3218" t="str">
        <f>INDEX('Community ID'!$K:$K,MATCH('Environmental Data'!$P3218,'Community ID'!J:J,0))</f>
        <v>Constanza</v>
      </c>
      <c r="D3218" t="s">
        <v>10582</v>
      </c>
      <c r="E3218" t="s">
        <v>10583</v>
      </c>
      <c r="F3218" t="s">
        <v>10584</v>
      </c>
      <c r="H3218" t="s">
        <v>10585</v>
      </c>
      <c r="I3218" t="s">
        <v>165</v>
      </c>
      <c r="J3218" s="1">
        <v>26271</v>
      </c>
      <c r="K3218">
        <v>50</v>
      </c>
      <c r="M3218" t="s">
        <v>226</v>
      </c>
      <c r="N3218" t="s">
        <v>10586</v>
      </c>
      <c r="O3218" t="s">
        <v>10508</v>
      </c>
      <c r="P3218" t="s">
        <v>102</v>
      </c>
      <c r="Q3218" t="s">
        <v>373</v>
      </c>
      <c r="V3218" t="s">
        <v>10397</v>
      </c>
      <c r="W3218" t="s">
        <v>58</v>
      </c>
      <c r="X3218">
        <v>18.910985910000001</v>
      </c>
      <c r="Y3218">
        <v>-70.747570210000006</v>
      </c>
      <c r="Z3218" s="3">
        <v>44198</v>
      </c>
      <c r="AA3218" t="s">
        <v>325</v>
      </c>
      <c r="AB3218" t="s">
        <v>116</v>
      </c>
      <c r="AC3218" t="s">
        <v>169</v>
      </c>
      <c r="AE3218" t="s">
        <v>62</v>
      </c>
      <c r="AF3218" t="s">
        <v>170</v>
      </c>
      <c r="AG3218" t="s">
        <v>194</v>
      </c>
      <c r="AH3218" t="s">
        <v>65</v>
      </c>
      <c r="AI3218" t="s">
        <v>10587</v>
      </c>
      <c r="AJ3218" t="s">
        <v>625</v>
      </c>
      <c r="AK3218" t="s">
        <v>10588</v>
      </c>
      <c r="AL3218">
        <v>2</v>
      </c>
      <c r="AM3218" t="s">
        <v>10437</v>
      </c>
      <c r="AN3218">
        <v>1</v>
      </c>
      <c r="AP3218" t="s">
        <v>63</v>
      </c>
      <c r="AV3218" s="1">
        <v>43385</v>
      </c>
      <c r="AW3218" t="s">
        <v>17211</v>
      </c>
      <c r="AY3218" t="s">
        <v>73</v>
      </c>
      <c r="AZ3218" t="s">
        <v>74</v>
      </c>
    </row>
    <row r="3219" spans="1:52" hidden="1" x14ac:dyDescent="0.25">
      <c r="A3219" t="str">
        <f>INDEX('Community ID'!B:B,MATCH(O3219,'Community ID'!A:A,0))</f>
        <v>Santiago Apostol</v>
      </c>
      <c r="B3219" t="str">
        <f>INDEX('Community ID'!$K:$K,MATCH('Environmental Data'!$P3219,'Community ID'!J:J,0))</f>
        <v>Constanza</v>
      </c>
      <c r="D3219" t="s">
        <v>12326</v>
      </c>
      <c r="E3219" t="s">
        <v>2547</v>
      </c>
      <c r="F3219" t="s">
        <v>12327</v>
      </c>
      <c r="J3219" s="1">
        <v>24826</v>
      </c>
      <c r="K3219">
        <v>54</v>
      </c>
      <c r="L3219" t="s">
        <v>12328</v>
      </c>
      <c r="M3219" t="s">
        <v>142</v>
      </c>
      <c r="N3219" t="s">
        <v>12310</v>
      </c>
      <c r="O3219" t="s">
        <v>12226</v>
      </c>
      <c r="P3219" t="s">
        <v>83</v>
      </c>
      <c r="Q3219" t="s">
        <v>160</v>
      </c>
      <c r="S3219" t="s">
        <v>11520</v>
      </c>
      <c r="T3219" t="s">
        <v>11520</v>
      </c>
      <c r="V3219" t="s">
        <v>10415</v>
      </c>
      <c r="W3219" t="s">
        <v>58</v>
      </c>
      <c r="X3219">
        <v>18.910686999999999</v>
      </c>
      <c r="Y3219">
        <v>-70.747600300000002</v>
      </c>
      <c r="Z3219" t="s">
        <v>325</v>
      </c>
      <c r="AA3219" t="s">
        <v>325</v>
      </c>
      <c r="AB3219" t="s">
        <v>60</v>
      </c>
      <c r="AC3219" t="s">
        <v>169</v>
      </c>
      <c r="AE3219" t="s">
        <v>62</v>
      </c>
      <c r="AF3219" t="s">
        <v>170</v>
      </c>
      <c r="AG3219" t="s">
        <v>194</v>
      </c>
      <c r="AH3219" t="s">
        <v>65</v>
      </c>
      <c r="AI3219" t="s">
        <v>12329</v>
      </c>
      <c r="AJ3219" t="s">
        <v>10587</v>
      </c>
      <c r="AK3219" t="s">
        <v>8761</v>
      </c>
      <c r="AL3219">
        <v>2</v>
      </c>
      <c r="AM3219" t="s">
        <v>10470</v>
      </c>
      <c r="AN3219">
        <v>2</v>
      </c>
      <c r="AO3219">
        <v>0</v>
      </c>
      <c r="AP3219" t="s">
        <v>63</v>
      </c>
      <c r="AV3219" s="1">
        <v>43385</v>
      </c>
      <c r="AW3219" t="s">
        <v>17212</v>
      </c>
      <c r="AY3219" t="s">
        <v>73</v>
      </c>
      <c r="AZ3219" t="s">
        <v>74</v>
      </c>
    </row>
    <row r="3220" spans="1:52" hidden="1" x14ac:dyDescent="0.25">
      <c r="A3220" t="str">
        <f>INDEX('Community ID'!B:B,MATCH(O3220,'Community ID'!A:A,0))</f>
        <v>Santiago Apostol</v>
      </c>
      <c r="B3220" t="str">
        <f>INDEX('Community ID'!$K:$K,MATCH('Environmental Data'!$P3220,'Community ID'!J:J,0))</f>
        <v>Constanza</v>
      </c>
      <c r="D3220" t="s">
        <v>12330</v>
      </c>
      <c r="E3220" t="s">
        <v>211</v>
      </c>
      <c r="F3220" t="s">
        <v>12331</v>
      </c>
      <c r="H3220" t="s">
        <v>12332</v>
      </c>
      <c r="I3220" t="s">
        <v>191</v>
      </c>
      <c r="J3220" s="1">
        <v>28974</v>
      </c>
      <c r="K3220">
        <v>42</v>
      </c>
      <c r="M3220" t="s">
        <v>142</v>
      </c>
      <c r="N3220" t="s">
        <v>12333</v>
      </c>
      <c r="O3220" t="s">
        <v>12226</v>
      </c>
      <c r="P3220" t="s">
        <v>83</v>
      </c>
      <c r="Q3220" t="s">
        <v>160</v>
      </c>
      <c r="S3220" t="s">
        <v>11520</v>
      </c>
      <c r="T3220" t="s">
        <v>10468</v>
      </c>
      <c r="V3220" t="s">
        <v>10415</v>
      </c>
      <c r="W3220" t="s">
        <v>58</v>
      </c>
      <c r="X3220">
        <v>18.910843199999999</v>
      </c>
      <c r="Y3220">
        <v>-70.747556200000005</v>
      </c>
      <c r="Z3220" t="s">
        <v>325</v>
      </c>
      <c r="AA3220" t="s">
        <v>325</v>
      </c>
      <c r="AB3220" t="s">
        <v>60</v>
      </c>
      <c r="AC3220" t="s">
        <v>169</v>
      </c>
      <c r="AE3220" t="s">
        <v>62</v>
      </c>
      <c r="AF3220" t="s">
        <v>170</v>
      </c>
      <c r="AG3220" t="s">
        <v>194</v>
      </c>
      <c r="AH3220" t="s">
        <v>65</v>
      </c>
      <c r="AI3220" t="s">
        <v>11669</v>
      </c>
      <c r="AJ3220" t="s">
        <v>10587</v>
      </c>
      <c r="AK3220" t="s">
        <v>11956</v>
      </c>
      <c r="AL3220">
        <v>2</v>
      </c>
      <c r="AM3220" t="s">
        <v>10470</v>
      </c>
      <c r="AN3220">
        <v>2</v>
      </c>
      <c r="AO3220">
        <v>1</v>
      </c>
      <c r="AP3220" t="s">
        <v>63</v>
      </c>
      <c r="AV3220" s="1">
        <v>43385</v>
      </c>
      <c r="AW3220" t="s">
        <v>17213</v>
      </c>
      <c r="AY3220" t="s">
        <v>73</v>
      </c>
      <c r="AZ3220" t="s">
        <v>74</v>
      </c>
    </row>
    <row r="3221" spans="1:52" hidden="1" x14ac:dyDescent="0.25">
      <c r="A3221" t="str">
        <f>INDEX('Community ID'!B:B,MATCH(O3221,'Community ID'!A:A,0))</f>
        <v>Cañada las Palmas</v>
      </c>
      <c r="B3221" t="str">
        <f>INDEX('Community ID'!$K:$K,MATCH('Environmental Data'!$P3221,'Community ID'!J:J,0))</f>
        <v>Constanza</v>
      </c>
      <c r="D3221" t="s">
        <v>12334</v>
      </c>
      <c r="E3221" t="s">
        <v>3114</v>
      </c>
      <c r="H3221" t="s">
        <v>217</v>
      </c>
      <c r="I3221" t="s">
        <v>191</v>
      </c>
      <c r="L3221">
        <v>8296541236</v>
      </c>
      <c r="M3221" t="s">
        <v>124</v>
      </c>
      <c r="N3221" t="s">
        <v>12335</v>
      </c>
      <c r="O3221" t="s">
        <v>12336</v>
      </c>
      <c r="P3221" t="s">
        <v>102</v>
      </c>
      <c r="Q3221" t="s">
        <v>103</v>
      </c>
      <c r="S3221" t="s">
        <v>11144</v>
      </c>
      <c r="T3221" t="s">
        <v>11144</v>
      </c>
      <c r="V3221" t="s">
        <v>10384</v>
      </c>
      <c r="W3221" t="s">
        <v>58</v>
      </c>
      <c r="X3221">
        <v>18.9034792525825</v>
      </c>
      <c r="Y3221">
        <v>-70.760987309538194</v>
      </c>
      <c r="Z3221" t="s">
        <v>325</v>
      </c>
      <c r="AA3221" t="s">
        <v>325</v>
      </c>
      <c r="AB3221" t="s">
        <v>1164</v>
      </c>
      <c r="AC3221" t="s">
        <v>88</v>
      </c>
      <c r="AE3221" t="s">
        <v>62</v>
      </c>
      <c r="AF3221" t="s">
        <v>170</v>
      </c>
      <c r="AG3221" t="s">
        <v>194</v>
      </c>
      <c r="AH3221" t="s">
        <v>65</v>
      </c>
      <c r="AI3221" t="s">
        <v>2150</v>
      </c>
      <c r="AJ3221" t="s">
        <v>106</v>
      </c>
      <c r="AK3221" t="s">
        <v>7199</v>
      </c>
      <c r="AM3221" t="s">
        <v>394</v>
      </c>
      <c r="AN3221">
        <v>1</v>
      </c>
      <c r="AO3221">
        <v>0</v>
      </c>
      <c r="AP3221" t="s">
        <v>63</v>
      </c>
      <c r="AV3221" s="1">
        <v>43384</v>
      </c>
      <c r="AW3221" t="s">
        <v>17214</v>
      </c>
      <c r="AY3221" t="s">
        <v>73</v>
      </c>
      <c r="AZ3221" t="s">
        <v>74</v>
      </c>
    </row>
    <row r="3222" spans="1:52" hidden="1" x14ac:dyDescent="0.25">
      <c r="A3222" t="str">
        <f>INDEX('Community ID'!B:B,MATCH(O3222,'Community ID'!A:A,0))</f>
        <v>Cañada las Palmas</v>
      </c>
      <c r="B3222" t="str">
        <f>INDEX('Community ID'!$K:$K,MATCH('Environmental Data'!$P3222,'Community ID'!J:J,0))</f>
        <v>Constanza</v>
      </c>
      <c r="D3222" t="s">
        <v>12377</v>
      </c>
      <c r="E3222" t="s">
        <v>12378</v>
      </c>
      <c r="F3222" t="s">
        <v>236</v>
      </c>
      <c r="H3222" t="s">
        <v>2298</v>
      </c>
      <c r="I3222" t="s">
        <v>191</v>
      </c>
      <c r="M3222" t="s">
        <v>80</v>
      </c>
      <c r="N3222" t="s">
        <v>135</v>
      </c>
      <c r="O3222" t="s">
        <v>12343</v>
      </c>
      <c r="P3222" t="s">
        <v>102</v>
      </c>
      <c r="Q3222" t="s">
        <v>103</v>
      </c>
      <c r="S3222" t="s">
        <v>545</v>
      </c>
      <c r="T3222" t="s">
        <v>545</v>
      </c>
      <c r="V3222" t="s">
        <v>10384</v>
      </c>
      <c r="W3222" t="s">
        <v>58</v>
      </c>
      <c r="X3222">
        <v>18.903082818741801</v>
      </c>
      <c r="Y3222">
        <v>-70.763702876931703</v>
      </c>
      <c r="Z3222" s="3">
        <v>44259</v>
      </c>
      <c r="AA3222" s="3">
        <v>44198</v>
      </c>
      <c r="AB3222" t="s">
        <v>182</v>
      </c>
      <c r="AC3222" t="s">
        <v>88</v>
      </c>
      <c r="AE3222" t="s">
        <v>62</v>
      </c>
      <c r="AF3222" t="s">
        <v>170</v>
      </c>
      <c r="AG3222" t="s">
        <v>194</v>
      </c>
      <c r="AH3222" t="s">
        <v>65</v>
      </c>
      <c r="AI3222" t="s">
        <v>145</v>
      </c>
      <c r="AJ3222" t="s">
        <v>145</v>
      </c>
      <c r="AK3222" t="s">
        <v>7199</v>
      </c>
      <c r="AM3222" t="s">
        <v>394</v>
      </c>
      <c r="AN3222">
        <v>3</v>
      </c>
      <c r="AP3222" t="s">
        <v>63</v>
      </c>
      <c r="AV3222" s="1">
        <v>43384</v>
      </c>
      <c r="AW3222" t="s">
        <v>17215</v>
      </c>
      <c r="AY3222" t="s">
        <v>73</v>
      </c>
      <c r="AZ3222" t="s">
        <v>74</v>
      </c>
    </row>
    <row r="3223" spans="1:52" hidden="1" x14ac:dyDescent="0.25">
      <c r="A3223" t="str">
        <f>INDEX('Community ID'!B:B,MATCH(O3223,'Community ID'!A:A,0))</f>
        <v>Cañada las Palmas</v>
      </c>
      <c r="B3223" t="str">
        <f>INDEX('Community ID'!$K:$K,MATCH('Environmental Data'!$P3223,'Community ID'!J:J,0))</f>
        <v>Constanza</v>
      </c>
      <c r="D3223" t="s">
        <v>12337</v>
      </c>
      <c r="E3223" t="s">
        <v>12338</v>
      </c>
      <c r="F3223" t="s">
        <v>12339</v>
      </c>
      <c r="I3223" t="s">
        <v>191</v>
      </c>
      <c r="J3223" s="1">
        <v>29379</v>
      </c>
      <c r="K3223">
        <v>41</v>
      </c>
      <c r="M3223" t="s">
        <v>80</v>
      </c>
      <c r="N3223" t="s">
        <v>10382</v>
      </c>
      <c r="O3223" t="s">
        <v>12340</v>
      </c>
      <c r="P3223" t="s">
        <v>83</v>
      </c>
      <c r="Q3223" t="s">
        <v>160</v>
      </c>
      <c r="S3223" t="s">
        <v>485</v>
      </c>
      <c r="T3223" t="s">
        <v>485</v>
      </c>
      <c r="V3223" t="s">
        <v>10384</v>
      </c>
      <c r="W3223" t="s">
        <v>58</v>
      </c>
      <c r="X3223">
        <v>18.903646795096702</v>
      </c>
      <c r="Y3223">
        <v>-70.762771396032306</v>
      </c>
      <c r="Z3223" t="s">
        <v>86</v>
      </c>
      <c r="AA3223" t="s">
        <v>86</v>
      </c>
      <c r="AB3223" t="s">
        <v>182</v>
      </c>
      <c r="AC3223" t="s">
        <v>169</v>
      </c>
      <c r="AE3223" t="s">
        <v>62</v>
      </c>
      <c r="AF3223" t="s">
        <v>170</v>
      </c>
      <c r="AG3223" t="s">
        <v>194</v>
      </c>
      <c r="AH3223" t="s">
        <v>65</v>
      </c>
      <c r="AI3223" t="s">
        <v>145</v>
      </c>
      <c r="AJ3223" t="s">
        <v>145</v>
      </c>
      <c r="AK3223" t="s">
        <v>7199</v>
      </c>
      <c r="AM3223" t="s">
        <v>394</v>
      </c>
      <c r="AN3223">
        <v>4</v>
      </c>
      <c r="AO3223">
        <v>0</v>
      </c>
      <c r="AP3223" t="s">
        <v>62</v>
      </c>
      <c r="AV3223" s="1">
        <v>43384</v>
      </c>
      <c r="AW3223" t="s">
        <v>17216</v>
      </c>
      <c r="AY3223" t="s">
        <v>73</v>
      </c>
      <c r="AZ3223" t="s">
        <v>74</v>
      </c>
    </row>
    <row r="3224" spans="1:52" hidden="1" x14ac:dyDescent="0.25">
      <c r="A3224" t="str">
        <f>INDEX('Community ID'!B:B,MATCH(O3224,'Community ID'!A:A,0))</f>
        <v>Barrio Las Flores</v>
      </c>
      <c r="B3224" t="str">
        <f>INDEX('Community ID'!$K:$K,MATCH('Environmental Data'!$P3224,'Community ID'!J:J,0))</f>
        <v>Constanza</v>
      </c>
      <c r="D3224" t="s">
        <v>12341</v>
      </c>
      <c r="E3224" t="s">
        <v>803</v>
      </c>
      <c r="F3224" t="s">
        <v>1477</v>
      </c>
      <c r="H3224" t="s">
        <v>1715</v>
      </c>
      <c r="I3224" t="s">
        <v>191</v>
      </c>
      <c r="J3224" s="1">
        <v>28959</v>
      </c>
      <c r="K3224">
        <v>42</v>
      </c>
      <c r="L3224">
        <v>8294598112</v>
      </c>
      <c r="M3224" t="s">
        <v>80</v>
      </c>
      <c r="N3224" t="s">
        <v>135</v>
      </c>
      <c r="O3224" t="s">
        <v>4094</v>
      </c>
      <c r="P3224" t="s">
        <v>102</v>
      </c>
      <c r="Q3224" t="s">
        <v>103</v>
      </c>
      <c r="S3224" t="s">
        <v>144</v>
      </c>
      <c r="V3224" t="s">
        <v>8937</v>
      </c>
      <c r="W3224" t="s">
        <v>58</v>
      </c>
      <c r="X3224">
        <v>18.912770399999999</v>
      </c>
      <c r="Y3224">
        <v>-70.745475999999996</v>
      </c>
      <c r="Z3224" t="s">
        <v>86</v>
      </c>
      <c r="AA3224" t="s">
        <v>86</v>
      </c>
      <c r="AB3224" t="s">
        <v>87</v>
      </c>
      <c r="AC3224" t="s">
        <v>169</v>
      </c>
      <c r="AE3224" t="s">
        <v>62</v>
      </c>
      <c r="AF3224" t="s">
        <v>170</v>
      </c>
      <c r="AG3224" t="s">
        <v>194</v>
      </c>
      <c r="AH3224" t="s">
        <v>117</v>
      </c>
      <c r="AI3224" t="s">
        <v>145</v>
      </c>
      <c r="AJ3224" t="s">
        <v>145</v>
      </c>
      <c r="AK3224" t="s">
        <v>8251</v>
      </c>
      <c r="AL3224">
        <v>2</v>
      </c>
      <c r="AM3224" t="s">
        <v>68</v>
      </c>
      <c r="AV3224" s="1">
        <v>43384</v>
      </c>
      <c r="AW3224" t="s">
        <v>17217</v>
      </c>
      <c r="AY3224" t="s">
        <v>73</v>
      </c>
      <c r="AZ3224" t="s">
        <v>74</v>
      </c>
    </row>
    <row r="3225" spans="1:52" hidden="1" x14ac:dyDescent="0.25">
      <c r="A3225" t="str">
        <f>INDEX('Community ID'!B:B,MATCH(O3225,'Community ID'!A:A,0))</f>
        <v>Cañada las Palmas</v>
      </c>
      <c r="B3225" t="str">
        <f>INDEX('Community ID'!$K:$K,MATCH('Environmental Data'!$P3225,'Community ID'!J:J,0))</f>
        <v>Constanza</v>
      </c>
      <c r="D3225" t="s">
        <v>12342</v>
      </c>
      <c r="E3225" t="s">
        <v>702</v>
      </c>
      <c r="F3225" t="s">
        <v>1477</v>
      </c>
      <c r="I3225" t="s">
        <v>191</v>
      </c>
      <c r="M3225" t="s">
        <v>80</v>
      </c>
      <c r="N3225" t="s">
        <v>135</v>
      </c>
      <c r="O3225" t="s">
        <v>12343</v>
      </c>
      <c r="P3225" t="s">
        <v>102</v>
      </c>
      <c r="Q3225" t="s">
        <v>55</v>
      </c>
      <c r="S3225" t="s">
        <v>545</v>
      </c>
      <c r="T3225" t="s">
        <v>545</v>
      </c>
      <c r="U3225">
        <v>53004910</v>
      </c>
      <c r="V3225" t="s">
        <v>10384</v>
      </c>
      <c r="W3225" t="s">
        <v>58</v>
      </c>
      <c r="X3225">
        <v>18.9033551886853</v>
      </c>
      <c r="Y3225">
        <v>-70.763812512225201</v>
      </c>
      <c r="Z3225" t="s">
        <v>86</v>
      </c>
      <c r="AA3225" t="s">
        <v>86</v>
      </c>
      <c r="AB3225" t="s">
        <v>182</v>
      </c>
      <c r="AC3225" t="s">
        <v>88</v>
      </c>
      <c r="AE3225" t="s">
        <v>62</v>
      </c>
      <c r="AF3225" t="s">
        <v>170</v>
      </c>
      <c r="AG3225" t="s">
        <v>194</v>
      </c>
      <c r="AH3225" t="s">
        <v>65</v>
      </c>
      <c r="AI3225" t="s">
        <v>145</v>
      </c>
      <c r="AJ3225" t="s">
        <v>145</v>
      </c>
      <c r="AK3225" t="s">
        <v>12344</v>
      </c>
      <c r="AM3225" t="s">
        <v>394</v>
      </c>
      <c r="AN3225">
        <v>4</v>
      </c>
      <c r="AO3225">
        <v>1</v>
      </c>
      <c r="AP3225" t="s">
        <v>62</v>
      </c>
      <c r="AV3225" s="1">
        <v>43384</v>
      </c>
      <c r="AW3225" t="s">
        <v>17218</v>
      </c>
      <c r="AY3225" t="s">
        <v>73</v>
      </c>
      <c r="AZ3225" t="s">
        <v>74</v>
      </c>
    </row>
    <row r="3226" spans="1:52" hidden="1" x14ac:dyDescent="0.25">
      <c r="A3226" t="str">
        <f>INDEX('Community ID'!B:B,MATCH(O3226,'Community ID'!A:A,0))</f>
        <v>Cañada las Palmas</v>
      </c>
      <c r="B3226" t="str">
        <f>INDEX('Community ID'!$K:$K,MATCH('Environmental Data'!$P3226,'Community ID'!J:J,0))</f>
        <v>Constanza</v>
      </c>
      <c r="D3226" t="s">
        <v>12345</v>
      </c>
      <c r="E3226" t="s">
        <v>6322</v>
      </c>
      <c r="F3226" t="s">
        <v>12346</v>
      </c>
      <c r="I3226" t="s">
        <v>191</v>
      </c>
      <c r="J3226" s="1">
        <v>35872</v>
      </c>
      <c r="K3226">
        <v>23</v>
      </c>
      <c r="N3226" t="s">
        <v>1572</v>
      </c>
      <c r="O3226" t="s">
        <v>12347</v>
      </c>
      <c r="P3226" t="s">
        <v>102</v>
      </c>
      <c r="Q3226" t="s">
        <v>160</v>
      </c>
      <c r="S3226" t="s">
        <v>545</v>
      </c>
      <c r="T3226" t="s">
        <v>545</v>
      </c>
      <c r="V3226" t="s">
        <v>10384</v>
      </c>
      <c r="W3226" t="s">
        <v>58</v>
      </c>
      <c r="X3226">
        <v>18.903201166816601</v>
      </c>
      <c r="Y3226">
        <v>-70.763247599385807</v>
      </c>
      <c r="Z3226" t="s">
        <v>86</v>
      </c>
      <c r="AA3226" t="s">
        <v>86</v>
      </c>
      <c r="AB3226" t="s">
        <v>1164</v>
      </c>
      <c r="AC3226" t="s">
        <v>88</v>
      </c>
      <c r="AE3226" t="s">
        <v>62</v>
      </c>
      <c r="AF3226" t="s">
        <v>170</v>
      </c>
      <c r="AG3226" t="s">
        <v>194</v>
      </c>
      <c r="AH3226" t="s">
        <v>65</v>
      </c>
      <c r="AI3226" t="s">
        <v>788</v>
      </c>
      <c r="AJ3226" t="s">
        <v>145</v>
      </c>
      <c r="AK3226" t="s">
        <v>12348</v>
      </c>
      <c r="AM3226" t="s">
        <v>7199</v>
      </c>
      <c r="AN3226">
        <v>4</v>
      </c>
      <c r="AO3226">
        <v>1</v>
      </c>
      <c r="AP3226" t="s">
        <v>62</v>
      </c>
      <c r="AV3226" s="1">
        <v>43384</v>
      </c>
      <c r="AW3226" t="s">
        <v>17219</v>
      </c>
      <c r="AY3226" t="s">
        <v>73</v>
      </c>
      <c r="AZ3226" t="s">
        <v>74</v>
      </c>
    </row>
    <row r="3227" spans="1:52" hidden="1" x14ac:dyDescent="0.25">
      <c r="A3227" t="str">
        <f>INDEX('Community ID'!B:B,MATCH(O3227,'Community ID'!A:A,0))</f>
        <v>Barrio Las Flores</v>
      </c>
      <c r="B3227" t="str">
        <f>INDEX('Community ID'!$K:$K,MATCH('Environmental Data'!$P3227,'Community ID'!J:J,0))</f>
        <v>Constanza</v>
      </c>
      <c r="D3227" t="s">
        <v>12349</v>
      </c>
      <c r="E3227" t="s">
        <v>12350</v>
      </c>
      <c r="F3227" t="s">
        <v>217</v>
      </c>
      <c r="I3227" t="s">
        <v>165</v>
      </c>
      <c r="J3227" s="1">
        <v>19354</v>
      </c>
      <c r="K3227">
        <v>69</v>
      </c>
      <c r="M3227" t="s">
        <v>80</v>
      </c>
      <c r="N3227" t="s">
        <v>52</v>
      </c>
      <c r="O3227" t="s">
        <v>4094</v>
      </c>
      <c r="P3227" t="s">
        <v>102</v>
      </c>
      <c r="Q3227" t="s">
        <v>103</v>
      </c>
      <c r="S3227" t="s">
        <v>144</v>
      </c>
      <c r="V3227" t="s">
        <v>8937</v>
      </c>
      <c r="W3227" t="s">
        <v>58</v>
      </c>
      <c r="X3227">
        <v>18.912584500000001</v>
      </c>
      <c r="Y3227">
        <v>-70.744876099999999</v>
      </c>
      <c r="Z3227" t="s">
        <v>86</v>
      </c>
      <c r="AA3227" t="s">
        <v>86</v>
      </c>
      <c r="AB3227" t="s">
        <v>87</v>
      </c>
      <c r="AC3227" t="s">
        <v>169</v>
      </c>
      <c r="AE3227" t="s">
        <v>62</v>
      </c>
      <c r="AF3227" t="s">
        <v>170</v>
      </c>
      <c r="AG3227" t="s">
        <v>194</v>
      </c>
      <c r="AH3227" t="s">
        <v>486</v>
      </c>
      <c r="AI3227" t="s">
        <v>1382</v>
      </c>
      <c r="AK3227" t="s">
        <v>8251</v>
      </c>
      <c r="AL3227">
        <v>2</v>
      </c>
      <c r="AM3227" t="s">
        <v>68</v>
      </c>
      <c r="AV3227" s="1">
        <v>43384</v>
      </c>
      <c r="AW3227" t="s">
        <v>17220</v>
      </c>
      <c r="AY3227" t="s">
        <v>73</v>
      </c>
      <c r="AZ3227" t="s">
        <v>74</v>
      </c>
    </row>
    <row r="3228" spans="1:52" hidden="1" x14ac:dyDescent="0.25">
      <c r="A3228" t="str">
        <f>INDEX('Community ID'!B:B,MATCH(O3228,'Community ID'!A:A,0))</f>
        <v>Santiago Apostol</v>
      </c>
      <c r="B3228" t="str">
        <f>INDEX('Community ID'!$K:$K,MATCH('Environmental Data'!$P3228,'Community ID'!J:J,0))</f>
        <v>Constanza</v>
      </c>
      <c r="D3228" t="s">
        <v>12351</v>
      </c>
      <c r="E3228" t="s">
        <v>12352</v>
      </c>
      <c r="F3228" t="s">
        <v>12331</v>
      </c>
      <c r="I3228" t="s">
        <v>191</v>
      </c>
      <c r="J3228" s="1">
        <v>25843</v>
      </c>
      <c r="K3228">
        <v>51</v>
      </c>
      <c r="M3228" t="s">
        <v>124</v>
      </c>
      <c r="N3228" t="s">
        <v>114</v>
      </c>
      <c r="O3228" t="s">
        <v>12226</v>
      </c>
      <c r="P3228" t="s">
        <v>83</v>
      </c>
      <c r="Q3228" t="s">
        <v>160</v>
      </c>
      <c r="S3228" t="s">
        <v>10468</v>
      </c>
      <c r="T3228" t="s">
        <v>10468</v>
      </c>
      <c r="V3228" t="s">
        <v>10415</v>
      </c>
      <c r="W3228" t="s">
        <v>58</v>
      </c>
      <c r="X3228">
        <v>18.912754899999999</v>
      </c>
      <c r="Y3228">
        <v>-70.747883700000003</v>
      </c>
      <c r="Z3228" s="3">
        <v>44198</v>
      </c>
      <c r="AA3228" s="3">
        <v>44198</v>
      </c>
      <c r="AB3228" t="s">
        <v>60</v>
      </c>
      <c r="AC3228" t="s">
        <v>169</v>
      </c>
      <c r="AE3228" t="s">
        <v>62</v>
      </c>
      <c r="AF3228" t="s">
        <v>170</v>
      </c>
      <c r="AG3228" t="s">
        <v>194</v>
      </c>
      <c r="AH3228" t="s">
        <v>65</v>
      </c>
      <c r="AI3228" t="s">
        <v>10473</v>
      </c>
      <c r="AJ3228" t="s">
        <v>12353</v>
      </c>
      <c r="AK3228" t="s">
        <v>12354</v>
      </c>
      <c r="AL3228">
        <v>2</v>
      </c>
      <c r="AM3228" t="s">
        <v>10470</v>
      </c>
      <c r="AN3228">
        <v>3</v>
      </c>
      <c r="AO3228">
        <v>0</v>
      </c>
      <c r="AP3228" t="s">
        <v>62</v>
      </c>
      <c r="AV3228" s="1">
        <v>43384</v>
      </c>
      <c r="AW3228" t="s">
        <v>17221</v>
      </c>
      <c r="AY3228" t="s">
        <v>73</v>
      </c>
      <c r="AZ3228" t="s">
        <v>74</v>
      </c>
    </row>
    <row r="3229" spans="1:52" hidden="1" x14ac:dyDescent="0.25">
      <c r="A3229" t="str">
        <f>INDEX('Community ID'!B:B,MATCH(O3229,'Community ID'!A:A,0))</f>
        <v>Cañada las Palmas</v>
      </c>
      <c r="B3229" t="str">
        <f>INDEX('Community ID'!$K:$K,MATCH('Environmental Data'!$P3229,'Community ID'!J:J,0))</f>
        <v>Constanza</v>
      </c>
      <c r="D3229" t="s">
        <v>12366</v>
      </c>
      <c r="E3229" t="s">
        <v>7726</v>
      </c>
      <c r="F3229" t="s">
        <v>1477</v>
      </c>
      <c r="H3229" t="s">
        <v>12367</v>
      </c>
      <c r="I3229" t="s">
        <v>191</v>
      </c>
      <c r="J3229" s="1">
        <v>36023</v>
      </c>
      <c r="K3229">
        <v>23</v>
      </c>
      <c r="L3229">
        <v>8296615488</v>
      </c>
      <c r="M3229" t="s">
        <v>124</v>
      </c>
      <c r="N3229" t="s">
        <v>135</v>
      </c>
      <c r="O3229" t="s">
        <v>12368</v>
      </c>
      <c r="P3229" t="s">
        <v>102</v>
      </c>
      <c r="Q3229" t="s">
        <v>103</v>
      </c>
      <c r="S3229" t="s">
        <v>545</v>
      </c>
      <c r="T3229" t="s">
        <v>545</v>
      </c>
      <c r="V3229" t="s">
        <v>10384</v>
      </c>
      <c r="W3229" t="s">
        <v>58</v>
      </c>
      <c r="X3229">
        <v>18.903108593094</v>
      </c>
      <c r="Y3229">
        <v>-70.763880908555095</v>
      </c>
      <c r="Z3229" t="s">
        <v>86</v>
      </c>
      <c r="AA3229" t="s">
        <v>86</v>
      </c>
      <c r="AB3229" t="s">
        <v>182</v>
      </c>
      <c r="AC3229" t="s">
        <v>169</v>
      </c>
      <c r="AE3229" t="s">
        <v>62</v>
      </c>
      <c r="AF3229" t="s">
        <v>170</v>
      </c>
      <c r="AG3229" t="s">
        <v>194</v>
      </c>
      <c r="AH3229" t="s">
        <v>65</v>
      </c>
      <c r="AI3229" t="s">
        <v>145</v>
      </c>
      <c r="AJ3229" t="s">
        <v>145</v>
      </c>
      <c r="AK3229" t="s">
        <v>12369</v>
      </c>
      <c r="AM3229" t="s">
        <v>394</v>
      </c>
      <c r="AN3229">
        <v>4</v>
      </c>
      <c r="AO3229">
        <v>0</v>
      </c>
      <c r="AP3229" t="s">
        <v>62</v>
      </c>
      <c r="AV3229" s="1">
        <v>43384</v>
      </c>
      <c r="AW3229" t="s">
        <v>17222</v>
      </c>
      <c r="AY3229" t="s">
        <v>73</v>
      </c>
      <c r="AZ3229" t="s">
        <v>74</v>
      </c>
    </row>
    <row r="3230" spans="1:52" hidden="1" x14ac:dyDescent="0.25">
      <c r="A3230" t="str">
        <f>INDEX('Community ID'!B:B,MATCH(O3230,'Community ID'!A:A,0))</f>
        <v>Santiago Apostol</v>
      </c>
      <c r="B3230" t="str">
        <f>INDEX('Community ID'!$K:$K,MATCH('Environmental Data'!$P3230,'Community ID'!J:J,0))</f>
        <v>Constanza</v>
      </c>
      <c r="D3230" t="s">
        <v>12355</v>
      </c>
      <c r="E3230" t="s">
        <v>12356</v>
      </c>
      <c r="F3230" t="s">
        <v>236</v>
      </c>
      <c r="H3230" t="s">
        <v>12357</v>
      </c>
      <c r="I3230" t="s">
        <v>191</v>
      </c>
      <c r="J3230" s="1">
        <v>30047</v>
      </c>
      <c r="K3230">
        <v>39</v>
      </c>
      <c r="L3230">
        <v>8292789707</v>
      </c>
      <c r="M3230" t="s">
        <v>124</v>
      </c>
      <c r="N3230" t="s">
        <v>4474</v>
      </c>
      <c r="O3230" t="s">
        <v>12226</v>
      </c>
      <c r="P3230" t="s">
        <v>83</v>
      </c>
      <c r="Q3230" t="s">
        <v>160</v>
      </c>
      <c r="S3230" t="s">
        <v>12358</v>
      </c>
      <c r="T3230" t="s">
        <v>12358</v>
      </c>
      <c r="V3230" t="s">
        <v>10415</v>
      </c>
      <c r="W3230" t="s">
        <v>58</v>
      </c>
      <c r="X3230">
        <v>18.912754899999999</v>
      </c>
      <c r="Y3230">
        <v>-70.747883700000003</v>
      </c>
      <c r="Z3230" t="s">
        <v>325</v>
      </c>
      <c r="AA3230" t="s">
        <v>325</v>
      </c>
      <c r="AB3230" t="s">
        <v>87</v>
      </c>
      <c r="AC3230" t="s">
        <v>169</v>
      </c>
      <c r="AE3230" t="s">
        <v>62</v>
      </c>
      <c r="AF3230" t="s">
        <v>170</v>
      </c>
      <c r="AG3230" t="s">
        <v>194</v>
      </c>
      <c r="AH3230" t="s">
        <v>65</v>
      </c>
      <c r="AI3230" t="s">
        <v>10587</v>
      </c>
      <c r="AJ3230" t="s">
        <v>10587</v>
      </c>
      <c r="AK3230" t="s">
        <v>12359</v>
      </c>
      <c r="AL3230">
        <v>2</v>
      </c>
      <c r="AM3230" t="s">
        <v>10470</v>
      </c>
      <c r="AN3230">
        <v>3</v>
      </c>
      <c r="AO3230">
        <v>0</v>
      </c>
      <c r="AP3230" t="s">
        <v>62</v>
      </c>
      <c r="AV3230" s="1">
        <v>43384</v>
      </c>
      <c r="AW3230" t="s">
        <v>17223</v>
      </c>
      <c r="AY3230" t="s">
        <v>73</v>
      </c>
      <c r="AZ3230" t="s">
        <v>74</v>
      </c>
    </row>
    <row r="3231" spans="1:52" hidden="1" x14ac:dyDescent="0.25">
      <c r="A3231" t="str">
        <f>INDEX('Community ID'!B:B,MATCH(O3231,'Community ID'!A:A,0))</f>
        <v>Cañada las Palmas</v>
      </c>
      <c r="B3231" t="str">
        <f>INDEX('Community ID'!$K:$K,MATCH('Environmental Data'!$P3231,'Community ID'!J:J,0))</f>
        <v>Constanza</v>
      </c>
      <c r="D3231" t="s">
        <v>12370</v>
      </c>
      <c r="E3231" t="s">
        <v>3530</v>
      </c>
      <c r="H3231" t="s">
        <v>1477</v>
      </c>
      <c r="I3231" t="s">
        <v>191</v>
      </c>
      <c r="J3231" s="1">
        <v>25611</v>
      </c>
      <c r="K3231">
        <v>51</v>
      </c>
      <c r="L3231">
        <v>8296615488</v>
      </c>
      <c r="N3231" t="s">
        <v>114</v>
      </c>
      <c r="O3231" t="s">
        <v>12371</v>
      </c>
      <c r="P3231" t="s">
        <v>102</v>
      </c>
      <c r="Q3231" t="s">
        <v>160</v>
      </c>
      <c r="S3231" t="s">
        <v>545</v>
      </c>
      <c r="T3231" t="s">
        <v>545</v>
      </c>
      <c r="V3231" t="s">
        <v>10384</v>
      </c>
      <c r="W3231" t="s">
        <v>58</v>
      </c>
      <c r="X3231">
        <v>18.903108593094</v>
      </c>
      <c r="Y3231">
        <v>-70.763880908555095</v>
      </c>
      <c r="Z3231" t="s">
        <v>86</v>
      </c>
      <c r="AA3231" t="s">
        <v>86</v>
      </c>
      <c r="AB3231" t="s">
        <v>1164</v>
      </c>
      <c r="AC3231" t="s">
        <v>169</v>
      </c>
      <c r="AE3231" t="s">
        <v>62</v>
      </c>
      <c r="AF3231" t="s">
        <v>170</v>
      </c>
      <c r="AG3231" t="s">
        <v>194</v>
      </c>
      <c r="AH3231" t="s">
        <v>65</v>
      </c>
      <c r="AI3231" t="s">
        <v>145</v>
      </c>
      <c r="AJ3231" t="s">
        <v>145</v>
      </c>
      <c r="AK3231" t="s">
        <v>12372</v>
      </c>
      <c r="AM3231" t="s">
        <v>394</v>
      </c>
      <c r="AN3231">
        <v>4</v>
      </c>
      <c r="AO3231">
        <v>0</v>
      </c>
      <c r="AP3231" t="s">
        <v>62</v>
      </c>
      <c r="AV3231" s="1">
        <v>43384</v>
      </c>
      <c r="AW3231" t="s">
        <v>17224</v>
      </c>
      <c r="AY3231" t="s">
        <v>73</v>
      </c>
      <c r="AZ3231" t="s">
        <v>74</v>
      </c>
    </row>
    <row r="3232" spans="1:52" hidden="1" x14ac:dyDescent="0.25">
      <c r="A3232" t="str">
        <f>INDEX('Community ID'!B:B,MATCH(O3232,'Community ID'!A:A,0))</f>
        <v>Santiago Apostol</v>
      </c>
      <c r="B3232" t="str">
        <f>INDEX('Community ID'!$K:$K,MATCH('Environmental Data'!$P3232,'Community ID'!J:J,0))</f>
        <v>Constanza</v>
      </c>
      <c r="D3232" t="s">
        <v>12364</v>
      </c>
      <c r="E3232" t="s">
        <v>1187</v>
      </c>
      <c r="F3232" t="s">
        <v>12365</v>
      </c>
      <c r="I3232" t="s">
        <v>191</v>
      </c>
      <c r="J3232" s="1">
        <v>23102</v>
      </c>
      <c r="K3232">
        <v>58</v>
      </c>
      <c r="M3232" t="s">
        <v>80</v>
      </c>
      <c r="N3232" t="s">
        <v>114</v>
      </c>
      <c r="O3232" t="s">
        <v>12226</v>
      </c>
      <c r="P3232" t="s">
        <v>83</v>
      </c>
      <c r="Q3232" t="s">
        <v>160</v>
      </c>
      <c r="S3232" t="s">
        <v>10468</v>
      </c>
      <c r="T3232" t="s">
        <v>10468</v>
      </c>
      <c r="V3232" t="s">
        <v>10415</v>
      </c>
      <c r="W3232" t="s">
        <v>58</v>
      </c>
      <c r="X3232">
        <v>18.912754899999999</v>
      </c>
      <c r="Y3232">
        <v>-70.747883700000003</v>
      </c>
      <c r="Z3232" t="s">
        <v>86</v>
      </c>
      <c r="AA3232" t="s">
        <v>86</v>
      </c>
      <c r="AB3232" t="s">
        <v>60</v>
      </c>
      <c r="AC3232" t="s">
        <v>169</v>
      </c>
      <c r="AE3232" t="s">
        <v>62</v>
      </c>
      <c r="AF3232" t="s">
        <v>170</v>
      </c>
      <c r="AG3232" t="s">
        <v>194</v>
      </c>
      <c r="AH3232" t="s">
        <v>65</v>
      </c>
      <c r="AI3232" t="s">
        <v>10042</v>
      </c>
      <c r="AJ3232" t="s">
        <v>10587</v>
      </c>
      <c r="AK3232" t="s">
        <v>11956</v>
      </c>
      <c r="AL3232">
        <v>2</v>
      </c>
      <c r="AM3232" t="s">
        <v>10470</v>
      </c>
      <c r="AN3232">
        <v>2</v>
      </c>
      <c r="AO3232">
        <v>0</v>
      </c>
      <c r="AP3232" t="s">
        <v>62</v>
      </c>
      <c r="AV3232" s="1">
        <v>43384</v>
      </c>
      <c r="AW3232" t="s">
        <v>17225</v>
      </c>
      <c r="AY3232" t="s">
        <v>73</v>
      </c>
      <c r="AZ3232" t="s">
        <v>74</v>
      </c>
    </row>
    <row r="3233" spans="1:52" hidden="1" x14ac:dyDescent="0.25">
      <c r="A3233" t="str">
        <f>INDEX('Community ID'!B:B,MATCH(O3233,'Community ID'!A:A,0))</f>
        <v>Santiago Apostol</v>
      </c>
      <c r="B3233" t="str">
        <f>INDEX('Community ID'!$K:$K,MATCH('Environmental Data'!$P3233,'Community ID'!J:J,0))</f>
        <v>Constanza</v>
      </c>
      <c r="D3233" t="s">
        <v>12360</v>
      </c>
      <c r="E3233" t="s">
        <v>12361</v>
      </c>
      <c r="F3233" t="s">
        <v>7780</v>
      </c>
      <c r="H3233" t="s">
        <v>12362</v>
      </c>
      <c r="I3233" t="s">
        <v>191</v>
      </c>
      <c r="J3233" s="1">
        <v>32867</v>
      </c>
      <c r="K3233">
        <v>32</v>
      </c>
      <c r="L3233">
        <v>8092541312</v>
      </c>
      <c r="M3233" t="s">
        <v>124</v>
      </c>
      <c r="N3233" t="s">
        <v>12363</v>
      </c>
      <c r="O3233" t="s">
        <v>10396</v>
      </c>
      <c r="P3233" t="s">
        <v>1606</v>
      </c>
      <c r="Q3233" t="s">
        <v>373</v>
      </c>
      <c r="V3233" t="s">
        <v>10397</v>
      </c>
      <c r="W3233" t="s">
        <v>58</v>
      </c>
      <c r="X3233">
        <v>18.911250639999999</v>
      </c>
      <c r="Y3233">
        <v>-70.747730720000007</v>
      </c>
      <c r="Z3233" t="s">
        <v>86</v>
      </c>
      <c r="AA3233" t="s">
        <v>86</v>
      </c>
      <c r="AB3233" t="s">
        <v>116</v>
      </c>
      <c r="AC3233" t="s">
        <v>169</v>
      </c>
      <c r="AE3233" t="s">
        <v>62</v>
      </c>
      <c r="AF3233" t="s">
        <v>170</v>
      </c>
      <c r="AG3233" t="s">
        <v>194</v>
      </c>
      <c r="AH3233" t="s">
        <v>65</v>
      </c>
      <c r="AK3233" t="s">
        <v>7146</v>
      </c>
      <c r="AL3233">
        <v>2</v>
      </c>
      <c r="AM3233" t="s">
        <v>10530</v>
      </c>
      <c r="AN3233">
        <v>1</v>
      </c>
      <c r="AP3233" t="s">
        <v>63</v>
      </c>
      <c r="AV3233" s="1">
        <v>43384</v>
      </c>
      <c r="AW3233" t="s">
        <v>17226</v>
      </c>
      <c r="AY3233" t="s">
        <v>73</v>
      </c>
      <c r="AZ3233" t="s">
        <v>74</v>
      </c>
    </row>
    <row r="3234" spans="1:52" hidden="1" x14ac:dyDescent="0.25">
      <c r="A3234" t="str">
        <f>INDEX('Community ID'!B:B,MATCH(O3234,'Community ID'!A:A,0))</f>
        <v>La Altagracia</v>
      </c>
      <c r="B3234" t="str">
        <f>INDEX('Community ID'!$K:$K,MATCH('Environmental Data'!$P3234,'Community ID'!J:J,0))</f>
        <v>Constanza</v>
      </c>
      <c r="D3234" t="s">
        <v>12708</v>
      </c>
      <c r="E3234" t="s">
        <v>12709</v>
      </c>
      <c r="F3234" t="s">
        <v>12710</v>
      </c>
      <c r="H3234" t="s">
        <v>12711</v>
      </c>
      <c r="I3234" t="s">
        <v>191</v>
      </c>
      <c r="J3234" s="1">
        <v>36941</v>
      </c>
      <c r="K3234">
        <v>20</v>
      </c>
      <c r="L3234">
        <v>8298481918</v>
      </c>
      <c r="M3234" t="s">
        <v>142</v>
      </c>
      <c r="N3234" t="s">
        <v>1619</v>
      </c>
      <c r="O3234" t="s">
        <v>12712</v>
      </c>
      <c r="P3234" t="s">
        <v>102</v>
      </c>
      <c r="Q3234" t="s">
        <v>103</v>
      </c>
      <c r="S3234" t="s">
        <v>1236</v>
      </c>
      <c r="T3234" t="s">
        <v>144</v>
      </c>
      <c r="U3234">
        <v>40218347942</v>
      </c>
      <c r="V3234" t="s">
        <v>7732</v>
      </c>
      <c r="W3234" t="s">
        <v>58</v>
      </c>
      <c r="X3234">
        <v>18.9110064050241</v>
      </c>
      <c r="Y3234">
        <v>-70.747216531843605</v>
      </c>
      <c r="AB3234" t="s">
        <v>60</v>
      </c>
      <c r="AC3234" t="s">
        <v>169</v>
      </c>
      <c r="AE3234" t="s">
        <v>62</v>
      </c>
      <c r="AF3234" t="s">
        <v>170</v>
      </c>
      <c r="AG3234" t="s">
        <v>194</v>
      </c>
      <c r="AH3234" t="s">
        <v>117</v>
      </c>
      <c r="AI3234" t="s">
        <v>12713</v>
      </c>
      <c r="AL3234">
        <v>2</v>
      </c>
      <c r="AN3234">
        <v>2</v>
      </c>
      <c r="AP3234" t="s">
        <v>63</v>
      </c>
      <c r="AV3234" s="1">
        <v>43384</v>
      </c>
      <c r="AW3234" t="s">
        <v>17227</v>
      </c>
      <c r="AY3234" t="s">
        <v>73</v>
      </c>
      <c r="AZ3234" t="s">
        <v>74</v>
      </c>
    </row>
    <row r="3235" spans="1:52" hidden="1" x14ac:dyDescent="0.25">
      <c r="A3235" t="str">
        <f>INDEX('Community ID'!B:B,MATCH(O3235,'Community ID'!A:A,0))</f>
        <v>Santiago Apostol</v>
      </c>
      <c r="B3235" t="str">
        <f>INDEX('Community ID'!$K:$K,MATCH('Environmental Data'!$P3235,'Community ID'!J:J,0))</f>
        <v>Constanza</v>
      </c>
      <c r="D3235" t="s">
        <v>12373</v>
      </c>
      <c r="E3235" t="s">
        <v>4749</v>
      </c>
      <c r="F3235" t="s">
        <v>10422</v>
      </c>
      <c r="I3235" t="s">
        <v>191</v>
      </c>
      <c r="J3235" s="1">
        <v>33333</v>
      </c>
      <c r="K3235">
        <v>30</v>
      </c>
      <c r="L3235">
        <v>8498578486</v>
      </c>
      <c r="M3235" t="s">
        <v>142</v>
      </c>
      <c r="N3235" t="s">
        <v>219</v>
      </c>
      <c r="O3235" t="s">
        <v>12374</v>
      </c>
      <c r="P3235" t="s">
        <v>1606</v>
      </c>
      <c r="Q3235" t="s">
        <v>685</v>
      </c>
      <c r="S3235" t="s">
        <v>12375</v>
      </c>
      <c r="T3235" t="s">
        <v>12375</v>
      </c>
      <c r="V3235" t="s">
        <v>10415</v>
      </c>
      <c r="W3235" t="s">
        <v>58</v>
      </c>
      <c r="X3235">
        <v>18.912754899999999</v>
      </c>
      <c r="Y3235">
        <v>-70.747883700000003</v>
      </c>
      <c r="Z3235" t="s">
        <v>86</v>
      </c>
      <c r="AA3235" t="s">
        <v>86</v>
      </c>
      <c r="AB3235" t="s">
        <v>60</v>
      </c>
      <c r="AC3235" t="s">
        <v>169</v>
      </c>
      <c r="AE3235" t="s">
        <v>62</v>
      </c>
      <c r="AF3235" t="s">
        <v>170</v>
      </c>
      <c r="AG3235" t="s">
        <v>194</v>
      </c>
      <c r="AH3235" t="s">
        <v>65</v>
      </c>
      <c r="AI3235" t="s">
        <v>12376</v>
      </c>
      <c r="AJ3235" t="s">
        <v>12353</v>
      </c>
      <c r="AK3235" t="s">
        <v>10440</v>
      </c>
      <c r="AL3235">
        <v>2</v>
      </c>
      <c r="AM3235" t="s">
        <v>8536</v>
      </c>
      <c r="AN3235">
        <v>2</v>
      </c>
      <c r="AO3235">
        <v>0</v>
      </c>
      <c r="AP3235" t="s">
        <v>63</v>
      </c>
      <c r="AV3235" s="1">
        <v>43384</v>
      </c>
      <c r="AW3235" t="s">
        <v>17228</v>
      </c>
      <c r="AY3235" t="s">
        <v>73</v>
      </c>
      <c r="AZ3235" t="s">
        <v>74</v>
      </c>
    </row>
    <row r="3236" spans="1:52" hidden="1" x14ac:dyDescent="0.25">
      <c r="A3236" t="str">
        <f>INDEX('Community ID'!B:B,MATCH(O3236,'Community ID'!A:A,0))</f>
        <v>Cañada las Palmas</v>
      </c>
      <c r="B3236" t="str">
        <f>INDEX('Community ID'!$K:$K,MATCH('Environmental Data'!$P3236,'Community ID'!J:J,0))</f>
        <v>Constanza</v>
      </c>
      <c r="D3236" t="s">
        <v>12377</v>
      </c>
      <c r="E3236" t="s">
        <v>12378</v>
      </c>
      <c r="F3236" t="s">
        <v>236</v>
      </c>
      <c r="H3236" t="s">
        <v>2298</v>
      </c>
      <c r="I3236" t="s">
        <v>191</v>
      </c>
      <c r="M3236" t="s">
        <v>80</v>
      </c>
      <c r="N3236" t="s">
        <v>135</v>
      </c>
      <c r="O3236" t="s">
        <v>12343</v>
      </c>
      <c r="P3236" t="s">
        <v>102</v>
      </c>
      <c r="Q3236" t="s">
        <v>103</v>
      </c>
      <c r="S3236" t="s">
        <v>545</v>
      </c>
      <c r="T3236" t="s">
        <v>545</v>
      </c>
      <c r="V3236" t="s">
        <v>10384</v>
      </c>
      <c r="W3236" t="s">
        <v>58</v>
      </c>
      <c r="X3236">
        <v>18.903082818741801</v>
      </c>
      <c r="Y3236">
        <v>-70.763702876931703</v>
      </c>
      <c r="Z3236" t="s">
        <v>86</v>
      </c>
      <c r="AA3236" t="s">
        <v>86</v>
      </c>
      <c r="AB3236" t="s">
        <v>1164</v>
      </c>
      <c r="AC3236" t="s">
        <v>88</v>
      </c>
      <c r="AE3236" t="s">
        <v>62</v>
      </c>
      <c r="AF3236" t="s">
        <v>170</v>
      </c>
      <c r="AG3236" t="s">
        <v>194</v>
      </c>
      <c r="AH3236" t="s">
        <v>65</v>
      </c>
      <c r="AI3236" t="s">
        <v>145</v>
      </c>
      <c r="AJ3236" t="s">
        <v>145</v>
      </c>
      <c r="AK3236" t="s">
        <v>12379</v>
      </c>
      <c r="AM3236" t="s">
        <v>7199</v>
      </c>
      <c r="AN3236">
        <v>2</v>
      </c>
      <c r="AO3236">
        <v>0</v>
      </c>
      <c r="AV3236" s="1">
        <v>43384</v>
      </c>
      <c r="AW3236" t="s">
        <v>17229</v>
      </c>
      <c r="AY3236" t="s">
        <v>73</v>
      </c>
      <c r="AZ3236" t="s">
        <v>74</v>
      </c>
    </row>
    <row r="3237" spans="1:52" x14ac:dyDescent="0.25">
      <c r="A3237" t="str">
        <f>INDEX('Community ID'!B:B,MATCH(O3237,'Community ID'!A:A,0))</f>
        <v>Santiago Apostol</v>
      </c>
      <c r="B3237" t="str">
        <f>INDEX('Community ID'!$K:$K,MATCH('Environmental Data'!$P3237,'Community ID'!J:J,0))</f>
        <v>Constanza</v>
      </c>
      <c r="D3237" t="s">
        <v>12380</v>
      </c>
      <c r="E3237" t="s">
        <v>2409</v>
      </c>
      <c r="F3237" t="s">
        <v>872</v>
      </c>
      <c r="H3237" t="s">
        <v>12381</v>
      </c>
      <c r="I3237" t="s">
        <v>165</v>
      </c>
      <c r="J3237" s="1">
        <v>27522</v>
      </c>
      <c r="K3237">
        <v>46</v>
      </c>
      <c r="L3237">
        <v>8496555403</v>
      </c>
      <c r="M3237" t="s">
        <v>51</v>
      </c>
      <c r="O3237" t="s">
        <v>12382</v>
      </c>
      <c r="P3237" t="s">
        <v>102</v>
      </c>
      <c r="Q3237" t="s">
        <v>373</v>
      </c>
      <c r="S3237" t="s">
        <v>12358</v>
      </c>
      <c r="T3237" t="s">
        <v>12358</v>
      </c>
      <c r="V3237" t="s">
        <v>10415</v>
      </c>
      <c r="W3237" t="s">
        <v>58</v>
      </c>
      <c r="X3237">
        <v>18.912754899999999</v>
      </c>
      <c r="Y3237">
        <v>-70.747883700000003</v>
      </c>
      <c r="Z3237" t="s">
        <v>86</v>
      </c>
      <c r="AA3237" t="s">
        <v>86</v>
      </c>
      <c r="AB3237" t="s">
        <v>1164</v>
      </c>
      <c r="AE3237" t="s">
        <v>62</v>
      </c>
      <c r="AF3237" t="s">
        <v>170</v>
      </c>
      <c r="AG3237" t="s">
        <v>194</v>
      </c>
      <c r="AH3237" t="s">
        <v>65</v>
      </c>
      <c r="AI3237" t="s">
        <v>12383</v>
      </c>
      <c r="AJ3237" t="s">
        <v>10587</v>
      </c>
      <c r="AK3237" t="s">
        <v>3201</v>
      </c>
      <c r="AL3237">
        <v>3</v>
      </c>
      <c r="AM3237" t="s">
        <v>12384</v>
      </c>
      <c r="AN3237">
        <v>4</v>
      </c>
      <c r="AO3237">
        <v>0</v>
      </c>
      <c r="AP3237" t="s">
        <v>62</v>
      </c>
      <c r="AV3237" s="1">
        <v>43384</v>
      </c>
      <c r="AW3237" t="s">
        <v>17230</v>
      </c>
      <c r="AY3237" t="s">
        <v>73</v>
      </c>
      <c r="AZ3237" t="s">
        <v>74</v>
      </c>
    </row>
    <row r="3238" spans="1:52" hidden="1" x14ac:dyDescent="0.25">
      <c r="A3238" t="str">
        <f>INDEX('Community ID'!B:B,MATCH(O3238,'Community ID'!A:A,0))</f>
        <v>Santiago Apostol</v>
      </c>
      <c r="B3238" t="str">
        <f>INDEX('Community ID'!$K:$K,MATCH('Environmental Data'!$P3238,'Community ID'!J:J,0))</f>
        <v>Constanza</v>
      </c>
      <c r="D3238" t="s">
        <v>10513</v>
      </c>
      <c r="E3238" t="s">
        <v>10514</v>
      </c>
      <c r="F3238" t="s">
        <v>10439</v>
      </c>
      <c r="I3238" t="s">
        <v>191</v>
      </c>
      <c r="M3238" t="s">
        <v>80</v>
      </c>
      <c r="N3238" t="s">
        <v>10515</v>
      </c>
      <c r="O3238" t="s">
        <v>12382</v>
      </c>
      <c r="P3238" t="s">
        <v>102</v>
      </c>
      <c r="Q3238" t="s">
        <v>373</v>
      </c>
      <c r="V3238" t="s">
        <v>10397</v>
      </c>
      <c r="W3238" t="s">
        <v>58</v>
      </c>
      <c r="X3238">
        <v>18.91095288</v>
      </c>
      <c r="Y3238">
        <v>-70.748435200000003</v>
      </c>
      <c r="Z3238" s="3">
        <v>44326</v>
      </c>
      <c r="AA3238" s="3">
        <v>44326</v>
      </c>
      <c r="AB3238" t="s">
        <v>60</v>
      </c>
      <c r="AC3238" t="s">
        <v>169</v>
      </c>
      <c r="AE3238" t="s">
        <v>62</v>
      </c>
      <c r="AF3238" t="s">
        <v>170</v>
      </c>
      <c r="AG3238" t="s">
        <v>194</v>
      </c>
      <c r="AH3238" t="s">
        <v>65</v>
      </c>
      <c r="AI3238" t="s">
        <v>678</v>
      </c>
      <c r="AK3238" t="s">
        <v>10516</v>
      </c>
      <c r="AL3238">
        <v>2</v>
      </c>
      <c r="AM3238" t="s">
        <v>10517</v>
      </c>
      <c r="AN3238">
        <v>4</v>
      </c>
      <c r="AO3238">
        <v>1</v>
      </c>
      <c r="AP3238" t="s">
        <v>62</v>
      </c>
      <c r="AV3238" s="1">
        <v>43384</v>
      </c>
      <c r="AW3238" t="s">
        <v>17231</v>
      </c>
      <c r="AY3238" t="s">
        <v>73</v>
      </c>
      <c r="AZ3238" t="s">
        <v>74</v>
      </c>
    </row>
    <row r="3239" spans="1:52" hidden="1" x14ac:dyDescent="0.25">
      <c r="A3239" t="str">
        <f>INDEX('Community ID'!B:B,MATCH(O3239,'Community ID'!A:A,0))</f>
        <v>Cañada las Palmas</v>
      </c>
      <c r="B3239" t="str">
        <f>INDEX('Community ID'!$K:$K,MATCH('Environmental Data'!$P3239,'Community ID'!J:J,0))</f>
        <v>Constanza</v>
      </c>
      <c r="D3239" t="s">
        <v>12385</v>
      </c>
      <c r="E3239" t="s">
        <v>8306</v>
      </c>
      <c r="F3239" t="s">
        <v>297</v>
      </c>
      <c r="I3239" t="s">
        <v>191</v>
      </c>
      <c r="J3239" s="1">
        <v>33830</v>
      </c>
      <c r="K3239">
        <v>29</v>
      </c>
      <c r="M3239" t="s">
        <v>80</v>
      </c>
      <c r="N3239" t="s">
        <v>135</v>
      </c>
      <c r="O3239" t="s">
        <v>12343</v>
      </c>
      <c r="P3239" t="s">
        <v>102</v>
      </c>
      <c r="Q3239" t="s">
        <v>103</v>
      </c>
      <c r="S3239" t="s">
        <v>545</v>
      </c>
      <c r="T3239" t="s">
        <v>545</v>
      </c>
      <c r="V3239" t="s">
        <v>10384</v>
      </c>
      <c r="W3239" t="s">
        <v>58</v>
      </c>
      <c r="X3239">
        <v>18.903077035228598</v>
      </c>
      <c r="Y3239">
        <v>-70.763659207216193</v>
      </c>
      <c r="Z3239" t="s">
        <v>86</v>
      </c>
      <c r="AA3239" s="3">
        <v>44326</v>
      </c>
      <c r="AB3239" t="s">
        <v>1164</v>
      </c>
      <c r="AC3239" t="s">
        <v>88</v>
      </c>
      <c r="AE3239" t="s">
        <v>62</v>
      </c>
      <c r="AF3239" t="s">
        <v>170</v>
      </c>
      <c r="AG3239" t="s">
        <v>194</v>
      </c>
      <c r="AH3239" t="s">
        <v>65</v>
      </c>
      <c r="AI3239" t="s">
        <v>145</v>
      </c>
      <c r="AJ3239" t="s">
        <v>12386</v>
      </c>
      <c r="AK3239" t="s">
        <v>12387</v>
      </c>
      <c r="AM3239" t="s">
        <v>7199</v>
      </c>
      <c r="AN3239">
        <v>7</v>
      </c>
      <c r="AO3239">
        <v>2</v>
      </c>
      <c r="AP3239" t="s">
        <v>62</v>
      </c>
      <c r="AV3239" s="1">
        <v>43384</v>
      </c>
      <c r="AW3239" t="s">
        <v>17232</v>
      </c>
      <c r="AY3239" t="s">
        <v>73</v>
      </c>
      <c r="AZ3239" t="s">
        <v>74</v>
      </c>
    </row>
    <row r="3240" spans="1:52" hidden="1" x14ac:dyDescent="0.25">
      <c r="A3240" t="str">
        <f>INDEX('Community ID'!B:B,MATCH(O3240,'Community ID'!A:A,0))</f>
        <v>Cañada las Palmas</v>
      </c>
      <c r="B3240" t="str">
        <f>INDEX('Community ID'!$K:$K,MATCH('Environmental Data'!$P3240,'Community ID'!J:J,0))</f>
        <v>Constanza</v>
      </c>
      <c r="D3240" t="s">
        <v>12388</v>
      </c>
      <c r="E3240" t="s">
        <v>9293</v>
      </c>
      <c r="F3240" t="s">
        <v>1514</v>
      </c>
      <c r="H3240" t="s">
        <v>10592</v>
      </c>
      <c r="I3240" t="s">
        <v>191</v>
      </c>
      <c r="M3240" t="s">
        <v>226</v>
      </c>
      <c r="N3240" t="s">
        <v>135</v>
      </c>
      <c r="O3240" t="s">
        <v>12343</v>
      </c>
      <c r="P3240" t="s">
        <v>102</v>
      </c>
      <c r="Q3240" t="s">
        <v>103</v>
      </c>
      <c r="S3240" t="s">
        <v>545</v>
      </c>
      <c r="T3240" t="s">
        <v>545</v>
      </c>
      <c r="V3240" t="s">
        <v>10384</v>
      </c>
      <c r="W3240" t="s">
        <v>58</v>
      </c>
      <c r="X3240">
        <v>18.9030778315094</v>
      </c>
      <c r="Y3240">
        <v>-70.7636452932569</v>
      </c>
      <c r="Z3240" t="s">
        <v>86</v>
      </c>
      <c r="AA3240" s="3">
        <v>44326</v>
      </c>
      <c r="AB3240" t="s">
        <v>1164</v>
      </c>
      <c r="AC3240" t="s">
        <v>88</v>
      </c>
      <c r="AE3240" t="s">
        <v>62</v>
      </c>
      <c r="AF3240" t="s">
        <v>170</v>
      </c>
      <c r="AG3240" t="s">
        <v>194</v>
      </c>
      <c r="AH3240" t="s">
        <v>65</v>
      </c>
      <c r="AI3240" t="s">
        <v>145</v>
      </c>
      <c r="AJ3240" t="s">
        <v>145</v>
      </c>
      <c r="AK3240" t="s">
        <v>12389</v>
      </c>
      <c r="AM3240" t="s">
        <v>7199</v>
      </c>
      <c r="AN3240">
        <v>8</v>
      </c>
      <c r="AO3240">
        <v>2</v>
      </c>
      <c r="AP3240" t="s">
        <v>62</v>
      </c>
      <c r="AV3240" s="1">
        <v>43384</v>
      </c>
      <c r="AW3240" t="s">
        <v>17233</v>
      </c>
      <c r="AY3240" t="s">
        <v>73</v>
      </c>
      <c r="AZ3240" t="s">
        <v>74</v>
      </c>
    </row>
    <row r="3241" spans="1:52" hidden="1" x14ac:dyDescent="0.25">
      <c r="A3241" t="str">
        <f>INDEX('Community ID'!B:B,MATCH(O3241,'Community ID'!A:A,0))</f>
        <v>Santiago Apostol</v>
      </c>
      <c r="B3241" t="str">
        <f>INDEX('Community ID'!$K:$K,MATCH('Environmental Data'!$P3241,'Community ID'!J:J,0))</f>
        <v>Constanza</v>
      </c>
      <c r="D3241" t="s">
        <v>10505</v>
      </c>
      <c r="E3241" t="s">
        <v>10506</v>
      </c>
      <c r="F3241" t="s">
        <v>619</v>
      </c>
      <c r="H3241" t="s">
        <v>10507</v>
      </c>
      <c r="I3241" t="s">
        <v>191</v>
      </c>
      <c r="J3241" s="1">
        <v>23594</v>
      </c>
      <c r="K3241">
        <v>57</v>
      </c>
      <c r="M3241" t="s">
        <v>80</v>
      </c>
      <c r="N3241" t="s">
        <v>652</v>
      </c>
      <c r="O3241" t="s">
        <v>10508</v>
      </c>
      <c r="P3241" t="s">
        <v>102</v>
      </c>
      <c r="Q3241" t="s">
        <v>1356</v>
      </c>
      <c r="R3241">
        <v>6509746</v>
      </c>
      <c r="S3241" t="s">
        <v>10509</v>
      </c>
      <c r="V3241" t="s">
        <v>10397</v>
      </c>
      <c r="W3241" t="s">
        <v>58</v>
      </c>
      <c r="X3241">
        <v>18.91126745</v>
      </c>
      <c r="Y3241">
        <v>-70.747686250000001</v>
      </c>
      <c r="Z3241" t="s">
        <v>86</v>
      </c>
      <c r="AA3241" t="s">
        <v>86</v>
      </c>
      <c r="AB3241" t="s">
        <v>60</v>
      </c>
      <c r="AC3241" t="s">
        <v>169</v>
      </c>
      <c r="AE3241" t="s">
        <v>62</v>
      </c>
      <c r="AF3241" t="s">
        <v>170</v>
      </c>
      <c r="AG3241" t="s">
        <v>194</v>
      </c>
      <c r="AH3241" t="s">
        <v>65</v>
      </c>
      <c r="AI3241" t="s">
        <v>10510</v>
      </c>
      <c r="AJ3241" t="s">
        <v>10511</v>
      </c>
      <c r="AK3241" t="s">
        <v>10512</v>
      </c>
      <c r="AL3241">
        <v>2</v>
      </c>
      <c r="AM3241" t="s">
        <v>10437</v>
      </c>
      <c r="AN3241">
        <v>5</v>
      </c>
      <c r="AO3241">
        <v>1</v>
      </c>
      <c r="AP3241" t="s">
        <v>62</v>
      </c>
      <c r="AV3241" s="1">
        <v>43384</v>
      </c>
      <c r="AW3241" t="s">
        <v>17234</v>
      </c>
      <c r="AY3241" t="s">
        <v>73</v>
      </c>
      <c r="AZ3241" t="s">
        <v>74</v>
      </c>
    </row>
    <row r="3242" spans="1:52" hidden="1" x14ac:dyDescent="0.25">
      <c r="A3242" t="str">
        <f>INDEX('Community ID'!B:B,MATCH(O3242,'Community ID'!A:A,0))</f>
        <v>Santiago Apostol</v>
      </c>
      <c r="B3242" t="str">
        <f>INDEX('Community ID'!$K:$K,MATCH('Environmental Data'!$P3242,'Community ID'!J:J,0))</f>
        <v>Constanza</v>
      </c>
      <c r="D3242" t="s">
        <v>12390</v>
      </c>
      <c r="E3242" t="s">
        <v>12391</v>
      </c>
      <c r="F3242" t="s">
        <v>297</v>
      </c>
      <c r="I3242" t="s">
        <v>191</v>
      </c>
      <c r="J3242" s="1">
        <v>33781</v>
      </c>
      <c r="K3242">
        <v>29</v>
      </c>
      <c r="L3242">
        <v>8097599685</v>
      </c>
      <c r="M3242" t="s">
        <v>622</v>
      </c>
      <c r="O3242" t="s">
        <v>10508</v>
      </c>
      <c r="P3242" t="s">
        <v>102</v>
      </c>
      <c r="Q3242" t="s">
        <v>102</v>
      </c>
      <c r="V3242" t="s">
        <v>10415</v>
      </c>
      <c r="W3242" t="s">
        <v>58</v>
      </c>
      <c r="X3242">
        <v>18.912754899999999</v>
      </c>
      <c r="Y3242">
        <v>-70.747883700000003</v>
      </c>
      <c r="AB3242" t="s">
        <v>60</v>
      </c>
      <c r="AC3242" t="s">
        <v>88</v>
      </c>
      <c r="AE3242" t="s">
        <v>62</v>
      </c>
      <c r="AF3242" t="s">
        <v>170</v>
      </c>
      <c r="AG3242" t="s">
        <v>194</v>
      </c>
      <c r="AH3242" t="s">
        <v>65</v>
      </c>
      <c r="AI3242" t="s">
        <v>145</v>
      </c>
      <c r="AJ3242" t="s">
        <v>137</v>
      </c>
      <c r="AL3242">
        <v>2</v>
      </c>
      <c r="AM3242" t="s">
        <v>12392</v>
      </c>
      <c r="AN3242">
        <v>6</v>
      </c>
      <c r="AO3242">
        <v>2</v>
      </c>
      <c r="AP3242" t="s">
        <v>63</v>
      </c>
      <c r="AV3242" s="1">
        <v>43384</v>
      </c>
      <c r="AW3242" t="s">
        <v>17235</v>
      </c>
      <c r="AY3242" t="s">
        <v>73</v>
      </c>
      <c r="AZ3242" t="s">
        <v>74</v>
      </c>
    </row>
    <row r="3243" spans="1:52" hidden="1" x14ac:dyDescent="0.25">
      <c r="A3243" t="str">
        <f>INDEX('Community ID'!B:B,MATCH(O3243,'Community ID'!A:A,0))</f>
        <v>Cañada las Palmas</v>
      </c>
      <c r="B3243" t="str">
        <f>INDEX('Community ID'!$K:$K,MATCH('Environmental Data'!$P3243,'Community ID'!J:J,0))</f>
        <v>Constanza</v>
      </c>
      <c r="D3243" t="s">
        <v>12393</v>
      </c>
      <c r="E3243" t="s">
        <v>12394</v>
      </c>
      <c r="F3243" t="s">
        <v>1944</v>
      </c>
      <c r="H3243" t="s">
        <v>12395</v>
      </c>
      <c r="I3243" t="s">
        <v>191</v>
      </c>
      <c r="J3243" s="1">
        <v>27373</v>
      </c>
      <c r="K3243">
        <v>47</v>
      </c>
      <c r="L3243">
        <v>8299852778</v>
      </c>
      <c r="N3243" t="s">
        <v>10382</v>
      </c>
      <c r="O3243" t="s">
        <v>12343</v>
      </c>
      <c r="P3243" t="s">
        <v>83</v>
      </c>
      <c r="Q3243" t="s">
        <v>160</v>
      </c>
      <c r="S3243" t="s">
        <v>545</v>
      </c>
      <c r="T3243" t="s">
        <v>485</v>
      </c>
      <c r="V3243" t="s">
        <v>10384</v>
      </c>
      <c r="W3243" t="s">
        <v>58</v>
      </c>
      <c r="X3243">
        <v>18.903232770989501</v>
      </c>
      <c r="Y3243">
        <v>-70.763666834748093</v>
      </c>
      <c r="Z3243" t="s">
        <v>86</v>
      </c>
      <c r="AA3243" t="s">
        <v>86</v>
      </c>
      <c r="AB3243" t="s">
        <v>1164</v>
      </c>
      <c r="AC3243" t="s">
        <v>169</v>
      </c>
      <c r="AE3243" t="s">
        <v>62</v>
      </c>
      <c r="AG3243" t="s">
        <v>194</v>
      </c>
      <c r="AH3243" t="s">
        <v>117</v>
      </c>
      <c r="AI3243" t="s">
        <v>10391</v>
      </c>
      <c r="AJ3243" t="s">
        <v>91</v>
      </c>
      <c r="AK3243" t="s">
        <v>1208</v>
      </c>
      <c r="AM3243" t="s">
        <v>10772</v>
      </c>
      <c r="AN3243">
        <v>2</v>
      </c>
      <c r="AP3243" t="s">
        <v>62</v>
      </c>
      <c r="AV3243" s="1">
        <v>43384</v>
      </c>
      <c r="AW3243" t="s">
        <v>17236</v>
      </c>
      <c r="AY3243" t="s">
        <v>73</v>
      </c>
      <c r="AZ3243" t="s">
        <v>74</v>
      </c>
    </row>
    <row r="3244" spans="1:52" hidden="1" x14ac:dyDescent="0.25">
      <c r="A3244" t="str">
        <f>INDEX('Community ID'!B:B,MATCH(O3244,'Community ID'!A:A,0))</f>
        <v>Villa Hortaliza</v>
      </c>
      <c r="B3244" t="str">
        <f>INDEX('Community ID'!$K:$K,MATCH('Environmental Data'!$P3244,'Community ID'!J:J,0))</f>
        <v>Tireo</v>
      </c>
      <c r="D3244" t="s">
        <v>12396</v>
      </c>
      <c r="E3244" t="s">
        <v>12397</v>
      </c>
      <c r="F3244" t="s">
        <v>5859</v>
      </c>
      <c r="I3244" t="s">
        <v>165</v>
      </c>
      <c r="M3244" t="s">
        <v>80</v>
      </c>
      <c r="N3244" t="s">
        <v>287</v>
      </c>
      <c r="O3244" t="s">
        <v>11448</v>
      </c>
      <c r="P3244" t="s">
        <v>3217</v>
      </c>
      <c r="Q3244" t="s">
        <v>160</v>
      </c>
      <c r="S3244" t="s">
        <v>104</v>
      </c>
      <c r="T3244" t="s">
        <v>144</v>
      </c>
      <c r="U3244">
        <v>532269</v>
      </c>
      <c r="V3244" t="s">
        <v>1820</v>
      </c>
      <c r="W3244" t="s">
        <v>58</v>
      </c>
      <c r="X3244">
        <v>18.942825899999999</v>
      </c>
      <c r="Y3244">
        <v>-70.678145200000003</v>
      </c>
      <c r="Z3244" t="s">
        <v>86</v>
      </c>
      <c r="AA3244" t="s">
        <v>325</v>
      </c>
      <c r="AB3244" t="s">
        <v>60</v>
      </c>
      <c r="AC3244" t="s">
        <v>88</v>
      </c>
      <c r="AE3244" t="s">
        <v>62</v>
      </c>
      <c r="AF3244" t="s">
        <v>170</v>
      </c>
      <c r="AG3244" t="s">
        <v>171</v>
      </c>
      <c r="AH3244" t="s">
        <v>65</v>
      </c>
      <c r="AI3244" t="s">
        <v>11449</v>
      </c>
      <c r="AJ3244" t="s">
        <v>9538</v>
      </c>
      <c r="AK3244" t="s">
        <v>12398</v>
      </c>
      <c r="AL3244">
        <v>1</v>
      </c>
      <c r="AM3244" t="s">
        <v>7673</v>
      </c>
      <c r="AN3244">
        <v>2</v>
      </c>
      <c r="AO3244">
        <v>0</v>
      </c>
      <c r="AP3244" t="s">
        <v>62</v>
      </c>
      <c r="AV3244" s="1">
        <v>43383</v>
      </c>
      <c r="AW3244" t="s">
        <v>17237</v>
      </c>
      <c r="AY3244" t="s">
        <v>73</v>
      </c>
      <c r="AZ3244" t="s">
        <v>74</v>
      </c>
    </row>
    <row r="3245" spans="1:52" hidden="1" x14ac:dyDescent="0.25">
      <c r="A3245" t="str">
        <f>INDEX('Community ID'!B:B,MATCH(O3245,'Community ID'!A:A,0))</f>
        <v>Villa Hortaliza</v>
      </c>
      <c r="B3245" t="str">
        <f>INDEX('Community ID'!$K:$K,MATCH('Environmental Data'!$P3245,'Community ID'!J:J,0))</f>
        <v>Tireo</v>
      </c>
      <c r="D3245" t="s">
        <v>12399</v>
      </c>
      <c r="E3245" t="s">
        <v>2689</v>
      </c>
      <c r="F3245" t="s">
        <v>4142</v>
      </c>
      <c r="H3245" t="s">
        <v>9964</v>
      </c>
      <c r="I3245" t="s">
        <v>165</v>
      </c>
      <c r="J3245" s="1">
        <v>20184</v>
      </c>
      <c r="K3245">
        <v>66</v>
      </c>
      <c r="M3245" t="s">
        <v>80</v>
      </c>
      <c r="N3245" t="s">
        <v>7250</v>
      </c>
      <c r="O3245" t="s">
        <v>11448</v>
      </c>
      <c r="P3245" t="s">
        <v>3217</v>
      </c>
      <c r="Q3245" t="s">
        <v>160</v>
      </c>
      <c r="S3245" t="s">
        <v>104</v>
      </c>
      <c r="T3245" t="s">
        <v>144</v>
      </c>
      <c r="U3245">
        <v>5300090312</v>
      </c>
      <c r="V3245" t="s">
        <v>1820</v>
      </c>
      <c r="W3245" t="s">
        <v>58</v>
      </c>
      <c r="X3245">
        <v>18.9428056</v>
      </c>
      <c r="Y3245">
        <v>-70.678332999999995</v>
      </c>
      <c r="Z3245" t="s">
        <v>86</v>
      </c>
      <c r="AA3245" t="s">
        <v>86</v>
      </c>
      <c r="AB3245" t="s">
        <v>60</v>
      </c>
      <c r="AC3245" t="s">
        <v>88</v>
      </c>
      <c r="AE3245" t="s">
        <v>62</v>
      </c>
      <c r="AF3245" t="s">
        <v>170</v>
      </c>
      <c r="AG3245" t="s">
        <v>171</v>
      </c>
      <c r="AH3245" t="s">
        <v>65</v>
      </c>
      <c r="AI3245" t="s">
        <v>11449</v>
      </c>
      <c r="AJ3245" t="s">
        <v>12400</v>
      </c>
      <c r="AK3245" t="s">
        <v>12401</v>
      </c>
      <c r="AL3245">
        <v>1</v>
      </c>
      <c r="AM3245" t="s">
        <v>7673</v>
      </c>
      <c r="AN3245">
        <v>2</v>
      </c>
      <c r="AO3245">
        <v>0</v>
      </c>
      <c r="AP3245" t="s">
        <v>62</v>
      </c>
      <c r="AV3245" s="1">
        <v>43383</v>
      </c>
      <c r="AW3245" t="s">
        <v>17238</v>
      </c>
      <c r="AY3245" t="s">
        <v>73</v>
      </c>
      <c r="AZ3245" t="s">
        <v>74</v>
      </c>
    </row>
    <row r="3246" spans="1:52" hidden="1" x14ac:dyDescent="0.25">
      <c r="A3246" t="str">
        <f>INDEX('Community ID'!B:B,MATCH(O3246,'Community ID'!A:A,0))</f>
        <v>Villa Hortaliza</v>
      </c>
      <c r="B3246" t="str">
        <f>INDEX('Community ID'!$K:$K,MATCH('Environmental Data'!$P3246,'Community ID'!J:J,0))</f>
        <v>Tireo</v>
      </c>
      <c r="D3246" t="s">
        <v>12402</v>
      </c>
      <c r="E3246" t="s">
        <v>4690</v>
      </c>
      <c r="F3246" t="s">
        <v>4142</v>
      </c>
      <c r="I3246" t="s">
        <v>191</v>
      </c>
      <c r="M3246" t="s">
        <v>80</v>
      </c>
      <c r="N3246" t="s">
        <v>114</v>
      </c>
      <c r="O3246" t="s">
        <v>11448</v>
      </c>
      <c r="P3246" t="s">
        <v>3217</v>
      </c>
      <c r="Q3246" t="s">
        <v>160</v>
      </c>
      <c r="S3246" t="s">
        <v>104</v>
      </c>
      <c r="T3246" t="s">
        <v>144</v>
      </c>
      <c r="U3246">
        <v>5300090313</v>
      </c>
      <c r="V3246" t="s">
        <v>1820</v>
      </c>
      <c r="W3246" t="s">
        <v>58</v>
      </c>
      <c r="X3246">
        <v>18.9428394</v>
      </c>
      <c r="Y3246">
        <v>-70.678308099999995</v>
      </c>
      <c r="Z3246" t="s">
        <v>86</v>
      </c>
      <c r="AA3246" t="s">
        <v>86</v>
      </c>
      <c r="AB3246" t="s">
        <v>60</v>
      </c>
      <c r="AC3246" t="s">
        <v>88</v>
      </c>
      <c r="AE3246" t="s">
        <v>62</v>
      </c>
      <c r="AF3246" t="s">
        <v>170</v>
      </c>
      <c r="AG3246" t="s">
        <v>171</v>
      </c>
      <c r="AH3246" t="s">
        <v>65</v>
      </c>
      <c r="AI3246" t="s">
        <v>11449</v>
      </c>
      <c r="AJ3246" t="s">
        <v>9538</v>
      </c>
      <c r="AK3246" t="s">
        <v>12403</v>
      </c>
      <c r="AL3246">
        <v>1</v>
      </c>
      <c r="AM3246" t="s">
        <v>7673</v>
      </c>
      <c r="AN3246">
        <v>2</v>
      </c>
      <c r="AO3246">
        <v>0</v>
      </c>
      <c r="AP3246" t="s">
        <v>62</v>
      </c>
      <c r="AV3246" s="1">
        <v>43383</v>
      </c>
      <c r="AW3246" t="s">
        <v>17239</v>
      </c>
      <c r="AY3246" t="s">
        <v>73</v>
      </c>
      <c r="AZ3246" t="s">
        <v>74</v>
      </c>
    </row>
    <row r="3247" spans="1:52" hidden="1" x14ac:dyDescent="0.25">
      <c r="A3247" t="str">
        <f>INDEX('Community ID'!B:B,MATCH(O3247,'Community ID'!A:A,0))</f>
        <v>Villa Hortaliza</v>
      </c>
      <c r="B3247" t="str">
        <f>INDEX('Community ID'!$K:$K,MATCH('Environmental Data'!$P3247,'Community ID'!J:J,0))</f>
        <v>Tireo</v>
      </c>
      <c r="D3247" t="s">
        <v>12404</v>
      </c>
      <c r="E3247" t="s">
        <v>12405</v>
      </c>
      <c r="F3247" t="s">
        <v>12406</v>
      </c>
      <c r="H3247" t="s">
        <v>12407</v>
      </c>
      <c r="I3247" t="s">
        <v>191</v>
      </c>
      <c r="J3247" s="1">
        <v>36557</v>
      </c>
      <c r="K3247">
        <v>21</v>
      </c>
      <c r="L3247">
        <v>8295332126</v>
      </c>
      <c r="M3247" t="s">
        <v>226</v>
      </c>
      <c r="N3247" t="s">
        <v>11575</v>
      </c>
      <c r="O3247" t="s">
        <v>11448</v>
      </c>
      <c r="P3247" t="s">
        <v>3217</v>
      </c>
      <c r="Q3247" t="s">
        <v>160</v>
      </c>
      <c r="R3247">
        <v>135824753</v>
      </c>
      <c r="S3247" t="s">
        <v>104</v>
      </c>
      <c r="T3247" t="s">
        <v>144</v>
      </c>
      <c r="U3247">
        <v>40219592108</v>
      </c>
      <c r="V3247" t="s">
        <v>1820</v>
      </c>
      <c r="W3247" t="s">
        <v>58</v>
      </c>
      <c r="X3247">
        <v>18.9427898</v>
      </c>
      <c r="Y3247">
        <v>-70.678367399999999</v>
      </c>
      <c r="Z3247" s="3">
        <v>44326</v>
      </c>
      <c r="AA3247" s="3">
        <v>44326</v>
      </c>
      <c r="AB3247" t="s">
        <v>60</v>
      </c>
      <c r="AC3247" t="s">
        <v>169</v>
      </c>
      <c r="AE3247" t="s">
        <v>62</v>
      </c>
      <c r="AF3247" t="s">
        <v>170</v>
      </c>
      <c r="AG3247" t="s">
        <v>171</v>
      </c>
      <c r="AH3247" t="s">
        <v>117</v>
      </c>
      <c r="AI3247" t="s">
        <v>7626</v>
      </c>
      <c r="AJ3247" t="s">
        <v>12408</v>
      </c>
      <c r="AK3247" t="s">
        <v>12409</v>
      </c>
      <c r="AL3247">
        <v>1</v>
      </c>
      <c r="AM3247" t="s">
        <v>7673</v>
      </c>
      <c r="AN3247">
        <v>6</v>
      </c>
      <c r="AO3247">
        <v>2</v>
      </c>
      <c r="AP3247" t="s">
        <v>63</v>
      </c>
      <c r="AV3247" s="1">
        <v>43383</v>
      </c>
      <c r="AW3247" t="s">
        <v>17240</v>
      </c>
      <c r="AY3247" t="s">
        <v>73</v>
      </c>
      <c r="AZ3247" t="s">
        <v>74</v>
      </c>
    </row>
    <row r="3248" spans="1:52" hidden="1" x14ac:dyDescent="0.25">
      <c r="A3248" t="str">
        <f>INDEX('Community ID'!B:B,MATCH(O3248,'Community ID'!A:A,0))</f>
        <v>Villa Hortaliza</v>
      </c>
      <c r="B3248" t="str">
        <f>INDEX('Community ID'!$K:$K,MATCH('Environmental Data'!$P3248,'Community ID'!J:J,0))</f>
        <v>Tireo</v>
      </c>
      <c r="D3248" t="s">
        <v>12410</v>
      </c>
      <c r="E3248" t="s">
        <v>12411</v>
      </c>
      <c r="F3248" t="s">
        <v>12412</v>
      </c>
      <c r="H3248" t="s">
        <v>211</v>
      </c>
      <c r="I3248" t="s">
        <v>191</v>
      </c>
      <c r="J3248" s="1">
        <v>25445</v>
      </c>
      <c r="K3248">
        <v>52</v>
      </c>
      <c r="L3248">
        <v>8099657866</v>
      </c>
      <c r="M3248" t="s">
        <v>51</v>
      </c>
      <c r="N3248" t="s">
        <v>135</v>
      </c>
      <c r="O3248" t="s">
        <v>11448</v>
      </c>
      <c r="P3248" t="s">
        <v>3217</v>
      </c>
      <c r="Q3248" t="s">
        <v>160</v>
      </c>
      <c r="S3248" t="s">
        <v>104</v>
      </c>
      <c r="T3248" t="s">
        <v>144</v>
      </c>
      <c r="U3248">
        <v>5300031779</v>
      </c>
      <c r="V3248" t="s">
        <v>1820</v>
      </c>
      <c r="W3248" t="s">
        <v>58</v>
      </c>
      <c r="X3248">
        <v>18.9427898</v>
      </c>
      <c r="Y3248">
        <v>-70.678367399999999</v>
      </c>
      <c r="Z3248" t="s">
        <v>86</v>
      </c>
      <c r="AA3248" t="s">
        <v>86</v>
      </c>
      <c r="AB3248" t="s">
        <v>60</v>
      </c>
      <c r="AC3248" t="s">
        <v>169</v>
      </c>
      <c r="AE3248" t="s">
        <v>62</v>
      </c>
      <c r="AF3248" t="s">
        <v>170</v>
      </c>
      <c r="AG3248" t="s">
        <v>171</v>
      </c>
      <c r="AH3248" t="s">
        <v>117</v>
      </c>
      <c r="AI3248" t="s">
        <v>11449</v>
      </c>
      <c r="AJ3248" t="s">
        <v>7626</v>
      </c>
      <c r="AK3248" t="s">
        <v>12413</v>
      </c>
      <c r="AL3248">
        <v>1</v>
      </c>
      <c r="AM3248" t="s">
        <v>7673</v>
      </c>
      <c r="AN3248">
        <v>6</v>
      </c>
      <c r="AO3248">
        <v>3</v>
      </c>
      <c r="AP3248" t="s">
        <v>63</v>
      </c>
      <c r="AV3248" s="1">
        <v>43383</v>
      </c>
      <c r="AW3248" t="s">
        <v>17241</v>
      </c>
      <c r="AY3248" t="s">
        <v>73</v>
      </c>
      <c r="AZ3248" t="s">
        <v>74</v>
      </c>
    </row>
    <row r="3249" spans="1:52" hidden="1" x14ac:dyDescent="0.25">
      <c r="A3249" t="str">
        <f>INDEX('Community ID'!B:B,MATCH(O3249,'Community ID'!A:A,0))</f>
        <v>Villa Hortaliza</v>
      </c>
      <c r="B3249" t="str">
        <f>INDEX('Community ID'!$K:$K,MATCH('Environmental Data'!$P3249,'Community ID'!J:J,0))</f>
        <v>Tireo</v>
      </c>
      <c r="D3249" t="s">
        <v>12414</v>
      </c>
      <c r="E3249" t="s">
        <v>97</v>
      </c>
      <c r="F3249" t="s">
        <v>12415</v>
      </c>
      <c r="H3249" t="s">
        <v>942</v>
      </c>
      <c r="I3249" t="s">
        <v>191</v>
      </c>
      <c r="J3249" s="1">
        <v>29341</v>
      </c>
      <c r="K3249">
        <v>41</v>
      </c>
      <c r="L3249">
        <v>8097531911</v>
      </c>
      <c r="M3249" t="s">
        <v>51</v>
      </c>
      <c r="N3249" t="s">
        <v>12416</v>
      </c>
      <c r="O3249" t="s">
        <v>11448</v>
      </c>
      <c r="P3249" t="s">
        <v>3217</v>
      </c>
      <c r="Q3249" t="s">
        <v>160</v>
      </c>
      <c r="S3249" t="s">
        <v>104</v>
      </c>
      <c r="T3249" t="s">
        <v>144</v>
      </c>
      <c r="U3249">
        <v>5300322822</v>
      </c>
      <c r="V3249" t="s">
        <v>1820</v>
      </c>
      <c r="W3249" t="s">
        <v>58</v>
      </c>
      <c r="X3249">
        <v>18.942772699999999</v>
      </c>
      <c r="Y3249">
        <v>-70.678370799999996</v>
      </c>
      <c r="Z3249" t="s">
        <v>86</v>
      </c>
      <c r="AA3249" t="s">
        <v>325</v>
      </c>
      <c r="AB3249" t="s">
        <v>60</v>
      </c>
      <c r="AC3249" t="s">
        <v>88</v>
      </c>
      <c r="AE3249" t="s">
        <v>62</v>
      </c>
      <c r="AF3249" t="s">
        <v>170</v>
      </c>
      <c r="AG3249" t="s">
        <v>171</v>
      </c>
      <c r="AH3249" t="s">
        <v>117</v>
      </c>
      <c r="AI3249" t="s">
        <v>9933</v>
      </c>
      <c r="AJ3249" t="s">
        <v>91</v>
      </c>
      <c r="AK3249" t="s">
        <v>12417</v>
      </c>
      <c r="AL3249">
        <v>1</v>
      </c>
      <c r="AM3249" t="s">
        <v>7673</v>
      </c>
      <c r="AN3249">
        <v>5</v>
      </c>
      <c r="AO3249">
        <v>0</v>
      </c>
      <c r="AP3249" t="s">
        <v>63</v>
      </c>
      <c r="AV3249" s="1">
        <v>43383</v>
      </c>
      <c r="AW3249" t="s">
        <v>17242</v>
      </c>
      <c r="AY3249" t="s">
        <v>73</v>
      </c>
      <c r="AZ3249" t="s">
        <v>74</v>
      </c>
    </row>
    <row r="3250" spans="1:52" hidden="1" x14ac:dyDescent="0.25">
      <c r="A3250" t="str">
        <f>INDEX('Community ID'!B:B,MATCH(O3250,'Community ID'!A:A,0))</f>
        <v>Villa Hortaliza</v>
      </c>
      <c r="B3250" t="str">
        <f>INDEX('Community ID'!$K:$K,MATCH('Environmental Data'!$P3250,'Community ID'!J:J,0))</f>
        <v>Tireo</v>
      </c>
      <c r="D3250" t="s">
        <v>12496</v>
      </c>
      <c r="E3250" t="s">
        <v>12497</v>
      </c>
      <c r="F3250" t="s">
        <v>12498</v>
      </c>
      <c r="H3250" t="s">
        <v>12499</v>
      </c>
      <c r="I3250" t="s">
        <v>165</v>
      </c>
      <c r="J3250" s="1">
        <v>34480</v>
      </c>
      <c r="K3250">
        <v>27</v>
      </c>
      <c r="L3250">
        <v>8492762373</v>
      </c>
      <c r="M3250" t="s">
        <v>142</v>
      </c>
      <c r="N3250" t="s">
        <v>12500</v>
      </c>
      <c r="O3250" t="s">
        <v>11448</v>
      </c>
      <c r="P3250" t="s">
        <v>3217</v>
      </c>
      <c r="Q3250" t="s">
        <v>160</v>
      </c>
      <c r="U3250">
        <v>40224861357</v>
      </c>
      <c r="V3250" t="s">
        <v>1820</v>
      </c>
      <c r="W3250" t="s">
        <v>58</v>
      </c>
      <c r="X3250">
        <v>18.949007000000002</v>
      </c>
      <c r="Y3250">
        <v>-70.686261400000006</v>
      </c>
      <c r="Z3250" t="s">
        <v>86</v>
      </c>
      <c r="AA3250" t="s">
        <v>325</v>
      </c>
      <c r="AB3250" t="s">
        <v>60</v>
      </c>
      <c r="AC3250" t="s">
        <v>88</v>
      </c>
      <c r="AE3250" t="s">
        <v>62</v>
      </c>
      <c r="AF3250" t="s">
        <v>170</v>
      </c>
      <c r="AG3250" t="s">
        <v>171</v>
      </c>
      <c r="AH3250" t="s">
        <v>117</v>
      </c>
      <c r="AI3250" t="s">
        <v>11449</v>
      </c>
      <c r="AJ3250" t="s">
        <v>66</v>
      </c>
      <c r="AK3250" t="s">
        <v>12501</v>
      </c>
      <c r="AL3250">
        <v>1</v>
      </c>
      <c r="AM3250" t="s">
        <v>7673</v>
      </c>
      <c r="AN3250">
        <v>5</v>
      </c>
      <c r="AO3250">
        <v>0</v>
      </c>
      <c r="AP3250" t="s">
        <v>63</v>
      </c>
      <c r="AV3250" s="1">
        <v>43383</v>
      </c>
      <c r="AW3250" t="s">
        <v>17243</v>
      </c>
      <c r="AY3250" t="s">
        <v>73</v>
      </c>
      <c r="AZ3250" t="s">
        <v>74</v>
      </c>
    </row>
    <row r="3251" spans="1:52" hidden="1" x14ac:dyDescent="0.25">
      <c r="A3251" t="str">
        <f>INDEX('Community ID'!B:B,MATCH(O3251,'Community ID'!A:A,0))</f>
        <v>Villa Hortaliza</v>
      </c>
      <c r="B3251" t="str">
        <f>INDEX('Community ID'!$K:$K,MATCH('Environmental Data'!$P3251,'Community ID'!J:J,0))</f>
        <v>Tireo</v>
      </c>
      <c r="D3251" t="s">
        <v>12418</v>
      </c>
      <c r="E3251" t="s">
        <v>8482</v>
      </c>
      <c r="F3251" t="s">
        <v>1114</v>
      </c>
      <c r="H3251" t="s">
        <v>12419</v>
      </c>
      <c r="I3251" t="s">
        <v>191</v>
      </c>
      <c r="J3251" s="1">
        <v>28813</v>
      </c>
      <c r="K3251">
        <v>43</v>
      </c>
      <c r="L3251">
        <v>8296310537</v>
      </c>
      <c r="M3251" t="s">
        <v>142</v>
      </c>
      <c r="N3251" t="s">
        <v>135</v>
      </c>
      <c r="O3251" t="s">
        <v>11448</v>
      </c>
      <c r="P3251" t="s">
        <v>3217</v>
      </c>
      <c r="Q3251" t="s">
        <v>160</v>
      </c>
      <c r="R3251">
        <v>46235777</v>
      </c>
      <c r="S3251" t="s">
        <v>104</v>
      </c>
      <c r="T3251" t="s">
        <v>144</v>
      </c>
      <c r="U3251">
        <v>5300282125</v>
      </c>
      <c r="V3251" t="s">
        <v>1820</v>
      </c>
      <c r="W3251" t="s">
        <v>58</v>
      </c>
      <c r="X3251">
        <v>18.942775000000001</v>
      </c>
      <c r="Y3251">
        <v>-70.678401699999995</v>
      </c>
      <c r="Z3251" t="s">
        <v>86</v>
      </c>
      <c r="AA3251" t="s">
        <v>86</v>
      </c>
      <c r="AB3251" t="s">
        <v>60</v>
      </c>
      <c r="AC3251" t="s">
        <v>88</v>
      </c>
      <c r="AE3251" t="s">
        <v>62</v>
      </c>
      <c r="AF3251" t="s">
        <v>170</v>
      </c>
      <c r="AG3251" t="s">
        <v>171</v>
      </c>
      <c r="AH3251" t="s">
        <v>65</v>
      </c>
      <c r="AI3251" t="s">
        <v>12420</v>
      </c>
      <c r="AJ3251" t="s">
        <v>7683</v>
      </c>
      <c r="AK3251" t="s">
        <v>12421</v>
      </c>
      <c r="AL3251">
        <v>1</v>
      </c>
      <c r="AM3251" t="s">
        <v>7673</v>
      </c>
      <c r="AN3251">
        <v>4</v>
      </c>
      <c r="AO3251">
        <v>0</v>
      </c>
      <c r="AP3251" t="s">
        <v>62</v>
      </c>
      <c r="AV3251" s="1">
        <v>43383</v>
      </c>
      <c r="AW3251" t="s">
        <v>17244</v>
      </c>
      <c r="AY3251" t="s">
        <v>73</v>
      </c>
      <c r="AZ3251" t="s">
        <v>74</v>
      </c>
    </row>
    <row r="3252" spans="1:52" hidden="1" x14ac:dyDescent="0.25">
      <c r="A3252" t="str">
        <f>INDEX('Community ID'!B:B,MATCH(O3252,'Community ID'!A:A,0))</f>
        <v>Villa Hortaliza</v>
      </c>
      <c r="B3252" t="str">
        <f>INDEX('Community ID'!$K:$K,MATCH('Environmental Data'!$P3252,'Community ID'!J:J,0))</f>
        <v>Tireo</v>
      </c>
      <c r="D3252" t="s">
        <v>12422</v>
      </c>
      <c r="E3252" t="s">
        <v>12423</v>
      </c>
      <c r="F3252" t="s">
        <v>1595</v>
      </c>
      <c r="H3252" t="s">
        <v>12424</v>
      </c>
      <c r="I3252" t="s">
        <v>191</v>
      </c>
      <c r="L3252">
        <v>8092560661</v>
      </c>
      <c r="M3252" t="s">
        <v>80</v>
      </c>
      <c r="N3252" t="s">
        <v>135</v>
      </c>
      <c r="O3252" t="s">
        <v>11448</v>
      </c>
      <c r="P3252" t="s">
        <v>3217</v>
      </c>
      <c r="Q3252" t="s">
        <v>103</v>
      </c>
      <c r="V3252" t="s">
        <v>1820</v>
      </c>
      <c r="W3252" t="s">
        <v>58</v>
      </c>
      <c r="X3252">
        <v>18.947445299999998</v>
      </c>
      <c r="Y3252">
        <v>-70.686551399999999</v>
      </c>
      <c r="Z3252" t="s">
        <v>86</v>
      </c>
      <c r="AA3252" t="s">
        <v>86</v>
      </c>
      <c r="AB3252" t="s">
        <v>60</v>
      </c>
      <c r="AC3252" t="s">
        <v>88</v>
      </c>
      <c r="AE3252" t="s">
        <v>62</v>
      </c>
      <c r="AF3252" t="s">
        <v>170</v>
      </c>
      <c r="AG3252" t="s">
        <v>171</v>
      </c>
      <c r="AH3252" t="s">
        <v>65</v>
      </c>
      <c r="AI3252" t="s">
        <v>7626</v>
      </c>
      <c r="AJ3252" t="s">
        <v>9538</v>
      </c>
      <c r="AK3252" t="s">
        <v>807</v>
      </c>
      <c r="AL3252">
        <v>1</v>
      </c>
      <c r="AM3252" t="s">
        <v>7673</v>
      </c>
      <c r="AN3252">
        <v>2</v>
      </c>
      <c r="AO3252">
        <v>0</v>
      </c>
      <c r="AP3252" t="s">
        <v>63</v>
      </c>
      <c r="AV3252" s="1">
        <v>43383</v>
      </c>
      <c r="AW3252" t="s">
        <v>17245</v>
      </c>
      <c r="AY3252" t="s">
        <v>73</v>
      </c>
      <c r="AZ3252" t="s">
        <v>74</v>
      </c>
    </row>
    <row r="3253" spans="1:52" hidden="1" x14ac:dyDescent="0.25">
      <c r="A3253" t="str">
        <f>INDEX('Community ID'!B:B,MATCH(O3253,'Community ID'!A:A,0))</f>
        <v>Villa Hortaliza</v>
      </c>
      <c r="B3253" t="str">
        <f>INDEX('Community ID'!$K:$K,MATCH('Environmental Data'!$P3253,'Community ID'!J:J,0))</f>
        <v>Tireo</v>
      </c>
      <c r="D3253" t="s">
        <v>12425</v>
      </c>
      <c r="E3253" t="s">
        <v>5501</v>
      </c>
      <c r="F3253" t="s">
        <v>12426</v>
      </c>
      <c r="H3253" t="s">
        <v>12427</v>
      </c>
      <c r="I3253" t="s">
        <v>165</v>
      </c>
      <c r="J3253" s="1">
        <v>30568</v>
      </c>
      <c r="K3253">
        <v>38</v>
      </c>
      <c r="L3253">
        <v>8292217283</v>
      </c>
      <c r="M3253" t="s">
        <v>80</v>
      </c>
      <c r="N3253" t="s">
        <v>12428</v>
      </c>
      <c r="O3253" t="s">
        <v>11448</v>
      </c>
      <c r="P3253" t="s">
        <v>3217</v>
      </c>
      <c r="Q3253" t="s">
        <v>103</v>
      </c>
      <c r="R3253">
        <v>55910168</v>
      </c>
      <c r="S3253" t="s">
        <v>410</v>
      </c>
      <c r="T3253" t="s">
        <v>410</v>
      </c>
      <c r="U3253">
        <v>5300370334</v>
      </c>
      <c r="V3253" t="s">
        <v>1820</v>
      </c>
      <c r="W3253" t="s">
        <v>58</v>
      </c>
      <c r="X3253">
        <v>18.9427293</v>
      </c>
      <c r="Y3253">
        <v>-70.678425500000003</v>
      </c>
      <c r="Z3253" t="s">
        <v>86</v>
      </c>
      <c r="AA3253" s="3">
        <v>44326</v>
      </c>
      <c r="AB3253" t="s">
        <v>60</v>
      </c>
      <c r="AC3253" t="s">
        <v>88</v>
      </c>
      <c r="AE3253" t="s">
        <v>62</v>
      </c>
      <c r="AF3253" t="s">
        <v>170</v>
      </c>
      <c r="AG3253" t="s">
        <v>194</v>
      </c>
      <c r="AH3253" t="s">
        <v>117</v>
      </c>
      <c r="AI3253" t="s">
        <v>12429</v>
      </c>
      <c r="AJ3253" t="s">
        <v>12430</v>
      </c>
      <c r="AK3253" t="s">
        <v>12431</v>
      </c>
      <c r="AL3253">
        <v>1</v>
      </c>
      <c r="AM3253" t="s">
        <v>7673</v>
      </c>
      <c r="AN3253">
        <v>1</v>
      </c>
      <c r="AO3253">
        <v>0</v>
      </c>
      <c r="AP3253" t="s">
        <v>62</v>
      </c>
      <c r="AV3253" s="1">
        <v>43383</v>
      </c>
      <c r="AW3253" t="s">
        <v>17246</v>
      </c>
      <c r="AY3253" t="s">
        <v>73</v>
      </c>
      <c r="AZ3253" t="s">
        <v>74</v>
      </c>
    </row>
    <row r="3254" spans="1:52" hidden="1" x14ac:dyDescent="0.25">
      <c r="A3254" t="str">
        <f>INDEX('Community ID'!B:B,MATCH(O3254,'Community ID'!A:A,0))</f>
        <v>Villa Hortaliza</v>
      </c>
      <c r="B3254" t="str">
        <f>INDEX('Community ID'!$K:$K,MATCH('Environmental Data'!$P3254,'Community ID'!J:J,0))</f>
        <v>Tireo</v>
      </c>
      <c r="D3254" t="s">
        <v>12432</v>
      </c>
      <c r="E3254" t="s">
        <v>12433</v>
      </c>
      <c r="F3254" t="s">
        <v>12434</v>
      </c>
      <c r="I3254" t="s">
        <v>191</v>
      </c>
      <c r="J3254" s="1">
        <v>20595</v>
      </c>
      <c r="K3254">
        <v>65</v>
      </c>
      <c r="M3254" t="s">
        <v>80</v>
      </c>
      <c r="N3254" t="s">
        <v>135</v>
      </c>
      <c r="O3254" t="s">
        <v>11448</v>
      </c>
      <c r="P3254" t="s">
        <v>3217</v>
      </c>
      <c r="Q3254" t="s">
        <v>160</v>
      </c>
      <c r="S3254" t="s">
        <v>104</v>
      </c>
      <c r="T3254" t="s">
        <v>144</v>
      </c>
      <c r="U3254">
        <v>5300193736</v>
      </c>
      <c r="V3254" t="s">
        <v>1820</v>
      </c>
      <c r="W3254" t="s">
        <v>58</v>
      </c>
      <c r="X3254">
        <v>18.942732800000002</v>
      </c>
      <c r="Y3254">
        <v>-70.678422100000006</v>
      </c>
      <c r="Z3254" t="s">
        <v>86</v>
      </c>
      <c r="AA3254" t="s">
        <v>86</v>
      </c>
      <c r="AB3254" t="s">
        <v>60</v>
      </c>
      <c r="AC3254" t="s">
        <v>88</v>
      </c>
      <c r="AE3254" t="s">
        <v>62</v>
      </c>
      <c r="AF3254" t="s">
        <v>170</v>
      </c>
      <c r="AG3254" t="s">
        <v>171</v>
      </c>
      <c r="AH3254" t="s">
        <v>117</v>
      </c>
      <c r="AI3254" t="s">
        <v>12435</v>
      </c>
      <c r="AJ3254" t="s">
        <v>12400</v>
      </c>
      <c r="AK3254" t="s">
        <v>12436</v>
      </c>
      <c r="AL3254">
        <v>1</v>
      </c>
      <c r="AM3254" t="s">
        <v>7673</v>
      </c>
      <c r="AN3254">
        <v>2</v>
      </c>
      <c r="AO3254">
        <v>0</v>
      </c>
      <c r="AP3254" t="s">
        <v>62</v>
      </c>
      <c r="AV3254" s="1">
        <v>43383</v>
      </c>
      <c r="AW3254" t="s">
        <v>17247</v>
      </c>
      <c r="AY3254" t="s">
        <v>73</v>
      </c>
      <c r="AZ3254" t="s">
        <v>74</v>
      </c>
    </row>
    <row r="3255" spans="1:52" x14ac:dyDescent="0.25">
      <c r="A3255" t="str">
        <f>INDEX('Community ID'!B:B,MATCH(O3255,'Community ID'!A:A,0))</f>
        <v>Villa Hortaliza</v>
      </c>
      <c r="B3255" t="str">
        <f>INDEX('Community ID'!$K:$K,MATCH('Environmental Data'!$P3255,'Community ID'!J:J,0))</f>
        <v>Tireo</v>
      </c>
      <c r="D3255" t="s">
        <v>12437</v>
      </c>
      <c r="E3255" t="s">
        <v>12438</v>
      </c>
      <c r="F3255" t="s">
        <v>4667</v>
      </c>
      <c r="H3255" t="s">
        <v>12439</v>
      </c>
      <c r="I3255" t="s">
        <v>165</v>
      </c>
      <c r="J3255" s="1">
        <v>33691</v>
      </c>
      <c r="K3255">
        <v>29</v>
      </c>
      <c r="L3255">
        <v>8293018193</v>
      </c>
      <c r="M3255" t="s">
        <v>51</v>
      </c>
      <c r="N3255" t="s">
        <v>287</v>
      </c>
      <c r="O3255" t="s">
        <v>11448</v>
      </c>
      <c r="P3255" t="s">
        <v>3217</v>
      </c>
      <c r="Q3255" t="s">
        <v>103</v>
      </c>
      <c r="U3255">
        <v>5300464541</v>
      </c>
      <c r="V3255" t="s">
        <v>1820</v>
      </c>
      <c r="W3255" t="s">
        <v>58</v>
      </c>
      <c r="X3255">
        <v>18.942427899999998</v>
      </c>
      <c r="Y3255">
        <v>-70.678413899999995</v>
      </c>
      <c r="Z3255" t="s">
        <v>86</v>
      </c>
      <c r="AA3255" s="3">
        <v>44198</v>
      </c>
      <c r="AB3255" t="s">
        <v>60</v>
      </c>
      <c r="AC3255" t="s">
        <v>169</v>
      </c>
      <c r="AE3255" t="s">
        <v>62</v>
      </c>
      <c r="AF3255" t="s">
        <v>170</v>
      </c>
      <c r="AG3255" t="s">
        <v>171</v>
      </c>
      <c r="AH3255" t="s">
        <v>65</v>
      </c>
      <c r="AI3255" t="s">
        <v>7626</v>
      </c>
      <c r="AJ3255" t="s">
        <v>12430</v>
      </c>
      <c r="AK3255" t="s">
        <v>479</v>
      </c>
      <c r="AL3255">
        <v>1</v>
      </c>
      <c r="AM3255" t="s">
        <v>7673</v>
      </c>
      <c r="AN3255">
        <v>3</v>
      </c>
      <c r="AO3255">
        <v>1</v>
      </c>
      <c r="AP3255" t="s">
        <v>63</v>
      </c>
      <c r="AV3255" s="1">
        <v>43383</v>
      </c>
      <c r="AW3255" t="s">
        <v>17248</v>
      </c>
      <c r="AY3255" t="s">
        <v>73</v>
      </c>
      <c r="AZ3255" t="s">
        <v>74</v>
      </c>
    </row>
    <row r="3256" spans="1:52" hidden="1" x14ac:dyDescent="0.25">
      <c r="A3256" t="str">
        <f>INDEX('Community ID'!B:B,MATCH(O3256,'Community ID'!A:A,0))</f>
        <v>El Chorro</v>
      </c>
      <c r="B3256" t="str">
        <f>INDEX('Community ID'!$K:$K,MATCH('Environmental Data'!$P3256,'Community ID'!J:J,0))</f>
        <v>Constanza</v>
      </c>
      <c r="D3256" t="s">
        <v>12440</v>
      </c>
      <c r="E3256" t="s">
        <v>12441</v>
      </c>
      <c r="F3256" t="s">
        <v>1557</v>
      </c>
      <c r="H3256" t="s">
        <v>12442</v>
      </c>
      <c r="I3256" t="s">
        <v>165</v>
      </c>
      <c r="M3256" t="s">
        <v>226</v>
      </c>
      <c r="N3256" t="s">
        <v>52</v>
      </c>
      <c r="O3256" t="s">
        <v>7181</v>
      </c>
      <c r="P3256" t="s">
        <v>102</v>
      </c>
      <c r="Q3256" t="s">
        <v>103</v>
      </c>
      <c r="S3256" t="s">
        <v>11144</v>
      </c>
      <c r="T3256" t="s">
        <v>11144</v>
      </c>
      <c r="V3256" t="s">
        <v>10384</v>
      </c>
      <c r="W3256" t="s">
        <v>58</v>
      </c>
      <c r="X3256">
        <v>18.904767874645898</v>
      </c>
      <c r="Y3256">
        <v>-70.757971666819103</v>
      </c>
      <c r="Z3256" t="s">
        <v>86</v>
      </c>
      <c r="AA3256" s="3">
        <v>44326</v>
      </c>
      <c r="AB3256" t="s">
        <v>60</v>
      </c>
      <c r="AC3256" t="s">
        <v>169</v>
      </c>
      <c r="AE3256" t="s">
        <v>62</v>
      </c>
      <c r="AF3256" t="s">
        <v>170</v>
      </c>
      <c r="AG3256" t="s">
        <v>194</v>
      </c>
      <c r="AH3256" t="s">
        <v>65</v>
      </c>
      <c r="AI3256" t="s">
        <v>145</v>
      </c>
      <c r="AJ3256" t="s">
        <v>145</v>
      </c>
      <c r="AK3256" t="s">
        <v>7199</v>
      </c>
      <c r="AL3256">
        <v>1</v>
      </c>
      <c r="AM3256" t="s">
        <v>7199</v>
      </c>
      <c r="AN3256">
        <v>1</v>
      </c>
      <c r="AO3256">
        <v>0</v>
      </c>
      <c r="AP3256" t="s">
        <v>63</v>
      </c>
      <c r="AV3256" s="1">
        <v>43383</v>
      </c>
      <c r="AW3256" t="s">
        <v>17249</v>
      </c>
      <c r="AY3256" t="s">
        <v>73</v>
      </c>
      <c r="AZ3256" t="s">
        <v>74</v>
      </c>
    </row>
    <row r="3257" spans="1:52" hidden="1" x14ac:dyDescent="0.25">
      <c r="A3257" t="str">
        <f>INDEX('Community ID'!B:B,MATCH(O3257,'Community ID'!A:A,0))</f>
        <v>Villa Hortaliza</v>
      </c>
      <c r="B3257" t="str">
        <f>INDEX('Community ID'!$K:$K,MATCH('Environmental Data'!$P3257,'Community ID'!J:J,0))</f>
        <v>Tireo</v>
      </c>
      <c r="D3257" t="s">
        <v>12445</v>
      </c>
      <c r="E3257" t="s">
        <v>12446</v>
      </c>
      <c r="F3257" t="s">
        <v>12447</v>
      </c>
      <c r="H3257" t="s">
        <v>1451</v>
      </c>
      <c r="I3257" t="s">
        <v>191</v>
      </c>
      <c r="J3257" s="1">
        <v>17103</v>
      </c>
      <c r="K3257">
        <v>75</v>
      </c>
      <c r="L3257">
        <v>8295788684</v>
      </c>
      <c r="M3257" t="s">
        <v>80</v>
      </c>
      <c r="N3257" t="s">
        <v>135</v>
      </c>
      <c r="O3257" t="s">
        <v>11448</v>
      </c>
      <c r="P3257" t="s">
        <v>3217</v>
      </c>
      <c r="Q3257" t="s">
        <v>103</v>
      </c>
      <c r="S3257" t="s">
        <v>104</v>
      </c>
      <c r="T3257" t="s">
        <v>144</v>
      </c>
      <c r="U3257">
        <v>5300059028</v>
      </c>
      <c r="V3257" t="s">
        <v>1820</v>
      </c>
      <c r="W3257" t="s">
        <v>58</v>
      </c>
      <c r="X3257">
        <v>18.9427293</v>
      </c>
      <c r="Y3257">
        <v>-70.678425500000003</v>
      </c>
      <c r="Z3257" t="s">
        <v>86</v>
      </c>
      <c r="AA3257" t="s">
        <v>86</v>
      </c>
      <c r="AB3257" t="s">
        <v>60</v>
      </c>
      <c r="AC3257" t="s">
        <v>169</v>
      </c>
      <c r="AE3257" t="s">
        <v>62</v>
      </c>
      <c r="AF3257" t="s">
        <v>170</v>
      </c>
      <c r="AG3257" t="s">
        <v>171</v>
      </c>
      <c r="AH3257" t="s">
        <v>65</v>
      </c>
      <c r="AI3257" t="s">
        <v>11449</v>
      </c>
      <c r="AK3257" t="s">
        <v>12448</v>
      </c>
      <c r="AL3257">
        <v>1</v>
      </c>
      <c r="AM3257" t="s">
        <v>7673</v>
      </c>
      <c r="AN3257">
        <v>2</v>
      </c>
      <c r="AO3257">
        <v>0</v>
      </c>
      <c r="AP3257" t="s">
        <v>62</v>
      </c>
      <c r="AV3257" s="1">
        <v>43383</v>
      </c>
      <c r="AW3257" t="s">
        <v>17250</v>
      </c>
      <c r="AY3257" t="s">
        <v>73</v>
      </c>
      <c r="AZ3257" t="s">
        <v>74</v>
      </c>
    </row>
    <row r="3258" spans="1:52" hidden="1" x14ac:dyDescent="0.25">
      <c r="A3258" t="str">
        <f>INDEX('Community ID'!B:B,MATCH(O3258,'Community ID'!A:A,0))</f>
        <v>El Chorro</v>
      </c>
      <c r="B3258" t="str">
        <f>INDEX('Community ID'!$K:$K,MATCH('Environmental Data'!$P3258,'Community ID'!J:J,0))</f>
        <v>Constanza</v>
      </c>
      <c r="D3258" t="s">
        <v>12443</v>
      </c>
      <c r="E3258" t="s">
        <v>12444</v>
      </c>
      <c r="F3258" t="s">
        <v>1087</v>
      </c>
      <c r="H3258" t="s">
        <v>7164</v>
      </c>
      <c r="I3258" t="s">
        <v>165</v>
      </c>
      <c r="M3258" t="s">
        <v>226</v>
      </c>
      <c r="N3258" t="s">
        <v>52</v>
      </c>
      <c r="O3258" t="s">
        <v>7181</v>
      </c>
      <c r="P3258" t="s">
        <v>102</v>
      </c>
      <c r="Q3258" t="s">
        <v>103</v>
      </c>
      <c r="S3258" t="s">
        <v>485</v>
      </c>
      <c r="T3258" t="s">
        <v>545</v>
      </c>
      <c r="V3258" t="s">
        <v>10384</v>
      </c>
      <c r="W3258" t="s">
        <v>58</v>
      </c>
      <c r="X3258">
        <v>18.904768042283902</v>
      </c>
      <c r="Y3258">
        <v>-70.757989939368102</v>
      </c>
      <c r="Z3258" s="3">
        <v>44326</v>
      </c>
      <c r="AA3258" s="3">
        <v>44259</v>
      </c>
      <c r="AB3258" t="s">
        <v>60</v>
      </c>
      <c r="AC3258" t="s">
        <v>169</v>
      </c>
      <c r="AE3258" t="s">
        <v>62</v>
      </c>
      <c r="AF3258" t="s">
        <v>170</v>
      </c>
      <c r="AG3258" t="s">
        <v>194</v>
      </c>
      <c r="AH3258" t="s">
        <v>65</v>
      </c>
      <c r="AI3258" t="s">
        <v>145</v>
      </c>
      <c r="AJ3258" t="s">
        <v>145</v>
      </c>
      <c r="AK3258" t="s">
        <v>7199</v>
      </c>
      <c r="AL3258">
        <v>1</v>
      </c>
      <c r="AM3258" t="s">
        <v>7199</v>
      </c>
      <c r="AN3258">
        <v>1</v>
      </c>
      <c r="AO3258">
        <v>0</v>
      </c>
      <c r="AP3258" t="s">
        <v>62</v>
      </c>
      <c r="AV3258" s="1">
        <v>43383</v>
      </c>
      <c r="AW3258" t="s">
        <v>17251</v>
      </c>
      <c r="AY3258" t="s">
        <v>73</v>
      </c>
      <c r="AZ3258" t="s">
        <v>74</v>
      </c>
    </row>
    <row r="3259" spans="1:52" hidden="1" x14ac:dyDescent="0.25">
      <c r="A3259" t="str">
        <f>INDEX('Community ID'!B:B,MATCH(O3259,'Community ID'!A:A,0))</f>
        <v>El Chorro</v>
      </c>
      <c r="B3259" t="str">
        <f>INDEX('Community ID'!$K:$K,MATCH('Environmental Data'!$P3259,'Community ID'!J:J,0))</f>
        <v>Constanza</v>
      </c>
      <c r="D3259" t="s">
        <v>12449</v>
      </c>
      <c r="E3259" t="s">
        <v>12450</v>
      </c>
      <c r="F3259" t="s">
        <v>12451</v>
      </c>
      <c r="H3259" t="s">
        <v>9396</v>
      </c>
      <c r="I3259" t="s">
        <v>165</v>
      </c>
      <c r="M3259" t="s">
        <v>226</v>
      </c>
      <c r="N3259" t="s">
        <v>287</v>
      </c>
      <c r="O3259" t="s">
        <v>7181</v>
      </c>
      <c r="P3259" t="s">
        <v>102</v>
      </c>
      <c r="Q3259" t="s">
        <v>103</v>
      </c>
      <c r="S3259" t="s">
        <v>545</v>
      </c>
      <c r="T3259" t="s">
        <v>545</v>
      </c>
      <c r="V3259" t="s">
        <v>10384</v>
      </c>
      <c r="W3259" t="s">
        <v>58</v>
      </c>
      <c r="X3259">
        <v>18.904571738111699</v>
      </c>
      <c r="Y3259">
        <v>-70.757982814750406</v>
      </c>
      <c r="Z3259" t="s">
        <v>86</v>
      </c>
      <c r="AA3259" s="3">
        <v>44326</v>
      </c>
      <c r="AB3259" t="s">
        <v>60</v>
      </c>
      <c r="AC3259" t="s">
        <v>169</v>
      </c>
      <c r="AE3259" t="s">
        <v>62</v>
      </c>
      <c r="AF3259" t="s">
        <v>170</v>
      </c>
      <c r="AG3259" t="s">
        <v>194</v>
      </c>
      <c r="AH3259" t="s">
        <v>65</v>
      </c>
      <c r="AI3259" t="s">
        <v>145</v>
      </c>
      <c r="AJ3259" t="s">
        <v>145</v>
      </c>
      <c r="AK3259" t="s">
        <v>7199</v>
      </c>
      <c r="AL3259">
        <v>1</v>
      </c>
      <c r="AM3259" t="s">
        <v>7199</v>
      </c>
      <c r="AN3259">
        <v>3</v>
      </c>
      <c r="AO3259">
        <v>0</v>
      </c>
      <c r="AP3259" t="s">
        <v>62</v>
      </c>
      <c r="AV3259" s="1">
        <v>43383</v>
      </c>
      <c r="AW3259" t="s">
        <v>17252</v>
      </c>
      <c r="AY3259" t="s">
        <v>73</v>
      </c>
      <c r="AZ3259" t="s">
        <v>74</v>
      </c>
    </row>
    <row r="3260" spans="1:52" x14ac:dyDescent="0.25">
      <c r="A3260" t="str">
        <f>INDEX('Community ID'!B:B,MATCH(O3260,'Community ID'!A:A,0))</f>
        <v>Villa Hortaliza</v>
      </c>
      <c r="B3260" t="str">
        <f>INDEX('Community ID'!$K:$K,MATCH('Environmental Data'!$P3260,'Community ID'!J:J,0))</f>
        <v>Tireo</v>
      </c>
      <c r="D3260" t="s">
        <v>12454</v>
      </c>
      <c r="E3260" t="s">
        <v>3972</v>
      </c>
      <c r="F3260" t="s">
        <v>1167</v>
      </c>
      <c r="H3260" t="s">
        <v>12455</v>
      </c>
      <c r="I3260" t="s">
        <v>191</v>
      </c>
      <c r="J3260" s="1">
        <v>36397</v>
      </c>
      <c r="K3260">
        <v>22</v>
      </c>
      <c r="L3260">
        <v>8492825162</v>
      </c>
      <c r="M3260" t="s">
        <v>226</v>
      </c>
      <c r="N3260" t="s">
        <v>12062</v>
      </c>
      <c r="O3260" t="s">
        <v>11448</v>
      </c>
      <c r="P3260" t="s">
        <v>3217</v>
      </c>
      <c r="Q3260" t="s">
        <v>160</v>
      </c>
      <c r="U3260">
        <v>40209351671</v>
      </c>
      <c r="V3260" t="s">
        <v>1820</v>
      </c>
      <c r="W3260" t="s">
        <v>58</v>
      </c>
      <c r="X3260">
        <v>18.942464000000001</v>
      </c>
      <c r="Y3260">
        <v>-70.678723300000001</v>
      </c>
      <c r="Z3260" t="s">
        <v>86</v>
      </c>
      <c r="AA3260" t="s">
        <v>325</v>
      </c>
      <c r="AB3260" t="s">
        <v>60</v>
      </c>
      <c r="AC3260" t="s">
        <v>169</v>
      </c>
      <c r="AE3260" t="s">
        <v>62</v>
      </c>
      <c r="AF3260" t="s">
        <v>170</v>
      </c>
      <c r="AG3260" t="s">
        <v>171</v>
      </c>
      <c r="AH3260" t="s">
        <v>65</v>
      </c>
      <c r="AI3260" t="s">
        <v>12456</v>
      </c>
      <c r="AJ3260" t="s">
        <v>12457</v>
      </c>
      <c r="AK3260" t="s">
        <v>368</v>
      </c>
      <c r="AL3260">
        <v>1</v>
      </c>
      <c r="AM3260" t="s">
        <v>7673</v>
      </c>
      <c r="AN3260">
        <v>3</v>
      </c>
      <c r="AO3260">
        <v>1</v>
      </c>
      <c r="AP3260" t="s">
        <v>63</v>
      </c>
      <c r="AV3260" s="1">
        <v>43383</v>
      </c>
      <c r="AW3260" t="s">
        <v>17253</v>
      </c>
      <c r="AY3260" t="s">
        <v>73</v>
      </c>
      <c r="AZ3260" t="s">
        <v>74</v>
      </c>
    </row>
    <row r="3261" spans="1:52" hidden="1" x14ac:dyDescent="0.25">
      <c r="A3261" t="str">
        <f>INDEX('Community ID'!B:B,MATCH(O3261,'Community ID'!A:A,0))</f>
        <v>El Chorro</v>
      </c>
      <c r="B3261" t="str">
        <f>INDEX('Community ID'!$K:$K,MATCH('Environmental Data'!$P3261,'Community ID'!J:J,0))</f>
        <v>Constanza</v>
      </c>
      <c r="D3261" t="s">
        <v>12452</v>
      </c>
      <c r="E3261" t="s">
        <v>12453</v>
      </c>
      <c r="F3261" t="s">
        <v>1477</v>
      </c>
      <c r="I3261" t="s">
        <v>191</v>
      </c>
      <c r="J3261" s="1">
        <v>37426</v>
      </c>
      <c r="K3261">
        <v>19</v>
      </c>
      <c r="M3261" t="s">
        <v>142</v>
      </c>
      <c r="N3261" t="s">
        <v>125</v>
      </c>
      <c r="O3261" t="s">
        <v>7181</v>
      </c>
      <c r="P3261" t="s">
        <v>102</v>
      </c>
      <c r="Q3261" t="s">
        <v>103</v>
      </c>
      <c r="S3261" t="s">
        <v>545</v>
      </c>
      <c r="T3261" t="s">
        <v>545</v>
      </c>
      <c r="V3261" t="s">
        <v>10384</v>
      </c>
      <c r="W3261" t="s">
        <v>58</v>
      </c>
      <c r="X3261">
        <v>18.904571738111699</v>
      </c>
      <c r="Y3261">
        <v>-70.757982814750406</v>
      </c>
      <c r="Z3261" t="s">
        <v>86</v>
      </c>
      <c r="AA3261" t="s">
        <v>86</v>
      </c>
      <c r="AB3261" t="s">
        <v>60</v>
      </c>
      <c r="AC3261" t="s">
        <v>169</v>
      </c>
      <c r="AE3261" t="s">
        <v>62</v>
      </c>
      <c r="AF3261" t="s">
        <v>170</v>
      </c>
      <c r="AG3261" t="s">
        <v>194</v>
      </c>
      <c r="AH3261" t="s">
        <v>65</v>
      </c>
      <c r="AI3261" t="s">
        <v>145</v>
      </c>
      <c r="AJ3261" t="s">
        <v>106</v>
      </c>
      <c r="AK3261" t="s">
        <v>7199</v>
      </c>
      <c r="AL3261">
        <v>1</v>
      </c>
      <c r="AM3261" t="s">
        <v>7199</v>
      </c>
      <c r="AN3261">
        <v>3</v>
      </c>
      <c r="AO3261">
        <v>0</v>
      </c>
      <c r="AP3261" t="s">
        <v>62</v>
      </c>
      <c r="AV3261" s="1">
        <v>43383</v>
      </c>
      <c r="AW3261" t="s">
        <v>17254</v>
      </c>
      <c r="AY3261" t="s">
        <v>73</v>
      </c>
      <c r="AZ3261" t="s">
        <v>74</v>
      </c>
    </row>
    <row r="3262" spans="1:52" hidden="1" x14ac:dyDescent="0.25">
      <c r="A3262" t="str">
        <f>INDEX('Community ID'!B:B,MATCH(O3262,'Community ID'!A:A,0))</f>
        <v>El Chorro</v>
      </c>
      <c r="B3262" t="str">
        <f>INDEX('Community ID'!$K:$K,MATCH('Environmental Data'!$P3262,'Community ID'!J:J,0))</f>
        <v>Constanza</v>
      </c>
      <c r="D3262" t="s">
        <v>12458</v>
      </c>
      <c r="E3262" t="s">
        <v>1390</v>
      </c>
      <c r="F3262" t="s">
        <v>4667</v>
      </c>
      <c r="I3262" t="s">
        <v>191</v>
      </c>
      <c r="M3262" t="s">
        <v>80</v>
      </c>
      <c r="N3262" t="s">
        <v>135</v>
      </c>
      <c r="O3262" t="s">
        <v>7181</v>
      </c>
      <c r="P3262" t="s">
        <v>102</v>
      </c>
      <c r="Q3262" t="s">
        <v>7416</v>
      </c>
      <c r="S3262" t="s">
        <v>545</v>
      </c>
      <c r="T3262" t="s">
        <v>545</v>
      </c>
      <c r="V3262" t="s">
        <v>10384</v>
      </c>
      <c r="W3262" t="s">
        <v>58</v>
      </c>
      <c r="X3262">
        <v>18.904139064269899</v>
      </c>
      <c r="Y3262">
        <v>-70.758283976531303</v>
      </c>
      <c r="Z3262" t="s">
        <v>86</v>
      </c>
      <c r="AA3262" t="s">
        <v>86</v>
      </c>
      <c r="AB3262" t="s">
        <v>60</v>
      </c>
      <c r="AC3262" t="s">
        <v>169</v>
      </c>
      <c r="AE3262" t="s">
        <v>62</v>
      </c>
      <c r="AF3262" t="s">
        <v>170</v>
      </c>
      <c r="AG3262" t="s">
        <v>194</v>
      </c>
      <c r="AH3262" t="s">
        <v>117</v>
      </c>
      <c r="AI3262" t="s">
        <v>145</v>
      </c>
      <c r="AJ3262" t="s">
        <v>145</v>
      </c>
      <c r="AK3262" t="s">
        <v>7199</v>
      </c>
      <c r="AL3262">
        <v>1</v>
      </c>
      <c r="AM3262" t="s">
        <v>7199</v>
      </c>
      <c r="AN3262">
        <v>3</v>
      </c>
      <c r="AO3262">
        <v>1</v>
      </c>
      <c r="AP3262" t="s">
        <v>62</v>
      </c>
      <c r="AV3262" s="1">
        <v>43383</v>
      </c>
      <c r="AW3262" t="s">
        <v>17255</v>
      </c>
      <c r="AY3262" t="s">
        <v>73</v>
      </c>
      <c r="AZ3262" t="s">
        <v>74</v>
      </c>
    </row>
    <row r="3263" spans="1:52" hidden="1" x14ac:dyDescent="0.25">
      <c r="A3263" t="str">
        <f>INDEX('Community ID'!B:B,MATCH(O3263,'Community ID'!A:A,0))</f>
        <v>El Chorro</v>
      </c>
      <c r="B3263" t="str">
        <f>INDEX('Community ID'!$K:$K,MATCH('Environmental Data'!$P3263,'Community ID'!J:J,0))</f>
        <v>Constanza</v>
      </c>
      <c r="D3263" t="s">
        <v>12459</v>
      </c>
      <c r="E3263" t="s">
        <v>12460</v>
      </c>
      <c r="F3263" t="s">
        <v>4667</v>
      </c>
      <c r="H3263" t="s">
        <v>12072</v>
      </c>
      <c r="I3263" t="s">
        <v>165</v>
      </c>
      <c r="M3263" t="s">
        <v>80</v>
      </c>
      <c r="N3263" t="s">
        <v>7269</v>
      </c>
      <c r="O3263" t="s">
        <v>7181</v>
      </c>
      <c r="P3263" t="s">
        <v>102</v>
      </c>
      <c r="Q3263" t="s">
        <v>103</v>
      </c>
      <c r="S3263" t="s">
        <v>545</v>
      </c>
      <c r="T3263" t="s">
        <v>545</v>
      </c>
      <c r="V3263" t="s">
        <v>10384</v>
      </c>
      <c r="W3263" t="s">
        <v>58</v>
      </c>
      <c r="X3263">
        <v>18.904139064269899</v>
      </c>
      <c r="Y3263">
        <v>-70.758283976531303</v>
      </c>
      <c r="Z3263" s="3">
        <v>44326</v>
      </c>
      <c r="AA3263" t="s">
        <v>86</v>
      </c>
      <c r="AB3263" t="s">
        <v>60</v>
      </c>
      <c r="AC3263" t="s">
        <v>88</v>
      </c>
      <c r="AE3263" t="s">
        <v>62</v>
      </c>
      <c r="AF3263" t="s">
        <v>170</v>
      </c>
      <c r="AG3263" t="s">
        <v>194</v>
      </c>
      <c r="AH3263" t="s">
        <v>65</v>
      </c>
      <c r="AI3263" t="s">
        <v>145</v>
      </c>
      <c r="AJ3263" t="s">
        <v>145</v>
      </c>
      <c r="AK3263" t="s">
        <v>7199</v>
      </c>
      <c r="AM3263" t="s">
        <v>7199</v>
      </c>
      <c r="AN3263">
        <v>3</v>
      </c>
      <c r="AO3263">
        <v>1</v>
      </c>
      <c r="AP3263" t="s">
        <v>62</v>
      </c>
      <c r="AV3263" s="1">
        <v>43383</v>
      </c>
      <c r="AW3263" t="s">
        <v>17256</v>
      </c>
      <c r="AY3263" t="s">
        <v>73</v>
      </c>
      <c r="AZ3263" t="s">
        <v>74</v>
      </c>
    </row>
    <row r="3264" spans="1:52" x14ac:dyDescent="0.25">
      <c r="A3264" t="str">
        <f>INDEX('Community ID'!B:B,MATCH(O3264,'Community ID'!A:A,0))</f>
        <v>Villa Hortaliza</v>
      </c>
      <c r="B3264" t="str">
        <f>INDEX('Community ID'!$K:$K,MATCH('Environmental Data'!$P3264,'Community ID'!J:J,0))</f>
        <v>Tireo</v>
      </c>
      <c r="D3264" t="s">
        <v>12461</v>
      </c>
      <c r="E3264" t="s">
        <v>12462</v>
      </c>
      <c r="F3264" t="s">
        <v>12463</v>
      </c>
      <c r="H3264" t="s">
        <v>12464</v>
      </c>
      <c r="I3264" t="s">
        <v>165</v>
      </c>
      <c r="J3264" s="1">
        <v>31789</v>
      </c>
      <c r="K3264">
        <v>34</v>
      </c>
      <c r="L3264">
        <v>8096035952</v>
      </c>
      <c r="M3264" t="s">
        <v>226</v>
      </c>
      <c r="N3264" t="s">
        <v>287</v>
      </c>
      <c r="O3264" t="s">
        <v>11448</v>
      </c>
      <c r="P3264" t="s">
        <v>3217</v>
      </c>
      <c r="Q3264" t="s">
        <v>103</v>
      </c>
      <c r="U3264">
        <v>5300420865</v>
      </c>
      <c r="V3264" t="s">
        <v>1820</v>
      </c>
      <c r="W3264" t="s">
        <v>58</v>
      </c>
      <c r="X3264">
        <v>18.947445299999998</v>
      </c>
      <c r="Y3264">
        <v>-70.686551399999999</v>
      </c>
      <c r="Z3264" t="s">
        <v>86</v>
      </c>
      <c r="AA3264" t="s">
        <v>86</v>
      </c>
      <c r="AB3264" t="s">
        <v>60</v>
      </c>
      <c r="AC3264" t="s">
        <v>88</v>
      </c>
      <c r="AE3264" t="s">
        <v>62</v>
      </c>
      <c r="AF3264" t="s">
        <v>170</v>
      </c>
      <c r="AG3264" t="s">
        <v>171</v>
      </c>
      <c r="AH3264" t="s">
        <v>117</v>
      </c>
      <c r="AI3264" t="s">
        <v>7626</v>
      </c>
      <c r="AJ3264" t="s">
        <v>66</v>
      </c>
      <c r="AK3264" t="s">
        <v>368</v>
      </c>
      <c r="AL3264">
        <v>1</v>
      </c>
      <c r="AM3264" t="s">
        <v>7673</v>
      </c>
      <c r="AN3264">
        <v>4</v>
      </c>
      <c r="AO3264">
        <v>1</v>
      </c>
      <c r="AP3264" t="s">
        <v>62</v>
      </c>
      <c r="AV3264" s="1">
        <v>43383</v>
      </c>
      <c r="AW3264" t="s">
        <v>17257</v>
      </c>
      <c r="AY3264" t="s">
        <v>73</v>
      </c>
      <c r="AZ3264" t="s">
        <v>74</v>
      </c>
    </row>
    <row r="3265" spans="1:52" x14ac:dyDescent="0.25">
      <c r="A3265" t="str">
        <f>INDEX('Community ID'!B:B,MATCH(O3265,'Community ID'!A:A,0))</f>
        <v>Villa Hortaliza</v>
      </c>
      <c r="B3265" t="str">
        <f>INDEX('Community ID'!$K:$K,MATCH('Environmental Data'!$P3265,'Community ID'!J:J,0))</f>
        <v>Tireo</v>
      </c>
      <c r="D3265" t="s">
        <v>12465</v>
      </c>
      <c r="E3265" t="s">
        <v>12466</v>
      </c>
      <c r="F3265" t="s">
        <v>12467</v>
      </c>
      <c r="H3265" t="s">
        <v>12468</v>
      </c>
      <c r="I3265" t="s">
        <v>165</v>
      </c>
      <c r="J3265" s="1">
        <v>11951</v>
      </c>
      <c r="K3265">
        <v>89</v>
      </c>
      <c r="L3265">
        <v>8098841447</v>
      </c>
      <c r="M3265" t="s">
        <v>80</v>
      </c>
      <c r="N3265" t="s">
        <v>12469</v>
      </c>
      <c r="O3265" t="s">
        <v>11448</v>
      </c>
      <c r="P3265" t="s">
        <v>3217</v>
      </c>
      <c r="Q3265" t="s">
        <v>103</v>
      </c>
      <c r="S3265" t="s">
        <v>104</v>
      </c>
      <c r="T3265" t="s">
        <v>144</v>
      </c>
      <c r="U3265">
        <v>5300078432</v>
      </c>
      <c r="V3265" t="s">
        <v>1820</v>
      </c>
      <c r="W3265" t="s">
        <v>58</v>
      </c>
      <c r="X3265">
        <v>18.9427293</v>
      </c>
      <c r="Y3265">
        <v>-70.678425500000003</v>
      </c>
      <c r="Z3265" t="s">
        <v>86</v>
      </c>
      <c r="AA3265" t="s">
        <v>86</v>
      </c>
      <c r="AB3265" t="s">
        <v>60</v>
      </c>
      <c r="AC3265" t="s">
        <v>169</v>
      </c>
      <c r="AE3265" t="s">
        <v>62</v>
      </c>
      <c r="AF3265" t="s">
        <v>170</v>
      </c>
      <c r="AG3265" t="s">
        <v>194</v>
      </c>
      <c r="AH3265" t="s">
        <v>117</v>
      </c>
      <c r="AI3265" t="s">
        <v>12470</v>
      </c>
      <c r="AJ3265" t="s">
        <v>66</v>
      </c>
      <c r="AK3265" t="s">
        <v>368</v>
      </c>
      <c r="AL3265">
        <v>1</v>
      </c>
      <c r="AM3265" t="s">
        <v>7673</v>
      </c>
      <c r="AN3265">
        <v>3</v>
      </c>
      <c r="AO3265">
        <v>0</v>
      </c>
      <c r="AP3265" t="s">
        <v>62</v>
      </c>
      <c r="AV3265" s="1">
        <v>43383</v>
      </c>
      <c r="AW3265" t="s">
        <v>17258</v>
      </c>
      <c r="AY3265" t="s">
        <v>73</v>
      </c>
      <c r="AZ3265" t="s">
        <v>74</v>
      </c>
    </row>
    <row r="3266" spans="1:52" hidden="1" x14ac:dyDescent="0.25">
      <c r="A3266" t="str">
        <f>INDEX('Community ID'!B:B,MATCH(O3266,'Community ID'!A:A,0))</f>
        <v>El Chorro</v>
      </c>
      <c r="B3266" t="str">
        <f>INDEX('Community ID'!$K:$K,MATCH('Environmental Data'!$P3266,'Community ID'!J:J,0))</f>
        <v>Constanza</v>
      </c>
      <c r="D3266" t="s">
        <v>12471</v>
      </c>
      <c r="E3266" t="s">
        <v>12472</v>
      </c>
      <c r="F3266" t="s">
        <v>12473</v>
      </c>
      <c r="H3266" t="s">
        <v>10340</v>
      </c>
      <c r="I3266" t="s">
        <v>191</v>
      </c>
      <c r="O3266" t="s">
        <v>7181</v>
      </c>
      <c r="P3266" t="s">
        <v>102</v>
      </c>
      <c r="Q3266" t="s">
        <v>103</v>
      </c>
      <c r="S3266" t="s">
        <v>63</v>
      </c>
      <c r="T3266" t="s">
        <v>63</v>
      </c>
      <c r="V3266" t="s">
        <v>10384</v>
      </c>
      <c r="W3266" t="s">
        <v>58</v>
      </c>
      <c r="X3266">
        <v>18.904139064269899</v>
      </c>
      <c r="Y3266">
        <v>-70.758283976531303</v>
      </c>
      <c r="Z3266" t="s">
        <v>86</v>
      </c>
      <c r="AA3266" s="3">
        <v>44198</v>
      </c>
      <c r="AB3266" t="s">
        <v>60</v>
      </c>
      <c r="AC3266" t="s">
        <v>88</v>
      </c>
      <c r="AE3266" t="s">
        <v>62</v>
      </c>
      <c r="AF3266" t="s">
        <v>170</v>
      </c>
      <c r="AG3266" t="s">
        <v>194</v>
      </c>
      <c r="AH3266" t="s">
        <v>486</v>
      </c>
      <c r="AI3266" t="s">
        <v>145</v>
      </c>
      <c r="AJ3266" t="s">
        <v>145</v>
      </c>
      <c r="AK3266" t="s">
        <v>7199</v>
      </c>
      <c r="AL3266">
        <v>1</v>
      </c>
      <c r="AM3266" t="s">
        <v>7199</v>
      </c>
      <c r="AN3266">
        <v>7</v>
      </c>
      <c r="AO3266">
        <v>0</v>
      </c>
      <c r="AP3266" t="s">
        <v>62</v>
      </c>
      <c r="AV3266" s="1">
        <v>43383</v>
      </c>
      <c r="AW3266" t="s">
        <v>17259</v>
      </c>
      <c r="AY3266" t="s">
        <v>73</v>
      </c>
      <c r="AZ3266" t="s">
        <v>74</v>
      </c>
    </row>
    <row r="3267" spans="1:52" x14ac:dyDescent="0.25">
      <c r="A3267" t="str">
        <f>INDEX('Community ID'!B:B,MATCH(O3267,'Community ID'!A:A,0))</f>
        <v>Villa Hortaliza</v>
      </c>
      <c r="B3267" t="str">
        <f>INDEX('Community ID'!$K:$K,MATCH('Environmental Data'!$P3267,'Community ID'!J:J,0))</f>
        <v>Tireo</v>
      </c>
      <c r="D3267" t="s">
        <v>12476</v>
      </c>
      <c r="E3267" t="s">
        <v>5884</v>
      </c>
      <c r="F3267" t="s">
        <v>1571</v>
      </c>
      <c r="H3267" t="s">
        <v>12477</v>
      </c>
      <c r="I3267" t="s">
        <v>191</v>
      </c>
      <c r="J3267" s="1">
        <v>17604</v>
      </c>
      <c r="K3267">
        <v>73</v>
      </c>
      <c r="L3267">
        <v>8098841447</v>
      </c>
      <c r="M3267" t="s">
        <v>80</v>
      </c>
      <c r="N3267" t="s">
        <v>135</v>
      </c>
      <c r="O3267" t="s">
        <v>11448</v>
      </c>
      <c r="P3267" t="s">
        <v>3216</v>
      </c>
      <c r="Q3267" t="s">
        <v>103</v>
      </c>
      <c r="R3267">
        <v>411</v>
      </c>
      <c r="S3267" t="s">
        <v>104</v>
      </c>
      <c r="T3267" t="s">
        <v>144</v>
      </c>
      <c r="U3267">
        <v>5300077178</v>
      </c>
      <c r="V3267" t="s">
        <v>1820</v>
      </c>
      <c r="W3267" t="s">
        <v>58</v>
      </c>
      <c r="X3267">
        <v>18.9427293</v>
      </c>
      <c r="Y3267">
        <v>-70.678425500000003</v>
      </c>
      <c r="Z3267" t="s">
        <v>86</v>
      </c>
      <c r="AA3267" t="s">
        <v>86</v>
      </c>
      <c r="AB3267" t="s">
        <v>60</v>
      </c>
      <c r="AC3267" t="s">
        <v>169</v>
      </c>
      <c r="AE3267" t="s">
        <v>62</v>
      </c>
      <c r="AF3267" t="s">
        <v>170</v>
      </c>
      <c r="AG3267" t="s">
        <v>194</v>
      </c>
      <c r="AH3267" t="s">
        <v>117</v>
      </c>
      <c r="AI3267" t="s">
        <v>66</v>
      </c>
      <c r="AJ3267" t="s">
        <v>11449</v>
      </c>
      <c r="AK3267" t="s">
        <v>479</v>
      </c>
      <c r="AL3267">
        <v>1</v>
      </c>
      <c r="AM3267" t="s">
        <v>7673</v>
      </c>
      <c r="AN3267">
        <v>3</v>
      </c>
      <c r="AO3267">
        <v>0</v>
      </c>
      <c r="AP3267" t="s">
        <v>62</v>
      </c>
      <c r="AV3267" s="1">
        <v>43383</v>
      </c>
      <c r="AW3267" t="s">
        <v>17260</v>
      </c>
      <c r="AY3267" t="s">
        <v>73</v>
      </c>
      <c r="AZ3267" t="s">
        <v>74</v>
      </c>
    </row>
    <row r="3268" spans="1:52" hidden="1" x14ac:dyDescent="0.25">
      <c r="A3268" t="str">
        <f>INDEX('Community ID'!B:B,MATCH(O3268,'Community ID'!A:A,0))</f>
        <v>El Chorro</v>
      </c>
      <c r="B3268" t="str">
        <f>INDEX('Community ID'!$K:$K,MATCH('Environmental Data'!$P3268,'Community ID'!J:J,0))</f>
        <v>Constanza</v>
      </c>
      <c r="D3268" t="s">
        <v>12474</v>
      </c>
      <c r="E3268" t="s">
        <v>12475</v>
      </c>
      <c r="F3268" t="s">
        <v>441</v>
      </c>
      <c r="I3268" t="s">
        <v>191</v>
      </c>
      <c r="J3268" s="1">
        <v>36753</v>
      </c>
      <c r="K3268">
        <v>21</v>
      </c>
      <c r="L3268">
        <v>8293815181</v>
      </c>
      <c r="M3268" t="s">
        <v>226</v>
      </c>
      <c r="N3268" t="s">
        <v>721</v>
      </c>
      <c r="O3268" t="s">
        <v>7406</v>
      </c>
      <c r="P3268" t="s">
        <v>83</v>
      </c>
      <c r="Q3268" t="s">
        <v>160</v>
      </c>
      <c r="V3268" t="s">
        <v>10384</v>
      </c>
      <c r="W3268" t="s">
        <v>58</v>
      </c>
      <c r="X3268">
        <v>18.904282771999799</v>
      </c>
      <c r="Y3268">
        <v>-70.758119439772102</v>
      </c>
      <c r="Z3268" t="s">
        <v>325</v>
      </c>
      <c r="AA3268" t="s">
        <v>325</v>
      </c>
      <c r="AB3268" t="s">
        <v>60</v>
      </c>
      <c r="AC3268" t="s">
        <v>169</v>
      </c>
      <c r="AE3268" t="s">
        <v>62</v>
      </c>
      <c r="AF3268" t="s">
        <v>170</v>
      </c>
      <c r="AG3268" t="s">
        <v>194</v>
      </c>
      <c r="AH3268" t="s">
        <v>117</v>
      </c>
      <c r="AI3268" t="s">
        <v>931</v>
      </c>
      <c r="AJ3268" t="s">
        <v>788</v>
      </c>
      <c r="AK3268" t="s">
        <v>11200</v>
      </c>
      <c r="AM3268" t="s">
        <v>10772</v>
      </c>
      <c r="AN3268">
        <v>2</v>
      </c>
      <c r="AP3268" t="s">
        <v>62</v>
      </c>
      <c r="AV3268" s="1">
        <v>43383</v>
      </c>
      <c r="AW3268" t="s">
        <v>17261</v>
      </c>
      <c r="AY3268" t="s">
        <v>73</v>
      </c>
      <c r="AZ3268" t="s">
        <v>74</v>
      </c>
    </row>
    <row r="3269" spans="1:52" hidden="1" x14ac:dyDescent="0.25">
      <c r="A3269" t="str">
        <f>INDEX('Community ID'!B:B,MATCH(O3269,'Community ID'!A:A,0))</f>
        <v>El Chorro</v>
      </c>
      <c r="B3269" t="str">
        <f>INDEX('Community ID'!$K:$K,MATCH('Environmental Data'!$P3269,'Community ID'!J:J,0))</f>
        <v>Constanza</v>
      </c>
      <c r="D3269" t="s">
        <v>12478</v>
      </c>
      <c r="E3269" t="s">
        <v>12479</v>
      </c>
      <c r="F3269" t="s">
        <v>7910</v>
      </c>
      <c r="I3269" t="s">
        <v>191</v>
      </c>
      <c r="M3269" t="s">
        <v>51</v>
      </c>
      <c r="N3269" t="s">
        <v>135</v>
      </c>
      <c r="O3269" t="s">
        <v>7181</v>
      </c>
      <c r="P3269" t="s">
        <v>102</v>
      </c>
      <c r="Q3269" t="s">
        <v>103</v>
      </c>
      <c r="S3269" t="s">
        <v>545</v>
      </c>
      <c r="T3269" t="s">
        <v>545</v>
      </c>
      <c r="V3269" t="s">
        <v>10384</v>
      </c>
      <c r="W3269" t="s">
        <v>58</v>
      </c>
      <c r="X3269">
        <v>18.9033523388383</v>
      </c>
      <c r="Y3269">
        <v>-70.758098904109303</v>
      </c>
      <c r="Z3269" s="3">
        <v>44259</v>
      </c>
      <c r="AA3269" s="3">
        <v>44198</v>
      </c>
      <c r="AB3269" t="s">
        <v>60</v>
      </c>
      <c r="AC3269" t="s">
        <v>169</v>
      </c>
      <c r="AE3269" t="s">
        <v>62</v>
      </c>
      <c r="AF3269" t="s">
        <v>170</v>
      </c>
      <c r="AG3269" t="s">
        <v>194</v>
      </c>
      <c r="AH3269" t="s">
        <v>65</v>
      </c>
      <c r="AI3269" t="s">
        <v>145</v>
      </c>
      <c r="AJ3269" t="s">
        <v>145</v>
      </c>
      <c r="AK3269" t="s">
        <v>7199</v>
      </c>
      <c r="AL3269">
        <v>1</v>
      </c>
      <c r="AM3269" t="s">
        <v>7199</v>
      </c>
      <c r="AN3269">
        <v>2</v>
      </c>
      <c r="AO3269">
        <v>0</v>
      </c>
      <c r="AP3269" t="s">
        <v>63</v>
      </c>
      <c r="AV3269" s="1">
        <v>43383</v>
      </c>
      <c r="AW3269" t="s">
        <v>17262</v>
      </c>
      <c r="AY3269" t="s">
        <v>73</v>
      </c>
      <c r="AZ3269" t="s">
        <v>74</v>
      </c>
    </row>
    <row r="3270" spans="1:52" hidden="1" x14ac:dyDescent="0.25">
      <c r="A3270" t="str">
        <f>INDEX('Community ID'!B:B,MATCH(O3270,'Community ID'!A:A,0))</f>
        <v>El Chorro</v>
      </c>
      <c r="B3270" t="str">
        <f>INDEX('Community ID'!$K:$K,MATCH('Environmental Data'!$P3270,'Community ID'!J:J,0))</f>
        <v>Constanza</v>
      </c>
      <c r="D3270" t="s">
        <v>12480</v>
      </c>
      <c r="E3270" t="s">
        <v>12481</v>
      </c>
      <c r="F3270" t="s">
        <v>11993</v>
      </c>
      <c r="I3270" t="s">
        <v>191</v>
      </c>
      <c r="J3270" s="1">
        <v>34236</v>
      </c>
      <c r="K3270">
        <v>28</v>
      </c>
      <c r="L3270">
        <v>8293186813</v>
      </c>
      <c r="M3270" t="s">
        <v>226</v>
      </c>
      <c r="N3270" t="s">
        <v>10382</v>
      </c>
      <c r="O3270" t="s">
        <v>7181</v>
      </c>
      <c r="P3270" t="s">
        <v>83</v>
      </c>
      <c r="Q3270" t="s">
        <v>160</v>
      </c>
      <c r="S3270" t="s">
        <v>485</v>
      </c>
      <c r="T3270" t="s">
        <v>485</v>
      </c>
      <c r="V3270" t="s">
        <v>10384</v>
      </c>
      <c r="W3270" t="s">
        <v>58</v>
      </c>
      <c r="X3270">
        <v>18.902669590915401</v>
      </c>
      <c r="Y3270">
        <v>-70.758166462248894</v>
      </c>
      <c r="Z3270" s="3">
        <v>44198</v>
      </c>
      <c r="AA3270" s="3">
        <v>44198</v>
      </c>
      <c r="AB3270" t="s">
        <v>60</v>
      </c>
      <c r="AC3270" t="s">
        <v>169</v>
      </c>
      <c r="AE3270" t="s">
        <v>62</v>
      </c>
      <c r="AF3270" t="s">
        <v>170</v>
      </c>
      <c r="AG3270" t="s">
        <v>194</v>
      </c>
      <c r="AH3270" t="s">
        <v>117</v>
      </c>
      <c r="AI3270" t="s">
        <v>10391</v>
      </c>
      <c r="AJ3270" t="s">
        <v>788</v>
      </c>
      <c r="AK3270" t="s">
        <v>11200</v>
      </c>
      <c r="AM3270" t="s">
        <v>10836</v>
      </c>
      <c r="AN3270">
        <v>5</v>
      </c>
      <c r="AO3270">
        <v>1</v>
      </c>
      <c r="AP3270" t="s">
        <v>63</v>
      </c>
      <c r="AV3270" s="1">
        <v>43383</v>
      </c>
      <c r="AW3270" t="s">
        <v>17263</v>
      </c>
      <c r="AY3270" t="s">
        <v>73</v>
      </c>
      <c r="AZ3270" t="s">
        <v>74</v>
      </c>
    </row>
    <row r="3271" spans="1:52" hidden="1" x14ac:dyDescent="0.25">
      <c r="A3271" t="str">
        <f>INDEX('Community ID'!B:B,MATCH(O3271,'Community ID'!A:A,0))</f>
        <v>Villa Hortaliza</v>
      </c>
      <c r="B3271" t="str">
        <f>INDEX('Community ID'!$K:$K,MATCH('Environmental Data'!$P3271,'Community ID'!J:J,0))</f>
        <v>Tireo</v>
      </c>
      <c r="D3271" t="s">
        <v>12482</v>
      </c>
      <c r="E3271" t="s">
        <v>12483</v>
      </c>
      <c r="F3271" t="s">
        <v>885</v>
      </c>
      <c r="I3271" t="s">
        <v>165</v>
      </c>
      <c r="J3271" s="1">
        <v>20093</v>
      </c>
      <c r="K3271">
        <v>66</v>
      </c>
      <c r="L3271">
        <v>8299309728</v>
      </c>
      <c r="M3271" t="s">
        <v>80</v>
      </c>
      <c r="N3271" t="s">
        <v>7250</v>
      </c>
      <c r="O3271" t="s">
        <v>11448</v>
      </c>
      <c r="P3271" t="s">
        <v>3217</v>
      </c>
      <c r="Q3271" t="s">
        <v>103</v>
      </c>
      <c r="U3271">
        <v>5300090965</v>
      </c>
      <c r="V3271" t="s">
        <v>1820</v>
      </c>
      <c r="W3271" t="s">
        <v>58</v>
      </c>
      <c r="X3271">
        <v>18.947445299999998</v>
      </c>
      <c r="Y3271">
        <v>-70.686551399999999</v>
      </c>
      <c r="Z3271" s="3">
        <v>44326</v>
      </c>
      <c r="AB3271" t="s">
        <v>60</v>
      </c>
      <c r="AC3271" t="s">
        <v>169</v>
      </c>
      <c r="AE3271" t="s">
        <v>62</v>
      </c>
      <c r="AF3271" t="s">
        <v>170</v>
      </c>
      <c r="AG3271" t="s">
        <v>194</v>
      </c>
      <c r="AH3271" t="s">
        <v>65</v>
      </c>
      <c r="AI3271" t="s">
        <v>7626</v>
      </c>
      <c r="AJ3271" t="s">
        <v>11449</v>
      </c>
      <c r="AK3271" t="s">
        <v>12484</v>
      </c>
      <c r="AL3271">
        <v>1</v>
      </c>
      <c r="AM3271" t="s">
        <v>7673</v>
      </c>
      <c r="AN3271">
        <v>2</v>
      </c>
      <c r="AO3271">
        <v>0</v>
      </c>
      <c r="AP3271" t="s">
        <v>63</v>
      </c>
      <c r="AV3271" s="1">
        <v>43383</v>
      </c>
      <c r="AW3271" t="s">
        <v>17264</v>
      </c>
      <c r="AY3271" t="s">
        <v>73</v>
      </c>
      <c r="AZ3271" t="s">
        <v>74</v>
      </c>
    </row>
    <row r="3272" spans="1:52" hidden="1" x14ac:dyDescent="0.25">
      <c r="A3272" t="str">
        <f>INDEX('Community ID'!B:B,MATCH(O3272,'Community ID'!A:A,0))</f>
        <v>El Chorro</v>
      </c>
      <c r="B3272" t="str">
        <f>INDEX('Community ID'!$K:$K,MATCH('Environmental Data'!$P3272,'Community ID'!J:J,0))</f>
        <v>Constanza</v>
      </c>
      <c r="D3272" t="s">
        <v>12485</v>
      </c>
      <c r="E3272" t="s">
        <v>1187</v>
      </c>
      <c r="F3272" t="s">
        <v>924</v>
      </c>
      <c r="H3272" t="s">
        <v>12486</v>
      </c>
      <c r="I3272" t="s">
        <v>191</v>
      </c>
      <c r="J3272" s="1">
        <v>43101</v>
      </c>
      <c r="K3272">
        <v>3</v>
      </c>
      <c r="M3272" t="s">
        <v>51</v>
      </c>
      <c r="N3272" t="s">
        <v>10382</v>
      </c>
      <c r="O3272" t="s">
        <v>7181</v>
      </c>
      <c r="P3272" t="s">
        <v>102</v>
      </c>
      <c r="Q3272" t="s">
        <v>103</v>
      </c>
      <c r="T3272" t="s">
        <v>545</v>
      </c>
      <c r="V3272" t="s">
        <v>10384</v>
      </c>
      <c r="W3272" t="s">
        <v>58</v>
      </c>
      <c r="X3272">
        <v>18.902669590915401</v>
      </c>
      <c r="Y3272">
        <v>-70.758166462248894</v>
      </c>
      <c r="Z3272" t="s">
        <v>86</v>
      </c>
      <c r="AA3272" t="s">
        <v>86</v>
      </c>
      <c r="AB3272" t="s">
        <v>60</v>
      </c>
      <c r="AC3272" t="s">
        <v>88</v>
      </c>
      <c r="AE3272" t="s">
        <v>62</v>
      </c>
      <c r="AF3272" t="s">
        <v>170</v>
      </c>
      <c r="AG3272" t="s">
        <v>194</v>
      </c>
      <c r="AH3272" t="s">
        <v>117</v>
      </c>
      <c r="AI3272" t="s">
        <v>145</v>
      </c>
      <c r="AJ3272" t="s">
        <v>145</v>
      </c>
      <c r="AK3272" t="s">
        <v>12487</v>
      </c>
      <c r="AL3272">
        <v>1</v>
      </c>
      <c r="AM3272" t="s">
        <v>7199</v>
      </c>
      <c r="AN3272">
        <v>3</v>
      </c>
      <c r="AO3272">
        <v>0</v>
      </c>
      <c r="AP3272" t="s">
        <v>62</v>
      </c>
      <c r="AV3272" s="1">
        <v>43383</v>
      </c>
      <c r="AW3272" t="s">
        <v>17265</v>
      </c>
      <c r="AY3272" t="s">
        <v>73</v>
      </c>
      <c r="AZ3272" t="s">
        <v>74</v>
      </c>
    </row>
    <row r="3273" spans="1:52" hidden="1" x14ac:dyDescent="0.25">
      <c r="A3273" t="str">
        <f>INDEX('Community ID'!B:B,MATCH(O3273,'Community ID'!A:A,0))</f>
        <v>Villa Hortaliza</v>
      </c>
      <c r="B3273" t="str">
        <f>INDEX('Community ID'!$K:$K,MATCH('Environmental Data'!$P3273,'Community ID'!J:J,0))</f>
        <v>Tireo</v>
      </c>
      <c r="D3273" t="s">
        <v>12490</v>
      </c>
      <c r="E3273" t="s">
        <v>2003</v>
      </c>
      <c r="F3273" t="s">
        <v>12491</v>
      </c>
      <c r="I3273" t="s">
        <v>191</v>
      </c>
      <c r="J3273" s="1">
        <v>34404</v>
      </c>
      <c r="K3273">
        <v>27</v>
      </c>
      <c r="L3273">
        <v>8098010747</v>
      </c>
      <c r="M3273" t="s">
        <v>142</v>
      </c>
      <c r="N3273" t="s">
        <v>12492</v>
      </c>
      <c r="O3273" t="s">
        <v>11448</v>
      </c>
      <c r="P3273" t="s">
        <v>3217</v>
      </c>
      <c r="Q3273" t="s">
        <v>103</v>
      </c>
      <c r="U3273">
        <v>5300468161</v>
      </c>
      <c r="V3273" t="s">
        <v>1820</v>
      </c>
      <c r="W3273" t="s">
        <v>58</v>
      </c>
      <c r="X3273">
        <v>18.947445299999998</v>
      </c>
      <c r="Y3273">
        <v>-70.686551399999999</v>
      </c>
      <c r="Z3273" t="s">
        <v>86</v>
      </c>
      <c r="AA3273" s="3">
        <v>44198</v>
      </c>
      <c r="AB3273" t="s">
        <v>60</v>
      </c>
      <c r="AC3273" t="s">
        <v>169</v>
      </c>
      <c r="AE3273" t="s">
        <v>62</v>
      </c>
      <c r="AF3273" t="s">
        <v>170</v>
      </c>
      <c r="AG3273" t="s">
        <v>171</v>
      </c>
      <c r="AH3273" t="s">
        <v>65</v>
      </c>
      <c r="AI3273" t="s">
        <v>11449</v>
      </c>
      <c r="AJ3273" t="s">
        <v>7398</v>
      </c>
      <c r="AK3273" t="s">
        <v>107</v>
      </c>
      <c r="AL3273">
        <v>1</v>
      </c>
      <c r="AM3273" t="s">
        <v>7673</v>
      </c>
      <c r="AN3273">
        <v>3</v>
      </c>
      <c r="AO3273">
        <v>1</v>
      </c>
      <c r="AP3273" t="s">
        <v>63</v>
      </c>
      <c r="AV3273" s="1">
        <v>43383</v>
      </c>
      <c r="AW3273" t="s">
        <v>17266</v>
      </c>
      <c r="AY3273" t="s">
        <v>73</v>
      </c>
      <c r="AZ3273" t="s">
        <v>74</v>
      </c>
    </row>
    <row r="3274" spans="1:52" hidden="1" x14ac:dyDescent="0.25">
      <c r="A3274" t="str">
        <f>INDEX('Community ID'!B:B,MATCH(O3274,'Community ID'!A:A,0))</f>
        <v>El Chorro</v>
      </c>
      <c r="B3274" t="str">
        <f>INDEX('Community ID'!$K:$K,MATCH('Environmental Data'!$P3274,'Community ID'!J:J,0))</f>
        <v>Constanza</v>
      </c>
      <c r="D3274" t="s">
        <v>12488</v>
      </c>
      <c r="E3274" t="s">
        <v>12489</v>
      </c>
      <c r="F3274" t="s">
        <v>743</v>
      </c>
      <c r="I3274" t="s">
        <v>191</v>
      </c>
      <c r="J3274" s="1">
        <v>33588</v>
      </c>
      <c r="K3274">
        <v>30</v>
      </c>
      <c r="L3274">
        <v>8094929938</v>
      </c>
      <c r="M3274" t="s">
        <v>142</v>
      </c>
      <c r="N3274" t="s">
        <v>135</v>
      </c>
      <c r="O3274" t="s">
        <v>7181</v>
      </c>
      <c r="P3274" t="s">
        <v>102</v>
      </c>
      <c r="Q3274" t="s">
        <v>103</v>
      </c>
      <c r="S3274" t="s">
        <v>545</v>
      </c>
      <c r="T3274" t="s">
        <v>545</v>
      </c>
      <c r="V3274" t="s">
        <v>10384</v>
      </c>
      <c r="W3274" t="s">
        <v>58</v>
      </c>
      <c r="X3274">
        <v>18.902669590915401</v>
      </c>
      <c r="Y3274">
        <v>-70.758166462248894</v>
      </c>
      <c r="Z3274" s="3">
        <v>44198</v>
      </c>
      <c r="AA3274" t="s">
        <v>325</v>
      </c>
      <c r="AB3274" t="s">
        <v>60</v>
      </c>
      <c r="AC3274" t="s">
        <v>169</v>
      </c>
      <c r="AE3274" t="s">
        <v>62</v>
      </c>
      <c r="AF3274" t="s">
        <v>170</v>
      </c>
      <c r="AG3274" t="s">
        <v>194</v>
      </c>
      <c r="AH3274" t="s">
        <v>65</v>
      </c>
      <c r="AI3274" t="s">
        <v>145</v>
      </c>
      <c r="AJ3274" t="s">
        <v>106</v>
      </c>
      <c r="AK3274" t="s">
        <v>7199</v>
      </c>
      <c r="AL3274">
        <v>1</v>
      </c>
      <c r="AM3274" t="s">
        <v>7199</v>
      </c>
      <c r="AN3274">
        <v>5</v>
      </c>
      <c r="AO3274">
        <v>2</v>
      </c>
      <c r="AP3274" t="s">
        <v>63</v>
      </c>
      <c r="AV3274" s="1">
        <v>43383</v>
      </c>
      <c r="AW3274" t="s">
        <v>17267</v>
      </c>
      <c r="AY3274" t="s">
        <v>73</v>
      </c>
      <c r="AZ3274" t="s">
        <v>74</v>
      </c>
    </row>
    <row r="3275" spans="1:52" x14ac:dyDescent="0.25">
      <c r="A3275" t="str">
        <f>INDEX('Community ID'!B:B,MATCH(O3275,'Community ID'!A:A,0))</f>
        <v>Villa Hortaliza</v>
      </c>
      <c r="B3275" t="str">
        <f>INDEX('Community ID'!$K:$K,MATCH('Environmental Data'!$P3275,'Community ID'!J:J,0))</f>
        <v>Tireo</v>
      </c>
      <c r="D3275" t="s">
        <v>12493</v>
      </c>
      <c r="E3275" t="s">
        <v>12494</v>
      </c>
      <c r="F3275" t="s">
        <v>12495</v>
      </c>
      <c r="H3275" t="s">
        <v>10686</v>
      </c>
      <c r="I3275" t="s">
        <v>191</v>
      </c>
      <c r="J3275" s="1">
        <v>23336</v>
      </c>
      <c r="K3275">
        <v>58</v>
      </c>
      <c r="L3275">
        <v>8295799286</v>
      </c>
      <c r="M3275" t="s">
        <v>80</v>
      </c>
      <c r="N3275" t="s">
        <v>114</v>
      </c>
      <c r="O3275" t="s">
        <v>11448</v>
      </c>
      <c r="P3275" t="s">
        <v>3217</v>
      </c>
      <c r="Q3275" t="s">
        <v>103</v>
      </c>
      <c r="S3275" t="s">
        <v>104</v>
      </c>
      <c r="T3275" t="s">
        <v>144</v>
      </c>
      <c r="U3275">
        <v>5300074464</v>
      </c>
      <c r="V3275" t="s">
        <v>1820</v>
      </c>
      <c r="W3275" t="s">
        <v>58</v>
      </c>
      <c r="X3275">
        <v>18.949007000000002</v>
      </c>
      <c r="Y3275">
        <v>-70.686261400000006</v>
      </c>
      <c r="Z3275" t="s">
        <v>86</v>
      </c>
      <c r="AA3275" t="s">
        <v>86</v>
      </c>
      <c r="AB3275" t="s">
        <v>60</v>
      </c>
      <c r="AC3275" t="s">
        <v>88</v>
      </c>
      <c r="AE3275" t="s">
        <v>62</v>
      </c>
      <c r="AF3275" t="s">
        <v>170</v>
      </c>
      <c r="AG3275" t="s">
        <v>171</v>
      </c>
      <c r="AH3275" t="s">
        <v>65</v>
      </c>
      <c r="AI3275" t="s">
        <v>1339</v>
      </c>
      <c r="AJ3275" t="s">
        <v>12400</v>
      </c>
      <c r="AK3275" t="s">
        <v>479</v>
      </c>
      <c r="AL3275">
        <v>1</v>
      </c>
      <c r="AM3275" t="s">
        <v>7673</v>
      </c>
      <c r="AN3275">
        <v>4</v>
      </c>
      <c r="AO3275">
        <v>0</v>
      </c>
      <c r="AP3275" t="s">
        <v>62</v>
      </c>
      <c r="AV3275" s="1">
        <v>43379</v>
      </c>
      <c r="AW3275" t="s">
        <v>17268</v>
      </c>
      <c r="AY3275" t="s">
        <v>73</v>
      </c>
      <c r="AZ3275" t="s">
        <v>74</v>
      </c>
    </row>
    <row r="3276" spans="1:52" hidden="1" x14ac:dyDescent="0.25">
      <c r="A3276" t="str">
        <f>INDEX('Community ID'!B:B,MATCH(O3276,'Community ID'!A:A,0))</f>
        <v>Villa Hortaliza</v>
      </c>
      <c r="B3276" t="str">
        <f>INDEX('Community ID'!$K:$K,MATCH('Environmental Data'!$P3276,'Community ID'!J:J,0))</f>
        <v>Tireo</v>
      </c>
      <c r="D3276" t="s">
        <v>12496</v>
      </c>
      <c r="E3276" t="s">
        <v>12497</v>
      </c>
      <c r="F3276" t="s">
        <v>12498</v>
      </c>
      <c r="H3276" t="s">
        <v>12499</v>
      </c>
      <c r="I3276" t="s">
        <v>165</v>
      </c>
      <c r="J3276" s="1">
        <v>34480</v>
      </c>
      <c r="K3276">
        <v>27</v>
      </c>
      <c r="L3276">
        <v>8492762373</v>
      </c>
      <c r="M3276" t="s">
        <v>142</v>
      </c>
      <c r="N3276" t="s">
        <v>12500</v>
      </c>
      <c r="O3276" t="s">
        <v>11448</v>
      </c>
      <c r="P3276" t="s">
        <v>3217</v>
      </c>
      <c r="Q3276" t="s">
        <v>160</v>
      </c>
      <c r="U3276">
        <v>40224861357</v>
      </c>
      <c r="V3276" t="s">
        <v>1820</v>
      </c>
      <c r="W3276" t="s">
        <v>58</v>
      </c>
      <c r="X3276">
        <v>18.949007000000002</v>
      </c>
      <c r="Y3276">
        <v>-70.686261400000006</v>
      </c>
      <c r="Z3276" t="s">
        <v>86</v>
      </c>
      <c r="AA3276" s="3">
        <v>44326</v>
      </c>
      <c r="AB3276" t="s">
        <v>60</v>
      </c>
      <c r="AC3276" t="s">
        <v>88</v>
      </c>
      <c r="AE3276" t="s">
        <v>62</v>
      </c>
      <c r="AF3276" t="s">
        <v>170</v>
      </c>
      <c r="AG3276" t="s">
        <v>171</v>
      </c>
      <c r="AH3276" t="s">
        <v>65</v>
      </c>
      <c r="AI3276" t="s">
        <v>12502</v>
      </c>
      <c r="AJ3276" t="s">
        <v>12503</v>
      </c>
      <c r="AK3276" t="s">
        <v>9935</v>
      </c>
      <c r="AL3276">
        <v>1</v>
      </c>
      <c r="AM3276" t="s">
        <v>7673</v>
      </c>
      <c r="AN3276">
        <v>4</v>
      </c>
      <c r="AO3276">
        <v>0</v>
      </c>
      <c r="AP3276" t="s">
        <v>63</v>
      </c>
      <c r="AV3276" s="1">
        <v>43379</v>
      </c>
      <c r="AW3276" t="s">
        <v>17269</v>
      </c>
      <c r="AY3276" t="s">
        <v>73</v>
      </c>
      <c r="AZ3276" t="s">
        <v>74</v>
      </c>
    </row>
    <row r="3277" spans="1:52" hidden="1" x14ac:dyDescent="0.25">
      <c r="A3277" t="str">
        <f>INDEX('Community ID'!B:B,MATCH(O3277,'Community ID'!A:A,0))</f>
        <v>Villa Hortaliza</v>
      </c>
      <c r="B3277" t="str">
        <f>INDEX('Community ID'!$K:$K,MATCH('Environmental Data'!$P3277,'Community ID'!J:J,0))</f>
        <v>Tireo</v>
      </c>
      <c r="D3277" t="s">
        <v>12504</v>
      </c>
      <c r="E3277" t="s">
        <v>1582</v>
      </c>
      <c r="F3277" t="s">
        <v>12505</v>
      </c>
      <c r="I3277" t="s">
        <v>191</v>
      </c>
      <c r="M3277" t="s">
        <v>80</v>
      </c>
      <c r="N3277" t="s">
        <v>135</v>
      </c>
      <c r="O3277" t="s">
        <v>11448</v>
      </c>
      <c r="P3277" t="s">
        <v>3217</v>
      </c>
      <c r="Q3277" t="s">
        <v>160</v>
      </c>
      <c r="S3277" t="s">
        <v>104</v>
      </c>
      <c r="T3277" t="s">
        <v>144</v>
      </c>
      <c r="U3277">
        <v>5300196002</v>
      </c>
      <c r="V3277" t="s">
        <v>1820</v>
      </c>
      <c r="W3277" t="s">
        <v>58</v>
      </c>
      <c r="X3277">
        <v>18.9429512</v>
      </c>
      <c r="Y3277">
        <v>-70.678354400000003</v>
      </c>
      <c r="Z3277" t="s">
        <v>86</v>
      </c>
      <c r="AA3277" t="s">
        <v>86</v>
      </c>
      <c r="AB3277" t="s">
        <v>60</v>
      </c>
      <c r="AC3277" t="s">
        <v>169</v>
      </c>
      <c r="AE3277" t="s">
        <v>62</v>
      </c>
      <c r="AF3277" t="s">
        <v>170</v>
      </c>
      <c r="AG3277" t="s">
        <v>171</v>
      </c>
      <c r="AH3277" t="s">
        <v>65</v>
      </c>
      <c r="AI3277" t="s">
        <v>11449</v>
      </c>
      <c r="AJ3277" t="s">
        <v>12400</v>
      </c>
      <c r="AK3277" t="s">
        <v>12063</v>
      </c>
      <c r="AL3277">
        <v>1</v>
      </c>
      <c r="AM3277" t="s">
        <v>7673</v>
      </c>
      <c r="AN3277">
        <v>2</v>
      </c>
      <c r="AO3277">
        <v>0</v>
      </c>
      <c r="AP3277" t="s">
        <v>62</v>
      </c>
      <c r="AV3277" s="1">
        <v>43379</v>
      </c>
      <c r="AW3277" t="s">
        <v>17270</v>
      </c>
      <c r="AY3277" t="s">
        <v>73</v>
      </c>
      <c r="AZ3277" t="s">
        <v>74</v>
      </c>
    </row>
    <row r="3278" spans="1:52" hidden="1" x14ac:dyDescent="0.25">
      <c r="A3278" t="str">
        <f>INDEX('Community ID'!B:B,MATCH(O3278,'Community ID'!A:A,0))</f>
        <v>Villa Hortaliza</v>
      </c>
      <c r="B3278" t="str">
        <f>INDEX('Community ID'!$K:$K,MATCH('Environmental Data'!$P3278,'Community ID'!J:J,0))</f>
        <v>Tireo</v>
      </c>
      <c r="D3278" t="s">
        <v>12506</v>
      </c>
      <c r="E3278" t="s">
        <v>12507</v>
      </c>
      <c r="F3278" t="s">
        <v>885</v>
      </c>
      <c r="I3278" t="s">
        <v>165</v>
      </c>
      <c r="J3278" s="1">
        <v>35997</v>
      </c>
      <c r="K3278">
        <v>23</v>
      </c>
      <c r="L3278">
        <v>8297535469</v>
      </c>
      <c r="M3278" t="s">
        <v>124</v>
      </c>
      <c r="N3278" t="s">
        <v>125</v>
      </c>
      <c r="O3278" t="s">
        <v>11448</v>
      </c>
      <c r="P3278" t="s">
        <v>3217</v>
      </c>
      <c r="Q3278" t="s">
        <v>160</v>
      </c>
      <c r="S3278" t="s">
        <v>113</v>
      </c>
      <c r="U3278">
        <v>40237971169</v>
      </c>
      <c r="V3278" t="s">
        <v>1820</v>
      </c>
      <c r="W3278" t="s">
        <v>58</v>
      </c>
      <c r="X3278">
        <v>18.942867199999998</v>
      </c>
      <c r="Y3278">
        <v>-70.678629200000003</v>
      </c>
      <c r="Z3278" t="s">
        <v>86</v>
      </c>
      <c r="AA3278" t="s">
        <v>86</v>
      </c>
      <c r="AB3278" t="s">
        <v>60</v>
      </c>
      <c r="AC3278" t="s">
        <v>169</v>
      </c>
      <c r="AE3278" t="s">
        <v>62</v>
      </c>
      <c r="AF3278" t="s">
        <v>170</v>
      </c>
      <c r="AG3278" t="s">
        <v>171</v>
      </c>
      <c r="AH3278" t="s">
        <v>65</v>
      </c>
      <c r="AI3278" t="s">
        <v>7626</v>
      </c>
      <c r="AJ3278" t="s">
        <v>7398</v>
      </c>
      <c r="AK3278" t="s">
        <v>12508</v>
      </c>
      <c r="AL3278">
        <v>1</v>
      </c>
      <c r="AM3278" t="s">
        <v>7673</v>
      </c>
      <c r="AN3278">
        <v>7</v>
      </c>
      <c r="AO3278">
        <v>1</v>
      </c>
      <c r="AP3278" t="s">
        <v>63</v>
      </c>
      <c r="AV3278" s="1">
        <v>43379</v>
      </c>
      <c r="AW3278" t="s">
        <v>17271</v>
      </c>
      <c r="AY3278" t="s">
        <v>73</v>
      </c>
      <c r="AZ3278" t="s">
        <v>74</v>
      </c>
    </row>
    <row r="3279" spans="1:52" hidden="1" x14ac:dyDescent="0.25">
      <c r="A3279" t="str">
        <f>INDEX('Community ID'!B:B,MATCH(O3279,'Community ID'!A:A,0))</f>
        <v>Villa Hortaliza</v>
      </c>
      <c r="B3279" t="str">
        <f>INDEX('Community ID'!$K:$K,MATCH('Environmental Data'!$P3279,'Community ID'!J:J,0))</f>
        <v>Tireo</v>
      </c>
      <c r="D3279" t="s">
        <v>12509</v>
      </c>
      <c r="E3279" t="s">
        <v>12510</v>
      </c>
      <c r="F3279" t="s">
        <v>11574</v>
      </c>
      <c r="I3279" t="s">
        <v>165</v>
      </c>
      <c r="J3279" s="1">
        <v>20957</v>
      </c>
      <c r="K3279">
        <v>64</v>
      </c>
      <c r="L3279">
        <v>8297706141</v>
      </c>
      <c r="M3279" t="s">
        <v>142</v>
      </c>
      <c r="N3279" t="s">
        <v>12511</v>
      </c>
      <c r="O3279" t="s">
        <v>11448</v>
      </c>
      <c r="P3279" t="s">
        <v>3217</v>
      </c>
      <c r="Q3279" t="s">
        <v>160</v>
      </c>
      <c r="U3279">
        <v>5300194229</v>
      </c>
      <c r="V3279" t="s">
        <v>1820</v>
      </c>
      <c r="W3279" t="s">
        <v>58</v>
      </c>
      <c r="X3279">
        <v>18.942861799999999</v>
      </c>
      <c r="Y3279">
        <v>-70.678623000000002</v>
      </c>
      <c r="Z3279" t="s">
        <v>86</v>
      </c>
      <c r="AA3279" t="s">
        <v>86</v>
      </c>
      <c r="AB3279" t="s">
        <v>60</v>
      </c>
      <c r="AC3279" t="s">
        <v>169</v>
      </c>
      <c r="AE3279" t="s">
        <v>62</v>
      </c>
      <c r="AF3279" t="s">
        <v>170</v>
      </c>
      <c r="AG3279" t="s">
        <v>171</v>
      </c>
      <c r="AH3279" t="s">
        <v>65</v>
      </c>
      <c r="AI3279" t="s">
        <v>12512</v>
      </c>
      <c r="AJ3279" t="s">
        <v>12513</v>
      </c>
      <c r="AK3279" t="s">
        <v>12514</v>
      </c>
      <c r="AL3279">
        <v>1</v>
      </c>
      <c r="AM3279" t="s">
        <v>7673</v>
      </c>
      <c r="AN3279">
        <v>7</v>
      </c>
      <c r="AO3279">
        <v>1</v>
      </c>
      <c r="AP3279" t="s">
        <v>62</v>
      </c>
      <c r="AV3279" s="1">
        <v>43379</v>
      </c>
      <c r="AW3279" t="s">
        <v>17272</v>
      </c>
      <c r="AY3279" t="s">
        <v>73</v>
      </c>
      <c r="AZ3279" t="s">
        <v>74</v>
      </c>
    </row>
    <row r="3280" spans="1:52" x14ac:dyDescent="0.25">
      <c r="A3280" t="str">
        <f>INDEX('Community ID'!B:B,MATCH(O3280,'Community ID'!A:A,0))</f>
        <v>Villa Hortaliza</v>
      </c>
      <c r="B3280" t="str">
        <f>INDEX('Community ID'!$K:$K,MATCH('Environmental Data'!$P3280,'Community ID'!J:J,0))</f>
        <v>Tireo</v>
      </c>
      <c r="D3280" t="s">
        <v>12515</v>
      </c>
      <c r="E3280" t="s">
        <v>12516</v>
      </c>
      <c r="F3280" t="s">
        <v>4667</v>
      </c>
      <c r="H3280" t="s">
        <v>12517</v>
      </c>
      <c r="I3280" t="s">
        <v>191</v>
      </c>
      <c r="J3280" s="1">
        <v>30680</v>
      </c>
      <c r="K3280">
        <v>38</v>
      </c>
      <c r="L3280">
        <v>8099013999</v>
      </c>
      <c r="M3280" t="s">
        <v>51</v>
      </c>
      <c r="N3280" t="s">
        <v>12518</v>
      </c>
      <c r="O3280" t="s">
        <v>11448</v>
      </c>
      <c r="P3280" t="s">
        <v>3217</v>
      </c>
      <c r="Q3280" t="s">
        <v>160</v>
      </c>
      <c r="R3280">
        <v>56301205</v>
      </c>
      <c r="S3280" t="s">
        <v>104</v>
      </c>
      <c r="T3280" t="s">
        <v>144</v>
      </c>
      <c r="U3280">
        <v>5300374898</v>
      </c>
      <c r="V3280" t="s">
        <v>1820</v>
      </c>
      <c r="W3280" t="s">
        <v>58</v>
      </c>
      <c r="X3280">
        <v>18.942731599999998</v>
      </c>
      <c r="Y3280">
        <v>-70.678393600000007</v>
      </c>
      <c r="Z3280" t="s">
        <v>86</v>
      </c>
      <c r="AA3280" s="3">
        <v>44326</v>
      </c>
      <c r="AB3280" t="s">
        <v>60</v>
      </c>
      <c r="AC3280" t="s">
        <v>169</v>
      </c>
      <c r="AE3280" t="s">
        <v>62</v>
      </c>
      <c r="AF3280" t="s">
        <v>170</v>
      </c>
      <c r="AG3280" t="s">
        <v>171</v>
      </c>
      <c r="AH3280" t="s">
        <v>117</v>
      </c>
      <c r="AI3280" t="s">
        <v>7626</v>
      </c>
      <c r="AJ3280" t="s">
        <v>12519</v>
      </c>
      <c r="AK3280" t="s">
        <v>479</v>
      </c>
      <c r="AL3280">
        <v>1</v>
      </c>
      <c r="AM3280" t="s">
        <v>2078</v>
      </c>
      <c r="AN3280">
        <v>6</v>
      </c>
      <c r="AO3280">
        <v>0</v>
      </c>
      <c r="AP3280" t="s">
        <v>63</v>
      </c>
      <c r="AV3280" s="1">
        <v>43379</v>
      </c>
      <c r="AW3280" t="s">
        <v>17273</v>
      </c>
      <c r="AY3280" t="s">
        <v>73</v>
      </c>
      <c r="AZ3280" t="s">
        <v>74</v>
      </c>
    </row>
    <row r="3281" spans="1:52" hidden="1" x14ac:dyDescent="0.25">
      <c r="A3281" t="str">
        <f>INDEX('Community ID'!B:B,MATCH(O3281,'Community ID'!A:A,0))</f>
        <v>Villa Hortaliza</v>
      </c>
      <c r="B3281" t="str">
        <f>INDEX('Community ID'!$K:$K,MATCH('Environmental Data'!$P3281,'Community ID'!J:J,0))</f>
        <v>Tireo</v>
      </c>
      <c r="D3281" t="s">
        <v>12520</v>
      </c>
      <c r="E3281" t="s">
        <v>12521</v>
      </c>
      <c r="F3281" t="s">
        <v>12522</v>
      </c>
      <c r="H3281" t="s">
        <v>317</v>
      </c>
      <c r="I3281" t="s">
        <v>191</v>
      </c>
      <c r="J3281" s="1">
        <v>31509</v>
      </c>
      <c r="K3281">
        <v>35</v>
      </c>
      <c r="L3281">
        <v>8092125117</v>
      </c>
      <c r="M3281" t="s">
        <v>51</v>
      </c>
      <c r="N3281" t="s">
        <v>135</v>
      </c>
      <c r="O3281" t="s">
        <v>11448</v>
      </c>
      <c r="P3281" t="s">
        <v>3217</v>
      </c>
      <c r="Q3281" t="s">
        <v>160</v>
      </c>
      <c r="S3281" t="s">
        <v>104</v>
      </c>
      <c r="T3281" t="s">
        <v>144</v>
      </c>
      <c r="V3281" t="s">
        <v>1820</v>
      </c>
      <c r="W3281" t="s">
        <v>58</v>
      </c>
      <c r="X3281">
        <v>18.9427977</v>
      </c>
      <c r="Y3281">
        <v>-70.678317500000006</v>
      </c>
      <c r="Z3281" s="3">
        <v>44198</v>
      </c>
      <c r="AA3281" s="3">
        <v>44198</v>
      </c>
      <c r="AB3281" t="s">
        <v>60</v>
      </c>
      <c r="AC3281" t="s">
        <v>169</v>
      </c>
      <c r="AE3281" t="s">
        <v>62</v>
      </c>
      <c r="AF3281" t="s">
        <v>170</v>
      </c>
      <c r="AG3281" t="s">
        <v>171</v>
      </c>
      <c r="AH3281" t="s">
        <v>117</v>
      </c>
      <c r="AI3281" t="s">
        <v>1237</v>
      </c>
      <c r="AJ3281" t="s">
        <v>12400</v>
      </c>
      <c r="AK3281" t="s">
        <v>12523</v>
      </c>
      <c r="AL3281">
        <v>1</v>
      </c>
      <c r="AM3281" t="s">
        <v>7673</v>
      </c>
      <c r="AN3281">
        <v>2</v>
      </c>
      <c r="AO3281">
        <v>1</v>
      </c>
      <c r="AP3281" t="s">
        <v>63</v>
      </c>
      <c r="AV3281" s="1">
        <v>43379</v>
      </c>
      <c r="AW3281" t="s">
        <v>17274</v>
      </c>
      <c r="AY3281" t="s">
        <v>73</v>
      </c>
      <c r="AZ3281" t="s">
        <v>74</v>
      </c>
    </row>
    <row r="3282" spans="1:52" hidden="1" x14ac:dyDescent="0.25">
      <c r="A3282" t="str">
        <f>INDEX('Community ID'!B:B,MATCH(O3282,'Community ID'!A:A,0))</f>
        <v>Villa Hortaliza</v>
      </c>
      <c r="B3282" t="str">
        <f>INDEX('Community ID'!$K:$K,MATCH('Environmental Data'!$P3282,'Community ID'!J:J,0))</f>
        <v>Tireo</v>
      </c>
      <c r="D3282" t="s">
        <v>12524</v>
      </c>
      <c r="E3282" t="s">
        <v>803</v>
      </c>
      <c r="F3282" t="s">
        <v>2801</v>
      </c>
      <c r="H3282" t="s">
        <v>1943</v>
      </c>
      <c r="I3282" t="s">
        <v>191</v>
      </c>
      <c r="J3282" s="1">
        <v>26861</v>
      </c>
      <c r="K3282">
        <v>48</v>
      </c>
      <c r="M3282" t="s">
        <v>80</v>
      </c>
      <c r="N3282" t="s">
        <v>135</v>
      </c>
      <c r="O3282" t="s">
        <v>11448</v>
      </c>
      <c r="P3282" t="s">
        <v>3216</v>
      </c>
      <c r="Q3282" t="s">
        <v>160</v>
      </c>
      <c r="S3282" t="s">
        <v>104</v>
      </c>
      <c r="T3282" t="s">
        <v>144</v>
      </c>
      <c r="U3282">
        <v>5300278677</v>
      </c>
      <c r="V3282" t="s">
        <v>1820</v>
      </c>
      <c r="W3282" t="s">
        <v>58</v>
      </c>
      <c r="X3282">
        <v>18.9427959</v>
      </c>
      <c r="Y3282">
        <v>-70.678320999999997</v>
      </c>
      <c r="Z3282" t="s">
        <v>86</v>
      </c>
      <c r="AA3282" t="s">
        <v>86</v>
      </c>
      <c r="AB3282" t="s">
        <v>60</v>
      </c>
      <c r="AC3282" t="s">
        <v>169</v>
      </c>
      <c r="AE3282" t="s">
        <v>62</v>
      </c>
      <c r="AF3282" t="s">
        <v>170</v>
      </c>
      <c r="AG3282" t="s">
        <v>171</v>
      </c>
      <c r="AH3282" t="s">
        <v>117</v>
      </c>
      <c r="AI3282" t="s">
        <v>11449</v>
      </c>
      <c r="AJ3282" t="s">
        <v>7626</v>
      </c>
      <c r="AK3282" t="s">
        <v>7866</v>
      </c>
      <c r="AL3282">
        <v>1</v>
      </c>
      <c r="AM3282" t="s">
        <v>7673</v>
      </c>
      <c r="AN3282">
        <v>5</v>
      </c>
      <c r="AO3282">
        <v>0</v>
      </c>
      <c r="AP3282" t="s">
        <v>62</v>
      </c>
      <c r="AV3282" s="1">
        <v>43379</v>
      </c>
      <c r="AW3282" t="s">
        <v>17275</v>
      </c>
      <c r="AY3282" t="s">
        <v>73</v>
      </c>
      <c r="AZ3282" t="s">
        <v>74</v>
      </c>
    </row>
    <row r="3283" spans="1:52" x14ac:dyDescent="0.25">
      <c r="A3283" t="str">
        <f>INDEX('Community ID'!B:B,MATCH(O3283,'Community ID'!A:A,0))</f>
        <v>Villa Hortaliza</v>
      </c>
      <c r="B3283" t="str">
        <f>INDEX('Community ID'!$K:$K,MATCH('Environmental Data'!$P3283,'Community ID'!J:J,0))</f>
        <v>Tireo</v>
      </c>
      <c r="D3283" t="s">
        <v>12525</v>
      </c>
      <c r="E3283" t="s">
        <v>12526</v>
      </c>
      <c r="F3283" t="s">
        <v>5801</v>
      </c>
      <c r="H3283" t="s">
        <v>8476</v>
      </c>
      <c r="I3283" t="s">
        <v>191</v>
      </c>
      <c r="J3283" s="1">
        <v>34015</v>
      </c>
      <c r="K3283">
        <v>28</v>
      </c>
      <c r="M3283" t="s">
        <v>142</v>
      </c>
      <c r="N3283" t="s">
        <v>135</v>
      </c>
      <c r="O3283" t="s">
        <v>11448</v>
      </c>
      <c r="P3283" t="s">
        <v>3217</v>
      </c>
      <c r="Q3283" t="s">
        <v>103</v>
      </c>
      <c r="S3283" t="s">
        <v>104</v>
      </c>
      <c r="T3283" t="s">
        <v>144</v>
      </c>
      <c r="U3283">
        <v>5300458154</v>
      </c>
      <c r="V3283" t="s">
        <v>1820</v>
      </c>
      <c r="W3283" t="s">
        <v>58</v>
      </c>
      <c r="X3283">
        <v>18.942427899999998</v>
      </c>
      <c r="Y3283">
        <v>-70.678413899999995</v>
      </c>
      <c r="Z3283" s="3">
        <v>44198</v>
      </c>
      <c r="AA3283" s="3">
        <v>44198</v>
      </c>
      <c r="AB3283" t="s">
        <v>182</v>
      </c>
      <c r="AC3283" t="s">
        <v>169</v>
      </c>
      <c r="AE3283" t="s">
        <v>62</v>
      </c>
      <c r="AF3283" t="s">
        <v>170</v>
      </c>
      <c r="AG3283" t="s">
        <v>194</v>
      </c>
      <c r="AH3283" t="s">
        <v>65</v>
      </c>
      <c r="AI3283" t="s">
        <v>11449</v>
      </c>
      <c r="AJ3283" t="s">
        <v>1237</v>
      </c>
      <c r="AK3283" t="s">
        <v>559</v>
      </c>
      <c r="AL3283">
        <v>1</v>
      </c>
      <c r="AM3283" t="s">
        <v>7673</v>
      </c>
      <c r="AN3283">
        <v>4</v>
      </c>
      <c r="AO3283">
        <v>1</v>
      </c>
      <c r="AP3283" t="s">
        <v>63</v>
      </c>
      <c r="AV3283" s="1">
        <v>43379</v>
      </c>
      <c r="AW3283" t="s">
        <v>17276</v>
      </c>
      <c r="AY3283" t="s">
        <v>73</v>
      </c>
      <c r="AZ3283" t="s">
        <v>74</v>
      </c>
    </row>
    <row r="3284" spans="1:52" hidden="1" x14ac:dyDescent="0.25">
      <c r="A3284" t="str">
        <f>INDEX('Community ID'!B:B,MATCH(O3284,'Community ID'!A:A,0))</f>
        <v>Villa Hortaliza</v>
      </c>
      <c r="B3284" t="str">
        <f>INDEX('Community ID'!$K:$K,MATCH('Environmental Data'!$P3284,'Community ID'!J:J,0))</f>
        <v>Tireo</v>
      </c>
      <c r="D3284" t="s">
        <v>12527</v>
      </c>
      <c r="E3284" t="s">
        <v>2312</v>
      </c>
      <c r="F3284" t="s">
        <v>12528</v>
      </c>
      <c r="H3284" t="s">
        <v>8558</v>
      </c>
      <c r="I3284" t="s">
        <v>191</v>
      </c>
      <c r="J3284" s="1">
        <v>27697</v>
      </c>
      <c r="K3284">
        <v>46</v>
      </c>
      <c r="L3284">
        <v>8098532199</v>
      </c>
      <c r="M3284" t="s">
        <v>142</v>
      </c>
      <c r="N3284" t="s">
        <v>12529</v>
      </c>
      <c r="O3284" t="s">
        <v>11448</v>
      </c>
      <c r="P3284" t="s">
        <v>3217</v>
      </c>
      <c r="Q3284" t="s">
        <v>160</v>
      </c>
      <c r="U3284">
        <v>5300221511</v>
      </c>
      <c r="V3284" t="s">
        <v>1820</v>
      </c>
      <c r="W3284" t="s">
        <v>58</v>
      </c>
      <c r="X3284">
        <v>18.9427959</v>
      </c>
      <c r="Y3284">
        <v>-70.678320999999997</v>
      </c>
      <c r="Z3284" t="s">
        <v>86</v>
      </c>
      <c r="AA3284" t="s">
        <v>86</v>
      </c>
      <c r="AB3284" t="s">
        <v>60</v>
      </c>
      <c r="AC3284" t="s">
        <v>169</v>
      </c>
      <c r="AE3284" t="s">
        <v>62</v>
      </c>
      <c r="AF3284" t="s">
        <v>170</v>
      </c>
      <c r="AG3284" t="s">
        <v>171</v>
      </c>
      <c r="AH3284" t="s">
        <v>65</v>
      </c>
      <c r="AI3284" t="s">
        <v>7626</v>
      </c>
      <c r="AJ3284" t="s">
        <v>12530</v>
      </c>
      <c r="AK3284" t="s">
        <v>12531</v>
      </c>
      <c r="AL3284">
        <v>1</v>
      </c>
      <c r="AM3284" t="s">
        <v>7673</v>
      </c>
      <c r="AN3284">
        <v>5</v>
      </c>
      <c r="AO3284">
        <v>0</v>
      </c>
      <c r="AP3284" t="s">
        <v>62</v>
      </c>
      <c r="AV3284" s="1">
        <v>43379</v>
      </c>
      <c r="AW3284" t="s">
        <v>17277</v>
      </c>
      <c r="AY3284" t="s">
        <v>73</v>
      </c>
      <c r="AZ3284" t="s">
        <v>74</v>
      </c>
    </row>
    <row r="3285" spans="1:52" hidden="1" x14ac:dyDescent="0.25">
      <c r="A3285" t="str">
        <f>INDEX('Community ID'!B:B,MATCH(O3285,'Community ID'!A:A,0))</f>
        <v>Villa Hortaliza</v>
      </c>
      <c r="B3285" t="str">
        <f>INDEX('Community ID'!$K:$K,MATCH('Environmental Data'!$P3285,'Community ID'!J:J,0))</f>
        <v>Tireo</v>
      </c>
      <c r="D3285" t="s">
        <v>12532</v>
      </c>
      <c r="E3285" t="s">
        <v>134</v>
      </c>
      <c r="F3285" t="s">
        <v>4667</v>
      </c>
      <c r="H3285" t="s">
        <v>1971</v>
      </c>
      <c r="I3285" t="s">
        <v>191</v>
      </c>
      <c r="J3285" s="1">
        <v>29010</v>
      </c>
      <c r="K3285">
        <v>42</v>
      </c>
      <c r="L3285">
        <v>8498469184</v>
      </c>
      <c r="M3285" t="s">
        <v>226</v>
      </c>
      <c r="N3285" t="s">
        <v>12533</v>
      </c>
      <c r="O3285" t="s">
        <v>11448</v>
      </c>
      <c r="P3285" t="s">
        <v>3217</v>
      </c>
      <c r="Q3285" t="s">
        <v>103</v>
      </c>
      <c r="S3285" t="s">
        <v>104</v>
      </c>
      <c r="T3285" t="s">
        <v>144</v>
      </c>
      <c r="V3285" t="s">
        <v>1820</v>
      </c>
      <c r="W3285" t="s">
        <v>58</v>
      </c>
      <c r="X3285">
        <v>18.942715700000001</v>
      </c>
      <c r="Y3285">
        <v>-70.678402300000002</v>
      </c>
      <c r="Z3285" t="s">
        <v>86</v>
      </c>
      <c r="AA3285" s="3">
        <v>44259</v>
      </c>
      <c r="AB3285" t="s">
        <v>60</v>
      </c>
      <c r="AC3285" t="s">
        <v>169</v>
      </c>
      <c r="AE3285" t="s">
        <v>62</v>
      </c>
      <c r="AF3285" t="s">
        <v>170</v>
      </c>
      <c r="AG3285" t="s">
        <v>171</v>
      </c>
      <c r="AH3285" t="s">
        <v>65</v>
      </c>
      <c r="AI3285" t="s">
        <v>12534</v>
      </c>
      <c r="AJ3285" t="s">
        <v>7398</v>
      </c>
      <c r="AK3285" t="s">
        <v>12535</v>
      </c>
      <c r="AL3285">
        <v>1</v>
      </c>
      <c r="AM3285" t="s">
        <v>7673</v>
      </c>
      <c r="AN3285">
        <v>3</v>
      </c>
      <c r="AO3285">
        <v>0</v>
      </c>
      <c r="AP3285" t="s">
        <v>63</v>
      </c>
      <c r="AV3285" s="1">
        <v>43379</v>
      </c>
      <c r="AW3285" t="s">
        <v>17278</v>
      </c>
      <c r="AY3285" t="s">
        <v>73</v>
      </c>
      <c r="AZ3285" t="s">
        <v>74</v>
      </c>
    </row>
    <row r="3286" spans="1:52" hidden="1" x14ac:dyDescent="0.25">
      <c r="A3286" t="str">
        <f>INDEX('Community ID'!B:B,MATCH(O3286,'Community ID'!A:A,0))</f>
        <v>Villa Hortaliza</v>
      </c>
      <c r="B3286" t="str">
        <f>INDEX('Community ID'!$K:$K,MATCH('Environmental Data'!$P3286,'Community ID'!J:J,0))</f>
        <v>Tireo</v>
      </c>
      <c r="D3286" t="s">
        <v>12536</v>
      </c>
      <c r="E3286" t="s">
        <v>3578</v>
      </c>
      <c r="F3286" t="s">
        <v>743</v>
      </c>
      <c r="H3286" t="s">
        <v>12537</v>
      </c>
      <c r="I3286" t="s">
        <v>191</v>
      </c>
      <c r="J3286" s="1">
        <v>25224</v>
      </c>
      <c r="K3286">
        <v>52</v>
      </c>
      <c r="L3286">
        <v>8496427971</v>
      </c>
      <c r="M3286" t="s">
        <v>80</v>
      </c>
      <c r="N3286" t="s">
        <v>2627</v>
      </c>
      <c r="O3286" t="s">
        <v>12150</v>
      </c>
      <c r="P3286" t="s">
        <v>3217</v>
      </c>
      <c r="Q3286" t="s">
        <v>103</v>
      </c>
      <c r="S3286" t="s">
        <v>429</v>
      </c>
      <c r="T3286" t="s">
        <v>429</v>
      </c>
      <c r="U3286">
        <v>5300069829</v>
      </c>
      <c r="V3286" t="s">
        <v>1820</v>
      </c>
      <c r="W3286" t="s">
        <v>58</v>
      </c>
      <c r="X3286">
        <v>18.949007000000002</v>
      </c>
      <c r="Y3286">
        <v>-70.686261400000006</v>
      </c>
      <c r="Z3286" t="s">
        <v>86</v>
      </c>
      <c r="AA3286" t="s">
        <v>86</v>
      </c>
      <c r="AB3286" t="s">
        <v>60</v>
      </c>
      <c r="AC3286" t="s">
        <v>169</v>
      </c>
      <c r="AE3286" t="s">
        <v>62</v>
      </c>
      <c r="AF3286" t="s">
        <v>170</v>
      </c>
      <c r="AG3286" t="s">
        <v>171</v>
      </c>
      <c r="AH3286" t="s">
        <v>65</v>
      </c>
      <c r="AI3286" t="s">
        <v>12538</v>
      </c>
      <c r="AJ3286" t="s">
        <v>7398</v>
      </c>
      <c r="AK3286" t="s">
        <v>12539</v>
      </c>
      <c r="AL3286">
        <v>1</v>
      </c>
      <c r="AM3286" t="s">
        <v>7673</v>
      </c>
      <c r="AN3286">
        <v>4</v>
      </c>
      <c r="AO3286">
        <v>0</v>
      </c>
      <c r="AP3286" t="s">
        <v>62</v>
      </c>
      <c r="AV3286" s="1">
        <v>43379</v>
      </c>
      <c r="AW3286" t="s">
        <v>17279</v>
      </c>
      <c r="AY3286" t="s">
        <v>73</v>
      </c>
      <c r="AZ3286" t="s">
        <v>74</v>
      </c>
    </row>
    <row r="3287" spans="1:52" hidden="1" x14ac:dyDescent="0.25">
      <c r="A3287" t="str">
        <f>INDEX('Community ID'!B:B,MATCH(O3287,'Community ID'!A:A,0))</f>
        <v>El Canal</v>
      </c>
      <c r="B3287" t="str">
        <f>INDEX('Community ID'!$K:$K,MATCH('Environmental Data'!$P3287,'Community ID'!J:J,0))</f>
        <v>Constanza</v>
      </c>
      <c r="D3287" t="s">
        <v>12540</v>
      </c>
      <c r="E3287" t="s">
        <v>12541</v>
      </c>
      <c r="F3287" t="s">
        <v>2655</v>
      </c>
      <c r="H3287" t="s">
        <v>3914</v>
      </c>
      <c r="I3287" t="s">
        <v>191</v>
      </c>
      <c r="J3287" s="1">
        <v>32267</v>
      </c>
      <c r="K3287">
        <v>33</v>
      </c>
      <c r="L3287">
        <v>8492819280</v>
      </c>
      <c r="M3287" t="s">
        <v>80</v>
      </c>
      <c r="N3287" t="s">
        <v>114</v>
      </c>
      <c r="O3287" t="s">
        <v>12542</v>
      </c>
      <c r="P3287" t="s">
        <v>83</v>
      </c>
      <c r="Q3287" t="s">
        <v>160</v>
      </c>
      <c r="V3287" t="s">
        <v>10384</v>
      </c>
      <c r="W3287" t="s">
        <v>58</v>
      </c>
      <c r="X3287">
        <v>18.908721325005299</v>
      </c>
      <c r="Y3287">
        <v>-70.760035459017999</v>
      </c>
      <c r="Z3287" s="3">
        <v>44326</v>
      </c>
      <c r="AA3287" s="3">
        <v>44259</v>
      </c>
      <c r="AB3287" t="s">
        <v>60</v>
      </c>
      <c r="AC3287" t="s">
        <v>169</v>
      </c>
      <c r="AE3287" t="s">
        <v>62</v>
      </c>
      <c r="AF3287" t="s">
        <v>170</v>
      </c>
      <c r="AG3287" t="s">
        <v>194</v>
      </c>
      <c r="AH3287" t="s">
        <v>486</v>
      </c>
      <c r="AI3287" t="s">
        <v>788</v>
      </c>
      <c r="AK3287" t="s">
        <v>11200</v>
      </c>
      <c r="AM3287" t="s">
        <v>12543</v>
      </c>
      <c r="AN3287">
        <v>6</v>
      </c>
      <c r="AO3287">
        <v>2</v>
      </c>
      <c r="AP3287" t="s">
        <v>62</v>
      </c>
      <c r="AV3287" s="1">
        <v>43367</v>
      </c>
      <c r="AW3287" t="s">
        <v>17280</v>
      </c>
      <c r="AY3287" t="s">
        <v>73</v>
      </c>
      <c r="AZ3287" t="s">
        <v>74</v>
      </c>
    </row>
    <row r="3288" spans="1:52" hidden="1" x14ac:dyDescent="0.25">
      <c r="A3288" t="str">
        <f>INDEX('Community ID'!B:B,MATCH(O3288,'Community ID'!A:A,0))</f>
        <v>El Canal</v>
      </c>
      <c r="B3288" t="str">
        <f>INDEX('Community ID'!$K:$K,MATCH('Environmental Data'!$P3288,'Community ID'!J:J,0))</f>
        <v>Constanza</v>
      </c>
      <c r="D3288" t="s">
        <v>12544</v>
      </c>
      <c r="E3288" t="s">
        <v>1898</v>
      </c>
      <c r="F3288" t="s">
        <v>3203</v>
      </c>
      <c r="I3288" t="s">
        <v>165</v>
      </c>
      <c r="J3288" s="1">
        <v>32810</v>
      </c>
      <c r="K3288">
        <v>32</v>
      </c>
      <c r="L3288">
        <v>8492819280</v>
      </c>
      <c r="M3288" t="s">
        <v>80</v>
      </c>
      <c r="O3288" t="s">
        <v>12542</v>
      </c>
      <c r="P3288" t="s">
        <v>83</v>
      </c>
      <c r="Q3288" t="s">
        <v>160</v>
      </c>
      <c r="V3288" t="s">
        <v>10384</v>
      </c>
      <c r="W3288" t="s">
        <v>58</v>
      </c>
      <c r="X3288">
        <v>18.908721325005299</v>
      </c>
      <c r="Y3288">
        <v>-70.760035459017999</v>
      </c>
      <c r="Z3288" t="s">
        <v>86</v>
      </c>
      <c r="AA3288" s="3">
        <v>44259</v>
      </c>
      <c r="AB3288" t="s">
        <v>60</v>
      </c>
      <c r="AC3288" t="s">
        <v>169</v>
      </c>
      <c r="AE3288" t="s">
        <v>62</v>
      </c>
      <c r="AF3288" t="s">
        <v>170</v>
      </c>
      <c r="AG3288" t="s">
        <v>194</v>
      </c>
      <c r="AH3288" t="s">
        <v>486</v>
      </c>
      <c r="AI3288" t="s">
        <v>788</v>
      </c>
      <c r="AJ3288" t="s">
        <v>788</v>
      </c>
      <c r="AK3288" t="s">
        <v>11200</v>
      </c>
      <c r="AM3288" t="s">
        <v>12543</v>
      </c>
      <c r="AN3288">
        <v>6</v>
      </c>
      <c r="AO3288">
        <v>2</v>
      </c>
      <c r="AP3288" t="s">
        <v>62</v>
      </c>
      <c r="AV3288" s="1">
        <v>43367</v>
      </c>
      <c r="AW3288" t="s">
        <v>17281</v>
      </c>
      <c r="AY3288" t="s">
        <v>73</v>
      </c>
      <c r="AZ3288" t="s">
        <v>74</v>
      </c>
    </row>
    <row r="3289" spans="1:52" hidden="1" x14ac:dyDescent="0.25">
      <c r="A3289" t="str">
        <f>INDEX('Community ID'!B:B,MATCH(O3289,'Community ID'!A:A,0))</f>
        <v>El Canal</v>
      </c>
      <c r="B3289" t="str">
        <f>INDEX('Community ID'!$K:$K,MATCH('Environmental Data'!$P3289,'Community ID'!J:J,0))</f>
        <v>Constanza</v>
      </c>
      <c r="D3289" t="s">
        <v>12545</v>
      </c>
      <c r="E3289" t="s">
        <v>3203</v>
      </c>
      <c r="F3289" t="s">
        <v>1204</v>
      </c>
      <c r="H3289" t="s">
        <v>12546</v>
      </c>
      <c r="I3289" t="s">
        <v>165</v>
      </c>
      <c r="J3289" s="1">
        <v>27396</v>
      </c>
      <c r="K3289">
        <v>46</v>
      </c>
      <c r="M3289" t="s">
        <v>80</v>
      </c>
      <c r="N3289" t="s">
        <v>694</v>
      </c>
      <c r="O3289" t="s">
        <v>12542</v>
      </c>
      <c r="P3289" t="s">
        <v>83</v>
      </c>
      <c r="Q3289" t="s">
        <v>160</v>
      </c>
      <c r="V3289" t="s">
        <v>10384</v>
      </c>
      <c r="W3289" t="s">
        <v>58</v>
      </c>
      <c r="X3289">
        <v>18.908630255627301</v>
      </c>
      <c r="Y3289">
        <v>-70.759751563957593</v>
      </c>
      <c r="Z3289" t="s">
        <v>86</v>
      </c>
      <c r="AA3289" t="s">
        <v>86</v>
      </c>
      <c r="AB3289" t="s">
        <v>60</v>
      </c>
      <c r="AC3289" t="s">
        <v>169</v>
      </c>
      <c r="AE3289" t="s">
        <v>62</v>
      </c>
      <c r="AF3289" t="s">
        <v>170</v>
      </c>
      <c r="AG3289" t="s">
        <v>194</v>
      </c>
      <c r="AH3289" t="s">
        <v>486</v>
      </c>
      <c r="AI3289" t="s">
        <v>788</v>
      </c>
      <c r="AJ3289" t="s">
        <v>788</v>
      </c>
      <c r="AK3289" t="s">
        <v>11200</v>
      </c>
      <c r="AM3289" t="s">
        <v>12543</v>
      </c>
      <c r="AN3289">
        <v>6</v>
      </c>
      <c r="AP3289" t="s">
        <v>62</v>
      </c>
      <c r="AV3289" s="1">
        <v>43367</v>
      </c>
      <c r="AW3289" t="s">
        <v>17282</v>
      </c>
      <c r="AY3289" t="s">
        <v>73</v>
      </c>
      <c r="AZ3289" t="s">
        <v>74</v>
      </c>
    </row>
    <row r="3290" spans="1:52" hidden="1" x14ac:dyDescent="0.25">
      <c r="A3290" t="str">
        <f>INDEX('Community ID'!B:B,MATCH(O3290,'Community ID'!A:A,0))</f>
        <v>El Canal</v>
      </c>
      <c r="B3290" t="str">
        <f>INDEX('Community ID'!$K:$K,MATCH('Environmental Data'!$P3290,'Community ID'!J:J,0))</f>
        <v>Constanza</v>
      </c>
      <c r="D3290" t="s">
        <v>12547</v>
      </c>
      <c r="E3290" t="s">
        <v>434</v>
      </c>
      <c r="F3290" t="s">
        <v>991</v>
      </c>
      <c r="H3290" t="s">
        <v>12548</v>
      </c>
      <c r="I3290" t="s">
        <v>191</v>
      </c>
      <c r="J3290" s="1">
        <v>32482</v>
      </c>
      <c r="K3290">
        <v>33</v>
      </c>
      <c r="L3290">
        <v>8498640816</v>
      </c>
      <c r="M3290" t="s">
        <v>80</v>
      </c>
      <c r="N3290" t="s">
        <v>6998</v>
      </c>
      <c r="O3290" t="s">
        <v>12542</v>
      </c>
      <c r="P3290" t="s">
        <v>83</v>
      </c>
      <c r="Q3290" t="s">
        <v>160</v>
      </c>
      <c r="R3290">
        <v>80004697</v>
      </c>
      <c r="S3290" t="s">
        <v>12549</v>
      </c>
      <c r="T3290" t="s">
        <v>12549</v>
      </c>
      <c r="V3290" t="s">
        <v>10384</v>
      </c>
      <c r="W3290" t="s">
        <v>58</v>
      </c>
      <c r="X3290">
        <v>18.908630255627301</v>
      </c>
      <c r="Y3290">
        <v>-70.759751563957593</v>
      </c>
      <c r="Z3290" t="s">
        <v>86</v>
      </c>
      <c r="AA3290" t="s">
        <v>86</v>
      </c>
      <c r="AB3290" t="s">
        <v>60</v>
      </c>
      <c r="AC3290" t="s">
        <v>88</v>
      </c>
      <c r="AE3290" t="s">
        <v>62</v>
      </c>
      <c r="AF3290" t="s">
        <v>170</v>
      </c>
      <c r="AG3290" t="s">
        <v>194</v>
      </c>
      <c r="AH3290" t="s">
        <v>486</v>
      </c>
      <c r="AI3290" t="s">
        <v>7081</v>
      </c>
      <c r="AJ3290" t="s">
        <v>91</v>
      </c>
      <c r="AK3290" t="s">
        <v>11200</v>
      </c>
      <c r="AM3290" t="s">
        <v>12543</v>
      </c>
      <c r="AN3290">
        <v>6</v>
      </c>
      <c r="AP3290" t="s">
        <v>62</v>
      </c>
      <c r="AV3290" s="1">
        <v>43367</v>
      </c>
      <c r="AW3290" t="s">
        <v>17283</v>
      </c>
      <c r="AY3290" t="s">
        <v>73</v>
      </c>
      <c r="AZ3290" t="s">
        <v>74</v>
      </c>
    </row>
    <row r="3291" spans="1:52" hidden="1" x14ac:dyDescent="0.25">
      <c r="A3291" t="str">
        <f>INDEX('Community ID'!B:B,MATCH(O3291,'Community ID'!A:A,0))</f>
        <v>El Chorro</v>
      </c>
      <c r="B3291" t="str">
        <f>INDEX('Community ID'!$K:$K,MATCH('Environmental Data'!$P3291,'Community ID'!J:J,0))</f>
        <v>Constanza</v>
      </c>
      <c r="D3291" t="s">
        <v>12550</v>
      </c>
      <c r="E3291" t="s">
        <v>7247</v>
      </c>
      <c r="F3291" t="s">
        <v>1477</v>
      </c>
      <c r="I3291" t="s">
        <v>191</v>
      </c>
      <c r="J3291" s="1">
        <v>33399</v>
      </c>
      <c r="K3291">
        <v>30</v>
      </c>
      <c r="M3291" t="s">
        <v>142</v>
      </c>
      <c r="N3291" t="s">
        <v>135</v>
      </c>
      <c r="O3291" t="s">
        <v>7181</v>
      </c>
      <c r="P3291" t="s">
        <v>102</v>
      </c>
      <c r="Q3291" t="s">
        <v>103</v>
      </c>
      <c r="S3291" t="s">
        <v>545</v>
      </c>
      <c r="T3291" t="s">
        <v>545</v>
      </c>
      <c r="V3291" t="s">
        <v>10384</v>
      </c>
      <c r="W3291" t="s">
        <v>58</v>
      </c>
      <c r="X3291">
        <v>18.908603098261</v>
      </c>
      <c r="Y3291">
        <v>-70.759920124030401</v>
      </c>
      <c r="Z3291" t="s">
        <v>86</v>
      </c>
      <c r="AA3291" t="s">
        <v>86</v>
      </c>
      <c r="AB3291" t="s">
        <v>60</v>
      </c>
      <c r="AC3291" t="s">
        <v>169</v>
      </c>
      <c r="AE3291" t="s">
        <v>62</v>
      </c>
      <c r="AF3291" t="s">
        <v>170</v>
      </c>
      <c r="AG3291" t="s">
        <v>194</v>
      </c>
      <c r="AH3291" t="s">
        <v>486</v>
      </c>
      <c r="AI3291" t="s">
        <v>145</v>
      </c>
      <c r="AJ3291" t="s">
        <v>106</v>
      </c>
      <c r="AK3291" t="s">
        <v>12551</v>
      </c>
      <c r="AL3291">
        <v>1</v>
      </c>
      <c r="AM3291" t="s">
        <v>7199</v>
      </c>
      <c r="AN3291">
        <v>6</v>
      </c>
      <c r="AO3291">
        <v>3</v>
      </c>
      <c r="AP3291" t="s">
        <v>62</v>
      </c>
      <c r="AV3291" s="1">
        <v>43367</v>
      </c>
      <c r="AW3291" t="s">
        <v>17284</v>
      </c>
      <c r="AY3291" t="s">
        <v>73</v>
      </c>
      <c r="AZ3291" t="s">
        <v>74</v>
      </c>
    </row>
    <row r="3292" spans="1:52" hidden="1" x14ac:dyDescent="0.25">
      <c r="A3292" t="str">
        <f>INDEX('Community ID'!B:B,MATCH(O3292,'Community ID'!A:A,0))</f>
        <v>El Chorro</v>
      </c>
      <c r="B3292" t="str">
        <f>INDEX('Community ID'!$K:$K,MATCH('Environmental Data'!$P3292,'Community ID'!J:J,0))</f>
        <v>Constanza</v>
      </c>
      <c r="D3292" t="s">
        <v>12550</v>
      </c>
      <c r="E3292" t="s">
        <v>7247</v>
      </c>
      <c r="F3292" t="s">
        <v>1477</v>
      </c>
      <c r="I3292" t="s">
        <v>191</v>
      </c>
      <c r="J3292" s="1">
        <v>33399</v>
      </c>
      <c r="K3292">
        <v>30</v>
      </c>
      <c r="M3292" t="s">
        <v>142</v>
      </c>
      <c r="N3292" t="s">
        <v>135</v>
      </c>
      <c r="O3292" t="s">
        <v>7181</v>
      </c>
      <c r="P3292" t="s">
        <v>102</v>
      </c>
      <c r="Q3292" t="s">
        <v>103</v>
      </c>
      <c r="S3292" t="s">
        <v>545</v>
      </c>
      <c r="T3292" t="s">
        <v>545</v>
      </c>
      <c r="V3292" t="s">
        <v>10384</v>
      </c>
      <c r="W3292" t="s">
        <v>58</v>
      </c>
      <c r="X3292">
        <v>18.908603098261</v>
      </c>
      <c r="Y3292">
        <v>-70.759920124030401</v>
      </c>
      <c r="Z3292" t="s">
        <v>86</v>
      </c>
      <c r="AA3292" t="s">
        <v>86</v>
      </c>
      <c r="AB3292" t="s">
        <v>60</v>
      </c>
      <c r="AC3292" t="s">
        <v>169</v>
      </c>
      <c r="AE3292" t="s">
        <v>62</v>
      </c>
      <c r="AF3292" t="s">
        <v>170</v>
      </c>
      <c r="AG3292" t="s">
        <v>194</v>
      </c>
      <c r="AH3292" t="s">
        <v>117</v>
      </c>
      <c r="AI3292" t="s">
        <v>145</v>
      </c>
      <c r="AJ3292" t="s">
        <v>106</v>
      </c>
      <c r="AL3292">
        <v>1</v>
      </c>
      <c r="AM3292" t="s">
        <v>7199</v>
      </c>
      <c r="AN3292">
        <v>6</v>
      </c>
      <c r="AO3292">
        <v>1</v>
      </c>
      <c r="AP3292" t="s">
        <v>62</v>
      </c>
      <c r="AV3292" s="1">
        <v>43367</v>
      </c>
      <c r="AW3292" t="s">
        <v>17285</v>
      </c>
      <c r="AY3292" t="s">
        <v>73</v>
      </c>
      <c r="AZ3292" t="s">
        <v>74</v>
      </c>
    </row>
    <row r="3293" spans="1:52" hidden="1" x14ac:dyDescent="0.25">
      <c r="A3293" t="str">
        <f>INDEX('Community ID'!B:B,MATCH(O3293,'Community ID'!A:A,0))</f>
        <v>El Canal</v>
      </c>
      <c r="B3293" t="str">
        <f>INDEX('Community ID'!$K:$K,MATCH('Environmental Data'!$P3293,'Community ID'!J:J,0))</f>
        <v>Constanza</v>
      </c>
      <c r="D3293" t="s">
        <v>12552</v>
      </c>
      <c r="E3293" t="s">
        <v>4598</v>
      </c>
      <c r="F3293" t="s">
        <v>872</v>
      </c>
      <c r="I3293" t="s">
        <v>191</v>
      </c>
      <c r="J3293" s="1">
        <v>29565</v>
      </c>
      <c r="K3293">
        <v>41</v>
      </c>
      <c r="L3293">
        <v>8497540862</v>
      </c>
      <c r="M3293" t="s">
        <v>80</v>
      </c>
      <c r="N3293" t="s">
        <v>114</v>
      </c>
      <c r="O3293" t="s">
        <v>12542</v>
      </c>
      <c r="P3293" t="s">
        <v>83</v>
      </c>
      <c r="Q3293" t="s">
        <v>160</v>
      </c>
      <c r="S3293" t="s">
        <v>485</v>
      </c>
      <c r="T3293" t="s">
        <v>485</v>
      </c>
      <c r="U3293">
        <v>53003307</v>
      </c>
      <c r="V3293" t="s">
        <v>10384</v>
      </c>
      <c r="W3293" t="s">
        <v>58</v>
      </c>
      <c r="X3293">
        <v>18.908379259536801</v>
      </c>
      <c r="Y3293">
        <v>-70.760016180640704</v>
      </c>
      <c r="Z3293" t="s">
        <v>86</v>
      </c>
      <c r="AA3293" t="s">
        <v>86</v>
      </c>
      <c r="AB3293" t="s">
        <v>60</v>
      </c>
      <c r="AC3293" t="s">
        <v>169</v>
      </c>
      <c r="AE3293" t="s">
        <v>62</v>
      </c>
      <c r="AF3293" t="s">
        <v>170</v>
      </c>
      <c r="AG3293" t="s">
        <v>194</v>
      </c>
      <c r="AH3293" t="s">
        <v>117</v>
      </c>
      <c r="AI3293" t="s">
        <v>788</v>
      </c>
      <c r="AJ3293" t="s">
        <v>389</v>
      </c>
      <c r="AK3293" t="s">
        <v>11200</v>
      </c>
      <c r="AM3293" t="s">
        <v>1836</v>
      </c>
      <c r="AN3293">
        <v>2</v>
      </c>
      <c r="AP3293" t="s">
        <v>62</v>
      </c>
      <c r="AV3293" s="1">
        <v>43367</v>
      </c>
      <c r="AW3293" t="s">
        <v>17286</v>
      </c>
      <c r="AY3293" t="s">
        <v>73</v>
      </c>
      <c r="AZ3293" t="s">
        <v>74</v>
      </c>
    </row>
    <row r="3294" spans="1:52" hidden="1" x14ac:dyDescent="0.25">
      <c r="A3294" t="str">
        <f>INDEX('Community ID'!B:B,MATCH(O3294,'Community ID'!A:A,0))</f>
        <v>El Canal</v>
      </c>
      <c r="B3294" t="str">
        <f>INDEX('Community ID'!$K:$K,MATCH('Environmental Data'!$P3294,'Community ID'!J:J,0))</f>
        <v>Constanza</v>
      </c>
      <c r="D3294" t="s">
        <v>12553</v>
      </c>
      <c r="E3294" t="s">
        <v>1955</v>
      </c>
      <c r="F3294" t="s">
        <v>11297</v>
      </c>
      <c r="H3294" t="s">
        <v>12554</v>
      </c>
      <c r="I3294" t="s">
        <v>191</v>
      </c>
      <c r="J3294" s="1">
        <v>34744</v>
      </c>
      <c r="K3294">
        <v>26</v>
      </c>
      <c r="L3294">
        <v>8297585245</v>
      </c>
      <c r="M3294" t="s">
        <v>226</v>
      </c>
      <c r="O3294" t="s">
        <v>12542</v>
      </c>
      <c r="P3294" t="s">
        <v>83</v>
      </c>
      <c r="Q3294" t="s">
        <v>160</v>
      </c>
      <c r="V3294" t="s">
        <v>10384</v>
      </c>
      <c r="W3294" t="s">
        <v>58</v>
      </c>
      <c r="X3294">
        <v>18.908203910122499</v>
      </c>
      <c r="Y3294">
        <v>-70.759890284455096</v>
      </c>
      <c r="Z3294" t="s">
        <v>86</v>
      </c>
      <c r="AA3294" t="s">
        <v>86</v>
      </c>
      <c r="AB3294" t="s">
        <v>60</v>
      </c>
      <c r="AC3294" t="s">
        <v>169</v>
      </c>
      <c r="AE3294" t="s">
        <v>62</v>
      </c>
      <c r="AF3294" t="s">
        <v>170</v>
      </c>
      <c r="AG3294" t="s">
        <v>194</v>
      </c>
      <c r="AH3294" t="s">
        <v>486</v>
      </c>
      <c r="AI3294" t="s">
        <v>7081</v>
      </c>
      <c r="AJ3294" t="s">
        <v>1569</v>
      </c>
      <c r="AK3294" t="s">
        <v>11200</v>
      </c>
      <c r="AM3294" t="s">
        <v>1836</v>
      </c>
      <c r="AN3294">
        <v>6</v>
      </c>
      <c r="AO3294">
        <v>3</v>
      </c>
      <c r="AP3294" t="s">
        <v>63</v>
      </c>
      <c r="AV3294" s="1">
        <v>43367</v>
      </c>
      <c r="AW3294" t="s">
        <v>17287</v>
      </c>
      <c r="AY3294" t="s">
        <v>73</v>
      </c>
      <c r="AZ3294" t="s">
        <v>74</v>
      </c>
    </row>
    <row r="3295" spans="1:52" hidden="1" x14ac:dyDescent="0.25">
      <c r="A3295" t="str">
        <f>INDEX('Community ID'!B:B,MATCH(O3295,'Community ID'!A:A,0))</f>
        <v>El Chorro</v>
      </c>
      <c r="B3295" t="str">
        <f>INDEX('Community ID'!$K:$K,MATCH('Environmental Data'!$P3295,'Community ID'!J:J,0))</f>
        <v>Constanza</v>
      </c>
      <c r="D3295" t="s">
        <v>12555</v>
      </c>
      <c r="E3295" t="s">
        <v>7589</v>
      </c>
      <c r="F3295" t="s">
        <v>4667</v>
      </c>
      <c r="H3295" t="s">
        <v>8628</v>
      </c>
      <c r="I3295" t="s">
        <v>191</v>
      </c>
      <c r="J3295" s="1">
        <v>43101</v>
      </c>
      <c r="K3295">
        <v>3</v>
      </c>
      <c r="M3295" t="s">
        <v>80</v>
      </c>
      <c r="N3295" t="s">
        <v>287</v>
      </c>
      <c r="O3295" t="s">
        <v>7181</v>
      </c>
      <c r="P3295" t="s">
        <v>102</v>
      </c>
      <c r="Q3295" t="s">
        <v>103</v>
      </c>
      <c r="S3295" t="s">
        <v>545</v>
      </c>
      <c r="T3295" t="s">
        <v>545</v>
      </c>
      <c r="V3295" t="s">
        <v>10384</v>
      </c>
      <c r="W3295" t="s">
        <v>58</v>
      </c>
      <c r="X3295">
        <v>18.907613069767901</v>
      </c>
      <c r="Y3295">
        <v>-70.760126654124505</v>
      </c>
      <c r="Z3295" s="3">
        <v>44326</v>
      </c>
      <c r="AA3295" s="3">
        <v>44326</v>
      </c>
      <c r="AB3295" t="s">
        <v>419</v>
      </c>
      <c r="AC3295" t="s">
        <v>88</v>
      </c>
      <c r="AE3295" t="s">
        <v>62</v>
      </c>
      <c r="AF3295" t="s">
        <v>170</v>
      </c>
      <c r="AG3295" t="s">
        <v>171</v>
      </c>
      <c r="AH3295" t="s">
        <v>117</v>
      </c>
      <c r="AI3295" t="s">
        <v>145</v>
      </c>
      <c r="AJ3295" t="s">
        <v>145</v>
      </c>
      <c r="AK3295" t="s">
        <v>12556</v>
      </c>
      <c r="AL3295">
        <v>1</v>
      </c>
      <c r="AM3295" t="s">
        <v>7199</v>
      </c>
      <c r="AN3295">
        <v>3</v>
      </c>
      <c r="AO3295">
        <v>0</v>
      </c>
      <c r="AP3295" t="s">
        <v>62</v>
      </c>
      <c r="AV3295" s="1">
        <v>43367</v>
      </c>
      <c r="AW3295" t="s">
        <v>17288</v>
      </c>
      <c r="AY3295" t="s">
        <v>73</v>
      </c>
      <c r="AZ3295" t="s">
        <v>74</v>
      </c>
    </row>
    <row r="3296" spans="1:52" hidden="1" x14ac:dyDescent="0.25">
      <c r="A3296" t="str">
        <f>INDEX('Community ID'!B:B,MATCH(O3296,'Community ID'!A:A,0))</f>
        <v>El Chorro</v>
      </c>
      <c r="B3296" t="str">
        <f>INDEX('Community ID'!$K:$K,MATCH('Environmental Data'!$P3296,'Community ID'!J:J,0))</f>
        <v>Constanza</v>
      </c>
      <c r="D3296" t="s">
        <v>12557</v>
      </c>
      <c r="E3296" t="s">
        <v>12558</v>
      </c>
      <c r="F3296" t="s">
        <v>12559</v>
      </c>
      <c r="I3296" t="s">
        <v>191</v>
      </c>
      <c r="J3296" s="1">
        <v>43101</v>
      </c>
      <c r="K3296">
        <v>3</v>
      </c>
      <c r="M3296" t="s">
        <v>51</v>
      </c>
      <c r="N3296" t="s">
        <v>135</v>
      </c>
      <c r="O3296" t="s">
        <v>7181</v>
      </c>
      <c r="P3296" t="s">
        <v>102</v>
      </c>
      <c r="V3296" t="s">
        <v>10384</v>
      </c>
      <c r="W3296" t="s">
        <v>58</v>
      </c>
      <c r="X3296">
        <v>18.907607286254699</v>
      </c>
      <c r="Y3296">
        <v>-70.760085582798993</v>
      </c>
      <c r="Z3296" s="3">
        <v>44198</v>
      </c>
      <c r="AA3296" s="3">
        <v>44198</v>
      </c>
      <c r="AB3296" t="s">
        <v>1164</v>
      </c>
      <c r="AC3296" t="s">
        <v>88</v>
      </c>
      <c r="AE3296" t="s">
        <v>62</v>
      </c>
      <c r="AF3296" t="s">
        <v>170</v>
      </c>
      <c r="AG3296" t="s">
        <v>171</v>
      </c>
      <c r="AH3296" t="s">
        <v>65</v>
      </c>
      <c r="AI3296" t="s">
        <v>145</v>
      </c>
      <c r="AJ3296" t="s">
        <v>145</v>
      </c>
      <c r="AK3296" t="s">
        <v>7199</v>
      </c>
      <c r="AL3296">
        <v>1</v>
      </c>
      <c r="AM3296" t="s">
        <v>7199</v>
      </c>
      <c r="AN3296">
        <v>3</v>
      </c>
      <c r="AO3296">
        <v>1</v>
      </c>
      <c r="AP3296" t="s">
        <v>63</v>
      </c>
      <c r="AV3296" s="1">
        <v>43367</v>
      </c>
      <c r="AW3296" t="s">
        <v>17289</v>
      </c>
      <c r="AY3296" t="s">
        <v>73</v>
      </c>
      <c r="AZ3296" t="s">
        <v>74</v>
      </c>
    </row>
    <row r="3297" spans="1:52" hidden="1" x14ac:dyDescent="0.25">
      <c r="A3297" t="str">
        <f>INDEX('Community ID'!B:B,MATCH(O3297,'Community ID'!A:A,0))</f>
        <v>El Canal</v>
      </c>
      <c r="B3297" t="str">
        <f>INDEX('Community ID'!$K:$K,MATCH('Environmental Data'!$P3297,'Community ID'!J:J,0))</f>
        <v>Constanza</v>
      </c>
      <c r="D3297" t="s">
        <v>12560</v>
      </c>
      <c r="E3297" t="s">
        <v>12561</v>
      </c>
      <c r="F3297" t="s">
        <v>991</v>
      </c>
      <c r="I3297" t="s">
        <v>191</v>
      </c>
      <c r="J3297" s="1">
        <v>35929</v>
      </c>
      <c r="K3297">
        <v>23</v>
      </c>
      <c r="M3297" t="s">
        <v>80</v>
      </c>
      <c r="O3297" t="s">
        <v>12542</v>
      </c>
      <c r="P3297" t="s">
        <v>83</v>
      </c>
      <c r="Q3297" t="s">
        <v>160</v>
      </c>
      <c r="S3297" t="s">
        <v>485</v>
      </c>
      <c r="T3297" t="s">
        <v>485</v>
      </c>
      <c r="V3297" t="s">
        <v>10384</v>
      </c>
      <c r="W3297" t="s">
        <v>58</v>
      </c>
      <c r="X3297">
        <v>18.9068636018958</v>
      </c>
      <c r="Y3297">
        <v>-70.760273002153895</v>
      </c>
      <c r="Z3297" s="3">
        <v>44259</v>
      </c>
      <c r="AA3297" s="3">
        <v>44198</v>
      </c>
      <c r="AB3297" t="s">
        <v>87</v>
      </c>
      <c r="AC3297" t="s">
        <v>88</v>
      </c>
      <c r="AE3297" t="s">
        <v>62</v>
      </c>
      <c r="AF3297" t="s">
        <v>170</v>
      </c>
      <c r="AG3297" t="s">
        <v>194</v>
      </c>
      <c r="AH3297" t="s">
        <v>65</v>
      </c>
      <c r="AI3297" t="s">
        <v>145</v>
      </c>
      <c r="AJ3297" t="s">
        <v>145</v>
      </c>
      <c r="AK3297" t="s">
        <v>7199</v>
      </c>
      <c r="AL3297">
        <v>1</v>
      </c>
      <c r="AM3297" t="s">
        <v>7199</v>
      </c>
      <c r="AN3297">
        <v>5</v>
      </c>
      <c r="AO3297">
        <v>2</v>
      </c>
      <c r="AP3297" t="s">
        <v>62</v>
      </c>
      <c r="AV3297" s="1">
        <v>43367</v>
      </c>
      <c r="AW3297" t="s">
        <v>17290</v>
      </c>
      <c r="AY3297" t="s">
        <v>73</v>
      </c>
      <c r="AZ3297" t="s">
        <v>74</v>
      </c>
    </row>
    <row r="3298" spans="1:52" hidden="1" x14ac:dyDescent="0.25">
      <c r="A3298" t="str">
        <f>INDEX('Community ID'!B:B,MATCH(O3298,'Community ID'!A:A,0))</f>
        <v>Barrio Las Flores</v>
      </c>
      <c r="B3298" t="str">
        <f>INDEX('Community ID'!$K:$K,MATCH('Environmental Data'!$P3298,'Community ID'!J:J,0))</f>
        <v>Constanza</v>
      </c>
      <c r="D3298" t="s">
        <v>12562</v>
      </c>
      <c r="E3298" t="s">
        <v>12563</v>
      </c>
      <c r="F3298" t="s">
        <v>12564</v>
      </c>
      <c r="H3298" t="s">
        <v>134</v>
      </c>
      <c r="I3298" t="s">
        <v>191</v>
      </c>
      <c r="J3298" s="1">
        <v>27112</v>
      </c>
      <c r="K3298">
        <v>47</v>
      </c>
      <c r="L3298">
        <v>8293795017</v>
      </c>
      <c r="M3298" t="s">
        <v>51</v>
      </c>
      <c r="N3298" t="s">
        <v>135</v>
      </c>
      <c r="O3298" t="s">
        <v>11349</v>
      </c>
      <c r="P3298" t="s">
        <v>102</v>
      </c>
      <c r="Q3298" t="s">
        <v>103</v>
      </c>
      <c r="S3298" t="s">
        <v>144</v>
      </c>
      <c r="V3298" t="s">
        <v>8937</v>
      </c>
      <c r="W3298" t="s">
        <v>58</v>
      </c>
      <c r="X3298">
        <v>18.913126999999999</v>
      </c>
      <c r="Y3298">
        <v>-70.745980700000004</v>
      </c>
      <c r="Z3298" t="s">
        <v>86</v>
      </c>
      <c r="AA3298" t="s">
        <v>86</v>
      </c>
      <c r="AB3298" t="s">
        <v>87</v>
      </c>
      <c r="AC3298" t="s">
        <v>169</v>
      </c>
      <c r="AE3298" t="s">
        <v>62</v>
      </c>
      <c r="AF3298" t="s">
        <v>170</v>
      </c>
      <c r="AG3298" t="s">
        <v>194</v>
      </c>
      <c r="AH3298" t="s">
        <v>65</v>
      </c>
      <c r="AI3298" t="s">
        <v>145</v>
      </c>
      <c r="AJ3298" t="s">
        <v>145</v>
      </c>
      <c r="AK3298" t="s">
        <v>11183</v>
      </c>
      <c r="AL3298">
        <v>2</v>
      </c>
      <c r="AM3298" t="s">
        <v>394</v>
      </c>
      <c r="AV3298" s="1">
        <v>43362</v>
      </c>
      <c r="AW3298" t="s">
        <v>17291</v>
      </c>
      <c r="AY3298" t="s">
        <v>73</v>
      </c>
      <c r="AZ3298" t="s">
        <v>74</v>
      </c>
    </row>
    <row r="3299" spans="1:52" hidden="1" x14ac:dyDescent="0.25">
      <c r="A3299" t="str">
        <f>INDEX('Community ID'!B:B,MATCH(O3299,'Community ID'!A:A,0))</f>
        <v>Barrio Las Flores</v>
      </c>
      <c r="B3299" t="str">
        <f>INDEX('Community ID'!$K:$K,MATCH('Environmental Data'!$P3299,'Community ID'!J:J,0))</f>
        <v>Constanza</v>
      </c>
      <c r="D3299" t="s">
        <v>12565</v>
      </c>
      <c r="E3299" t="s">
        <v>12566</v>
      </c>
      <c r="F3299" t="s">
        <v>12567</v>
      </c>
      <c r="H3299" t="s">
        <v>6962</v>
      </c>
      <c r="I3299" t="s">
        <v>191</v>
      </c>
      <c r="J3299" s="1">
        <v>29887</v>
      </c>
      <c r="K3299">
        <v>40</v>
      </c>
      <c r="L3299">
        <v>8298019989</v>
      </c>
      <c r="M3299" t="s">
        <v>226</v>
      </c>
      <c r="N3299" t="s">
        <v>1619</v>
      </c>
      <c r="O3299" t="s">
        <v>4094</v>
      </c>
      <c r="P3299" t="s">
        <v>102</v>
      </c>
      <c r="Q3299" t="s">
        <v>55</v>
      </c>
      <c r="S3299" t="s">
        <v>144</v>
      </c>
      <c r="U3299">
        <v>530031287</v>
      </c>
      <c r="V3299" t="s">
        <v>8937</v>
      </c>
      <c r="W3299" t="s">
        <v>58</v>
      </c>
      <c r="X3299">
        <v>18.914993899999999</v>
      </c>
      <c r="Y3299">
        <v>-70.745501599999997</v>
      </c>
      <c r="Z3299" t="s">
        <v>86</v>
      </c>
      <c r="AA3299" t="s">
        <v>86</v>
      </c>
      <c r="AB3299" t="s">
        <v>87</v>
      </c>
      <c r="AC3299" t="s">
        <v>169</v>
      </c>
      <c r="AE3299" t="s">
        <v>62</v>
      </c>
      <c r="AF3299" t="s">
        <v>170</v>
      </c>
      <c r="AG3299" t="s">
        <v>171</v>
      </c>
      <c r="AH3299" t="s">
        <v>65</v>
      </c>
      <c r="AI3299" t="s">
        <v>1237</v>
      </c>
      <c r="AJ3299" t="s">
        <v>12158</v>
      </c>
      <c r="AK3299" t="s">
        <v>11183</v>
      </c>
      <c r="AL3299">
        <v>2</v>
      </c>
      <c r="AM3299" t="s">
        <v>68</v>
      </c>
      <c r="AV3299" s="1">
        <v>43362</v>
      </c>
      <c r="AW3299" t="s">
        <v>17292</v>
      </c>
      <c r="AY3299" t="s">
        <v>73</v>
      </c>
      <c r="AZ3299" t="s">
        <v>74</v>
      </c>
    </row>
    <row r="3300" spans="1:52" hidden="1" x14ac:dyDescent="0.25">
      <c r="A3300" t="str">
        <f>INDEX('Community ID'!B:B,MATCH(O3300,'Community ID'!A:A,0))</f>
        <v>Santiago Apostol</v>
      </c>
      <c r="B3300" t="str">
        <f>INDEX('Community ID'!$K:$K,MATCH('Environmental Data'!$P3300,'Community ID'!J:J,0))</f>
        <v>Constanza</v>
      </c>
      <c r="D3300" t="s">
        <v>12568</v>
      </c>
      <c r="E3300" t="s">
        <v>12569</v>
      </c>
      <c r="F3300" t="s">
        <v>2487</v>
      </c>
      <c r="J3300" s="1">
        <v>25031</v>
      </c>
      <c r="K3300">
        <v>53</v>
      </c>
      <c r="M3300" t="s">
        <v>51</v>
      </c>
      <c r="O3300" t="s">
        <v>12570</v>
      </c>
      <c r="P3300" t="s">
        <v>102</v>
      </c>
      <c r="Q3300" t="s">
        <v>160</v>
      </c>
      <c r="V3300" t="s">
        <v>10397</v>
      </c>
      <c r="W3300" t="s">
        <v>58</v>
      </c>
      <c r="X3300">
        <v>18.910518199999999</v>
      </c>
      <c r="Y3300">
        <v>-70.747658200000004</v>
      </c>
      <c r="Z3300" t="s">
        <v>86</v>
      </c>
      <c r="AA3300" t="s">
        <v>86</v>
      </c>
      <c r="AB3300" t="s">
        <v>116</v>
      </c>
      <c r="AC3300" t="s">
        <v>169</v>
      </c>
      <c r="AE3300" t="s">
        <v>62</v>
      </c>
      <c r="AF3300" t="s">
        <v>170</v>
      </c>
      <c r="AG3300" t="s">
        <v>194</v>
      </c>
      <c r="AH3300" t="s">
        <v>65</v>
      </c>
      <c r="AI3300" t="s">
        <v>12571</v>
      </c>
      <c r="AK3300" t="s">
        <v>10588</v>
      </c>
      <c r="AL3300">
        <v>2</v>
      </c>
      <c r="AM3300" t="s">
        <v>10517</v>
      </c>
      <c r="AN3300">
        <v>5</v>
      </c>
      <c r="AO3300">
        <v>2</v>
      </c>
      <c r="AP3300" t="s">
        <v>63</v>
      </c>
      <c r="AV3300" s="1">
        <v>43362</v>
      </c>
      <c r="AW3300" t="s">
        <v>17293</v>
      </c>
      <c r="AY3300" t="s">
        <v>73</v>
      </c>
      <c r="AZ3300" t="s">
        <v>74</v>
      </c>
    </row>
    <row r="3301" spans="1:52" hidden="1" x14ac:dyDescent="0.25">
      <c r="A3301" t="str">
        <f>INDEX('Community ID'!B:B,MATCH(O3301,'Community ID'!A:A,0))</f>
        <v>Santiago Apostol</v>
      </c>
      <c r="B3301" t="str">
        <f>INDEX('Community ID'!$K:$K,MATCH('Environmental Data'!$P3301,'Community ID'!J:J,0))</f>
        <v>Constanza</v>
      </c>
      <c r="D3301" t="s">
        <v>12568</v>
      </c>
      <c r="E3301" t="s">
        <v>12569</v>
      </c>
      <c r="F3301" t="s">
        <v>2487</v>
      </c>
      <c r="J3301" s="1">
        <v>25031</v>
      </c>
      <c r="K3301">
        <v>53</v>
      </c>
      <c r="M3301" t="s">
        <v>51</v>
      </c>
      <c r="O3301" t="s">
        <v>12570</v>
      </c>
      <c r="P3301" t="s">
        <v>102</v>
      </c>
      <c r="Q3301" t="s">
        <v>160</v>
      </c>
      <c r="V3301" t="s">
        <v>10397</v>
      </c>
      <c r="W3301" t="s">
        <v>58</v>
      </c>
      <c r="X3301">
        <v>18.910518199999999</v>
      </c>
      <c r="Y3301">
        <v>-70.747658200000004</v>
      </c>
      <c r="Z3301" t="s">
        <v>86</v>
      </c>
      <c r="AA3301" t="s">
        <v>86</v>
      </c>
      <c r="AB3301" t="s">
        <v>116</v>
      </c>
      <c r="AC3301" t="s">
        <v>169</v>
      </c>
      <c r="AE3301" t="s">
        <v>62</v>
      </c>
      <c r="AF3301" t="s">
        <v>170</v>
      </c>
      <c r="AG3301" t="s">
        <v>194</v>
      </c>
      <c r="AH3301" t="s">
        <v>65</v>
      </c>
      <c r="AI3301" t="s">
        <v>12572</v>
      </c>
      <c r="AK3301" t="s">
        <v>2201</v>
      </c>
      <c r="AL3301">
        <v>2</v>
      </c>
      <c r="AM3301" t="s">
        <v>68</v>
      </c>
      <c r="AN3301">
        <v>5</v>
      </c>
      <c r="AO3301">
        <v>2</v>
      </c>
      <c r="AP3301" t="s">
        <v>62</v>
      </c>
      <c r="AV3301" s="1">
        <v>43362</v>
      </c>
      <c r="AW3301" t="s">
        <v>17294</v>
      </c>
      <c r="AY3301" t="s">
        <v>73</v>
      </c>
      <c r="AZ3301" t="s">
        <v>74</v>
      </c>
    </row>
    <row r="3302" spans="1:52" hidden="1" x14ac:dyDescent="0.25">
      <c r="A3302" t="str">
        <f>INDEX('Community ID'!B:B,MATCH(O3302,'Community ID'!A:A,0))</f>
        <v>Santiago Apostol</v>
      </c>
      <c r="B3302" t="str">
        <f>INDEX('Community ID'!$K:$K,MATCH('Environmental Data'!$P3302,'Community ID'!J:J,0))</f>
        <v>Constanza</v>
      </c>
      <c r="D3302" t="s">
        <v>12573</v>
      </c>
      <c r="E3302" t="s">
        <v>12574</v>
      </c>
      <c r="F3302" t="s">
        <v>9138</v>
      </c>
      <c r="H3302" t="s">
        <v>12575</v>
      </c>
      <c r="I3302" t="s">
        <v>191</v>
      </c>
      <c r="J3302" s="1">
        <v>31320</v>
      </c>
      <c r="K3302">
        <v>36</v>
      </c>
      <c r="M3302" t="s">
        <v>142</v>
      </c>
      <c r="N3302" t="s">
        <v>5127</v>
      </c>
      <c r="O3302" t="s">
        <v>12576</v>
      </c>
      <c r="P3302" t="s">
        <v>102</v>
      </c>
      <c r="Q3302" t="s">
        <v>55</v>
      </c>
      <c r="S3302" t="s">
        <v>12358</v>
      </c>
      <c r="T3302" t="s">
        <v>12358</v>
      </c>
      <c r="V3302" t="s">
        <v>10415</v>
      </c>
      <c r="W3302" t="s">
        <v>58</v>
      </c>
      <c r="X3302">
        <v>18.9105791</v>
      </c>
      <c r="Y3302">
        <v>-70.747596400000006</v>
      </c>
      <c r="Z3302" s="3">
        <v>44198</v>
      </c>
      <c r="AA3302" s="3">
        <v>44198</v>
      </c>
      <c r="AB3302" t="s">
        <v>116</v>
      </c>
      <c r="AC3302" t="s">
        <v>169</v>
      </c>
      <c r="AE3302" t="s">
        <v>62</v>
      </c>
      <c r="AF3302" t="s">
        <v>170</v>
      </c>
      <c r="AG3302" t="s">
        <v>194</v>
      </c>
      <c r="AH3302" t="s">
        <v>65</v>
      </c>
      <c r="AI3302" t="s">
        <v>625</v>
      </c>
      <c r="AJ3302" t="s">
        <v>11108</v>
      </c>
      <c r="AK3302" t="s">
        <v>10478</v>
      </c>
      <c r="AL3302">
        <v>2</v>
      </c>
      <c r="AM3302" t="s">
        <v>8536</v>
      </c>
      <c r="AN3302">
        <v>6</v>
      </c>
      <c r="AO3302">
        <v>1</v>
      </c>
      <c r="AP3302" t="s">
        <v>63</v>
      </c>
      <c r="AV3302" s="1">
        <v>43361</v>
      </c>
      <c r="AW3302" t="s">
        <v>17295</v>
      </c>
      <c r="AY3302" t="s">
        <v>73</v>
      </c>
      <c r="AZ3302" t="s">
        <v>74</v>
      </c>
    </row>
    <row r="3303" spans="1:52" hidden="1" x14ac:dyDescent="0.25">
      <c r="A3303" t="str">
        <f>INDEX('Community ID'!B:B,MATCH(O3303,'Community ID'!A:A,0))</f>
        <v>Santiago Apostol</v>
      </c>
      <c r="B3303" t="str">
        <f>INDEX('Community ID'!$K:$K,MATCH('Environmental Data'!$P3303,'Community ID'!J:J,0))</f>
        <v>Constanza</v>
      </c>
      <c r="D3303" t="s">
        <v>12577</v>
      </c>
      <c r="E3303" t="s">
        <v>12578</v>
      </c>
      <c r="F3303" t="s">
        <v>12579</v>
      </c>
      <c r="H3303" t="s">
        <v>12580</v>
      </c>
      <c r="I3303" t="s">
        <v>191</v>
      </c>
      <c r="J3303" s="1">
        <v>27346</v>
      </c>
      <c r="K3303">
        <v>47</v>
      </c>
      <c r="M3303" t="s">
        <v>124</v>
      </c>
      <c r="N3303" t="s">
        <v>745</v>
      </c>
      <c r="O3303" t="s">
        <v>12576</v>
      </c>
      <c r="P3303" t="s">
        <v>83</v>
      </c>
      <c r="Q3303" t="s">
        <v>55</v>
      </c>
      <c r="S3303" t="s">
        <v>12358</v>
      </c>
      <c r="T3303" t="s">
        <v>12358</v>
      </c>
      <c r="V3303" t="s">
        <v>10415</v>
      </c>
      <c r="W3303" t="s">
        <v>58</v>
      </c>
      <c r="X3303">
        <v>18.910573599999999</v>
      </c>
      <c r="Y3303">
        <v>-70.747596400000006</v>
      </c>
      <c r="Z3303" s="3">
        <v>44198</v>
      </c>
      <c r="AA3303" s="3">
        <v>44198</v>
      </c>
      <c r="AB3303" t="s">
        <v>116</v>
      </c>
      <c r="AC3303" t="s">
        <v>169</v>
      </c>
      <c r="AE3303" t="s">
        <v>62</v>
      </c>
      <c r="AF3303" t="s">
        <v>170</v>
      </c>
      <c r="AG3303" t="s">
        <v>194</v>
      </c>
      <c r="AH3303" t="s">
        <v>65</v>
      </c>
      <c r="AI3303" t="s">
        <v>625</v>
      </c>
      <c r="AJ3303" t="s">
        <v>625</v>
      </c>
      <c r="AK3303" t="s">
        <v>12581</v>
      </c>
      <c r="AL3303">
        <v>2</v>
      </c>
      <c r="AM3303" t="s">
        <v>10470</v>
      </c>
      <c r="AN3303">
        <v>5</v>
      </c>
      <c r="AO3303">
        <v>1</v>
      </c>
      <c r="AP3303" t="s">
        <v>63</v>
      </c>
      <c r="AV3303" s="1">
        <v>43361</v>
      </c>
      <c r="AW3303" t="s">
        <v>17296</v>
      </c>
      <c r="AY3303" t="s">
        <v>73</v>
      </c>
      <c r="AZ3303" t="s">
        <v>74</v>
      </c>
    </row>
    <row r="3304" spans="1:52" hidden="1" x14ac:dyDescent="0.25">
      <c r="A3304" t="str">
        <f>INDEX('Community ID'!B:B,MATCH(O3304,'Community ID'!A:A,0))</f>
        <v>Santiago Apostol</v>
      </c>
      <c r="B3304" t="str">
        <f>INDEX('Community ID'!$K:$K,MATCH('Environmental Data'!$P3304,'Community ID'!J:J,0))</f>
        <v>Constanza</v>
      </c>
      <c r="D3304" t="s">
        <v>12582</v>
      </c>
      <c r="E3304" t="s">
        <v>9839</v>
      </c>
      <c r="F3304" t="s">
        <v>12583</v>
      </c>
      <c r="H3304" t="s">
        <v>12584</v>
      </c>
      <c r="I3304" t="s">
        <v>191</v>
      </c>
      <c r="J3304" s="1">
        <v>34064</v>
      </c>
      <c r="K3304">
        <v>28</v>
      </c>
      <c r="L3304">
        <v>8095593769</v>
      </c>
      <c r="M3304" t="s">
        <v>124</v>
      </c>
      <c r="N3304" t="s">
        <v>114</v>
      </c>
      <c r="O3304" t="s">
        <v>13153</v>
      </c>
      <c r="P3304" t="s">
        <v>83</v>
      </c>
      <c r="Q3304" t="s">
        <v>84</v>
      </c>
      <c r="S3304" t="s">
        <v>12585</v>
      </c>
      <c r="T3304" t="s">
        <v>12585</v>
      </c>
      <c r="V3304" t="s">
        <v>10415</v>
      </c>
      <c r="W3304" t="s">
        <v>58</v>
      </c>
      <c r="X3304">
        <v>18.910572899999998</v>
      </c>
      <c r="Y3304">
        <v>-70.747583000000006</v>
      </c>
      <c r="Z3304" s="3">
        <v>44198</v>
      </c>
      <c r="AA3304" s="3">
        <v>44198</v>
      </c>
      <c r="AB3304" t="s">
        <v>116</v>
      </c>
      <c r="AC3304" t="s">
        <v>169</v>
      </c>
      <c r="AE3304" t="s">
        <v>62</v>
      </c>
      <c r="AF3304" t="s">
        <v>170</v>
      </c>
      <c r="AG3304" t="s">
        <v>194</v>
      </c>
      <c r="AH3304" t="s">
        <v>65</v>
      </c>
      <c r="AI3304" t="s">
        <v>625</v>
      </c>
      <c r="AJ3304" t="s">
        <v>11108</v>
      </c>
      <c r="AK3304" t="s">
        <v>8761</v>
      </c>
      <c r="AL3304">
        <v>2</v>
      </c>
      <c r="AM3304" t="s">
        <v>8536</v>
      </c>
      <c r="AN3304">
        <v>5</v>
      </c>
      <c r="AO3304">
        <v>1</v>
      </c>
      <c r="AP3304" t="s">
        <v>63</v>
      </c>
      <c r="AV3304" s="1">
        <v>43361</v>
      </c>
      <c r="AW3304" t="s">
        <v>17297</v>
      </c>
      <c r="AY3304" t="s">
        <v>73</v>
      </c>
      <c r="AZ3304" t="s">
        <v>74</v>
      </c>
    </row>
    <row r="3305" spans="1:52" hidden="1" x14ac:dyDescent="0.25">
      <c r="A3305" t="str">
        <f>INDEX('Community ID'!B:B,MATCH(O3305,'Community ID'!A:A,0))</f>
        <v>Santiago Apostol</v>
      </c>
      <c r="B3305" t="str">
        <f>INDEX('Community ID'!$K:$K,MATCH('Environmental Data'!$P3305,'Community ID'!J:J,0))</f>
        <v>Constanza</v>
      </c>
      <c r="D3305" t="s">
        <v>12586</v>
      </c>
      <c r="E3305" t="s">
        <v>12587</v>
      </c>
      <c r="F3305" t="s">
        <v>12588</v>
      </c>
      <c r="H3305" t="s">
        <v>12589</v>
      </c>
      <c r="I3305" t="s">
        <v>165</v>
      </c>
      <c r="J3305" s="1">
        <v>30680</v>
      </c>
      <c r="K3305">
        <v>38</v>
      </c>
      <c r="L3305">
        <v>8497353474</v>
      </c>
      <c r="M3305" t="s">
        <v>142</v>
      </c>
      <c r="N3305" t="s">
        <v>12590</v>
      </c>
      <c r="O3305" t="s">
        <v>12576</v>
      </c>
      <c r="P3305" t="s">
        <v>83</v>
      </c>
      <c r="Q3305" t="s">
        <v>55</v>
      </c>
      <c r="T3305" t="s">
        <v>12585</v>
      </c>
      <c r="V3305" t="s">
        <v>10415</v>
      </c>
      <c r="W3305" t="s">
        <v>58</v>
      </c>
      <c r="X3305">
        <v>18.9105737</v>
      </c>
      <c r="Y3305">
        <v>-70.747599199999996</v>
      </c>
      <c r="Z3305" s="3">
        <v>44198</v>
      </c>
      <c r="AA3305" s="3">
        <v>44198</v>
      </c>
      <c r="AB3305" t="s">
        <v>116</v>
      </c>
      <c r="AC3305" t="s">
        <v>169</v>
      </c>
      <c r="AE3305" t="s">
        <v>62</v>
      </c>
      <c r="AF3305" t="s">
        <v>170</v>
      </c>
      <c r="AG3305" t="s">
        <v>194</v>
      </c>
      <c r="AH3305" t="s">
        <v>65</v>
      </c>
      <c r="AI3305" t="s">
        <v>625</v>
      </c>
      <c r="AJ3305" t="s">
        <v>625</v>
      </c>
      <c r="AK3305" t="s">
        <v>8761</v>
      </c>
      <c r="AL3305">
        <v>2</v>
      </c>
      <c r="AM3305" t="s">
        <v>8536</v>
      </c>
      <c r="AN3305">
        <v>5</v>
      </c>
      <c r="AO3305">
        <v>1</v>
      </c>
      <c r="AP3305" t="s">
        <v>63</v>
      </c>
      <c r="AV3305" s="1">
        <v>43361</v>
      </c>
      <c r="AW3305" t="s">
        <v>17298</v>
      </c>
      <c r="AY3305" t="s">
        <v>73</v>
      </c>
      <c r="AZ3305" t="s">
        <v>74</v>
      </c>
    </row>
    <row r="3306" spans="1:52" hidden="1" x14ac:dyDescent="0.25">
      <c r="A3306" t="str">
        <f>INDEX('Community ID'!B:B,MATCH(O3306,'Community ID'!A:A,0))</f>
        <v>Santiago Apostol</v>
      </c>
      <c r="B3306" t="str">
        <f>INDEX('Community ID'!$K:$K,MATCH('Environmental Data'!$P3306,'Community ID'!J:J,0))</f>
        <v>Constanza</v>
      </c>
      <c r="D3306" t="s">
        <v>12591</v>
      </c>
      <c r="E3306" t="s">
        <v>12592</v>
      </c>
      <c r="F3306" t="s">
        <v>12593</v>
      </c>
      <c r="I3306" t="s">
        <v>165</v>
      </c>
      <c r="J3306" s="1">
        <v>28729</v>
      </c>
      <c r="K3306">
        <v>43</v>
      </c>
      <c r="L3306">
        <v>8094783134</v>
      </c>
      <c r="M3306" t="s">
        <v>124</v>
      </c>
      <c r="N3306" t="s">
        <v>4924</v>
      </c>
      <c r="O3306" t="s">
        <v>12576</v>
      </c>
      <c r="P3306" t="s">
        <v>102</v>
      </c>
      <c r="Q3306" t="s">
        <v>55</v>
      </c>
      <c r="S3306" t="s">
        <v>12585</v>
      </c>
      <c r="T3306" t="s">
        <v>12585</v>
      </c>
      <c r="V3306" t="s">
        <v>10415</v>
      </c>
      <c r="W3306" t="s">
        <v>58</v>
      </c>
      <c r="X3306">
        <v>18.910572999999999</v>
      </c>
      <c r="Y3306">
        <v>-70.747600000000006</v>
      </c>
      <c r="Z3306" s="3">
        <v>44198</v>
      </c>
      <c r="AA3306" s="3">
        <v>44198</v>
      </c>
      <c r="AB3306" t="s">
        <v>116</v>
      </c>
      <c r="AC3306" t="s">
        <v>169</v>
      </c>
      <c r="AE3306" t="s">
        <v>62</v>
      </c>
      <c r="AF3306" t="s">
        <v>170</v>
      </c>
      <c r="AG3306" t="s">
        <v>194</v>
      </c>
      <c r="AH3306" t="s">
        <v>65</v>
      </c>
      <c r="AI3306" t="s">
        <v>625</v>
      </c>
      <c r="AJ3306" t="s">
        <v>625</v>
      </c>
      <c r="AK3306" t="s">
        <v>12594</v>
      </c>
      <c r="AL3306">
        <v>2</v>
      </c>
      <c r="AM3306" t="s">
        <v>8536</v>
      </c>
      <c r="AN3306">
        <v>5</v>
      </c>
      <c r="AO3306">
        <v>1</v>
      </c>
      <c r="AP3306" t="s">
        <v>63</v>
      </c>
      <c r="AV3306" s="1">
        <v>43361</v>
      </c>
      <c r="AW3306" t="s">
        <v>17299</v>
      </c>
      <c r="AY3306" t="s">
        <v>73</v>
      </c>
      <c r="AZ3306" t="s">
        <v>74</v>
      </c>
    </row>
    <row r="3307" spans="1:52" hidden="1" x14ac:dyDescent="0.25">
      <c r="A3307" t="str">
        <f>INDEX('Community ID'!B:B,MATCH(O3307,'Community ID'!A:A,0))</f>
        <v>Santiago Apostol</v>
      </c>
      <c r="B3307" t="str">
        <f>INDEX('Community ID'!$K:$K,MATCH('Environmental Data'!$P3307,'Community ID'!J:J,0))</f>
        <v>Constanza</v>
      </c>
      <c r="D3307" t="s">
        <v>12595</v>
      </c>
      <c r="E3307" t="s">
        <v>4563</v>
      </c>
      <c r="F3307" t="s">
        <v>8329</v>
      </c>
      <c r="H3307" t="s">
        <v>942</v>
      </c>
      <c r="I3307" t="s">
        <v>191</v>
      </c>
      <c r="J3307" s="1">
        <v>34170</v>
      </c>
      <c r="K3307">
        <v>28</v>
      </c>
      <c r="L3307" t="s">
        <v>12596</v>
      </c>
      <c r="M3307" t="s">
        <v>124</v>
      </c>
      <c r="N3307" t="s">
        <v>7203</v>
      </c>
      <c r="O3307" t="s">
        <v>12576</v>
      </c>
      <c r="P3307" t="s">
        <v>102</v>
      </c>
      <c r="Q3307" t="s">
        <v>55</v>
      </c>
      <c r="S3307" t="s">
        <v>12585</v>
      </c>
      <c r="T3307" t="s">
        <v>12358</v>
      </c>
      <c r="V3307" t="s">
        <v>10415</v>
      </c>
      <c r="W3307" t="s">
        <v>58</v>
      </c>
      <c r="X3307">
        <v>18.910481300000001</v>
      </c>
      <c r="Y3307">
        <v>-70.747663900000006</v>
      </c>
      <c r="Z3307" s="3">
        <v>44198</v>
      </c>
      <c r="AA3307" s="3">
        <v>44198</v>
      </c>
      <c r="AB3307" t="s">
        <v>116</v>
      </c>
      <c r="AC3307" t="s">
        <v>169</v>
      </c>
      <c r="AE3307" t="s">
        <v>62</v>
      </c>
      <c r="AF3307" t="s">
        <v>170</v>
      </c>
      <c r="AG3307" t="s">
        <v>194</v>
      </c>
      <c r="AH3307" t="s">
        <v>65</v>
      </c>
      <c r="AI3307" t="s">
        <v>625</v>
      </c>
      <c r="AJ3307" t="s">
        <v>625</v>
      </c>
      <c r="AK3307" t="s">
        <v>12594</v>
      </c>
      <c r="AL3307">
        <v>2</v>
      </c>
      <c r="AM3307" t="s">
        <v>10470</v>
      </c>
      <c r="AN3307">
        <v>5</v>
      </c>
      <c r="AO3307">
        <v>1</v>
      </c>
      <c r="AP3307" t="s">
        <v>63</v>
      </c>
      <c r="AV3307" s="1">
        <v>43361</v>
      </c>
      <c r="AW3307" t="s">
        <v>17300</v>
      </c>
      <c r="AY3307" t="s">
        <v>73</v>
      </c>
      <c r="AZ3307" t="s">
        <v>74</v>
      </c>
    </row>
    <row r="3308" spans="1:52" hidden="1" x14ac:dyDescent="0.25">
      <c r="A3308" t="str">
        <f>INDEX('Community ID'!B:B,MATCH(O3308,'Community ID'!A:A,0))</f>
        <v>Santiago Apostol</v>
      </c>
      <c r="B3308" t="str">
        <f>INDEX('Community ID'!$K:$K,MATCH('Environmental Data'!$P3308,'Community ID'!J:J,0))</f>
        <v>Constanza</v>
      </c>
      <c r="D3308" t="s">
        <v>12597</v>
      </c>
      <c r="E3308" t="s">
        <v>4589</v>
      </c>
      <c r="F3308" t="s">
        <v>1595</v>
      </c>
      <c r="I3308" t="s">
        <v>165</v>
      </c>
      <c r="J3308" s="1">
        <v>26336</v>
      </c>
      <c r="K3308">
        <v>49</v>
      </c>
      <c r="L3308">
        <v>8293824991</v>
      </c>
      <c r="M3308" t="s">
        <v>80</v>
      </c>
      <c r="N3308" t="s">
        <v>4111</v>
      </c>
      <c r="O3308" t="s">
        <v>12576</v>
      </c>
      <c r="P3308" t="s">
        <v>102</v>
      </c>
      <c r="Q3308" t="s">
        <v>55</v>
      </c>
      <c r="S3308" t="s">
        <v>12585</v>
      </c>
      <c r="T3308" t="s">
        <v>12358</v>
      </c>
      <c r="V3308" t="s">
        <v>10415</v>
      </c>
      <c r="W3308" t="s">
        <v>58</v>
      </c>
      <c r="X3308">
        <v>18.910592099999999</v>
      </c>
      <c r="Y3308">
        <v>-70.747597999999996</v>
      </c>
      <c r="Z3308" t="s">
        <v>86</v>
      </c>
      <c r="AA3308" t="s">
        <v>86</v>
      </c>
      <c r="AB3308" t="s">
        <v>116</v>
      </c>
      <c r="AC3308" t="s">
        <v>169</v>
      </c>
      <c r="AE3308" t="s">
        <v>62</v>
      </c>
      <c r="AF3308" t="s">
        <v>170</v>
      </c>
      <c r="AG3308" t="s">
        <v>194</v>
      </c>
      <c r="AH3308" t="s">
        <v>65</v>
      </c>
      <c r="AI3308" t="s">
        <v>625</v>
      </c>
      <c r="AJ3308" t="s">
        <v>625</v>
      </c>
      <c r="AK3308" t="s">
        <v>10478</v>
      </c>
      <c r="AL3308">
        <v>2</v>
      </c>
      <c r="AM3308" t="s">
        <v>12598</v>
      </c>
      <c r="AN3308">
        <v>8</v>
      </c>
      <c r="AO3308">
        <v>1</v>
      </c>
      <c r="AP3308" t="s">
        <v>63</v>
      </c>
      <c r="AV3308" s="1">
        <v>43361</v>
      </c>
      <c r="AW3308" t="s">
        <v>17301</v>
      </c>
      <c r="AY3308" t="s">
        <v>73</v>
      </c>
      <c r="AZ3308" t="s">
        <v>74</v>
      </c>
    </row>
    <row r="3309" spans="1:52" hidden="1" x14ac:dyDescent="0.25">
      <c r="A3309" t="str">
        <f>INDEX('Community ID'!B:B,MATCH(O3309,'Community ID'!A:A,0))</f>
        <v>Santiago Apostol</v>
      </c>
      <c r="B3309" t="str">
        <f>INDEX('Community ID'!$K:$K,MATCH('Environmental Data'!$P3309,'Community ID'!J:J,0))</f>
        <v>Constanza</v>
      </c>
      <c r="D3309" t="s">
        <v>12597</v>
      </c>
      <c r="E3309" t="s">
        <v>4589</v>
      </c>
      <c r="F3309" t="s">
        <v>1595</v>
      </c>
      <c r="I3309" t="s">
        <v>165</v>
      </c>
      <c r="J3309" s="1">
        <v>26336</v>
      </c>
      <c r="K3309">
        <v>49</v>
      </c>
      <c r="L3309">
        <v>8293824991</v>
      </c>
      <c r="M3309" t="s">
        <v>80</v>
      </c>
      <c r="N3309" t="s">
        <v>4111</v>
      </c>
      <c r="O3309" t="s">
        <v>12576</v>
      </c>
      <c r="P3309" t="s">
        <v>102</v>
      </c>
      <c r="Q3309" t="s">
        <v>55</v>
      </c>
      <c r="S3309" t="s">
        <v>12585</v>
      </c>
      <c r="T3309" t="s">
        <v>12358</v>
      </c>
      <c r="V3309" t="s">
        <v>10415</v>
      </c>
      <c r="W3309" t="s">
        <v>58</v>
      </c>
      <c r="X3309">
        <v>18.910592099999999</v>
      </c>
      <c r="Y3309">
        <v>-70.747597999999996</v>
      </c>
      <c r="Z3309" t="s">
        <v>86</v>
      </c>
      <c r="AA3309" t="s">
        <v>86</v>
      </c>
      <c r="AB3309" t="s">
        <v>116</v>
      </c>
      <c r="AC3309" t="s">
        <v>169</v>
      </c>
      <c r="AE3309" t="s">
        <v>62</v>
      </c>
      <c r="AF3309" t="s">
        <v>170</v>
      </c>
      <c r="AG3309" t="s">
        <v>194</v>
      </c>
      <c r="AH3309" t="s">
        <v>65</v>
      </c>
      <c r="AI3309" t="s">
        <v>625</v>
      </c>
      <c r="AJ3309" t="s">
        <v>625</v>
      </c>
      <c r="AK3309" t="s">
        <v>12599</v>
      </c>
      <c r="AL3309">
        <v>2</v>
      </c>
      <c r="AM3309" t="s">
        <v>10530</v>
      </c>
      <c r="AN3309">
        <v>8</v>
      </c>
      <c r="AO3309">
        <v>1</v>
      </c>
      <c r="AP3309" t="s">
        <v>62</v>
      </c>
      <c r="AV3309" s="1">
        <v>43361</v>
      </c>
      <c r="AW3309" t="s">
        <v>17302</v>
      </c>
      <c r="AY3309" t="s">
        <v>73</v>
      </c>
      <c r="AZ3309" t="s">
        <v>74</v>
      </c>
    </row>
    <row r="3310" spans="1:52" hidden="1" x14ac:dyDescent="0.25">
      <c r="A3310" t="str">
        <f>INDEX('Community ID'!B:B,MATCH(O3310,'Community ID'!A:A,0))</f>
        <v>Santiago Apostol</v>
      </c>
      <c r="B3310" t="str">
        <f>INDEX('Community ID'!$K:$K,MATCH('Environmental Data'!$P3310,'Community ID'!J:J,0))</f>
        <v>Constanza</v>
      </c>
      <c r="D3310" t="s">
        <v>12597</v>
      </c>
      <c r="E3310" t="s">
        <v>4589</v>
      </c>
      <c r="F3310" t="s">
        <v>1595</v>
      </c>
      <c r="I3310" t="s">
        <v>165</v>
      </c>
      <c r="J3310" s="1">
        <v>26336</v>
      </c>
      <c r="K3310">
        <v>49</v>
      </c>
      <c r="L3310">
        <v>8293824991</v>
      </c>
      <c r="M3310" t="s">
        <v>80</v>
      </c>
      <c r="N3310" t="s">
        <v>4111</v>
      </c>
      <c r="O3310" t="s">
        <v>12576</v>
      </c>
      <c r="P3310" t="s">
        <v>102</v>
      </c>
      <c r="Q3310" t="s">
        <v>55</v>
      </c>
      <c r="S3310" t="s">
        <v>12585</v>
      </c>
      <c r="T3310" t="s">
        <v>12358</v>
      </c>
      <c r="V3310" t="s">
        <v>10415</v>
      </c>
      <c r="W3310" t="s">
        <v>58</v>
      </c>
      <c r="X3310">
        <v>18.910592099999999</v>
      </c>
      <c r="Y3310">
        <v>-70.747597999999996</v>
      </c>
      <c r="Z3310" t="s">
        <v>86</v>
      </c>
      <c r="AA3310" t="s">
        <v>86</v>
      </c>
      <c r="AB3310" t="s">
        <v>116</v>
      </c>
      <c r="AC3310" t="s">
        <v>169</v>
      </c>
      <c r="AE3310" t="s">
        <v>62</v>
      </c>
      <c r="AF3310" t="s">
        <v>170</v>
      </c>
      <c r="AG3310" t="s">
        <v>194</v>
      </c>
      <c r="AH3310" t="s">
        <v>65</v>
      </c>
      <c r="AI3310" t="s">
        <v>625</v>
      </c>
      <c r="AJ3310" t="s">
        <v>625</v>
      </c>
      <c r="AK3310" t="s">
        <v>10478</v>
      </c>
      <c r="AL3310">
        <v>2</v>
      </c>
      <c r="AM3310" t="s">
        <v>8536</v>
      </c>
      <c r="AN3310">
        <v>8</v>
      </c>
      <c r="AO3310">
        <v>1</v>
      </c>
      <c r="AP3310" t="s">
        <v>63</v>
      </c>
      <c r="AV3310" s="1">
        <v>43361</v>
      </c>
      <c r="AW3310" t="s">
        <v>17303</v>
      </c>
      <c r="AY3310" t="s">
        <v>73</v>
      </c>
      <c r="AZ3310" t="s">
        <v>74</v>
      </c>
    </row>
    <row r="3311" spans="1:52" hidden="1" x14ac:dyDescent="0.25">
      <c r="A3311" t="str">
        <f>INDEX('Community ID'!B:B,MATCH(O3311,'Community ID'!A:A,0))</f>
        <v>Santiago Apostol</v>
      </c>
      <c r="B3311" t="str">
        <f>INDEX('Community ID'!$K:$K,MATCH('Environmental Data'!$P3311,'Community ID'!J:J,0))</f>
        <v>Constanza</v>
      </c>
      <c r="D3311" t="s">
        <v>12600</v>
      </c>
      <c r="E3311" t="s">
        <v>12601</v>
      </c>
      <c r="F3311" t="s">
        <v>12602</v>
      </c>
      <c r="H3311" t="s">
        <v>12603</v>
      </c>
      <c r="I3311" t="s">
        <v>191</v>
      </c>
      <c r="J3311" s="1">
        <v>35666</v>
      </c>
      <c r="K3311">
        <v>24</v>
      </c>
      <c r="M3311" t="s">
        <v>142</v>
      </c>
      <c r="N3311" t="s">
        <v>12604</v>
      </c>
      <c r="O3311" t="s">
        <v>12605</v>
      </c>
      <c r="P3311" t="s">
        <v>54</v>
      </c>
      <c r="Q3311" t="s">
        <v>373</v>
      </c>
      <c r="V3311" t="s">
        <v>10397</v>
      </c>
      <c r="W3311" t="s">
        <v>58</v>
      </c>
      <c r="X3311">
        <v>18.910515499999999</v>
      </c>
      <c r="Y3311">
        <v>-70.747660600000003</v>
      </c>
      <c r="Z3311" t="s">
        <v>86</v>
      </c>
      <c r="AA3311" t="s">
        <v>86</v>
      </c>
      <c r="AB3311" t="s">
        <v>116</v>
      </c>
      <c r="AC3311" t="s">
        <v>169</v>
      </c>
      <c r="AE3311" t="s">
        <v>62</v>
      </c>
      <c r="AF3311" t="s">
        <v>170</v>
      </c>
      <c r="AG3311" t="s">
        <v>194</v>
      </c>
      <c r="AH3311" t="s">
        <v>65</v>
      </c>
      <c r="AI3311" t="s">
        <v>678</v>
      </c>
      <c r="AK3311" t="s">
        <v>12607</v>
      </c>
      <c r="AL3311">
        <v>2</v>
      </c>
      <c r="AM3311" t="s">
        <v>11372</v>
      </c>
      <c r="AN3311">
        <v>5</v>
      </c>
      <c r="AO3311">
        <v>2</v>
      </c>
      <c r="AP3311" t="s">
        <v>63</v>
      </c>
      <c r="AV3311" s="1">
        <v>43361</v>
      </c>
      <c r="AW3311" t="s">
        <v>17304</v>
      </c>
      <c r="AY3311" t="s">
        <v>73</v>
      </c>
      <c r="AZ3311" t="s">
        <v>74</v>
      </c>
    </row>
    <row r="3312" spans="1:52" hidden="1" x14ac:dyDescent="0.25">
      <c r="A3312" t="str">
        <f>INDEX('Community ID'!B:B,MATCH(O3312,'Community ID'!A:A,0))</f>
        <v>Santiago Apostol</v>
      </c>
      <c r="B3312" t="str">
        <f>INDEX('Community ID'!$K:$K,MATCH('Environmental Data'!$P3312,'Community ID'!J:J,0))</f>
        <v>Constanza</v>
      </c>
      <c r="D3312" t="s">
        <v>12608</v>
      </c>
      <c r="E3312" t="s">
        <v>12609</v>
      </c>
      <c r="F3312" t="s">
        <v>12602</v>
      </c>
      <c r="H3312" t="s">
        <v>12610</v>
      </c>
      <c r="I3312" t="s">
        <v>191</v>
      </c>
      <c r="J3312" s="1">
        <v>36422</v>
      </c>
      <c r="K3312">
        <v>22</v>
      </c>
      <c r="L3312">
        <v>8293394338</v>
      </c>
      <c r="M3312" t="s">
        <v>142</v>
      </c>
      <c r="N3312" t="s">
        <v>12611</v>
      </c>
      <c r="O3312" t="s">
        <v>12576</v>
      </c>
      <c r="P3312" t="s">
        <v>83</v>
      </c>
      <c r="Q3312" t="s">
        <v>84</v>
      </c>
      <c r="V3312" t="s">
        <v>10397</v>
      </c>
      <c r="W3312" t="s">
        <v>58</v>
      </c>
      <c r="X3312">
        <v>18.910516999999999</v>
      </c>
      <c r="Y3312">
        <v>-70.747658799999996</v>
      </c>
      <c r="Z3312" t="s">
        <v>86</v>
      </c>
      <c r="AA3312" t="s">
        <v>86</v>
      </c>
      <c r="AB3312" t="s">
        <v>116</v>
      </c>
      <c r="AC3312" t="s">
        <v>169</v>
      </c>
      <c r="AE3312" t="s">
        <v>62</v>
      </c>
      <c r="AF3312" t="s">
        <v>170</v>
      </c>
      <c r="AG3312" t="s">
        <v>194</v>
      </c>
      <c r="AH3312" t="s">
        <v>65</v>
      </c>
      <c r="AK3312" t="s">
        <v>10588</v>
      </c>
      <c r="AL3312">
        <v>2</v>
      </c>
      <c r="AM3312" t="s">
        <v>11372</v>
      </c>
      <c r="AN3312">
        <v>5</v>
      </c>
      <c r="AO3312">
        <v>2</v>
      </c>
      <c r="AP3312" t="s">
        <v>63</v>
      </c>
      <c r="AV3312" s="1">
        <v>43361</v>
      </c>
      <c r="AW3312" t="s">
        <v>17305</v>
      </c>
      <c r="AY3312" t="s">
        <v>73</v>
      </c>
      <c r="AZ3312" t="s">
        <v>74</v>
      </c>
    </row>
    <row r="3313" spans="1:52" hidden="1" x14ac:dyDescent="0.25">
      <c r="A3313" t="str">
        <f>INDEX('Community ID'!B:B,MATCH(O3313,'Community ID'!A:A,0))</f>
        <v>Barrio Las Flores</v>
      </c>
      <c r="B3313" t="str">
        <f>INDEX('Community ID'!$K:$K,MATCH('Environmental Data'!$P3313,'Community ID'!J:J,0))</f>
        <v>Constanza</v>
      </c>
      <c r="D3313" t="s">
        <v>12612</v>
      </c>
      <c r="E3313" t="s">
        <v>12102</v>
      </c>
      <c r="F3313" t="s">
        <v>12613</v>
      </c>
      <c r="H3313" t="s">
        <v>12102</v>
      </c>
      <c r="I3313" t="s">
        <v>165</v>
      </c>
      <c r="J3313" s="1">
        <v>28014</v>
      </c>
      <c r="K3313">
        <v>45</v>
      </c>
      <c r="L3313">
        <v>8099163437</v>
      </c>
      <c r="M3313" t="s">
        <v>80</v>
      </c>
      <c r="N3313" t="s">
        <v>12614</v>
      </c>
      <c r="O3313" t="s">
        <v>4094</v>
      </c>
      <c r="P3313" t="s">
        <v>102</v>
      </c>
      <c r="Q3313" t="s">
        <v>103</v>
      </c>
      <c r="S3313" t="s">
        <v>144</v>
      </c>
      <c r="V3313" t="s">
        <v>8937</v>
      </c>
      <c r="W3313" t="s">
        <v>58</v>
      </c>
      <c r="X3313">
        <v>18.912156400000001</v>
      </c>
      <c r="Y3313">
        <v>-70.744371400000006</v>
      </c>
      <c r="Z3313" t="s">
        <v>86</v>
      </c>
      <c r="AA3313" t="s">
        <v>86</v>
      </c>
      <c r="AB3313" t="s">
        <v>87</v>
      </c>
      <c r="AC3313" t="s">
        <v>169</v>
      </c>
      <c r="AE3313" t="s">
        <v>62</v>
      </c>
      <c r="AF3313" t="s">
        <v>170</v>
      </c>
      <c r="AG3313" t="s">
        <v>171</v>
      </c>
      <c r="AH3313" t="s">
        <v>117</v>
      </c>
      <c r="AI3313" t="s">
        <v>145</v>
      </c>
      <c r="AJ3313" t="s">
        <v>145</v>
      </c>
      <c r="AK3313" t="s">
        <v>8251</v>
      </c>
      <c r="AL3313">
        <v>2</v>
      </c>
      <c r="AM3313" t="s">
        <v>68</v>
      </c>
      <c r="AV3313" s="1">
        <v>43361</v>
      </c>
      <c r="AW3313" t="s">
        <v>17306</v>
      </c>
      <c r="AY3313" t="s">
        <v>73</v>
      </c>
      <c r="AZ3313" t="s">
        <v>74</v>
      </c>
    </row>
    <row r="3314" spans="1:52" hidden="1" x14ac:dyDescent="0.25">
      <c r="A3314" t="str">
        <f>INDEX('Community ID'!B:B,MATCH(O3314,'Community ID'!A:A,0))</f>
        <v>Barrio Las Flores</v>
      </c>
      <c r="B3314" t="str">
        <f>INDEX('Community ID'!$K:$K,MATCH('Environmental Data'!$P3314,'Community ID'!J:J,0))</f>
        <v>Constanza</v>
      </c>
      <c r="D3314" t="s">
        <v>12615</v>
      </c>
      <c r="E3314" t="s">
        <v>12616</v>
      </c>
      <c r="F3314" t="s">
        <v>12617</v>
      </c>
      <c r="H3314" t="s">
        <v>12618</v>
      </c>
      <c r="I3314" t="s">
        <v>165</v>
      </c>
      <c r="J3314" s="1">
        <v>35049</v>
      </c>
      <c r="K3314">
        <v>26</v>
      </c>
      <c r="L3314">
        <v>8094864787</v>
      </c>
      <c r="M3314" t="s">
        <v>124</v>
      </c>
      <c r="N3314" t="s">
        <v>125</v>
      </c>
      <c r="O3314" t="s">
        <v>4094</v>
      </c>
      <c r="P3314" t="s">
        <v>102</v>
      </c>
      <c r="Q3314" t="s">
        <v>55</v>
      </c>
      <c r="S3314" t="s">
        <v>12619</v>
      </c>
      <c r="V3314" t="s">
        <v>8937</v>
      </c>
      <c r="W3314" t="s">
        <v>58</v>
      </c>
      <c r="X3314">
        <v>18.9122126</v>
      </c>
      <c r="Y3314">
        <v>-70.744346199999995</v>
      </c>
      <c r="Z3314" t="s">
        <v>86</v>
      </c>
      <c r="AA3314" t="s">
        <v>86</v>
      </c>
      <c r="AB3314" t="s">
        <v>87</v>
      </c>
      <c r="AC3314" t="s">
        <v>169</v>
      </c>
      <c r="AE3314" t="s">
        <v>62</v>
      </c>
      <c r="AF3314" t="s">
        <v>170</v>
      </c>
      <c r="AI3314" t="s">
        <v>1382</v>
      </c>
      <c r="AJ3314" t="s">
        <v>11599</v>
      </c>
      <c r="AK3314" t="s">
        <v>2201</v>
      </c>
      <c r="AL3314">
        <v>2</v>
      </c>
      <c r="AM3314" t="s">
        <v>68</v>
      </c>
      <c r="AV3314" s="1">
        <v>43360</v>
      </c>
      <c r="AW3314" t="s">
        <v>17307</v>
      </c>
      <c r="AY3314" t="s">
        <v>73</v>
      </c>
      <c r="AZ3314" t="s">
        <v>74</v>
      </c>
    </row>
    <row r="3315" spans="1:52" hidden="1" x14ac:dyDescent="0.25">
      <c r="A3315" t="str">
        <f>INDEX('Community ID'!B:B,MATCH(O3315,'Community ID'!A:A,0))</f>
        <v>Barrio Las Flores</v>
      </c>
      <c r="B3315" t="str">
        <f>INDEX('Community ID'!$K:$K,MATCH('Environmental Data'!$P3315,'Community ID'!J:J,0))</f>
        <v>Constanza</v>
      </c>
      <c r="D3315" t="s">
        <v>12620</v>
      </c>
      <c r="E3315" t="s">
        <v>12621</v>
      </c>
      <c r="F3315" t="s">
        <v>3408</v>
      </c>
      <c r="H3315" t="s">
        <v>6536</v>
      </c>
      <c r="I3315" t="s">
        <v>191</v>
      </c>
      <c r="J3315" s="1">
        <v>27331</v>
      </c>
      <c r="K3315">
        <v>47</v>
      </c>
      <c r="L3315">
        <v>8092238121</v>
      </c>
      <c r="M3315" t="s">
        <v>226</v>
      </c>
      <c r="N3315" t="s">
        <v>135</v>
      </c>
      <c r="O3315" t="s">
        <v>4094</v>
      </c>
      <c r="P3315" t="s">
        <v>102</v>
      </c>
      <c r="Q3315" t="s">
        <v>55</v>
      </c>
      <c r="S3315" t="s">
        <v>144</v>
      </c>
      <c r="V3315" t="s">
        <v>8937</v>
      </c>
      <c r="W3315" t="s">
        <v>58</v>
      </c>
      <c r="X3315">
        <v>18.912090599999999</v>
      </c>
      <c r="Y3315">
        <v>-70.744425000000007</v>
      </c>
      <c r="Z3315" t="s">
        <v>86</v>
      </c>
      <c r="AA3315" t="s">
        <v>86</v>
      </c>
      <c r="AB3315" t="s">
        <v>87</v>
      </c>
      <c r="AC3315" t="s">
        <v>169</v>
      </c>
      <c r="AE3315" t="s">
        <v>62</v>
      </c>
      <c r="AF3315" t="s">
        <v>170</v>
      </c>
      <c r="AG3315" t="s">
        <v>171</v>
      </c>
      <c r="AH3315" t="s">
        <v>117</v>
      </c>
      <c r="AI3315" t="s">
        <v>145</v>
      </c>
      <c r="AJ3315" t="s">
        <v>145</v>
      </c>
      <c r="AK3315" t="s">
        <v>12622</v>
      </c>
      <c r="AL3315">
        <v>2</v>
      </c>
      <c r="AM3315" t="s">
        <v>68</v>
      </c>
      <c r="AV3315" s="1">
        <v>43360</v>
      </c>
      <c r="AW3315" t="s">
        <v>17308</v>
      </c>
      <c r="AY3315" t="s">
        <v>73</v>
      </c>
      <c r="AZ3315" t="s">
        <v>74</v>
      </c>
    </row>
    <row r="3316" spans="1:52" hidden="1" x14ac:dyDescent="0.25">
      <c r="A3316" t="str">
        <f>INDEX('Community ID'!B:B,MATCH(O3316,'Community ID'!A:A,0))</f>
        <v>El Chorro</v>
      </c>
      <c r="B3316" t="str">
        <f>INDEX('Community ID'!$K:$K,MATCH('Environmental Data'!$P3316,'Community ID'!J:J,0))</f>
        <v>Constanza</v>
      </c>
      <c r="D3316" t="s">
        <v>12623</v>
      </c>
      <c r="E3316" t="s">
        <v>9473</v>
      </c>
      <c r="F3316" t="s">
        <v>12624</v>
      </c>
      <c r="I3316" t="s">
        <v>191</v>
      </c>
      <c r="J3316" s="1">
        <v>43101</v>
      </c>
      <c r="K3316">
        <v>3</v>
      </c>
      <c r="M3316" t="s">
        <v>80</v>
      </c>
      <c r="N3316" t="s">
        <v>135</v>
      </c>
      <c r="O3316" t="s">
        <v>7181</v>
      </c>
      <c r="P3316" t="s">
        <v>102</v>
      </c>
      <c r="Q3316" t="s">
        <v>103</v>
      </c>
      <c r="S3316" t="s">
        <v>545</v>
      </c>
      <c r="T3316" t="s">
        <v>545</v>
      </c>
      <c r="V3316" t="s">
        <v>10384</v>
      </c>
      <c r="W3316" t="s">
        <v>58</v>
      </c>
      <c r="X3316">
        <v>18.9082219312143</v>
      </c>
      <c r="Y3316">
        <v>-70.759998075729897</v>
      </c>
      <c r="Z3316" t="s">
        <v>86</v>
      </c>
      <c r="AA3316" t="s">
        <v>86</v>
      </c>
      <c r="AB3316" t="s">
        <v>60</v>
      </c>
      <c r="AC3316" t="s">
        <v>169</v>
      </c>
      <c r="AE3316" t="s">
        <v>62</v>
      </c>
      <c r="AF3316" t="s">
        <v>170</v>
      </c>
      <c r="AG3316" t="s">
        <v>194</v>
      </c>
      <c r="AH3316" t="s">
        <v>65</v>
      </c>
      <c r="AI3316" t="s">
        <v>145</v>
      </c>
      <c r="AJ3316" t="s">
        <v>145</v>
      </c>
      <c r="AK3316" t="s">
        <v>12625</v>
      </c>
      <c r="AL3316">
        <v>1</v>
      </c>
      <c r="AM3316" t="s">
        <v>9651</v>
      </c>
      <c r="AN3316">
        <v>1</v>
      </c>
      <c r="AO3316">
        <v>1</v>
      </c>
      <c r="AP3316" t="s">
        <v>62</v>
      </c>
      <c r="AV3316" s="1">
        <v>43360</v>
      </c>
      <c r="AW3316" t="s">
        <v>17309</v>
      </c>
      <c r="AY3316" t="s">
        <v>73</v>
      </c>
      <c r="AZ3316" t="s">
        <v>74</v>
      </c>
    </row>
    <row r="3317" spans="1:52" hidden="1" x14ac:dyDescent="0.25">
      <c r="A3317" t="str">
        <f>INDEX('Community ID'!B:B,MATCH(O3317,'Community ID'!A:A,0))</f>
        <v>El Canal</v>
      </c>
      <c r="B3317" t="str">
        <f>INDEX('Community ID'!$K:$K,MATCH('Environmental Data'!$P3317,'Community ID'!J:J,0))</f>
        <v>Constanza</v>
      </c>
      <c r="D3317" t="s">
        <v>12636</v>
      </c>
      <c r="E3317" t="s">
        <v>1406</v>
      </c>
      <c r="F3317" t="s">
        <v>743</v>
      </c>
      <c r="I3317" t="s">
        <v>191</v>
      </c>
      <c r="J3317" s="1">
        <v>19730</v>
      </c>
      <c r="K3317">
        <v>67</v>
      </c>
      <c r="L3317">
        <v>8098797786</v>
      </c>
      <c r="N3317" t="s">
        <v>135</v>
      </c>
      <c r="O3317" t="s">
        <v>12637</v>
      </c>
      <c r="P3317" t="s">
        <v>102</v>
      </c>
      <c r="Q3317" t="s">
        <v>103</v>
      </c>
      <c r="S3317" t="s">
        <v>545</v>
      </c>
      <c r="T3317" t="s">
        <v>545</v>
      </c>
      <c r="V3317" t="s">
        <v>10384</v>
      </c>
      <c r="W3317" t="s">
        <v>58</v>
      </c>
      <c r="X3317">
        <v>18.909226921404599</v>
      </c>
      <c r="Y3317">
        <v>-70.760767450621998</v>
      </c>
      <c r="Z3317" t="s">
        <v>86</v>
      </c>
      <c r="AA3317" t="s">
        <v>86</v>
      </c>
      <c r="AB3317" t="s">
        <v>182</v>
      </c>
      <c r="AC3317" t="s">
        <v>169</v>
      </c>
      <c r="AE3317" t="s">
        <v>62</v>
      </c>
      <c r="AF3317" t="s">
        <v>170</v>
      </c>
      <c r="AG3317" t="s">
        <v>194</v>
      </c>
      <c r="AH3317" t="s">
        <v>117</v>
      </c>
      <c r="AI3317" t="s">
        <v>145</v>
      </c>
      <c r="AK3317" t="s">
        <v>12638</v>
      </c>
      <c r="AL3317">
        <v>1</v>
      </c>
      <c r="AM3317" t="s">
        <v>9651</v>
      </c>
      <c r="AN3317">
        <v>5</v>
      </c>
      <c r="AO3317">
        <v>1</v>
      </c>
      <c r="AP3317" t="s">
        <v>62</v>
      </c>
      <c r="AV3317" s="1">
        <v>43360</v>
      </c>
      <c r="AW3317" t="s">
        <v>17310</v>
      </c>
      <c r="AY3317" t="s">
        <v>73</v>
      </c>
      <c r="AZ3317" t="s">
        <v>74</v>
      </c>
    </row>
    <row r="3318" spans="1:52" hidden="1" x14ac:dyDescent="0.25">
      <c r="A3318" t="str">
        <f>INDEX('Community ID'!B:B,MATCH(O3318,'Community ID'!A:A,0))</f>
        <v>El Canal</v>
      </c>
      <c r="B3318" t="str">
        <f>INDEX('Community ID'!$K:$K,MATCH('Environmental Data'!$P3318,'Community ID'!J:J,0))</f>
        <v>Constanza</v>
      </c>
      <c r="D3318" t="s">
        <v>12626</v>
      </c>
      <c r="E3318" t="s">
        <v>12627</v>
      </c>
      <c r="F3318" t="s">
        <v>12628</v>
      </c>
      <c r="I3318" t="s">
        <v>165</v>
      </c>
      <c r="J3318" s="1">
        <v>30297</v>
      </c>
      <c r="K3318">
        <v>39</v>
      </c>
      <c r="L3318">
        <v>8495073170</v>
      </c>
      <c r="M3318" t="s">
        <v>80</v>
      </c>
      <c r="O3318" t="s">
        <v>12629</v>
      </c>
      <c r="P3318" t="s">
        <v>102</v>
      </c>
      <c r="Q3318" t="s">
        <v>160</v>
      </c>
      <c r="U3318">
        <v>5300393138</v>
      </c>
      <c r="V3318" t="s">
        <v>10384</v>
      </c>
      <c r="W3318" t="s">
        <v>58</v>
      </c>
      <c r="X3318">
        <v>18.9092266699475</v>
      </c>
      <c r="Y3318">
        <v>-70.760667873612306</v>
      </c>
      <c r="Z3318" s="3">
        <v>44326</v>
      </c>
      <c r="AA3318" s="3">
        <v>44259</v>
      </c>
      <c r="AB3318" t="s">
        <v>60</v>
      </c>
      <c r="AC3318" t="s">
        <v>169</v>
      </c>
      <c r="AE3318" t="s">
        <v>62</v>
      </c>
      <c r="AF3318" t="s">
        <v>170</v>
      </c>
      <c r="AG3318" t="s">
        <v>194</v>
      </c>
      <c r="AH3318" t="s">
        <v>65</v>
      </c>
      <c r="AI3318" t="s">
        <v>788</v>
      </c>
      <c r="AJ3318" t="s">
        <v>788</v>
      </c>
      <c r="AK3318" t="s">
        <v>1139</v>
      </c>
      <c r="AM3318" t="s">
        <v>12543</v>
      </c>
      <c r="AN3318">
        <v>4</v>
      </c>
      <c r="AO3318">
        <v>2</v>
      </c>
      <c r="AP3318" t="s">
        <v>62</v>
      </c>
      <c r="AV3318" s="1">
        <v>43360</v>
      </c>
      <c r="AW3318" t="s">
        <v>17311</v>
      </c>
      <c r="AY3318" t="s">
        <v>73</v>
      </c>
      <c r="AZ3318" t="s">
        <v>74</v>
      </c>
    </row>
    <row r="3319" spans="1:52" hidden="1" x14ac:dyDescent="0.25">
      <c r="A3319" t="str">
        <f>INDEX('Community ID'!B:B,MATCH(O3319,'Community ID'!A:A,0))</f>
        <v>El Canal</v>
      </c>
      <c r="B3319" t="str">
        <f>INDEX('Community ID'!$K:$K,MATCH('Environmental Data'!$P3319,'Community ID'!J:J,0))</f>
        <v>Constanza</v>
      </c>
      <c r="D3319" t="s">
        <v>12630</v>
      </c>
      <c r="E3319" t="s">
        <v>8741</v>
      </c>
      <c r="F3319" t="s">
        <v>12631</v>
      </c>
      <c r="I3319" t="s">
        <v>191</v>
      </c>
      <c r="J3319" s="1">
        <v>34556</v>
      </c>
      <c r="K3319">
        <v>27</v>
      </c>
      <c r="M3319" t="s">
        <v>80</v>
      </c>
      <c r="N3319" t="s">
        <v>10382</v>
      </c>
      <c r="O3319" t="s">
        <v>12629</v>
      </c>
      <c r="P3319" t="s">
        <v>5308</v>
      </c>
      <c r="Q3319" t="s">
        <v>160</v>
      </c>
      <c r="V3319" t="s">
        <v>10384</v>
      </c>
      <c r="W3319" t="s">
        <v>58</v>
      </c>
      <c r="X3319">
        <v>18.908878862875401</v>
      </c>
      <c r="Y3319">
        <v>-70.760280713504798</v>
      </c>
      <c r="Z3319" s="3">
        <v>44326</v>
      </c>
      <c r="AA3319" s="3">
        <v>44259</v>
      </c>
      <c r="AB3319" t="s">
        <v>60</v>
      </c>
      <c r="AC3319" t="s">
        <v>169</v>
      </c>
      <c r="AE3319" t="s">
        <v>62</v>
      </c>
      <c r="AF3319" t="s">
        <v>170</v>
      </c>
      <c r="AG3319" t="s">
        <v>194</v>
      </c>
      <c r="AH3319" t="s">
        <v>65</v>
      </c>
      <c r="AI3319" t="s">
        <v>788</v>
      </c>
      <c r="AJ3319" t="s">
        <v>788</v>
      </c>
      <c r="AK3319" t="s">
        <v>1139</v>
      </c>
      <c r="AM3319" t="s">
        <v>12543</v>
      </c>
      <c r="AN3319">
        <v>4</v>
      </c>
      <c r="AO3319">
        <v>5</v>
      </c>
      <c r="AP3319" t="s">
        <v>62</v>
      </c>
      <c r="AV3319" s="1">
        <v>43360</v>
      </c>
      <c r="AW3319" t="s">
        <v>17312</v>
      </c>
      <c r="AY3319" t="s">
        <v>73</v>
      </c>
      <c r="AZ3319" t="s">
        <v>74</v>
      </c>
    </row>
    <row r="3320" spans="1:52" hidden="1" x14ac:dyDescent="0.25">
      <c r="A3320" t="str">
        <f>INDEX('Community ID'!B:B,MATCH(O3320,'Community ID'!A:A,0))</f>
        <v>El Canal</v>
      </c>
      <c r="B3320" t="str">
        <f>INDEX('Community ID'!$K:$K,MATCH('Environmental Data'!$P3320,'Community ID'!J:J,0))</f>
        <v>Constanza</v>
      </c>
      <c r="D3320" t="s">
        <v>12632</v>
      </c>
      <c r="E3320" t="s">
        <v>12633</v>
      </c>
      <c r="F3320" t="s">
        <v>12634</v>
      </c>
      <c r="I3320" t="s">
        <v>191</v>
      </c>
      <c r="J3320" s="1">
        <v>33462</v>
      </c>
      <c r="K3320">
        <v>30</v>
      </c>
      <c r="L3320">
        <v>8294302614</v>
      </c>
      <c r="M3320" t="s">
        <v>80</v>
      </c>
      <c r="N3320" t="s">
        <v>10382</v>
      </c>
      <c r="O3320" t="s">
        <v>12635</v>
      </c>
      <c r="P3320" t="s">
        <v>83</v>
      </c>
      <c r="Q3320" t="s">
        <v>160</v>
      </c>
      <c r="S3320" t="s">
        <v>485</v>
      </c>
      <c r="T3320" t="s">
        <v>485</v>
      </c>
      <c r="V3320" t="s">
        <v>10384</v>
      </c>
      <c r="W3320" t="s">
        <v>58</v>
      </c>
      <c r="X3320">
        <v>18.908878862875401</v>
      </c>
      <c r="Y3320">
        <v>-70.760280713504798</v>
      </c>
      <c r="Z3320" s="3">
        <v>44326</v>
      </c>
      <c r="AA3320" t="s">
        <v>325</v>
      </c>
      <c r="AB3320" t="s">
        <v>182</v>
      </c>
      <c r="AC3320" t="s">
        <v>169</v>
      </c>
      <c r="AE3320" t="s">
        <v>62</v>
      </c>
      <c r="AF3320" t="s">
        <v>170</v>
      </c>
      <c r="AG3320" t="s">
        <v>194</v>
      </c>
      <c r="AH3320" t="s">
        <v>117</v>
      </c>
      <c r="AI3320" t="s">
        <v>788</v>
      </c>
      <c r="AJ3320" t="s">
        <v>788</v>
      </c>
      <c r="AK3320" t="s">
        <v>1139</v>
      </c>
      <c r="AM3320" t="s">
        <v>12543</v>
      </c>
      <c r="AN3320">
        <v>4</v>
      </c>
      <c r="AP3320" t="s">
        <v>62</v>
      </c>
      <c r="AV3320" s="1">
        <v>43360</v>
      </c>
      <c r="AW3320" t="s">
        <v>17313</v>
      </c>
      <c r="AY3320" t="s">
        <v>73</v>
      </c>
      <c r="AZ3320" t="s">
        <v>74</v>
      </c>
    </row>
    <row r="3321" spans="1:52" hidden="1" x14ac:dyDescent="0.25">
      <c r="A3321" t="str">
        <f>INDEX('Community ID'!B:B,MATCH(O3321,'Community ID'!A:A,0))</f>
        <v>El Canal</v>
      </c>
      <c r="B3321" t="str">
        <f>INDEX('Community ID'!$K:$K,MATCH('Environmental Data'!$P3321,'Community ID'!J:J,0))</f>
        <v>Constanza</v>
      </c>
      <c r="D3321" t="s">
        <v>12636</v>
      </c>
      <c r="E3321" t="s">
        <v>1406</v>
      </c>
      <c r="F3321" t="s">
        <v>743</v>
      </c>
      <c r="I3321" t="s">
        <v>191</v>
      </c>
      <c r="J3321" s="1">
        <v>19730</v>
      </c>
      <c r="K3321">
        <v>67</v>
      </c>
      <c r="L3321">
        <v>8098797786</v>
      </c>
      <c r="N3321" t="s">
        <v>135</v>
      </c>
      <c r="O3321" t="s">
        <v>12637</v>
      </c>
      <c r="P3321" t="s">
        <v>102</v>
      </c>
      <c r="Q3321" t="s">
        <v>103</v>
      </c>
      <c r="S3321" t="s">
        <v>545</v>
      </c>
      <c r="T3321" t="s">
        <v>545</v>
      </c>
      <c r="V3321" t="s">
        <v>10384</v>
      </c>
      <c r="W3321" t="s">
        <v>58</v>
      </c>
      <c r="X3321">
        <v>18.909226921404599</v>
      </c>
      <c r="Y3321">
        <v>-70.760767450621998</v>
      </c>
      <c r="Z3321" s="3">
        <v>44326</v>
      </c>
      <c r="AA3321" s="3">
        <v>44326</v>
      </c>
      <c r="AB3321" t="s">
        <v>182</v>
      </c>
      <c r="AC3321" t="s">
        <v>88</v>
      </c>
      <c r="AE3321" t="s">
        <v>62</v>
      </c>
      <c r="AF3321" t="s">
        <v>170</v>
      </c>
      <c r="AG3321" t="s">
        <v>194</v>
      </c>
      <c r="AH3321" t="s">
        <v>65</v>
      </c>
      <c r="AI3321" t="s">
        <v>145</v>
      </c>
      <c r="AJ3321" t="s">
        <v>145</v>
      </c>
      <c r="AK3321" t="s">
        <v>12639</v>
      </c>
      <c r="AL3321">
        <v>1</v>
      </c>
      <c r="AM3321" t="s">
        <v>9651</v>
      </c>
      <c r="AN3321">
        <v>3</v>
      </c>
      <c r="AO3321">
        <v>0</v>
      </c>
      <c r="AP3321" t="s">
        <v>62</v>
      </c>
      <c r="AV3321" s="1">
        <v>43360</v>
      </c>
      <c r="AW3321" t="s">
        <v>17314</v>
      </c>
      <c r="AY3321" t="s">
        <v>73</v>
      </c>
      <c r="AZ3321" t="s">
        <v>74</v>
      </c>
    </row>
    <row r="3322" spans="1:52" x14ac:dyDescent="0.25">
      <c r="A3322" t="str">
        <f>INDEX('Community ID'!B:B,MATCH(O3322,'Community ID'!A:A,0))</f>
        <v>Santa Rosa</v>
      </c>
      <c r="B3322" t="str">
        <f>INDEX('Community ID'!$K:$K,MATCH('Environmental Data'!$P3322,'Community ID'!J:J,0))</f>
        <v>Tireo</v>
      </c>
      <c r="D3322" t="s">
        <v>12844</v>
      </c>
      <c r="E3322" t="s">
        <v>1141</v>
      </c>
      <c r="F3322" t="s">
        <v>1820</v>
      </c>
      <c r="H3322" t="s">
        <v>12845</v>
      </c>
      <c r="I3322" t="s">
        <v>165</v>
      </c>
      <c r="J3322" s="1">
        <v>19118</v>
      </c>
      <c r="K3322">
        <v>69</v>
      </c>
      <c r="L3322">
        <v>8295582188</v>
      </c>
      <c r="M3322" t="s">
        <v>226</v>
      </c>
      <c r="N3322" t="s">
        <v>12846</v>
      </c>
      <c r="O3322" t="s">
        <v>10188</v>
      </c>
      <c r="P3322" t="s">
        <v>3217</v>
      </c>
      <c r="Q3322" t="s">
        <v>103</v>
      </c>
      <c r="S3322" t="s">
        <v>104</v>
      </c>
      <c r="T3322" t="s">
        <v>144</v>
      </c>
      <c r="U3322">
        <v>5300072617</v>
      </c>
      <c r="V3322" t="s">
        <v>12642</v>
      </c>
      <c r="W3322" t="s">
        <v>58</v>
      </c>
      <c r="X3322">
        <v>18.948877499999998</v>
      </c>
      <c r="Y3322">
        <v>-70.686034199999995</v>
      </c>
      <c r="Z3322" t="s">
        <v>86</v>
      </c>
      <c r="AA3322" s="3">
        <v>44326</v>
      </c>
      <c r="AB3322" t="s">
        <v>419</v>
      </c>
      <c r="AC3322" t="s">
        <v>88</v>
      </c>
      <c r="AE3322" t="s">
        <v>62</v>
      </c>
      <c r="AF3322" t="s">
        <v>170</v>
      </c>
      <c r="AG3322" t="s">
        <v>194</v>
      </c>
      <c r="AH3322" t="s">
        <v>65</v>
      </c>
      <c r="AI3322" t="s">
        <v>11449</v>
      </c>
      <c r="AJ3322" t="s">
        <v>12643</v>
      </c>
      <c r="AK3322" t="s">
        <v>368</v>
      </c>
      <c r="AL3322">
        <v>1</v>
      </c>
      <c r="AM3322" t="s">
        <v>7673</v>
      </c>
      <c r="AN3322">
        <v>2</v>
      </c>
      <c r="AO3322">
        <v>0</v>
      </c>
      <c r="AP3322" t="s">
        <v>62</v>
      </c>
      <c r="AV3322" s="1">
        <v>43359</v>
      </c>
      <c r="AW3322" t="s">
        <v>17315</v>
      </c>
      <c r="AY3322" t="s">
        <v>73</v>
      </c>
      <c r="AZ3322" t="s">
        <v>74</v>
      </c>
    </row>
    <row r="3323" spans="1:52" x14ac:dyDescent="0.25">
      <c r="A3323" t="str">
        <f>INDEX('Community ID'!B:B,MATCH(O3323,'Community ID'!A:A,0))</f>
        <v>Santa Rosa</v>
      </c>
      <c r="B3323" t="str">
        <f>INDEX('Community ID'!$K:$K,MATCH('Environmental Data'!$P3323,'Community ID'!J:J,0))</f>
        <v>Tireo</v>
      </c>
      <c r="D3323" t="s">
        <v>12640</v>
      </c>
      <c r="E3323" t="s">
        <v>12641</v>
      </c>
      <c r="F3323" t="s">
        <v>177</v>
      </c>
      <c r="H3323" t="s">
        <v>3877</v>
      </c>
      <c r="I3323" t="s">
        <v>191</v>
      </c>
      <c r="J3323" s="1">
        <v>26739</v>
      </c>
      <c r="K3323">
        <v>48</v>
      </c>
      <c r="L3323">
        <v>8498549784</v>
      </c>
      <c r="M3323" t="s">
        <v>51</v>
      </c>
      <c r="N3323" t="s">
        <v>135</v>
      </c>
      <c r="O3323" t="s">
        <v>10188</v>
      </c>
      <c r="P3323" t="s">
        <v>3217</v>
      </c>
      <c r="Q3323" t="s">
        <v>160</v>
      </c>
      <c r="S3323" t="s">
        <v>104</v>
      </c>
      <c r="T3323" t="s">
        <v>144</v>
      </c>
      <c r="U3323">
        <v>530022887</v>
      </c>
      <c r="V3323" t="s">
        <v>12642</v>
      </c>
      <c r="W3323" t="s">
        <v>58</v>
      </c>
      <c r="X3323">
        <v>18.9489117</v>
      </c>
      <c r="Y3323">
        <v>-70.686169500000005</v>
      </c>
      <c r="Z3323" t="s">
        <v>86</v>
      </c>
      <c r="AA3323" s="3">
        <v>44326</v>
      </c>
      <c r="AB3323" t="s">
        <v>419</v>
      </c>
      <c r="AC3323" t="s">
        <v>88</v>
      </c>
      <c r="AE3323" t="s">
        <v>62</v>
      </c>
      <c r="AF3323" t="s">
        <v>170</v>
      </c>
      <c r="AG3323" t="s">
        <v>194</v>
      </c>
      <c r="AH3323" t="s">
        <v>65</v>
      </c>
      <c r="AI3323" t="s">
        <v>11449</v>
      </c>
      <c r="AJ3323" t="s">
        <v>12643</v>
      </c>
      <c r="AK3323" t="s">
        <v>479</v>
      </c>
      <c r="AL3323">
        <v>1</v>
      </c>
      <c r="AM3323" t="s">
        <v>7673</v>
      </c>
      <c r="AN3323">
        <v>2</v>
      </c>
      <c r="AO3323">
        <v>0</v>
      </c>
      <c r="AP3323" t="s">
        <v>62</v>
      </c>
      <c r="AV3323" s="1">
        <v>43359</v>
      </c>
      <c r="AW3323" t="s">
        <v>17316</v>
      </c>
      <c r="AY3323" t="s">
        <v>73</v>
      </c>
      <c r="AZ3323" t="s">
        <v>74</v>
      </c>
    </row>
    <row r="3324" spans="1:52" x14ac:dyDescent="0.25">
      <c r="A3324" t="str">
        <f>INDEX('Community ID'!B:B,MATCH(O3324,'Community ID'!A:A,0))</f>
        <v>Santa Rosa</v>
      </c>
      <c r="B3324" t="str">
        <f>INDEX('Community ID'!$K:$K,MATCH('Environmental Data'!$P3324,'Community ID'!J:J,0))</f>
        <v>Tireo</v>
      </c>
      <c r="D3324" t="s">
        <v>12644</v>
      </c>
      <c r="E3324" t="s">
        <v>3782</v>
      </c>
      <c r="F3324" t="s">
        <v>12645</v>
      </c>
      <c r="I3324" t="s">
        <v>165</v>
      </c>
      <c r="J3324" s="1">
        <v>20675</v>
      </c>
      <c r="K3324">
        <v>65</v>
      </c>
      <c r="M3324" t="s">
        <v>80</v>
      </c>
      <c r="N3324" t="s">
        <v>12646</v>
      </c>
      <c r="O3324" t="s">
        <v>10188</v>
      </c>
      <c r="P3324" t="s">
        <v>3217</v>
      </c>
      <c r="Q3324" t="s">
        <v>160</v>
      </c>
      <c r="S3324" t="s">
        <v>12647</v>
      </c>
      <c r="T3324" t="s">
        <v>12647</v>
      </c>
      <c r="U3324">
        <v>530078580</v>
      </c>
      <c r="V3324" t="s">
        <v>12642</v>
      </c>
      <c r="W3324" t="s">
        <v>58</v>
      </c>
      <c r="X3324">
        <v>18.9489117</v>
      </c>
      <c r="Y3324">
        <v>-70.686169500000005</v>
      </c>
      <c r="Z3324" t="s">
        <v>86</v>
      </c>
      <c r="AA3324" t="s">
        <v>86</v>
      </c>
      <c r="AB3324" t="s">
        <v>419</v>
      </c>
      <c r="AC3324" t="s">
        <v>88</v>
      </c>
      <c r="AE3324" t="s">
        <v>62</v>
      </c>
      <c r="AF3324" t="s">
        <v>170</v>
      </c>
      <c r="AG3324" t="s">
        <v>194</v>
      </c>
      <c r="AH3324" t="s">
        <v>65</v>
      </c>
      <c r="AI3324" t="s">
        <v>12648</v>
      </c>
      <c r="AJ3324" t="s">
        <v>2280</v>
      </c>
      <c r="AK3324" t="s">
        <v>368</v>
      </c>
      <c r="AL3324">
        <v>1</v>
      </c>
      <c r="AM3324" t="s">
        <v>7673</v>
      </c>
      <c r="AN3324">
        <v>8</v>
      </c>
      <c r="AO3324">
        <v>0</v>
      </c>
      <c r="AP3324" t="s">
        <v>62</v>
      </c>
      <c r="AV3324" s="1">
        <v>43359</v>
      </c>
      <c r="AW3324" t="s">
        <v>17317</v>
      </c>
      <c r="AY3324" t="s">
        <v>73</v>
      </c>
      <c r="AZ3324" t="s">
        <v>74</v>
      </c>
    </row>
    <row r="3325" spans="1:52" x14ac:dyDescent="0.25">
      <c r="A3325" t="str">
        <f>INDEX('Community ID'!B:B,MATCH(O3325,'Community ID'!A:A,0))</f>
        <v>Santa Rosa</v>
      </c>
      <c r="B3325" t="str">
        <f>INDEX('Community ID'!$K:$K,MATCH('Environmental Data'!$P3325,'Community ID'!J:J,0))</f>
        <v>Tireo</v>
      </c>
      <c r="D3325" t="s">
        <v>12649</v>
      </c>
      <c r="E3325" t="s">
        <v>12650</v>
      </c>
      <c r="F3325" t="s">
        <v>11605</v>
      </c>
      <c r="H3325" t="s">
        <v>12650</v>
      </c>
      <c r="I3325" t="s">
        <v>191</v>
      </c>
      <c r="J3325" s="1">
        <v>35547</v>
      </c>
      <c r="K3325">
        <v>24</v>
      </c>
      <c r="L3325">
        <v>8297524175</v>
      </c>
      <c r="M3325" t="s">
        <v>124</v>
      </c>
      <c r="N3325" t="s">
        <v>12651</v>
      </c>
      <c r="O3325" t="s">
        <v>10188</v>
      </c>
      <c r="P3325" t="s">
        <v>3217</v>
      </c>
      <c r="Q3325" t="s">
        <v>160</v>
      </c>
      <c r="S3325" t="s">
        <v>104</v>
      </c>
      <c r="T3325" t="s">
        <v>144</v>
      </c>
      <c r="V3325" t="s">
        <v>12642</v>
      </c>
      <c r="W3325" t="s">
        <v>58</v>
      </c>
      <c r="X3325">
        <v>18.9489117</v>
      </c>
      <c r="Y3325">
        <v>-70.686169500000005</v>
      </c>
      <c r="Z3325" t="s">
        <v>86</v>
      </c>
      <c r="AA3325" t="s">
        <v>86</v>
      </c>
      <c r="AB3325" t="s">
        <v>419</v>
      </c>
      <c r="AC3325" t="s">
        <v>88</v>
      </c>
      <c r="AE3325" t="s">
        <v>62</v>
      </c>
      <c r="AF3325" t="s">
        <v>170</v>
      </c>
      <c r="AG3325" t="s">
        <v>194</v>
      </c>
      <c r="AH3325" t="s">
        <v>65</v>
      </c>
      <c r="AI3325" t="s">
        <v>12652</v>
      </c>
      <c r="AJ3325" t="s">
        <v>9538</v>
      </c>
      <c r="AK3325" t="s">
        <v>479</v>
      </c>
      <c r="AL3325">
        <v>1</v>
      </c>
      <c r="AM3325" t="s">
        <v>7673</v>
      </c>
      <c r="AN3325">
        <v>10</v>
      </c>
      <c r="AO3325">
        <v>0</v>
      </c>
      <c r="AP3325" t="s">
        <v>63</v>
      </c>
      <c r="AV3325" s="1">
        <v>43359</v>
      </c>
      <c r="AW3325" t="s">
        <v>17318</v>
      </c>
      <c r="AY3325" t="s">
        <v>73</v>
      </c>
      <c r="AZ3325" t="s">
        <v>74</v>
      </c>
    </row>
    <row r="3326" spans="1:52" hidden="1" x14ac:dyDescent="0.25">
      <c r="A3326" t="str">
        <f>INDEX('Community ID'!B:B,MATCH(O3326,'Community ID'!A:A,0))</f>
        <v>Santa Rosa</v>
      </c>
      <c r="B3326" t="str">
        <f>INDEX('Community ID'!$K:$K,MATCH('Environmental Data'!$P3326,'Community ID'!J:J,0))</f>
        <v>Tireo</v>
      </c>
      <c r="D3326" t="s">
        <v>12653</v>
      </c>
      <c r="E3326" t="s">
        <v>1141</v>
      </c>
      <c r="F3326" t="s">
        <v>1595</v>
      </c>
      <c r="H3326" t="s">
        <v>11500</v>
      </c>
      <c r="I3326" t="s">
        <v>165</v>
      </c>
      <c r="J3326" s="1">
        <v>26753</v>
      </c>
      <c r="K3326">
        <v>48</v>
      </c>
      <c r="L3326">
        <v>8292939823</v>
      </c>
      <c r="M3326" t="s">
        <v>226</v>
      </c>
      <c r="N3326" t="s">
        <v>738</v>
      </c>
      <c r="O3326" t="s">
        <v>10188</v>
      </c>
      <c r="P3326" t="s">
        <v>3217</v>
      </c>
      <c r="Q3326" t="s">
        <v>160</v>
      </c>
      <c r="R3326">
        <v>44967538</v>
      </c>
      <c r="S3326" t="s">
        <v>104</v>
      </c>
      <c r="T3326" t="s">
        <v>144</v>
      </c>
      <c r="U3326">
        <v>5300229563</v>
      </c>
      <c r="V3326" t="s">
        <v>12642</v>
      </c>
      <c r="W3326" t="s">
        <v>58</v>
      </c>
      <c r="X3326">
        <v>18.9489117</v>
      </c>
      <c r="Y3326">
        <v>-70.686169500000005</v>
      </c>
      <c r="Z3326" t="s">
        <v>86</v>
      </c>
      <c r="AA3326" t="s">
        <v>86</v>
      </c>
      <c r="AB3326" t="s">
        <v>419</v>
      </c>
      <c r="AC3326" t="s">
        <v>88</v>
      </c>
      <c r="AE3326" t="s">
        <v>62</v>
      </c>
      <c r="AF3326" t="s">
        <v>170</v>
      </c>
      <c r="AG3326" t="s">
        <v>171</v>
      </c>
      <c r="AH3326" t="s">
        <v>65</v>
      </c>
      <c r="AI3326" t="s">
        <v>91</v>
      </c>
      <c r="AJ3326" t="s">
        <v>66</v>
      </c>
      <c r="AK3326" t="s">
        <v>12059</v>
      </c>
      <c r="AL3326">
        <v>1</v>
      </c>
      <c r="AM3326" t="s">
        <v>7673</v>
      </c>
      <c r="AN3326">
        <v>4</v>
      </c>
      <c r="AO3326">
        <v>0</v>
      </c>
      <c r="AP3326" t="s">
        <v>62</v>
      </c>
      <c r="AV3326" s="1">
        <v>43359</v>
      </c>
      <c r="AW3326" t="s">
        <v>17319</v>
      </c>
      <c r="AY3326" t="s">
        <v>73</v>
      </c>
      <c r="AZ3326" t="s">
        <v>74</v>
      </c>
    </row>
    <row r="3327" spans="1:52" hidden="1" x14ac:dyDescent="0.25">
      <c r="A3327" t="str">
        <f>INDEX('Community ID'!B:B,MATCH(O3327,'Community ID'!A:A,0))</f>
        <v>La Jolla</v>
      </c>
      <c r="B3327" t="str">
        <f>INDEX('Community ID'!$K:$K,MATCH('Environmental Data'!$P3327,'Community ID'!J:J,0))</f>
        <v>Constanza</v>
      </c>
      <c r="D3327" t="s">
        <v>12657</v>
      </c>
      <c r="E3327" t="s">
        <v>6925</v>
      </c>
      <c r="F3327" t="s">
        <v>1519</v>
      </c>
      <c r="I3327" t="s">
        <v>191</v>
      </c>
      <c r="J3327" s="1">
        <v>36746</v>
      </c>
      <c r="K3327">
        <v>21</v>
      </c>
      <c r="L3327">
        <v>8294382881</v>
      </c>
      <c r="M3327" t="s">
        <v>142</v>
      </c>
      <c r="N3327" t="s">
        <v>12658</v>
      </c>
      <c r="O3327" t="s">
        <v>12659</v>
      </c>
      <c r="P3327" t="s">
        <v>83</v>
      </c>
      <c r="Q3327" t="s">
        <v>160</v>
      </c>
      <c r="V3327" t="s">
        <v>12656</v>
      </c>
      <c r="W3327" t="s">
        <v>58</v>
      </c>
      <c r="X3327">
        <v>18.906192799999999</v>
      </c>
      <c r="Y3327">
        <v>-70.7497422</v>
      </c>
      <c r="Z3327" t="s">
        <v>325</v>
      </c>
      <c r="AA3327" t="s">
        <v>325</v>
      </c>
      <c r="AB3327" t="s">
        <v>182</v>
      </c>
      <c r="AC3327" t="s">
        <v>169</v>
      </c>
      <c r="AE3327" t="s">
        <v>62</v>
      </c>
      <c r="AF3327" t="s">
        <v>170</v>
      </c>
      <c r="AG3327" t="s">
        <v>194</v>
      </c>
      <c r="AH3327" t="s">
        <v>65</v>
      </c>
      <c r="AI3327" t="s">
        <v>1221</v>
      </c>
      <c r="AJ3327" t="s">
        <v>145</v>
      </c>
      <c r="AK3327" t="s">
        <v>394</v>
      </c>
      <c r="AL3327">
        <v>1</v>
      </c>
      <c r="AM3327" t="s">
        <v>1801</v>
      </c>
      <c r="AV3327" s="1">
        <v>43359</v>
      </c>
      <c r="AW3327" t="s">
        <v>17320</v>
      </c>
      <c r="AY3327" t="s">
        <v>73</v>
      </c>
      <c r="AZ3327" t="s">
        <v>74</v>
      </c>
    </row>
    <row r="3328" spans="1:52" hidden="1" x14ac:dyDescent="0.25">
      <c r="A3328" t="str">
        <f>INDEX('Community ID'!B:B,MATCH(O3328,'Community ID'!A:A,0))</f>
        <v>La Jolla</v>
      </c>
      <c r="B3328" t="str">
        <f>INDEX('Community ID'!$K:$K,MATCH('Environmental Data'!$P3328,'Community ID'!J:J,0))</f>
        <v>Constanza</v>
      </c>
      <c r="D3328" t="s">
        <v>12654</v>
      </c>
      <c r="E3328" t="s">
        <v>1337</v>
      </c>
      <c r="F3328" t="s">
        <v>1613</v>
      </c>
      <c r="I3328" t="s">
        <v>165</v>
      </c>
      <c r="J3328" s="1">
        <v>19058</v>
      </c>
      <c r="K3328">
        <v>69</v>
      </c>
      <c r="M3328" t="s">
        <v>80</v>
      </c>
      <c r="N3328" t="s">
        <v>2309</v>
      </c>
      <c r="O3328" t="s">
        <v>12655</v>
      </c>
      <c r="P3328" t="s">
        <v>83</v>
      </c>
      <c r="Q3328" t="s">
        <v>160</v>
      </c>
      <c r="S3328" t="s">
        <v>144</v>
      </c>
      <c r="U3328">
        <v>5300113429</v>
      </c>
      <c r="V3328" t="s">
        <v>12656</v>
      </c>
      <c r="W3328" t="s">
        <v>58</v>
      </c>
      <c r="X3328">
        <v>18.9073989</v>
      </c>
      <c r="Y3328">
        <v>-70.745722999999998</v>
      </c>
      <c r="Z3328" t="s">
        <v>86</v>
      </c>
      <c r="AA3328" t="s">
        <v>86</v>
      </c>
      <c r="AB3328" t="s">
        <v>87</v>
      </c>
      <c r="AC3328" t="s">
        <v>169</v>
      </c>
      <c r="AE3328" t="s">
        <v>62</v>
      </c>
      <c r="AF3328" t="s">
        <v>170</v>
      </c>
      <c r="AG3328" t="s">
        <v>171</v>
      </c>
      <c r="AH3328" t="s">
        <v>117</v>
      </c>
      <c r="AI3328" t="s">
        <v>145</v>
      </c>
      <c r="AJ3328" t="s">
        <v>1221</v>
      </c>
      <c r="AK3328" t="s">
        <v>394</v>
      </c>
      <c r="AL3328">
        <v>1</v>
      </c>
      <c r="AM3328" t="s">
        <v>8008</v>
      </c>
      <c r="AV3328" s="1">
        <v>43359</v>
      </c>
      <c r="AW3328" t="s">
        <v>17321</v>
      </c>
      <c r="AY3328" t="s">
        <v>73</v>
      </c>
      <c r="AZ3328" t="s">
        <v>74</v>
      </c>
    </row>
    <row r="3329" spans="1:52" hidden="1" x14ac:dyDescent="0.25">
      <c r="A3329" t="str">
        <f>INDEX('Community ID'!B:B,MATCH(O3329,'Community ID'!A:A,0))</f>
        <v>La Jolla</v>
      </c>
      <c r="B3329" t="str">
        <f>INDEX('Community ID'!$K:$K,MATCH('Environmental Data'!$P3329,'Community ID'!J:J,0))</f>
        <v>Constanza</v>
      </c>
      <c r="D3329" t="s">
        <v>12660</v>
      </c>
      <c r="E3329" t="s">
        <v>12661</v>
      </c>
      <c r="F3329" t="s">
        <v>1427</v>
      </c>
      <c r="H3329" t="s">
        <v>12661</v>
      </c>
      <c r="I3329" t="s">
        <v>191</v>
      </c>
      <c r="J3329" s="1">
        <v>36573</v>
      </c>
      <c r="K3329">
        <v>21</v>
      </c>
      <c r="L3329">
        <v>8092523961</v>
      </c>
      <c r="M3329" t="s">
        <v>226</v>
      </c>
      <c r="N3329" t="s">
        <v>125</v>
      </c>
      <c r="O3329" t="s">
        <v>11919</v>
      </c>
      <c r="P3329" t="s">
        <v>102</v>
      </c>
      <c r="Q3329" t="s">
        <v>103</v>
      </c>
      <c r="S3329" t="s">
        <v>144</v>
      </c>
      <c r="T3329" t="s">
        <v>144</v>
      </c>
      <c r="U3329">
        <v>40215249547</v>
      </c>
      <c r="V3329" t="s">
        <v>11149</v>
      </c>
      <c r="W3329" t="s">
        <v>58</v>
      </c>
      <c r="X3329">
        <v>18.9075366</v>
      </c>
      <c r="Y3329">
        <v>-70.748998799999995</v>
      </c>
      <c r="Z3329" s="3">
        <v>44259</v>
      </c>
      <c r="AA3329" s="3">
        <v>44259</v>
      </c>
      <c r="AB3329" t="s">
        <v>87</v>
      </c>
      <c r="AC3329" t="s">
        <v>88</v>
      </c>
      <c r="AE3329" t="s">
        <v>62</v>
      </c>
      <c r="AF3329" t="s">
        <v>170</v>
      </c>
      <c r="AG3329" t="s">
        <v>194</v>
      </c>
      <c r="AH3329" t="s">
        <v>117</v>
      </c>
      <c r="AI3329" t="s">
        <v>145</v>
      </c>
      <c r="AJ3329" t="s">
        <v>145</v>
      </c>
      <c r="AK3329" t="s">
        <v>394</v>
      </c>
      <c r="AL3329">
        <v>1</v>
      </c>
      <c r="AM3329" t="s">
        <v>2545</v>
      </c>
      <c r="AN3329">
        <v>6</v>
      </c>
      <c r="AO3329">
        <v>1</v>
      </c>
      <c r="AP3329" t="s">
        <v>62</v>
      </c>
      <c r="AV3329" s="1">
        <v>43359</v>
      </c>
      <c r="AW3329" t="s">
        <v>17322</v>
      </c>
      <c r="AY3329" t="s">
        <v>73</v>
      </c>
      <c r="AZ3329" t="s">
        <v>74</v>
      </c>
    </row>
    <row r="3330" spans="1:52" hidden="1" x14ac:dyDescent="0.25">
      <c r="A3330" t="str">
        <f>INDEX('Community ID'!B:B,MATCH(O3330,'Community ID'!A:A,0))</f>
        <v>La Jolla</v>
      </c>
      <c r="B3330" t="str">
        <f>INDEX('Community ID'!$K:$K,MATCH('Environmental Data'!$P3330,'Community ID'!J:J,0))</f>
        <v>Constanza</v>
      </c>
      <c r="D3330" t="s">
        <v>12662</v>
      </c>
      <c r="E3330" t="s">
        <v>12201</v>
      </c>
      <c r="F3330" t="s">
        <v>12663</v>
      </c>
      <c r="I3330" t="s">
        <v>191</v>
      </c>
      <c r="J3330" s="1">
        <v>27666</v>
      </c>
      <c r="K3330">
        <v>46</v>
      </c>
      <c r="M3330" t="s">
        <v>51</v>
      </c>
      <c r="N3330" t="s">
        <v>114</v>
      </c>
      <c r="O3330" t="s">
        <v>12659</v>
      </c>
      <c r="P3330" t="s">
        <v>83</v>
      </c>
      <c r="Q3330" t="s">
        <v>160</v>
      </c>
      <c r="S3330" t="s">
        <v>144</v>
      </c>
      <c r="U3330">
        <v>1700075417</v>
      </c>
      <c r="V3330" t="s">
        <v>12656</v>
      </c>
      <c r="W3330" t="s">
        <v>58</v>
      </c>
      <c r="X3330">
        <v>18.9073989</v>
      </c>
      <c r="Y3330">
        <v>-70.745722999999998</v>
      </c>
      <c r="Z3330" t="s">
        <v>86</v>
      </c>
      <c r="AA3330" s="3">
        <v>44259</v>
      </c>
      <c r="AB3330" t="s">
        <v>60</v>
      </c>
      <c r="AC3330" t="s">
        <v>169</v>
      </c>
      <c r="AE3330" t="s">
        <v>62</v>
      </c>
      <c r="AF3330" t="s">
        <v>170</v>
      </c>
      <c r="AG3330" t="s">
        <v>194</v>
      </c>
      <c r="AH3330" t="s">
        <v>117</v>
      </c>
      <c r="AJ3330" t="s">
        <v>1265</v>
      </c>
      <c r="AK3330" t="s">
        <v>1139</v>
      </c>
      <c r="AL3330">
        <v>1</v>
      </c>
      <c r="AM3330" t="s">
        <v>12664</v>
      </c>
      <c r="AV3330" s="1">
        <v>43359</v>
      </c>
      <c r="AW3330" t="s">
        <v>17323</v>
      </c>
      <c r="AY3330" t="s">
        <v>73</v>
      </c>
      <c r="AZ3330" t="s">
        <v>74</v>
      </c>
    </row>
    <row r="3331" spans="1:52" hidden="1" x14ac:dyDescent="0.25">
      <c r="A3331" t="str">
        <f>INDEX('Community ID'!B:B,MATCH(O3331,'Community ID'!A:A,0))</f>
        <v>La Jolla</v>
      </c>
      <c r="B3331" t="str">
        <f>INDEX('Community ID'!$K:$K,MATCH('Environmental Data'!$P3331,'Community ID'!J:J,0))</f>
        <v>Constanza</v>
      </c>
      <c r="D3331" t="s">
        <v>12665</v>
      </c>
      <c r="E3331" t="s">
        <v>10317</v>
      </c>
      <c r="F3331" t="s">
        <v>764</v>
      </c>
      <c r="H3331" t="s">
        <v>10317</v>
      </c>
      <c r="I3331" t="s">
        <v>191</v>
      </c>
      <c r="J3331" s="1">
        <v>34675</v>
      </c>
      <c r="K3331">
        <v>27</v>
      </c>
      <c r="L3331">
        <v>8293398054</v>
      </c>
      <c r="M3331" t="s">
        <v>622</v>
      </c>
      <c r="N3331" t="s">
        <v>745</v>
      </c>
      <c r="O3331" t="s">
        <v>11919</v>
      </c>
      <c r="P3331" t="s">
        <v>102</v>
      </c>
      <c r="Q3331" t="s">
        <v>103</v>
      </c>
      <c r="S3331" t="s">
        <v>144</v>
      </c>
      <c r="T3331" t="s">
        <v>144</v>
      </c>
      <c r="V3331" t="s">
        <v>11149</v>
      </c>
      <c r="W3331" t="s">
        <v>58</v>
      </c>
      <c r="X3331">
        <v>18.9043715</v>
      </c>
      <c r="Y3331">
        <v>-70.746025299999999</v>
      </c>
      <c r="Z3331" t="s">
        <v>86</v>
      </c>
      <c r="AA3331" t="s">
        <v>86</v>
      </c>
      <c r="AB3331" t="s">
        <v>60</v>
      </c>
      <c r="AC3331" t="s">
        <v>169</v>
      </c>
      <c r="AE3331" t="s">
        <v>62</v>
      </c>
      <c r="AF3331" t="s">
        <v>201</v>
      </c>
      <c r="AG3331" t="s">
        <v>171</v>
      </c>
      <c r="AH3331" t="s">
        <v>65</v>
      </c>
      <c r="AI3331" t="s">
        <v>145</v>
      </c>
      <c r="AJ3331" t="s">
        <v>106</v>
      </c>
      <c r="AK3331" t="s">
        <v>394</v>
      </c>
      <c r="AL3331">
        <v>1</v>
      </c>
      <c r="AM3331" t="s">
        <v>4247</v>
      </c>
      <c r="AN3331">
        <v>11</v>
      </c>
      <c r="AO3331">
        <v>1</v>
      </c>
      <c r="AP3331" t="s">
        <v>62</v>
      </c>
      <c r="AV3331" s="1">
        <v>43359</v>
      </c>
      <c r="AW3331" t="s">
        <v>17324</v>
      </c>
      <c r="AY3331" t="s">
        <v>73</v>
      </c>
      <c r="AZ3331" t="s">
        <v>74</v>
      </c>
    </row>
    <row r="3332" spans="1:52" hidden="1" x14ac:dyDescent="0.25">
      <c r="A3332" t="str">
        <f>INDEX('Community ID'!B:B,MATCH(O3332,'Community ID'!A:A,0))</f>
        <v>La Jolla</v>
      </c>
      <c r="B3332" t="str">
        <f>INDEX('Community ID'!$K:$K,MATCH('Environmental Data'!$P3332,'Community ID'!J:J,0))</f>
        <v>Constanza</v>
      </c>
      <c r="D3332" t="s">
        <v>12666</v>
      </c>
      <c r="E3332" t="s">
        <v>12667</v>
      </c>
      <c r="F3332" t="s">
        <v>12668</v>
      </c>
      <c r="I3332" t="s">
        <v>191</v>
      </c>
      <c r="J3332" s="1">
        <v>31489</v>
      </c>
      <c r="K3332">
        <v>35</v>
      </c>
      <c r="L3332">
        <v>8497071902</v>
      </c>
      <c r="M3332" t="s">
        <v>142</v>
      </c>
      <c r="N3332" t="s">
        <v>135</v>
      </c>
      <c r="O3332" t="s">
        <v>12655</v>
      </c>
      <c r="P3332" t="s">
        <v>102</v>
      </c>
      <c r="Q3332" t="s">
        <v>160</v>
      </c>
      <c r="S3332" t="s">
        <v>144</v>
      </c>
      <c r="V3332" t="s">
        <v>12656</v>
      </c>
      <c r="W3332" t="s">
        <v>58</v>
      </c>
      <c r="X3332">
        <v>18.9073989</v>
      </c>
      <c r="Y3332">
        <v>-70.745722999999998</v>
      </c>
      <c r="Z3332" s="3">
        <v>44198</v>
      </c>
      <c r="AA3332" s="3">
        <v>44198</v>
      </c>
      <c r="AB3332" t="s">
        <v>182</v>
      </c>
      <c r="AC3332" t="s">
        <v>169</v>
      </c>
      <c r="AE3332" t="s">
        <v>62</v>
      </c>
      <c r="AF3332" t="s">
        <v>170</v>
      </c>
      <c r="AG3332" t="s">
        <v>171</v>
      </c>
      <c r="AH3332" t="s">
        <v>117</v>
      </c>
      <c r="AI3332" t="s">
        <v>145</v>
      </c>
      <c r="AJ3332" t="s">
        <v>1221</v>
      </c>
      <c r="AK3332" t="s">
        <v>394</v>
      </c>
      <c r="AL3332">
        <v>1</v>
      </c>
      <c r="AM3332" t="s">
        <v>9011</v>
      </c>
      <c r="AV3332" s="1">
        <v>43359</v>
      </c>
      <c r="AW3332" t="s">
        <v>17325</v>
      </c>
      <c r="AY3332" t="s">
        <v>73</v>
      </c>
      <c r="AZ3332" t="s">
        <v>74</v>
      </c>
    </row>
    <row r="3333" spans="1:52" hidden="1" x14ac:dyDescent="0.25">
      <c r="A3333" t="str">
        <f>INDEX('Community ID'!B:B,MATCH(O3333,'Community ID'!A:A,0))</f>
        <v>La Jolla</v>
      </c>
      <c r="B3333" t="str">
        <f>INDEX('Community ID'!$K:$K,MATCH('Environmental Data'!$P3333,'Community ID'!J:J,0))</f>
        <v>Constanza</v>
      </c>
      <c r="D3333" t="s">
        <v>12669</v>
      </c>
      <c r="E3333" t="s">
        <v>1672</v>
      </c>
      <c r="F3333" t="s">
        <v>743</v>
      </c>
      <c r="H3333" t="s">
        <v>1672</v>
      </c>
      <c r="I3333" t="s">
        <v>191</v>
      </c>
      <c r="J3333" s="1">
        <v>24922</v>
      </c>
      <c r="K3333">
        <v>53</v>
      </c>
      <c r="L3333">
        <v>8499129288</v>
      </c>
      <c r="M3333" t="s">
        <v>80</v>
      </c>
      <c r="N3333" t="s">
        <v>135</v>
      </c>
      <c r="O3333" t="s">
        <v>11919</v>
      </c>
      <c r="P3333" t="s">
        <v>102</v>
      </c>
      <c r="Q3333" t="s">
        <v>103</v>
      </c>
      <c r="S3333" t="s">
        <v>144</v>
      </c>
      <c r="T3333" t="s">
        <v>144</v>
      </c>
      <c r="U3333">
        <v>5300248738</v>
      </c>
      <c r="V3333" t="s">
        <v>11149</v>
      </c>
      <c r="W3333" t="s">
        <v>58</v>
      </c>
      <c r="X3333">
        <v>18.9032266</v>
      </c>
      <c r="Y3333">
        <v>-70.748627099999993</v>
      </c>
      <c r="Z3333" t="s">
        <v>86</v>
      </c>
      <c r="AA3333" t="s">
        <v>86</v>
      </c>
      <c r="AB3333" t="s">
        <v>182</v>
      </c>
      <c r="AC3333" t="s">
        <v>169</v>
      </c>
      <c r="AE3333" t="s">
        <v>62</v>
      </c>
      <c r="AF3333" t="s">
        <v>201</v>
      </c>
      <c r="AG3333" t="s">
        <v>171</v>
      </c>
      <c r="AH3333" t="s">
        <v>117</v>
      </c>
      <c r="AI3333" t="s">
        <v>145</v>
      </c>
      <c r="AJ3333" t="s">
        <v>106</v>
      </c>
      <c r="AK3333" t="s">
        <v>394</v>
      </c>
      <c r="AL3333">
        <v>1</v>
      </c>
      <c r="AM3333" t="s">
        <v>11809</v>
      </c>
      <c r="AN3333">
        <v>5</v>
      </c>
      <c r="AO3333">
        <v>0</v>
      </c>
      <c r="AP3333" t="s">
        <v>62</v>
      </c>
      <c r="AV3333" s="1">
        <v>43359</v>
      </c>
      <c r="AW3333" t="s">
        <v>17326</v>
      </c>
      <c r="AY3333" t="s">
        <v>73</v>
      </c>
      <c r="AZ3333" t="s">
        <v>74</v>
      </c>
    </row>
    <row r="3334" spans="1:52" hidden="1" x14ac:dyDescent="0.25">
      <c r="A3334" t="str">
        <f>INDEX('Community ID'!B:B,MATCH(O3334,'Community ID'!A:A,0))</f>
        <v>Barrio Las Flores</v>
      </c>
      <c r="B3334" t="str">
        <f>INDEX('Community ID'!$K:$K,MATCH('Environmental Data'!$P3334,'Community ID'!J:J,0))</f>
        <v>Constanza</v>
      </c>
      <c r="D3334" t="s">
        <v>12670</v>
      </c>
      <c r="E3334" t="s">
        <v>1141</v>
      </c>
      <c r="F3334" t="s">
        <v>11678</v>
      </c>
      <c r="H3334" t="s">
        <v>12671</v>
      </c>
      <c r="I3334" t="s">
        <v>165</v>
      </c>
      <c r="J3334" s="1">
        <v>31402</v>
      </c>
      <c r="K3334">
        <v>36</v>
      </c>
      <c r="M3334" t="s">
        <v>80</v>
      </c>
      <c r="N3334" t="s">
        <v>738</v>
      </c>
      <c r="O3334" t="s">
        <v>4187</v>
      </c>
      <c r="P3334" t="s">
        <v>102</v>
      </c>
      <c r="Q3334" t="s">
        <v>55</v>
      </c>
      <c r="S3334" t="s">
        <v>144</v>
      </c>
      <c r="V3334" t="s">
        <v>8937</v>
      </c>
      <c r="W3334" t="s">
        <v>58</v>
      </c>
      <c r="X3334">
        <v>18.9131067</v>
      </c>
      <c r="Y3334">
        <v>-70.745979300000002</v>
      </c>
      <c r="Z3334" t="s">
        <v>86</v>
      </c>
      <c r="AA3334" t="s">
        <v>86</v>
      </c>
      <c r="AB3334" t="s">
        <v>87</v>
      </c>
      <c r="AC3334" t="s">
        <v>169</v>
      </c>
      <c r="AE3334" t="s">
        <v>62</v>
      </c>
      <c r="AF3334" t="s">
        <v>170</v>
      </c>
      <c r="AG3334" t="s">
        <v>194</v>
      </c>
      <c r="AH3334" t="s">
        <v>117</v>
      </c>
      <c r="AI3334" t="s">
        <v>145</v>
      </c>
      <c r="AK3334" t="s">
        <v>8251</v>
      </c>
      <c r="AL3334">
        <v>2</v>
      </c>
      <c r="AM3334" t="s">
        <v>68</v>
      </c>
      <c r="AV3334" s="1">
        <v>43358</v>
      </c>
      <c r="AW3334" t="s">
        <v>17327</v>
      </c>
      <c r="AY3334" t="s">
        <v>73</v>
      </c>
      <c r="AZ3334" t="s">
        <v>74</v>
      </c>
    </row>
    <row r="3335" spans="1:52" hidden="1" x14ac:dyDescent="0.25">
      <c r="A3335" t="str">
        <f>INDEX('Community ID'!B:B,MATCH(O3335,'Community ID'!A:A,0))</f>
        <v>Barrio Las Flores</v>
      </c>
      <c r="B3335" t="str">
        <f>INDEX('Community ID'!$K:$K,MATCH('Environmental Data'!$P3335,'Community ID'!J:J,0))</f>
        <v>Constanza</v>
      </c>
      <c r="D3335" t="s">
        <v>12672</v>
      </c>
      <c r="E3335" t="s">
        <v>12350</v>
      </c>
      <c r="F3335" t="s">
        <v>12673</v>
      </c>
      <c r="I3335" t="s">
        <v>165</v>
      </c>
      <c r="J3335" s="1">
        <v>14844</v>
      </c>
      <c r="K3335">
        <v>81</v>
      </c>
      <c r="M3335" t="s">
        <v>80</v>
      </c>
      <c r="N3335" t="s">
        <v>738</v>
      </c>
      <c r="O3335" t="s">
        <v>4094</v>
      </c>
      <c r="P3335" t="s">
        <v>102</v>
      </c>
      <c r="Q3335" t="s">
        <v>55</v>
      </c>
      <c r="T3335" t="s">
        <v>144</v>
      </c>
      <c r="V3335" t="s">
        <v>8937</v>
      </c>
      <c r="W3335" t="s">
        <v>58</v>
      </c>
      <c r="X3335">
        <v>18.9131067</v>
      </c>
      <c r="Y3335">
        <v>-70.745979300000002</v>
      </c>
      <c r="Z3335" t="s">
        <v>86</v>
      </c>
      <c r="AA3335" t="s">
        <v>86</v>
      </c>
      <c r="AB3335" t="s">
        <v>87</v>
      </c>
      <c r="AC3335" t="s">
        <v>169</v>
      </c>
      <c r="AE3335" t="s">
        <v>62</v>
      </c>
      <c r="AF3335" t="s">
        <v>170</v>
      </c>
      <c r="AG3335" t="s">
        <v>194</v>
      </c>
      <c r="AH3335" t="s">
        <v>117</v>
      </c>
      <c r="AI3335" t="s">
        <v>145</v>
      </c>
      <c r="AJ3335" t="s">
        <v>11599</v>
      </c>
      <c r="AK3335" t="s">
        <v>8251</v>
      </c>
      <c r="AL3335">
        <v>2</v>
      </c>
      <c r="AM3335" t="s">
        <v>11663</v>
      </c>
      <c r="AV3335" s="1">
        <v>43358</v>
      </c>
      <c r="AW3335" t="s">
        <v>17328</v>
      </c>
      <c r="AY3335" t="s">
        <v>73</v>
      </c>
      <c r="AZ3335" t="s">
        <v>74</v>
      </c>
    </row>
    <row r="3336" spans="1:52" hidden="1" x14ac:dyDescent="0.25">
      <c r="A3336" t="str">
        <f>INDEX('Community ID'!B:B,MATCH(O3336,'Community ID'!A:A,0))</f>
        <v>San Isidro</v>
      </c>
      <c r="B3336" t="str">
        <f>INDEX('Community ID'!$K:$K,MATCH('Environmental Data'!$P3336,'Community ID'!J:J,0))</f>
        <v>Constanza</v>
      </c>
      <c r="D3336" t="s">
        <v>12674</v>
      </c>
      <c r="E3336" t="s">
        <v>12675</v>
      </c>
      <c r="F3336" t="s">
        <v>3241</v>
      </c>
      <c r="I3336" t="s">
        <v>191</v>
      </c>
      <c r="J3336" s="1">
        <v>25991</v>
      </c>
      <c r="K3336">
        <v>50</v>
      </c>
      <c r="M3336" t="s">
        <v>226</v>
      </c>
      <c r="N3336" t="s">
        <v>135</v>
      </c>
      <c r="O3336" t="s">
        <v>2537</v>
      </c>
      <c r="P3336" t="s">
        <v>102</v>
      </c>
      <c r="Q3336" t="s">
        <v>103</v>
      </c>
      <c r="S3336" t="s">
        <v>7124</v>
      </c>
      <c r="U3336">
        <v>5300201331</v>
      </c>
      <c r="V3336" t="s">
        <v>7125</v>
      </c>
      <c r="W3336" t="s">
        <v>58</v>
      </c>
      <c r="X3336">
        <v>18.916578399999999</v>
      </c>
      <c r="Y3336">
        <v>-70.743105099999994</v>
      </c>
      <c r="Z3336" t="s">
        <v>86</v>
      </c>
      <c r="AA3336" t="s">
        <v>86</v>
      </c>
      <c r="AB3336" t="s">
        <v>60</v>
      </c>
      <c r="AC3336" t="s">
        <v>88</v>
      </c>
      <c r="AE3336" t="s">
        <v>62</v>
      </c>
      <c r="AF3336" t="s">
        <v>170</v>
      </c>
      <c r="AG3336" t="s">
        <v>194</v>
      </c>
      <c r="AH3336" t="s">
        <v>117</v>
      </c>
      <c r="AI3336" t="s">
        <v>145</v>
      </c>
      <c r="AJ3336" t="s">
        <v>63</v>
      </c>
      <c r="AK3336" t="s">
        <v>8251</v>
      </c>
      <c r="AL3336">
        <v>1</v>
      </c>
      <c r="AM3336" t="s">
        <v>1973</v>
      </c>
      <c r="AN3336">
        <v>2</v>
      </c>
      <c r="AO3336">
        <v>0</v>
      </c>
      <c r="AP3336" t="s">
        <v>63</v>
      </c>
      <c r="AV3336" s="1">
        <v>43358</v>
      </c>
      <c r="AW3336" t="s">
        <v>17329</v>
      </c>
      <c r="AY3336" t="s">
        <v>73</v>
      </c>
      <c r="AZ3336" t="s">
        <v>74</v>
      </c>
    </row>
    <row r="3337" spans="1:52" hidden="1" x14ac:dyDescent="0.25">
      <c r="A3337" t="str">
        <f>INDEX('Community ID'!B:B,MATCH(O3337,'Community ID'!A:A,0))</f>
        <v>Barrio Las Flores</v>
      </c>
      <c r="B3337" t="str">
        <f>INDEX('Community ID'!$K:$K,MATCH('Environmental Data'!$P3337,'Community ID'!J:J,0))</f>
        <v>Constanza</v>
      </c>
      <c r="D3337" t="s">
        <v>12676</v>
      </c>
      <c r="E3337" t="s">
        <v>12677</v>
      </c>
      <c r="F3337" t="s">
        <v>12678</v>
      </c>
      <c r="I3337" t="s">
        <v>191</v>
      </c>
      <c r="J3337" s="1">
        <v>35343</v>
      </c>
      <c r="K3337">
        <v>25</v>
      </c>
      <c r="M3337" t="s">
        <v>226</v>
      </c>
      <c r="O3337" t="s">
        <v>11349</v>
      </c>
      <c r="P3337" t="s">
        <v>102</v>
      </c>
      <c r="Q3337" t="s">
        <v>103</v>
      </c>
      <c r="S3337" t="s">
        <v>144</v>
      </c>
      <c r="V3337" t="s">
        <v>8937</v>
      </c>
      <c r="W3337" t="s">
        <v>58</v>
      </c>
      <c r="X3337">
        <v>18.9126245</v>
      </c>
      <c r="Y3337">
        <v>-70.744788299999996</v>
      </c>
      <c r="Z3337" t="s">
        <v>86</v>
      </c>
      <c r="AA3337" t="s">
        <v>86</v>
      </c>
      <c r="AB3337" t="s">
        <v>87</v>
      </c>
      <c r="AC3337" t="s">
        <v>169</v>
      </c>
      <c r="AE3337" t="s">
        <v>62</v>
      </c>
      <c r="AF3337" t="s">
        <v>170</v>
      </c>
      <c r="AG3337" t="s">
        <v>194</v>
      </c>
      <c r="AH3337" t="s">
        <v>65</v>
      </c>
      <c r="AI3337" t="s">
        <v>145</v>
      </c>
      <c r="AJ3337" t="s">
        <v>11347</v>
      </c>
      <c r="AK3337" t="s">
        <v>8251</v>
      </c>
      <c r="AL3337">
        <v>2</v>
      </c>
      <c r="AM3337" t="s">
        <v>68</v>
      </c>
      <c r="AV3337" s="1">
        <v>43358</v>
      </c>
      <c r="AW3337" t="s">
        <v>17330</v>
      </c>
      <c r="AY3337" t="s">
        <v>73</v>
      </c>
      <c r="AZ3337" t="s">
        <v>74</v>
      </c>
    </row>
    <row r="3338" spans="1:52" hidden="1" x14ac:dyDescent="0.25">
      <c r="A3338" t="str">
        <f>INDEX('Community ID'!B:B,MATCH(O3338,'Community ID'!A:A,0))</f>
        <v>San Isidro</v>
      </c>
      <c r="B3338" t="str">
        <f>INDEX('Community ID'!$K:$K,MATCH('Environmental Data'!$P3338,'Community ID'!J:J,0))</f>
        <v>Constanza</v>
      </c>
      <c r="D3338" t="s">
        <v>12679</v>
      </c>
      <c r="E3338" t="s">
        <v>12680</v>
      </c>
      <c r="F3338" t="s">
        <v>12681</v>
      </c>
      <c r="I3338" t="s">
        <v>165</v>
      </c>
      <c r="J3338" s="1">
        <v>23012</v>
      </c>
      <c r="K3338">
        <v>58</v>
      </c>
      <c r="L3338">
        <v>8492762865</v>
      </c>
      <c r="M3338" t="s">
        <v>80</v>
      </c>
      <c r="N3338" t="s">
        <v>12211</v>
      </c>
      <c r="O3338" t="s">
        <v>2537</v>
      </c>
      <c r="P3338" t="s">
        <v>102</v>
      </c>
      <c r="Q3338" t="s">
        <v>103</v>
      </c>
      <c r="V3338" t="s">
        <v>7125</v>
      </c>
      <c r="W3338" t="s">
        <v>58</v>
      </c>
      <c r="X3338">
        <v>18.916578399999999</v>
      </c>
      <c r="Y3338">
        <v>-70.743105099999994</v>
      </c>
      <c r="Z3338" t="s">
        <v>86</v>
      </c>
      <c r="AA3338" t="s">
        <v>86</v>
      </c>
      <c r="AB3338" t="s">
        <v>60</v>
      </c>
      <c r="AC3338" t="s">
        <v>88</v>
      </c>
      <c r="AE3338" t="s">
        <v>62</v>
      </c>
      <c r="AF3338" t="s">
        <v>170</v>
      </c>
      <c r="AG3338" t="s">
        <v>171</v>
      </c>
      <c r="AH3338" t="s">
        <v>117</v>
      </c>
      <c r="AI3338" t="s">
        <v>145</v>
      </c>
      <c r="AJ3338" t="s">
        <v>63</v>
      </c>
      <c r="AK3338" t="s">
        <v>394</v>
      </c>
      <c r="AL3338">
        <v>2</v>
      </c>
      <c r="AM3338" t="s">
        <v>12682</v>
      </c>
      <c r="AN3338">
        <v>4</v>
      </c>
      <c r="AO3338">
        <v>0</v>
      </c>
      <c r="AP3338" t="s">
        <v>62</v>
      </c>
      <c r="AV3338" s="1">
        <v>43358</v>
      </c>
      <c r="AW3338" t="s">
        <v>17331</v>
      </c>
      <c r="AY3338" t="s">
        <v>73</v>
      </c>
      <c r="AZ3338" t="s">
        <v>74</v>
      </c>
    </row>
    <row r="3339" spans="1:52" hidden="1" x14ac:dyDescent="0.25">
      <c r="A3339" t="str">
        <f>INDEX('Community ID'!B:B,MATCH(O3339,'Community ID'!A:A,0))</f>
        <v>Barrio Las Flores</v>
      </c>
      <c r="B3339" t="str">
        <f>INDEX('Community ID'!$K:$K,MATCH('Environmental Data'!$P3339,'Community ID'!J:J,0))</f>
        <v>Constanza</v>
      </c>
      <c r="D3339" t="s">
        <v>12683</v>
      </c>
      <c r="E3339" t="s">
        <v>12684</v>
      </c>
      <c r="F3339" t="s">
        <v>12685</v>
      </c>
      <c r="H3339" t="s">
        <v>5205</v>
      </c>
      <c r="I3339" t="s">
        <v>191</v>
      </c>
      <c r="J3339" s="1">
        <v>33675</v>
      </c>
      <c r="K3339">
        <v>29</v>
      </c>
      <c r="L3339">
        <v>8496421743</v>
      </c>
      <c r="M3339" t="s">
        <v>124</v>
      </c>
      <c r="N3339" t="s">
        <v>1619</v>
      </c>
      <c r="O3339" t="s">
        <v>4094</v>
      </c>
      <c r="P3339" t="s">
        <v>102</v>
      </c>
      <c r="Q3339" t="s">
        <v>55</v>
      </c>
      <c r="S3339" t="s">
        <v>12686</v>
      </c>
      <c r="V3339" t="s">
        <v>8937</v>
      </c>
      <c r="W3339" t="s">
        <v>58</v>
      </c>
      <c r="X3339">
        <v>18.912626800000002</v>
      </c>
      <c r="Y3339">
        <v>-70.744788700000001</v>
      </c>
      <c r="Z3339" t="s">
        <v>86</v>
      </c>
      <c r="AA3339" t="s">
        <v>86</v>
      </c>
      <c r="AB3339" t="s">
        <v>87</v>
      </c>
      <c r="AC3339" t="s">
        <v>169</v>
      </c>
      <c r="AE3339" t="s">
        <v>62</v>
      </c>
      <c r="AF3339" t="s">
        <v>170</v>
      </c>
      <c r="AG3339" t="s">
        <v>194</v>
      </c>
      <c r="AH3339" t="s">
        <v>65</v>
      </c>
      <c r="AI3339" t="s">
        <v>12687</v>
      </c>
      <c r="AJ3339" t="s">
        <v>11347</v>
      </c>
      <c r="AK3339" t="s">
        <v>8251</v>
      </c>
      <c r="AL3339">
        <v>2</v>
      </c>
      <c r="AM3339" t="s">
        <v>68</v>
      </c>
      <c r="AV3339" s="1">
        <v>43358</v>
      </c>
      <c r="AW3339" t="s">
        <v>17332</v>
      </c>
      <c r="AY3339" t="s">
        <v>73</v>
      </c>
      <c r="AZ3339" t="s">
        <v>74</v>
      </c>
    </row>
    <row r="3340" spans="1:52" hidden="1" x14ac:dyDescent="0.25">
      <c r="A3340" t="str">
        <f>INDEX('Community ID'!B:B,MATCH(O3340,'Community ID'!A:A,0))</f>
        <v>San Isidro</v>
      </c>
      <c r="B3340" t="str">
        <f>INDEX('Community ID'!$K:$K,MATCH('Environmental Data'!$P3340,'Community ID'!J:J,0))</f>
        <v>Constanza</v>
      </c>
      <c r="D3340" t="s">
        <v>7123</v>
      </c>
      <c r="E3340" t="s">
        <v>6145</v>
      </c>
      <c r="F3340" t="s">
        <v>6146</v>
      </c>
      <c r="H3340" t="s">
        <v>973</v>
      </c>
      <c r="I3340" t="s">
        <v>191</v>
      </c>
      <c r="J3340" s="1">
        <v>36712</v>
      </c>
      <c r="K3340">
        <v>21</v>
      </c>
      <c r="L3340">
        <v>8492694483</v>
      </c>
      <c r="M3340" t="s">
        <v>142</v>
      </c>
      <c r="N3340" t="s">
        <v>135</v>
      </c>
      <c r="O3340" t="s">
        <v>2537</v>
      </c>
      <c r="P3340" t="s">
        <v>102</v>
      </c>
      <c r="Q3340" t="s">
        <v>103</v>
      </c>
      <c r="S3340" t="s">
        <v>7124</v>
      </c>
      <c r="V3340" t="s">
        <v>7125</v>
      </c>
      <c r="W3340" t="s">
        <v>58</v>
      </c>
      <c r="X3340">
        <v>18.916578399999999</v>
      </c>
      <c r="Y3340">
        <v>-70.743105099999994</v>
      </c>
      <c r="Z3340" t="s">
        <v>86</v>
      </c>
      <c r="AA3340" t="s">
        <v>325</v>
      </c>
      <c r="AB3340" t="s">
        <v>60</v>
      </c>
      <c r="AC3340" t="s">
        <v>169</v>
      </c>
      <c r="AE3340" t="s">
        <v>62</v>
      </c>
      <c r="AF3340" t="s">
        <v>170</v>
      </c>
      <c r="AG3340" t="s">
        <v>194</v>
      </c>
      <c r="AH3340" t="s">
        <v>117</v>
      </c>
      <c r="AI3340" t="s">
        <v>145</v>
      </c>
      <c r="AJ3340" t="s">
        <v>63</v>
      </c>
      <c r="AK3340" t="s">
        <v>7126</v>
      </c>
      <c r="AL3340">
        <v>1</v>
      </c>
      <c r="AM3340" t="s">
        <v>7127</v>
      </c>
      <c r="AN3340">
        <v>3</v>
      </c>
      <c r="AO3340">
        <v>1</v>
      </c>
      <c r="AP3340" t="s">
        <v>63</v>
      </c>
      <c r="AV3340" s="1">
        <v>43358</v>
      </c>
      <c r="AW3340" t="s">
        <v>17333</v>
      </c>
      <c r="AY3340" t="s">
        <v>73</v>
      </c>
      <c r="AZ3340" t="s">
        <v>74</v>
      </c>
    </row>
    <row r="3341" spans="1:52" hidden="1" x14ac:dyDescent="0.25">
      <c r="A3341" t="str">
        <f>INDEX('Community ID'!B:B,MATCH(O3341,'Community ID'!A:A,0))</f>
        <v>San Isidro</v>
      </c>
      <c r="B3341" t="str">
        <f>INDEX('Community ID'!$K:$K,MATCH('Environmental Data'!$P3341,'Community ID'!J:J,0))</f>
        <v>Constanza</v>
      </c>
      <c r="D3341" t="s">
        <v>12688</v>
      </c>
      <c r="E3341" t="s">
        <v>12689</v>
      </c>
      <c r="F3341" t="s">
        <v>12690</v>
      </c>
      <c r="I3341" t="s">
        <v>191</v>
      </c>
      <c r="J3341" s="1">
        <v>16657</v>
      </c>
      <c r="K3341">
        <v>76</v>
      </c>
      <c r="M3341" t="s">
        <v>80</v>
      </c>
      <c r="N3341" t="s">
        <v>135</v>
      </c>
      <c r="O3341" t="s">
        <v>2537</v>
      </c>
      <c r="P3341" t="s">
        <v>102</v>
      </c>
      <c r="Q3341" t="s">
        <v>103</v>
      </c>
      <c r="U3341">
        <v>5300154878</v>
      </c>
      <c r="V3341" t="s">
        <v>7125</v>
      </c>
      <c r="W3341" t="s">
        <v>58</v>
      </c>
      <c r="X3341">
        <v>18.916578399999999</v>
      </c>
      <c r="Y3341">
        <v>-70.743105099999994</v>
      </c>
      <c r="Z3341" t="s">
        <v>86</v>
      </c>
      <c r="AA3341" s="3">
        <v>44198</v>
      </c>
      <c r="AB3341" t="s">
        <v>60</v>
      </c>
      <c r="AC3341" t="s">
        <v>88</v>
      </c>
      <c r="AE3341" t="s">
        <v>62</v>
      </c>
      <c r="AF3341" t="s">
        <v>170</v>
      </c>
      <c r="AG3341" t="s">
        <v>194</v>
      </c>
      <c r="AH3341" t="s">
        <v>65</v>
      </c>
      <c r="AI3341" t="s">
        <v>145</v>
      </c>
      <c r="AJ3341" t="s">
        <v>63</v>
      </c>
      <c r="AK3341" t="s">
        <v>8251</v>
      </c>
      <c r="AL3341">
        <v>1</v>
      </c>
      <c r="AM3341" t="s">
        <v>1973</v>
      </c>
      <c r="AP3341" t="s">
        <v>62</v>
      </c>
      <c r="AV3341" s="1">
        <v>43358</v>
      </c>
      <c r="AW3341" t="s">
        <v>17334</v>
      </c>
      <c r="AY3341" t="s">
        <v>73</v>
      </c>
      <c r="AZ3341" t="s">
        <v>74</v>
      </c>
    </row>
    <row r="3342" spans="1:52" hidden="1" x14ac:dyDescent="0.25">
      <c r="A3342" t="str">
        <f>INDEX('Community ID'!B:B,MATCH(O3342,'Community ID'!A:A,0))</f>
        <v>Santa Rosa</v>
      </c>
      <c r="B3342" t="str">
        <f>INDEX('Community ID'!$K:$K,MATCH('Environmental Data'!$P3342,'Community ID'!J:J,0))</f>
        <v>Tireo</v>
      </c>
      <c r="D3342" t="s">
        <v>12691</v>
      </c>
      <c r="E3342" t="s">
        <v>5792</v>
      </c>
      <c r="F3342" t="s">
        <v>12692</v>
      </c>
      <c r="H3342" t="s">
        <v>12693</v>
      </c>
      <c r="I3342" t="s">
        <v>165</v>
      </c>
      <c r="J3342" s="1">
        <v>24207</v>
      </c>
      <c r="K3342">
        <v>55</v>
      </c>
      <c r="L3342">
        <v>8498527861</v>
      </c>
      <c r="M3342" t="s">
        <v>80</v>
      </c>
      <c r="N3342" t="s">
        <v>12694</v>
      </c>
      <c r="O3342" t="s">
        <v>10188</v>
      </c>
      <c r="P3342" t="s">
        <v>3217</v>
      </c>
      <c r="Q3342" t="s">
        <v>160</v>
      </c>
      <c r="S3342" t="s">
        <v>429</v>
      </c>
      <c r="T3342" t="s">
        <v>429</v>
      </c>
      <c r="U3342">
        <v>5300066239</v>
      </c>
      <c r="V3342" t="s">
        <v>12642</v>
      </c>
      <c r="W3342" t="s">
        <v>58</v>
      </c>
      <c r="X3342">
        <v>18.9489087</v>
      </c>
      <c r="Y3342">
        <v>-70.686158800000001</v>
      </c>
      <c r="Z3342" s="3">
        <v>44326</v>
      </c>
      <c r="AA3342" s="3">
        <v>44326</v>
      </c>
      <c r="AB3342" t="s">
        <v>419</v>
      </c>
      <c r="AC3342" t="s">
        <v>88</v>
      </c>
      <c r="AE3342" t="s">
        <v>62</v>
      </c>
      <c r="AF3342" t="s">
        <v>170</v>
      </c>
      <c r="AG3342" t="s">
        <v>194</v>
      </c>
      <c r="AH3342" t="s">
        <v>65</v>
      </c>
      <c r="AI3342" t="s">
        <v>7626</v>
      </c>
      <c r="AJ3342" t="s">
        <v>11449</v>
      </c>
      <c r="AK3342" t="s">
        <v>12059</v>
      </c>
      <c r="AL3342">
        <v>1</v>
      </c>
      <c r="AM3342" t="s">
        <v>7673</v>
      </c>
      <c r="AN3342">
        <v>5</v>
      </c>
      <c r="AO3342">
        <v>0</v>
      </c>
      <c r="AP3342" t="s">
        <v>62</v>
      </c>
      <c r="AV3342" s="1">
        <v>43358</v>
      </c>
      <c r="AW3342" t="s">
        <v>17335</v>
      </c>
      <c r="AY3342" t="s">
        <v>73</v>
      </c>
      <c r="AZ3342" t="s">
        <v>74</v>
      </c>
    </row>
    <row r="3343" spans="1:52" x14ac:dyDescent="0.25">
      <c r="A3343" t="str">
        <f>INDEX('Community ID'!B:B,MATCH(O3343,'Community ID'!A:A,0))</f>
        <v>Santa Rosa</v>
      </c>
      <c r="B3343" t="str">
        <f>INDEX('Community ID'!$K:$K,MATCH('Environmental Data'!$P3343,'Community ID'!J:J,0))</f>
        <v>Tireo</v>
      </c>
      <c r="D3343" t="s">
        <v>12695</v>
      </c>
      <c r="E3343" t="s">
        <v>12696</v>
      </c>
      <c r="F3343" t="s">
        <v>12697</v>
      </c>
      <c r="H3343" t="s">
        <v>10913</v>
      </c>
      <c r="I3343" t="s">
        <v>165</v>
      </c>
      <c r="J3343" s="1">
        <v>36492</v>
      </c>
      <c r="K3343">
        <v>22</v>
      </c>
      <c r="L3343">
        <v>8097050124</v>
      </c>
      <c r="M3343" t="s">
        <v>142</v>
      </c>
      <c r="N3343" t="s">
        <v>287</v>
      </c>
      <c r="O3343" t="s">
        <v>10188</v>
      </c>
      <c r="P3343" t="s">
        <v>3217</v>
      </c>
      <c r="Q3343" t="s">
        <v>103</v>
      </c>
      <c r="R3343">
        <v>82124044</v>
      </c>
      <c r="S3343" t="s">
        <v>104</v>
      </c>
      <c r="T3343" t="s">
        <v>144</v>
      </c>
      <c r="U3343">
        <v>40214240448</v>
      </c>
      <c r="V3343" t="s">
        <v>12642</v>
      </c>
      <c r="W3343" t="s">
        <v>58</v>
      </c>
      <c r="X3343">
        <v>18.932548700000002</v>
      </c>
      <c r="Y3343">
        <v>-70.679900900000007</v>
      </c>
      <c r="Z3343" t="s">
        <v>86</v>
      </c>
      <c r="AA3343" t="s">
        <v>86</v>
      </c>
      <c r="AB3343" t="s">
        <v>419</v>
      </c>
      <c r="AC3343" t="s">
        <v>88</v>
      </c>
      <c r="AE3343" t="s">
        <v>62</v>
      </c>
      <c r="AF3343" t="s">
        <v>170</v>
      </c>
      <c r="AG3343" t="s">
        <v>194</v>
      </c>
      <c r="AH3343" t="s">
        <v>65</v>
      </c>
      <c r="AI3343" t="s">
        <v>7626</v>
      </c>
      <c r="AJ3343" t="s">
        <v>12698</v>
      </c>
      <c r="AK3343" t="s">
        <v>368</v>
      </c>
      <c r="AL3343">
        <v>1</v>
      </c>
      <c r="AM3343" t="s">
        <v>7673</v>
      </c>
      <c r="AN3343">
        <v>5</v>
      </c>
      <c r="AO3343">
        <v>0</v>
      </c>
      <c r="AP3343" t="s">
        <v>63</v>
      </c>
      <c r="AV3343" s="1">
        <v>43358</v>
      </c>
      <c r="AW3343" t="s">
        <v>17336</v>
      </c>
      <c r="AY3343" t="s">
        <v>73</v>
      </c>
      <c r="AZ3343" t="s">
        <v>74</v>
      </c>
    </row>
    <row r="3344" spans="1:52" hidden="1" x14ac:dyDescent="0.25">
      <c r="A3344" t="str">
        <f>INDEX('Community ID'!B:B,MATCH(O3344,'Community ID'!A:A,0))</f>
        <v>Santa Rosa</v>
      </c>
      <c r="B3344" t="str">
        <f>INDEX('Community ID'!$K:$K,MATCH('Environmental Data'!$P3344,'Community ID'!J:J,0))</f>
        <v>Tireo</v>
      </c>
      <c r="D3344" t="s">
        <v>12699</v>
      </c>
      <c r="E3344" t="s">
        <v>12700</v>
      </c>
      <c r="F3344" t="s">
        <v>12701</v>
      </c>
      <c r="H3344" t="s">
        <v>12702</v>
      </c>
      <c r="I3344" t="s">
        <v>191</v>
      </c>
      <c r="J3344" s="1">
        <v>35403</v>
      </c>
      <c r="K3344">
        <v>25</v>
      </c>
      <c r="L3344">
        <v>8492431329</v>
      </c>
      <c r="M3344" t="s">
        <v>142</v>
      </c>
      <c r="N3344" t="s">
        <v>114</v>
      </c>
      <c r="O3344" t="s">
        <v>10188</v>
      </c>
      <c r="P3344" t="s">
        <v>3217</v>
      </c>
      <c r="Q3344" t="s">
        <v>160</v>
      </c>
      <c r="S3344" t="s">
        <v>429</v>
      </c>
      <c r="T3344" t="s">
        <v>429</v>
      </c>
      <c r="V3344" t="s">
        <v>12642</v>
      </c>
      <c r="W3344" t="s">
        <v>58</v>
      </c>
      <c r="X3344">
        <v>18.947211100000001</v>
      </c>
      <c r="Y3344">
        <v>-70.6812252</v>
      </c>
      <c r="Z3344" s="3">
        <v>44198</v>
      </c>
      <c r="AA3344" s="3">
        <v>44198</v>
      </c>
      <c r="AB3344" t="s">
        <v>87</v>
      </c>
      <c r="AC3344" t="s">
        <v>169</v>
      </c>
      <c r="AE3344" t="s">
        <v>62</v>
      </c>
      <c r="AF3344" t="s">
        <v>170</v>
      </c>
      <c r="AG3344" t="s">
        <v>194</v>
      </c>
      <c r="AH3344" t="s">
        <v>65</v>
      </c>
      <c r="AI3344" t="s">
        <v>11018</v>
      </c>
      <c r="AJ3344" t="s">
        <v>12703</v>
      </c>
      <c r="AK3344" t="s">
        <v>12704</v>
      </c>
      <c r="AL3344">
        <v>1</v>
      </c>
      <c r="AM3344" t="s">
        <v>7673</v>
      </c>
      <c r="AN3344">
        <v>3</v>
      </c>
      <c r="AO3344">
        <v>1</v>
      </c>
      <c r="AP3344" t="s">
        <v>62</v>
      </c>
      <c r="AV3344" s="1">
        <v>43358</v>
      </c>
      <c r="AW3344" t="s">
        <v>17337</v>
      </c>
      <c r="AY3344" t="s">
        <v>73</v>
      </c>
      <c r="AZ3344" t="s">
        <v>74</v>
      </c>
    </row>
    <row r="3345" spans="1:52" hidden="1" x14ac:dyDescent="0.25">
      <c r="A3345" t="str">
        <f>INDEX('Community ID'!B:B,MATCH(O3345,'Community ID'!A:A,0))</f>
        <v>Santa Rosa</v>
      </c>
      <c r="B3345" t="str">
        <f>INDEX('Community ID'!$K:$K,MATCH('Environmental Data'!$P3345,'Community ID'!J:J,0))</f>
        <v>Tireo</v>
      </c>
      <c r="D3345" t="s">
        <v>12705</v>
      </c>
      <c r="E3345" t="s">
        <v>12706</v>
      </c>
      <c r="F3345" t="s">
        <v>885</v>
      </c>
      <c r="H3345" t="s">
        <v>12707</v>
      </c>
      <c r="I3345" t="s">
        <v>165</v>
      </c>
      <c r="J3345" s="1">
        <v>35467</v>
      </c>
      <c r="K3345">
        <v>24</v>
      </c>
      <c r="L3345">
        <v>8297582568</v>
      </c>
      <c r="M3345" t="s">
        <v>80</v>
      </c>
      <c r="N3345" t="s">
        <v>738</v>
      </c>
      <c r="O3345" t="s">
        <v>10188</v>
      </c>
      <c r="P3345" t="s">
        <v>3217</v>
      </c>
      <c r="Q3345" t="s">
        <v>160</v>
      </c>
      <c r="S3345" t="s">
        <v>113</v>
      </c>
      <c r="U3345">
        <v>5300325981</v>
      </c>
      <c r="V3345" t="s">
        <v>12642</v>
      </c>
      <c r="W3345" t="s">
        <v>58</v>
      </c>
      <c r="X3345">
        <v>18.9489087</v>
      </c>
      <c r="Y3345">
        <v>-70.686158800000001</v>
      </c>
      <c r="Z3345" t="s">
        <v>86</v>
      </c>
      <c r="AA3345" s="3">
        <v>44198</v>
      </c>
      <c r="AB3345" t="s">
        <v>419</v>
      </c>
      <c r="AC3345" t="s">
        <v>169</v>
      </c>
      <c r="AE3345" t="s">
        <v>62</v>
      </c>
      <c r="AF3345" t="s">
        <v>170</v>
      </c>
      <c r="AG3345" t="s">
        <v>171</v>
      </c>
      <c r="AH3345" t="s">
        <v>65</v>
      </c>
      <c r="AI3345" t="s">
        <v>1339</v>
      </c>
      <c r="AJ3345" t="s">
        <v>11018</v>
      </c>
      <c r="AK3345" t="s">
        <v>12059</v>
      </c>
      <c r="AL3345">
        <v>1</v>
      </c>
      <c r="AM3345" t="s">
        <v>7673</v>
      </c>
      <c r="AN3345">
        <v>2</v>
      </c>
      <c r="AO3345">
        <v>0</v>
      </c>
      <c r="AP3345" t="s">
        <v>62</v>
      </c>
      <c r="AV3345" s="1">
        <v>43358</v>
      </c>
      <c r="AW3345" t="s">
        <v>17338</v>
      </c>
      <c r="AY3345" t="s">
        <v>73</v>
      </c>
      <c r="AZ3345" t="s">
        <v>74</v>
      </c>
    </row>
    <row r="3346" spans="1:52" hidden="1" x14ac:dyDescent="0.25">
      <c r="A3346" t="str">
        <f>INDEX('Community ID'!B:B,MATCH(O3346,'Community ID'!A:A,0))</f>
        <v>La Altagracia</v>
      </c>
      <c r="B3346" t="str">
        <f>INDEX('Community ID'!$K:$K,MATCH('Environmental Data'!$P3346,'Community ID'!J:J,0))</f>
        <v>Constanza</v>
      </c>
      <c r="D3346" t="s">
        <v>12708</v>
      </c>
      <c r="E3346" t="s">
        <v>12709</v>
      </c>
      <c r="F3346" t="s">
        <v>12710</v>
      </c>
      <c r="H3346" t="s">
        <v>12711</v>
      </c>
      <c r="I3346" t="s">
        <v>191</v>
      </c>
      <c r="J3346" s="1">
        <v>36941</v>
      </c>
      <c r="K3346">
        <v>20</v>
      </c>
      <c r="L3346">
        <v>8298481918</v>
      </c>
      <c r="M3346" t="s">
        <v>142</v>
      </c>
      <c r="N3346" t="s">
        <v>1619</v>
      </c>
      <c r="O3346" t="s">
        <v>12712</v>
      </c>
      <c r="P3346" t="s">
        <v>102</v>
      </c>
      <c r="Q3346" t="s">
        <v>103</v>
      </c>
      <c r="S3346" t="s">
        <v>1236</v>
      </c>
      <c r="T3346" t="s">
        <v>144</v>
      </c>
      <c r="U3346">
        <v>40218347942</v>
      </c>
      <c r="V3346" t="s">
        <v>7732</v>
      </c>
      <c r="W3346" t="s">
        <v>58</v>
      </c>
      <c r="X3346">
        <v>18.9110064050241</v>
      </c>
      <c r="Y3346">
        <v>-70.747216531843605</v>
      </c>
      <c r="Z3346" s="3">
        <v>44326</v>
      </c>
      <c r="AA3346" s="3">
        <v>44259</v>
      </c>
      <c r="AB3346" t="s">
        <v>87</v>
      </c>
      <c r="AC3346" t="s">
        <v>169</v>
      </c>
      <c r="AE3346" t="s">
        <v>62</v>
      </c>
      <c r="AF3346" t="s">
        <v>170</v>
      </c>
      <c r="AG3346" t="s">
        <v>171</v>
      </c>
      <c r="AH3346" t="s">
        <v>90</v>
      </c>
      <c r="AI3346" t="s">
        <v>919</v>
      </c>
      <c r="AJ3346" t="s">
        <v>12714</v>
      </c>
      <c r="AK3346" t="s">
        <v>12715</v>
      </c>
      <c r="AL3346">
        <v>2</v>
      </c>
      <c r="AM3346" t="s">
        <v>12716</v>
      </c>
      <c r="AN3346">
        <v>2</v>
      </c>
      <c r="AO3346">
        <v>0</v>
      </c>
      <c r="AP3346" t="s">
        <v>62</v>
      </c>
      <c r="AV3346" s="1">
        <v>43358</v>
      </c>
      <c r="AW3346" t="s">
        <v>17339</v>
      </c>
      <c r="AY3346" t="s">
        <v>73</v>
      </c>
      <c r="AZ3346" t="s">
        <v>74</v>
      </c>
    </row>
    <row r="3347" spans="1:52" hidden="1" x14ac:dyDescent="0.25">
      <c r="A3347" t="str">
        <f>INDEX('Community ID'!B:B,MATCH(O3347,'Community ID'!A:A,0))</f>
        <v>Santa Rosa</v>
      </c>
      <c r="B3347" t="str">
        <f>INDEX('Community ID'!$K:$K,MATCH('Environmental Data'!$P3347,'Community ID'!J:J,0))</f>
        <v>Tireo</v>
      </c>
      <c r="D3347" t="s">
        <v>12717</v>
      </c>
      <c r="E3347" t="s">
        <v>11301</v>
      </c>
      <c r="F3347" t="s">
        <v>12718</v>
      </c>
      <c r="I3347" t="s">
        <v>191</v>
      </c>
      <c r="J3347" s="1">
        <v>30633</v>
      </c>
      <c r="K3347">
        <v>38</v>
      </c>
      <c r="L3347">
        <v>8094925537</v>
      </c>
      <c r="M3347" t="s">
        <v>80</v>
      </c>
      <c r="N3347" t="s">
        <v>12719</v>
      </c>
      <c r="O3347" t="s">
        <v>10188</v>
      </c>
      <c r="P3347" t="s">
        <v>3216</v>
      </c>
      <c r="Q3347" t="s">
        <v>160</v>
      </c>
      <c r="S3347" t="s">
        <v>12720</v>
      </c>
      <c r="T3347" t="s">
        <v>429</v>
      </c>
      <c r="U3347">
        <v>5601601874</v>
      </c>
      <c r="V3347" t="s">
        <v>12642</v>
      </c>
      <c r="W3347" t="s">
        <v>58</v>
      </c>
      <c r="X3347">
        <v>18.932548700000002</v>
      </c>
      <c r="Y3347">
        <v>-70.679900900000007</v>
      </c>
      <c r="Z3347" t="s">
        <v>86</v>
      </c>
      <c r="AA3347" t="s">
        <v>86</v>
      </c>
      <c r="AB3347" t="s">
        <v>60</v>
      </c>
      <c r="AC3347" t="s">
        <v>169</v>
      </c>
      <c r="AE3347" t="s">
        <v>62</v>
      </c>
      <c r="AF3347" t="s">
        <v>170</v>
      </c>
      <c r="AG3347" t="s">
        <v>171</v>
      </c>
      <c r="AH3347" t="s">
        <v>65</v>
      </c>
      <c r="AI3347" t="s">
        <v>11449</v>
      </c>
      <c r="AJ3347" t="s">
        <v>12082</v>
      </c>
      <c r="AK3347" t="s">
        <v>12721</v>
      </c>
      <c r="AL3347">
        <v>1</v>
      </c>
      <c r="AM3347" t="s">
        <v>12722</v>
      </c>
      <c r="AN3347">
        <v>4</v>
      </c>
      <c r="AO3347">
        <v>0</v>
      </c>
      <c r="AP3347" t="s">
        <v>62</v>
      </c>
      <c r="AV3347" s="1">
        <v>43358</v>
      </c>
      <c r="AW3347" t="s">
        <v>17340</v>
      </c>
      <c r="AY3347" t="s">
        <v>73</v>
      </c>
      <c r="AZ3347" t="s">
        <v>74</v>
      </c>
    </row>
    <row r="3348" spans="1:52" x14ac:dyDescent="0.25">
      <c r="A3348" t="str">
        <f>INDEX('Community ID'!B:B,MATCH(O3348,'Community ID'!A:A,0))</f>
        <v>Santa Rosa</v>
      </c>
      <c r="B3348" t="str">
        <f>INDEX('Community ID'!$K:$K,MATCH('Environmental Data'!$P3348,'Community ID'!J:J,0))</f>
        <v>Tireo</v>
      </c>
      <c r="D3348" t="s">
        <v>12723</v>
      </c>
      <c r="E3348" t="s">
        <v>632</v>
      </c>
      <c r="F3348" t="s">
        <v>2772</v>
      </c>
      <c r="H3348" t="s">
        <v>632</v>
      </c>
      <c r="I3348" t="s">
        <v>191</v>
      </c>
      <c r="L3348">
        <v>8299178049</v>
      </c>
      <c r="M3348" t="s">
        <v>80</v>
      </c>
      <c r="N3348" t="s">
        <v>135</v>
      </c>
      <c r="O3348" t="s">
        <v>10188</v>
      </c>
      <c r="P3348" t="s">
        <v>3217</v>
      </c>
      <c r="Q3348" t="s">
        <v>103</v>
      </c>
      <c r="S3348" t="s">
        <v>104</v>
      </c>
      <c r="T3348" t="s">
        <v>144</v>
      </c>
      <c r="U3348">
        <v>5300072740</v>
      </c>
      <c r="V3348" t="s">
        <v>12642</v>
      </c>
      <c r="W3348" t="s">
        <v>58</v>
      </c>
      <c r="X3348">
        <v>18.9489087</v>
      </c>
      <c r="Y3348">
        <v>-70.686158800000001</v>
      </c>
      <c r="Z3348" t="s">
        <v>86</v>
      </c>
      <c r="AA3348" s="3">
        <v>44326</v>
      </c>
      <c r="AB3348" t="s">
        <v>419</v>
      </c>
      <c r="AC3348" t="s">
        <v>169</v>
      </c>
      <c r="AE3348" t="s">
        <v>62</v>
      </c>
      <c r="AF3348" t="s">
        <v>170</v>
      </c>
      <c r="AG3348" t="s">
        <v>171</v>
      </c>
      <c r="AH3348" t="s">
        <v>117</v>
      </c>
      <c r="AI3348" t="s">
        <v>12724</v>
      </c>
      <c r="AJ3348" t="s">
        <v>12400</v>
      </c>
      <c r="AK3348" t="s">
        <v>368</v>
      </c>
      <c r="AL3348">
        <v>1</v>
      </c>
      <c r="AM3348" t="s">
        <v>7673</v>
      </c>
      <c r="AN3348">
        <v>5</v>
      </c>
      <c r="AO3348">
        <v>0</v>
      </c>
      <c r="AP3348" t="s">
        <v>62</v>
      </c>
      <c r="AV3348" s="1">
        <v>43358</v>
      </c>
      <c r="AW3348" t="s">
        <v>17341</v>
      </c>
      <c r="AY3348" t="s">
        <v>73</v>
      </c>
      <c r="AZ3348" t="s">
        <v>74</v>
      </c>
    </row>
    <row r="3349" spans="1:52" hidden="1" x14ac:dyDescent="0.25">
      <c r="A3349" t="str">
        <f>INDEX('Community ID'!B:B,MATCH(O3349,'Community ID'!A:A,0))</f>
        <v>Santa Rosa</v>
      </c>
      <c r="B3349" t="str">
        <f>INDEX('Community ID'!$K:$K,MATCH('Environmental Data'!$P3349,'Community ID'!J:J,0))</f>
        <v>Tireo</v>
      </c>
      <c r="D3349" t="s">
        <v>12725</v>
      </c>
      <c r="E3349" t="s">
        <v>12726</v>
      </c>
      <c r="F3349" t="s">
        <v>12727</v>
      </c>
      <c r="H3349" t="s">
        <v>2675</v>
      </c>
      <c r="I3349" t="s">
        <v>165</v>
      </c>
      <c r="J3349" s="1">
        <v>25327</v>
      </c>
      <c r="K3349">
        <v>52</v>
      </c>
      <c r="L3349">
        <v>8293760257</v>
      </c>
      <c r="M3349" t="s">
        <v>51</v>
      </c>
      <c r="N3349" t="s">
        <v>287</v>
      </c>
      <c r="O3349" t="s">
        <v>10188</v>
      </c>
      <c r="P3349" t="s">
        <v>3217</v>
      </c>
      <c r="Q3349" t="s">
        <v>103</v>
      </c>
      <c r="S3349" t="s">
        <v>104</v>
      </c>
      <c r="T3349" t="s">
        <v>144</v>
      </c>
      <c r="U3349">
        <v>5300194932</v>
      </c>
      <c r="V3349" t="s">
        <v>12642</v>
      </c>
      <c r="W3349" t="s">
        <v>58</v>
      </c>
      <c r="X3349">
        <v>18.947211100000001</v>
      </c>
      <c r="Y3349">
        <v>-70.6812252</v>
      </c>
      <c r="Z3349" t="s">
        <v>86</v>
      </c>
      <c r="AA3349" s="3">
        <v>44326</v>
      </c>
      <c r="AB3349" t="s">
        <v>419</v>
      </c>
      <c r="AC3349" t="s">
        <v>88</v>
      </c>
      <c r="AE3349" t="s">
        <v>62</v>
      </c>
      <c r="AF3349" t="s">
        <v>170</v>
      </c>
      <c r="AG3349" t="s">
        <v>171</v>
      </c>
      <c r="AH3349" t="s">
        <v>117</v>
      </c>
      <c r="AI3349" t="s">
        <v>7626</v>
      </c>
      <c r="AJ3349" t="s">
        <v>12728</v>
      </c>
      <c r="AK3349" t="s">
        <v>12729</v>
      </c>
      <c r="AL3349">
        <v>1</v>
      </c>
      <c r="AM3349" t="s">
        <v>12722</v>
      </c>
      <c r="AN3349">
        <v>5</v>
      </c>
      <c r="AO3349">
        <v>0</v>
      </c>
      <c r="AP3349" t="s">
        <v>62</v>
      </c>
      <c r="AV3349" s="1">
        <v>43358</v>
      </c>
      <c r="AW3349" t="s">
        <v>17342</v>
      </c>
      <c r="AY3349" t="s">
        <v>73</v>
      </c>
      <c r="AZ3349" t="s">
        <v>74</v>
      </c>
    </row>
    <row r="3350" spans="1:52" hidden="1" x14ac:dyDescent="0.25">
      <c r="A3350" t="str">
        <f>INDEX('Community ID'!B:B,MATCH(O3350,'Community ID'!A:A,0))</f>
        <v>Santa Rosa</v>
      </c>
      <c r="B3350" t="str">
        <f>INDEX('Community ID'!$K:$K,MATCH('Environmental Data'!$P3350,'Community ID'!J:J,0))</f>
        <v>Tireo</v>
      </c>
      <c r="D3350" t="s">
        <v>12730</v>
      </c>
      <c r="E3350" t="s">
        <v>1390</v>
      </c>
      <c r="F3350" t="s">
        <v>1537</v>
      </c>
      <c r="H3350" t="s">
        <v>12731</v>
      </c>
      <c r="I3350" t="s">
        <v>191</v>
      </c>
      <c r="J3350" s="1">
        <v>23377</v>
      </c>
      <c r="K3350">
        <v>57</v>
      </c>
      <c r="L3350">
        <v>8295925797</v>
      </c>
      <c r="M3350" t="s">
        <v>80</v>
      </c>
      <c r="N3350" t="s">
        <v>135</v>
      </c>
      <c r="O3350" t="s">
        <v>10188</v>
      </c>
      <c r="P3350" t="s">
        <v>3217</v>
      </c>
      <c r="Q3350" t="s">
        <v>160</v>
      </c>
      <c r="R3350">
        <v>45233316</v>
      </c>
      <c r="S3350" t="s">
        <v>104</v>
      </c>
      <c r="T3350" t="s">
        <v>144</v>
      </c>
      <c r="U3350">
        <v>5300070272</v>
      </c>
      <c r="V3350" t="s">
        <v>12642</v>
      </c>
      <c r="W3350" t="s">
        <v>58</v>
      </c>
      <c r="X3350">
        <v>18.9489087</v>
      </c>
      <c r="Y3350">
        <v>-70.686158800000001</v>
      </c>
      <c r="Z3350" t="s">
        <v>86</v>
      </c>
      <c r="AA3350" t="s">
        <v>86</v>
      </c>
      <c r="AB3350" t="s">
        <v>87</v>
      </c>
      <c r="AC3350" t="s">
        <v>88</v>
      </c>
      <c r="AE3350" t="s">
        <v>62</v>
      </c>
      <c r="AF3350" t="s">
        <v>170</v>
      </c>
      <c r="AG3350" t="s">
        <v>194</v>
      </c>
      <c r="AH3350" t="s">
        <v>65</v>
      </c>
      <c r="AI3350" t="s">
        <v>7626</v>
      </c>
      <c r="AJ3350" t="s">
        <v>2280</v>
      </c>
      <c r="AK3350" t="s">
        <v>12732</v>
      </c>
      <c r="AL3350">
        <v>1</v>
      </c>
      <c r="AM3350" t="s">
        <v>7673</v>
      </c>
      <c r="AN3350">
        <v>4</v>
      </c>
      <c r="AO3350">
        <v>0</v>
      </c>
      <c r="AP3350" t="s">
        <v>62</v>
      </c>
      <c r="AV3350" s="1">
        <v>43358</v>
      </c>
      <c r="AW3350" t="s">
        <v>17343</v>
      </c>
      <c r="AY3350" t="s">
        <v>73</v>
      </c>
      <c r="AZ3350" t="s">
        <v>74</v>
      </c>
    </row>
    <row r="3351" spans="1:52" hidden="1" x14ac:dyDescent="0.25">
      <c r="A3351" t="str">
        <f>INDEX('Community ID'!B:B,MATCH(O3351,'Community ID'!A:A,0))</f>
        <v>Santa Rosa</v>
      </c>
      <c r="B3351" t="str">
        <f>INDEX('Community ID'!$K:$K,MATCH('Environmental Data'!$P3351,'Community ID'!J:J,0))</f>
        <v>Tireo</v>
      </c>
      <c r="D3351" t="s">
        <v>12733</v>
      </c>
      <c r="E3351" t="s">
        <v>12734</v>
      </c>
      <c r="F3351" t="s">
        <v>12735</v>
      </c>
      <c r="H3351" t="s">
        <v>10488</v>
      </c>
      <c r="I3351" t="s">
        <v>165</v>
      </c>
      <c r="L3351">
        <v>8295709629</v>
      </c>
      <c r="M3351" t="s">
        <v>51</v>
      </c>
      <c r="N3351" t="s">
        <v>287</v>
      </c>
      <c r="O3351" t="s">
        <v>10188</v>
      </c>
      <c r="P3351" t="s">
        <v>3216</v>
      </c>
      <c r="Q3351" t="s">
        <v>160</v>
      </c>
      <c r="S3351" t="s">
        <v>104</v>
      </c>
      <c r="T3351" t="s">
        <v>144</v>
      </c>
      <c r="V3351" t="s">
        <v>12642</v>
      </c>
      <c r="W3351" t="s">
        <v>58</v>
      </c>
      <c r="X3351">
        <v>18.947211100000001</v>
      </c>
      <c r="Y3351">
        <v>-70.6812252</v>
      </c>
      <c r="Z3351" t="s">
        <v>86</v>
      </c>
      <c r="AA3351" s="3">
        <v>44326</v>
      </c>
      <c r="AB3351" t="s">
        <v>87</v>
      </c>
      <c r="AC3351" t="s">
        <v>88</v>
      </c>
      <c r="AE3351" t="s">
        <v>62</v>
      </c>
      <c r="AF3351" t="s">
        <v>170</v>
      </c>
      <c r="AG3351" t="s">
        <v>194</v>
      </c>
      <c r="AH3351" t="s">
        <v>65</v>
      </c>
      <c r="AI3351" t="s">
        <v>66</v>
      </c>
      <c r="AJ3351" t="s">
        <v>11449</v>
      </c>
      <c r="AK3351" t="s">
        <v>12736</v>
      </c>
      <c r="AL3351">
        <v>1</v>
      </c>
      <c r="AM3351" t="s">
        <v>7673</v>
      </c>
      <c r="AN3351">
        <v>1</v>
      </c>
      <c r="AO3351">
        <v>0</v>
      </c>
      <c r="AP3351" t="s">
        <v>63</v>
      </c>
      <c r="AV3351" s="1">
        <v>43358</v>
      </c>
      <c r="AW3351" t="s">
        <v>17344</v>
      </c>
      <c r="AY3351" t="s">
        <v>73</v>
      </c>
      <c r="AZ3351" t="s">
        <v>74</v>
      </c>
    </row>
    <row r="3352" spans="1:52" hidden="1" x14ac:dyDescent="0.25">
      <c r="A3352" t="str">
        <f>INDEX('Community ID'!B:B,MATCH(O3352,'Community ID'!A:A,0))</f>
        <v>Santa Rosa</v>
      </c>
      <c r="B3352" t="str">
        <f>INDEX('Community ID'!$K:$K,MATCH('Environmental Data'!$P3352,'Community ID'!J:J,0))</f>
        <v>Tireo</v>
      </c>
      <c r="D3352" t="s">
        <v>12737</v>
      </c>
      <c r="E3352" t="s">
        <v>12738</v>
      </c>
      <c r="F3352" t="s">
        <v>12739</v>
      </c>
      <c r="H3352" t="s">
        <v>12740</v>
      </c>
      <c r="I3352" t="s">
        <v>165</v>
      </c>
      <c r="J3352" s="1">
        <v>22632</v>
      </c>
      <c r="K3352">
        <v>60</v>
      </c>
      <c r="L3352">
        <v>8093975398</v>
      </c>
      <c r="M3352" t="s">
        <v>51</v>
      </c>
      <c r="N3352" t="s">
        <v>4302</v>
      </c>
      <c r="O3352" t="s">
        <v>10188</v>
      </c>
      <c r="P3352" t="s">
        <v>3217</v>
      </c>
      <c r="Q3352" t="s">
        <v>160</v>
      </c>
      <c r="S3352" t="s">
        <v>436</v>
      </c>
      <c r="T3352" t="s">
        <v>436</v>
      </c>
      <c r="U3352">
        <v>5300066379</v>
      </c>
      <c r="V3352" t="s">
        <v>12642</v>
      </c>
      <c r="W3352" t="s">
        <v>58</v>
      </c>
      <c r="X3352">
        <v>18.9489087</v>
      </c>
      <c r="Y3352">
        <v>-70.686158800000001</v>
      </c>
      <c r="Z3352" t="s">
        <v>86</v>
      </c>
      <c r="AA3352" t="s">
        <v>86</v>
      </c>
      <c r="AB3352" t="s">
        <v>419</v>
      </c>
      <c r="AC3352" t="s">
        <v>88</v>
      </c>
      <c r="AE3352" t="s">
        <v>62</v>
      </c>
      <c r="AF3352" t="s">
        <v>170</v>
      </c>
      <c r="AG3352" t="s">
        <v>171</v>
      </c>
      <c r="AH3352" t="s">
        <v>65</v>
      </c>
      <c r="AI3352" t="s">
        <v>11449</v>
      </c>
      <c r="AJ3352" t="s">
        <v>2280</v>
      </c>
      <c r="AK3352" t="s">
        <v>12741</v>
      </c>
      <c r="AL3352">
        <v>1</v>
      </c>
      <c r="AM3352" t="s">
        <v>7673</v>
      </c>
      <c r="AN3352">
        <v>1</v>
      </c>
      <c r="AO3352">
        <v>0</v>
      </c>
      <c r="AP3352" t="s">
        <v>62</v>
      </c>
      <c r="AV3352" s="1">
        <v>43358</v>
      </c>
      <c r="AW3352" t="s">
        <v>17345</v>
      </c>
      <c r="AY3352" t="s">
        <v>73</v>
      </c>
      <c r="AZ3352" t="s">
        <v>74</v>
      </c>
    </row>
    <row r="3353" spans="1:52" hidden="1" x14ac:dyDescent="0.25">
      <c r="A3353" t="str">
        <f>INDEX('Community ID'!B:B,MATCH(O3353,'Community ID'!A:A,0))</f>
        <v>Santa Rosa</v>
      </c>
      <c r="B3353" t="str">
        <f>INDEX('Community ID'!$K:$K,MATCH('Environmental Data'!$P3353,'Community ID'!J:J,0))</f>
        <v>Tireo</v>
      </c>
      <c r="D3353" t="s">
        <v>12742</v>
      </c>
      <c r="E3353" t="s">
        <v>12743</v>
      </c>
      <c r="F3353" t="s">
        <v>3241</v>
      </c>
      <c r="I3353" t="s">
        <v>191</v>
      </c>
      <c r="J3353" s="1">
        <v>34413</v>
      </c>
      <c r="K3353">
        <v>27</v>
      </c>
      <c r="L3353">
        <v>8296940421</v>
      </c>
      <c r="M3353" t="s">
        <v>80</v>
      </c>
      <c r="N3353" t="s">
        <v>114</v>
      </c>
      <c r="O3353" t="s">
        <v>10188</v>
      </c>
      <c r="P3353" t="s">
        <v>3217</v>
      </c>
      <c r="Q3353" t="s">
        <v>160</v>
      </c>
      <c r="R3353">
        <v>88310343</v>
      </c>
      <c r="S3353" t="s">
        <v>104</v>
      </c>
      <c r="T3353" t="s">
        <v>144</v>
      </c>
      <c r="U3353">
        <v>5300452108</v>
      </c>
      <c r="V3353" t="s">
        <v>12642</v>
      </c>
      <c r="W3353" t="s">
        <v>58</v>
      </c>
      <c r="X3353">
        <v>18.947211100000001</v>
      </c>
      <c r="Y3353">
        <v>-70.6812252</v>
      </c>
      <c r="Z3353" t="s">
        <v>86</v>
      </c>
      <c r="AA3353" s="3">
        <v>44326</v>
      </c>
      <c r="AB3353" t="s">
        <v>87</v>
      </c>
      <c r="AC3353" t="s">
        <v>88</v>
      </c>
      <c r="AE3353" t="s">
        <v>62</v>
      </c>
      <c r="AF3353" t="s">
        <v>170</v>
      </c>
      <c r="AG3353" t="s">
        <v>171</v>
      </c>
      <c r="AH3353" t="s">
        <v>90</v>
      </c>
      <c r="AI3353" t="s">
        <v>66</v>
      </c>
      <c r="AJ3353" t="s">
        <v>12744</v>
      </c>
      <c r="AK3353" t="s">
        <v>12732</v>
      </c>
      <c r="AL3353">
        <v>1</v>
      </c>
      <c r="AM3353" t="s">
        <v>7673</v>
      </c>
      <c r="AN3353">
        <v>6</v>
      </c>
      <c r="AO3353">
        <v>0</v>
      </c>
      <c r="AP3353" t="s">
        <v>62</v>
      </c>
      <c r="AV3353" s="1">
        <v>43358</v>
      </c>
      <c r="AW3353" t="s">
        <v>17346</v>
      </c>
      <c r="AY3353" t="s">
        <v>73</v>
      </c>
      <c r="AZ3353" t="s">
        <v>74</v>
      </c>
    </row>
    <row r="3354" spans="1:52" hidden="1" x14ac:dyDescent="0.25">
      <c r="A3354" t="str">
        <f>INDEX('Community ID'!B:B,MATCH(O3354,'Community ID'!A:A,0))</f>
        <v>Santa Rosa</v>
      </c>
      <c r="B3354" t="str">
        <f>INDEX('Community ID'!$K:$K,MATCH('Environmental Data'!$P3354,'Community ID'!J:J,0))</f>
        <v>Tireo</v>
      </c>
      <c r="D3354" t="s">
        <v>12745</v>
      </c>
      <c r="E3354" t="s">
        <v>2486</v>
      </c>
      <c r="F3354" t="s">
        <v>12746</v>
      </c>
      <c r="H3354" t="s">
        <v>12747</v>
      </c>
      <c r="I3354" t="s">
        <v>191</v>
      </c>
      <c r="J3354" s="1">
        <v>29851</v>
      </c>
      <c r="K3354">
        <v>40</v>
      </c>
      <c r="L3354">
        <v>8093932061</v>
      </c>
      <c r="M3354" t="s">
        <v>51</v>
      </c>
      <c r="N3354" t="s">
        <v>135</v>
      </c>
      <c r="O3354" t="s">
        <v>10188</v>
      </c>
      <c r="P3354" t="s">
        <v>3217</v>
      </c>
      <c r="Q3354" t="s">
        <v>160</v>
      </c>
      <c r="S3354" t="s">
        <v>12748</v>
      </c>
      <c r="T3354" t="s">
        <v>144</v>
      </c>
      <c r="U3354">
        <v>5300387759</v>
      </c>
      <c r="V3354" t="s">
        <v>12642</v>
      </c>
      <c r="W3354" t="s">
        <v>58</v>
      </c>
      <c r="X3354">
        <v>18.9489087</v>
      </c>
      <c r="Y3354">
        <v>-70.686158800000001</v>
      </c>
      <c r="Z3354" t="s">
        <v>86</v>
      </c>
      <c r="AA3354" s="3">
        <v>44326</v>
      </c>
      <c r="AB3354" t="s">
        <v>87</v>
      </c>
      <c r="AC3354" t="s">
        <v>169</v>
      </c>
      <c r="AE3354" t="s">
        <v>62</v>
      </c>
      <c r="AF3354" t="s">
        <v>170</v>
      </c>
      <c r="AG3354" t="s">
        <v>194</v>
      </c>
      <c r="AH3354" t="s">
        <v>65</v>
      </c>
      <c r="AJ3354" t="s">
        <v>7626</v>
      </c>
      <c r="AK3354" t="s">
        <v>12749</v>
      </c>
      <c r="AL3354">
        <v>1</v>
      </c>
      <c r="AM3354" t="s">
        <v>7673</v>
      </c>
      <c r="AN3354">
        <v>5</v>
      </c>
      <c r="AO3354">
        <v>0</v>
      </c>
      <c r="AP3354" t="s">
        <v>62</v>
      </c>
      <c r="AV3354" s="1">
        <v>43357</v>
      </c>
      <c r="AW3354" t="s">
        <v>17347</v>
      </c>
      <c r="AY3354" t="s">
        <v>73</v>
      </c>
      <c r="AZ3354" t="s">
        <v>74</v>
      </c>
    </row>
    <row r="3355" spans="1:52" hidden="1" x14ac:dyDescent="0.25">
      <c r="A3355" t="str">
        <f>INDEX('Community ID'!B:B,MATCH(O3355,'Community ID'!A:A,0))</f>
        <v>Santiago Apostol</v>
      </c>
      <c r="B3355" t="str">
        <f>INDEX('Community ID'!$K:$K,MATCH('Environmental Data'!$P3355,'Community ID'!J:J,0))</f>
        <v>Constanza</v>
      </c>
      <c r="D3355" t="s">
        <v>12750</v>
      </c>
      <c r="E3355" t="s">
        <v>12751</v>
      </c>
      <c r="F3355" t="s">
        <v>12752</v>
      </c>
      <c r="H3355" t="s">
        <v>12753</v>
      </c>
      <c r="I3355" t="s">
        <v>191</v>
      </c>
      <c r="J3355" s="1">
        <v>34931</v>
      </c>
      <c r="K3355">
        <v>26</v>
      </c>
      <c r="L3355">
        <v>8094042058</v>
      </c>
      <c r="M3355" t="s">
        <v>80</v>
      </c>
      <c r="N3355" t="s">
        <v>135</v>
      </c>
      <c r="O3355" t="s">
        <v>12754</v>
      </c>
      <c r="P3355" t="s">
        <v>54</v>
      </c>
      <c r="Q3355" t="s">
        <v>373</v>
      </c>
      <c r="R3355">
        <v>45471736</v>
      </c>
      <c r="S3355" t="s">
        <v>144</v>
      </c>
      <c r="V3355" t="s">
        <v>10397</v>
      </c>
      <c r="W3355" t="s">
        <v>58</v>
      </c>
      <c r="X3355">
        <v>18.910140200000001</v>
      </c>
      <c r="Y3355">
        <v>-70.747794200000001</v>
      </c>
      <c r="Z3355" t="s">
        <v>86</v>
      </c>
      <c r="AA3355" t="s">
        <v>86</v>
      </c>
      <c r="AB3355" t="s">
        <v>116</v>
      </c>
      <c r="AC3355" t="s">
        <v>169</v>
      </c>
      <c r="AE3355" t="s">
        <v>62</v>
      </c>
      <c r="AF3355" t="s">
        <v>170</v>
      </c>
      <c r="AG3355" t="s">
        <v>194</v>
      </c>
      <c r="AH3355" t="s">
        <v>65</v>
      </c>
      <c r="AI3355" t="s">
        <v>145</v>
      </c>
      <c r="AJ3355" t="s">
        <v>625</v>
      </c>
      <c r="AK3355" t="s">
        <v>12755</v>
      </c>
      <c r="AL3355">
        <v>2</v>
      </c>
      <c r="AM3355" t="s">
        <v>11372</v>
      </c>
      <c r="AV3355" s="1">
        <v>43357</v>
      </c>
      <c r="AW3355" t="s">
        <v>17348</v>
      </c>
      <c r="AY3355" t="s">
        <v>73</v>
      </c>
      <c r="AZ3355" t="s">
        <v>74</v>
      </c>
    </row>
    <row r="3356" spans="1:52" hidden="1" x14ac:dyDescent="0.25">
      <c r="A3356" t="str">
        <f>INDEX('Community ID'!B:B,MATCH(O3356,'Community ID'!A:A,0))</f>
        <v>Santa Rosa</v>
      </c>
      <c r="B3356" t="str">
        <f>INDEX('Community ID'!$K:$K,MATCH('Environmental Data'!$P3356,'Community ID'!J:J,0))</f>
        <v>Tireo</v>
      </c>
      <c r="D3356" t="s">
        <v>12759</v>
      </c>
      <c r="E3356" t="s">
        <v>3366</v>
      </c>
      <c r="F3356" t="s">
        <v>12760</v>
      </c>
      <c r="H3356" t="s">
        <v>12761</v>
      </c>
      <c r="I3356" t="s">
        <v>191</v>
      </c>
      <c r="J3356" s="1">
        <v>26648</v>
      </c>
      <c r="K3356">
        <v>49</v>
      </c>
      <c r="L3356">
        <v>8292939823</v>
      </c>
      <c r="M3356" t="s">
        <v>142</v>
      </c>
      <c r="N3356" t="s">
        <v>114</v>
      </c>
      <c r="O3356" t="s">
        <v>10188</v>
      </c>
      <c r="P3356" t="s">
        <v>3217</v>
      </c>
      <c r="Q3356" t="s">
        <v>160</v>
      </c>
      <c r="S3356" t="s">
        <v>2352</v>
      </c>
      <c r="T3356" t="s">
        <v>144</v>
      </c>
      <c r="U3356">
        <v>5300194965</v>
      </c>
      <c r="V3356" t="s">
        <v>12642</v>
      </c>
      <c r="W3356" t="s">
        <v>58</v>
      </c>
      <c r="X3356">
        <v>18.9489087</v>
      </c>
      <c r="Y3356">
        <v>-70.686158800000001</v>
      </c>
      <c r="Z3356" s="3">
        <v>44326</v>
      </c>
      <c r="AA3356" s="3">
        <v>44326</v>
      </c>
      <c r="AB3356" t="s">
        <v>419</v>
      </c>
      <c r="AC3356" t="s">
        <v>88</v>
      </c>
      <c r="AE3356" t="s">
        <v>62</v>
      </c>
      <c r="AF3356" t="s">
        <v>170</v>
      </c>
      <c r="AG3356" t="s">
        <v>194</v>
      </c>
      <c r="AH3356" t="s">
        <v>65</v>
      </c>
      <c r="AI3356" t="s">
        <v>12762</v>
      </c>
      <c r="AJ3356" t="s">
        <v>12763</v>
      </c>
      <c r="AK3356" t="s">
        <v>12764</v>
      </c>
      <c r="AL3356">
        <v>1</v>
      </c>
      <c r="AM3356" t="s">
        <v>12722</v>
      </c>
      <c r="AN3356">
        <v>4</v>
      </c>
      <c r="AO3356">
        <v>0</v>
      </c>
      <c r="AP3356" t="s">
        <v>62</v>
      </c>
      <c r="AV3356" s="1">
        <v>43357</v>
      </c>
      <c r="AW3356" t="s">
        <v>17349</v>
      </c>
      <c r="AY3356" t="s">
        <v>73</v>
      </c>
      <c r="AZ3356" t="s">
        <v>74</v>
      </c>
    </row>
    <row r="3357" spans="1:52" hidden="1" x14ac:dyDescent="0.25">
      <c r="A3357" t="str">
        <f>INDEX('Community ID'!B:B,MATCH(O3357,'Community ID'!A:A,0))</f>
        <v>Santiago Apostol</v>
      </c>
      <c r="B3357" t="str">
        <f>INDEX('Community ID'!$K:$K,MATCH('Environmental Data'!$P3357,'Community ID'!J:J,0))</f>
        <v>Constanza</v>
      </c>
      <c r="D3357" t="s">
        <v>12756</v>
      </c>
      <c r="E3357" t="s">
        <v>12757</v>
      </c>
      <c r="F3357" t="s">
        <v>12758</v>
      </c>
      <c r="I3357" t="s">
        <v>191</v>
      </c>
      <c r="J3357" s="1">
        <v>33286</v>
      </c>
      <c r="K3357">
        <v>30</v>
      </c>
      <c r="L3357">
        <v>8294600126</v>
      </c>
      <c r="M3357" t="s">
        <v>142</v>
      </c>
      <c r="N3357" t="s">
        <v>12239</v>
      </c>
      <c r="O3357" t="s">
        <v>12754</v>
      </c>
      <c r="P3357" t="s">
        <v>83</v>
      </c>
      <c r="Q3357" t="s">
        <v>160</v>
      </c>
      <c r="S3357" t="s">
        <v>12585</v>
      </c>
      <c r="T3357" t="s">
        <v>12358</v>
      </c>
      <c r="V3357" t="s">
        <v>10415</v>
      </c>
      <c r="W3357" t="s">
        <v>58</v>
      </c>
      <c r="X3357">
        <v>18.910146699999999</v>
      </c>
      <c r="Y3357">
        <v>-70.747808800000001</v>
      </c>
      <c r="Z3357" t="s">
        <v>325</v>
      </c>
      <c r="AA3357" t="s">
        <v>325</v>
      </c>
      <c r="AB3357" t="s">
        <v>87</v>
      </c>
      <c r="AC3357" t="s">
        <v>169</v>
      </c>
      <c r="AE3357" t="s">
        <v>62</v>
      </c>
      <c r="AF3357" t="s">
        <v>201</v>
      </c>
      <c r="AG3357" t="s">
        <v>194</v>
      </c>
      <c r="AH3357" t="s">
        <v>65</v>
      </c>
      <c r="AI3357" t="s">
        <v>12353</v>
      </c>
      <c r="AJ3357" t="s">
        <v>625</v>
      </c>
      <c r="AL3357">
        <v>2</v>
      </c>
      <c r="AM3357" t="s">
        <v>8536</v>
      </c>
      <c r="AN3357">
        <v>1</v>
      </c>
      <c r="AO3357">
        <v>2</v>
      </c>
      <c r="AP3357" t="s">
        <v>63</v>
      </c>
      <c r="AV3357" s="1">
        <v>43357</v>
      </c>
      <c r="AW3357" t="s">
        <v>17350</v>
      </c>
      <c r="AY3357" t="s">
        <v>73</v>
      </c>
      <c r="AZ3357" t="s">
        <v>74</v>
      </c>
    </row>
    <row r="3358" spans="1:52" hidden="1" x14ac:dyDescent="0.25">
      <c r="A3358" t="str">
        <f>INDEX('Community ID'!B:B,MATCH(O3358,'Community ID'!A:A,0))</f>
        <v>Santiago Apostol</v>
      </c>
      <c r="B3358" t="str">
        <f>INDEX('Community ID'!$K:$K,MATCH('Environmental Data'!$P3358,'Community ID'!J:J,0))</f>
        <v>Constanza</v>
      </c>
      <c r="D3358" t="s">
        <v>12765</v>
      </c>
      <c r="E3358" t="s">
        <v>12766</v>
      </c>
      <c r="F3358" t="s">
        <v>12767</v>
      </c>
      <c r="H3358" t="s">
        <v>12768</v>
      </c>
      <c r="I3358" t="s">
        <v>191</v>
      </c>
      <c r="J3358" s="1">
        <v>26213</v>
      </c>
      <c r="K3358">
        <v>50</v>
      </c>
      <c r="L3358">
        <v>8093871845</v>
      </c>
      <c r="M3358" t="s">
        <v>80</v>
      </c>
      <c r="N3358" t="s">
        <v>652</v>
      </c>
      <c r="O3358" t="s">
        <v>12754</v>
      </c>
      <c r="P3358" t="s">
        <v>54</v>
      </c>
      <c r="Q3358" t="s">
        <v>373</v>
      </c>
      <c r="V3358" t="s">
        <v>10397</v>
      </c>
      <c r="W3358" t="s">
        <v>58</v>
      </c>
      <c r="X3358">
        <v>18.910449799999999</v>
      </c>
      <c r="Y3358">
        <v>-70.747664599999993</v>
      </c>
      <c r="Z3358" t="s">
        <v>86</v>
      </c>
      <c r="AA3358" t="s">
        <v>325</v>
      </c>
      <c r="AB3358" t="s">
        <v>116</v>
      </c>
      <c r="AC3358" t="s">
        <v>88</v>
      </c>
      <c r="AE3358" t="s">
        <v>62</v>
      </c>
      <c r="AF3358" t="s">
        <v>170</v>
      </c>
      <c r="AG3358" t="s">
        <v>194</v>
      </c>
      <c r="AH3358" t="s">
        <v>65</v>
      </c>
      <c r="AI3358" t="s">
        <v>678</v>
      </c>
      <c r="AJ3358" t="s">
        <v>625</v>
      </c>
      <c r="AK3358" t="s">
        <v>12769</v>
      </c>
      <c r="AL3358">
        <v>2</v>
      </c>
      <c r="AM3358" t="s">
        <v>68</v>
      </c>
      <c r="AV3358" s="1">
        <v>43357</v>
      </c>
      <c r="AW3358" t="s">
        <v>17351</v>
      </c>
      <c r="AY3358" t="s">
        <v>73</v>
      </c>
      <c r="AZ3358" t="s">
        <v>74</v>
      </c>
    </row>
    <row r="3359" spans="1:52" hidden="1" x14ac:dyDescent="0.25">
      <c r="A3359" t="str">
        <f>INDEX('Community ID'!B:B,MATCH(O3359,'Community ID'!A:A,0))</f>
        <v>Santiago Apostol</v>
      </c>
      <c r="B3359" t="str">
        <f>INDEX('Community ID'!$K:$K,MATCH('Environmental Data'!$P3359,'Community ID'!J:J,0))</f>
        <v>Constanza</v>
      </c>
      <c r="D3359" t="s">
        <v>12770</v>
      </c>
      <c r="E3359" t="s">
        <v>7228</v>
      </c>
      <c r="F3359" t="s">
        <v>12771</v>
      </c>
      <c r="H3359" t="s">
        <v>1110</v>
      </c>
      <c r="I3359" t="s">
        <v>191</v>
      </c>
      <c r="J3359" s="1">
        <v>24389</v>
      </c>
      <c r="K3359">
        <v>55</v>
      </c>
      <c r="L3359">
        <v>8096060841</v>
      </c>
      <c r="M3359" t="s">
        <v>80</v>
      </c>
      <c r="N3359" t="s">
        <v>652</v>
      </c>
      <c r="O3359" t="s">
        <v>12754</v>
      </c>
      <c r="P3359" t="s">
        <v>83</v>
      </c>
      <c r="Q3359" t="s">
        <v>160</v>
      </c>
      <c r="S3359" t="s">
        <v>12585</v>
      </c>
      <c r="T3359" t="s">
        <v>12585</v>
      </c>
      <c r="V3359" t="s">
        <v>10415</v>
      </c>
      <c r="W3359" t="s">
        <v>58</v>
      </c>
      <c r="X3359">
        <v>18.910899199999999</v>
      </c>
      <c r="Y3359">
        <v>-70.747573500000001</v>
      </c>
      <c r="Z3359" t="s">
        <v>86</v>
      </c>
      <c r="AA3359" t="s">
        <v>86</v>
      </c>
      <c r="AB3359" t="s">
        <v>182</v>
      </c>
      <c r="AC3359" t="s">
        <v>169</v>
      </c>
      <c r="AE3359" t="s">
        <v>62</v>
      </c>
      <c r="AF3359" t="s">
        <v>170</v>
      </c>
      <c r="AG3359" t="s">
        <v>194</v>
      </c>
      <c r="AH3359" t="s">
        <v>65</v>
      </c>
      <c r="AI3359" t="s">
        <v>12772</v>
      </c>
      <c r="AJ3359" t="s">
        <v>12353</v>
      </c>
      <c r="AK3359" t="s">
        <v>12773</v>
      </c>
      <c r="AL3359">
        <v>2</v>
      </c>
      <c r="AM3359" t="s">
        <v>12774</v>
      </c>
      <c r="AN3359">
        <v>4</v>
      </c>
      <c r="AO3359">
        <v>1</v>
      </c>
      <c r="AP3359" t="s">
        <v>63</v>
      </c>
      <c r="AV3359" s="1">
        <v>43357</v>
      </c>
      <c r="AW3359" t="s">
        <v>17352</v>
      </c>
      <c r="AY3359" t="s">
        <v>73</v>
      </c>
      <c r="AZ3359" t="s">
        <v>74</v>
      </c>
    </row>
    <row r="3360" spans="1:52" hidden="1" x14ac:dyDescent="0.25">
      <c r="A3360" t="str">
        <f>INDEX('Community ID'!B:B,MATCH(O3360,'Community ID'!A:A,0))</f>
        <v>Santiago Apostol</v>
      </c>
      <c r="B3360" t="str">
        <f>INDEX('Community ID'!$K:$K,MATCH('Environmental Data'!$P3360,'Community ID'!J:J,0))</f>
        <v>Constanza</v>
      </c>
      <c r="D3360" t="s">
        <v>12775</v>
      </c>
      <c r="E3360" t="s">
        <v>12776</v>
      </c>
      <c r="F3360" t="s">
        <v>12777</v>
      </c>
      <c r="H3360" t="s">
        <v>12778</v>
      </c>
      <c r="I3360" t="s">
        <v>191</v>
      </c>
      <c r="J3360" s="1">
        <v>35926</v>
      </c>
      <c r="K3360">
        <v>23</v>
      </c>
      <c r="L3360">
        <v>8498640297</v>
      </c>
      <c r="M3360" t="s">
        <v>226</v>
      </c>
      <c r="N3360" t="s">
        <v>10408</v>
      </c>
      <c r="O3360" t="s">
        <v>12754</v>
      </c>
      <c r="P3360" t="s">
        <v>54</v>
      </c>
      <c r="Q3360" t="s">
        <v>373</v>
      </c>
      <c r="V3360" t="s">
        <v>10397</v>
      </c>
      <c r="W3360" t="s">
        <v>58</v>
      </c>
      <c r="X3360">
        <v>18.910484400000001</v>
      </c>
      <c r="Y3360">
        <v>-70.747720700000002</v>
      </c>
      <c r="Z3360" t="s">
        <v>86</v>
      </c>
      <c r="AA3360" t="s">
        <v>86</v>
      </c>
      <c r="AB3360" t="s">
        <v>116</v>
      </c>
      <c r="AC3360" t="s">
        <v>88</v>
      </c>
      <c r="AE3360" t="s">
        <v>62</v>
      </c>
      <c r="AF3360" t="s">
        <v>201</v>
      </c>
      <c r="AG3360" t="s">
        <v>194</v>
      </c>
      <c r="AH3360" t="s">
        <v>65</v>
      </c>
      <c r="AI3360" t="s">
        <v>678</v>
      </c>
      <c r="AJ3360" t="s">
        <v>625</v>
      </c>
      <c r="AK3360" t="s">
        <v>12779</v>
      </c>
      <c r="AL3360">
        <v>2</v>
      </c>
      <c r="AM3360" t="s">
        <v>11372</v>
      </c>
      <c r="AV3360" s="1">
        <v>43357</v>
      </c>
      <c r="AW3360" t="s">
        <v>17353</v>
      </c>
      <c r="AY3360" t="s">
        <v>73</v>
      </c>
      <c r="AZ3360" t="s">
        <v>74</v>
      </c>
    </row>
    <row r="3361" spans="1:52" hidden="1" x14ac:dyDescent="0.25">
      <c r="A3361" t="str">
        <f>INDEX('Community ID'!B:B,MATCH(O3361,'Community ID'!A:A,0))</f>
        <v>Santiago Apostol</v>
      </c>
      <c r="B3361" t="str">
        <f>INDEX('Community ID'!$K:$K,MATCH('Environmental Data'!$P3361,'Community ID'!J:J,0))</f>
        <v>Constanza</v>
      </c>
      <c r="D3361" t="s">
        <v>13099</v>
      </c>
      <c r="E3361" t="s">
        <v>211</v>
      </c>
      <c r="F3361" t="s">
        <v>441</v>
      </c>
      <c r="I3361" t="s">
        <v>191</v>
      </c>
      <c r="J3361" s="1">
        <v>14318</v>
      </c>
      <c r="K3361">
        <v>82</v>
      </c>
      <c r="M3361" t="s">
        <v>51</v>
      </c>
      <c r="N3361" t="s">
        <v>114</v>
      </c>
      <c r="O3361" t="s">
        <v>12754</v>
      </c>
      <c r="P3361" t="s">
        <v>54</v>
      </c>
      <c r="V3361" t="s">
        <v>2484</v>
      </c>
      <c r="W3361" t="s">
        <v>58</v>
      </c>
      <c r="Z3361" s="3">
        <v>44259</v>
      </c>
      <c r="AA3361" t="s">
        <v>325</v>
      </c>
      <c r="AB3361" t="s">
        <v>116</v>
      </c>
      <c r="AC3361" t="s">
        <v>169</v>
      </c>
      <c r="AE3361" t="s">
        <v>62</v>
      </c>
      <c r="AF3361" t="s">
        <v>170</v>
      </c>
      <c r="AG3361" t="s">
        <v>194</v>
      </c>
      <c r="AH3361" t="s">
        <v>65</v>
      </c>
      <c r="AI3361" t="s">
        <v>13100</v>
      </c>
      <c r="AJ3361" t="s">
        <v>10587</v>
      </c>
      <c r="AK3361" t="s">
        <v>8724</v>
      </c>
      <c r="AL3361">
        <v>2</v>
      </c>
      <c r="AM3361" t="s">
        <v>12774</v>
      </c>
      <c r="AN3361">
        <v>5</v>
      </c>
      <c r="AO3361">
        <v>1</v>
      </c>
      <c r="AP3361" t="s">
        <v>62</v>
      </c>
      <c r="AV3361" s="1">
        <v>43357</v>
      </c>
      <c r="AW3361" t="s">
        <v>17354</v>
      </c>
      <c r="AY3361" t="s">
        <v>73</v>
      </c>
      <c r="AZ3361" t="s">
        <v>74</v>
      </c>
    </row>
    <row r="3362" spans="1:52" hidden="1" x14ac:dyDescent="0.25">
      <c r="A3362" t="str">
        <f>INDEX('Community ID'!B:B,MATCH(O3362,'Community ID'!A:A,0))</f>
        <v>Santiago Apostol</v>
      </c>
      <c r="B3362" t="str">
        <f>INDEX('Community ID'!$K:$K,MATCH('Environmental Data'!$P3362,'Community ID'!J:J,0))</f>
        <v>Constanza</v>
      </c>
      <c r="D3362" t="s">
        <v>12780</v>
      </c>
      <c r="E3362" t="s">
        <v>12781</v>
      </c>
      <c r="F3362" t="s">
        <v>12782</v>
      </c>
      <c r="H3362" t="s">
        <v>12783</v>
      </c>
      <c r="I3362" t="s">
        <v>191</v>
      </c>
      <c r="J3362" s="1">
        <v>36344</v>
      </c>
      <c r="K3362">
        <v>22</v>
      </c>
      <c r="L3362">
        <v>8299309785</v>
      </c>
      <c r="M3362" t="s">
        <v>142</v>
      </c>
      <c r="N3362" t="s">
        <v>12604</v>
      </c>
      <c r="O3362" t="s">
        <v>12754</v>
      </c>
      <c r="P3362" t="s">
        <v>54</v>
      </c>
      <c r="Q3362" t="s">
        <v>373</v>
      </c>
      <c r="V3362" t="s">
        <v>10397</v>
      </c>
      <c r="W3362" t="s">
        <v>58</v>
      </c>
      <c r="X3362">
        <v>18.911018800000001</v>
      </c>
      <c r="Y3362">
        <v>-70.747604499999994</v>
      </c>
      <c r="Z3362" s="3">
        <v>44259</v>
      </c>
      <c r="AA3362" t="s">
        <v>325</v>
      </c>
      <c r="AB3362" t="s">
        <v>116</v>
      </c>
      <c r="AC3362" t="s">
        <v>169</v>
      </c>
      <c r="AE3362" t="s">
        <v>62</v>
      </c>
      <c r="AF3362" t="s">
        <v>170</v>
      </c>
      <c r="AG3362" t="s">
        <v>194</v>
      </c>
      <c r="AH3362" t="s">
        <v>65</v>
      </c>
      <c r="AI3362" t="s">
        <v>12784</v>
      </c>
      <c r="AJ3362" t="s">
        <v>12785</v>
      </c>
      <c r="AK3362" t="s">
        <v>12779</v>
      </c>
      <c r="AL3362">
        <v>2</v>
      </c>
      <c r="AM3362" t="s">
        <v>11372</v>
      </c>
      <c r="AV3362" s="1">
        <v>43357</v>
      </c>
      <c r="AW3362" t="s">
        <v>17355</v>
      </c>
      <c r="AY3362" t="s">
        <v>73</v>
      </c>
      <c r="AZ3362" t="s">
        <v>74</v>
      </c>
    </row>
    <row r="3363" spans="1:52" hidden="1" x14ac:dyDescent="0.25">
      <c r="A3363" t="str">
        <f>INDEX('Community ID'!B:B,MATCH(O3363,'Community ID'!A:A,0))</f>
        <v>El Chorro</v>
      </c>
      <c r="B3363" t="str">
        <f>INDEX('Community ID'!$K:$K,MATCH('Environmental Data'!$P3363,'Community ID'!J:J,0))</f>
        <v>Constanza</v>
      </c>
      <c r="D3363" t="s">
        <v>12786</v>
      </c>
      <c r="E3363" t="s">
        <v>5432</v>
      </c>
      <c r="F3363" t="s">
        <v>141</v>
      </c>
      <c r="H3363" t="s">
        <v>12166</v>
      </c>
      <c r="I3363" t="s">
        <v>165</v>
      </c>
      <c r="M3363" t="s">
        <v>80</v>
      </c>
      <c r="N3363" t="s">
        <v>12787</v>
      </c>
      <c r="O3363" t="s">
        <v>7181</v>
      </c>
      <c r="P3363" t="s">
        <v>102</v>
      </c>
      <c r="Q3363" t="s">
        <v>103</v>
      </c>
      <c r="V3363" t="s">
        <v>10384</v>
      </c>
      <c r="W3363" t="s">
        <v>58</v>
      </c>
      <c r="X3363">
        <v>18.901959266531101</v>
      </c>
      <c r="Y3363">
        <v>-70.759585015541603</v>
      </c>
      <c r="Z3363" t="s">
        <v>86</v>
      </c>
      <c r="AA3363" s="3">
        <v>44259</v>
      </c>
      <c r="AB3363" t="s">
        <v>182</v>
      </c>
      <c r="AC3363" t="s">
        <v>88</v>
      </c>
      <c r="AE3363" t="s">
        <v>62</v>
      </c>
      <c r="AF3363" t="s">
        <v>170</v>
      </c>
      <c r="AG3363" t="s">
        <v>194</v>
      </c>
      <c r="AH3363" t="s">
        <v>65</v>
      </c>
      <c r="AI3363" t="s">
        <v>145</v>
      </c>
      <c r="AJ3363" t="s">
        <v>145</v>
      </c>
      <c r="AK3363" t="s">
        <v>12788</v>
      </c>
      <c r="AL3363">
        <v>1</v>
      </c>
      <c r="AM3363" t="s">
        <v>814</v>
      </c>
      <c r="AN3363">
        <v>1</v>
      </c>
      <c r="AO3363">
        <v>0</v>
      </c>
      <c r="AP3363" t="s">
        <v>62</v>
      </c>
      <c r="AV3363" s="1">
        <v>43356</v>
      </c>
      <c r="AW3363" t="s">
        <v>17356</v>
      </c>
      <c r="AY3363" t="s">
        <v>73</v>
      </c>
      <c r="AZ3363" t="s">
        <v>74</v>
      </c>
    </row>
    <row r="3364" spans="1:52" hidden="1" x14ac:dyDescent="0.25">
      <c r="A3364" t="str">
        <f>INDEX('Community ID'!B:B,MATCH(O3364,'Community ID'!A:A,0))</f>
        <v>El Chorro</v>
      </c>
      <c r="B3364" t="str">
        <f>INDEX('Community ID'!$K:$K,MATCH('Environmental Data'!$P3364,'Community ID'!J:J,0))</f>
        <v>Constanza</v>
      </c>
      <c r="D3364" t="s">
        <v>12789</v>
      </c>
      <c r="E3364" t="s">
        <v>1284</v>
      </c>
      <c r="F3364" t="s">
        <v>1547</v>
      </c>
      <c r="I3364" t="s">
        <v>191</v>
      </c>
      <c r="J3364" s="1">
        <v>43101</v>
      </c>
      <c r="K3364">
        <v>3</v>
      </c>
      <c r="M3364" t="s">
        <v>80</v>
      </c>
      <c r="N3364" t="s">
        <v>135</v>
      </c>
      <c r="O3364" t="s">
        <v>7181</v>
      </c>
      <c r="P3364" t="s">
        <v>102</v>
      </c>
      <c r="Q3364" t="s">
        <v>103</v>
      </c>
      <c r="S3364" t="s">
        <v>545</v>
      </c>
      <c r="T3364" t="s">
        <v>545</v>
      </c>
      <c r="V3364" t="s">
        <v>10384</v>
      </c>
      <c r="W3364" t="s">
        <v>58</v>
      </c>
      <c r="X3364">
        <v>18.901965511048999</v>
      </c>
      <c r="Y3364">
        <v>-70.759434560379702</v>
      </c>
      <c r="Z3364" t="s">
        <v>86</v>
      </c>
      <c r="AA3364" t="s">
        <v>86</v>
      </c>
      <c r="AB3364" t="s">
        <v>182</v>
      </c>
      <c r="AC3364" t="s">
        <v>88</v>
      </c>
      <c r="AE3364" t="s">
        <v>62</v>
      </c>
      <c r="AF3364" t="s">
        <v>170</v>
      </c>
      <c r="AG3364" t="s">
        <v>194</v>
      </c>
      <c r="AH3364" t="s">
        <v>486</v>
      </c>
      <c r="AJ3364" t="s">
        <v>145</v>
      </c>
      <c r="AK3364" t="s">
        <v>12790</v>
      </c>
      <c r="AM3364" t="s">
        <v>394</v>
      </c>
      <c r="AN3364">
        <v>2</v>
      </c>
      <c r="AO3364">
        <v>0</v>
      </c>
      <c r="AP3364" t="s">
        <v>62</v>
      </c>
      <c r="AV3364" s="1">
        <v>43356</v>
      </c>
      <c r="AW3364" t="s">
        <v>17357</v>
      </c>
      <c r="AY3364" t="s">
        <v>73</v>
      </c>
      <c r="AZ3364" t="s">
        <v>74</v>
      </c>
    </row>
    <row r="3365" spans="1:52" hidden="1" x14ac:dyDescent="0.25">
      <c r="A3365" t="str">
        <f>INDEX('Community ID'!B:B,MATCH(O3365,'Community ID'!A:A,0))</f>
        <v>El Chorro</v>
      </c>
      <c r="B3365" t="str">
        <f>INDEX('Community ID'!$K:$K,MATCH('Environmental Data'!$P3365,'Community ID'!J:J,0))</f>
        <v>Constanza</v>
      </c>
      <c r="D3365" t="s">
        <v>12791</v>
      </c>
      <c r="E3365" t="s">
        <v>12792</v>
      </c>
      <c r="F3365" t="s">
        <v>1547</v>
      </c>
      <c r="H3365" t="s">
        <v>12793</v>
      </c>
      <c r="I3365" t="s">
        <v>165</v>
      </c>
      <c r="J3365" s="1">
        <v>19876</v>
      </c>
      <c r="K3365">
        <v>67</v>
      </c>
      <c r="M3365" t="s">
        <v>80</v>
      </c>
      <c r="N3365" t="s">
        <v>287</v>
      </c>
      <c r="O3365" t="s">
        <v>7181</v>
      </c>
      <c r="P3365" t="s">
        <v>102</v>
      </c>
      <c r="Q3365" t="s">
        <v>103</v>
      </c>
      <c r="S3365" t="s">
        <v>545</v>
      </c>
      <c r="T3365" t="s">
        <v>545</v>
      </c>
      <c r="V3365" t="s">
        <v>10384</v>
      </c>
      <c r="W3365" t="s">
        <v>58</v>
      </c>
      <c r="X3365">
        <v>18.9024428454162</v>
      </c>
      <c r="Y3365">
        <v>-70.758384320987901</v>
      </c>
      <c r="Z3365" t="s">
        <v>86</v>
      </c>
      <c r="AA3365" t="s">
        <v>86</v>
      </c>
      <c r="AB3365" t="s">
        <v>1164</v>
      </c>
      <c r="AC3365" t="s">
        <v>88</v>
      </c>
      <c r="AE3365" t="s">
        <v>62</v>
      </c>
      <c r="AF3365" t="s">
        <v>170</v>
      </c>
      <c r="AG3365" t="s">
        <v>194</v>
      </c>
      <c r="AH3365" t="s">
        <v>486</v>
      </c>
      <c r="AI3365" t="s">
        <v>145</v>
      </c>
      <c r="AJ3365" t="s">
        <v>145</v>
      </c>
      <c r="AK3365" t="s">
        <v>12794</v>
      </c>
      <c r="AL3365">
        <v>1</v>
      </c>
      <c r="AM3365" t="s">
        <v>814</v>
      </c>
      <c r="AN3365">
        <v>3</v>
      </c>
      <c r="AO3365">
        <v>0</v>
      </c>
      <c r="AP3365" t="s">
        <v>62</v>
      </c>
      <c r="AV3365" s="1">
        <v>43356</v>
      </c>
      <c r="AW3365" t="s">
        <v>17358</v>
      </c>
      <c r="AY3365" t="s">
        <v>73</v>
      </c>
      <c r="AZ3365" t="s">
        <v>74</v>
      </c>
    </row>
    <row r="3366" spans="1:52" x14ac:dyDescent="0.25">
      <c r="A3366" t="str">
        <f>INDEX('Community ID'!B:B,MATCH(O3366,'Community ID'!A:A,0))</f>
        <v>Santa Rosa</v>
      </c>
      <c r="B3366" t="str">
        <f>INDEX('Community ID'!$K:$K,MATCH('Environmental Data'!$P3366,'Community ID'!J:J,0))</f>
        <v>Tireo</v>
      </c>
      <c r="D3366" t="s">
        <v>12795</v>
      </c>
      <c r="E3366" t="s">
        <v>12796</v>
      </c>
      <c r="F3366" t="s">
        <v>12797</v>
      </c>
      <c r="I3366" t="s">
        <v>191</v>
      </c>
      <c r="J3366" s="1">
        <v>34070</v>
      </c>
      <c r="K3366">
        <v>28</v>
      </c>
      <c r="M3366" t="s">
        <v>142</v>
      </c>
      <c r="N3366" t="s">
        <v>114</v>
      </c>
      <c r="O3366" t="s">
        <v>12798</v>
      </c>
      <c r="P3366" t="s">
        <v>3217</v>
      </c>
      <c r="Q3366" t="s">
        <v>160</v>
      </c>
      <c r="S3366" t="s">
        <v>1236</v>
      </c>
      <c r="T3366" t="s">
        <v>144</v>
      </c>
      <c r="U3366">
        <v>5300464921</v>
      </c>
      <c r="V3366" t="s">
        <v>12642</v>
      </c>
      <c r="W3366" t="s">
        <v>58</v>
      </c>
      <c r="X3366">
        <v>18.9489087</v>
      </c>
      <c r="Y3366">
        <v>-70.686158800000001</v>
      </c>
      <c r="Z3366" s="3">
        <v>44259</v>
      </c>
      <c r="AA3366" s="3">
        <v>44259</v>
      </c>
      <c r="AB3366" t="s">
        <v>87</v>
      </c>
      <c r="AC3366" t="s">
        <v>88</v>
      </c>
      <c r="AE3366" t="s">
        <v>62</v>
      </c>
      <c r="AF3366" t="s">
        <v>170</v>
      </c>
      <c r="AG3366" t="s">
        <v>171</v>
      </c>
      <c r="AH3366" t="s">
        <v>65</v>
      </c>
      <c r="AI3366" t="s">
        <v>11449</v>
      </c>
      <c r="AJ3366" t="s">
        <v>66</v>
      </c>
      <c r="AK3366" t="s">
        <v>2197</v>
      </c>
      <c r="AL3366">
        <v>1</v>
      </c>
      <c r="AM3366" t="s">
        <v>7673</v>
      </c>
      <c r="AN3366">
        <v>7</v>
      </c>
      <c r="AO3366">
        <v>3</v>
      </c>
      <c r="AP3366" t="s">
        <v>62</v>
      </c>
      <c r="AV3366" s="1">
        <v>43356</v>
      </c>
      <c r="AW3366" t="s">
        <v>17359</v>
      </c>
      <c r="AY3366" t="s">
        <v>73</v>
      </c>
      <c r="AZ3366" t="s">
        <v>74</v>
      </c>
    </row>
    <row r="3367" spans="1:52" hidden="1" x14ac:dyDescent="0.25">
      <c r="A3367" t="str">
        <f>INDEX('Community ID'!B:B,MATCH(O3367,'Community ID'!A:A,0))</f>
        <v>El Chorro</v>
      </c>
      <c r="B3367" t="str">
        <f>INDEX('Community ID'!$K:$K,MATCH('Environmental Data'!$P3367,'Community ID'!J:J,0))</f>
        <v>Constanza</v>
      </c>
      <c r="D3367" t="s">
        <v>12799</v>
      </c>
      <c r="E3367" t="s">
        <v>1943</v>
      </c>
      <c r="F3367" t="s">
        <v>1547</v>
      </c>
      <c r="H3367" t="s">
        <v>264</v>
      </c>
      <c r="I3367" t="s">
        <v>191</v>
      </c>
      <c r="J3367" s="1">
        <v>26615</v>
      </c>
      <c r="K3367">
        <v>49</v>
      </c>
      <c r="L3367">
        <v>8499193809</v>
      </c>
      <c r="M3367" t="s">
        <v>226</v>
      </c>
      <c r="N3367" t="s">
        <v>12800</v>
      </c>
      <c r="O3367" t="s">
        <v>7181</v>
      </c>
      <c r="P3367" t="s">
        <v>102</v>
      </c>
      <c r="Q3367" t="s">
        <v>103</v>
      </c>
      <c r="S3367" t="s">
        <v>545</v>
      </c>
      <c r="T3367" t="s">
        <v>545</v>
      </c>
      <c r="U3367">
        <v>530017765</v>
      </c>
      <c r="V3367" t="s">
        <v>10384</v>
      </c>
      <c r="W3367" t="s">
        <v>58</v>
      </c>
      <c r="X3367">
        <v>18.9019228890714</v>
      </c>
      <c r="Y3367">
        <v>-70.759903444043104</v>
      </c>
      <c r="Z3367" t="s">
        <v>86</v>
      </c>
      <c r="AA3367" t="s">
        <v>86</v>
      </c>
      <c r="AB3367" t="s">
        <v>1164</v>
      </c>
      <c r="AC3367" t="s">
        <v>169</v>
      </c>
      <c r="AE3367" t="s">
        <v>62</v>
      </c>
      <c r="AF3367" t="s">
        <v>170</v>
      </c>
      <c r="AG3367" t="s">
        <v>194</v>
      </c>
      <c r="AH3367" t="s">
        <v>65</v>
      </c>
      <c r="AI3367" t="s">
        <v>145</v>
      </c>
      <c r="AJ3367" t="s">
        <v>145</v>
      </c>
      <c r="AK3367" t="s">
        <v>12801</v>
      </c>
      <c r="AL3367">
        <v>1</v>
      </c>
      <c r="AM3367" t="s">
        <v>814</v>
      </c>
      <c r="AN3367">
        <v>8</v>
      </c>
      <c r="AO3367">
        <v>1</v>
      </c>
      <c r="AP3367" t="s">
        <v>62</v>
      </c>
      <c r="AV3367" s="1">
        <v>43356</v>
      </c>
      <c r="AW3367" t="s">
        <v>17360</v>
      </c>
      <c r="AY3367" t="s">
        <v>73</v>
      </c>
      <c r="AZ3367" t="s">
        <v>74</v>
      </c>
    </row>
    <row r="3368" spans="1:52" hidden="1" x14ac:dyDescent="0.25">
      <c r="A3368" t="str">
        <f>INDEX('Community ID'!B:B,MATCH(O3368,'Community ID'!A:A,0))</f>
        <v>El Chorro</v>
      </c>
      <c r="B3368" t="str">
        <f>INDEX('Community ID'!$K:$K,MATCH('Environmental Data'!$P3368,'Community ID'!J:J,0))</f>
        <v>Constanza</v>
      </c>
      <c r="D3368" t="s">
        <v>12802</v>
      </c>
      <c r="E3368" t="s">
        <v>908</v>
      </c>
      <c r="F3368" t="s">
        <v>2706</v>
      </c>
      <c r="I3368" t="s">
        <v>191</v>
      </c>
      <c r="J3368" s="1">
        <v>26403</v>
      </c>
      <c r="K3368">
        <v>49</v>
      </c>
      <c r="M3368" t="s">
        <v>80</v>
      </c>
      <c r="N3368" t="s">
        <v>10382</v>
      </c>
      <c r="O3368" t="s">
        <v>7181</v>
      </c>
      <c r="P3368" t="s">
        <v>102</v>
      </c>
      <c r="Q3368" t="s">
        <v>102</v>
      </c>
      <c r="S3368" t="s">
        <v>485</v>
      </c>
      <c r="T3368" t="s">
        <v>545</v>
      </c>
      <c r="V3368" t="s">
        <v>10384</v>
      </c>
      <c r="W3368" t="s">
        <v>58</v>
      </c>
      <c r="X3368">
        <v>18.902311222645299</v>
      </c>
      <c r="Y3368">
        <v>-70.759300952843105</v>
      </c>
      <c r="Z3368" t="s">
        <v>86</v>
      </c>
      <c r="AA3368" s="3">
        <v>44326</v>
      </c>
      <c r="AB3368" t="s">
        <v>60</v>
      </c>
      <c r="AC3368" t="s">
        <v>88</v>
      </c>
      <c r="AE3368" t="s">
        <v>62</v>
      </c>
      <c r="AF3368" t="s">
        <v>170</v>
      </c>
      <c r="AG3368" t="s">
        <v>194</v>
      </c>
      <c r="AH3368" t="s">
        <v>65</v>
      </c>
      <c r="AI3368" t="s">
        <v>2150</v>
      </c>
      <c r="AJ3368" t="s">
        <v>2150</v>
      </c>
      <c r="AK3368" t="s">
        <v>12803</v>
      </c>
      <c r="AL3368">
        <v>1</v>
      </c>
      <c r="AM3368" t="s">
        <v>814</v>
      </c>
      <c r="AN3368">
        <v>2</v>
      </c>
      <c r="AO3368">
        <v>0</v>
      </c>
      <c r="AP3368" t="s">
        <v>62</v>
      </c>
      <c r="AV3368" s="1">
        <v>43356</v>
      </c>
      <c r="AW3368" t="s">
        <v>17361</v>
      </c>
      <c r="AY3368" t="s">
        <v>73</v>
      </c>
      <c r="AZ3368" t="s">
        <v>74</v>
      </c>
    </row>
    <row r="3369" spans="1:52" hidden="1" x14ac:dyDescent="0.25">
      <c r="A3369" t="str">
        <f>INDEX('Community ID'!B:B,MATCH(O3369,'Community ID'!A:A,0))</f>
        <v>Santiago Apostol</v>
      </c>
      <c r="B3369" t="str">
        <f>INDEX('Community ID'!$K:$K,MATCH('Environmental Data'!$P3369,'Community ID'!J:J,0))</f>
        <v>Constanza</v>
      </c>
      <c r="D3369" t="s">
        <v>12804</v>
      </c>
      <c r="E3369" t="s">
        <v>1767</v>
      </c>
      <c r="F3369" t="s">
        <v>12805</v>
      </c>
      <c r="I3369" t="s">
        <v>191</v>
      </c>
      <c r="J3369" s="1">
        <v>27127</v>
      </c>
      <c r="K3369">
        <v>47</v>
      </c>
      <c r="M3369" t="s">
        <v>226</v>
      </c>
      <c r="N3369" t="s">
        <v>193</v>
      </c>
      <c r="O3369" t="s">
        <v>12382</v>
      </c>
      <c r="P3369" t="s">
        <v>83</v>
      </c>
      <c r="Q3369" t="s">
        <v>160</v>
      </c>
      <c r="S3369" t="s">
        <v>12585</v>
      </c>
      <c r="T3369" t="s">
        <v>12358</v>
      </c>
      <c r="V3369" t="s">
        <v>10415</v>
      </c>
      <c r="W3369" t="s">
        <v>58</v>
      </c>
      <c r="X3369">
        <v>18.910935899999998</v>
      </c>
      <c r="Y3369">
        <v>-70.747512099999994</v>
      </c>
      <c r="Z3369" s="3">
        <v>44259</v>
      </c>
      <c r="AA3369" s="3">
        <v>44259</v>
      </c>
      <c r="AB3369" t="s">
        <v>116</v>
      </c>
      <c r="AC3369" t="s">
        <v>169</v>
      </c>
      <c r="AE3369" t="s">
        <v>62</v>
      </c>
      <c r="AF3369" t="s">
        <v>170</v>
      </c>
      <c r="AG3369" t="s">
        <v>194</v>
      </c>
      <c r="AH3369" t="s">
        <v>65</v>
      </c>
      <c r="AI3369" t="s">
        <v>10587</v>
      </c>
      <c r="AJ3369" t="s">
        <v>10587</v>
      </c>
      <c r="AK3369" t="s">
        <v>8761</v>
      </c>
      <c r="AL3369">
        <v>3</v>
      </c>
      <c r="AM3369" t="s">
        <v>12806</v>
      </c>
      <c r="AV3369" s="1">
        <v>43338</v>
      </c>
      <c r="AW3369" t="s">
        <v>17362</v>
      </c>
      <c r="AY3369" t="s">
        <v>73</v>
      </c>
      <c r="AZ3369" t="s">
        <v>74</v>
      </c>
    </row>
    <row r="3370" spans="1:52" hidden="1" x14ac:dyDescent="0.25">
      <c r="A3370" t="str">
        <f>INDEX('Community ID'!B:B,MATCH(O3370,'Community ID'!A:A,0))</f>
        <v>Santiago Apostol</v>
      </c>
      <c r="B3370" t="str">
        <f>INDEX('Community ID'!$K:$K,MATCH('Environmental Data'!$P3370,'Community ID'!J:J,0))</f>
        <v>Constanza</v>
      </c>
      <c r="D3370" t="s">
        <v>12807</v>
      </c>
      <c r="E3370" t="s">
        <v>12808</v>
      </c>
      <c r="F3370" t="s">
        <v>10480</v>
      </c>
      <c r="H3370" t="s">
        <v>12809</v>
      </c>
      <c r="I3370" t="s">
        <v>191</v>
      </c>
      <c r="J3370" s="1">
        <v>27151</v>
      </c>
      <c r="K3370">
        <v>47</v>
      </c>
      <c r="M3370" t="s">
        <v>80</v>
      </c>
      <c r="N3370" t="s">
        <v>652</v>
      </c>
      <c r="O3370" t="s">
        <v>10435</v>
      </c>
      <c r="P3370" t="s">
        <v>54</v>
      </c>
      <c r="Q3370" t="s">
        <v>373</v>
      </c>
      <c r="S3370" t="s">
        <v>8331</v>
      </c>
      <c r="V3370" t="s">
        <v>10397</v>
      </c>
      <c r="W3370" t="s">
        <v>58</v>
      </c>
      <c r="X3370">
        <v>18.910466499999998</v>
      </c>
      <c r="Y3370">
        <v>-70.747658799999996</v>
      </c>
      <c r="Z3370" s="3">
        <v>44259</v>
      </c>
      <c r="AA3370" s="3">
        <v>44259</v>
      </c>
      <c r="AB3370" t="s">
        <v>116</v>
      </c>
      <c r="AC3370" t="s">
        <v>169</v>
      </c>
      <c r="AE3370" t="s">
        <v>62</v>
      </c>
      <c r="AF3370" t="s">
        <v>170</v>
      </c>
      <c r="AG3370" t="s">
        <v>194</v>
      </c>
      <c r="AH3370" t="s">
        <v>65</v>
      </c>
      <c r="AI3370" t="s">
        <v>12810</v>
      </c>
      <c r="AJ3370" t="s">
        <v>10587</v>
      </c>
      <c r="AK3370" t="s">
        <v>12581</v>
      </c>
      <c r="AL3370">
        <v>3</v>
      </c>
      <c r="AM3370" t="s">
        <v>12806</v>
      </c>
      <c r="AV3370" s="1">
        <v>43338</v>
      </c>
      <c r="AW3370" t="s">
        <v>17363</v>
      </c>
      <c r="AY3370" t="s">
        <v>73</v>
      </c>
      <c r="AZ3370" t="s">
        <v>74</v>
      </c>
    </row>
    <row r="3371" spans="1:52" hidden="1" x14ac:dyDescent="0.25">
      <c r="A3371" t="str">
        <f>INDEX('Community ID'!B:B,MATCH(O3371,'Community ID'!A:A,0))</f>
        <v>Santiago Apostol</v>
      </c>
      <c r="B3371" t="str">
        <f>INDEX('Community ID'!$K:$K,MATCH('Environmental Data'!$P3371,'Community ID'!J:J,0))</f>
        <v>Constanza</v>
      </c>
      <c r="D3371" t="s">
        <v>12807</v>
      </c>
      <c r="E3371" t="s">
        <v>12808</v>
      </c>
      <c r="F3371" t="s">
        <v>10480</v>
      </c>
      <c r="H3371" t="s">
        <v>12809</v>
      </c>
      <c r="I3371" t="s">
        <v>191</v>
      </c>
      <c r="J3371" s="1">
        <v>27151</v>
      </c>
      <c r="K3371">
        <v>47</v>
      </c>
      <c r="M3371" t="s">
        <v>80</v>
      </c>
      <c r="N3371" t="s">
        <v>652</v>
      </c>
      <c r="O3371" t="s">
        <v>10435</v>
      </c>
      <c r="P3371" t="s">
        <v>54</v>
      </c>
      <c r="Q3371" t="s">
        <v>373</v>
      </c>
      <c r="S3371" t="s">
        <v>8331</v>
      </c>
      <c r="V3371" t="s">
        <v>10397</v>
      </c>
      <c r="W3371" t="s">
        <v>58</v>
      </c>
      <c r="X3371">
        <v>18.910466499999998</v>
      </c>
      <c r="Y3371">
        <v>-70.747658799999996</v>
      </c>
      <c r="Z3371" s="3">
        <v>44259</v>
      </c>
      <c r="AA3371" s="3">
        <v>44259</v>
      </c>
      <c r="AB3371" t="s">
        <v>116</v>
      </c>
      <c r="AC3371" t="s">
        <v>169</v>
      </c>
      <c r="AE3371" t="s">
        <v>62</v>
      </c>
      <c r="AF3371" t="s">
        <v>170</v>
      </c>
      <c r="AG3371" t="s">
        <v>194</v>
      </c>
      <c r="AH3371" t="s">
        <v>65</v>
      </c>
      <c r="AI3371" t="s">
        <v>12811</v>
      </c>
      <c r="AK3371" t="s">
        <v>12812</v>
      </c>
      <c r="AL3371">
        <v>3</v>
      </c>
      <c r="AM3371" t="s">
        <v>12813</v>
      </c>
      <c r="AV3371" s="1">
        <v>43338</v>
      </c>
      <c r="AW3371" t="s">
        <v>17364</v>
      </c>
      <c r="AY3371" t="s">
        <v>73</v>
      </c>
      <c r="AZ3371" t="s">
        <v>74</v>
      </c>
    </row>
    <row r="3372" spans="1:52" hidden="1" x14ac:dyDescent="0.25">
      <c r="A3372" t="str">
        <f>INDEX('Community ID'!B:B,MATCH(O3372,'Community ID'!A:A,0))</f>
        <v>La Calle Primera</v>
      </c>
      <c r="B3372" t="str">
        <f>INDEX('Community ID'!$K:$K,MATCH('Environmental Data'!$P3372,'Community ID'!J:J,0))</f>
        <v>Constanza</v>
      </c>
      <c r="D3372" t="s">
        <v>12814</v>
      </c>
      <c r="E3372" t="s">
        <v>12815</v>
      </c>
      <c r="F3372" t="s">
        <v>12816</v>
      </c>
      <c r="H3372" t="s">
        <v>12817</v>
      </c>
      <c r="I3372" t="s">
        <v>191</v>
      </c>
      <c r="J3372" s="1">
        <v>34392</v>
      </c>
      <c r="K3372">
        <v>27</v>
      </c>
      <c r="L3372">
        <v>8299639346</v>
      </c>
      <c r="M3372" t="s">
        <v>124</v>
      </c>
      <c r="N3372" t="s">
        <v>2614</v>
      </c>
      <c r="O3372" t="s">
        <v>11822</v>
      </c>
      <c r="P3372" t="s">
        <v>83</v>
      </c>
      <c r="Q3372" t="s">
        <v>160</v>
      </c>
      <c r="S3372" t="s">
        <v>12818</v>
      </c>
      <c r="T3372" t="s">
        <v>12819</v>
      </c>
      <c r="V3372" t="s">
        <v>10415</v>
      </c>
      <c r="W3372" t="s">
        <v>58</v>
      </c>
      <c r="X3372">
        <v>18.9008483</v>
      </c>
      <c r="Y3372">
        <v>-70.739706600000005</v>
      </c>
      <c r="Z3372" s="3">
        <v>44198</v>
      </c>
      <c r="AA3372" s="3">
        <v>44198</v>
      </c>
      <c r="AB3372" t="s">
        <v>87</v>
      </c>
      <c r="AC3372" t="s">
        <v>169</v>
      </c>
      <c r="AE3372" t="s">
        <v>62</v>
      </c>
      <c r="AF3372" t="s">
        <v>170</v>
      </c>
      <c r="AG3372" t="s">
        <v>194</v>
      </c>
      <c r="AH3372" t="s">
        <v>65</v>
      </c>
      <c r="AI3372" t="s">
        <v>10587</v>
      </c>
      <c r="AJ3372" t="s">
        <v>10587</v>
      </c>
      <c r="AK3372" t="s">
        <v>8761</v>
      </c>
      <c r="AL3372">
        <v>1</v>
      </c>
      <c r="AM3372" t="s">
        <v>12806</v>
      </c>
      <c r="AV3372" s="1">
        <v>43338</v>
      </c>
      <c r="AW3372" t="s">
        <v>17365</v>
      </c>
      <c r="AY3372" t="s">
        <v>73</v>
      </c>
      <c r="AZ3372" t="s">
        <v>74</v>
      </c>
    </row>
    <row r="3373" spans="1:52" hidden="1" x14ac:dyDescent="0.25">
      <c r="A3373" t="str">
        <f>INDEX('Community ID'!B:B,MATCH(O3373,'Community ID'!A:A,0))</f>
        <v>Santiago Apostol</v>
      </c>
      <c r="B3373" t="str">
        <f>INDEX('Community ID'!$K:$K,MATCH('Environmental Data'!$P3373,'Community ID'!J:J,0))</f>
        <v>Constanza</v>
      </c>
      <c r="D3373" t="s">
        <v>12821</v>
      </c>
      <c r="E3373" t="s">
        <v>12822</v>
      </c>
      <c r="F3373" t="s">
        <v>12823</v>
      </c>
      <c r="H3373" t="s">
        <v>12824</v>
      </c>
      <c r="I3373" t="s">
        <v>165</v>
      </c>
      <c r="J3373" s="1">
        <v>36818</v>
      </c>
      <c r="K3373">
        <v>21</v>
      </c>
      <c r="L3373">
        <v>8297972888</v>
      </c>
      <c r="M3373" t="s">
        <v>226</v>
      </c>
      <c r="N3373" t="s">
        <v>12825</v>
      </c>
      <c r="O3373" t="s">
        <v>12382</v>
      </c>
      <c r="P3373" t="s">
        <v>54</v>
      </c>
      <c r="Q3373" t="s">
        <v>373</v>
      </c>
      <c r="S3373" t="s">
        <v>458</v>
      </c>
      <c r="T3373" t="s">
        <v>429</v>
      </c>
      <c r="V3373" t="s">
        <v>10415</v>
      </c>
      <c r="W3373" t="s">
        <v>58</v>
      </c>
      <c r="X3373">
        <v>18.910935899999998</v>
      </c>
      <c r="Y3373">
        <v>-70.747512099999994</v>
      </c>
      <c r="Z3373" s="3">
        <v>44326</v>
      </c>
      <c r="AA3373" s="3">
        <v>44326</v>
      </c>
      <c r="AB3373" t="s">
        <v>116</v>
      </c>
      <c r="AC3373" t="s">
        <v>169</v>
      </c>
      <c r="AE3373" t="s">
        <v>62</v>
      </c>
      <c r="AF3373" t="s">
        <v>170</v>
      </c>
      <c r="AG3373" t="s">
        <v>194</v>
      </c>
      <c r="AH3373" t="s">
        <v>65</v>
      </c>
      <c r="AI3373" t="s">
        <v>12826</v>
      </c>
      <c r="AJ3373" t="s">
        <v>12827</v>
      </c>
      <c r="AK3373" t="s">
        <v>12828</v>
      </c>
      <c r="AL3373">
        <v>3</v>
      </c>
      <c r="AM3373" t="s">
        <v>12829</v>
      </c>
      <c r="AV3373" s="1">
        <v>43337</v>
      </c>
      <c r="AW3373" t="s">
        <v>17366</v>
      </c>
      <c r="AY3373" t="s">
        <v>73</v>
      </c>
      <c r="AZ3373" t="s">
        <v>74</v>
      </c>
    </row>
    <row r="3374" spans="1:52" hidden="1" x14ac:dyDescent="0.25">
      <c r="A3374" t="str">
        <f>INDEX('Community ID'!B:B,MATCH(O3374,'Community ID'!A:A,0))</f>
        <v>Santiago Apostol</v>
      </c>
      <c r="B3374" t="str">
        <f>INDEX('Community ID'!$K:$K,MATCH('Environmental Data'!$P3374,'Community ID'!J:J,0))</f>
        <v>Constanza</v>
      </c>
      <c r="D3374" t="s">
        <v>12821</v>
      </c>
      <c r="E3374" t="s">
        <v>12822</v>
      </c>
      <c r="F3374" t="s">
        <v>12823</v>
      </c>
      <c r="H3374" t="s">
        <v>12824</v>
      </c>
      <c r="I3374" t="s">
        <v>165</v>
      </c>
      <c r="J3374" s="1">
        <v>36818</v>
      </c>
      <c r="K3374">
        <v>21</v>
      </c>
      <c r="L3374">
        <v>8297972888</v>
      </c>
      <c r="M3374" t="s">
        <v>226</v>
      </c>
      <c r="N3374" t="s">
        <v>12825</v>
      </c>
      <c r="O3374" t="s">
        <v>12382</v>
      </c>
      <c r="P3374" t="s">
        <v>54</v>
      </c>
      <c r="Q3374" t="s">
        <v>373</v>
      </c>
      <c r="S3374" t="s">
        <v>458</v>
      </c>
      <c r="T3374" t="s">
        <v>429</v>
      </c>
      <c r="V3374" t="s">
        <v>10415</v>
      </c>
      <c r="W3374" t="s">
        <v>58</v>
      </c>
      <c r="X3374">
        <v>18.910935899999998</v>
      </c>
      <c r="Y3374">
        <v>-70.747512099999994</v>
      </c>
      <c r="Z3374" s="3">
        <v>44326</v>
      </c>
      <c r="AA3374" s="3">
        <v>44326</v>
      </c>
      <c r="AB3374" t="s">
        <v>116</v>
      </c>
      <c r="AC3374" t="s">
        <v>169</v>
      </c>
      <c r="AE3374" t="s">
        <v>62</v>
      </c>
      <c r="AF3374" t="s">
        <v>170</v>
      </c>
      <c r="AG3374" t="s">
        <v>194</v>
      </c>
      <c r="AH3374" t="s">
        <v>65</v>
      </c>
      <c r="AI3374" t="s">
        <v>12830</v>
      </c>
      <c r="AJ3374" t="s">
        <v>12831</v>
      </c>
      <c r="AK3374" t="s">
        <v>12832</v>
      </c>
      <c r="AL3374">
        <v>2</v>
      </c>
      <c r="AM3374" t="s">
        <v>12833</v>
      </c>
      <c r="AV3374" s="1">
        <v>43337</v>
      </c>
      <c r="AW3374" t="s">
        <v>17367</v>
      </c>
      <c r="AY3374" t="s">
        <v>73</v>
      </c>
      <c r="AZ3374" t="s">
        <v>74</v>
      </c>
    </row>
    <row r="3375" spans="1:52" hidden="1" x14ac:dyDescent="0.25">
      <c r="A3375" t="str">
        <f>INDEX('Community ID'!B:B,MATCH(O3375,'Community ID'!A:A,0))</f>
        <v>Arroyo Arriba</v>
      </c>
      <c r="B3375" t="str">
        <f>INDEX('Community ID'!$K:$K,MATCH('Environmental Data'!$P3375,'Community ID'!J:J,0))</f>
        <v>Constanza</v>
      </c>
      <c r="D3375" t="s">
        <v>12834</v>
      </c>
      <c r="E3375" t="s">
        <v>12835</v>
      </c>
      <c r="F3375" t="s">
        <v>12836</v>
      </c>
      <c r="I3375" t="s">
        <v>191</v>
      </c>
      <c r="J3375" s="1">
        <v>24065</v>
      </c>
      <c r="K3375">
        <v>56</v>
      </c>
      <c r="L3375">
        <v>8490863</v>
      </c>
      <c r="M3375" t="s">
        <v>124</v>
      </c>
      <c r="N3375" t="s">
        <v>11371</v>
      </c>
      <c r="O3375" t="s">
        <v>10483</v>
      </c>
      <c r="P3375" t="s">
        <v>54</v>
      </c>
      <c r="Q3375" t="s">
        <v>373</v>
      </c>
      <c r="V3375" t="s">
        <v>7144</v>
      </c>
      <c r="W3375" t="s">
        <v>58</v>
      </c>
      <c r="X3375">
        <v>18.915967599999998</v>
      </c>
      <c r="Y3375">
        <v>-70.742172100000005</v>
      </c>
      <c r="Z3375" t="s">
        <v>325</v>
      </c>
      <c r="AA3375" t="s">
        <v>325</v>
      </c>
      <c r="AB3375" t="s">
        <v>60</v>
      </c>
      <c r="AC3375" t="s">
        <v>169</v>
      </c>
      <c r="AE3375" t="s">
        <v>62</v>
      </c>
      <c r="AF3375" t="s">
        <v>170</v>
      </c>
      <c r="AG3375" t="s">
        <v>194</v>
      </c>
      <c r="AH3375" t="s">
        <v>65</v>
      </c>
      <c r="AI3375" t="s">
        <v>10580</v>
      </c>
      <c r="AJ3375" t="s">
        <v>7145</v>
      </c>
      <c r="AK3375" t="s">
        <v>12837</v>
      </c>
      <c r="AL3375">
        <v>2</v>
      </c>
      <c r="AM3375" t="s">
        <v>10486</v>
      </c>
      <c r="AV3375" s="1">
        <v>43337</v>
      </c>
      <c r="AW3375" t="s">
        <v>17368</v>
      </c>
      <c r="AY3375" t="s">
        <v>73</v>
      </c>
      <c r="AZ3375" t="s">
        <v>74</v>
      </c>
    </row>
    <row r="3376" spans="1:52" x14ac:dyDescent="0.25">
      <c r="A3376" t="str">
        <f>INDEX('Community ID'!B:B,MATCH(O3376,'Community ID'!A:A,0))</f>
        <v>Arroyo Arriba</v>
      </c>
      <c r="B3376" t="str">
        <f>INDEX('Community ID'!$K:$K,MATCH('Environmental Data'!$P3376,'Community ID'!J:J,0))</f>
        <v>Constanza</v>
      </c>
      <c r="D3376" t="s">
        <v>10576</v>
      </c>
      <c r="E3376" t="s">
        <v>10577</v>
      </c>
      <c r="H3376" t="s">
        <v>10578</v>
      </c>
      <c r="I3376" t="s">
        <v>165</v>
      </c>
      <c r="J3376" s="1">
        <v>23694</v>
      </c>
      <c r="K3376">
        <v>57</v>
      </c>
      <c r="L3376">
        <v>8293655860</v>
      </c>
      <c r="M3376" t="s">
        <v>142</v>
      </c>
      <c r="N3376" t="s">
        <v>10579</v>
      </c>
      <c r="O3376" t="s">
        <v>10483</v>
      </c>
      <c r="P3376" t="s">
        <v>102</v>
      </c>
      <c r="Q3376" t="s">
        <v>373</v>
      </c>
      <c r="V3376" t="s">
        <v>7144</v>
      </c>
      <c r="W3376" t="s">
        <v>58</v>
      </c>
      <c r="X3376">
        <v>18.915157099999998</v>
      </c>
      <c r="Y3376">
        <v>-70.742388399999996</v>
      </c>
      <c r="Z3376" s="3">
        <v>44198</v>
      </c>
      <c r="AA3376" s="3">
        <v>44198</v>
      </c>
      <c r="AB3376" t="s">
        <v>60</v>
      </c>
      <c r="AC3376" t="s">
        <v>169</v>
      </c>
      <c r="AE3376" t="s">
        <v>62</v>
      </c>
      <c r="AF3376" t="s">
        <v>170</v>
      </c>
      <c r="AG3376" t="s">
        <v>194</v>
      </c>
      <c r="AH3376" t="s">
        <v>65</v>
      </c>
      <c r="AI3376" t="s">
        <v>10580</v>
      </c>
      <c r="AJ3376" t="s">
        <v>7145</v>
      </c>
      <c r="AK3376" t="s">
        <v>10581</v>
      </c>
      <c r="AL3376">
        <v>2</v>
      </c>
      <c r="AM3376" t="s">
        <v>10486</v>
      </c>
      <c r="AV3376" s="1">
        <v>43337</v>
      </c>
      <c r="AW3376" t="s">
        <v>17369</v>
      </c>
      <c r="AY3376" t="s">
        <v>73</v>
      </c>
      <c r="AZ3376" t="s">
        <v>74</v>
      </c>
    </row>
    <row r="3377" spans="1:52" hidden="1" x14ac:dyDescent="0.25">
      <c r="A3377" t="str">
        <f>INDEX('Community ID'!B:B,MATCH(O3377,'Community ID'!A:A,0))</f>
        <v>Los Embassadores</v>
      </c>
      <c r="B3377" t="str">
        <f>INDEX('Community ID'!$K:$K,MATCH('Environmental Data'!$P3377,'Community ID'!J:J,0))</f>
        <v>Constanza</v>
      </c>
      <c r="D3377" t="s">
        <v>7138</v>
      </c>
      <c r="E3377" t="s">
        <v>7139</v>
      </c>
      <c r="F3377" t="s">
        <v>7140</v>
      </c>
      <c r="I3377" t="s">
        <v>165</v>
      </c>
      <c r="J3377" t="s">
        <v>7141</v>
      </c>
      <c r="K3377">
        <v>37</v>
      </c>
      <c r="L3377">
        <v>8496163583</v>
      </c>
      <c r="M3377" t="s">
        <v>142</v>
      </c>
      <c r="N3377" t="s">
        <v>7142</v>
      </c>
      <c r="O3377" t="s">
        <v>7143</v>
      </c>
      <c r="P3377" t="s">
        <v>54</v>
      </c>
      <c r="Q3377" t="s">
        <v>373</v>
      </c>
      <c r="V3377" t="s">
        <v>7144</v>
      </c>
      <c r="W3377" t="s">
        <v>58</v>
      </c>
      <c r="X3377">
        <v>18.914358100000001</v>
      </c>
      <c r="Y3377">
        <v>-70.742857299999997</v>
      </c>
      <c r="Z3377" t="s">
        <v>325</v>
      </c>
      <c r="AA3377" t="s">
        <v>325</v>
      </c>
      <c r="AB3377" t="s">
        <v>60</v>
      </c>
      <c r="AC3377" t="s">
        <v>169</v>
      </c>
      <c r="AE3377" t="s">
        <v>62</v>
      </c>
      <c r="AF3377" t="s">
        <v>170</v>
      </c>
      <c r="AG3377" t="s">
        <v>194</v>
      </c>
      <c r="AH3377" t="s">
        <v>65</v>
      </c>
      <c r="AJ3377" t="s">
        <v>7145</v>
      </c>
      <c r="AK3377" t="s">
        <v>7146</v>
      </c>
      <c r="AL3377">
        <v>2</v>
      </c>
      <c r="AM3377" t="s">
        <v>7147</v>
      </c>
      <c r="AV3377" s="1">
        <v>43337</v>
      </c>
      <c r="AW3377" t="s">
        <v>17370</v>
      </c>
      <c r="AY3377" t="s">
        <v>73</v>
      </c>
      <c r="AZ3377" t="s">
        <v>74</v>
      </c>
    </row>
    <row r="3378" spans="1:52" x14ac:dyDescent="0.25">
      <c r="A3378" t="str">
        <f>INDEX('Community ID'!B:B,MATCH(O3378,'Community ID'!A:A,0))</f>
        <v>Arroyo Arriba</v>
      </c>
      <c r="B3378" t="str">
        <f>INDEX('Community ID'!$K:$K,MATCH('Environmental Data'!$P3378,'Community ID'!J:J,0))</f>
        <v>Constanza</v>
      </c>
      <c r="D3378" t="s">
        <v>12838</v>
      </c>
      <c r="E3378" t="s">
        <v>12839</v>
      </c>
      <c r="F3378" t="s">
        <v>8329</v>
      </c>
      <c r="H3378" t="s">
        <v>625</v>
      </c>
      <c r="I3378" t="s">
        <v>191</v>
      </c>
      <c r="J3378" s="1">
        <v>28430</v>
      </c>
      <c r="K3378">
        <v>44</v>
      </c>
      <c r="L3378">
        <v>8296315917</v>
      </c>
      <c r="M3378" t="s">
        <v>51</v>
      </c>
      <c r="N3378" t="s">
        <v>652</v>
      </c>
      <c r="O3378" t="s">
        <v>10483</v>
      </c>
      <c r="P3378" t="s">
        <v>54</v>
      </c>
      <c r="Q3378" t="s">
        <v>12840</v>
      </c>
      <c r="V3378" t="s">
        <v>7144</v>
      </c>
      <c r="W3378" t="s">
        <v>58</v>
      </c>
      <c r="X3378">
        <v>18.914512500000001</v>
      </c>
      <c r="Y3378">
        <v>-70.743026099999994</v>
      </c>
      <c r="Z3378" s="3">
        <v>44198</v>
      </c>
      <c r="AA3378" s="3">
        <v>44198</v>
      </c>
      <c r="AB3378" t="s">
        <v>60</v>
      </c>
      <c r="AC3378" t="s">
        <v>169</v>
      </c>
      <c r="AE3378" t="s">
        <v>62</v>
      </c>
      <c r="AF3378" t="s">
        <v>170</v>
      </c>
      <c r="AG3378" t="s">
        <v>194</v>
      </c>
      <c r="AH3378" t="s">
        <v>65</v>
      </c>
      <c r="AI3378" t="s">
        <v>678</v>
      </c>
      <c r="AJ3378" t="s">
        <v>678</v>
      </c>
      <c r="AK3378" t="s">
        <v>10581</v>
      </c>
      <c r="AL3378">
        <v>2</v>
      </c>
      <c r="AM3378" t="s">
        <v>10486</v>
      </c>
      <c r="AV3378" s="1">
        <v>43337</v>
      </c>
      <c r="AW3378" t="s">
        <v>17371</v>
      </c>
      <c r="AY3378" t="s">
        <v>73</v>
      </c>
      <c r="AZ3378" t="s">
        <v>74</v>
      </c>
    </row>
    <row r="3379" spans="1:52" hidden="1" x14ac:dyDescent="0.25">
      <c r="A3379" t="str">
        <f>INDEX('Community ID'!B:B,MATCH(O3379,'Community ID'!A:A,0))</f>
        <v>Arroyo Arriba</v>
      </c>
      <c r="B3379" t="str">
        <f>INDEX('Community ID'!$K:$K,MATCH('Environmental Data'!$P3379,'Community ID'!J:J,0))</f>
        <v>Constanza</v>
      </c>
      <c r="D3379" t="s">
        <v>10479</v>
      </c>
      <c r="E3379" t="s">
        <v>10421</v>
      </c>
      <c r="F3379" t="s">
        <v>10480</v>
      </c>
      <c r="H3379" t="s">
        <v>10481</v>
      </c>
      <c r="I3379" t="s">
        <v>165</v>
      </c>
      <c r="M3379" t="s">
        <v>51</v>
      </c>
      <c r="N3379" t="s">
        <v>10482</v>
      </c>
      <c r="O3379" t="s">
        <v>10483</v>
      </c>
      <c r="P3379" t="s">
        <v>102</v>
      </c>
      <c r="Q3379" t="s">
        <v>373</v>
      </c>
      <c r="R3379">
        <v>4629930004720150</v>
      </c>
      <c r="S3379" t="s">
        <v>8331</v>
      </c>
      <c r="T3379" t="s">
        <v>8331</v>
      </c>
      <c r="V3379" t="s">
        <v>7144</v>
      </c>
      <c r="W3379" t="s">
        <v>58</v>
      </c>
      <c r="X3379">
        <v>18.915140399999999</v>
      </c>
      <c r="Y3379">
        <v>-70.742410000000007</v>
      </c>
      <c r="Z3379" s="3">
        <v>44326</v>
      </c>
      <c r="AA3379" s="3">
        <v>44326</v>
      </c>
      <c r="AB3379" t="s">
        <v>60</v>
      </c>
      <c r="AC3379" t="s">
        <v>169</v>
      </c>
      <c r="AE3379" t="s">
        <v>62</v>
      </c>
      <c r="AF3379" t="s">
        <v>170</v>
      </c>
      <c r="AG3379" t="s">
        <v>194</v>
      </c>
      <c r="AH3379" t="s">
        <v>65</v>
      </c>
      <c r="AI3379" t="s">
        <v>678</v>
      </c>
      <c r="AJ3379" t="s">
        <v>10484</v>
      </c>
      <c r="AK3379" t="s">
        <v>10485</v>
      </c>
      <c r="AL3379">
        <v>2</v>
      </c>
      <c r="AM3379" t="s">
        <v>10486</v>
      </c>
      <c r="AV3379" s="1">
        <v>43337</v>
      </c>
      <c r="AW3379" t="s">
        <v>17372</v>
      </c>
      <c r="AY3379" t="s">
        <v>73</v>
      </c>
      <c r="AZ3379" t="s">
        <v>74</v>
      </c>
    </row>
    <row r="3380" spans="1:52" hidden="1" x14ac:dyDescent="0.25">
      <c r="A3380" t="str">
        <f>INDEX('Community ID'!B:B,MATCH(O3380,'Community ID'!A:A,0))</f>
        <v>Arroyo Arriba</v>
      </c>
      <c r="B3380" t="str">
        <f>INDEX('Community ID'!$K:$K,MATCH('Environmental Data'!$P3380,'Community ID'!J:J,0))</f>
        <v>Constanza</v>
      </c>
      <c r="D3380" t="s">
        <v>10565</v>
      </c>
      <c r="E3380" t="s">
        <v>10566</v>
      </c>
      <c r="F3380" t="s">
        <v>10567</v>
      </c>
      <c r="H3380" t="s">
        <v>10568</v>
      </c>
      <c r="I3380" t="s">
        <v>165</v>
      </c>
      <c r="J3380" s="1">
        <v>25509</v>
      </c>
      <c r="K3380">
        <v>52</v>
      </c>
      <c r="L3380">
        <v>8496518898</v>
      </c>
      <c r="M3380" t="s">
        <v>142</v>
      </c>
      <c r="N3380" t="s">
        <v>10569</v>
      </c>
      <c r="O3380" t="s">
        <v>13156</v>
      </c>
      <c r="P3380" t="s">
        <v>102</v>
      </c>
      <c r="Q3380" t="s">
        <v>373</v>
      </c>
      <c r="V3380" t="s">
        <v>7144</v>
      </c>
      <c r="W3380" t="s">
        <v>58</v>
      </c>
      <c r="X3380">
        <v>18.914213199999999</v>
      </c>
      <c r="Y3380">
        <v>-70.741564999999994</v>
      </c>
      <c r="Z3380" s="3">
        <v>44198</v>
      </c>
      <c r="AA3380" s="3">
        <v>44198</v>
      </c>
      <c r="AB3380" t="s">
        <v>60</v>
      </c>
      <c r="AC3380" t="s">
        <v>169</v>
      </c>
      <c r="AE3380" t="s">
        <v>62</v>
      </c>
      <c r="AF3380" t="s">
        <v>170</v>
      </c>
      <c r="AG3380" t="s">
        <v>194</v>
      </c>
      <c r="AH3380" t="s">
        <v>65</v>
      </c>
      <c r="AI3380" t="s">
        <v>669</v>
      </c>
      <c r="AJ3380" t="s">
        <v>669</v>
      </c>
      <c r="AK3380" t="s">
        <v>10570</v>
      </c>
      <c r="AL3380">
        <v>2</v>
      </c>
      <c r="AM3380" t="s">
        <v>10486</v>
      </c>
      <c r="AV3380" s="1">
        <v>43334</v>
      </c>
      <c r="AW3380" t="s">
        <v>17373</v>
      </c>
      <c r="AY3380" t="s">
        <v>73</v>
      </c>
      <c r="AZ3380" t="s">
        <v>74</v>
      </c>
    </row>
    <row r="3381" spans="1:52" hidden="1" x14ac:dyDescent="0.25">
      <c r="A3381" t="str">
        <f>INDEX('Community ID'!B:B,MATCH(O3381,'Community ID'!A:A,0))</f>
        <v>Barrio Las Flores</v>
      </c>
      <c r="B3381" t="str">
        <f>INDEX('Community ID'!$K:$K,MATCH('Environmental Data'!$P3381,'Community ID'!J:J,0))</f>
        <v>Constanza</v>
      </c>
      <c r="D3381" t="s">
        <v>12841</v>
      </c>
      <c r="E3381" t="s">
        <v>6395</v>
      </c>
      <c r="F3381" t="s">
        <v>12842</v>
      </c>
      <c r="H3381" t="s">
        <v>6395</v>
      </c>
      <c r="I3381" t="s">
        <v>191</v>
      </c>
      <c r="J3381" s="1">
        <v>20476</v>
      </c>
      <c r="K3381">
        <v>65</v>
      </c>
      <c r="M3381" t="s">
        <v>80</v>
      </c>
      <c r="N3381" t="s">
        <v>135</v>
      </c>
      <c r="O3381" t="s">
        <v>4094</v>
      </c>
      <c r="P3381" t="s">
        <v>102</v>
      </c>
      <c r="Q3381" t="s">
        <v>103</v>
      </c>
      <c r="S3381" t="s">
        <v>144</v>
      </c>
      <c r="V3381" t="s">
        <v>8937</v>
      </c>
      <c r="W3381" t="s">
        <v>58</v>
      </c>
      <c r="X3381">
        <v>18.9135025</v>
      </c>
      <c r="Y3381">
        <v>-70.745178499999994</v>
      </c>
      <c r="Z3381" t="s">
        <v>86</v>
      </c>
      <c r="AA3381" s="3">
        <v>44259</v>
      </c>
      <c r="AB3381" t="s">
        <v>87</v>
      </c>
      <c r="AC3381" t="s">
        <v>169</v>
      </c>
      <c r="AE3381" t="s">
        <v>62</v>
      </c>
      <c r="AF3381" t="s">
        <v>170</v>
      </c>
      <c r="AG3381" t="s">
        <v>194</v>
      </c>
      <c r="AH3381" t="s">
        <v>117</v>
      </c>
      <c r="AI3381" t="s">
        <v>66</v>
      </c>
      <c r="AJ3381" t="s">
        <v>12843</v>
      </c>
      <c r="AK3381" t="s">
        <v>8251</v>
      </c>
      <c r="AL3381">
        <v>2</v>
      </c>
      <c r="AM3381" t="s">
        <v>68</v>
      </c>
      <c r="AV3381" s="1">
        <v>43333</v>
      </c>
      <c r="AW3381" t="s">
        <v>17374</v>
      </c>
      <c r="AY3381" t="s">
        <v>73</v>
      </c>
      <c r="AZ3381" t="s">
        <v>74</v>
      </c>
    </row>
    <row r="3382" spans="1:52" hidden="1" x14ac:dyDescent="0.25">
      <c r="A3382" t="str">
        <f>INDEX('Community ID'!B:B,MATCH(O3382,'Community ID'!A:A,0))</f>
        <v>Barrio Las Flores</v>
      </c>
      <c r="B3382" t="str">
        <f>INDEX('Community ID'!$K:$K,MATCH('Environmental Data'!$P3382,'Community ID'!J:J,0))</f>
        <v>Constanza</v>
      </c>
      <c r="D3382" t="s">
        <v>12847</v>
      </c>
      <c r="E3382" t="s">
        <v>555</v>
      </c>
      <c r="F3382" t="s">
        <v>12848</v>
      </c>
      <c r="H3382" t="s">
        <v>12849</v>
      </c>
      <c r="I3382" t="s">
        <v>165</v>
      </c>
      <c r="J3382" s="1">
        <v>26277</v>
      </c>
      <c r="K3382">
        <v>50</v>
      </c>
      <c r="L3382">
        <v>8297744125</v>
      </c>
      <c r="M3382" t="s">
        <v>142</v>
      </c>
      <c r="N3382" t="s">
        <v>4609</v>
      </c>
      <c r="O3382" t="s">
        <v>4094</v>
      </c>
      <c r="P3382" t="s">
        <v>102</v>
      </c>
      <c r="Q3382" t="s">
        <v>55</v>
      </c>
      <c r="S3382" t="s">
        <v>144</v>
      </c>
      <c r="V3382" t="s">
        <v>8937</v>
      </c>
      <c r="W3382" t="s">
        <v>58</v>
      </c>
      <c r="X3382">
        <v>18.913108000000001</v>
      </c>
      <c r="Y3382">
        <v>-70.744916500000002</v>
      </c>
      <c r="Z3382" t="s">
        <v>86</v>
      </c>
      <c r="AA3382" t="s">
        <v>86</v>
      </c>
      <c r="AB3382" t="s">
        <v>87</v>
      </c>
      <c r="AC3382" t="s">
        <v>169</v>
      </c>
      <c r="AE3382" t="s">
        <v>62</v>
      </c>
      <c r="AF3382" t="s">
        <v>170</v>
      </c>
      <c r="AG3382" t="s">
        <v>194</v>
      </c>
      <c r="AH3382" t="s">
        <v>65</v>
      </c>
      <c r="AI3382" t="s">
        <v>1382</v>
      </c>
      <c r="AJ3382" t="s">
        <v>2280</v>
      </c>
      <c r="AK3382" t="s">
        <v>10282</v>
      </c>
      <c r="AL3382">
        <v>2</v>
      </c>
      <c r="AM3382" t="s">
        <v>12850</v>
      </c>
      <c r="AV3382" s="1">
        <v>43333</v>
      </c>
      <c r="AW3382" t="s">
        <v>17375</v>
      </c>
      <c r="AY3382" t="s">
        <v>73</v>
      </c>
      <c r="AZ3382" t="s">
        <v>74</v>
      </c>
    </row>
    <row r="3383" spans="1:52" x14ac:dyDescent="0.25">
      <c r="A3383" t="str">
        <f>INDEX('Community ID'!B:B,MATCH(O3383,'Community ID'!A:A,0))</f>
        <v>Santa Rosa</v>
      </c>
      <c r="B3383" t="str">
        <f>INDEX('Community ID'!$K:$K,MATCH('Environmental Data'!$P3383,'Community ID'!J:J,0))</f>
        <v>Tireo</v>
      </c>
      <c r="D3383" t="s">
        <v>12851</v>
      </c>
      <c r="E3383" t="s">
        <v>2409</v>
      </c>
      <c r="F3383" t="s">
        <v>1595</v>
      </c>
      <c r="H3383" t="s">
        <v>12852</v>
      </c>
      <c r="I3383" t="s">
        <v>165</v>
      </c>
      <c r="J3383" s="1">
        <v>26169</v>
      </c>
      <c r="K3383">
        <v>50</v>
      </c>
      <c r="L3383">
        <v>8099683467</v>
      </c>
      <c r="M3383" t="s">
        <v>51</v>
      </c>
      <c r="N3383" t="s">
        <v>738</v>
      </c>
      <c r="O3383" t="s">
        <v>10188</v>
      </c>
      <c r="P3383" t="s">
        <v>3217</v>
      </c>
      <c r="Q3383" t="s">
        <v>103</v>
      </c>
      <c r="S3383" t="s">
        <v>869</v>
      </c>
      <c r="T3383" t="s">
        <v>807</v>
      </c>
      <c r="U3383">
        <v>5300220653</v>
      </c>
      <c r="V3383" t="s">
        <v>12642</v>
      </c>
      <c r="W3383" t="s">
        <v>58</v>
      </c>
      <c r="X3383">
        <v>18.948877499999998</v>
      </c>
      <c r="Y3383">
        <v>-70.686034199999995</v>
      </c>
      <c r="Z3383" t="s">
        <v>86</v>
      </c>
      <c r="AA3383" s="3">
        <v>44198</v>
      </c>
      <c r="AB3383" t="s">
        <v>419</v>
      </c>
      <c r="AC3383" t="s">
        <v>169</v>
      </c>
      <c r="AE3383" t="s">
        <v>62</v>
      </c>
      <c r="AF3383" t="s">
        <v>170</v>
      </c>
      <c r="AG3383" t="s">
        <v>194</v>
      </c>
      <c r="AH3383" t="s">
        <v>90</v>
      </c>
      <c r="AI3383" t="s">
        <v>12853</v>
      </c>
      <c r="AJ3383" t="s">
        <v>12854</v>
      </c>
      <c r="AK3383" t="s">
        <v>479</v>
      </c>
      <c r="AL3383">
        <v>1</v>
      </c>
      <c r="AM3383" t="s">
        <v>2078</v>
      </c>
      <c r="AV3383" s="1">
        <v>43333</v>
      </c>
      <c r="AW3383" t="s">
        <v>17376</v>
      </c>
      <c r="AY3383" t="s">
        <v>73</v>
      </c>
      <c r="AZ3383" t="s">
        <v>74</v>
      </c>
    </row>
    <row r="3384" spans="1:52" hidden="1" x14ac:dyDescent="0.25">
      <c r="A3384" t="str">
        <f>INDEX('Community ID'!B:B,MATCH(O3384,'Community ID'!A:A,0))</f>
        <v>Barrio Las Flores</v>
      </c>
      <c r="B3384" t="str">
        <f>INDEX('Community ID'!$K:$K,MATCH('Environmental Data'!$P3384,'Community ID'!J:J,0))</f>
        <v>Constanza</v>
      </c>
      <c r="D3384" t="s">
        <v>12855</v>
      </c>
      <c r="E3384" t="s">
        <v>12856</v>
      </c>
      <c r="F3384" t="s">
        <v>12678</v>
      </c>
      <c r="H3384" t="s">
        <v>12856</v>
      </c>
      <c r="I3384" t="s">
        <v>191</v>
      </c>
      <c r="J3384" s="1">
        <v>36169</v>
      </c>
      <c r="K3384">
        <v>22</v>
      </c>
      <c r="L3384">
        <v>8496507429</v>
      </c>
      <c r="M3384" t="s">
        <v>142</v>
      </c>
      <c r="N3384" t="s">
        <v>1619</v>
      </c>
      <c r="O3384" t="s">
        <v>4187</v>
      </c>
      <c r="P3384" t="s">
        <v>102</v>
      </c>
      <c r="Q3384" t="s">
        <v>103</v>
      </c>
      <c r="V3384" t="s">
        <v>8937</v>
      </c>
      <c r="W3384" t="s">
        <v>58</v>
      </c>
      <c r="X3384">
        <v>18.913468300000002</v>
      </c>
      <c r="Y3384">
        <v>-70.745278299999995</v>
      </c>
      <c r="Z3384" t="s">
        <v>86</v>
      </c>
      <c r="AA3384" s="3">
        <v>44198</v>
      </c>
      <c r="AB3384" t="s">
        <v>87</v>
      </c>
      <c r="AC3384" t="s">
        <v>169</v>
      </c>
      <c r="AE3384" t="s">
        <v>62</v>
      </c>
      <c r="AF3384" t="s">
        <v>170</v>
      </c>
      <c r="AG3384" t="s">
        <v>194</v>
      </c>
      <c r="AH3384" t="s">
        <v>65</v>
      </c>
      <c r="AI3384" t="s">
        <v>66</v>
      </c>
      <c r="AJ3384" t="s">
        <v>11347</v>
      </c>
      <c r="AK3384" t="s">
        <v>10282</v>
      </c>
      <c r="AL3384">
        <v>2</v>
      </c>
      <c r="AM3384" t="s">
        <v>68</v>
      </c>
      <c r="AV3384" s="1">
        <v>43333</v>
      </c>
      <c r="AW3384" t="s">
        <v>17377</v>
      </c>
      <c r="AY3384" t="s">
        <v>73</v>
      </c>
      <c r="AZ3384" t="s">
        <v>74</v>
      </c>
    </row>
    <row r="3385" spans="1:52" hidden="1" x14ac:dyDescent="0.25">
      <c r="A3385" t="str">
        <f>INDEX('Community ID'!B:B,MATCH(O3385,'Community ID'!A:A,0))</f>
        <v>Santa Rosa</v>
      </c>
      <c r="B3385" t="str">
        <f>INDEX('Community ID'!$K:$K,MATCH('Environmental Data'!$P3385,'Community ID'!J:J,0))</f>
        <v>Tireo</v>
      </c>
      <c r="D3385" t="s">
        <v>12857</v>
      </c>
      <c r="E3385" t="s">
        <v>12858</v>
      </c>
      <c r="F3385" t="s">
        <v>1540</v>
      </c>
      <c r="H3385" t="s">
        <v>3187</v>
      </c>
      <c r="I3385" t="s">
        <v>191</v>
      </c>
      <c r="L3385">
        <v>8491522951</v>
      </c>
      <c r="M3385" t="s">
        <v>51</v>
      </c>
      <c r="N3385" t="s">
        <v>114</v>
      </c>
      <c r="O3385" t="s">
        <v>12798</v>
      </c>
      <c r="P3385" t="s">
        <v>3217</v>
      </c>
      <c r="Q3385" t="s">
        <v>160</v>
      </c>
      <c r="S3385" t="s">
        <v>104</v>
      </c>
      <c r="T3385" t="s">
        <v>144</v>
      </c>
      <c r="U3385">
        <v>5300244711</v>
      </c>
      <c r="V3385" t="s">
        <v>12642</v>
      </c>
      <c r="W3385" t="s">
        <v>58</v>
      </c>
      <c r="X3385">
        <v>18.948877499999998</v>
      </c>
      <c r="Y3385">
        <v>-70.686034199999995</v>
      </c>
      <c r="Z3385" t="s">
        <v>86</v>
      </c>
      <c r="AA3385" t="s">
        <v>86</v>
      </c>
      <c r="AB3385" t="s">
        <v>419</v>
      </c>
      <c r="AC3385" t="s">
        <v>88</v>
      </c>
      <c r="AE3385" t="s">
        <v>62</v>
      </c>
      <c r="AF3385" t="s">
        <v>170</v>
      </c>
      <c r="AG3385" t="s">
        <v>194</v>
      </c>
      <c r="AH3385" t="s">
        <v>65</v>
      </c>
      <c r="AI3385" t="s">
        <v>12859</v>
      </c>
      <c r="AJ3385" t="s">
        <v>12643</v>
      </c>
      <c r="AK3385" t="s">
        <v>858</v>
      </c>
      <c r="AL3385">
        <v>1</v>
      </c>
      <c r="AM3385" t="s">
        <v>7673</v>
      </c>
      <c r="AV3385" s="1">
        <v>43333</v>
      </c>
      <c r="AW3385" t="s">
        <v>17378</v>
      </c>
      <c r="AY3385" t="s">
        <v>73</v>
      </c>
      <c r="AZ3385" t="s">
        <v>74</v>
      </c>
    </row>
    <row r="3386" spans="1:52" hidden="1" x14ac:dyDescent="0.25">
      <c r="A3386" t="str">
        <f>INDEX('Community ID'!B:B,MATCH(O3386,'Community ID'!A:A,0))</f>
        <v>Santa Rosa</v>
      </c>
      <c r="B3386" t="str">
        <f>INDEX('Community ID'!$K:$K,MATCH('Environmental Data'!$P3386,'Community ID'!J:J,0))</f>
        <v>Tireo</v>
      </c>
      <c r="D3386" t="s">
        <v>12857</v>
      </c>
      <c r="E3386" t="s">
        <v>12858</v>
      </c>
      <c r="F3386" t="s">
        <v>1540</v>
      </c>
      <c r="H3386" t="s">
        <v>3187</v>
      </c>
      <c r="I3386" t="s">
        <v>191</v>
      </c>
      <c r="L3386">
        <v>8491522951</v>
      </c>
      <c r="M3386" t="s">
        <v>51</v>
      </c>
      <c r="N3386" t="s">
        <v>114</v>
      </c>
      <c r="O3386" t="s">
        <v>12798</v>
      </c>
      <c r="P3386" t="s">
        <v>3217</v>
      </c>
      <c r="Q3386" t="s">
        <v>160</v>
      </c>
      <c r="S3386" t="s">
        <v>104</v>
      </c>
      <c r="T3386" t="s">
        <v>144</v>
      </c>
      <c r="U3386">
        <v>5300244711</v>
      </c>
      <c r="V3386" t="s">
        <v>12642</v>
      </c>
      <c r="W3386" t="s">
        <v>58</v>
      </c>
      <c r="X3386">
        <v>18.948877499999998</v>
      </c>
      <c r="Y3386">
        <v>-70.686034199999995</v>
      </c>
      <c r="Z3386" t="s">
        <v>86</v>
      </c>
      <c r="AA3386" t="s">
        <v>86</v>
      </c>
      <c r="AK3386" t="s">
        <v>12860</v>
      </c>
      <c r="AV3386" s="1">
        <v>43333</v>
      </c>
      <c r="AW3386" t="s">
        <v>17379</v>
      </c>
      <c r="AY3386" t="s">
        <v>73</v>
      </c>
      <c r="AZ3386" t="s">
        <v>74</v>
      </c>
    </row>
    <row r="3387" spans="1:52" hidden="1" x14ac:dyDescent="0.25">
      <c r="A3387" t="str">
        <f>INDEX('Community ID'!B:B,MATCH(O3387,'Community ID'!A:A,0))</f>
        <v>Santa Rosa</v>
      </c>
      <c r="B3387" t="str">
        <f>INDEX('Community ID'!$K:$K,MATCH('Environmental Data'!$P3387,'Community ID'!J:J,0))</f>
        <v>Tireo</v>
      </c>
      <c r="D3387" t="s">
        <v>12861</v>
      </c>
      <c r="E3387" t="s">
        <v>1820</v>
      </c>
      <c r="F3387" t="s">
        <v>1595</v>
      </c>
      <c r="I3387" t="s">
        <v>191</v>
      </c>
      <c r="J3387" s="1">
        <v>27946</v>
      </c>
      <c r="K3387">
        <v>45</v>
      </c>
      <c r="L3387">
        <v>8098526774</v>
      </c>
      <c r="M3387" t="s">
        <v>142</v>
      </c>
      <c r="N3387" t="s">
        <v>114</v>
      </c>
      <c r="O3387" t="s">
        <v>10188</v>
      </c>
      <c r="P3387" t="s">
        <v>3217</v>
      </c>
      <c r="Q3387" t="s">
        <v>160</v>
      </c>
      <c r="S3387" t="s">
        <v>104</v>
      </c>
      <c r="T3387" t="s">
        <v>144</v>
      </c>
      <c r="U3387">
        <v>5300070819</v>
      </c>
      <c r="V3387" t="s">
        <v>12642</v>
      </c>
      <c r="W3387" t="s">
        <v>58</v>
      </c>
      <c r="X3387">
        <v>18.948877499999998</v>
      </c>
      <c r="Y3387">
        <v>-70.686034199999995</v>
      </c>
      <c r="Z3387" t="s">
        <v>86</v>
      </c>
      <c r="AA3387" s="3">
        <v>44198</v>
      </c>
      <c r="AB3387" t="s">
        <v>419</v>
      </c>
      <c r="AC3387" t="s">
        <v>88</v>
      </c>
      <c r="AE3387" t="s">
        <v>62</v>
      </c>
      <c r="AF3387" t="s">
        <v>170</v>
      </c>
      <c r="AG3387" t="s">
        <v>194</v>
      </c>
      <c r="AH3387" t="s">
        <v>65</v>
      </c>
      <c r="AI3387" t="s">
        <v>9933</v>
      </c>
      <c r="AJ3387" t="s">
        <v>66</v>
      </c>
      <c r="AL3387">
        <v>1</v>
      </c>
      <c r="AM3387" t="s">
        <v>7673</v>
      </c>
      <c r="AV3387" s="1">
        <v>43333</v>
      </c>
      <c r="AW3387" t="s">
        <v>17380</v>
      </c>
      <c r="AY3387" t="s">
        <v>73</v>
      </c>
      <c r="AZ3387" t="s">
        <v>74</v>
      </c>
    </row>
    <row r="3388" spans="1:52" hidden="1" x14ac:dyDescent="0.25">
      <c r="A3388" t="str">
        <f>INDEX('Community ID'!B:B,MATCH(O3388,'Community ID'!A:A,0))</f>
        <v>El Chorro</v>
      </c>
      <c r="B3388" t="str">
        <f>INDEX('Community ID'!$K:$K,MATCH('Environmental Data'!$P3388,'Community ID'!J:J,0))</f>
        <v>Constanza</v>
      </c>
      <c r="D3388" t="s">
        <v>12862</v>
      </c>
      <c r="E3388" t="s">
        <v>12863</v>
      </c>
      <c r="F3388" t="s">
        <v>12864</v>
      </c>
      <c r="I3388" t="s">
        <v>191</v>
      </c>
      <c r="J3388" s="1">
        <v>27163</v>
      </c>
      <c r="K3388">
        <v>47</v>
      </c>
      <c r="M3388" t="s">
        <v>80</v>
      </c>
      <c r="N3388" t="s">
        <v>10382</v>
      </c>
      <c r="O3388" t="s">
        <v>7181</v>
      </c>
      <c r="P3388" t="s">
        <v>102</v>
      </c>
      <c r="Q3388" t="s">
        <v>160</v>
      </c>
      <c r="S3388" t="s">
        <v>4170</v>
      </c>
      <c r="T3388" t="s">
        <v>63</v>
      </c>
      <c r="V3388" t="s">
        <v>10384</v>
      </c>
      <c r="W3388" t="s">
        <v>58</v>
      </c>
      <c r="X3388">
        <v>18.9025857718837</v>
      </c>
      <c r="Y3388">
        <v>-70.758761912650201</v>
      </c>
      <c r="Z3388" t="s">
        <v>86</v>
      </c>
      <c r="AA3388" t="s">
        <v>86</v>
      </c>
      <c r="AB3388" t="s">
        <v>60</v>
      </c>
      <c r="AC3388" t="s">
        <v>169</v>
      </c>
      <c r="AE3388" t="s">
        <v>62</v>
      </c>
      <c r="AF3388" t="s">
        <v>170</v>
      </c>
      <c r="AG3388" t="s">
        <v>194</v>
      </c>
      <c r="AH3388" t="s">
        <v>65</v>
      </c>
      <c r="AI3388" t="s">
        <v>145</v>
      </c>
      <c r="AJ3388" t="s">
        <v>145</v>
      </c>
      <c r="AK3388" t="s">
        <v>9316</v>
      </c>
      <c r="AL3388">
        <v>1</v>
      </c>
      <c r="AM3388" t="s">
        <v>394</v>
      </c>
      <c r="AV3388" s="1">
        <v>43332</v>
      </c>
      <c r="AW3388" t="s">
        <v>17381</v>
      </c>
      <c r="AY3388" t="s">
        <v>73</v>
      </c>
      <c r="AZ3388" t="s">
        <v>74</v>
      </c>
    </row>
    <row r="3389" spans="1:52" hidden="1" x14ac:dyDescent="0.25">
      <c r="A3389" t="str">
        <f>INDEX('Community ID'!B:B,MATCH(O3389,'Community ID'!A:A,0))</f>
        <v>El Chorro</v>
      </c>
      <c r="B3389" t="str">
        <f>INDEX('Community ID'!$K:$K,MATCH('Environmental Data'!$P3389,'Community ID'!J:J,0))</f>
        <v>Constanza</v>
      </c>
      <c r="D3389" t="s">
        <v>12865</v>
      </c>
      <c r="E3389" t="s">
        <v>5441</v>
      </c>
      <c r="F3389" t="s">
        <v>297</v>
      </c>
      <c r="I3389" t="s">
        <v>191</v>
      </c>
      <c r="L3389">
        <v>8299854291</v>
      </c>
      <c r="M3389" t="s">
        <v>80</v>
      </c>
      <c r="N3389" t="s">
        <v>135</v>
      </c>
      <c r="O3389" t="s">
        <v>7181</v>
      </c>
      <c r="P3389" t="s">
        <v>102</v>
      </c>
      <c r="Q3389" t="s">
        <v>55</v>
      </c>
      <c r="S3389" t="s">
        <v>545</v>
      </c>
      <c r="T3389" t="s">
        <v>545</v>
      </c>
      <c r="V3389" t="s">
        <v>10384</v>
      </c>
      <c r="W3389" t="s">
        <v>58</v>
      </c>
      <c r="X3389">
        <v>18.9025857718837</v>
      </c>
      <c r="Y3389">
        <v>-70.758761912650201</v>
      </c>
      <c r="Z3389" t="s">
        <v>86</v>
      </c>
      <c r="AA3389" t="s">
        <v>86</v>
      </c>
      <c r="AB3389" t="s">
        <v>419</v>
      </c>
      <c r="AC3389" t="s">
        <v>169</v>
      </c>
      <c r="AE3389" t="s">
        <v>62</v>
      </c>
      <c r="AF3389" t="s">
        <v>170</v>
      </c>
      <c r="AG3389" t="s">
        <v>194</v>
      </c>
      <c r="AH3389" t="s">
        <v>65</v>
      </c>
      <c r="AI3389" t="s">
        <v>145</v>
      </c>
      <c r="AJ3389" t="s">
        <v>145</v>
      </c>
      <c r="AK3389" t="s">
        <v>12866</v>
      </c>
      <c r="AL3389">
        <v>1</v>
      </c>
      <c r="AM3389" t="s">
        <v>394</v>
      </c>
      <c r="AV3389" s="1">
        <v>43332</v>
      </c>
      <c r="AW3389" t="s">
        <v>17382</v>
      </c>
      <c r="AY3389" t="s">
        <v>73</v>
      </c>
      <c r="AZ3389" t="s">
        <v>74</v>
      </c>
    </row>
    <row r="3390" spans="1:52" x14ac:dyDescent="0.25">
      <c r="A3390" t="str">
        <f>INDEX('Community ID'!B:B,MATCH(O3390,'Community ID'!A:A,0))</f>
        <v>El Chorro</v>
      </c>
      <c r="B3390" t="str">
        <f>INDEX('Community ID'!$K:$K,MATCH('Environmental Data'!$P3390,'Community ID'!J:J,0))</f>
        <v>Constanza</v>
      </c>
      <c r="D3390" t="s">
        <v>12867</v>
      </c>
      <c r="E3390" t="s">
        <v>3404</v>
      </c>
      <c r="F3390" t="s">
        <v>1167</v>
      </c>
      <c r="I3390" t="s">
        <v>191</v>
      </c>
      <c r="M3390" t="s">
        <v>80</v>
      </c>
      <c r="N3390" t="s">
        <v>12800</v>
      </c>
      <c r="O3390" t="s">
        <v>7181</v>
      </c>
      <c r="P3390" t="s">
        <v>102</v>
      </c>
      <c r="Q3390" t="s">
        <v>55</v>
      </c>
      <c r="S3390" t="s">
        <v>545</v>
      </c>
      <c r="T3390" t="s">
        <v>545</v>
      </c>
      <c r="V3390" t="s">
        <v>10384</v>
      </c>
      <c r="W3390" t="s">
        <v>58</v>
      </c>
      <c r="X3390">
        <v>18.9025857718837</v>
      </c>
      <c r="Y3390">
        <v>-70.758761912650201</v>
      </c>
      <c r="Z3390" t="s">
        <v>86</v>
      </c>
      <c r="AA3390" s="3">
        <v>44326</v>
      </c>
      <c r="AB3390" t="s">
        <v>419</v>
      </c>
      <c r="AC3390" t="s">
        <v>169</v>
      </c>
      <c r="AE3390" t="s">
        <v>62</v>
      </c>
      <c r="AF3390" t="s">
        <v>170</v>
      </c>
      <c r="AG3390" t="s">
        <v>194</v>
      </c>
      <c r="AH3390" t="s">
        <v>486</v>
      </c>
      <c r="AI3390" t="s">
        <v>145</v>
      </c>
      <c r="AJ3390" t="s">
        <v>145</v>
      </c>
      <c r="AK3390" t="s">
        <v>12868</v>
      </c>
      <c r="AL3390">
        <v>1</v>
      </c>
      <c r="AM3390" t="s">
        <v>394</v>
      </c>
      <c r="AV3390" s="1">
        <v>43332</v>
      </c>
      <c r="AW3390" t="s">
        <v>17383</v>
      </c>
      <c r="AY3390" t="s">
        <v>73</v>
      </c>
      <c r="AZ3390" t="s">
        <v>74</v>
      </c>
    </row>
    <row r="3391" spans="1:52" hidden="1" x14ac:dyDescent="0.25">
      <c r="A3391" t="str">
        <f>INDEX('Community ID'!B:B,MATCH(O3391,'Community ID'!A:A,0))</f>
        <v>El Chorro</v>
      </c>
      <c r="B3391" t="str">
        <f>INDEX('Community ID'!$K:$K,MATCH('Environmental Data'!$P3391,'Community ID'!J:J,0))</f>
        <v>Constanza</v>
      </c>
      <c r="D3391" t="s">
        <v>12869</v>
      </c>
      <c r="E3391" t="s">
        <v>1388</v>
      </c>
      <c r="F3391" t="s">
        <v>1204</v>
      </c>
      <c r="I3391" t="s">
        <v>191</v>
      </c>
      <c r="J3391" s="1">
        <v>33675</v>
      </c>
      <c r="K3391">
        <v>29</v>
      </c>
      <c r="L3391">
        <v>8093935070</v>
      </c>
      <c r="M3391" t="s">
        <v>142</v>
      </c>
      <c r="N3391" t="s">
        <v>135</v>
      </c>
      <c r="O3391" t="s">
        <v>7181</v>
      </c>
      <c r="P3391" t="s">
        <v>102</v>
      </c>
      <c r="Q3391" t="s">
        <v>103</v>
      </c>
      <c r="V3391" t="s">
        <v>10384</v>
      </c>
      <c r="W3391" t="s">
        <v>58</v>
      </c>
      <c r="X3391">
        <v>18.9025888222879</v>
      </c>
      <c r="Y3391">
        <v>-70.758788759786896</v>
      </c>
      <c r="Z3391" s="3">
        <v>44326</v>
      </c>
      <c r="AA3391" t="s">
        <v>86</v>
      </c>
      <c r="AB3391" t="s">
        <v>1164</v>
      </c>
      <c r="AC3391" t="s">
        <v>169</v>
      </c>
      <c r="AE3391" t="s">
        <v>62</v>
      </c>
      <c r="AF3391" t="s">
        <v>170</v>
      </c>
      <c r="AG3391" t="s">
        <v>171</v>
      </c>
      <c r="AH3391" t="s">
        <v>117</v>
      </c>
      <c r="AI3391" t="s">
        <v>12386</v>
      </c>
      <c r="AJ3391" t="s">
        <v>12870</v>
      </c>
      <c r="AK3391" t="s">
        <v>12871</v>
      </c>
      <c r="AL3391">
        <v>1</v>
      </c>
      <c r="AM3391" t="s">
        <v>394</v>
      </c>
      <c r="AV3391" s="1">
        <v>43332</v>
      </c>
      <c r="AW3391" t="s">
        <v>17384</v>
      </c>
      <c r="AY3391" t="s">
        <v>73</v>
      </c>
      <c r="AZ3391" t="s">
        <v>74</v>
      </c>
    </row>
    <row r="3392" spans="1:52" hidden="1" x14ac:dyDescent="0.25">
      <c r="A3392" t="str">
        <f>INDEX('Community ID'!B:B,MATCH(O3392,'Community ID'!A:A,0))</f>
        <v>El Chorro</v>
      </c>
      <c r="B3392" t="str">
        <f>INDEX('Community ID'!$K:$K,MATCH('Environmental Data'!$P3392,'Community ID'!J:J,0))</f>
        <v>Constanza</v>
      </c>
      <c r="D3392" t="s">
        <v>12872</v>
      </c>
      <c r="E3392" t="s">
        <v>4436</v>
      </c>
      <c r="F3392" t="s">
        <v>1455</v>
      </c>
      <c r="I3392" t="s">
        <v>165</v>
      </c>
      <c r="L3392">
        <v>8097689099</v>
      </c>
      <c r="M3392" t="s">
        <v>80</v>
      </c>
      <c r="N3392" t="s">
        <v>10382</v>
      </c>
      <c r="O3392" t="s">
        <v>7406</v>
      </c>
      <c r="P3392" t="s">
        <v>102</v>
      </c>
      <c r="Q3392" t="s">
        <v>160</v>
      </c>
      <c r="S3392" t="s">
        <v>485</v>
      </c>
      <c r="T3392" t="s">
        <v>485</v>
      </c>
      <c r="V3392" t="s">
        <v>10384</v>
      </c>
      <c r="W3392" t="s">
        <v>58</v>
      </c>
      <c r="X3392">
        <v>18.902054862136801</v>
      </c>
      <c r="Y3392">
        <v>-70.758629310941998</v>
      </c>
      <c r="Z3392" s="3">
        <v>44326</v>
      </c>
      <c r="AA3392" s="3">
        <v>44326</v>
      </c>
      <c r="AB3392" t="s">
        <v>1164</v>
      </c>
      <c r="AC3392" t="s">
        <v>169</v>
      </c>
      <c r="AE3392" t="s">
        <v>62</v>
      </c>
      <c r="AF3392" t="s">
        <v>170</v>
      </c>
      <c r="AG3392" t="s">
        <v>171</v>
      </c>
      <c r="AH3392" t="s">
        <v>117</v>
      </c>
      <c r="AI3392" t="s">
        <v>788</v>
      </c>
      <c r="AJ3392" t="s">
        <v>788</v>
      </c>
      <c r="AK3392" t="s">
        <v>9316</v>
      </c>
      <c r="AM3392" t="s">
        <v>12873</v>
      </c>
      <c r="AV3392" s="1">
        <v>43332</v>
      </c>
      <c r="AW3392" t="s">
        <v>17385</v>
      </c>
      <c r="AY3392" t="s">
        <v>73</v>
      </c>
      <c r="AZ3392" t="s">
        <v>74</v>
      </c>
    </row>
    <row r="3393" spans="1:52" x14ac:dyDescent="0.25">
      <c r="A3393" t="str">
        <f>INDEX('Community ID'!B:B,MATCH(O3393,'Community ID'!A:A,0))</f>
        <v>El Chorro</v>
      </c>
      <c r="B3393" t="str">
        <f>INDEX('Community ID'!$K:$K,MATCH('Environmental Data'!$P3393,'Community ID'!J:J,0))</f>
        <v>Constanza</v>
      </c>
      <c r="D3393" t="s">
        <v>12874</v>
      </c>
      <c r="E3393" t="s">
        <v>2252</v>
      </c>
      <c r="F3393" t="s">
        <v>3241</v>
      </c>
      <c r="I3393" t="s">
        <v>191</v>
      </c>
      <c r="J3393" s="1">
        <v>19360</v>
      </c>
      <c r="K3393">
        <v>68</v>
      </c>
      <c r="L3393">
        <v>8097615286</v>
      </c>
      <c r="M3393" t="s">
        <v>51</v>
      </c>
      <c r="N3393" t="s">
        <v>135</v>
      </c>
      <c r="O3393" t="s">
        <v>7181</v>
      </c>
      <c r="P3393" t="s">
        <v>102</v>
      </c>
      <c r="Q3393" t="s">
        <v>103</v>
      </c>
      <c r="S3393" t="s">
        <v>545</v>
      </c>
      <c r="T3393" t="s">
        <v>545</v>
      </c>
      <c r="V3393" t="s">
        <v>10384</v>
      </c>
      <c r="W3393" t="s">
        <v>58</v>
      </c>
      <c r="X3393">
        <v>18.902054862136801</v>
      </c>
      <c r="Y3393">
        <v>-70.758629310941998</v>
      </c>
      <c r="Z3393" s="3">
        <v>44326</v>
      </c>
      <c r="AA3393" t="s">
        <v>86</v>
      </c>
      <c r="AB3393" t="s">
        <v>1164</v>
      </c>
      <c r="AC3393" t="s">
        <v>169</v>
      </c>
      <c r="AE3393" t="s">
        <v>62</v>
      </c>
      <c r="AF3393" t="s">
        <v>170</v>
      </c>
      <c r="AG3393" t="s">
        <v>194</v>
      </c>
      <c r="AH3393" t="s">
        <v>65</v>
      </c>
      <c r="AI3393" t="s">
        <v>145</v>
      </c>
      <c r="AJ3393" t="s">
        <v>145</v>
      </c>
      <c r="AK3393" t="s">
        <v>368</v>
      </c>
      <c r="AL3393">
        <v>1</v>
      </c>
      <c r="AM3393" t="s">
        <v>394</v>
      </c>
      <c r="AV3393" s="1">
        <v>43332</v>
      </c>
      <c r="AW3393" t="s">
        <v>17386</v>
      </c>
      <c r="AY3393" t="s">
        <v>73</v>
      </c>
      <c r="AZ3393" t="s">
        <v>74</v>
      </c>
    </row>
    <row r="3394" spans="1:52" hidden="1" x14ac:dyDescent="0.25">
      <c r="A3394" t="str">
        <f>INDEX('Community ID'!B:B,MATCH(O3394,'Community ID'!A:A,0))</f>
        <v>El Chorro</v>
      </c>
      <c r="B3394" t="str">
        <f>INDEX('Community ID'!$K:$K,MATCH('Environmental Data'!$P3394,'Community ID'!J:J,0))</f>
        <v>Constanza</v>
      </c>
      <c r="D3394" t="s">
        <v>12875</v>
      </c>
      <c r="E3394" t="s">
        <v>1808</v>
      </c>
      <c r="F3394" t="s">
        <v>12876</v>
      </c>
      <c r="I3394" t="s">
        <v>165</v>
      </c>
      <c r="J3394" s="1">
        <v>34453</v>
      </c>
      <c r="K3394">
        <v>27</v>
      </c>
      <c r="L3394">
        <v>8295715325</v>
      </c>
      <c r="M3394" t="s">
        <v>142</v>
      </c>
      <c r="N3394" t="s">
        <v>81</v>
      </c>
      <c r="O3394" t="s">
        <v>7406</v>
      </c>
      <c r="P3394" t="s">
        <v>102</v>
      </c>
      <c r="Q3394" t="s">
        <v>160</v>
      </c>
      <c r="S3394" t="s">
        <v>4170</v>
      </c>
      <c r="T3394" t="s">
        <v>4170</v>
      </c>
      <c r="V3394" t="s">
        <v>10384</v>
      </c>
      <c r="W3394" t="s">
        <v>58</v>
      </c>
      <c r="X3394">
        <v>18.905431717150901</v>
      </c>
      <c r="Y3394">
        <v>-70.748780428489496</v>
      </c>
      <c r="Z3394" t="s">
        <v>86</v>
      </c>
      <c r="AA3394" t="s">
        <v>86</v>
      </c>
      <c r="AB3394" t="s">
        <v>60</v>
      </c>
      <c r="AC3394" t="s">
        <v>169</v>
      </c>
      <c r="AE3394" t="s">
        <v>62</v>
      </c>
      <c r="AF3394" t="s">
        <v>170</v>
      </c>
      <c r="AG3394" t="s">
        <v>194</v>
      </c>
      <c r="AH3394" t="s">
        <v>65</v>
      </c>
      <c r="AI3394" t="s">
        <v>5095</v>
      </c>
      <c r="AJ3394" t="s">
        <v>389</v>
      </c>
      <c r="AK3394" t="s">
        <v>9316</v>
      </c>
      <c r="AM3394" t="s">
        <v>12543</v>
      </c>
      <c r="AV3394" s="1">
        <v>43332</v>
      </c>
      <c r="AW3394" t="s">
        <v>17387</v>
      </c>
      <c r="AY3394" t="s">
        <v>73</v>
      </c>
      <c r="AZ3394" t="s">
        <v>74</v>
      </c>
    </row>
    <row r="3395" spans="1:52" hidden="1" x14ac:dyDescent="0.25">
      <c r="A3395" t="str">
        <f>INDEX('Community ID'!B:B,MATCH(O3395,'Community ID'!A:A,0))</f>
        <v>El Chorro</v>
      </c>
      <c r="B3395" t="str">
        <f>INDEX('Community ID'!$K:$K,MATCH('Environmental Data'!$P3395,'Community ID'!J:J,0))</f>
        <v>Constanza</v>
      </c>
      <c r="D3395" t="s">
        <v>10392</v>
      </c>
      <c r="E3395" t="s">
        <v>291</v>
      </c>
      <c r="F3395" t="s">
        <v>691</v>
      </c>
      <c r="I3395" t="s">
        <v>191</v>
      </c>
      <c r="J3395" s="1">
        <v>43101</v>
      </c>
      <c r="K3395">
        <v>3</v>
      </c>
      <c r="L3395">
        <v>8299093324</v>
      </c>
      <c r="M3395" t="s">
        <v>124</v>
      </c>
      <c r="N3395" t="s">
        <v>898</v>
      </c>
      <c r="O3395" t="s">
        <v>7406</v>
      </c>
      <c r="P3395" t="s">
        <v>102</v>
      </c>
      <c r="Q3395" t="s">
        <v>160</v>
      </c>
      <c r="S3395" t="s">
        <v>485</v>
      </c>
      <c r="T3395" t="s">
        <v>485</v>
      </c>
      <c r="V3395" t="s">
        <v>10384</v>
      </c>
      <c r="W3395" t="s">
        <v>58</v>
      </c>
      <c r="X3395">
        <v>18.905531538015701</v>
      </c>
      <c r="Y3395">
        <v>-70.748505073049998</v>
      </c>
      <c r="Z3395" t="s">
        <v>86</v>
      </c>
      <c r="AA3395" t="s">
        <v>86</v>
      </c>
      <c r="AB3395" t="s">
        <v>60</v>
      </c>
      <c r="AC3395" t="s">
        <v>169</v>
      </c>
      <c r="AE3395" t="s">
        <v>62</v>
      </c>
      <c r="AF3395" t="s">
        <v>170</v>
      </c>
      <c r="AG3395" t="s">
        <v>194</v>
      </c>
      <c r="AH3395" t="s">
        <v>65</v>
      </c>
      <c r="AI3395" t="s">
        <v>5095</v>
      </c>
      <c r="AJ3395" t="s">
        <v>389</v>
      </c>
      <c r="AK3395" t="s">
        <v>9316</v>
      </c>
      <c r="AM3395" t="s">
        <v>1836</v>
      </c>
      <c r="AV3395" s="1">
        <v>43332</v>
      </c>
      <c r="AW3395" t="s">
        <v>17388</v>
      </c>
      <c r="AY3395" t="s">
        <v>73</v>
      </c>
      <c r="AZ3395" t="s">
        <v>74</v>
      </c>
    </row>
    <row r="3396" spans="1:52" x14ac:dyDescent="0.25">
      <c r="A3396" t="str">
        <f>INDEX('Community ID'!B:B,MATCH(O3396,'Community ID'!A:A,0))</f>
        <v>El Chorro</v>
      </c>
      <c r="B3396" t="str">
        <f>INDEX('Community ID'!$K:$K,MATCH('Environmental Data'!$P3396,'Community ID'!J:J,0))</f>
        <v>Constanza</v>
      </c>
      <c r="D3396" t="s">
        <v>12877</v>
      </c>
      <c r="E3396" t="s">
        <v>12878</v>
      </c>
      <c r="F3396" t="s">
        <v>12879</v>
      </c>
      <c r="I3396" t="s">
        <v>191</v>
      </c>
      <c r="J3396" s="1">
        <v>21508</v>
      </c>
      <c r="K3396">
        <v>63</v>
      </c>
      <c r="L3396">
        <v>8295588097</v>
      </c>
      <c r="M3396" t="s">
        <v>51</v>
      </c>
      <c r="N3396" t="s">
        <v>135</v>
      </c>
      <c r="O3396" t="s">
        <v>7406</v>
      </c>
      <c r="P3396" t="s">
        <v>102</v>
      </c>
      <c r="Q3396" t="s">
        <v>55</v>
      </c>
      <c r="S3396" t="s">
        <v>545</v>
      </c>
      <c r="T3396" t="s">
        <v>545</v>
      </c>
      <c r="V3396" t="s">
        <v>10384</v>
      </c>
      <c r="W3396" t="s">
        <v>58</v>
      </c>
      <c r="X3396">
        <v>18.903648564381999</v>
      </c>
      <c r="Y3396">
        <v>-70.757875099417802</v>
      </c>
      <c r="Z3396" t="s">
        <v>86</v>
      </c>
      <c r="AA3396" t="s">
        <v>86</v>
      </c>
      <c r="AB3396" t="s">
        <v>1164</v>
      </c>
      <c r="AC3396" t="s">
        <v>88</v>
      </c>
      <c r="AE3396" t="s">
        <v>62</v>
      </c>
      <c r="AF3396" t="s">
        <v>170</v>
      </c>
      <c r="AG3396" t="s">
        <v>194</v>
      </c>
      <c r="AH3396" t="s">
        <v>117</v>
      </c>
      <c r="AI3396" t="s">
        <v>145</v>
      </c>
      <c r="AJ3396" t="s">
        <v>1760</v>
      </c>
      <c r="AK3396" t="s">
        <v>479</v>
      </c>
      <c r="AL3396">
        <v>1</v>
      </c>
      <c r="AM3396" t="s">
        <v>12880</v>
      </c>
      <c r="AV3396" s="1">
        <v>43332</v>
      </c>
      <c r="AW3396" t="s">
        <v>17389</v>
      </c>
      <c r="AY3396" t="s">
        <v>73</v>
      </c>
      <c r="AZ3396" t="s">
        <v>74</v>
      </c>
    </row>
    <row r="3397" spans="1:52" hidden="1" x14ac:dyDescent="0.25">
      <c r="A3397" t="str">
        <f>INDEX('Community ID'!B:B,MATCH(O3397,'Community ID'!A:A,0))</f>
        <v>El Chorro</v>
      </c>
      <c r="B3397" t="str">
        <f>INDEX('Community ID'!$K:$K,MATCH('Environmental Data'!$P3397,'Community ID'!J:J,0))</f>
        <v>Constanza</v>
      </c>
      <c r="D3397" t="s">
        <v>12881</v>
      </c>
      <c r="E3397" t="s">
        <v>12882</v>
      </c>
      <c r="F3397" t="s">
        <v>6311</v>
      </c>
      <c r="I3397" t="s">
        <v>191</v>
      </c>
      <c r="J3397" s="1">
        <v>23780</v>
      </c>
      <c r="K3397">
        <v>56</v>
      </c>
      <c r="L3397">
        <v>8292332876</v>
      </c>
      <c r="M3397" t="s">
        <v>80</v>
      </c>
      <c r="N3397" t="s">
        <v>12883</v>
      </c>
      <c r="O3397" t="s">
        <v>7181</v>
      </c>
      <c r="P3397" t="s">
        <v>83</v>
      </c>
      <c r="Q3397" t="s">
        <v>160</v>
      </c>
      <c r="S3397" t="s">
        <v>545</v>
      </c>
      <c r="T3397" t="s">
        <v>485</v>
      </c>
      <c r="V3397" t="s">
        <v>10384</v>
      </c>
      <c r="W3397" t="s">
        <v>58</v>
      </c>
      <c r="X3397">
        <v>18.903648564381999</v>
      </c>
      <c r="Y3397">
        <v>-70.757875099417802</v>
      </c>
      <c r="Z3397" t="s">
        <v>86</v>
      </c>
      <c r="AA3397" t="s">
        <v>86</v>
      </c>
      <c r="AB3397" t="s">
        <v>60</v>
      </c>
      <c r="AC3397" t="s">
        <v>169</v>
      </c>
      <c r="AE3397" t="s">
        <v>62</v>
      </c>
      <c r="AF3397" t="s">
        <v>170</v>
      </c>
      <c r="AG3397" t="s">
        <v>194</v>
      </c>
      <c r="AH3397" t="s">
        <v>65</v>
      </c>
      <c r="AI3397" t="s">
        <v>10391</v>
      </c>
      <c r="AJ3397" t="s">
        <v>1579</v>
      </c>
      <c r="AK3397" t="s">
        <v>9316</v>
      </c>
      <c r="AM3397" t="s">
        <v>1836</v>
      </c>
      <c r="AV3397" s="1">
        <v>43332</v>
      </c>
      <c r="AW3397" t="s">
        <v>17390</v>
      </c>
      <c r="AY3397" t="s">
        <v>73</v>
      </c>
      <c r="AZ3397" t="s">
        <v>74</v>
      </c>
    </row>
    <row r="3398" spans="1:52" hidden="1" x14ac:dyDescent="0.25">
      <c r="A3398" t="str">
        <f>INDEX('Community ID'!B:B,MATCH(O3398,'Community ID'!A:A,0))</f>
        <v>El Chorro</v>
      </c>
      <c r="B3398" t="str">
        <f>INDEX('Community ID'!$K:$K,MATCH('Environmental Data'!$P3398,'Community ID'!J:J,0))</f>
        <v>Constanza</v>
      </c>
      <c r="D3398" t="s">
        <v>12884</v>
      </c>
      <c r="E3398" t="s">
        <v>7551</v>
      </c>
      <c r="F3398" t="s">
        <v>12885</v>
      </c>
      <c r="H3398" t="s">
        <v>9614</v>
      </c>
      <c r="I3398" t="s">
        <v>191</v>
      </c>
      <c r="J3398" s="1">
        <v>27489</v>
      </c>
      <c r="K3398">
        <v>46</v>
      </c>
      <c r="L3398">
        <v>8098177189</v>
      </c>
      <c r="M3398" t="s">
        <v>80</v>
      </c>
      <c r="N3398" t="s">
        <v>114</v>
      </c>
      <c r="O3398" t="s">
        <v>7181</v>
      </c>
      <c r="P3398" t="s">
        <v>102</v>
      </c>
      <c r="Q3398" t="s">
        <v>160</v>
      </c>
      <c r="S3398" t="s">
        <v>485</v>
      </c>
      <c r="T3398" t="s">
        <v>485</v>
      </c>
      <c r="V3398" t="s">
        <v>10384</v>
      </c>
      <c r="W3398" t="s">
        <v>58</v>
      </c>
      <c r="X3398">
        <v>18.903375147528799</v>
      </c>
      <c r="Y3398">
        <v>-70.757930708574094</v>
      </c>
      <c r="Z3398" s="3">
        <v>44326</v>
      </c>
      <c r="AA3398" s="3">
        <v>44198</v>
      </c>
      <c r="AB3398" t="s">
        <v>116</v>
      </c>
      <c r="AC3398" t="s">
        <v>169</v>
      </c>
      <c r="AE3398" t="s">
        <v>62</v>
      </c>
      <c r="AF3398" t="s">
        <v>170</v>
      </c>
      <c r="AG3398" t="s">
        <v>171</v>
      </c>
      <c r="AH3398" t="s">
        <v>90</v>
      </c>
      <c r="AI3398" t="s">
        <v>788</v>
      </c>
      <c r="AJ3398" t="s">
        <v>788</v>
      </c>
      <c r="AK3398" t="s">
        <v>12886</v>
      </c>
      <c r="AM3398" t="s">
        <v>11312</v>
      </c>
      <c r="AV3398" s="1">
        <v>43332</v>
      </c>
      <c r="AW3398" t="s">
        <v>17391</v>
      </c>
      <c r="AY3398" t="s">
        <v>73</v>
      </c>
      <c r="AZ3398" t="s">
        <v>74</v>
      </c>
    </row>
    <row r="3399" spans="1:52" hidden="1" x14ac:dyDescent="0.25">
      <c r="A3399" t="str">
        <f>INDEX('Community ID'!B:B,MATCH(O3399,'Community ID'!A:A,0))</f>
        <v>El Chorro</v>
      </c>
      <c r="B3399" t="str">
        <f>INDEX('Community ID'!$K:$K,MATCH('Environmental Data'!$P3399,'Community ID'!J:J,0))</f>
        <v>Constanza</v>
      </c>
      <c r="D3399" t="s">
        <v>12887</v>
      </c>
      <c r="E3399" t="s">
        <v>12888</v>
      </c>
      <c r="F3399" t="s">
        <v>1519</v>
      </c>
      <c r="I3399" t="s">
        <v>191</v>
      </c>
      <c r="J3399" s="1">
        <v>25629</v>
      </c>
      <c r="K3399">
        <v>51</v>
      </c>
      <c r="L3399">
        <v>8298704553</v>
      </c>
      <c r="M3399" t="s">
        <v>51</v>
      </c>
      <c r="N3399" t="s">
        <v>135</v>
      </c>
      <c r="O3399" t="s">
        <v>7181</v>
      </c>
      <c r="P3399" t="s">
        <v>102</v>
      </c>
      <c r="Q3399" t="s">
        <v>103</v>
      </c>
      <c r="S3399" t="s">
        <v>545</v>
      </c>
      <c r="T3399" t="s">
        <v>545</v>
      </c>
      <c r="V3399" t="s">
        <v>10384</v>
      </c>
      <c r="W3399" t="s">
        <v>58</v>
      </c>
      <c r="X3399">
        <v>18.905531547167701</v>
      </c>
      <c r="Y3399">
        <v>-70.748504976301305</v>
      </c>
      <c r="Z3399" t="s">
        <v>86</v>
      </c>
      <c r="AA3399" t="s">
        <v>86</v>
      </c>
      <c r="AB3399" t="s">
        <v>182</v>
      </c>
      <c r="AC3399" t="s">
        <v>88</v>
      </c>
      <c r="AE3399" t="s">
        <v>62</v>
      </c>
      <c r="AF3399" t="s">
        <v>170</v>
      </c>
      <c r="AG3399" t="s">
        <v>194</v>
      </c>
      <c r="AH3399" t="s">
        <v>117</v>
      </c>
      <c r="AI3399" t="s">
        <v>1382</v>
      </c>
      <c r="AJ3399" t="s">
        <v>106</v>
      </c>
      <c r="AK3399" t="s">
        <v>1194</v>
      </c>
      <c r="AL3399">
        <v>1</v>
      </c>
      <c r="AV3399" s="1">
        <v>43332</v>
      </c>
      <c r="AW3399" t="s">
        <v>17392</v>
      </c>
      <c r="AY3399" t="s">
        <v>73</v>
      </c>
      <c r="AZ3399" t="s">
        <v>74</v>
      </c>
    </row>
    <row r="3400" spans="1:52" hidden="1" x14ac:dyDescent="0.25">
      <c r="A3400" t="str">
        <f>INDEX('Community ID'!B:B,MATCH(O3400,'Community ID'!A:A,0))</f>
        <v>El Chorro</v>
      </c>
      <c r="B3400" t="str">
        <f>INDEX('Community ID'!$K:$K,MATCH('Environmental Data'!$P3400,'Community ID'!J:J,0))</f>
        <v>Constanza</v>
      </c>
      <c r="D3400" t="s">
        <v>12889</v>
      </c>
      <c r="E3400" t="s">
        <v>8935</v>
      </c>
      <c r="F3400" t="s">
        <v>1477</v>
      </c>
      <c r="I3400" t="s">
        <v>191</v>
      </c>
      <c r="J3400" s="1">
        <v>21551</v>
      </c>
      <c r="K3400">
        <v>62</v>
      </c>
      <c r="L3400">
        <v>8296010737</v>
      </c>
      <c r="M3400" t="s">
        <v>80</v>
      </c>
      <c r="O3400" t="s">
        <v>7181</v>
      </c>
      <c r="P3400" t="s">
        <v>102</v>
      </c>
      <c r="Q3400" t="s">
        <v>103</v>
      </c>
      <c r="S3400" t="s">
        <v>545</v>
      </c>
      <c r="T3400" t="s">
        <v>545</v>
      </c>
      <c r="V3400" t="s">
        <v>10384</v>
      </c>
      <c r="W3400" t="s">
        <v>58</v>
      </c>
      <c r="X3400">
        <v>18.9031536458236</v>
      </c>
      <c r="Y3400">
        <v>-70.758691672301595</v>
      </c>
      <c r="Z3400" t="s">
        <v>86</v>
      </c>
      <c r="AA3400" s="3">
        <v>44326</v>
      </c>
      <c r="AB3400" t="s">
        <v>182</v>
      </c>
      <c r="AC3400" t="s">
        <v>88</v>
      </c>
      <c r="AE3400" t="s">
        <v>62</v>
      </c>
      <c r="AF3400" t="s">
        <v>170</v>
      </c>
      <c r="AG3400" t="s">
        <v>194</v>
      </c>
      <c r="AH3400" t="s">
        <v>65</v>
      </c>
      <c r="AI3400" t="s">
        <v>7956</v>
      </c>
      <c r="AJ3400" t="s">
        <v>1569</v>
      </c>
      <c r="AK3400" t="s">
        <v>2928</v>
      </c>
      <c r="AM3400" t="s">
        <v>1836</v>
      </c>
      <c r="AV3400" s="1">
        <v>43332</v>
      </c>
      <c r="AW3400" t="s">
        <v>17393</v>
      </c>
      <c r="AY3400" t="s">
        <v>73</v>
      </c>
      <c r="AZ3400" t="s">
        <v>74</v>
      </c>
    </row>
    <row r="3401" spans="1:52" x14ac:dyDescent="0.25">
      <c r="A3401" t="str">
        <f>INDEX('Community ID'!B:B,MATCH(O3401,'Community ID'!A:A,0))</f>
        <v>Arroyo Arriba</v>
      </c>
      <c r="B3401" t="str">
        <f>INDEX('Community ID'!$K:$K,MATCH('Environmental Data'!$P3401,'Community ID'!J:J,0))</f>
        <v>Constanza</v>
      </c>
      <c r="D3401" t="s">
        <v>12890</v>
      </c>
      <c r="E3401" t="s">
        <v>12891</v>
      </c>
      <c r="F3401" t="s">
        <v>12892</v>
      </c>
      <c r="H3401" t="s">
        <v>12893</v>
      </c>
      <c r="I3401" t="s">
        <v>165</v>
      </c>
      <c r="J3401" s="1">
        <v>30785</v>
      </c>
      <c r="K3401">
        <v>37</v>
      </c>
      <c r="L3401">
        <v>8296058256</v>
      </c>
      <c r="M3401" t="s">
        <v>226</v>
      </c>
      <c r="N3401" t="s">
        <v>12894</v>
      </c>
      <c r="O3401" t="s">
        <v>12895</v>
      </c>
      <c r="P3401" t="s">
        <v>54</v>
      </c>
      <c r="Q3401" t="s">
        <v>373</v>
      </c>
      <c r="V3401" t="s">
        <v>7144</v>
      </c>
      <c r="W3401" t="s">
        <v>58</v>
      </c>
      <c r="X3401">
        <v>18.9163858</v>
      </c>
      <c r="Y3401">
        <v>-70.743142300000002</v>
      </c>
      <c r="Z3401" s="3">
        <v>44198</v>
      </c>
      <c r="AA3401" s="3">
        <v>44198</v>
      </c>
      <c r="AB3401" t="s">
        <v>60</v>
      </c>
      <c r="AC3401" t="s">
        <v>169</v>
      </c>
      <c r="AE3401" t="s">
        <v>62</v>
      </c>
      <c r="AF3401" t="s">
        <v>170</v>
      </c>
      <c r="AG3401" t="s">
        <v>194</v>
      </c>
      <c r="AH3401" t="s">
        <v>65</v>
      </c>
      <c r="AI3401" t="s">
        <v>10580</v>
      </c>
      <c r="AJ3401" t="s">
        <v>7145</v>
      </c>
      <c r="AK3401" t="s">
        <v>10499</v>
      </c>
      <c r="AL3401">
        <v>2</v>
      </c>
      <c r="AM3401" t="s">
        <v>10486</v>
      </c>
      <c r="AV3401" s="1">
        <v>43327</v>
      </c>
      <c r="AW3401" t="s">
        <v>17394</v>
      </c>
      <c r="AY3401" t="s">
        <v>73</v>
      </c>
      <c r="AZ3401" t="s">
        <v>74</v>
      </c>
    </row>
    <row r="3402" spans="1:52" hidden="1" x14ac:dyDescent="0.25">
      <c r="A3402" t="str">
        <f>INDEX('Community ID'!B:B,MATCH(O3402,'Community ID'!A:A,0))</f>
        <v>Barrio Las Flores</v>
      </c>
      <c r="B3402" t="str">
        <f>INDEX('Community ID'!$K:$K,MATCH('Environmental Data'!$P3402,'Community ID'!J:J,0))</f>
        <v>Constanza</v>
      </c>
      <c r="D3402" t="s">
        <v>12896</v>
      </c>
      <c r="E3402" t="s">
        <v>12897</v>
      </c>
      <c r="F3402" t="s">
        <v>12898</v>
      </c>
      <c r="H3402" t="s">
        <v>12899</v>
      </c>
      <c r="I3402" t="s">
        <v>165</v>
      </c>
      <c r="J3402" s="1">
        <v>17649</v>
      </c>
      <c r="K3402">
        <v>73</v>
      </c>
      <c r="L3402">
        <v>8295429987</v>
      </c>
      <c r="M3402" t="s">
        <v>80</v>
      </c>
      <c r="N3402" t="s">
        <v>52</v>
      </c>
      <c r="O3402" t="s">
        <v>11349</v>
      </c>
      <c r="P3402" t="s">
        <v>102</v>
      </c>
      <c r="Q3402" t="s">
        <v>103</v>
      </c>
      <c r="S3402" t="s">
        <v>144</v>
      </c>
      <c r="V3402" t="s">
        <v>8937</v>
      </c>
      <c r="W3402" t="s">
        <v>58</v>
      </c>
      <c r="X3402">
        <v>18.9127534</v>
      </c>
      <c r="Y3402">
        <v>-70.745114599999994</v>
      </c>
      <c r="Z3402" t="s">
        <v>86</v>
      </c>
      <c r="AA3402" t="s">
        <v>86</v>
      </c>
      <c r="AB3402" t="s">
        <v>419</v>
      </c>
      <c r="AC3402" t="s">
        <v>169</v>
      </c>
      <c r="AE3402" t="s">
        <v>62</v>
      </c>
      <c r="AF3402" t="s">
        <v>170</v>
      </c>
      <c r="AG3402" t="s">
        <v>171</v>
      </c>
      <c r="AH3402" t="s">
        <v>90</v>
      </c>
      <c r="AI3402" t="s">
        <v>145</v>
      </c>
      <c r="AJ3402" t="s">
        <v>807</v>
      </c>
      <c r="AK3402" t="s">
        <v>8251</v>
      </c>
      <c r="AL3402">
        <v>2</v>
      </c>
      <c r="AM3402" t="s">
        <v>68</v>
      </c>
      <c r="AV3402" s="1">
        <v>43326</v>
      </c>
      <c r="AW3402" t="s">
        <v>17395</v>
      </c>
      <c r="AY3402" t="s">
        <v>73</v>
      </c>
      <c r="AZ3402" t="s">
        <v>74</v>
      </c>
    </row>
    <row r="3403" spans="1:52" x14ac:dyDescent="0.25">
      <c r="A3403" t="str">
        <f>INDEX('Community ID'!B:B,MATCH(O3403,'Community ID'!A:A,0))</f>
        <v>Arroyo Arriba</v>
      </c>
      <c r="B3403" t="str">
        <f>INDEX('Community ID'!$K:$K,MATCH('Environmental Data'!$P3403,'Community ID'!J:J,0))</f>
        <v>Constanza</v>
      </c>
      <c r="D3403" t="s">
        <v>10490</v>
      </c>
      <c r="E3403" t="s">
        <v>10491</v>
      </c>
      <c r="F3403" t="s">
        <v>10492</v>
      </c>
      <c r="H3403" t="s">
        <v>10493</v>
      </c>
      <c r="I3403" t="s">
        <v>191</v>
      </c>
      <c r="J3403" s="1">
        <v>30458</v>
      </c>
      <c r="K3403">
        <v>38</v>
      </c>
      <c r="L3403">
        <v>8293756820</v>
      </c>
      <c r="M3403" t="s">
        <v>124</v>
      </c>
      <c r="N3403" t="s">
        <v>10494</v>
      </c>
      <c r="O3403" t="s">
        <v>10483</v>
      </c>
      <c r="P3403" t="s">
        <v>102</v>
      </c>
      <c r="Q3403" t="s">
        <v>373</v>
      </c>
      <c r="R3403">
        <v>1093150305</v>
      </c>
      <c r="S3403" t="s">
        <v>10495</v>
      </c>
      <c r="T3403" t="s">
        <v>10496</v>
      </c>
      <c r="V3403" t="s">
        <v>7144</v>
      </c>
      <c r="W3403" t="s">
        <v>58</v>
      </c>
      <c r="X3403">
        <v>18.9163858</v>
      </c>
      <c r="Y3403">
        <v>-70.743142300000002</v>
      </c>
      <c r="Z3403" s="3">
        <v>44326</v>
      </c>
      <c r="AA3403" t="s">
        <v>325</v>
      </c>
      <c r="AB3403" t="s">
        <v>60</v>
      </c>
      <c r="AC3403" t="s">
        <v>169</v>
      </c>
      <c r="AE3403" t="s">
        <v>62</v>
      </c>
      <c r="AF3403" t="s">
        <v>170</v>
      </c>
      <c r="AG3403" t="s">
        <v>194</v>
      </c>
      <c r="AH3403" t="s">
        <v>65</v>
      </c>
      <c r="AI3403" t="s">
        <v>10497</v>
      </c>
      <c r="AJ3403" t="s">
        <v>10498</v>
      </c>
      <c r="AK3403" t="s">
        <v>10499</v>
      </c>
      <c r="AL3403">
        <v>2</v>
      </c>
      <c r="AM3403" t="s">
        <v>10500</v>
      </c>
      <c r="AV3403" s="1">
        <v>43326</v>
      </c>
      <c r="AW3403" t="s">
        <v>17396</v>
      </c>
      <c r="AY3403" t="s">
        <v>73</v>
      </c>
      <c r="AZ3403" t="s">
        <v>74</v>
      </c>
    </row>
    <row r="3404" spans="1:52" hidden="1" x14ac:dyDescent="0.25">
      <c r="A3404" t="str">
        <f>INDEX('Community ID'!B:B,MATCH(O3404,'Community ID'!A:A,0))</f>
        <v>Barrio Las Flores</v>
      </c>
      <c r="B3404" t="str">
        <f>INDEX('Community ID'!$K:$K,MATCH('Environmental Data'!$P3404,'Community ID'!J:J,0))</f>
        <v>Constanza</v>
      </c>
      <c r="D3404" t="s">
        <v>12900</v>
      </c>
      <c r="E3404" t="s">
        <v>12901</v>
      </c>
      <c r="F3404" t="s">
        <v>12902</v>
      </c>
      <c r="I3404" t="s">
        <v>191</v>
      </c>
      <c r="J3404" s="1">
        <v>28387</v>
      </c>
      <c r="K3404">
        <v>44</v>
      </c>
      <c r="L3404">
        <v>8293566472</v>
      </c>
      <c r="M3404" t="s">
        <v>124</v>
      </c>
      <c r="N3404" t="s">
        <v>135</v>
      </c>
      <c r="O3404" t="s">
        <v>4094</v>
      </c>
      <c r="P3404" t="s">
        <v>102</v>
      </c>
      <c r="Q3404" t="s">
        <v>103</v>
      </c>
      <c r="R3404">
        <v>45911977</v>
      </c>
      <c r="S3404" t="s">
        <v>144</v>
      </c>
      <c r="T3404" t="s">
        <v>144</v>
      </c>
      <c r="V3404" t="s">
        <v>8937</v>
      </c>
      <c r="W3404" t="s">
        <v>58</v>
      </c>
      <c r="X3404">
        <v>18.912779549154301</v>
      </c>
      <c r="Y3404">
        <v>-70.7444472145948</v>
      </c>
      <c r="Z3404" t="s">
        <v>86</v>
      </c>
      <c r="AA3404" s="3">
        <v>44198</v>
      </c>
      <c r="AB3404" t="s">
        <v>87</v>
      </c>
      <c r="AC3404" t="s">
        <v>169</v>
      </c>
      <c r="AE3404" t="s">
        <v>62</v>
      </c>
      <c r="AF3404" t="s">
        <v>170</v>
      </c>
      <c r="AG3404" t="s">
        <v>171</v>
      </c>
      <c r="AH3404" t="s">
        <v>90</v>
      </c>
      <c r="AI3404" t="s">
        <v>1221</v>
      </c>
      <c r="AJ3404" t="s">
        <v>11347</v>
      </c>
      <c r="AK3404" t="s">
        <v>7804</v>
      </c>
      <c r="AL3404">
        <v>2</v>
      </c>
      <c r="AM3404" t="s">
        <v>68</v>
      </c>
      <c r="AV3404" s="1">
        <v>43326</v>
      </c>
      <c r="AW3404" t="s">
        <v>17397</v>
      </c>
      <c r="AY3404" t="s">
        <v>73</v>
      </c>
      <c r="AZ3404" t="s">
        <v>74</v>
      </c>
    </row>
    <row r="3405" spans="1:52" hidden="1" x14ac:dyDescent="0.25">
      <c r="A3405" t="str">
        <f>INDEX('Community ID'!B:B,MATCH(O3405,'Community ID'!A:A,0))</f>
        <v>Barrio Las Flores</v>
      </c>
      <c r="B3405" t="str">
        <f>INDEX('Community ID'!$K:$K,MATCH('Environmental Data'!$P3405,'Community ID'!J:J,0))</f>
        <v>Constanza</v>
      </c>
      <c r="D3405" t="s">
        <v>12903</v>
      </c>
      <c r="E3405" t="s">
        <v>3328</v>
      </c>
      <c r="F3405" t="s">
        <v>10274</v>
      </c>
      <c r="H3405" t="s">
        <v>3328</v>
      </c>
      <c r="I3405" t="s">
        <v>191</v>
      </c>
      <c r="J3405" s="1">
        <v>19423</v>
      </c>
      <c r="K3405">
        <v>68</v>
      </c>
      <c r="L3405">
        <v>8299105513</v>
      </c>
      <c r="M3405" t="s">
        <v>80</v>
      </c>
      <c r="N3405" t="s">
        <v>135</v>
      </c>
      <c r="O3405" t="s">
        <v>4094</v>
      </c>
      <c r="P3405" t="s">
        <v>102</v>
      </c>
      <c r="Q3405" t="s">
        <v>103</v>
      </c>
      <c r="R3405">
        <v>44362944</v>
      </c>
      <c r="S3405" t="s">
        <v>144</v>
      </c>
      <c r="V3405" t="s">
        <v>8937</v>
      </c>
      <c r="W3405" t="s">
        <v>58</v>
      </c>
      <c r="X3405">
        <v>18.912741118128299</v>
      </c>
      <c r="Y3405">
        <v>-70.744413603162997</v>
      </c>
      <c r="Z3405" t="s">
        <v>86</v>
      </c>
      <c r="AA3405" t="s">
        <v>86</v>
      </c>
      <c r="AB3405" t="s">
        <v>87</v>
      </c>
      <c r="AC3405" t="s">
        <v>169</v>
      </c>
      <c r="AE3405" t="s">
        <v>62</v>
      </c>
      <c r="AF3405" t="s">
        <v>170</v>
      </c>
      <c r="AG3405" t="s">
        <v>194</v>
      </c>
      <c r="AH3405" t="s">
        <v>486</v>
      </c>
      <c r="AI3405" t="s">
        <v>145</v>
      </c>
      <c r="AJ3405" t="s">
        <v>12904</v>
      </c>
      <c r="AK3405" t="s">
        <v>8724</v>
      </c>
      <c r="AM3405" t="s">
        <v>68</v>
      </c>
      <c r="AV3405" s="1">
        <v>43326</v>
      </c>
      <c r="AW3405" t="s">
        <v>17398</v>
      </c>
      <c r="AY3405" t="s">
        <v>73</v>
      </c>
      <c r="AZ3405" t="s">
        <v>74</v>
      </c>
    </row>
    <row r="3406" spans="1:52" hidden="1" x14ac:dyDescent="0.25">
      <c r="A3406" t="str">
        <f>INDEX('Community ID'!B:B,MATCH(O3406,'Community ID'!A:A,0))</f>
        <v>La Jolla</v>
      </c>
      <c r="B3406" t="str">
        <f>INDEX('Community ID'!$K:$K,MATCH('Environmental Data'!$P3406,'Community ID'!J:J,0))</f>
        <v>Constanza</v>
      </c>
      <c r="D3406" t="s">
        <v>12905</v>
      </c>
      <c r="E3406" t="s">
        <v>2486</v>
      </c>
      <c r="F3406" t="s">
        <v>12906</v>
      </c>
      <c r="H3406" t="s">
        <v>2486</v>
      </c>
      <c r="I3406" t="s">
        <v>191</v>
      </c>
      <c r="J3406" s="1">
        <v>26316</v>
      </c>
      <c r="K3406">
        <v>49</v>
      </c>
      <c r="M3406" t="s">
        <v>80</v>
      </c>
      <c r="N3406" t="s">
        <v>135</v>
      </c>
      <c r="O3406" t="s">
        <v>11919</v>
      </c>
      <c r="P3406" t="s">
        <v>102</v>
      </c>
      <c r="Q3406" t="s">
        <v>103</v>
      </c>
      <c r="R3406">
        <v>42546904</v>
      </c>
      <c r="S3406" t="s">
        <v>144</v>
      </c>
      <c r="T3406" t="s">
        <v>144</v>
      </c>
      <c r="U3406">
        <v>5300280764</v>
      </c>
      <c r="V3406" t="s">
        <v>11149</v>
      </c>
      <c r="W3406" t="s">
        <v>58</v>
      </c>
      <c r="X3406">
        <v>18.905186400000002</v>
      </c>
      <c r="Y3406">
        <v>-70.750579200000004</v>
      </c>
      <c r="Z3406" t="s">
        <v>86</v>
      </c>
      <c r="AA3406" t="s">
        <v>86</v>
      </c>
      <c r="AB3406" t="s">
        <v>1164</v>
      </c>
      <c r="AC3406" t="s">
        <v>88</v>
      </c>
      <c r="AE3406" t="s">
        <v>62</v>
      </c>
      <c r="AF3406" t="s">
        <v>170</v>
      </c>
      <c r="AG3406" t="s">
        <v>194</v>
      </c>
      <c r="AH3406" t="s">
        <v>65</v>
      </c>
      <c r="AI3406" t="s">
        <v>715</v>
      </c>
      <c r="AJ3406" t="s">
        <v>127</v>
      </c>
      <c r="AK3406" t="s">
        <v>394</v>
      </c>
      <c r="AL3406">
        <v>1</v>
      </c>
      <c r="AM3406" t="s">
        <v>7492</v>
      </c>
      <c r="AV3406" s="1">
        <v>43326</v>
      </c>
      <c r="AW3406" t="s">
        <v>17399</v>
      </c>
      <c r="AY3406" t="s">
        <v>73</v>
      </c>
      <c r="AZ3406" t="s">
        <v>74</v>
      </c>
    </row>
    <row r="3407" spans="1:52" hidden="1" x14ac:dyDescent="0.25">
      <c r="A3407" t="str">
        <f>INDEX('Community ID'!B:B,MATCH(O3407,'Community ID'!A:A,0))</f>
        <v>La Jolla</v>
      </c>
      <c r="B3407" t="str">
        <f>INDEX('Community ID'!$K:$K,MATCH('Environmental Data'!$P3407,'Community ID'!J:J,0))</f>
        <v>Constanza</v>
      </c>
      <c r="D3407" t="s">
        <v>12910</v>
      </c>
      <c r="E3407" t="s">
        <v>2085</v>
      </c>
      <c r="F3407" t="s">
        <v>297</v>
      </c>
      <c r="H3407" t="s">
        <v>2255</v>
      </c>
      <c r="I3407" t="s">
        <v>191</v>
      </c>
      <c r="J3407" s="1">
        <v>24334</v>
      </c>
      <c r="K3407">
        <v>55</v>
      </c>
      <c r="M3407" t="s">
        <v>80</v>
      </c>
      <c r="N3407" t="s">
        <v>287</v>
      </c>
      <c r="O3407" t="s">
        <v>11919</v>
      </c>
      <c r="P3407" t="s">
        <v>102</v>
      </c>
      <c r="Q3407" t="s">
        <v>103</v>
      </c>
      <c r="R3407">
        <v>46511125</v>
      </c>
      <c r="S3407" t="s">
        <v>144</v>
      </c>
      <c r="T3407" t="s">
        <v>144</v>
      </c>
      <c r="U3407">
        <v>5300155719</v>
      </c>
      <c r="V3407" t="s">
        <v>12656</v>
      </c>
      <c r="W3407" t="s">
        <v>58</v>
      </c>
      <c r="X3407">
        <v>18.905186400000002</v>
      </c>
      <c r="Y3407">
        <v>-70.750579200000004</v>
      </c>
      <c r="Z3407" s="3">
        <v>44198</v>
      </c>
      <c r="AA3407" s="3">
        <v>44198</v>
      </c>
      <c r="AB3407" t="s">
        <v>87</v>
      </c>
      <c r="AC3407" t="s">
        <v>88</v>
      </c>
      <c r="AE3407" t="s">
        <v>62</v>
      </c>
      <c r="AF3407" t="s">
        <v>170</v>
      </c>
      <c r="AG3407" t="s">
        <v>194</v>
      </c>
      <c r="AH3407" t="s">
        <v>65</v>
      </c>
      <c r="AI3407" t="s">
        <v>66</v>
      </c>
      <c r="AJ3407" t="s">
        <v>66</v>
      </c>
      <c r="AK3407" t="s">
        <v>394</v>
      </c>
      <c r="AL3407">
        <v>1</v>
      </c>
      <c r="AM3407" t="s">
        <v>108</v>
      </c>
      <c r="AV3407" s="1">
        <v>43326</v>
      </c>
      <c r="AW3407" t="s">
        <v>17400</v>
      </c>
      <c r="AY3407" t="s">
        <v>73</v>
      </c>
      <c r="AZ3407" t="s">
        <v>74</v>
      </c>
    </row>
    <row r="3408" spans="1:52" hidden="1" x14ac:dyDescent="0.25">
      <c r="A3408" t="str">
        <f>INDEX('Community ID'!B:B,MATCH(O3408,'Community ID'!A:A,0))</f>
        <v>La Jolla</v>
      </c>
      <c r="B3408" t="str">
        <f>INDEX('Community ID'!$K:$K,MATCH('Environmental Data'!$P3408,'Community ID'!J:J,0))</f>
        <v>Constanza</v>
      </c>
      <c r="D3408" t="s">
        <v>12911</v>
      </c>
      <c r="E3408" t="s">
        <v>12912</v>
      </c>
      <c r="F3408" t="s">
        <v>6136</v>
      </c>
      <c r="H3408" t="s">
        <v>12912</v>
      </c>
      <c r="I3408" t="s">
        <v>191</v>
      </c>
      <c r="M3408" t="s">
        <v>80</v>
      </c>
      <c r="O3408" t="s">
        <v>11919</v>
      </c>
      <c r="P3408" t="s">
        <v>102</v>
      </c>
      <c r="Q3408" t="s">
        <v>103</v>
      </c>
      <c r="V3408" t="s">
        <v>11149</v>
      </c>
      <c r="W3408" t="s">
        <v>58</v>
      </c>
      <c r="X3408">
        <v>18.906027000000002</v>
      </c>
      <c r="Y3408">
        <v>-70.750875300000004</v>
      </c>
      <c r="Z3408" t="s">
        <v>86</v>
      </c>
      <c r="AA3408" t="s">
        <v>86</v>
      </c>
      <c r="AB3408" t="s">
        <v>87</v>
      </c>
      <c r="AC3408" t="s">
        <v>169</v>
      </c>
      <c r="AE3408" t="s">
        <v>62</v>
      </c>
      <c r="AF3408" t="s">
        <v>201</v>
      </c>
      <c r="AG3408" t="s">
        <v>194</v>
      </c>
      <c r="AH3408" t="s">
        <v>65</v>
      </c>
      <c r="AI3408" t="s">
        <v>1339</v>
      </c>
      <c r="AJ3408" t="s">
        <v>127</v>
      </c>
      <c r="AK3408" t="s">
        <v>8251</v>
      </c>
      <c r="AL3408">
        <v>1</v>
      </c>
      <c r="AM3408" t="s">
        <v>12913</v>
      </c>
      <c r="AV3408" s="1">
        <v>43326</v>
      </c>
      <c r="AW3408" t="s">
        <v>17401</v>
      </c>
      <c r="AY3408" t="s">
        <v>73</v>
      </c>
      <c r="AZ3408" t="s">
        <v>74</v>
      </c>
    </row>
    <row r="3409" spans="1:52" hidden="1" x14ac:dyDescent="0.25">
      <c r="A3409" t="str">
        <f>INDEX('Community ID'!B:B,MATCH(O3409,'Community ID'!A:A,0))</f>
        <v>La Jolla</v>
      </c>
      <c r="B3409" t="str">
        <f>INDEX('Community ID'!$K:$K,MATCH('Environmental Data'!$P3409,'Community ID'!J:J,0))</f>
        <v>Constanza</v>
      </c>
      <c r="D3409" t="s">
        <v>12940</v>
      </c>
      <c r="E3409" t="s">
        <v>12941</v>
      </c>
      <c r="F3409" t="s">
        <v>12942</v>
      </c>
      <c r="I3409" t="s">
        <v>191</v>
      </c>
      <c r="J3409" s="1">
        <v>35336</v>
      </c>
      <c r="K3409">
        <v>25</v>
      </c>
      <c r="M3409" t="s">
        <v>142</v>
      </c>
      <c r="N3409" t="s">
        <v>114</v>
      </c>
      <c r="O3409" t="s">
        <v>12655</v>
      </c>
      <c r="P3409" t="s">
        <v>102</v>
      </c>
      <c r="Q3409" t="s">
        <v>103</v>
      </c>
      <c r="S3409" t="s">
        <v>1185</v>
      </c>
      <c r="T3409" t="s">
        <v>12943</v>
      </c>
      <c r="U3409">
        <v>40224521720</v>
      </c>
      <c r="V3409" t="s">
        <v>12656</v>
      </c>
      <c r="W3409" t="s">
        <v>58</v>
      </c>
      <c r="X3409">
        <v>18.905186400000002</v>
      </c>
      <c r="Y3409">
        <v>-70.750579200000004</v>
      </c>
      <c r="Z3409" t="s">
        <v>86</v>
      </c>
      <c r="AA3409" s="3">
        <v>44198</v>
      </c>
      <c r="AB3409" t="s">
        <v>87</v>
      </c>
      <c r="AC3409" t="s">
        <v>169</v>
      </c>
      <c r="AE3409" t="s">
        <v>62</v>
      </c>
      <c r="AF3409" t="s">
        <v>170</v>
      </c>
      <c r="AG3409" t="s">
        <v>194</v>
      </c>
      <c r="AH3409" t="s">
        <v>117</v>
      </c>
      <c r="AI3409" t="s">
        <v>12919</v>
      </c>
      <c r="AJ3409" t="s">
        <v>12944</v>
      </c>
      <c r="AK3409" t="s">
        <v>12945</v>
      </c>
      <c r="AL3409">
        <v>1</v>
      </c>
      <c r="AM3409" t="s">
        <v>12946</v>
      </c>
      <c r="AV3409" s="1">
        <v>43326</v>
      </c>
      <c r="AW3409" t="s">
        <v>17402</v>
      </c>
      <c r="AY3409" t="s">
        <v>73</v>
      </c>
      <c r="AZ3409" t="s">
        <v>74</v>
      </c>
    </row>
    <row r="3410" spans="1:52" hidden="1" x14ac:dyDescent="0.25">
      <c r="A3410" t="str">
        <f>INDEX('Community ID'!B:B,MATCH(O3410,'Community ID'!A:A,0))</f>
        <v>La Jolla</v>
      </c>
      <c r="B3410" t="str">
        <f>INDEX('Community ID'!$K:$K,MATCH('Environmental Data'!$P3410,'Community ID'!J:J,0))</f>
        <v>Constanza</v>
      </c>
      <c r="D3410" t="s">
        <v>12937</v>
      </c>
      <c r="E3410" t="s">
        <v>12938</v>
      </c>
      <c r="F3410" t="s">
        <v>1557</v>
      </c>
      <c r="H3410" t="s">
        <v>12938</v>
      </c>
      <c r="I3410" t="s">
        <v>191</v>
      </c>
      <c r="M3410" t="s">
        <v>80</v>
      </c>
      <c r="N3410" t="s">
        <v>135</v>
      </c>
      <c r="O3410" t="s">
        <v>11919</v>
      </c>
      <c r="P3410" t="s">
        <v>102</v>
      </c>
      <c r="Q3410" t="s">
        <v>103</v>
      </c>
      <c r="V3410" t="s">
        <v>11149</v>
      </c>
      <c r="W3410" t="s">
        <v>58</v>
      </c>
      <c r="X3410">
        <v>18.905186400000002</v>
      </c>
      <c r="Y3410">
        <v>-70.750579200000004</v>
      </c>
      <c r="Z3410" t="s">
        <v>86</v>
      </c>
      <c r="AA3410" t="s">
        <v>86</v>
      </c>
      <c r="AB3410" t="s">
        <v>87</v>
      </c>
      <c r="AC3410" t="s">
        <v>169</v>
      </c>
      <c r="AE3410" t="s">
        <v>62</v>
      </c>
      <c r="AF3410" t="s">
        <v>170</v>
      </c>
      <c r="AG3410" t="s">
        <v>171</v>
      </c>
      <c r="AH3410" t="s">
        <v>117</v>
      </c>
      <c r="AI3410" t="s">
        <v>12939</v>
      </c>
      <c r="AK3410" t="s">
        <v>394</v>
      </c>
      <c r="AL3410">
        <v>1</v>
      </c>
      <c r="AM3410" t="s">
        <v>1918</v>
      </c>
      <c r="AV3410" s="1">
        <v>43326</v>
      </c>
      <c r="AW3410" t="s">
        <v>17403</v>
      </c>
      <c r="AY3410" t="s">
        <v>73</v>
      </c>
      <c r="AZ3410" t="s">
        <v>74</v>
      </c>
    </row>
    <row r="3411" spans="1:52" hidden="1" x14ac:dyDescent="0.25">
      <c r="A3411" t="str">
        <f>INDEX('Community ID'!B:B,MATCH(O3411,'Community ID'!A:A,0))</f>
        <v>La Jolla</v>
      </c>
      <c r="B3411" t="str">
        <f>INDEX('Community ID'!$K:$K,MATCH('Environmental Data'!$P3411,'Community ID'!J:J,0))</f>
        <v>Constanza</v>
      </c>
      <c r="D3411" t="s">
        <v>12934</v>
      </c>
      <c r="E3411" t="s">
        <v>9864</v>
      </c>
      <c r="F3411" t="s">
        <v>3408</v>
      </c>
      <c r="H3411" t="s">
        <v>5703</v>
      </c>
      <c r="I3411" t="s">
        <v>191</v>
      </c>
      <c r="J3411" s="1">
        <v>36456</v>
      </c>
      <c r="K3411">
        <v>22</v>
      </c>
      <c r="L3411">
        <v>8296776391</v>
      </c>
      <c r="M3411" t="s">
        <v>226</v>
      </c>
      <c r="N3411" t="s">
        <v>135</v>
      </c>
      <c r="O3411" t="s">
        <v>12916</v>
      </c>
      <c r="P3411" t="s">
        <v>83</v>
      </c>
      <c r="Q3411" t="s">
        <v>160</v>
      </c>
      <c r="V3411" t="s">
        <v>12656</v>
      </c>
      <c r="W3411" t="s">
        <v>58</v>
      </c>
      <c r="X3411">
        <v>18.905186400000002</v>
      </c>
      <c r="Y3411">
        <v>-70.750579200000004</v>
      </c>
      <c r="Z3411" s="3">
        <v>44198</v>
      </c>
      <c r="AA3411" t="s">
        <v>325</v>
      </c>
      <c r="AB3411" t="s">
        <v>87</v>
      </c>
      <c r="AC3411" t="s">
        <v>88</v>
      </c>
      <c r="AE3411" t="s">
        <v>62</v>
      </c>
      <c r="AF3411" t="s">
        <v>170</v>
      </c>
      <c r="AG3411" t="s">
        <v>194</v>
      </c>
      <c r="AH3411" t="s">
        <v>65</v>
      </c>
      <c r="AI3411" t="s">
        <v>63</v>
      </c>
      <c r="AJ3411" t="s">
        <v>106</v>
      </c>
      <c r="AK3411" t="s">
        <v>12935</v>
      </c>
      <c r="AL3411">
        <v>1</v>
      </c>
      <c r="AM3411" t="s">
        <v>12936</v>
      </c>
      <c r="AV3411" s="1">
        <v>43326</v>
      </c>
      <c r="AW3411" t="s">
        <v>17404</v>
      </c>
      <c r="AY3411" t="s">
        <v>73</v>
      </c>
      <c r="AZ3411" t="s">
        <v>74</v>
      </c>
    </row>
    <row r="3412" spans="1:52" hidden="1" x14ac:dyDescent="0.25">
      <c r="A3412" t="str">
        <f>INDEX('Community ID'!B:B,MATCH(O3412,'Community ID'!A:A,0))</f>
        <v>La Jolla</v>
      </c>
      <c r="B3412" t="str">
        <f>INDEX('Community ID'!$K:$K,MATCH('Environmental Data'!$P3412,'Community ID'!J:J,0))</f>
        <v>Constanza</v>
      </c>
      <c r="D3412" t="s">
        <v>12931</v>
      </c>
      <c r="E3412" t="s">
        <v>12932</v>
      </c>
      <c r="F3412" t="s">
        <v>297</v>
      </c>
      <c r="H3412" t="s">
        <v>12932</v>
      </c>
      <c r="I3412" t="s">
        <v>191</v>
      </c>
      <c r="J3412" s="1">
        <v>36383</v>
      </c>
      <c r="K3412">
        <v>22</v>
      </c>
      <c r="L3412">
        <v>8296516142</v>
      </c>
      <c r="M3412" t="s">
        <v>142</v>
      </c>
      <c r="N3412" t="s">
        <v>135</v>
      </c>
      <c r="O3412" t="s">
        <v>11919</v>
      </c>
      <c r="P3412" t="s">
        <v>102</v>
      </c>
      <c r="Q3412" t="s">
        <v>103</v>
      </c>
      <c r="S3412" t="s">
        <v>144</v>
      </c>
      <c r="T3412" t="s">
        <v>144</v>
      </c>
      <c r="U3412">
        <v>40212394940</v>
      </c>
      <c r="V3412" t="s">
        <v>11149</v>
      </c>
      <c r="W3412" t="s">
        <v>58</v>
      </c>
      <c r="X3412">
        <v>18.905186400000002</v>
      </c>
      <c r="Y3412">
        <v>-70.750579200000004</v>
      </c>
      <c r="Z3412" t="s">
        <v>86</v>
      </c>
      <c r="AA3412" t="s">
        <v>86</v>
      </c>
      <c r="AB3412" t="s">
        <v>87</v>
      </c>
      <c r="AC3412" t="s">
        <v>169</v>
      </c>
      <c r="AE3412" t="s">
        <v>62</v>
      </c>
      <c r="AF3412" t="s">
        <v>170</v>
      </c>
      <c r="AG3412" t="s">
        <v>194</v>
      </c>
      <c r="AH3412" t="s">
        <v>65</v>
      </c>
      <c r="AI3412" t="s">
        <v>66</v>
      </c>
      <c r="AJ3412" t="s">
        <v>127</v>
      </c>
      <c r="AK3412" t="s">
        <v>8251</v>
      </c>
      <c r="AL3412">
        <v>1</v>
      </c>
      <c r="AM3412" t="s">
        <v>12933</v>
      </c>
      <c r="AV3412" s="1">
        <v>43326</v>
      </c>
      <c r="AW3412" t="s">
        <v>17405</v>
      </c>
      <c r="AY3412" t="s">
        <v>73</v>
      </c>
      <c r="AZ3412" t="s">
        <v>74</v>
      </c>
    </row>
    <row r="3413" spans="1:52" hidden="1" x14ac:dyDescent="0.25">
      <c r="A3413" t="str">
        <f>INDEX('Community ID'!B:B,MATCH(O3413,'Community ID'!A:A,0))</f>
        <v>Santiago Apostol</v>
      </c>
      <c r="B3413" t="str">
        <f>INDEX('Community ID'!$K:$K,MATCH('Environmental Data'!$P3413,'Community ID'!J:J,0))</f>
        <v>Constanza</v>
      </c>
      <c r="D3413" t="s">
        <v>12947</v>
      </c>
      <c r="E3413" t="s">
        <v>12948</v>
      </c>
      <c r="F3413" t="s">
        <v>12949</v>
      </c>
      <c r="H3413" t="s">
        <v>12950</v>
      </c>
      <c r="I3413" t="s">
        <v>165</v>
      </c>
      <c r="J3413" s="1">
        <v>36080</v>
      </c>
      <c r="K3413">
        <v>23</v>
      </c>
      <c r="L3413">
        <v>8294913119</v>
      </c>
      <c r="M3413" t="s">
        <v>142</v>
      </c>
      <c r="N3413" t="s">
        <v>12951</v>
      </c>
      <c r="O3413" t="s">
        <v>12382</v>
      </c>
      <c r="P3413" t="s">
        <v>83</v>
      </c>
      <c r="Q3413" t="s">
        <v>160</v>
      </c>
      <c r="V3413" t="s">
        <v>10415</v>
      </c>
      <c r="W3413" t="s">
        <v>58</v>
      </c>
      <c r="X3413">
        <v>18.9107375</v>
      </c>
      <c r="Y3413">
        <v>-70.747543300000004</v>
      </c>
      <c r="Z3413" t="s">
        <v>86</v>
      </c>
      <c r="AA3413" t="s">
        <v>86</v>
      </c>
      <c r="AB3413" t="s">
        <v>116</v>
      </c>
      <c r="AC3413" t="s">
        <v>169</v>
      </c>
      <c r="AE3413" t="s">
        <v>62</v>
      </c>
      <c r="AF3413" t="s">
        <v>170</v>
      </c>
      <c r="AG3413" t="s">
        <v>171</v>
      </c>
      <c r="AH3413" t="s">
        <v>117</v>
      </c>
      <c r="AI3413" t="s">
        <v>788</v>
      </c>
      <c r="AJ3413" t="s">
        <v>10587</v>
      </c>
      <c r="AK3413" t="s">
        <v>12952</v>
      </c>
      <c r="AL3413">
        <v>2</v>
      </c>
      <c r="AM3413" t="s">
        <v>12953</v>
      </c>
      <c r="AV3413" s="1">
        <v>43326</v>
      </c>
      <c r="AW3413" t="s">
        <v>17406</v>
      </c>
      <c r="AY3413" t="s">
        <v>73</v>
      </c>
      <c r="AZ3413" t="s">
        <v>74</v>
      </c>
    </row>
    <row r="3414" spans="1:52" hidden="1" x14ac:dyDescent="0.25">
      <c r="A3414" t="str">
        <f>INDEX('Community ID'!B:B,MATCH(O3414,'Community ID'!A:A,0))</f>
        <v>Santiago Apostol</v>
      </c>
      <c r="B3414" t="str">
        <f>INDEX('Community ID'!$K:$K,MATCH('Environmental Data'!$P3414,'Community ID'!J:J,0))</f>
        <v>Constanza</v>
      </c>
      <c r="D3414" t="s">
        <v>12947</v>
      </c>
      <c r="E3414" t="s">
        <v>12948</v>
      </c>
      <c r="F3414" t="s">
        <v>12949</v>
      </c>
      <c r="H3414" t="s">
        <v>12950</v>
      </c>
      <c r="I3414" t="s">
        <v>165</v>
      </c>
      <c r="J3414" s="1">
        <v>36080</v>
      </c>
      <c r="K3414">
        <v>23</v>
      </c>
      <c r="L3414">
        <v>8294913119</v>
      </c>
      <c r="M3414" t="s">
        <v>142</v>
      </c>
      <c r="N3414" t="s">
        <v>12951</v>
      </c>
      <c r="O3414" t="s">
        <v>12382</v>
      </c>
      <c r="P3414" t="s">
        <v>83</v>
      </c>
      <c r="Q3414" t="s">
        <v>160</v>
      </c>
      <c r="V3414" t="s">
        <v>10415</v>
      </c>
      <c r="W3414" t="s">
        <v>58</v>
      </c>
      <c r="X3414">
        <v>18.9107375</v>
      </c>
      <c r="Y3414">
        <v>-70.747543300000004</v>
      </c>
      <c r="Z3414" t="s">
        <v>86</v>
      </c>
      <c r="AA3414" t="s">
        <v>86</v>
      </c>
      <c r="AB3414" t="s">
        <v>116</v>
      </c>
      <c r="AC3414" t="s">
        <v>88</v>
      </c>
      <c r="AE3414" t="s">
        <v>62</v>
      </c>
      <c r="AF3414" t="s">
        <v>170</v>
      </c>
      <c r="AG3414" t="s">
        <v>171</v>
      </c>
      <c r="AH3414" t="s">
        <v>117</v>
      </c>
      <c r="AI3414" t="s">
        <v>678</v>
      </c>
      <c r="AK3414" t="s">
        <v>12954</v>
      </c>
      <c r="AL3414">
        <v>2</v>
      </c>
      <c r="AM3414" t="s">
        <v>12813</v>
      </c>
      <c r="AV3414" s="1">
        <v>43326</v>
      </c>
      <c r="AW3414" t="s">
        <v>17407</v>
      </c>
      <c r="AY3414" t="s">
        <v>73</v>
      </c>
      <c r="AZ3414" t="s">
        <v>74</v>
      </c>
    </row>
    <row r="3415" spans="1:52" hidden="1" x14ac:dyDescent="0.25">
      <c r="A3415" t="str">
        <f>INDEX('Community ID'!B:B,MATCH(O3415,'Community ID'!A:A,0))</f>
        <v>El Chorro</v>
      </c>
      <c r="B3415" t="str">
        <f>INDEX('Community ID'!$K:$K,MATCH('Environmental Data'!$P3415,'Community ID'!J:J,0))</f>
        <v>Constanza</v>
      </c>
      <c r="D3415" t="s">
        <v>12955</v>
      </c>
      <c r="E3415" t="s">
        <v>12956</v>
      </c>
      <c r="F3415" t="s">
        <v>12957</v>
      </c>
      <c r="H3415" t="s">
        <v>3931</v>
      </c>
      <c r="I3415" t="s">
        <v>191</v>
      </c>
      <c r="J3415" s="1">
        <v>25676</v>
      </c>
      <c r="K3415">
        <v>51</v>
      </c>
      <c r="L3415">
        <v>8498574892</v>
      </c>
      <c r="M3415" t="s">
        <v>80</v>
      </c>
      <c r="N3415" t="s">
        <v>10382</v>
      </c>
      <c r="O3415" t="s">
        <v>7181</v>
      </c>
      <c r="P3415" t="s">
        <v>83</v>
      </c>
      <c r="Q3415" t="s">
        <v>160</v>
      </c>
      <c r="S3415" t="s">
        <v>485</v>
      </c>
      <c r="T3415" t="s">
        <v>485</v>
      </c>
      <c r="V3415" t="s">
        <v>9366</v>
      </c>
      <c r="W3415" t="s">
        <v>58</v>
      </c>
      <c r="X3415">
        <v>18.903121626953499</v>
      </c>
      <c r="Y3415">
        <v>-70.758736264026496</v>
      </c>
      <c r="Z3415" t="s">
        <v>86</v>
      </c>
      <c r="AA3415" t="s">
        <v>325</v>
      </c>
      <c r="AB3415" t="s">
        <v>60</v>
      </c>
      <c r="AC3415" t="s">
        <v>169</v>
      </c>
      <c r="AE3415" t="s">
        <v>62</v>
      </c>
      <c r="AF3415" t="s">
        <v>170</v>
      </c>
      <c r="AG3415" t="s">
        <v>194</v>
      </c>
      <c r="AH3415" t="s">
        <v>117</v>
      </c>
      <c r="AI3415" t="s">
        <v>788</v>
      </c>
      <c r="AJ3415" t="s">
        <v>788</v>
      </c>
      <c r="AK3415" t="s">
        <v>12958</v>
      </c>
      <c r="AM3415" t="s">
        <v>1836</v>
      </c>
      <c r="AV3415" s="1">
        <v>43326</v>
      </c>
      <c r="AW3415" t="s">
        <v>17408</v>
      </c>
      <c r="AY3415" t="s">
        <v>73</v>
      </c>
      <c r="AZ3415" t="s">
        <v>74</v>
      </c>
    </row>
    <row r="3416" spans="1:52" hidden="1" x14ac:dyDescent="0.25">
      <c r="A3416" t="str">
        <f>INDEX('Community ID'!B:B,MATCH(O3416,'Community ID'!A:A,0))</f>
        <v>La Jolla</v>
      </c>
      <c r="B3416" t="str">
        <f>INDEX('Community ID'!$K:$K,MATCH('Environmental Data'!$P3416,'Community ID'!J:J,0))</f>
        <v>Constanza</v>
      </c>
      <c r="D3416" t="s">
        <v>12927</v>
      </c>
      <c r="E3416" t="s">
        <v>1497</v>
      </c>
      <c r="F3416" t="s">
        <v>743</v>
      </c>
      <c r="H3416" t="s">
        <v>12928</v>
      </c>
      <c r="I3416" t="s">
        <v>191</v>
      </c>
      <c r="J3416" s="1">
        <v>34743</v>
      </c>
      <c r="K3416">
        <v>26</v>
      </c>
      <c r="M3416" t="s">
        <v>80</v>
      </c>
      <c r="N3416" t="s">
        <v>135</v>
      </c>
      <c r="O3416" t="s">
        <v>12916</v>
      </c>
      <c r="P3416" t="s">
        <v>83</v>
      </c>
      <c r="Q3416" t="s">
        <v>160</v>
      </c>
      <c r="S3416" t="s">
        <v>545</v>
      </c>
      <c r="V3416" t="s">
        <v>12656</v>
      </c>
      <c r="W3416" t="s">
        <v>58</v>
      </c>
      <c r="X3416">
        <v>18.9051984</v>
      </c>
      <c r="Y3416">
        <v>-70.750323499999993</v>
      </c>
      <c r="Z3416" s="3">
        <v>44326</v>
      </c>
      <c r="AA3416" s="3">
        <v>44326</v>
      </c>
      <c r="AB3416" t="s">
        <v>87</v>
      </c>
      <c r="AC3416" t="s">
        <v>169</v>
      </c>
      <c r="AE3416" t="s">
        <v>62</v>
      </c>
      <c r="AF3416" t="s">
        <v>170</v>
      </c>
      <c r="AG3416" t="s">
        <v>171</v>
      </c>
      <c r="AH3416" t="s">
        <v>90</v>
      </c>
      <c r="AI3416" t="s">
        <v>12929</v>
      </c>
      <c r="AJ3416" t="s">
        <v>145</v>
      </c>
      <c r="AK3416" t="s">
        <v>1139</v>
      </c>
      <c r="AL3416">
        <v>1</v>
      </c>
      <c r="AM3416" t="s">
        <v>12930</v>
      </c>
      <c r="AV3416" s="1">
        <v>43326</v>
      </c>
      <c r="AW3416" t="s">
        <v>17409</v>
      </c>
      <c r="AY3416" t="s">
        <v>73</v>
      </c>
      <c r="AZ3416" t="s">
        <v>74</v>
      </c>
    </row>
    <row r="3417" spans="1:52" hidden="1" x14ac:dyDescent="0.25">
      <c r="A3417" t="str">
        <f>INDEX('Community ID'!B:B,MATCH(O3417,'Community ID'!A:A,0))</f>
        <v>La Jolla</v>
      </c>
      <c r="B3417" t="str">
        <f>INDEX('Community ID'!$K:$K,MATCH('Environmental Data'!$P3417,'Community ID'!J:J,0))</f>
        <v>Constanza</v>
      </c>
      <c r="D3417" t="s">
        <v>12924</v>
      </c>
      <c r="E3417" t="s">
        <v>7004</v>
      </c>
      <c r="F3417" t="s">
        <v>1547</v>
      </c>
      <c r="H3417" t="s">
        <v>7004</v>
      </c>
      <c r="I3417" t="s">
        <v>191</v>
      </c>
      <c r="J3417" s="1">
        <v>24723</v>
      </c>
      <c r="K3417">
        <v>54</v>
      </c>
      <c r="L3417">
        <v>8496025074</v>
      </c>
      <c r="M3417" t="s">
        <v>80</v>
      </c>
      <c r="N3417" t="s">
        <v>135</v>
      </c>
      <c r="O3417" t="s">
        <v>11919</v>
      </c>
      <c r="P3417" t="s">
        <v>102</v>
      </c>
      <c r="Q3417" t="s">
        <v>103</v>
      </c>
      <c r="S3417" t="s">
        <v>144</v>
      </c>
      <c r="T3417" t="s">
        <v>144</v>
      </c>
      <c r="U3417">
        <v>5300112306</v>
      </c>
      <c r="V3417" t="s">
        <v>11149</v>
      </c>
      <c r="W3417" t="s">
        <v>58</v>
      </c>
      <c r="X3417">
        <v>18.905184299999998</v>
      </c>
      <c r="Y3417">
        <v>-70.750551000000002</v>
      </c>
      <c r="Z3417" s="3">
        <v>44326</v>
      </c>
      <c r="AA3417" t="s">
        <v>325</v>
      </c>
      <c r="AB3417" t="s">
        <v>60</v>
      </c>
      <c r="AC3417" t="s">
        <v>169</v>
      </c>
      <c r="AE3417" t="s">
        <v>62</v>
      </c>
      <c r="AF3417" t="s">
        <v>170</v>
      </c>
      <c r="AG3417" t="s">
        <v>194</v>
      </c>
      <c r="AH3417" t="s">
        <v>65</v>
      </c>
      <c r="AI3417" t="s">
        <v>12457</v>
      </c>
      <c r="AJ3417" t="s">
        <v>127</v>
      </c>
      <c r="AK3417" t="s">
        <v>12925</v>
      </c>
      <c r="AL3417">
        <v>1</v>
      </c>
      <c r="AM3417" t="s">
        <v>12926</v>
      </c>
      <c r="AV3417" s="1">
        <v>43326</v>
      </c>
      <c r="AW3417" t="s">
        <v>17410</v>
      </c>
      <c r="AY3417" t="s">
        <v>73</v>
      </c>
      <c r="AZ3417" t="s">
        <v>74</v>
      </c>
    </row>
    <row r="3418" spans="1:52" hidden="1" x14ac:dyDescent="0.25">
      <c r="A3418" t="str">
        <f>INDEX('Community ID'!B:B,MATCH(O3418,'Community ID'!A:A,0))</f>
        <v>El Chorro</v>
      </c>
      <c r="B3418" t="str">
        <f>INDEX('Community ID'!$K:$K,MATCH('Environmental Data'!$P3418,'Community ID'!J:J,0))</f>
        <v>Constanza</v>
      </c>
      <c r="D3418" t="s">
        <v>12959</v>
      </c>
      <c r="E3418" t="s">
        <v>5366</v>
      </c>
      <c r="F3418" t="s">
        <v>1547</v>
      </c>
      <c r="I3418" t="s">
        <v>191</v>
      </c>
      <c r="J3418" s="1">
        <v>23304</v>
      </c>
      <c r="K3418">
        <v>58</v>
      </c>
      <c r="L3418">
        <v>8298801631</v>
      </c>
      <c r="M3418" t="s">
        <v>80</v>
      </c>
      <c r="N3418" t="s">
        <v>114</v>
      </c>
      <c r="O3418" t="s">
        <v>7406</v>
      </c>
      <c r="P3418" t="s">
        <v>102</v>
      </c>
      <c r="Q3418" t="s">
        <v>160</v>
      </c>
      <c r="S3418" t="s">
        <v>485</v>
      </c>
      <c r="T3418" t="s">
        <v>485</v>
      </c>
      <c r="V3418" t="s">
        <v>9366</v>
      </c>
      <c r="W3418" t="s">
        <v>58</v>
      </c>
      <c r="X3418">
        <v>18.903121626953499</v>
      </c>
      <c r="Y3418">
        <v>-70.758736264026496</v>
      </c>
      <c r="Z3418" t="s">
        <v>86</v>
      </c>
      <c r="AA3418" t="s">
        <v>86</v>
      </c>
      <c r="AB3418" t="s">
        <v>182</v>
      </c>
      <c r="AC3418" t="s">
        <v>88</v>
      </c>
      <c r="AE3418" t="s">
        <v>62</v>
      </c>
      <c r="AF3418" t="s">
        <v>170</v>
      </c>
      <c r="AG3418" t="s">
        <v>194</v>
      </c>
      <c r="AH3418" t="s">
        <v>486</v>
      </c>
      <c r="AI3418" t="s">
        <v>5095</v>
      </c>
      <c r="AJ3418" t="s">
        <v>1569</v>
      </c>
      <c r="AK3418" t="s">
        <v>12960</v>
      </c>
      <c r="AM3418" t="s">
        <v>12961</v>
      </c>
      <c r="AV3418" s="1">
        <v>43326</v>
      </c>
      <c r="AW3418" t="s">
        <v>17411</v>
      </c>
      <c r="AY3418" t="s">
        <v>73</v>
      </c>
      <c r="AZ3418" t="s">
        <v>74</v>
      </c>
    </row>
    <row r="3419" spans="1:52" hidden="1" x14ac:dyDescent="0.25">
      <c r="A3419" t="str">
        <f>INDEX('Community ID'!B:B,MATCH(O3419,'Community ID'!A:A,0))</f>
        <v>La Jolla</v>
      </c>
      <c r="B3419" t="str">
        <f>INDEX('Community ID'!$K:$K,MATCH('Environmental Data'!$P3419,'Community ID'!J:J,0))</f>
        <v>Constanza</v>
      </c>
      <c r="D3419" t="s">
        <v>12921</v>
      </c>
      <c r="E3419" t="s">
        <v>12922</v>
      </c>
      <c r="F3419" t="s">
        <v>322</v>
      </c>
      <c r="H3419" t="s">
        <v>2895</v>
      </c>
      <c r="I3419" t="s">
        <v>191</v>
      </c>
      <c r="L3419">
        <v>8298439752</v>
      </c>
      <c r="M3419" t="s">
        <v>80</v>
      </c>
      <c r="N3419" t="s">
        <v>135</v>
      </c>
      <c r="O3419" t="s">
        <v>11919</v>
      </c>
      <c r="P3419" t="s">
        <v>102</v>
      </c>
      <c r="Q3419" t="s">
        <v>103</v>
      </c>
      <c r="R3419">
        <v>23926801</v>
      </c>
      <c r="S3419" t="s">
        <v>545</v>
      </c>
      <c r="T3419" t="s">
        <v>545</v>
      </c>
      <c r="U3419">
        <v>1700050717</v>
      </c>
      <c r="V3419" t="s">
        <v>12656</v>
      </c>
      <c r="W3419" t="s">
        <v>58</v>
      </c>
      <c r="X3419">
        <v>18.905186400000002</v>
      </c>
      <c r="Y3419">
        <v>-70.750579200000004</v>
      </c>
      <c r="Z3419" s="3">
        <v>44326</v>
      </c>
      <c r="AA3419" s="3">
        <v>44326</v>
      </c>
      <c r="AB3419" t="s">
        <v>60</v>
      </c>
      <c r="AC3419" t="s">
        <v>169</v>
      </c>
      <c r="AE3419" t="s">
        <v>62</v>
      </c>
      <c r="AF3419" t="s">
        <v>170</v>
      </c>
      <c r="AG3419" t="s">
        <v>194</v>
      </c>
      <c r="AH3419" t="s">
        <v>117</v>
      </c>
      <c r="AI3419" t="s">
        <v>145</v>
      </c>
      <c r="AJ3419" t="s">
        <v>106</v>
      </c>
      <c r="AK3419" t="s">
        <v>1139</v>
      </c>
      <c r="AL3419">
        <v>1</v>
      </c>
      <c r="AM3419" t="s">
        <v>12923</v>
      </c>
      <c r="AV3419" s="1">
        <v>43326</v>
      </c>
      <c r="AW3419" t="s">
        <v>17412</v>
      </c>
      <c r="AY3419" t="s">
        <v>73</v>
      </c>
      <c r="AZ3419" t="s">
        <v>74</v>
      </c>
    </row>
    <row r="3420" spans="1:52" hidden="1" x14ac:dyDescent="0.25">
      <c r="A3420" t="str">
        <f>INDEX('Community ID'!B:B,MATCH(O3420,'Community ID'!A:A,0))</f>
        <v>Santiago Apostol</v>
      </c>
      <c r="B3420" t="str">
        <f>INDEX('Community ID'!$K:$K,MATCH('Environmental Data'!$P3420,'Community ID'!J:J,0))</f>
        <v>Constanza</v>
      </c>
      <c r="D3420" t="s">
        <v>12962</v>
      </c>
      <c r="E3420" t="s">
        <v>12963</v>
      </c>
      <c r="F3420" t="s">
        <v>12964</v>
      </c>
      <c r="H3420" t="s">
        <v>12965</v>
      </c>
      <c r="I3420" t="s">
        <v>191</v>
      </c>
      <c r="J3420" s="1">
        <v>20397</v>
      </c>
      <c r="K3420">
        <v>66</v>
      </c>
      <c r="L3420">
        <v>8095392909</v>
      </c>
      <c r="M3420" t="s">
        <v>51</v>
      </c>
      <c r="N3420" t="s">
        <v>12966</v>
      </c>
      <c r="O3420" t="s">
        <v>10435</v>
      </c>
      <c r="P3420" t="s">
        <v>54</v>
      </c>
      <c r="Q3420" t="s">
        <v>373</v>
      </c>
      <c r="R3420">
        <v>46494474</v>
      </c>
      <c r="S3420" t="s">
        <v>4084</v>
      </c>
      <c r="T3420" t="s">
        <v>4084</v>
      </c>
      <c r="V3420" t="s">
        <v>10397</v>
      </c>
      <c r="W3420" t="s">
        <v>58</v>
      </c>
      <c r="X3420">
        <v>18.910031100000001</v>
      </c>
      <c r="Y3420">
        <v>-70.747805999999997</v>
      </c>
      <c r="Z3420" t="s">
        <v>86</v>
      </c>
      <c r="AA3420" t="s">
        <v>86</v>
      </c>
      <c r="AB3420" t="s">
        <v>116</v>
      </c>
      <c r="AC3420" t="s">
        <v>169</v>
      </c>
      <c r="AE3420" t="s">
        <v>62</v>
      </c>
      <c r="AF3420" t="s">
        <v>170</v>
      </c>
      <c r="AG3420" t="s">
        <v>194</v>
      </c>
      <c r="AH3420" t="s">
        <v>117</v>
      </c>
      <c r="AI3420" t="s">
        <v>12967</v>
      </c>
      <c r="AJ3420" t="s">
        <v>12968</v>
      </c>
      <c r="AK3420" t="s">
        <v>12969</v>
      </c>
      <c r="AL3420">
        <v>2</v>
      </c>
      <c r="AM3420" t="s">
        <v>12970</v>
      </c>
      <c r="AV3420" s="1">
        <v>43326</v>
      </c>
      <c r="AW3420" t="s">
        <v>17413</v>
      </c>
      <c r="AY3420" t="s">
        <v>73</v>
      </c>
      <c r="AZ3420" t="s">
        <v>74</v>
      </c>
    </row>
    <row r="3421" spans="1:52" hidden="1" x14ac:dyDescent="0.25">
      <c r="A3421" t="str">
        <f>INDEX('Community ID'!B:B,MATCH(O3421,'Community ID'!A:A,0))</f>
        <v>Santiago Apostol</v>
      </c>
      <c r="B3421" t="str">
        <f>INDEX('Community ID'!$K:$K,MATCH('Environmental Data'!$P3421,'Community ID'!J:J,0))</f>
        <v>Constanza</v>
      </c>
      <c r="D3421" t="s">
        <v>12962</v>
      </c>
      <c r="E3421" t="s">
        <v>12963</v>
      </c>
      <c r="F3421" t="s">
        <v>12964</v>
      </c>
      <c r="H3421" t="s">
        <v>12965</v>
      </c>
      <c r="I3421" t="s">
        <v>191</v>
      </c>
      <c r="J3421" s="1">
        <v>20397</v>
      </c>
      <c r="K3421">
        <v>66</v>
      </c>
      <c r="L3421">
        <v>8095392909</v>
      </c>
      <c r="M3421" t="s">
        <v>51</v>
      </c>
      <c r="N3421" t="s">
        <v>12966</v>
      </c>
      <c r="O3421" t="s">
        <v>10435</v>
      </c>
      <c r="P3421" t="s">
        <v>54</v>
      </c>
      <c r="Q3421" t="s">
        <v>373</v>
      </c>
      <c r="R3421">
        <v>46494474</v>
      </c>
      <c r="S3421" t="s">
        <v>4084</v>
      </c>
      <c r="T3421" t="s">
        <v>4084</v>
      </c>
      <c r="V3421" t="s">
        <v>10397</v>
      </c>
      <c r="W3421" t="s">
        <v>58</v>
      </c>
      <c r="X3421">
        <v>18.910031100000001</v>
      </c>
      <c r="Y3421">
        <v>-70.747805999999997</v>
      </c>
      <c r="Z3421" t="s">
        <v>86</v>
      </c>
      <c r="AA3421" t="s">
        <v>86</v>
      </c>
      <c r="AB3421" t="s">
        <v>116</v>
      </c>
      <c r="AC3421" t="s">
        <v>169</v>
      </c>
      <c r="AE3421" t="s">
        <v>62</v>
      </c>
      <c r="AF3421" t="s">
        <v>170</v>
      </c>
      <c r="AG3421" t="s">
        <v>194</v>
      </c>
      <c r="AH3421" t="s">
        <v>117</v>
      </c>
      <c r="AI3421" t="s">
        <v>12971</v>
      </c>
      <c r="AJ3421" t="s">
        <v>12972</v>
      </c>
      <c r="AK3421" t="s">
        <v>12973</v>
      </c>
      <c r="AL3421">
        <v>2</v>
      </c>
      <c r="AM3421" t="s">
        <v>12974</v>
      </c>
      <c r="AV3421" s="1">
        <v>43326</v>
      </c>
      <c r="AW3421" t="s">
        <v>17414</v>
      </c>
      <c r="AY3421" t="s">
        <v>73</v>
      </c>
      <c r="AZ3421" t="s">
        <v>74</v>
      </c>
    </row>
    <row r="3422" spans="1:52" hidden="1" x14ac:dyDescent="0.25">
      <c r="A3422" t="str">
        <f>INDEX('Community ID'!B:B,MATCH(O3422,'Community ID'!A:A,0))</f>
        <v>La Jolla</v>
      </c>
      <c r="B3422" t="str">
        <f>INDEX('Community ID'!$K:$K,MATCH('Environmental Data'!$P3422,'Community ID'!J:J,0))</f>
        <v>Constanza</v>
      </c>
      <c r="D3422" t="s">
        <v>12918</v>
      </c>
      <c r="E3422" t="s">
        <v>1632</v>
      </c>
      <c r="F3422" t="s">
        <v>764</v>
      </c>
      <c r="H3422" t="s">
        <v>1632</v>
      </c>
      <c r="I3422" t="s">
        <v>191</v>
      </c>
      <c r="J3422" s="1">
        <v>22002</v>
      </c>
      <c r="K3422">
        <v>61</v>
      </c>
      <c r="L3422">
        <v>8094598305</v>
      </c>
      <c r="M3422" t="s">
        <v>80</v>
      </c>
      <c r="N3422" t="s">
        <v>135</v>
      </c>
      <c r="O3422" t="s">
        <v>11919</v>
      </c>
      <c r="P3422" t="s">
        <v>102</v>
      </c>
      <c r="Q3422" t="s">
        <v>103</v>
      </c>
      <c r="R3422">
        <v>46516983</v>
      </c>
      <c r="S3422" t="s">
        <v>144</v>
      </c>
      <c r="T3422" t="s">
        <v>144</v>
      </c>
      <c r="U3422">
        <v>5300202172</v>
      </c>
      <c r="V3422" t="s">
        <v>11149</v>
      </c>
      <c r="W3422" t="s">
        <v>58</v>
      </c>
      <c r="X3422">
        <v>18.905186400000002</v>
      </c>
      <c r="Y3422">
        <v>-70.750579200000004</v>
      </c>
      <c r="Z3422" t="s">
        <v>86</v>
      </c>
      <c r="AA3422" s="3">
        <v>44326</v>
      </c>
      <c r="AB3422" t="s">
        <v>87</v>
      </c>
      <c r="AC3422" t="s">
        <v>88</v>
      </c>
      <c r="AE3422" t="s">
        <v>62</v>
      </c>
      <c r="AF3422" t="s">
        <v>170</v>
      </c>
      <c r="AG3422" t="s">
        <v>171</v>
      </c>
      <c r="AH3422" t="s">
        <v>117</v>
      </c>
      <c r="AI3422" t="s">
        <v>12919</v>
      </c>
      <c r="AJ3422" t="s">
        <v>12920</v>
      </c>
      <c r="AK3422" t="s">
        <v>394</v>
      </c>
      <c r="AL3422">
        <v>1</v>
      </c>
      <c r="AM3422" t="s">
        <v>1039</v>
      </c>
      <c r="AV3422" s="1">
        <v>43326</v>
      </c>
      <c r="AW3422" t="s">
        <v>17415</v>
      </c>
      <c r="AY3422" t="s">
        <v>73</v>
      </c>
      <c r="AZ3422" t="s">
        <v>74</v>
      </c>
    </row>
    <row r="3423" spans="1:52" hidden="1" x14ac:dyDescent="0.25">
      <c r="A3423" t="str">
        <f>INDEX('Community ID'!B:B,MATCH(O3423,'Community ID'!A:A,0))</f>
        <v>La Jolla</v>
      </c>
      <c r="B3423" t="str">
        <f>INDEX('Community ID'!$K:$K,MATCH('Environmental Data'!$P3423,'Community ID'!J:J,0))</f>
        <v>Constanza</v>
      </c>
      <c r="D3423" t="s">
        <v>12914</v>
      </c>
      <c r="E3423" t="s">
        <v>5725</v>
      </c>
      <c r="F3423" t="s">
        <v>743</v>
      </c>
      <c r="H3423" t="s">
        <v>12915</v>
      </c>
      <c r="I3423" t="s">
        <v>191</v>
      </c>
      <c r="J3423" s="1">
        <v>34160</v>
      </c>
      <c r="K3423">
        <v>28</v>
      </c>
      <c r="L3423">
        <v>8098509390</v>
      </c>
      <c r="M3423" t="s">
        <v>124</v>
      </c>
      <c r="N3423" t="s">
        <v>135</v>
      </c>
      <c r="O3423" t="s">
        <v>12916</v>
      </c>
      <c r="P3423" t="s">
        <v>102</v>
      </c>
      <c r="Q3423" t="s">
        <v>160</v>
      </c>
      <c r="S3423" t="s">
        <v>545</v>
      </c>
      <c r="T3423" t="s">
        <v>545</v>
      </c>
      <c r="U3423">
        <v>40221594506</v>
      </c>
      <c r="V3423" t="s">
        <v>12656</v>
      </c>
      <c r="W3423" t="s">
        <v>58</v>
      </c>
      <c r="X3423">
        <v>18.905180699999999</v>
      </c>
      <c r="Y3423">
        <v>-70.750591600000007</v>
      </c>
      <c r="Z3423" s="3">
        <v>44198</v>
      </c>
      <c r="AA3423" s="3">
        <v>44198</v>
      </c>
      <c r="AB3423" t="s">
        <v>87</v>
      </c>
      <c r="AC3423" t="s">
        <v>169</v>
      </c>
      <c r="AE3423" t="s">
        <v>62</v>
      </c>
      <c r="AF3423" t="s">
        <v>170</v>
      </c>
      <c r="AG3423" t="s">
        <v>171</v>
      </c>
      <c r="AH3423" t="s">
        <v>117</v>
      </c>
      <c r="AI3423" t="s">
        <v>12917</v>
      </c>
      <c r="AJ3423" t="s">
        <v>389</v>
      </c>
      <c r="AK3423" t="s">
        <v>8724</v>
      </c>
      <c r="AL3423">
        <v>1</v>
      </c>
      <c r="AM3423" t="s">
        <v>2078</v>
      </c>
      <c r="AV3423" s="1">
        <v>43326</v>
      </c>
      <c r="AW3423" t="s">
        <v>17416</v>
      </c>
      <c r="AY3423" t="s">
        <v>73</v>
      </c>
      <c r="AZ3423" t="s">
        <v>74</v>
      </c>
    </row>
    <row r="3424" spans="1:52" hidden="1" x14ac:dyDescent="0.25">
      <c r="A3424" t="str">
        <f>INDEX('Community ID'!B:B,MATCH(O3424,'Community ID'!A:A,0))</f>
        <v>La Jolla</v>
      </c>
      <c r="B3424" t="str">
        <f>INDEX('Community ID'!$K:$K,MATCH('Environmental Data'!$P3424,'Community ID'!J:J,0))</f>
        <v>Constanza</v>
      </c>
      <c r="D3424" t="s">
        <v>12907</v>
      </c>
      <c r="E3424" t="s">
        <v>12908</v>
      </c>
      <c r="F3424" t="s">
        <v>3378</v>
      </c>
      <c r="H3424" t="s">
        <v>12908</v>
      </c>
      <c r="I3424" t="s">
        <v>191</v>
      </c>
      <c r="J3424" s="1">
        <v>35126</v>
      </c>
      <c r="K3424">
        <v>25</v>
      </c>
      <c r="L3424">
        <v>8295133969</v>
      </c>
      <c r="M3424" t="s">
        <v>226</v>
      </c>
      <c r="N3424" t="s">
        <v>1572</v>
      </c>
      <c r="O3424" t="s">
        <v>12655</v>
      </c>
      <c r="P3424" t="s">
        <v>102</v>
      </c>
      <c r="Q3424" t="s">
        <v>103</v>
      </c>
      <c r="S3424" t="s">
        <v>144</v>
      </c>
      <c r="T3424" t="s">
        <v>144</v>
      </c>
      <c r="V3424" t="s">
        <v>11149</v>
      </c>
      <c r="W3424" t="s">
        <v>58</v>
      </c>
      <c r="X3424">
        <v>18.9052203</v>
      </c>
      <c r="Y3424">
        <v>-70.750552299999995</v>
      </c>
      <c r="Z3424" s="3">
        <v>44259</v>
      </c>
      <c r="AA3424" t="s">
        <v>325</v>
      </c>
      <c r="AB3424" t="s">
        <v>182</v>
      </c>
      <c r="AC3424" t="s">
        <v>169</v>
      </c>
      <c r="AE3424" t="s">
        <v>62</v>
      </c>
      <c r="AF3424" t="s">
        <v>170</v>
      </c>
      <c r="AG3424" t="s">
        <v>194</v>
      </c>
      <c r="AH3424" t="s">
        <v>65</v>
      </c>
      <c r="AI3424" t="s">
        <v>1237</v>
      </c>
      <c r="AJ3424" t="s">
        <v>127</v>
      </c>
      <c r="AK3424" t="s">
        <v>394</v>
      </c>
      <c r="AL3424">
        <v>1</v>
      </c>
      <c r="AM3424" t="s">
        <v>12909</v>
      </c>
      <c r="AV3424" s="1">
        <v>43326</v>
      </c>
      <c r="AW3424" t="s">
        <v>17417</v>
      </c>
      <c r="AY3424" t="s">
        <v>73</v>
      </c>
      <c r="AZ3424" t="s">
        <v>74</v>
      </c>
    </row>
    <row r="3425" spans="1:52" hidden="1" x14ac:dyDescent="0.25">
      <c r="A3425" t="str">
        <f>INDEX('Community ID'!B:B,MATCH(O3425,'Community ID'!A:A,0))</f>
        <v>La Jolla</v>
      </c>
      <c r="B3425" t="str">
        <f>INDEX('Community ID'!$K:$K,MATCH('Environmental Data'!$P3425,'Community ID'!J:J,0))</f>
        <v>Constanza</v>
      </c>
      <c r="D3425" t="s">
        <v>12975</v>
      </c>
      <c r="E3425" t="s">
        <v>1273</v>
      </c>
      <c r="F3425" t="s">
        <v>12976</v>
      </c>
      <c r="I3425" t="s">
        <v>191</v>
      </c>
      <c r="J3425" s="1">
        <v>31910</v>
      </c>
      <c r="K3425">
        <v>34</v>
      </c>
      <c r="L3425">
        <v>8296338876</v>
      </c>
      <c r="M3425" t="s">
        <v>51</v>
      </c>
      <c r="N3425" t="s">
        <v>2061</v>
      </c>
      <c r="O3425" t="s">
        <v>12655</v>
      </c>
      <c r="P3425" t="s">
        <v>102</v>
      </c>
      <c r="Q3425" t="s">
        <v>103</v>
      </c>
      <c r="U3425">
        <v>5300430907</v>
      </c>
      <c r="V3425" t="s">
        <v>12656</v>
      </c>
      <c r="W3425" t="s">
        <v>58</v>
      </c>
      <c r="X3425">
        <v>18.9053547</v>
      </c>
      <c r="Y3425">
        <v>-70.750397899999996</v>
      </c>
      <c r="Z3425" s="3">
        <v>44198</v>
      </c>
      <c r="AA3425" s="3">
        <v>44198</v>
      </c>
      <c r="AB3425" t="s">
        <v>87</v>
      </c>
      <c r="AC3425" t="s">
        <v>169</v>
      </c>
      <c r="AE3425" t="s">
        <v>62</v>
      </c>
      <c r="AF3425" t="s">
        <v>170</v>
      </c>
      <c r="AG3425" t="s">
        <v>171</v>
      </c>
      <c r="AH3425" t="s">
        <v>117</v>
      </c>
      <c r="AI3425" t="s">
        <v>145</v>
      </c>
      <c r="AJ3425" t="s">
        <v>106</v>
      </c>
      <c r="AK3425" t="s">
        <v>12977</v>
      </c>
      <c r="AL3425">
        <v>1</v>
      </c>
      <c r="AM3425" t="s">
        <v>7673</v>
      </c>
      <c r="AV3425" s="1">
        <v>43326</v>
      </c>
      <c r="AW3425" t="s">
        <v>17418</v>
      </c>
      <c r="AY3425" t="s">
        <v>73</v>
      </c>
      <c r="AZ3425" t="s">
        <v>74</v>
      </c>
    </row>
    <row r="3426" spans="1:52" hidden="1" x14ac:dyDescent="0.25">
      <c r="A3426" t="str">
        <f>INDEX('Community ID'!B:B,MATCH(O3426,'Community ID'!A:A,0))</f>
        <v>La Jolla</v>
      </c>
      <c r="B3426" t="str">
        <f>INDEX('Community ID'!$K:$K,MATCH('Environmental Data'!$P3426,'Community ID'!J:J,0))</f>
        <v>Constanza</v>
      </c>
      <c r="D3426" t="s">
        <v>12978</v>
      </c>
      <c r="E3426" t="s">
        <v>12979</v>
      </c>
      <c r="F3426" t="s">
        <v>743</v>
      </c>
      <c r="H3426" t="s">
        <v>6984</v>
      </c>
      <c r="I3426" t="s">
        <v>165</v>
      </c>
      <c r="J3426" s="1">
        <v>24101</v>
      </c>
      <c r="K3426">
        <v>56</v>
      </c>
      <c r="L3426">
        <v>8292189026</v>
      </c>
      <c r="M3426" t="s">
        <v>80</v>
      </c>
      <c r="N3426" t="s">
        <v>1057</v>
      </c>
      <c r="O3426" t="s">
        <v>12655</v>
      </c>
      <c r="P3426" t="s">
        <v>102</v>
      </c>
      <c r="Q3426" t="s">
        <v>103</v>
      </c>
      <c r="S3426" t="s">
        <v>144</v>
      </c>
      <c r="T3426" t="s">
        <v>144</v>
      </c>
      <c r="U3426">
        <v>5300248621</v>
      </c>
      <c r="V3426" t="s">
        <v>11149</v>
      </c>
      <c r="W3426" t="s">
        <v>58</v>
      </c>
      <c r="X3426">
        <v>18.9053839</v>
      </c>
      <c r="Y3426">
        <v>-70.750333900000001</v>
      </c>
      <c r="Z3426" s="3">
        <v>44326</v>
      </c>
      <c r="AA3426" s="3">
        <v>44326</v>
      </c>
      <c r="AB3426" t="s">
        <v>87</v>
      </c>
      <c r="AC3426" t="s">
        <v>169</v>
      </c>
      <c r="AE3426" t="s">
        <v>62</v>
      </c>
      <c r="AF3426" t="s">
        <v>201</v>
      </c>
      <c r="AG3426" t="s">
        <v>171</v>
      </c>
      <c r="AH3426" t="s">
        <v>117</v>
      </c>
      <c r="AI3426" t="s">
        <v>66</v>
      </c>
      <c r="AJ3426" t="s">
        <v>66</v>
      </c>
      <c r="AK3426" t="s">
        <v>394</v>
      </c>
      <c r="AL3426">
        <v>1</v>
      </c>
      <c r="AM3426" t="s">
        <v>12722</v>
      </c>
      <c r="AV3426" s="1">
        <v>43326</v>
      </c>
      <c r="AW3426" t="s">
        <v>17419</v>
      </c>
      <c r="AY3426" t="s">
        <v>73</v>
      </c>
      <c r="AZ3426" t="s">
        <v>74</v>
      </c>
    </row>
    <row r="3427" spans="1:52" hidden="1" x14ac:dyDescent="0.25">
      <c r="A3427" t="str">
        <f>INDEX('Community ID'!B:B,MATCH(O3427,'Community ID'!A:A,0))</f>
        <v>Santiago Apostol</v>
      </c>
      <c r="B3427" t="str">
        <f>INDEX('Community ID'!$K:$K,MATCH('Environmental Data'!$P3427,'Community ID'!J:J,0))</f>
        <v>Constanza</v>
      </c>
      <c r="D3427" t="s">
        <v>12980</v>
      </c>
      <c r="E3427" t="s">
        <v>4105</v>
      </c>
      <c r="F3427" t="s">
        <v>12981</v>
      </c>
      <c r="H3427" t="s">
        <v>12982</v>
      </c>
      <c r="I3427" t="s">
        <v>165</v>
      </c>
      <c r="J3427" s="1">
        <v>25601</v>
      </c>
      <c r="K3427">
        <v>51</v>
      </c>
      <c r="L3427">
        <v>8098657576</v>
      </c>
      <c r="M3427" t="s">
        <v>124</v>
      </c>
      <c r="N3427" t="s">
        <v>12983</v>
      </c>
      <c r="O3427" t="s">
        <v>10435</v>
      </c>
      <c r="P3427" t="s">
        <v>102</v>
      </c>
      <c r="Q3427" t="s">
        <v>55</v>
      </c>
      <c r="R3427">
        <v>46494305</v>
      </c>
      <c r="S3427" t="s">
        <v>12984</v>
      </c>
      <c r="T3427" t="s">
        <v>12984</v>
      </c>
      <c r="V3427" t="s">
        <v>10415</v>
      </c>
      <c r="W3427" t="s">
        <v>58</v>
      </c>
      <c r="X3427">
        <v>18.910935899999998</v>
      </c>
      <c r="Y3427">
        <v>-70.747512099999994</v>
      </c>
      <c r="Z3427" t="s">
        <v>86</v>
      </c>
      <c r="AA3427" t="s">
        <v>86</v>
      </c>
      <c r="AB3427" t="s">
        <v>116</v>
      </c>
      <c r="AC3427" t="s">
        <v>169</v>
      </c>
      <c r="AE3427" t="s">
        <v>62</v>
      </c>
      <c r="AF3427" t="s">
        <v>170</v>
      </c>
      <c r="AG3427" t="s">
        <v>194</v>
      </c>
      <c r="AH3427" t="s">
        <v>65</v>
      </c>
      <c r="AI3427" t="s">
        <v>137</v>
      </c>
      <c r="AJ3427" t="s">
        <v>625</v>
      </c>
      <c r="AK3427" t="s">
        <v>12985</v>
      </c>
      <c r="AL3427">
        <v>2</v>
      </c>
      <c r="AM3427" t="s">
        <v>12986</v>
      </c>
      <c r="AV3427" s="1">
        <v>43326</v>
      </c>
      <c r="AW3427" t="s">
        <v>17420</v>
      </c>
      <c r="AY3427" t="s">
        <v>73</v>
      </c>
      <c r="AZ3427" t="s">
        <v>74</v>
      </c>
    </row>
    <row r="3428" spans="1:52" hidden="1" x14ac:dyDescent="0.25">
      <c r="A3428" t="str">
        <f>INDEX('Community ID'!B:B,MATCH(O3428,'Community ID'!A:A,0))</f>
        <v>Santiago Apostol</v>
      </c>
      <c r="B3428" t="str">
        <f>INDEX('Community ID'!$K:$K,MATCH('Environmental Data'!$P3428,'Community ID'!J:J,0))</f>
        <v>Constanza</v>
      </c>
      <c r="D3428" t="s">
        <v>12987</v>
      </c>
      <c r="E3428" t="s">
        <v>12988</v>
      </c>
      <c r="F3428" t="s">
        <v>12989</v>
      </c>
      <c r="H3428" t="s">
        <v>12990</v>
      </c>
      <c r="I3428" t="s">
        <v>165</v>
      </c>
      <c r="J3428" s="1">
        <v>25601</v>
      </c>
      <c r="K3428">
        <v>51</v>
      </c>
      <c r="L3428">
        <v>8098657576</v>
      </c>
      <c r="M3428" t="s">
        <v>124</v>
      </c>
      <c r="N3428" t="s">
        <v>12991</v>
      </c>
      <c r="O3428" t="s">
        <v>10435</v>
      </c>
      <c r="P3428" t="s">
        <v>54</v>
      </c>
      <c r="Q3428" t="s">
        <v>373</v>
      </c>
      <c r="R3428">
        <v>46494305</v>
      </c>
      <c r="S3428" t="s">
        <v>4084</v>
      </c>
      <c r="T3428" t="s">
        <v>12992</v>
      </c>
      <c r="V3428" t="s">
        <v>10397</v>
      </c>
      <c r="W3428" t="s">
        <v>58</v>
      </c>
      <c r="X3428">
        <v>18.910619799999999</v>
      </c>
      <c r="Y3428">
        <v>-70.747883700000003</v>
      </c>
      <c r="Z3428" t="s">
        <v>86</v>
      </c>
      <c r="AA3428" t="s">
        <v>86</v>
      </c>
      <c r="AB3428" t="s">
        <v>116</v>
      </c>
      <c r="AC3428" t="s">
        <v>169</v>
      </c>
      <c r="AE3428" t="s">
        <v>62</v>
      </c>
      <c r="AF3428" t="s">
        <v>170</v>
      </c>
      <c r="AG3428" t="s">
        <v>194</v>
      </c>
      <c r="AH3428" t="s">
        <v>65</v>
      </c>
      <c r="AI3428" t="s">
        <v>10446</v>
      </c>
      <c r="AK3428" t="s">
        <v>12993</v>
      </c>
      <c r="AL3428">
        <v>2</v>
      </c>
      <c r="AM3428" t="s">
        <v>12994</v>
      </c>
      <c r="AV3428" s="1">
        <v>43326</v>
      </c>
      <c r="AW3428" t="s">
        <v>17421</v>
      </c>
      <c r="AY3428" t="s">
        <v>73</v>
      </c>
      <c r="AZ3428" t="s">
        <v>74</v>
      </c>
    </row>
    <row r="3429" spans="1:52" hidden="1" x14ac:dyDescent="0.25">
      <c r="A3429" t="str">
        <f>INDEX('Community ID'!B:B,MATCH(O3429,'Community ID'!A:A,0))</f>
        <v>El Chorro</v>
      </c>
      <c r="B3429" t="str">
        <f>INDEX('Community ID'!$K:$K,MATCH('Environmental Data'!$P3429,'Community ID'!J:J,0))</f>
        <v>Constanza</v>
      </c>
      <c r="D3429" t="s">
        <v>12995</v>
      </c>
      <c r="E3429" t="s">
        <v>6979</v>
      </c>
      <c r="F3429" t="s">
        <v>12996</v>
      </c>
      <c r="I3429" t="s">
        <v>191</v>
      </c>
      <c r="J3429" s="1">
        <v>33821</v>
      </c>
      <c r="K3429">
        <v>29</v>
      </c>
      <c r="L3429">
        <v>8095045133</v>
      </c>
      <c r="M3429" t="s">
        <v>142</v>
      </c>
      <c r="N3429" t="s">
        <v>10382</v>
      </c>
      <c r="O3429" t="s">
        <v>7406</v>
      </c>
      <c r="P3429" t="s">
        <v>102</v>
      </c>
      <c r="Q3429" t="s">
        <v>160</v>
      </c>
      <c r="S3429" t="s">
        <v>485</v>
      </c>
      <c r="T3429" t="s">
        <v>485</v>
      </c>
      <c r="V3429" t="s">
        <v>9366</v>
      </c>
      <c r="W3429" t="s">
        <v>58</v>
      </c>
      <c r="X3429">
        <v>18.902024393918801</v>
      </c>
      <c r="Y3429">
        <v>-70.759342275625798</v>
      </c>
      <c r="Z3429" t="s">
        <v>86</v>
      </c>
      <c r="AA3429" t="s">
        <v>325</v>
      </c>
      <c r="AB3429" t="s">
        <v>419</v>
      </c>
      <c r="AC3429" t="s">
        <v>169</v>
      </c>
      <c r="AE3429" t="s">
        <v>62</v>
      </c>
      <c r="AF3429" t="s">
        <v>170</v>
      </c>
      <c r="AG3429" t="s">
        <v>194</v>
      </c>
      <c r="AH3429" t="s">
        <v>486</v>
      </c>
      <c r="AI3429" t="s">
        <v>12997</v>
      </c>
      <c r="AJ3429" t="s">
        <v>12997</v>
      </c>
      <c r="AK3429" t="s">
        <v>9316</v>
      </c>
      <c r="AM3429" t="s">
        <v>726</v>
      </c>
      <c r="AV3429" s="1">
        <v>43326</v>
      </c>
      <c r="AW3429" t="s">
        <v>17422</v>
      </c>
      <c r="AY3429" t="s">
        <v>73</v>
      </c>
      <c r="AZ3429" t="s">
        <v>74</v>
      </c>
    </row>
    <row r="3430" spans="1:52" hidden="1" x14ac:dyDescent="0.25">
      <c r="A3430" t="str">
        <f>INDEX('Community ID'!B:B,MATCH(O3430,'Community ID'!A:A,0))</f>
        <v>El Chorro</v>
      </c>
      <c r="B3430" t="str">
        <f>INDEX('Community ID'!$K:$K,MATCH('Environmental Data'!$P3430,'Community ID'!J:J,0))</f>
        <v>Constanza</v>
      </c>
      <c r="D3430" t="s">
        <v>10389</v>
      </c>
      <c r="E3430" t="s">
        <v>211</v>
      </c>
      <c r="F3430" t="s">
        <v>1720</v>
      </c>
      <c r="H3430" t="s">
        <v>211</v>
      </c>
      <c r="I3430" t="s">
        <v>191</v>
      </c>
      <c r="J3430" s="1">
        <v>43101</v>
      </c>
      <c r="K3430">
        <v>3</v>
      </c>
      <c r="M3430" t="s">
        <v>124</v>
      </c>
      <c r="N3430" t="s">
        <v>10390</v>
      </c>
      <c r="O3430" t="s">
        <v>7406</v>
      </c>
      <c r="P3430" t="s">
        <v>102</v>
      </c>
      <c r="Q3430" t="s">
        <v>160</v>
      </c>
      <c r="S3430" t="s">
        <v>485</v>
      </c>
      <c r="T3430" t="s">
        <v>485</v>
      </c>
      <c r="V3430" t="s">
        <v>10384</v>
      </c>
      <c r="W3430" t="s">
        <v>58</v>
      </c>
      <c r="X3430">
        <v>18.9016138063919</v>
      </c>
      <c r="Y3430">
        <v>-70.758956959537002</v>
      </c>
      <c r="Z3430" t="s">
        <v>86</v>
      </c>
      <c r="AA3430" s="3">
        <v>44198</v>
      </c>
      <c r="AB3430" t="s">
        <v>60</v>
      </c>
      <c r="AC3430" t="s">
        <v>169</v>
      </c>
      <c r="AE3430" t="s">
        <v>62</v>
      </c>
      <c r="AF3430" t="s">
        <v>170</v>
      </c>
      <c r="AI3430" t="s">
        <v>10391</v>
      </c>
      <c r="AJ3430" t="s">
        <v>788</v>
      </c>
      <c r="AK3430" t="s">
        <v>9316</v>
      </c>
      <c r="AM3430" t="s">
        <v>2093</v>
      </c>
      <c r="AV3430" s="1">
        <v>43326</v>
      </c>
      <c r="AW3430" t="s">
        <v>17423</v>
      </c>
      <c r="AY3430" t="s">
        <v>73</v>
      </c>
      <c r="AZ3430" t="s">
        <v>74</v>
      </c>
    </row>
    <row r="3431" spans="1:52" hidden="1" x14ac:dyDescent="0.25">
      <c r="A3431" t="str">
        <f>INDEX('Community ID'!B:B,MATCH(O3431,'Community ID'!A:A,0))</f>
        <v>El Chorro</v>
      </c>
      <c r="B3431" t="str">
        <f>INDEX('Community ID'!$K:$K,MATCH('Environmental Data'!$P3431,'Community ID'!J:J,0))</f>
        <v>Constanza</v>
      </c>
      <c r="D3431" t="s">
        <v>12998</v>
      </c>
      <c r="E3431" t="s">
        <v>12999</v>
      </c>
      <c r="F3431" t="s">
        <v>743</v>
      </c>
      <c r="I3431" t="s">
        <v>191</v>
      </c>
      <c r="J3431" s="1">
        <v>34414</v>
      </c>
      <c r="K3431">
        <v>27</v>
      </c>
      <c r="L3431">
        <v>8094910986</v>
      </c>
      <c r="M3431" t="s">
        <v>124</v>
      </c>
      <c r="N3431" t="s">
        <v>135</v>
      </c>
      <c r="O3431" t="s">
        <v>7181</v>
      </c>
      <c r="P3431" t="s">
        <v>102</v>
      </c>
      <c r="Q3431" t="s">
        <v>55</v>
      </c>
      <c r="V3431" t="s">
        <v>10384</v>
      </c>
      <c r="W3431" t="s">
        <v>58</v>
      </c>
      <c r="X3431">
        <v>18.901581703702799</v>
      </c>
      <c r="Y3431">
        <v>-70.758607937088897</v>
      </c>
      <c r="Z3431" t="s">
        <v>86</v>
      </c>
      <c r="AA3431" s="3">
        <v>44259</v>
      </c>
      <c r="AB3431" t="s">
        <v>182</v>
      </c>
      <c r="AC3431" t="s">
        <v>169</v>
      </c>
      <c r="AE3431" t="s">
        <v>62</v>
      </c>
      <c r="AF3431" t="s">
        <v>170</v>
      </c>
      <c r="AG3431" t="s">
        <v>194</v>
      </c>
      <c r="AH3431" t="s">
        <v>486</v>
      </c>
      <c r="AI3431" t="s">
        <v>145</v>
      </c>
      <c r="AJ3431" t="s">
        <v>145</v>
      </c>
      <c r="AK3431" t="s">
        <v>13000</v>
      </c>
      <c r="AL3431">
        <v>1</v>
      </c>
      <c r="AM3431" t="s">
        <v>394</v>
      </c>
      <c r="AV3431" s="1">
        <v>43326</v>
      </c>
      <c r="AW3431" t="s">
        <v>17424</v>
      </c>
      <c r="AY3431" t="s">
        <v>73</v>
      </c>
      <c r="AZ3431" t="s">
        <v>74</v>
      </c>
    </row>
    <row r="3432" spans="1:52" hidden="1" x14ac:dyDescent="0.25">
      <c r="A3432" t="str">
        <f>INDEX('Community ID'!B:B,MATCH(O3432,'Community ID'!A:A,0))</f>
        <v>El Chorro</v>
      </c>
      <c r="B3432" t="str">
        <f>INDEX('Community ID'!$K:$K,MATCH('Environmental Data'!$P3432,'Community ID'!J:J,0))</f>
        <v>Constanza</v>
      </c>
      <c r="D3432" t="s">
        <v>10386</v>
      </c>
      <c r="E3432" t="s">
        <v>10387</v>
      </c>
      <c r="F3432" t="s">
        <v>10388</v>
      </c>
      <c r="H3432" t="s">
        <v>869</v>
      </c>
      <c r="I3432" t="s">
        <v>191</v>
      </c>
      <c r="J3432" s="1">
        <v>19849</v>
      </c>
      <c r="K3432">
        <v>67</v>
      </c>
      <c r="M3432" t="s">
        <v>80</v>
      </c>
      <c r="N3432" t="s">
        <v>114</v>
      </c>
      <c r="O3432" t="s">
        <v>7406</v>
      </c>
      <c r="P3432" t="s">
        <v>102</v>
      </c>
      <c r="Q3432" t="s">
        <v>160</v>
      </c>
      <c r="S3432" t="s">
        <v>545</v>
      </c>
      <c r="T3432" t="s">
        <v>485</v>
      </c>
      <c r="V3432" t="s">
        <v>10384</v>
      </c>
      <c r="W3432" t="s">
        <v>58</v>
      </c>
      <c r="X3432">
        <v>18.9015486790043</v>
      </c>
      <c r="Y3432">
        <v>-70.758137712321002</v>
      </c>
      <c r="Z3432" t="s">
        <v>86</v>
      </c>
      <c r="AA3432" s="3">
        <v>44326</v>
      </c>
      <c r="AB3432" t="s">
        <v>60</v>
      </c>
      <c r="AC3432" t="s">
        <v>169</v>
      </c>
      <c r="AE3432" t="s">
        <v>62</v>
      </c>
      <c r="AF3432" t="s">
        <v>170</v>
      </c>
      <c r="AG3432" t="s">
        <v>194</v>
      </c>
      <c r="AH3432" t="s">
        <v>486</v>
      </c>
      <c r="AI3432" t="s">
        <v>91</v>
      </c>
      <c r="AJ3432" t="s">
        <v>5095</v>
      </c>
      <c r="AK3432" t="s">
        <v>9316</v>
      </c>
      <c r="AM3432" t="s">
        <v>1677</v>
      </c>
      <c r="AV3432" s="1">
        <v>43326</v>
      </c>
      <c r="AW3432" t="s">
        <v>17425</v>
      </c>
      <c r="AY3432" t="s">
        <v>73</v>
      </c>
      <c r="AZ3432" t="s">
        <v>74</v>
      </c>
    </row>
    <row r="3433" spans="1:52" x14ac:dyDescent="0.25">
      <c r="A3433" t="str">
        <f>INDEX('Community ID'!B:B,MATCH(O3433,'Community ID'!A:A,0))</f>
        <v>El Chorro</v>
      </c>
      <c r="B3433" t="str">
        <f>INDEX('Community ID'!$K:$K,MATCH('Environmental Data'!$P3433,'Community ID'!J:J,0))</f>
        <v>Constanza</v>
      </c>
      <c r="D3433" t="s">
        <v>13015</v>
      </c>
      <c r="E3433" t="s">
        <v>13016</v>
      </c>
      <c r="F3433" t="s">
        <v>3241</v>
      </c>
      <c r="H3433" t="s">
        <v>1792</v>
      </c>
      <c r="J3433" s="1">
        <v>34310</v>
      </c>
      <c r="K3433">
        <v>28</v>
      </c>
      <c r="L3433">
        <v>8099751496</v>
      </c>
      <c r="M3433" t="s">
        <v>142</v>
      </c>
      <c r="N3433" t="s">
        <v>135</v>
      </c>
      <c r="O3433" t="s">
        <v>7181</v>
      </c>
      <c r="P3433" t="s">
        <v>102</v>
      </c>
      <c r="Q3433" t="s">
        <v>103</v>
      </c>
      <c r="S3433" t="s">
        <v>545</v>
      </c>
      <c r="T3433" t="s">
        <v>545</v>
      </c>
      <c r="V3433" t="s">
        <v>11210</v>
      </c>
      <c r="W3433" t="s">
        <v>58</v>
      </c>
      <c r="X3433">
        <v>18.901692219096098</v>
      </c>
      <c r="Y3433">
        <v>-70.758263189411494</v>
      </c>
      <c r="Z3433" t="s">
        <v>86</v>
      </c>
      <c r="AA3433" t="s">
        <v>86</v>
      </c>
      <c r="AB3433" t="s">
        <v>60</v>
      </c>
      <c r="AC3433" t="s">
        <v>169</v>
      </c>
      <c r="AE3433" t="s">
        <v>62</v>
      </c>
      <c r="AF3433" t="s">
        <v>170</v>
      </c>
      <c r="AG3433" t="s">
        <v>194</v>
      </c>
      <c r="AH3433" t="s">
        <v>117</v>
      </c>
      <c r="AI3433" t="s">
        <v>145</v>
      </c>
      <c r="AJ3433" t="s">
        <v>106</v>
      </c>
      <c r="AK3433" t="s">
        <v>12133</v>
      </c>
      <c r="AL3433">
        <v>1</v>
      </c>
      <c r="AM3433" t="s">
        <v>394</v>
      </c>
      <c r="AV3433" s="1">
        <v>43326</v>
      </c>
      <c r="AW3433" t="s">
        <v>17426</v>
      </c>
      <c r="AY3433" t="s">
        <v>73</v>
      </c>
      <c r="AZ3433" t="s">
        <v>74</v>
      </c>
    </row>
    <row r="3434" spans="1:52" hidden="1" x14ac:dyDescent="0.25">
      <c r="A3434" t="str">
        <f>INDEX('Community ID'!B:B,MATCH(O3434,'Community ID'!A:A,0))</f>
        <v>La Jolla</v>
      </c>
      <c r="B3434" t="str">
        <f>INDEX('Community ID'!$K:$K,MATCH('Environmental Data'!$P3434,'Community ID'!J:J,0))</f>
        <v>Constanza</v>
      </c>
      <c r="D3434" t="s">
        <v>13017</v>
      </c>
      <c r="E3434" t="s">
        <v>13018</v>
      </c>
      <c r="F3434" t="s">
        <v>1423</v>
      </c>
      <c r="H3434" t="s">
        <v>1119</v>
      </c>
      <c r="I3434" t="s">
        <v>191</v>
      </c>
      <c r="J3434" s="1">
        <v>33704</v>
      </c>
      <c r="K3434">
        <v>29</v>
      </c>
      <c r="L3434">
        <v>8099060751</v>
      </c>
      <c r="M3434" t="s">
        <v>51</v>
      </c>
      <c r="N3434" t="s">
        <v>135</v>
      </c>
      <c r="O3434" t="s">
        <v>12655</v>
      </c>
      <c r="P3434" t="s">
        <v>102</v>
      </c>
      <c r="Q3434" t="s">
        <v>103</v>
      </c>
      <c r="U3434">
        <v>53402284553961</v>
      </c>
      <c r="V3434" t="s">
        <v>12656</v>
      </c>
      <c r="W3434" t="s">
        <v>58</v>
      </c>
      <c r="X3434">
        <v>18.905282799999998</v>
      </c>
      <c r="Y3434">
        <v>-70.750225</v>
      </c>
      <c r="Z3434" s="3">
        <v>44198</v>
      </c>
      <c r="AA3434" t="s">
        <v>325</v>
      </c>
      <c r="AB3434" t="s">
        <v>60</v>
      </c>
      <c r="AC3434" t="s">
        <v>169</v>
      </c>
      <c r="AE3434" t="s">
        <v>62</v>
      </c>
      <c r="AF3434" t="s">
        <v>170</v>
      </c>
      <c r="AG3434" t="s">
        <v>171</v>
      </c>
      <c r="AH3434" t="s">
        <v>65</v>
      </c>
      <c r="AI3434" t="s">
        <v>12919</v>
      </c>
      <c r="AJ3434" t="s">
        <v>145</v>
      </c>
      <c r="AK3434" t="s">
        <v>13019</v>
      </c>
      <c r="AL3434">
        <v>1</v>
      </c>
      <c r="AM3434" t="s">
        <v>12722</v>
      </c>
      <c r="AV3434" s="1">
        <v>43326</v>
      </c>
      <c r="AW3434" t="s">
        <v>17427</v>
      </c>
      <c r="AY3434" t="s">
        <v>73</v>
      </c>
      <c r="AZ3434" t="s">
        <v>74</v>
      </c>
    </row>
    <row r="3435" spans="1:52" hidden="1" x14ac:dyDescent="0.25">
      <c r="A3435" t="str">
        <f>INDEX('Community ID'!B:B,MATCH(O3435,'Community ID'!A:A,0))</f>
        <v>El Chorro</v>
      </c>
      <c r="B3435" t="str">
        <f>INDEX('Community ID'!$K:$K,MATCH('Environmental Data'!$P3435,'Community ID'!J:J,0))</f>
        <v>Constanza</v>
      </c>
      <c r="D3435" t="s">
        <v>10378</v>
      </c>
      <c r="E3435" t="s">
        <v>10379</v>
      </c>
      <c r="F3435" t="s">
        <v>10380</v>
      </c>
      <c r="H3435" t="s">
        <v>10381</v>
      </c>
      <c r="I3435" t="s">
        <v>191</v>
      </c>
      <c r="J3435" s="1">
        <v>33522</v>
      </c>
      <c r="K3435">
        <v>30</v>
      </c>
      <c r="L3435">
        <v>8298536455</v>
      </c>
      <c r="M3435" t="s">
        <v>142</v>
      </c>
      <c r="N3435" t="s">
        <v>10382</v>
      </c>
      <c r="O3435" t="s">
        <v>7181</v>
      </c>
      <c r="P3435" t="s">
        <v>102</v>
      </c>
      <c r="Q3435" t="s">
        <v>160</v>
      </c>
      <c r="S3435" t="s">
        <v>10383</v>
      </c>
      <c r="T3435" t="s">
        <v>10383</v>
      </c>
      <c r="U3435">
        <v>480010395</v>
      </c>
      <c r="V3435" t="s">
        <v>10384</v>
      </c>
      <c r="W3435" t="s">
        <v>58</v>
      </c>
      <c r="X3435">
        <v>18.901163656282101</v>
      </c>
      <c r="Y3435">
        <v>-70.757721718466598</v>
      </c>
      <c r="Z3435" t="s">
        <v>86</v>
      </c>
      <c r="AA3435" s="3">
        <v>44326</v>
      </c>
      <c r="AB3435" t="s">
        <v>1164</v>
      </c>
      <c r="AC3435" t="s">
        <v>169</v>
      </c>
      <c r="AE3435" t="s">
        <v>62</v>
      </c>
      <c r="AF3435" t="s">
        <v>170</v>
      </c>
      <c r="AG3435" t="s">
        <v>194</v>
      </c>
      <c r="AH3435" t="s">
        <v>486</v>
      </c>
      <c r="AI3435" t="s">
        <v>91</v>
      </c>
      <c r="AJ3435" t="s">
        <v>91</v>
      </c>
      <c r="AK3435" t="s">
        <v>9316</v>
      </c>
      <c r="AM3435" t="s">
        <v>10385</v>
      </c>
      <c r="AV3435" s="1">
        <v>43326</v>
      </c>
      <c r="AW3435" t="s">
        <v>17428</v>
      </c>
      <c r="AY3435" t="s">
        <v>73</v>
      </c>
      <c r="AZ3435" t="s">
        <v>74</v>
      </c>
    </row>
    <row r="3436" spans="1:52" x14ac:dyDescent="0.25">
      <c r="A3436" t="str">
        <f>INDEX('Community ID'!B:B,MATCH(O3436,'Community ID'!A:A,0))</f>
        <v>El Chorro</v>
      </c>
      <c r="B3436" t="str">
        <f>INDEX('Community ID'!$K:$K,MATCH('Environmental Data'!$P3436,'Community ID'!J:J,0))</f>
        <v>Constanza</v>
      </c>
      <c r="D3436" t="s">
        <v>13020</v>
      </c>
      <c r="E3436" t="s">
        <v>6162</v>
      </c>
      <c r="F3436" t="s">
        <v>13021</v>
      </c>
      <c r="H3436" t="s">
        <v>13022</v>
      </c>
      <c r="I3436" t="s">
        <v>191</v>
      </c>
      <c r="J3436" s="1">
        <v>21612</v>
      </c>
      <c r="K3436">
        <v>62</v>
      </c>
      <c r="L3436">
        <v>8099534006</v>
      </c>
      <c r="M3436" t="s">
        <v>51</v>
      </c>
      <c r="N3436" t="s">
        <v>135</v>
      </c>
      <c r="O3436" t="s">
        <v>7181</v>
      </c>
      <c r="P3436" t="s">
        <v>102</v>
      </c>
      <c r="Q3436" t="s">
        <v>103</v>
      </c>
      <c r="S3436" t="s">
        <v>545</v>
      </c>
      <c r="T3436" t="s">
        <v>545</v>
      </c>
      <c r="V3436" t="s">
        <v>11210</v>
      </c>
      <c r="W3436" t="s">
        <v>58</v>
      </c>
      <c r="X3436">
        <v>18.901360411377201</v>
      </c>
      <c r="Y3436">
        <v>-70.757428814206705</v>
      </c>
      <c r="Z3436" t="s">
        <v>86</v>
      </c>
      <c r="AA3436" t="s">
        <v>86</v>
      </c>
      <c r="AB3436" t="s">
        <v>116</v>
      </c>
      <c r="AC3436" t="s">
        <v>88</v>
      </c>
      <c r="AE3436" t="s">
        <v>62</v>
      </c>
      <c r="AF3436" t="s">
        <v>170</v>
      </c>
      <c r="AG3436" t="s">
        <v>171</v>
      </c>
      <c r="AH3436" t="s">
        <v>117</v>
      </c>
      <c r="AI3436" t="s">
        <v>145</v>
      </c>
      <c r="AJ3436" t="s">
        <v>145</v>
      </c>
      <c r="AK3436" t="s">
        <v>368</v>
      </c>
      <c r="AL3436">
        <v>1</v>
      </c>
      <c r="AM3436" t="s">
        <v>394</v>
      </c>
      <c r="AV3436" s="1">
        <v>43326</v>
      </c>
      <c r="AW3436" t="s">
        <v>17429</v>
      </c>
      <c r="AY3436" t="s">
        <v>73</v>
      </c>
      <c r="AZ3436" t="s">
        <v>74</v>
      </c>
    </row>
    <row r="3437" spans="1:52" hidden="1" x14ac:dyDescent="0.25">
      <c r="A3437" t="str">
        <f>INDEX('Community ID'!B:B,MATCH(O3437,'Community ID'!A:A,0))</f>
        <v>El Puente</v>
      </c>
      <c r="B3437" t="str">
        <f>INDEX('Community ID'!$K:$K,MATCH('Environmental Data'!$P3437,'Community ID'!J:J,0))</f>
        <v>Tireo</v>
      </c>
      <c r="D3437" t="s">
        <v>13023</v>
      </c>
      <c r="E3437" t="s">
        <v>1582</v>
      </c>
      <c r="F3437" t="s">
        <v>217</v>
      </c>
      <c r="H3437" t="s">
        <v>1582</v>
      </c>
      <c r="I3437" t="s">
        <v>191</v>
      </c>
      <c r="J3437" s="1">
        <v>17766</v>
      </c>
      <c r="K3437">
        <v>73</v>
      </c>
      <c r="M3437" t="s">
        <v>51</v>
      </c>
      <c r="N3437" t="s">
        <v>135</v>
      </c>
      <c r="O3437" t="s">
        <v>13024</v>
      </c>
      <c r="P3437" t="s">
        <v>3217</v>
      </c>
      <c r="Q3437" t="s">
        <v>103</v>
      </c>
      <c r="S3437" t="s">
        <v>144</v>
      </c>
      <c r="T3437" t="s">
        <v>144</v>
      </c>
      <c r="U3437">
        <v>5300083507</v>
      </c>
      <c r="V3437" t="s">
        <v>11149</v>
      </c>
      <c r="W3437" t="s">
        <v>58</v>
      </c>
      <c r="X3437">
        <v>18.905186400000002</v>
      </c>
      <c r="Y3437">
        <v>-70.750579200000004</v>
      </c>
      <c r="Z3437" t="s">
        <v>86</v>
      </c>
      <c r="AA3437" t="s">
        <v>86</v>
      </c>
      <c r="AB3437" t="s">
        <v>60</v>
      </c>
      <c r="AC3437" t="s">
        <v>169</v>
      </c>
      <c r="AE3437" t="s">
        <v>62</v>
      </c>
      <c r="AF3437" t="s">
        <v>201</v>
      </c>
      <c r="AG3437" t="s">
        <v>171</v>
      </c>
      <c r="AH3437" t="s">
        <v>117</v>
      </c>
      <c r="AI3437" t="s">
        <v>66</v>
      </c>
      <c r="AJ3437" t="s">
        <v>127</v>
      </c>
      <c r="AK3437" t="s">
        <v>13025</v>
      </c>
      <c r="AL3437">
        <v>2</v>
      </c>
      <c r="AM3437" t="s">
        <v>13026</v>
      </c>
      <c r="AV3437" s="1">
        <v>43326</v>
      </c>
      <c r="AW3437" t="s">
        <v>17430</v>
      </c>
      <c r="AY3437" t="s">
        <v>73</v>
      </c>
      <c r="AZ3437" t="s">
        <v>74</v>
      </c>
    </row>
    <row r="3438" spans="1:52" hidden="1" x14ac:dyDescent="0.25">
      <c r="A3438" t="str">
        <f>INDEX('Community ID'!B:B,MATCH(O3438,'Community ID'!A:A,0))</f>
        <v>La Jolla</v>
      </c>
      <c r="B3438" t="str">
        <f>INDEX('Community ID'!$K:$K,MATCH('Environmental Data'!$P3438,'Community ID'!J:J,0))</f>
        <v>Constanza</v>
      </c>
      <c r="D3438" t="s">
        <v>13027</v>
      </c>
      <c r="E3438" t="s">
        <v>1213</v>
      </c>
      <c r="F3438" t="s">
        <v>2772</v>
      </c>
      <c r="I3438" t="s">
        <v>165</v>
      </c>
      <c r="J3438" s="1">
        <v>26705</v>
      </c>
      <c r="K3438">
        <v>48</v>
      </c>
      <c r="L3438">
        <v>8093105320</v>
      </c>
      <c r="M3438" t="s">
        <v>80</v>
      </c>
      <c r="N3438" t="s">
        <v>13028</v>
      </c>
      <c r="O3438" t="s">
        <v>12655</v>
      </c>
      <c r="P3438" t="s">
        <v>102</v>
      </c>
      <c r="Q3438" t="s">
        <v>103</v>
      </c>
      <c r="U3438">
        <v>5310010018</v>
      </c>
      <c r="V3438" t="s">
        <v>12656</v>
      </c>
      <c r="W3438" t="s">
        <v>58</v>
      </c>
      <c r="X3438">
        <v>18.9053839</v>
      </c>
      <c r="Y3438">
        <v>-70.750333900000001</v>
      </c>
      <c r="Z3438" s="3">
        <v>44259</v>
      </c>
      <c r="AA3438" s="3">
        <v>44259</v>
      </c>
      <c r="AB3438" t="s">
        <v>60</v>
      </c>
      <c r="AC3438" t="s">
        <v>169</v>
      </c>
      <c r="AE3438" t="s">
        <v>62</v>
      </c>
      <c r="AF3438" t="s">
        <v>170</v>
      </c>
      <c r="AG3438" t="s">
        <v>194</v>
      </c>
      <c r="AH3438" t="s">
        <v>65</v>
      </c>
      <c r="AI3438" t="s">
        <v>13029</v>
      </c>
      <c r="AJ3438" t="s">
        <v>145</v>
      </c>
      <c r="AK3438" t="s">
        <v>13030</v>
      </c>
      <c r="AL3438">
        <v>1</v>
      </c>
      <c r="AM3438" t="s">
        <v>12722</v>
      </c>
      <c r="AV3438" s="1">
        <v>43326</v>
      </c>
      <c r="AW3438" t="s">
        <v>17431</v>
      </c>
      <c r="AY3438" t="s">
        <v>73</v>
      </c>
      <c r="AZ3438" t="s">
        <v>74</v>
      </c>
    </row>
    <row r="3439" spans="1:52" hidden="1" x14ac:dyDescent="0.25">
      <c r="A3439" t="str">
        <f>INDEX('Community ID'!B:B,MATCH(O3439,'Community ID'!A:A,0))</f>
        <v>El Chorro</v>
      </c>
      <c r="B3439" t="str">
        <f>INDEX('Community ID'!$K:$K,MATCH('Environmental Data'!$P3439,'Community ID'!J:J,0))</f>
        <v>Constanza</v>
      </c>
      <c r="D3439" t="s">
        <v>13031</v>
      </c>
      <c r="E3439" t="s">
        <v>13032</v>
      </c>
      <c r="F3439" t="s">
        <v>2509</v>
      </c>
      <c r="H3439" t="s">
        <v>12405</v>
      </c>
      <c r="I3439" t="s">
        <v>191</v>
      </c>
      <c r="J3439" s="1">
        <v>33157</v>
      </c>
      <c r="K3439">
        <v>31</v>
      </c>
      <c r="L3439">
        <v>8498167803</v>
      </c>
      <c r="M3439" t="s">
        <v>124</v>
      </c>
      <c r="N3439" t="s">
        <v>10382</v>
      </c>
      <c r="O3439" t="s">
        <v>7181</v>
      </c>
      <c r="P3439" t="s">
        <v>83</v>
      </c>
      <c r="Q3439" t="s">
        <v>160</v>
      </c>
      <c r="S3439" t="s">
        <v>13033</v>
      </c>
      <c r="T3439" t="s">
        <v>13033</v>
      </c>
      <c r="V3439" t="s">
        <v>10384</v>
      </c>
      <c r="W3439" t="s">
        <v>58</v>
      </c>
      <c r="X3439">
        <v>18.901333976554501</v>
      </c>
      <c r="Y3439">
        <v>-70.757763292706301</v>
      </c>
      <c r="Z3439" t="s">
        <v>86</v>
      </c>
      <c r="AA3439" s="3">
        <v>44259</v>
      </c>
      <c r="AB3439" t="s">
        <v>419</v>
      </c>
      <c r="AC3439" t="s">
        <v>169</v>
      </c>
      <c r="AE3439" t="s">
        <v>62</v>
      </c>
      <c r="AF3439" t="s">
        <v>170</v>
      </c>
      <c r="AG3439" t="s">
        <v>194</v>
      </c>
      <c r="AH3439" t="s">
        <v>486</v>
      </c>
      <c r="AI3439" t="s">
        <v>10382</v>
      </c>
      <c r="AJ3439" t="s">
        <v>10382</v>
      </c>
      <c r="AK3439" t="s">
        <v>4514</v>
      </c>
      <c r="AM3439" t="s">
        <v>13034</v>
      </c>
      <c r="AV3439" s="1">
        <v>43326</v>
      </c>
      <c r="AW3439" t="s">
        <v>17432</v>
      </c>
      <c r="AY3439" t="s">
        <v>73</v>
      </c>
      <c r="AZ3439" t="s">
        <v>74</v>
      </c>
    </row>
    <row r="3440" spans="1:52" hidden="1" x14ac:dyDescent="0.25">
      <c r="A3440" t="str">
        <f>INDEX('Community ID'!B:B,MATCH(O3440,'Community ID'!A:A,0))</f>
        <v>La Jolla</v>
      </c>
      <c r="B3440" t="str">
        <f>INDEX('Community ID'!$K:$K,MATCH('Environmental Data'!$P3440,'Community ID'!J:J,0))</f>
        <v>Constanza</v>
      </c>
      <c r="D3440" t="s">
        <v>13035</v>
      </c>
      <c r="E3440" t="s">
        <v>1220</v>
      </c>
      <c r="F3440" t="s">
        <v>743</v>
      </c>
      <c r="H3440" t="s">
        <v>1220</v>
      </c>
      <c r="I3440" t="s">
        <v>191</v>
      </c>
      <c r="J3440" s="1">
        <v>27937</v>
      </c>
      <c r="K3440">
        <v>45</v>
      </c>
      <c r="L3440">
        <v>8293570694</v>
      </c>
      <c r="M3440" t="s">
        <v>80</v>
      </c>
      <c r="N3440" t="s">
        <v>1572</v>
      </c>
      <c r="O3440" t="s">
        <v>12655</v>
      </c>
      <c r="P3440" t="s">
        <v>102</v>
      </c>
      <c r="Q3440" t="s">
        <v>103</v>
      </c>
      <c r="R3440">
        <v>22897721</v>
      </c>
      <c r="S3440" t="s">
        <v>144</v>
      </c>
      <c r="T3440" t="s">
        <v>144</v>
      </c>
      <c r="U3440">
        <v>1700150210</v>
      </c>
      <c r="V3440" t="s">
        <v>11149</v>
      </c>
      <c r="W3440" t="s">
        <v>58</v>
      </c>
      <c r="X3440">
        <v>18.9065896</v>
      </c>
      <c r="Y3440">
        <v>-70.751170200000004</v>
      </c>
      <c r="Z3440" t="s">
        <v>86</v>
      </c>
      <c r="AA3440" t="s">
        <v>86</v>
      </c>
      <c r="AB3440" t="s">
        <v>182</v>
      </c>
      <c r="AC3440" t="s">
        <v>88</v>
      </c>
      <c r="AE3440" t="s">
        <v>62</v>
      </c>
      <c r="AF3440" t="s">
        <v>170</v>
      </c>
      <c r="AG3440" t="s">
        <v>194</v>
      </c>
      <c r="AH3440" t="s">
        <v>117</v>
      </c>
      <c r="AI3440" t="s">
        <v>66</v>
      </c>
      <c r="AJ3440" t="s">
        <v>127</v>
      </c>
      <c r="AK3440" t="s">
        <v>13036</v>
      </c>
      <c r="AL3440">
        <v>1</v>
      </c>
      <c r="AM3440" t="s">
        <v>13037</v>
      </c>
      <c r="AV3440" s="1">
        <v>43326</v>
      </c>
      <c r="AW3440" t="s">
        <v>17433</v>
      </c>
      <c r="AY3440" t="s">
        <v>73</v>
      </c>
      <c r="AZ3440" t="s">
        <v>74</v>
      </c>
    </row>
    <row r="3441" spans="1:52" hidden="1" x14ac:dyDescent="0.25">
      <c r="A3441" t="str">
        <f>INDEX('Community ID'!B:B,MATCH(O3441,'Community ID'!A:A,0))</f>
        <v>La Jolla</v>
      </c>
      <c r="B3441" t="str">
        <f>INDEX('Community ID'!$K:$K,MATCH('Environmental Data'!$P3441,'Community ID'!J:J,0))</f>
        <v>Constanza</v>
      </c>
      <c r="D3441" t="s">
        <v>13038</v>
      </c>
      <c r="E3441" t="s">
        <v>13039</v>
      </c>
      <c r="F3441" t="s">
        <v>743</v>
      </c>
      <c r="H3441" t="s">
        <v>13040</v>
      </c>
      <c r="I3441" t="s">
        <v>191</v>
      </c>
      <c r="J3441" s="1">
        <v>34020</v>
      </c>
      <c r="K3441">
        <v>28</v>
      </c>
      <c r="L3441">
        <v>8297221789</v>
      </c>
      <c r="M3441" t="s">
        <v>142</v>
      </c>
      <c r="N3441" t="s">
        <v>135</v>
      </c>
      <c r="O3441" t="s">
        <v>12655</v>
      </c>
      <c r="P3441" t="s">
        <v>83</v>
      </c>
      <c r="Q3441" t="s">
        <v>103</v>
      </c>
      <c r="V3441" t="s">
        <v>12656</v>
      </c>
      <c r="W3441" t="s">
        <v>58</v>
      </c>
      <c r="X3441">
        <v>18.9063254</v>
      </c>
      <c r="Y3441">
        <v>-70.749999900000006</v>
      </c>
      <c r="Z3441" s="3">
        <v>44198</v>
      </c>
      <c r="AA3441" s="3">
        <v>44198</v>
      </c>
      <c r="AB3441" t="s">
        <v>60</v>
      </c>
      <c r="AC3441" t="s">
        <v>169</v>
      </c>
      <c r="AE3441" t="s">
        <v>62</v>
      </c>
      <c r="AF3441" t="s">
        <v>170</v>
      </c>
      <c r="AG3441" t="s">
        <v>171</v>
      </c>
      <c r="AH3441" t="s">
        <v>65</v>
      </c>
      <c r="AI3441" t="s">
        <v>63</v>
      </c>
      <c r="AJ3441" t="s">
        <v>13041</v>
      </c>
      <c r="AK3441" t="s">
        <v>13042</v>
      </c>
      <c r="AL3441">
        <v>1</v>
      </c>
      <c r="AM3441" t="s">
        <v>7673</v>
      </c>
      <c r="AV3441" s="1">
        <v>43326</v>
      </c>
      <c r="AW3441" t="s">
        <v>17434</v>
      </c>
      <c r="AY3441" t="s">
        <v>73</v>
      </c>
      <c r="AZ3441" t="s">
        <v>74</v>
      </c>
    </row>
    <row r="3442" spans="1:52" hidden="1" x14ac:dyDescent="0.25">
      <c r="A3442" t="str">
        <f>INDEX('Community ID'!B:B,MATCH(O3442,'Community ID'!A:A,0))</f>
        <v>La Jolla</v>
      </c>
      <c r="B3442" t="str">
        <f>INDEX('Community ID'!$K:$K,MATCH('Environmental Data'!$P3442,'Community ID'!J:J,0))</f>
        <v>Constanza</v>
      </c>
      <c r="D3442" t="s">
        <v>13043</v>
      </c>
      <c r="E3442" t="s">
        <v>97</v>
      </c>
      <c r="F3442" t="s">
        <v>4667</v>
      </c>
      <c r="H3442" t="s">
        <v>97</v>
      </c>
      <c r="I3442" t="s">
        <v>191</v>
      </c>
      <c r="J3442" s="1">
        <v>29122</v>
      </c>
      <c r="K3442">
        <v>42</v>
      </c>
      <c r="M3442" t="s">
        <v>80</v>
      </c>
      <c r="N3442" t="s">
        <v>11626</v>
      </c>
      <c r="O3442" t="s">
        <v>12655</v>
      </c>
      <c r="P3442" t="s">
        <v>102</v>
      </c>
      <c r="Q3442" t="s">
        <v>103</v>
      </c>
      <c r="S3442" t="s">
        <v>144</v>
      </c>
      <c r="T3442" t="s">
        <v>144</v>
      </c>
      <c r="U3442">
        <v>5300324091</v>
      </c>
      <c r="V3442" t="s">
        <v>11149</v>
      </c>
      <c r="W3442" t="s">
        <v>58</v>
      </c>
      <c r="X3442">
        <v>18.903186900000001</v>
      </c>
      <c r="Y3442">
        <v>-70.748255400000005</v>
      </c>
      <c r="Z3442" t="s">
        <v>86</v>
      </c>
      <c r="AA3442" t="s">
        <v>86</v>
      </c>
      <c r="AB3442" t="s">
        <v>60</v>
      </c>
      <c r="AC3442" t="s">
        <v>88</v>
      </c>
      <c r="AE3442" t="s">
        <v>62</v>
      </c>
      <c r="AF3442" t="s">
        <v>201</v>
      </c>
      <c r="AG3442" t="s">
        <v>171</v>
      </c>
      <c r="AH3442" t="s">
        <v>90</v>
      </c>
      <c r="AI3442" t="s">
        <v>12457</v>
      </c>
      <c r="AJ3442" t="s">
        <v>13044</v>
      </c>
      <c r="AK3442" t="s">
        <v>13045</v>
      </c>
      <c r="AL3442">
        <v>1</v>
      </c>
      <c r="AM3442" t="s">
        <v>1801</v>
      </c>
      <c r="AV3442" s="1">
        <v>43326</v>
      </c>
      <c r="AW3442" t="s">
        <v>17435</v>
      </c>
      <c r="AY3442" t="s">
        <v>73</v>
      </c>
      <c r="AZ3442" t="s">
        <v>74</v>
      </c>
    </row>
    <row r="3443" spans="1:52" x14ac:dyDescent="0.25">
      <c r="A3443" t="str">
        <f>INDEX('Community ID'!B:B,MATCH(O3443,'Community ID'!A:A,0))</f>
        <v>Barrio San Pedro</v>
      </c>
      <c r="B3443" t="str">
        <f>INDEX('Community ID'!$K:$K,MATCH('Environmental Data'!$P3443,'Community ID'!J:J,0))</f>
        <v>Constanza</v>
      </c>
      <c r="D3443" t="s">
        <v>13046</v>
      </c>
      <c r="E3443" t="s">
        <v>13047</v>
      </c>
      <c r="F3443" t="s">
        <v>1537</v>
      </c>
      <c r="H3443" t="s">
        <v>5207</v>
      </c>
      <c r="I3443" t="s">
        <v>191</v>
      </c>
      <c r="J3443" s="1">
        <v>35446</v>
      </c>
      <c r="K3443">
        <v>24</v>
      </c>
      <c r="M3443" t="s">
        <v>226</v>
      </c>
      <c r="N3443" t="s">
        <v>114</v>
      </c>
      <c r="O3443" t="s">
        <v>13048</v>
      </c>
      <c r="P3443" t="s">
        <v>83</v>
      </c>
      <c r="Q3443" t="s">
        <v>160</v>
      </c>
      <c r="S3443" t="s">
        <v>13049</v>
      </c>
      <c r="T3443" t="s">
        <v>13050</v>
      </c>
      <c r="V3443" t="s">
        <v>13051</v>
      </c>
      <c r="W3443" t="s">
        <v>58</v>
      </c>
      <c r="X3443">
        <v>18.915332664146</v>
      </c>
      <c r="Y3443">
        <v>-70.740579865617406</v>
      </c>
      <c r="Z3443" s="3">
        <v>44326</v>
      </c>
      <c r="AA3443" t="s">
        <v>325</v>
      </c>
      <c r="AB3443" t="s">
        <v>60</v>
      </c>
      <c r="AC3443" t="s">
        <v>169</v>
      </c>
      <c r="AE3443" t="s">
        <v>62</v>
      </c>
      <c r="AF3443" t="s">
        <v>170</v>
      </c>
      <c r="AG3443" t="s">
        <v>194</v>
      </c>
      <c r="AH3443" t="s">
        <v>486</v>
      </c>
      <c r="AI3443" t="s">
        <v>788</v>
      </c>
      <c r="AJ3443" t="s">
        <v>13052</v>
      </c>
      <c r="AK3443" t="s">
        <v>3558</v>
      </c>
      <c r="AL3443">
        <v>2</v>
      </c>
      <c r="AM3443" t="s">
        <v>10766</v>
      </c>
      <c r="AV3443" s="1">
        <v>43326</v>
      </c>
      <c r="AW3443" t="s">
        <v>17436</v>
      </c>
      <c r="AY3443" t="s">
        <v>73</v>
      </c>
      <c r="AZ3443" t="s">
        <v>74</v>
      </c>
    </row>
    <row r="3444" spans="1:52" hidden="1" x14ac:dyDescent="0.25">
      <c r="A3444" t="str">
        <f>INDEX('Community ID'!B:B,MATCH(O3444,'Community ID'!A:A,0))</f>
        <v>Barrio San Pedro</v>
      </c>
      <c r="B3444" t="str">
        <f>INDEX('Community ID'!$K:$K,MATCH('Environmental Data'!$P3444,'Community ID'!J:J,0))</f>
        <v>Constanza</v>
      </c>
      <c r="D3444" t="s">
        <v>13055</v>
      </c>
      <c r="E3444" t="s">
        <v>2486</v>
      </c>
      <c r="F3444" t="s">
        <v>1737</v>
      </c>
      <c r="H3444" t="s">
        <v>4510</v>
      </c>
      <c r="I3444" t="s">
        <v>191</v>
      </c>
      <c r="J3444" s="1">
        <v>31679</v>
      </c>
      <c r="K3444">
        <v>35</v>
      </c>
      <c r="L3444">
        <v>8099064152</v>
      </c>
      <c r="M3444" t="s">
        <v>142</v>
      </c>
      <c r="N3444" t="s">
        <v>135</v>
      </c>
      <c r="O3444" t="s">
        <v>13061</v>
      </c>
      <c r="P3444" t="s">
        <v>102</v>
      </c>
      <c r="Q3444" t="s">
        <v>103</v>
      </c>
      <c r="S3444" t="s">
        <v>545</v>
      </c>
      <c r="T3444" t="s">
        <v>145</v>
      </c>
      <c r="U3444">
        <v>5300213179</v>
      </c>
      <c r="V3444" t="s">
        <v>12656</v>
      </c>
      <c r="W3444" t="s">
        <v>58</v>
      </c>
      <c r="X3444">
        <v>18.906318500000001</v>
      </c>
      <c r="Y3444">
        <v>-70.750104500000006</v>
      </c>
      <c r="Z3444" s="3">
        <v>44259</v>
      </c>
      <c r="AA3444" s="3">
        <v>44259</v>
      </c>
      <c r="AB3444" t="s">
        <v>87</v>
      </c>
      <c r="AC3444" t="s">
        <v>169</v>
      </c>
      <c r="AE3444" t="s">
        <v>62</v>
      </c>
      <c r="AF3444" t="s">
        <v>170</v>
      </c>
      <c r="AG3444" t="s">
        <v>194</v>
      </c>
      <c r="AH3444" t="s">
        <v>117</v>
      </c>
      <c r="AI3444" t="s">
        <v>13056</v>
      </c>
      <c r="AJ3444" t="s">
        <v>13057</v>
      </c>
      <c r="AK3444" t="s">
        <v>13058</v>
      </c>
      <c r="AL3444">
        <v>1</v>
      </c>
      <c r="AM3444" t="s">
        <v>1892</v>
      </c>
      <c r="AV3444" s="1">
        <v>43326</v>
      </c>
      <c r="AW3444" t="s">
        <v>17437</v>
      </c>
      <c r="AY3444" t="s">
        <v>73</v>
      </c>
      <c r="AZ3444" t="s">
        <v>74</v>
      </c>
    </row>
    <row r="3445" spans="1:52" hidden="1" x14ac:dyDescent="0.25">
      <c r="A3445" t="str">
        <f>INDEX('Community ID'!B:B,MATCH(O3445,'Community ID'!A:A,0))</f>
        <v>Barrio San Pedro</v>
      </c>
      <c r="B3445" t="str">
        <f>INDEX('Community ID'!$K:$K,MATCH('Environmental Data'!$P3445,'Community ID'!J:J,0))</f>
        <v>Constanza</v>
      </c>
      <c r="D3445" t="s">
        <v>13059</v>
      </c>
      <c r="E3445" t="s">
        <v>13060</v>
      </c>
      <c r="F3445" t="s">
        <v>770</v>
      </c>
      <c r="I3445" t="s">
        <v>191</v>
      </c>
      <c r="J3445" s="1">
        <v>21433</v>
      </c>
      <c r="K3445">
        <v>63</v>
      </c>
      <c r="L3445">
        <v>8297287430</v>
      </c>
      <c r="M3445" t="s">
        <v>142</v>
      </c>
      <c r="N3445" t="s">
        <v>4832</v>
      </c>
      <c r="O3445" t="s">
        <v>13061</v>
      </c>
      <c r="P3445" t="s">
        <v>83</v>
      </c>
      <c r="Q3445" t="s">
        <v>160</v>
      </c>
      <c r="S3445" t="s">
        <v>13062</v>
      </c>
      <c r="T3445" t="s">
        <v>144</v>
      </c>
      <c r="V3445" t="s">
        <v>13051</v>
      </c>
      <c r="W3445" t="s">
        <v>58</v>
      </c>
      <c r="X3445">
        <v>18.915659442781902</v>
      </c>
      <c r="Y3445">
        <v>-70.741312622476798</v>
      </c>
      <c r="Z3445" t="s">
        <v>86</v>
      </c>
      <c r="AA3445" t="s">
        <v>86</v>
      </c>
      <c r="AB3445" t="s">
        <v>182</v>
      </c>
      <c r="AC3445" t="s">
        <v>169</v>
      </c>
      <c r="AE3445" t="s">
        <v>62</v>
      </c>
      <c r="AF3445" t="s">
        <v>170</v>
      </c>
      <c r="AG3445" t="s">
        <v>194</v>
      </c>
      <c r="AH3445" t="s">
        <v>486</v>
      </c>
      <c r="AI3445" t="s">
        <v>13063</v>
      </c>
      <c r="AJ3445" t="s">
        <v>13064</v>
      </c>
      <c r="AK3445" t="s">
        <v>13065</v>
      </c>
      <c r="AL3445">
        <v>2</v>
      </c>
      <c r="AM3445" t="s">
        <v>10766</v>
      </c>
      <c r="AV3445" s="1">
        <v>43326</v>
      </c>
      <c r="AW3445" t="s">
        <v>17438</v>
      </c>
      <c r="AY3445" t="s">
        <v>73</v>
      </c>
      <c r="AZ3445" t="s">
        <v>74</v>
      </c>
    </row>
    <row r="3446" spans="1:52" hidden="1" x14ac:dyDescent="0.25">
      <c r="A3446" t="str">
        <f>INDEX('Community ID'!B:B,MATCH(O3446,'Community ID'!A:A,0))</f>
        <v>La Jolla</v>
      </c>
      <c r="B3446" t="str">
        <f>INDEX('Community ID'!$K:$K,MATCH('Environmental Data'!$P3446,'Community ID'!J:J,0))</f>
        <v>Constanza</v>
      </c>
      <c r="D3446" t="s">
        <v>13053</v>
      </c>
      <c r="E3446" t="s">
        <v>1406</v>
      </c>
      <c r="F3446" t="s">
        <v>1391</v>
      </c>
      <c r="H3446" t="s">
        <v>4712</v>
      </c>
      <c r="I3446" t="s">
        <v>191</v>
      </c>
      <c r="J3446" s="1">
        <v>32447</v>
      </c>
      <c r="K3446">
        <v>33</v>
      </c>
      <c r="L3446">
        <v>8293925176</v>
      </c>
      <c r="M3446" t="s">
        <v>142</v>
      </c>
      <c r="N3446" t="s">
        <v>13054</v>
      </c>
      <c r="O3446" t="s">
        <v>12655</v>
      </c>
      <c r="P3446" t="s">
        <v>102</v>
      </c>
      <c r="Q3446" t="s">
        <v>103</v>
      </c>
      <c r="S3446" t="s">
        <v>11144</v>
      </c>
      <c r="T3446" t="s">
        <v>11144</v>
      </c>
      <c r="U3446">
        <v>5300378224</v>
      </c>
      <c r="V3446" t="s">
        <v>11149</v>
      </c>
      <c r="W3446" t="s">
        <v>58</v>
      </c>
      <c r="X3446">
        <v>18.9052221</v>
      </c>
      <c r="Y3446">
        <v>-70.749342400000003</v>
      </c>
      <c r="Z3446" t="s">
        <v>86</v>
      </c>
      <c r="AA3446" s="3">
        <v>44326</v>
      </c>
      <c r="AB3446" t="s">
        <v>116</v>
      </c>
      <c r="AC3446" t="s">
        <v>169</v>
      </c>
      <c r="AE3446" t="s">
        <v>62</v>
      </c>
      <c r="AF3446" t="s">
        <v>201</v>
      </c>
      <c r="AG3446" t="s">
        <v>194</v>
      </c>
      <c r="AH3446" t="s">
        <v>117</v>
      </c>
      <c r="AI3446" t="s">
        <v>66</v>
      </c>
      <c r="AJ3446" t="s">
        <v>1237</v>
      </c>
      <c r="AK3446" t="s">
        <v>8929</v>
      </c>
      <c r="AL3446">
        <v>1</v>
      </c>
      <c r="AM3446" t="s">
        <v>12913</v>
      </c>
      <c r="AV3446" s="1">
        <v>43326</v>
      </c>
      <c r="AW3446" t="s">
        <v>17439</v>
      </c>
      <c r="AY3446" t="s">
        <v>73</v>
      </c>
      <c r="AZ3446" t="s">
        <v>74</v>
      </c>
    </row>
    <row r="3447" spans="1:52" hidden="1" x14ac:dyDescent="0.25">
      <c r="A3447" t="str">
        <f>INDEX('Community ID'!B:B,MATCH(O3447,'Community ID'!A:A,0))</f>
        <v>Barrio San Pedro</v>
      </c>
      <c r="B3447" t="str">
        <f>INDEX('Community ID'!$K:$K,MATCH('Environmental Data'!$P3447,'Community ID'!J:J,0))</f>
        <v>Constanza</v>
      </c>
      <c r="D3447" t="s">
        <v>13066</v>
      </c>
      <c r="E3447" t="s">
        <v>434</v>
      </c>
      <c r="F3447" t="s">
        <v>770</v>
      </c>
      <c r="H3447" t="s">
        <v>63</v>
      </c>
      <c r="I3447" t="s">
        <v>191</v>
      </c>
      <c r="J3447" s="1">
        <v>24342</v>
      </c>
      <c r="K3447">
        <v>55</v>
      </c>
      <c r="M3447" t="s">
        <v>80</v>
      </c>
      <c r="N3447" t="s">
        <v>135</v>
      </c>
      <c r="O3447" t="s">
        <v>13067</v>
      </c>
      <c r="P3447" t="s">
        <v>83</v>
      </c>
      <c r="Q3447" t="s">
        <v>160</v>
      </c>
      <c r="R3447">
        <v>46204830</v>
      </c>
      <c r="S3447" t="s">
        <v>436</v>
      </c>
      <c r="T3447" t="s">
        <v>436</v>
      </c>
      <c r="U3447">
        <v>5300108296</v>
      </c>
      <c r="V3447" t="s">
        <v>13051</v>
      </c>
      <c r="W3447" t="s">
        <v>58</v>
      </c>
      <c r="X3447">
        <v>18.9155218246466</v>
      </c>
      <c r="Y3447">
        <v>-70.741137796587196</v>
      </c>
      <c r="Z3447" t="s">
        <v>86</v>
      </c>
      <c r="AA3447" s="3">
        <v>44259</v>
      </c>
      <c r="AB3447" t="s">
        <v>60</v>
      </c>
      <c r="AC3447" t="s">
        <v>169</v>
      </c>
      <c r="AE3447" t="s">
        <v>62</v>
      </c>
      <c r="AF3447" t="s">
        <v>170</v>
      </c>
      <c r="AG3447" t="s">
        <v>194</v>
      </c>
      <c r="AH3447" t="s">
        <v>486</v>
      </c>
      <c r="AI3447" t="s">
        <v>145</v>
      </c>
      <c r="AJ3447" t="s">
        <v>788</v>
      </c>
      <c r="AK3447" t="s">
        <v>869</v>
      </c>
      <c r="AL3447">
        <v>2</v>
      </c>
      <c r="AM3447" t="s">
        <v>10766</v>
      </c>
      <c r="AV3447" s="1">
        <v>43326</v>
      </c>
      <c r="AW3447" t="s">
        <v>17440</v>
      </c>
      <c r="AY3447" t="s">
        <v>73</v>
      </c>
      <c r="AZ3447" t="s">
        <v>74</v>
      </c>
    </row>
    <row r="3448" spans="1:52" hidden="1" x14ac:dyDescent="0.25">
      <c r="A3448" t="str">
        <f>INDEX('Community ID'!B:B,MATCH(O3448,'Community ID'!A:A,0))</f>
        <v>Barrio San Pedro</v>
      </c>
      <c r="B3448" t="str">
        <f>INDEX('Community ID'!$K:$K,MATCH('Environmental Data'!$P3448,'Community ID'!J:J,0))</f>
        <v>Constanza</v>
      </c>
      <c r="D3448" t="s">
        <v>13068</v>
      </c>
      <c r="E3448" t="s">
        <v>13069</v>
      </c>
      <c r="F3448" t="s">
        <v>13070</v>
      </c>
      <c r="H3448" t="s">
        <v>13071</v>
      </c>
      <c r="I3448" t="s">
        <v>191</v>
      </c>
      <c r="J3448" s="1">
        <v>9498</v>
      </c>
      <c r="K3448">
        <v>95</v>
      </c>
      <c r="L3448">
        <v>8094232580</v>
      </c>
      <c r="M3448" t="s">
        <v>80</v>
      </c>
      <c r="N3448" t="s">
        <v>135</v>
      </c>
      <c r="O3448" t="s">
        <v>13072</v>
      </c>
      <c r="P3448" t="s">
        <v>83</v>
      </c>
      <c r="Q3448" t="s">
        <v>160</v>
      </c>
      <c r="R3448">
        <v>43654786</v>
      </c>
      <c r="S3448" t="s">
        <v>144</v>
      </c>
      <c r="T3448" t="s">
        <v>144</v>
      </c>
      <c r="V3448" t="s">
        <v>13051</v>
      </c>
      <c r="W3448" t="s">
        <v>58</v>
      </c>
      <c r="X3448">
        <v>18.915892252716102</v>
      </c>
      <c r="Y3448">
        <v>-70.741797275907103</v>
      </c>
      <c r="Z3448" t="s">
        <v>86</v>
      </c>
      <c r="AA3448" t="s">
        <v>86</v>
      </c>
      <c r="AB3448" t="s">
        <v>60</v>
      </c>
      <c r="AC3448" t="s">
        <v>169</v>
      </c>
      <c r="AE3448" t="s">
        <v>62</v>
      </c>
      <c r="AF3448" t="s">
        <v>170</v>
      </c>
      <c r="AG3448" t="s">
        <v>194</v>
      </c>
      <c r="AH3448" t="s">
        <v>90</v>
      </c>
      <c r="AI3448" t="s">
        <v>145</v>
      </c>
      <c r="AJ3448" t="s">
        <v>113</v>
      </c>
      <c r="AK3448" t="s">
        <v>13073</v>
      </c>
      <c r="AL3448">
        <v>2</v>
      </c>
      <c r="AM3448" t="s">
        <v>10766</v>
      </c>
      <c r="AV3448" s="1">
        <v>43326</v>
      </c>
      <c r="AW3448" t="s">
        <v>17441</v>
      </c>
      <c r="AY3448" t="s">
        <v>73</v>
      </c>
      <c r="AZ3448" t="s">
        <v>74</v>
      </c>
    </row>
    <row r="3449" spans="1:52" hidden="1" x14ac:dyDescent="0.25">
      <c r="A3449" t="str">
        <f>INDEX('Community ID'!B:B,MATCH(O3449,'Community ID'!A:A,0))</f>
        <v>Barrio San Pedro</v>
      </c>
      <c r="B3449" t="str">
        <f>INDEX('Community ID'!$K:$K,MATCH('Environmental Data'!$P3449,'Community ID'!J:J,0))</f>
        <v>Constanza</v>
      </c>
      <c r="D3449" t="s">
        <v>13074</v>
      </c>
      <c r="E3449" t="s">
        <v>13075</v>
      </c>
      <c r="F3449" t="s">
        <v>1950</v>
      </c>
      <c r="H3449" t="s">
        <v>13076</v>
      </c>
      <c r="I3449" t="s">
        <v>165</v>
      </c>
      <c r="J3449" s="1">
        <v>28915</v>
      </c>
      <c r="K3449">
        <v>42</v>
      </c>
      <c r="L3449">
        <v>8292736930</v>
      </c>
      <c r="M3449" t="s">
        <v>226</v>
      </c>
      <c r="N3449" t="s">
        <v>1264</v>
      </c>
      <c r="O3449" t="s">
        <v>13077</v>
      </c>
      <c r="P3449" t="s">
        <v>83</v>
      </c>
      <c r="Q3449" t="s">
        <v>160</v>
      </c>
      <c r="S3449" t="s">
        <v>436</v>
      </c>
      <c r="T3449" t="s">
        <v>436</v>
      </c>
      <c r="V3449" t="s">
        <v>13051</v>
      </c>
      <c r="W3449" t="s">
        <v>58</v>
      </c>
      <c r="X3449">
        <v>18.9157358464029</v>
      </c>
      <c r="Y3449">
        <v>-70.741948066345103</v>
      </c>
      <c r="Z3449" t="s">
        <v>86</v>
      </c>
      <c r="AA3449" t="s">
        <v>86</v>
      </c>
      <c r="AB3449" t="s">
        <v>60</v>
      </c>
      <c r="AC3449" t="s">
        <v>169</v>
      </c>
      <c r="AE3449" t="s">
        <v>63</v>
      </c>
      <c r="AF3449" t="s">
        <v>170</v>
      </c>
      <c r="AG3449" t="s">
        <v>194</v>
      </c>
      <c r="AH3449" t="s">
        <v>486</v>
      </c>
      <c r="AI3449" t="s">
        <v>13078</v>
      </c>
      <c r="AJ3449" t="s">
        <v>113</v>
      </c>
      <c r="AK3449" t="s">
        <v>13079</v>
      </c>
      <c r="AL3449">
        <v>2</v>
      </c>
      <c r="AM3449" t="s">
        <v>10766</v>
      </c>
      <c r="AV3449" s="1">
        <v>43326</v>
      </c>
      <c r="AW3449" t="s">
        <v>17442</v>
      </c>
      <c r="AY3449" t="s">
        <v>73</v>
      </c>
      <c r="AZ3449" t="s">
        <v>74</v>
      </c>
    </row>
    <row r="3450" spans="1:52" hidden="1" x14ac:dyDescent="0.25">
      <c r="A3450" t="str">
        <f>INDEX('Community ID'!B:B,MATCH(O3450,'Community ID'!A:A,0))</f>
        <v>Barrio San Pedro</v>
      </c>
      <c r="B3450" t="str">
        <f>INDEX('Community ID'!$K:$K,MATCH('Environmental Data'!$P3450,'Community ID'!J:J,0))</f>
        <v>Constanza</v>
      </c>
      <c r="D3450" t="s">
        <v>13080</v>
      </c>
      <c r="E3450" t="s">
        <v>13081</v>
      </c>
      <c r="F3450" t="s">
        <v>13082</v>
      </c>
      <c r="H3450" t="s">
        <v>13083</v>
      </c>
      <c r="I3450" t="s">
        <v>191</v>
      </c>
      <c r="J3450" s="1">
        <v>33754</v>
      </c>
      <c r="K3450">
        <v>29</v>
      </c>
      <c r="L3450">
        <v>8299159231</v>
      </c>
      <c r="M3450" t="s">
        <v>124</v>
      </c>
      <c r="N3450" t="s">
        <v>135</v>
      </c>
      <c r="O3450" t="s">
        <v>13067</v>
      </c>
      <c r="P3450" t="s">
        <v>102</v>
      </c>
      <c r="Q3450" t="s">
        <v>160</v>
      </c>
      <c r="S3450" t="s">
        <v>458</v>
      </c>
      <c r="T3450" t="s">
        <v>429</v>
      </c>
      <c r="V3450" t="s">
        <v>13051</v>
      </c>
      <c r="W3450" t="s">
        <v>58</v>
      </c>
      <c r="X3450">
        <v>18.915536566655</v>
      </c>
      <c r="Y3450">
        <v>-70.741860140180904</v>
      </c>
      <c r="Z3450" t="s">
        <v>325</v>
      </c>
      <c r="AA3450" t="s">
        <v>325</v>
      </c>
      <c r="AB3450" t="s">
        <v>60</v>
      </c>
      <c r="AC3450" t="s">
        <v>169</v>
      </c>
      <c r="AE3450" t="s">
        <v>62</v>
      </c>
      <c r="AF3450" t="s">
        <v>170</v>
      </c>
      <c r="AG3450" t="s">
        <v>194</v>
      </c>
      <c r="AH3450" t="s">
        <v>486</v>
      </c>
      <c r="AI3450" t="s">
        <v>708</v>
      </c>
      <c r="AJ3450" t="s">
        <v>13084</v>
      </c>
      <c r="AK3450" t="s">
        <v>13085</v>
      </c>
      <c r="AL3450">
        <v>3</v>
      </c>
      <c r="AM3450" t="s">
        <v>10766</v>
      </c>
      <c r="AV3450" s="1">
        <v>43326</v>
      </c>
      <c r="AW3450" t="s">
        <v>17443</v>
      </c>
      <c r="AY3450" t="s">
        <v>73</v>
      </c>
      <c r="AZ3450" t="s">
        <v>74</v>
      </c>
    </row>
    <row r="3451" spans="1:52" hidden="1" x14ac:dyDescent="0.25">
      <c r="A3451" t="str">
        <f>INDEX('Community ID'!B:B,MATCH(O3451,'Community ID'!A:A,0))</f>
        <v>Barrio San Pedro</v>
      </c>
      <c r="B3451" t="str">
        <f>INDEX('Community ID'!$K:$K,MATCH('Environmental Data'!$P3451,'Community ID'!J:J,0))</f>
        <v>Constanza</v>
      </c>
      <c r="D3451" t="s">
        <v>13086</v>
      </c>
      <c r="E3451" t="s">
        <v>4225</v>
      </c>
      <c r="F3451" t="s">
        <v>322</v>
      </c>
      <c r="H3451" t="s">
        <v>4225</v>
      </c>
      <c r="I3451" t="s">
        <v>165</v>
      </c>
      <c r="J3451" s="1">
        <v>18536</v>
      </c>
      <c r="K3451">
        <v>71</v>
      </c>
      <c r="L3451">
        <v>8295138352</v>
      </c>
      <c r="M3451" t="s">
        <v>80</v>
      </c>
      <c r="N3451" t="s">
        <v>1264</v>
      </c>
      <c r="O3451" t="s">
        <v>13087</v>
      </c>
      <c r="P3451" t="s">
        <v>102</v>
      </c>
      <c r="Q3451" t="s">
        <v>103</v>
      </c>
      <c r="R3451">
        <v>41587207</v>
      </c>
      <c r="S3451" t="s">
        <v>144</v>
      </c>
      <c r="T3451" t="s">
        <v>144</v>
      </c>
      <c r="V3451" t="s">
        <v>13051</v>
      </c>
      <c r="W3451" t="s">
        <v>58</v>
      </c>
      <c r="X3451">
        <v>18.915447425114799</v>
      </c>
      <c r="Y3451">
        <v>-70.741734160176193</v>
      </c>
      <c r="Z3451" t="s">
        <v>86</v>
      </c>
      <c r="AA3451" t="s">
        <v>325</v>
      </c>
      <c r="AB3451" t="s">
        <v>419</v>
      </c>
      <c r="AC3451" t="s">
        <v>169</v>
      </c>
      <c r="AE3451" t="s">
        <v>62</v>
      </c>
      <c r="AF3451" t="s">
        <v>170</v>
      </c>
      <c r="AG3451" t="s">
        <v>171</v>
      </c>
      <c r="AH3451" t="s">
        <v>117</v>
      </c>
      <c r="AI3451" t="s">
        <v>145</v>
      </c>
      <c r="AJ3451" t="s">
        <v>2280</v>
      </c>
      <c r="AK3451" t="s">
        <v>2372</v>
      </c>
      <c r="AM3451" t="s">
        <v>13088</v>
      </c>
      <c r="AV3451" s="1">
        <v>43326</v>
      </c>
      <c r="AW3451" t="s">
        <v>17444</v>
      </c>
      <c r="AY3451" t="s">
        <v>73</v>
      </c>
      <c r="AZ3451" t="s">
        <v>74</v>
      </c>
    </row>
    <row r="3452" spans="1:52" hidden="1" x14ac:dyDescent="0.25">
      <c r="A3452" t="str">
        <f>INDEX('Community ID'!B:B,MATCH(O3452,'Community ID'!A:A,0))</f>
        <v>Barrio San Pedro</v>
      </c>
      <c r="B3452" t="str">
        <f>INDEX('Community ID'!$K:$K,MATCH('Environmental Data'!$P3452,'Community ID'!J:J,0))</f>
        <v>Constanza</v>
      </c>
      <c r="D3452" t="s">
        <v>13089</v>
      </c>
      <c r="E3452" t="s">
        <v>13090</v>
      </c>
      <c r="F3452" t="s">
        <v>13091</v>
      </c>
      <c r="H3452" t="s">
        <v>13092</v>
      </c>
      <c r="I3452" t="s">
        <v>165</v>
      </c>
      <c r="J3452" s="1">
        <v>22417</v>
      </c>
      <c r="K3452">
        <v>60</v>
      </c>
      <c r="L3452">
        <v>8492880761</v>
      </c>
      <c r="M3452" t="s">
        <v>80</v>
      </c>
      <c r="N3452" t="s">
        <v>13093</v>
      </c>
      <c r="O3452" t="s">
        <v>13094</v>
      </c>
      <c r="P3452" t="s">
        <v>83</v>
      </c>
      <c r="Q3452" t="s">
        <v>160</v>
      </c>
      <c r="S3452" t="s">
        <v>144</v>
      </c>
      <c r="T3452" t="s">
        <v>144</v>
      </c>
      <c r="U3452">
        <v>5300245756</v>
      </c>
      <c r="V3452" t="s">
        <v>13051</v>
      </c>
      <c r="W3452" t="s">
        <v>58</v>
      </c>
      <c r="X3452">
        <v>18.915163404325799</v>
      </c>
      <c r="Y3452">
        <v>-70.741625614530093</v>
      </c>
      <c r="Z3452" s="3">
        <v>44326</v>
      </c>
      <c r="AA3452" t="s">
        <v>86</v>
      </c>
      <c r="AB3452" t="s">
        <v>60</v>
      </c>
      <c r="AC3452" t="s">
        <v>169</v>
      </c>
      <c r="AE3452" t="s">
        <v>62</v>
      </c>
      <c r="AF3452" t="s">
        <v>170</v>
      </c>
      <c r="AG3452" t="s">
        <v>194</v>
      </c>
      <c r="AH3452" t="s">
        <v>65</v>
      </c>
      <c r="AI3452" t="s">
        <v>1265</v>
      </c>
      <c r="AJ3452" t="s">
        <v>13095</v>
      </c>
      <c r="AK3452" t="s">
        <v>13096</v>
      </c>
      <c r="AL3452">
        <v>2</v>
      </c>
      <c r="AM3452" t="s">
        <v>10766</v>
      </c>
      <c r="AV3452" s="1">
        <v>43326</v>
      </c>
      <c r="AW3452" t="s">
        <v>17445</v>
      </c>
      <c r="AY3452" t="s">
        <v>73</v>
      </c>
      <c r="AZ3452" t="s">
        <v>74</v>
      </c>
    </row>
    <row r="3453" spans="1:52" hidden="1" x14ac:dyDescent="0.25">
      <c r="A3453" t="str">
        <f>INDEX('Community ID'!B:B,MATCH(O3453,'Community ID'!A:A,0))</f>
        <v>Santiago Apostol</v>
      </c>
      <c r="B3453" t="str">
        <f>INDEX('Community ID'!$K:$K,MATCH('Environmental Data'!$P3453,'Community ID'!J:J,0))</f>
        <v>Constanza</v>
      </c>
      <c r="D3453" t="s">
        <v>13001</v>
      </c>
      <c r="E3453" t="s">
        <v>13002</v>
      </c>
      <c r="F3453" t="s">
        <v>13003</v>
      </c>
      <c r="H3453" t="s">
        <v>13004</v>
      </c>
      <c r="I3453" t="s">
        <v>191</v>
      </c>
      <c r="J3453" s="1">
        <v>29520</v>
      </c>
      <c r="K3453">
        <v>41</v>
      </c>
      <c r="L3453">
        <v>8294935175</v>
      </c>
      <c r="M3453" t="s">
        <v>51</v>
      </c>
      <c r="N3453" t="s">
        <v>652</v>
      </c>
      <c r="O3453" t="s">
        <v>12754</v>
      </c>
      <c r="P3453" t="s">
        <v>54</v>
      </c>
      <c r="Q3453" t="s">
        <v>373</v>
      </c>
      <c r="V3453" t="s">
        <v>10397</v>
      </c>
      <c r="W3453" t="s">
        <v>58</v>
      </c>
      <c r="X3453">
        <v>18.910484100000001</v>
      </c>
      <c r="Y3453">
        <v>-70.747650100000001</v>
      </c>
      <c r="Z3453" t="s">
        <v>86</v>
      </c>
      <c r="AA3453" t="s">
        <v>86</v>
      </c>
      <c r="AB3453" t="s">
        <v>116</v>
      </c>
      <c r="AC3453" t="s">
        <v>169</v>
      </c>
      <c r="AE3453" t="s">
        <v>62</v>
      </c>
      <c r="AF3453" t="s">
        <v>170</v>
      </c>
      <c r="AG3453" t="s">
        <v>194</v>
      </c>
      <c r="AH3453" t="s">
        <v>65</v>
      </c>
      <c r="AI3453" t="s">
        <v>145</v>
      </c>
      <c r="AK3453" t="s">
        <v>13005</v>
      </c>
      <c r="AL3453">
        <v>2</v>
      </c>
      <c r="AM3453" t="s">
        <v>13006</v>
      </c>
      <c r="AV3453" s="1">
        <v>43325</v>
      </c>
      <c r="AW3453" t="s">
        <v>17446</v>
      </c>
      <c r="AY3453" t="s">
        <v>73</v>
      </c>
      <c r="AZ3453" t="s">
        <v>74</v>
      </c>
    </row>
    <row r="3454" spans="1:52" hidden="1" x14ac:dyDescent="0.25">
      <c r="A3454" t="str">
        <f>INDEX('Community ID'!B:B,MATCH(O3454,'Community ID'!A:A,0))</f>
        <v>Santiago Apostol</v>
      </c>
      <c r="B3454" t="str">
        <f>INDEX('Community ID'!$K:$K,MATCH('Environmental Data'!$P3454,'Community ID'!J:J,0))</f>
        <v>Constanza</v>
      </c>
      <c r="D3454" t="s">
        <v>13007</v>
      </c>
      <c r="E3454" t="s">
        <v>13008</v>
      </c>
      <c r="F3454" t="s">
        <v>13009</v>
      </c>
      <c r="H3454" t="s">
        <v>13010</v>
      </c>
      <c r="I3454" t="s">
        <v>191</v>
      </c>
      <c r="J3454" s="1">
        <v>28975</v>
      </c>
      <c r="K3454">
        <v>42</v>
      </c>
      <c r="L3454">
        <v>8099059314</v>
      </c>
      <c r="M3454" t="s">
        <v>124</v>
      </c>
      <c r="N3454" t="s">
        <v>11371</v>
      </c>
      <c r="O3454" t="s">
        <v>12605</v>
      </c>
      <c r="P3454" t="s">
        <v>54</v>
      </c>
      <c r="Q3454" t="s">
        <v>373</v>
      </c>
      <c r="R3454">
        <v>45257734</v>
      </c>
      <c r="S3454" t="s">
        <v>4084</v>
      </c>
      <c r="V3454" t="s">
        <v>10397</v>
      </c>
      <c r="W3454" t="s">
        <v>58</v>
      </c>
      <c r="X3454">
        <v>18.9104736</v>
      </c>
      <c r="Y3454">
        <v>-70.747658000000001</v>
      </c>
      <c r="Z3454" t="s">
        <v>86</v>
      </c>
      <c r="AA3454" t="s">
        <v>86</v>
      </c>
      <c r="AB3454" t="s">
        <v>60</v>
      </c>
      <c r="AC3454" t="s">
        <v>88</v>
      </c>
      <c r="AE3454" t="s">
        <v>62</v>
      </c>
      <c r="AF3454" t="s">
        <v>170</v>
      </c>
      <c r="AH3454" t="s">
        <v>65</v>
      </c>
      <c r="AI3454" t="s">
        <v>13011</v>
      </c>
      <c r="AJ3454" t="s">
        <v>13012</v>
      </c>
      <c r="AK3454" t="s">
        <v>13013</v>
      </c>
      <c r="AL3454">
        <v>3</v>
      </c>
      <c r="AM3454" t="s">
        <v>13014</v>
      </c>
      <c r="AV3454" s="1">
        <v>43325</v>
      </c>
      <c r="AW3454" t="s">
        <v>17447</v>
      </c>
      <c r="AY3454" t="s">
        <v>73</v>
      </c>
      <c r="AZ3454" t="s">
        <v>74</v>
      </c>
    </row>
    <row r="3455" spans="1:52" x14ac:dyDescent="0.25">
      <c r="A3455" t="str">
        <f>INDEX('Community ID'!B:B,MATCH(O3455,'Community ID'!A:A,0))</f>
        <v>La Luisa</v>
      </c>
      <c r="B3455" t="str">
        <f>INDEX('Community ID'!$K:$K,MATCH('Environmental Data'!$P3455,'Community ID'!J:J,0))</f>
        <v>Constanza</v>
      </c>
      <c r="D3455" t="s">
        <v>17459</v>
      </c>
      <c r="E3455" t="s">
        <v>17460</v>
      </c>
      <c r="F3455" t="s">
        <v>17461</v>
      </c>
      <c r="I3455" t="s">
        <v>79</v>
      </c>
      <c r="J3455" s="1">
        <v>37363</v>
      </c>
      <c r="K3455">
        <v>19</v>
      </c>
      <c r="M3455" t="s">
        <v>142</v>
      </c>
      <c r="N3455" t="s">
        <v>2958</v>
      </c>
      <c r="O3455" t="s">
        <v>1708</v>
      </c>
      <c r="P3455" t="s">
        <v>102</v>
      </c>
      <c r="Q3455" t="s">
        <v>55</v>
      </c>
      <c r="S3455" t="s">
        <v>144</v>
      </c>
      <c r="T3455" t="s">
        <v>151</v>
      </c>
      <c r="V3455" t="s">
        <v>57</v>
      </c>
      <c r="W3455" t="s">
        <v>58</v>
      </c>
      <c r="X3455">
        <v>18.917581899999998</v>
      </c>
      <c r="Y3455">
        <v>-70.744913600000004</v>
      </c>
      <c r="Z3455" t="s">
        <v>86</v>
      </c>
      <c r="AA3455" t="s">
        <v>325</v>
      </c>
      <c r="AB3455" t="s">
        <v>116</v>
      </c>
      <c r="AC3455" t="s">
        <v>88</v>
      </c>
      <c r="AD3455" t="s">
        <v>62</v>
      </c>
      <c r="AE3455" t="s">
        <v>63</v>
      </c>
      <c r="AF3455" t="s">
        <v>62</v>
      </c>
      <c r="AG3455" t="s">
        <v>64</v>
      </c>
      <c r="AH3455" t="s">
        <v>65</v>
      </c>
      <c r="AI3455" t="s">
        <v>66</v>
      </c>
      <c r="AJ3455" t="s">
        <v>66</v>
      </c>
      <c r="AK3455" t="s">
        <v>368</v>
      </c>
      <c r="AL3455">
        <v>1</v>
      </c>
      <c r="AM3455" t="s">
        <v>68</v>
      </c>
      <c r="AN3455">
        <v>4</v>
      </c>
      <c r="AO3455">
        <v>0</v>
      </c>
      <c r="AP3455" t="s">
        <v>63</v>
      </c>
      <c r="AQ3455" t="s">
        <v>69</v>
      </c>
      <c r="AR3455" t="s">
        <v>70</v>
      </c>
      <c r="AS3455" t="s">
        <v>62</v>
      </c>
      <c r="AT3455" t="s">
        <v>71</v>
      </c>
      <c r="AU3455" t="s">
        <v>95</v>
      </c>
      <c r="AV3455" s="1">
        <v>44251</v>
      </c>
      <c r="AW3455" t="s">
        <v>17750</v>
      </c>
      <c r="AX3455" t="s">
        <v>57</v>
      </c>
      <c r="AY3455" t="s">
        <v>73</v>
      </c>
      <c r="AZ3455" t="s">
        <v>74</v>
      </c>
    </row>
    <row r="3456" spans="1:52" x14ac:dyDescent="0.25">
      <c r="A3456" t="str">
        <f>INDEX('Community ID'!B:B,MATCH(O3456,'Community ID'!A:A,0))</f>
        <v>La Luisa</v>
      </c>
      <c r="B3456" t="str">
        <f>INDEX('Community ID'!$K:$K,MATCH('Environmental Data'!$P3456,'Community ID'!J:J,0))</f>
        <v>Constanza</v>
      </c>
      <c r="D3456" t="s">
        <v>17462</v>
      </c>
      <c r="E3456" t="s">
        <v>17463</v>
      </c>
      <c r="F3456" t="s">
        <v>17464</v>
      </c>
      <c r="H3456" t="s">
        <v>5703</v>
      </c>
      <c r="I3456" t="s">
        <v>50</v>
      </c>
      <c r="J3456" t="s">
        <v>99</v>
      </c>
      <c r="K3456">
        <v>2021</v>
      </c>
      <c r="M3456" t="s">
        <v>51</v>
      </c>
      <c r="N3456" t="s">
        <v>135</v>
      </c>
      <c r="O3456" t="s">
        <v>17465</v>
      </c>
      <c r="P3456" t="s">
        <v>102</v>
      </c>
      <c r="Q3456" t="s">
        <v>103</v>
      </c>
      <c r="T3456" t="s">
        <v>145</v>
      </c>
      <c r="V3456" t="s">
        <v>57</v>
      </c>
      <c r="W3456" t="s">
        <v>58</v>
      </c>
      <c r="X3456">
        <v>18.916340900000002</v>
      </c>
      <c r="Y3456">
        <v>-70.742195800000005</v>
      </c>
      <c r="Z3456" t="s">
        <v>325</v>
      </c>
      <c r="AA3456" t="s">
        <v>325</v>
      </c>
      <c r="AB3456" t="s">
        <v>60</v>
      </c>
      <c r="AC3456" t="s">
        <v>88</v>
      </c>
      <c r="AD3456" t="s">
        <v>62</v>
      </c>
      <c r="AE3456" t="s">
        <v>63</v>
      </c>
      <c r="AF3456" t="s">
        <v>62</v>
      </c>
      <c r="AG3456" t="s">
        <v>64</v>
      </c>
      <c r="AH3456" t="s">
        <v>65</v>
      </c>
      <c r="AI3456" t="s">
        <v>66</v>
      </c>
      <c r="AJ3456" t="s">
        <v>17466</v>
      </c>
      <c r="AK3456" t="s">
        <v>368</v>
      </c>
      <c r="AL3456">
        <v>1</v>
      </c>
      <c r="AM3456" t="s">
        <v>68</v>
      </c>
      <c r="AN3456">
        <v>4</v>
      </c>
      <c r="AO3456">
        <v>0</v>
      </c>
      <c r="AP3456" t="s">
        <v>63</v>
      </c>
      <c r="AQ3456" t="s">
        <v>69</v>
      </c>
      <c r="AR3456" t="s">
        <v>70</v>
      </c>
      <c r="AS3456" t="s">
        <v>62</v>
      </c>
      <c r="AT3456" t="s">
        <v>71</v>
      </c>
      <c r="AU3456" t="s">
        <v>95</v>
      </c>
      <c r="AV3456" s="1">
        <v>44251</v>
      </c>
      <c r="AW3456" t="s">
        <v>17751</v>
      </c>
      <c r="AX3456" t="s">
        <v>57</v>
      </c>
      <c r="AY3456" t="s">
        <v>73</v>
      </c>
      <c r="AZ3456" t="s">
        <v>74</v>
      </c>
    </row>
    <row r="3457" spans="1:52" x14ac:dyDescent="0.25">
      <c r="A3457" t="str">
        <f>INDEX('Community ID'!B:B,MATCH(O3457,'Community ID'!A:A,0))</f>
        <v>Villa Pinales</v>
      </c>
      <c r="B3457" t="str">
        <f>INDEX('Community ID'!$K:$K,MATCH('Environmental Data'!$P3457,'Community ID'!J:J,0))</f>
        <v>Constanza</v>
      </c>
      <c r="D3457" t="s">
        <v>17467</v>
      </c>
      <c r="E3457" t="s">
        <v>317</v>
      </c>
      <c r="F3457" t="s">
        <v>764</v>
      </c>
      <c r="H3457" t="s">
        <v>2506</v>
      </c>
      <c r="I3457" t="s">
        <v>50</v>
      </c>
      <c r="J3457" t="s">
        <v>99</v>
      </c>
      <c r="K3457">
        <v>2021</v>
      </c>
      <c r="M3457" t="s">
        <v>80</v>
      </c>
      <c r="N3457" t="s">
        <v>135</v>
      </c>
      <c r="O3457" t="s">
        <v>2788</v>
      </c>
      <c r="P3457" t="s">
        <v>102</v>
      </c>
      <c r="Q3457" t="s">
        <v>103</v>
      </c>
      <c r="S3457" t="s">
        <v>1660</v>
      </c>
      <c r="T3457" t="s">
        <v>63</v>
      </c>
      <c r="V3457" t="s">
        <v>753</v>
      </c>
      <c r="W3457" t="s">
        <v>58</v>
      </c>
      <c r="X3457">
        <v>18.914014000000002</v>
      </c>
      <c r="Y3457">
        <v>-70.739706600000005</v>
      </c>
      <c r="Z3457" t="s">
        <v>86</v>
      </c>
      <c r="AA3457" t="s">
        <v>86</v>
      </c>
      <c r="AB3457" t="s">
        <v>182</v>
      </c>
      <c r="AC3457" t="s">
        <v>169</v>
      </c>
      <c r="AD3457" t="s">
        <v>62</v>
      </c>
      <c r="AF3457" t="s">
        <v>63</v>
      </c>
      <c r="AG3457" t="s">
        <v>64</v>
      </c>
      <c r="AH3457" t="s">
        <v>65</v>
      </c>
      <c r="AI3457" t="s">
        <v>66</v>
      </c>
      <c r="AJ3457" t="s">
        <v>66</v>
      </c>
      <c r="AK3457" t="s">
        <v>368</v>
      </c>
      <c r="AL3457">
        <v>2</v>
      </c>
      <c r="AM3457" t="s">
        <v>755</v>
      </c>
      <c r="AN3457">
        <v>7</v>
      </c>
      <c r="AO3457">
        <v>2</v>
      </c>
      <c r="AP3457" t="s">
        <v>62</v>
      </c>
      <c r="AQ3457" t="s">
        <v>69</v>
      </c>
      <c r="AR3457" t="s">
        <v>109</v>
      </c>
      <c r="AS3457" t="s">
        <v>62</v>
      </c>
      <c r="AT3457" t="s">
        <v>71</v>
      </c>
      <c r="AU3457" t="s">
        <v>72</v>
      </c>
      <c r="AV3457" s="1">
        <v>44251</v>
      </c>
      <c r="AW3457" t="s">
        <v>17752</v>
      </c>
      <c r="AX3457" t="s">
        <v>753</v>
      </c>
      <c r="AY3457" t="s">
        <v>73</v>
      </c>
      <c r="AZ3457" t="s">
        <v>74</v>
      </c>
    </row>
    <row r="3458" spans="1:52" x14ac:dyDescent="0.25">
      <c r="A3458" t="str">
        <f>INDEX('Community ID'!B:B,MATCH(O3458,'Community ID'!A:A,0))</f>
        <v>La Planta, La Japonesa</v>
      </c>
      <c r="B3458" t="str">
        <f>INDEX('Community ID'!$K:$K,MATCH('Environmental Data'!$P3458,'Community ID'!J:J,0))</f>
        <v>Constanza</v>
      </c>
      <c r="D3458" t="s">
        <v>17468</v>
      </c>
      <c r="E3458" t="s">
        <v>1672</v>
      </c>
      <c r="F3458" t="s">
        <v>1673</v>
      </c>
      <c r="H3458" t="s">
        <v>17469</v>
      </c>
      <c r="I3458" t="s">
        <v>50</v>
      </c>
      <c r="J3458" t="s">
        <v>99</v>
      </c>
      <c r="K3458">
        <v>2021</v>
      </c>
      <c r="L3458">
        <v>8094273450</v>
      </c>
      <c r="M3458" t="s">
        <v>80</v>
      </c>
      <c r="N3458" t="s">
        <v>135</v>
      </c>
      <c r="O3458" t="s">
        <v>17470</v>
      </c>
      <c r="P3458" t="s">
        <v>102</v>
      </c>
      <c r="Q3458" t="s">
        <v>373</v>
      </c>
      <c r="S3458" t="s">
        <v>144</v>
      </c>
      <c r="T3458" t="s">
        <v>151</v>
      </c>
      <c r="V3458" t="s">
        <v>57</v>
      </c>
      <c r="W3458" t="s">
        <v>58</v>
      </c>
      <c r="X3458">
        <v>0</v>
      </c>
      <c r="Y3458">
        <v>0</v>
      </c>
      <c r="Z3458" t="s">
        <v>86</v>
      </c>
      <c r="AA3458" t="s">
        <v>86</v>
      </c>
      <c r="AB3458" t="s">
        <v>87</v>
      </c>
      <c r="AC3458" t="s">
        <v>169</v>
      </c>
      <c r="AD3458" t="s">
        <v>62</v>
      </c>
      <c r="AE3458" t="s">
        <v>63</v>
      </c>
      <c r="AF3458" t="s">
        <v>62</v>
      </c>
      <c r="AG3458" t="s">
        <v>64</v>
      </c>
      <c r="AH3458" t="s">
        <v>65</v>
      </c>
      <c r="AI3458" t="s">
        <v>66</v>
      </c>
      <c r="AJ3458" t="s">
        <v>66</v>
      </c>
      <c r="AK3458" t="s">
        <v>368</v>
      </c>
      <c r="AL3458">
        <v>1</v>
      </c>
      <c r="AM3458" t="s">
        <v>108</v>
      </c>
      <c r="AN3458">
        <v>4</v>
      </c>
      <c r="AO3458">
        <v>0</v>
      </c>
      <c r="AP3458" t="s">
        <v>62</v>
      </c>
      <c r="AQ3458" t="s">
        <v>69</v>
      </c>
      <c r="AR3458" t="s">
        <v>109</v>
      </c>
      <c r="AS3458" t="s">
        <v>62</v>
      </c>
      <c r="AT3458" t="s">
        <v>71</v>
      </c>
      <c r="AU3458" t="s">
        <v>72</v>
      </c>
      <c r="AV3458" s="1">
        <v>44251</v>
      </c>
      <c r="AW3458" t="s">
        <v>17753</v>
      </c>
      <c r="AX3458" t="s">
        <v>57</v>
      </c>
      <c r="AY3458" t="s">
        <v>73</v>
      </c>
      <c r="AZ3458" t="s">
        <v>74</v>
      </c>
    </row>
    <row r="3459" spans="1:52" x14ac:dyDescent="0.25">
      <c r="A3459" t="str">
        <f>INDEX('Community ID'!B:B,MATCH(O3459,'Community ID'!A:A,0))</f>
        <v>La Planta, La Japonesa</v>
      </c>
      <c r="B3459" t="str">
        <f>INDEX('Community ID'!$K:$K,MATCH('Environmental Data'!$P3459,'Community ID'!J:J,0))</f>
        <v>Constanza</v>
      </c>
      <c r="D3459" t="s">
        <v>17471</v>
      </c>
      <c r="E3459" t="s">
        <v>17472</v>
      </c>
      <c r="F3459" t="s">
        <v>1820</v>
      </c>
      <c r="I3459" t="s">
        <v>50</v>
      </c>
      <c r="J3459" t="s">
        <v>99</v>
      </c>
      <c r="K3459">
        <v>2021</v>
      </c>
      <c r="M3459" t="s">
        <v>142</v>
      </c>
      <c r="N3459" t="s">
        <v>135</v>
      </c>
      <c r="O3459" t="s">
        <v>17473</v>
      </c>
      <c r="P3459" t="s">
        <v>54</v>
      </c>
      <c r="Q3459" t="s">
        <v>1356</v>
      </c>
      <c r="S3459" t="s">
        <v>144</v>
      </c>
      <c r="T3459" t="s">
        <v>151</v>
      </c>
      <c r="V3459" t="s">
        <v>57</v>
      </c>
      <c r="W3459" t="s">
        <v>58</v>
      </c>
      <c r="X3459">
        <v>0</v>
      </c>
      <c r="Y3459">
        <v>0</v>
      </c>
      <c r="Z3459" t="s">
        <v>59</v>
      </c>
      <c r="AA3459" t="s">
        <v>59</v>
      </c>
      <c r="AB3459" t="s">
        <v>87</v>
      </c>
      <c r="AC3459" t="s">
        <v>169</v>
      </c>
      <c r="AD3459" t="s">
        <v>62</v>
      </c>
      <c r="AE3459" t="s">
        <v>63</v>
      </c>
      <c r="AF3459" t="s">
        <v>62</v>
      </c>
      <c r="AG3459" t="s">
        <v>64</v>
      </c>
      <c r="AH3459" t="s">
        <v>65</v>
      </c>
      <c r="AI3459" t="s">
        <v>66</v>
      </c>
      <c r="AK3459" t="s">
        <v>17474</v>
      </c>
      <c r="AL3459">
        <v>1</v>
      </c>
      <c r="AM3459" t="s">
        <v>68</v>
      </c>
      <c r="AN3459">
        <v>3</v>
      </c>
      <c r="AO3459">
        <v>0</v>
      </c>
      <c r="AP3459" t="s">
        <v>63</v>
      </c>
      <c r="AQ3459" t="s">
        <v>69</v>
      </c>
      <c r="AR3459" t="s">
        <v>70</v>
      </c>
      <c r="AS3459" t="s">
        <v>62</v>
      </c>
      <c r="AT3459" t="s">
        <v>71</v>
      </c>
      <c r="AU3459" t="s">
        <v>72</v>
      </c>
      <c r="AV3459" s="1">
        <v>44251</v>
      </c>
      <c r="AW3459" t="s">
        <v>17754</v>
      </c>
      <c r="AX3459" t="s">
        <v>57</v>
      </c>
      <c r="AY3459" t="s">
        <v>73</v>
      </c>
      <c r="AZ3459" t="s">
        <v>74</v>
      </c>
    </row>
    <row r="3460" spans="1:52" x14ac:dyDescent="0.25">
      <c r="A3460" t="str">
        <f>INDEX('Community ID'!B:B,MATCH(O3460,'Community ID'!A:A,0))</f>
        <v>La Planta, La Japonesa</v>
      </c>
      <c r="B3460" t="str">
        <f>INDEX('Community ID'!$K:$K,MATCH('Environmental Data'!$P3460,'Community ID'!J:J,0))</f>
        <v>Constanza</v>
      </c>
      <c r="D3460" t="s">
        <v>17475</v>
      </c>
      <c r="E3460" t="s">
        <v>17476</v>
      </c>
      <c r="F3460" t="s">
        <v>2926</v>
      </c>
      <c r="H3460" t="s">
        <v>17477</v>
      </c>
      <c r="I3460" t="s">
        <v>79</v>
      </c>
      <c r="J3460" t="s">
        <v>99</v>
      </c>
      <c r="K3460">
        <v>2021</v>
      </c>
      <c r="M3460" t="s">
        <v>80</v>
      </c>
      <c r="O3460" t="s">
        <v>17473</v>
      </c>
      <c r="P3460" t="s">
        <v>102</v>
      </c>
      <c r="Q3460" t="s">
        <v>373</v>
      </c>
      <c r="T3460" t="s">
        <v>151</v>
      </c>
      <c r="V3460" t="s">
        <v>57</v>
      </c>
      <c r="W3460" t="s">
        <v>58</v>
      </c>
      <c r="X3460">
        <v>0</v>
      </c>
      <c r="Y3460">
        <v>0</v>
      </c>
      <c r="Z3460" t="s">
        <v>86</v>
      </c>
      <c r="AA3460" t="s">
        <v>220</v>
      </c>
      <c r="AB3460" t="s">
        <v>87</v>
      </c>
      <c r="AC3460" t="s">
        <v>88</v>
      </c>
      <c r="AD3460" t="s">
        <v>62</v>
      </c>
      <c r="AE3460" t="s">
        <v>63</v>
      </c>
      <c r="AF3460" t="s">
        <v>62</v>
      </c>
      <c r="AG3460" t="s">
        <v>89</v>
      </c>
      <c r="AH3460" t="s">
        <v>117</v>
      </c>
      <c r="AI3460" t="s">
        <v>151</v>
      </c>
      <c r="AK3460" t="s">
        <v>8251</v>
      </c>
      <c r="AL3460">
        <v>1</v>
      </c>
      <c r="AM3460" t="s">
        <v>108</v>
      </c>
      <c r="AN3460">
        <v>2</v>
      </c>
      <c r="AO3460">
        <v>0</v>
      </c>
      <c r="AP3460" t="s">
        <v>62</v>
      </c>
      <c r="AQ3460" t="s">
        <v>94</v>
      </c>
      <c r="AR3460" t="s">
        <v>70</v>
      </c>
      <c r="AS3460" t="s">
        <v>62</v>
      </c>
      <c r="AT3460" t="s">
        <v>71</v>
      </c>
      <c r="AU3460" t="s">
        <v>72</v>
      </c>
      <c r="AV3460" s="1">
        <v>44251</v>
      </c>
      <c r="AW3460" t="s">
        <v>17755</v>
      </c>
      <c r="AX3460" t="s">
        <v>57</v>
      </c>
      <c r="AY3460" t="s">
        <v>73</v>
      </c>
      <c r="AZ3460" t="s">
        <v>74</v>
      </c>
    </row>
    <row r="3461" spans="1:52" x14ac:dyDescent="0.25">
      <c r="A3461" t="str">
        <f>INDEX('Community ID'!B:B,MATCH(O3461,'Community ID'!A:A,0))</f>
        <v>La Planta, La Japonesa</v>
      </c>
      <c r="B3461" t="str">
        <f>INDEX('Community ID'!$K:$K,MATCH('Environmental Data'!$P3461,'Community ID'!J:J,0))</f>
        <v>Constanza</v>
      </c>
      <c r="D3461" t="s">
        <v>17478</v>
      </c>
      <c r="E3461" t="s">
        <v>6218</v>
      </c>
      <c r="F3461" t="s">
        <v>1673</v>
      </c>
      <c r="H3461" t="s">
        <v>12548</v>
      </c>
      <c r="I3461" t="s">
        <v>50</v>
      </c>
      <c r="J3461" t="s">
        <v>99</v>
      </c>
      <c r="K3461">
        <v>2021</v>
      </c>
      <c r="M3461" t="s">
        <v>124</v>
      </c>
      <c r="N3461" t="s">
        <v>7098</v>
      </c>
      <c r="O3461" t="s">
        <v>17473</v>
      </c>
      <c r="P3461" t="s">
        <v>102</v>
      </c>
      <c r="Q3461" t="s">
        <v>373</v>
      </c>
      <c r="S3461" t="s">
        <v>429</v>
      </c>
      <c r="T3461" t="s">
        <v>151</v>
      </c>
      <c r="V3461" t="s">
        <v>57</v>
      </c>
      <c r="W3461" t="s">
        <v>58</v>
      </c>
      <c r="X3461">
        <v>0</v>
      </c>
      <c r="Y3461">
        <v>0</v>
      </c>
      <c r="Z3461" t="s">
        <v>86</v>
      </c>
      <c r="AA3461" t="s">
        <v>86</v>
      </c>
      <c r="AB3461" t="s">
        <v>116</v>
      </c>
      <c r="AC3461" t="s">
        <v>169</v>
      </c>
      <c r="AD3461" t="s">
        <v>62</v>
      </c>
      <c r="AE3461" t="s">
        <v>63</v>
      </c>
      <c r="AF3461" t="s">
        <v>62</v>
      </c>
      <c r="AG3461" t="s">
        <v>64</v>
      </c>
      <c r="AH3461" t="s">
        <v>65</v>
      </c>
      <c r="AI3461" t="s">
        <v>375</v>
      </c>
      <c r="AJ3461" t="s">
        <v>17466</v>
      </c>
      <c r="AK3461" t="s">
        <v>8251</v>
      </c>
      <c r="AL3461">
        <v>1</v>
      </c>
      <c r="AM3461" t="s">
        <v>108</v>
      </c>
      <c r="AN3461">
        <v>4</v>
      </c>
      <c r="AO3461">
        <v>0</v>
      </c>
      <c r="AP3461" t="s">
        <v>62</v>
      </c>
      <c r="AQ3461" t="s">
        <v>69</v>
      </c>
      <c r="AR3461" t="s">
        <v>70</v>
      </c>
      <c r="AS3461" t="s">
        <v>62</v>
      </c>
      <c r="AT3461" t="s">
        <v>71</v>
      </c>
      <c r="AU3461" t="s">
        <v>72</v>
      </c>
      <c r="AV3461" s="1">
        <v>44251</v>
      </c>
      <c r="AW3461" t="s">
        <v>17756</v>
      </c>
      <c r="AX3461" t="s">
        <v>57</v>
      </c>
      <c r="AY3461" t="s">
        <v>73</v>
      </c>
      <c r="AZ3461" t="s">
        <v>74</v>
      </c>
    </row>
    <row r="3462" spans="1:52" x14ac:dyDescent="0.25">
      <c r="A3462" t="str">
        <f>INDEX('Community ID'!B:B,MATCH(O3462,'Community ID'!A:A,0))</f>
        <v>La Planta, La Japonesa</v>
      </c>
      <c r="B3462" t="str">
        <f>INDEX('Community ID'!$K:$K,MATCH('Environmental Data'!$P3462,'Community ID'!J:J,0))</f>
        <v>Constanza</v>
      </c>
      <c r="D3462" t="s">
        <v>17479</v>
      </c>
      <c r="E3462" t="s">
        <v>521</v>
      </c>
      <c r="F3462" t="s">
        <v>8183</v>
      </c>
      <c r="H3462" t="s">
        <v>1141</v>
      </c>
      <c r="I3462" t="s">
        <v>79</v>
      </c>
      <c r="J3462" t="s">
        <v>99</v>
      </c>
      <c r="K3462">
        <v>2021</v>
      </c>
      <c r="M3462" t="s">
        <v>80</v>
      </c>
      <c r="O3462" t="s">
        <v>17473</v>
      </c>
      <c r="P3462" t="s">
        <v>54</v>
      </c>
      <c r="Q3462" t="s">
        <v>373</v>
      </c>
      <c r="S3462" t="s">
        <v>144</v>
      </c>
      <c r="V3462" t="s">
        <v>57</v>
      </c>
      <c r="W3462" t="s">
        <v>58</v>
      </c>
      <c r="X3462">
        <v>0</v>
      </c>
      <c r="Y3462">
        <v>0</v>
      </c>
      <c r="Z3462" t="s">
        <v>86</v>
      </c>
      <c r="AA3462" t="s">
        <v>86</v>
      </c>
      <c r="AB3462" t="s">
        <v>87</v>
      </c>
      <c r="AC3462" t="s">
        <v>61</v>
      </c>
      <c r="AD3462" t="s">
        <v>62</v>
      </c>
      <c r="AE3462" t="s">
        <v>63</v>
      </c>
      <c r="AF3462" t="s">
        <v>62</v>
      </c>
      <c r="AG3462" t="s">
        <v>64</v>
      </c>
      <c r="AH3462" t="s">
        <v>65</v>
      </c>
      <c r="AI3462" t="s">
        <v>151</v>
      </c>
      <c r="AJ3462" t="s">
        <v>17480</v>
      </c>
      <c r="AK3462" t="s">
        <v>368</v>
      </c>
      <c r="AL3462">
        <v>1</v>
      </c>
      <c r="AM3462" t="s">
        <v>108</v>
      </c>
      <c r="AN3462">
        <v>4</v>
      </c>
      <c r="AO3462">
        <v>0</v>
      </c>
      <c r="AP3462" t="s">
        <v>62</v>
      </c>
      <c r="AQ3462" t="s">
        <v>69</v>
      </c>
      <c r="AR3462" t="s">
        <v>109</v>
      </c>
      <c r="AS3462" t="s">
        <v>63</v>
      </c>
      <c r="AT3462" t="s">
        <v>71</v>
      </c>
      <c r="AU3462" t="s">
        <v>120</v>
      </c>
      <c r="AV3462" s="1">
        <v>44251</v>
      </c>
      <c r="AW3462" t="s">
        <v>17757</v>
      </c>
      <c r="AX3462" t="s">
        <v>57</v>
      </c>
      <c r="AY3462" t="s">
        <v>73</v>
      </c>
      <c r="AZ3462" t="s">
        <v>74</v>
      </c>
    </row>
    <row r="3463" spans="1:52" x14ac:dyDescent="0.25">
      <c r="A3463" t="str">
        <f>INDEX('Community ID'!B:B,MATCH(O3463,'Community ID'!A:A,0))</f>
        <v>Arenazo</v>
      </c>
      <c r="B3463" t="str">
        <f>INDEX('Community ID'!$K:$K,MATCH('Environmental Data'!$P3463,'Community ID'!J:J,0))</f>
        <v>Constanza</v>
      </c>
      <c r="D3463" t="s">
        <v>17481</v>
      </c>
      <c r="E3463" t="s">
        <v>17482</v>
      </c>
      <c r="F3463" t="s">
        <v>6496</v>
      </c>
      <c r="I3463" t="s">
        <v>50</v>
      </c>
      <c r="J3463" t="s">
        <v>99</v>
      </c>
      <c r="K3463">
        <v>2021</v>
      </c>
      <c r="L3463">
        <v>8099785863</v>
      </c>
      <c r="M3463" t="s">
        <v>142</v>
      </c>
      <c r="N3463" t="s">
        <v>135</v>
      </c>
      <c r="O3463" t="s">
        <v>7258</v>
      </c>
      <c r="P3463" t="s">
        <v>102</v>
      </c>
      <c r="Q3463" t="s">
        <v>103</v>
      </c>
      <c r="S3463" t="s">
        <v>144</v>
      </c>
      <c r="T3463" t="s">
        <v>151</v>
      </c>
      <c r="U3463">
        <v>40211454869</v>
      </c>
      <c r="V3463" t="s">
        <v>57</v>
      </c>
      <c r="W3463" t="s">
        <v>58</v>
      </c>
      <c r="X3463">
        <v>0</v>
      </c>
      <c r="Y3463">
        <v>0</v>
      </c>
      <c r="Z3463" t="s">
        <v>220</v>
      </c>
      <c r="AA3463" t="s">
        <v>220</v>
      </c>
      <c r="AB3463" t="s">
        <v>182</v>
      </c>
      <c r="AC3463" t="s">
        <v>169</v>
      </c>
      <c r="AD3463" t="s">
        <v>62</v>
      </c>
      <c r="AE3463" t="s">
        <v>63</v>
      </c>
      <c r="AF3463" t="s">
        <v>62</v>
      </c>
      <c r="AG3463" t="s">
        <v>64</v>
      </c>
      <c r="AH3463" t="s">
        <v>65</v>
      </c>
      <c r="AI3463" t="s">
        <v>66</v>
      </c>
      <c r="AJ3463" t="s">
        <v>127</v>
      </c>
      <c r="AK3463" t="s">
        <v>13662</v>
      </c>
      <c r="AL3463">
        <v>1</v>
      </c>
      <c r="AM3463" t="s">
        <v>108</v>
      </c>
      <c r="AN3463">
        <v>3</v>
      </c>
      <c r="AO3463">
        <v>0</v>
      </c>
      <c r="AP3463" t="s">
        <v>62</v>
      </c>
      <c r="AQ3463" t="s">
        <v>69</v>
      </c>
      <c r="AR3463" t="s">
        <v>70</v>
      </c>
      <c r="AS3463" t="s">
        <v>63</v>
      </c>
      <c r="AT3463" t="s">
        <v>71</v>
      </c>
      <c r="AU3463" t="s">
        <v>72</v>
      </c>
      <c r="AV3463" s="1">
        <v>44251</v>
      </c>
      <c r="AW3463" t="s">
        <v>17758</v>
      </c>
      <c r="AX3463" t="s">
        <v>57</v>
      </c>
      <c r="AY3463" t="s">
        <v>73</v>
      </c>
      <c r="AZ3463" t="s">
        <v>74</v>
      </c>
    </row>
    <row r="3464" spans="1:52" x14ac:dyDescent="0.25">
      <c r="A3464" t="str">
        <f>INDEX('Community ID'!B:B,MATCH(O3464,'Community ID'!A:A,0))</f>
        <v>Arenazo</v>
      </c>
      <c r="B3464" t="str">
        <f>INDEX('Community ID'!$K:$K,MATCH('Environmental Data'!$P3464,'Community ID'!J:J,0))</f>
        <v>Constanza</v>
      </c>
      <c r="D3464" t="s">
        <v>17483</v>
      </c>
      <c r="E3464" t="s">
        <v>8236</v>
      </c>
      <c r="F3464" t="s">
        <v>141</v>
      </c>
      <c r="H3464" t="s">
        <v>134</v>
      </c>
      <c r="I3464" t="s">
        <v>79</v>
      </c>
      <c r="J3464" t="s">
        <v>99</v>
      </c>
      <c r="K3464">
        <v>2021</v>
      </c>
      <c r="M3464" t="s">
        <v>80</v>
      </c>
      <c r="O3464" t="s">
        <v>7258</v>
      </c>
      <c r="P3464" t="s">
        <v>102</v>
      </c>
      <c r="Q3464" t="s">
        <v>103</v>
      </c>
      <c r="S3464" t="s">
        <v>144</v>
      </c>
      <c r="U3464">
        <v>5300239489</v>
      </c>
      <c r="V3464" t="s">
        <v>57</v>
      </c>
      <c r="W3464" t="s">
        <v>58</v>
      </c>
      <c r="X3464">
        <v>18.916863899999999</v>
      </c>
      <c r="Y3464">
        <v>-70.756017</v>
      </c>
      <c r="Z3464" t="s">
        <v>86</v>
      </c>
      <c r="AA3464" t="s">
        <v>86</v>
      </c>
      <c r="AB3464" t="s">
        <v>60</v>
      </c>
      <c r="AC3464" t="s">
        <v>169</v>
      </c>
      <c r="AD3464" t="s">
        <v>62</v>
      </c>
      <c r="AE3464" t="s">
        <v>63</v>
      </c>
      <c r="AF3464" t="s">
        <v>62</v>
      </c>
      <c r="AG3464" t="s">
        <v>89</v>
      </c>
      <c r="AH3464" t="s">
        <v>117</v>
      </c>
      <c r="AI3464" t="s">
        <v>66</v>
      </c>
      <c r="AJ3464" t="s">
        <v>66</v>
      </c>
      <c r="AK3464" t="s">
        <v>17484</v>
      </c>
      <c r="AL3464">
        <v>1</v>
      </c>
      <c r="AM3464" t="s">
        <v>17485</v>
      </c>
      <c r="AN3464">
        <v>3</v>
      </c>
      <c r="AO3464">
        <v>0</v>
      </c>
      <c r="AP3464" t="s">
        <v>62</v>
      </c>
      <c r="AQ3464" t="s">
        <v>69</v>
      </c>
      <c r="AR3464" t="s">
        <v>109</v>
      </c>
      <c r="AS3464" t="s">
        <v>62</v>
      </c>
      <c r="AT3464" t="s">
        <v>71</v>
      </c>
      <c r="AU3464" t="s">
        <v>95</v>
      </c>
      <c r="AV3464" s="1">
        <v>44251</v>
      </c>
      <c r="AW3464" t="s">
        <v>17759</v>
      </c>
      <c r="AX3464" t="s">
        <v>57</v>
      </c>
      <c r="AY3464" t="s">
        <v>73</v>
      </c>
      <c r="AZ3464" t="s">
        <v>74</v>
      </c>
    </row>
    <row r="3465" spans="1:52" x14ac:dyDescent="0.25">
      <c r="A3465" t="str">
        <f>INDEX('Community ID'!B:B,MATCH(O3465,'Community ID'!A:A,0))</f>
        <v>La Planta, La Japonesa</v>
      </c>
      <c r="B3465" t="str">
        <f>INDEX('Community ID'!$K:$K,MATCH('Environmental Data'!$P3465,'Community ID'!J:J,0))</f>
        <v>Constanza</v>
      </c>
      <c r="D3465" t="s">
        <v>17486</v>
      </c>
      <c r="E3465" t="s">
        <v>5162</v>
      </c>
      <c r="F3465" t="s">
        <v>1159</v>
      </c>
      <c r="I3465" t="s">
        <v>50</v>
      </c>
      <c r="J3465" t="s">
        <v>99</v>
      </c>
      <c r="K3465">
        <v>2021</v>
      </c>
      <c r="M3465" t="s">
        <v>142</v>
      </c>
      <c r="N3465" t="s">
        <v>135</v>
      </c>
      <c r="O3465" t="s">
        <v>17487</v>
      </c>
      <c r="P3465" t="s">
        <v>102</v>
      </c>
      <c r="Q3465" t="s">
        <v>160</v>
      </c>
      <c r="S3465" t="s">
        <v>458</v>
      </c>
      <c r="V3465" t="s">
        <v>1068</v>
      </c>
      <c r="W3465" t="s">
        <v>58</v>
      </c>
      <c r="X3465">
        <v>18.887832800000002</v>
      </c>
      <c r="Y3465">
        <v>-70.727812200000002</v>
      </c>
      <c r="Z3465" t="s">
        <v>86</v>
      </c>
      <c r="AA3465" t="s">
        <v>86</v>
      </c>
      <c r="AB3465" t="s">
        <v>60</v>
      </c>
      <c r="AC3465" t="s">
        <v>169</v>
      </c>
      <c r="AD3465" t="s">
        <v>62</v>
      </c>
      <c r="AE3465" t="s">
        <v>63</v>
      </c>
      <c r="AF3465" t="s">
        <v>63</v>
      </c>
      <c r="AG3465" t="s">
        <v>64</v>
      </c>
      <c r="AH3465" t="s">
        <v>65</v>
      </c>
      <c r="AI3465" t="s">
        <v>931</v>
      </c>
      <c r="AJ3465" t="s">
        <v>1382</v>
      </c>
      <c r="AK3465" t="s">
        <v>160</v>
      </c>
      <c r="AL3465">
        <v>1</v>
      </c>
      <c r="AM3465" t="s">
        <v>1069</v>
      </c>
      <c r="AN3465">
        <v>2</v>
      </c>
      <c r="AO3465">
        <v>0</v>
      </c>
      <c r="AP3465" t="s">
        <v>62</v>
      </c>
      <c r="AQ3465" t="s">
        <v>69</v>
      </c>
      <c r="AR3465" t="s">
        <v>70</v>
      </c>
      <c r="AS3465" t="s">
        <v>62</v>
      </c>
      <c r="AT3465" t="s">
        <v>71</v>
      </c>
      <c r="AU3465" t="s">
        <v>72</v>
      </c>
      <c r="AV3465" s="1">
        <v>44251</v>
      </c>
      <c r="AW3465" t="s">
        <v>17760</v>
      </c>
      <c r="AX3465" t="s">
        <v>1068</v>
      </c>
      <c r="AY3465" t="s">
        <v>73</v>
      </c>
      <c r="AZ3465" t="s">
        <v>74</v>
      </c>
    </row>
    <row r="3466" spans="1:52" x14ac:dyDescent="0.25">
      <c r="A3466" t="str">
        <f>INDEX('Community ID'!B:B,MATCH(O3466,'Community ID'!A:A,0))</f>
        <v>La Planta, La Japonesa</v>
      </c>
      <c r="B3466" t="str">
        <f>INDEX('Community ID'!$K:$K,MATCH('Environmental Data'!$P3466,'Community ID'!J:J,0))</f>
        <v>Constanza</v>
      </c>
      <c r="D3466" t="s">
        <v>17488</v>
      </c>
      <c r="E3466" t="s">
        <v>592</v>
      </c>
      <c r="F3466" t="s">
        <v>2555</v>
      </c>
      <c r="I3466" t="s">
        <v>50</v>
      </c>
      <c r="J3466" t="s">
        <v>99</v>
      </c>
      <c r="K3466">
        <v>2021</v>
      </c>
      <c r="M3466" t="s">
        <v>51</v>
      </c>
      <c r="N3466" t="s">
        <v>17489</v>
      </c>
      <c r="O3466" t="s">
        <v>17487</v>
      </c>
      <c r="P3466" t="s">
        <v>102</v>
      </c>
      <c r="Q3466" t="s">
        <v>160</v>
      </c>
      <c r="S3466" t="s">
        <v>545</v>
      </c>
      <c r="V3466" t="s">
        <v>1068</v>
      </c>
      <c r="W3466" t="s">
        <v>58</v>
      </c>
      <c r="X3466">
        <v>18.888427400000001</v>
      </c>
      <c r="Y3466">
        <v>-70.730042400000002</v>
      </c>
      <c r="Z3466" t="s">
        <v>86</v>
      </c>
      <c r="AA3466" t="s">
        <v>86</v>
      </c>
      <c r="AB3466" t="s">
        <v>60</v>
      </c>
      <c r="AC3466" t="s">
        <v>169</v>
      </c>
      <c r="AD3466" t="s">
        <v>62</v>
      </c>
      <c r="AE3466" t="s">
        <v>63</v>
      </c>
      <c r="AF3466" t="s">
        <v>63</v>
      </c>
      <c r="AG3466" t="s">
        <v>64</v>
      </c>
      <c r="AH3466" t="s">
        <v>65</v>
      </c>
      <c r="AI3466" t="s">
        <v>17490</v>
      </c>
      <c r="AJ3466" t="s">
        <v>17491</v>
      </c>
      <c r="AK3466" t="s">
        <v>1208</v>
      </c>
      <c r="AL3466">
        <v>1</v>
      </c>
      <c r="AM3466" t="s">
        <v>1069</v>
      </c>
      <c r="AN3466">
        <v>2</v>
      </c>
      <c r="AO3466">
        <v>0</v>
      </c>
      <c r="AP3466" t="s">
        <v>62</v>
      </c>
      <c r="AQ3466" t="s">
        <v>69</v>
      </c>
      <c r="AR3466" t="s">
        <v>70</v>
      </c>
      <c r="AS3466" t="s">
        <v>62</v>
      </c>
      <c r="AT3466" t="s">
        <v>71</v>
      </c>
      <c r="AU3466" t="s">
        <v>72</v>
      </c>
      <c r="AV3466" s="1">
        <v>44251</v>
      </c>
      <c r="AW3466" t="s">
        <v>17761</v>
      </c>
      <c r="AX3466" t="s">
        <v>1068</v>
      </c>
      <c r="AY3466" t="s">
        <v>73</v>
      </c>
      <c r="AZ3466" t="s">
        <v>74</v>
      </c>
    </row>
    <row r="3467" spans="1:52" x14ac:dyDescent="0.25">
      <c r="A3467" t="str">
        <f>INDEX('Community ID'!B:B,MATCH(O3467,'Community ID'!A:A,0))</f>
        <v>La Planta, La Japonesa</v>
      </c>
      <c r="B3467" t="str">
        <f>INDEX('Community ID'!$K:$K,MATCH('Environmental Data'!$P3467,'Community ID'!J:J,0))</f>
        <v>Constanza</v>
      </c>
      <c r="D3467" t="s">
        <v>17492</v>
      </c>
      <c r="E3467" t="s">
        <v>343</v>
      </c>
      <c r="F3467" t="s">
        <v>17493</v>
      </c>
      <c r="I3467" t="s">
        <v>79</v>
      </c>
      <c r="J3467" t="s">
        <v>99</v>
      </c>
      <c r="K3467">
        <v>2021</v>
      </c>
      <c r="M3467" t="s">
        <v>80</v>
      </c>
      <c r="N3467" t="s">
        <v>17494</v>
      </c>
      <c r="O3467" t="s">
        <v>17495</v>
      </c>
      <c r="P3467" t="s">
        <v>102</v>
      </c>
      <c r="Q3467" t="s">
        <v>373</v>
      </c>
      <c r="S3467" t="s">
        <v>545</v>
      </c>
      <c r="V3467" t="s">
        <v>1068</v>
      </c>
      <c r="W3467" t="s">
        <v>58</v>
      </c>
      <c r="X3467">
        <v>18.887832800000002</v>
      </c>
      <c r="Y3467">
        <v>-70.727812200000002</v>
      </c>
      <c r="Z3467" t="s">
        <v>86</v>
      </c>
      <c r="AA3467" t="s">
        <v>86</v>
      </c>
      <c r="AB3467" t="s">
        <v>60</v>
      </c>
      <c r="AC3467" t="s">
        <v>169</v>
      </c>
      <c r="AD3467" t="s">
        <v>62</v>
      </c>
      <c r="AE3467" t="s">
        <v>63</v>
      </c>
      <c r="AF3467" t="s">
        <v>63</v>
      </c>
      <c r="AG3467" t="s">
        <v>64</v>
      </c>
      <c r="AH3467" t="s">
        <v>65</v>
      </c>
      <c r="AI3467" t="s">
        <v>788</v>
      </c>
      <c r="AJ3467" t="s">
        <v>788</v>
      </c>
      <c r="AK3467" t="s">
        <v>1139</v>
      </c>
      <c r="AL3467">
        <v>1</v>
      </c>
      <c r="AM3467" t="s">
        <v>1069</v>
      </c>
      <c r="AN3467">
        <v>6</v>
      </c>
      <c r="AO3467">
        <v>0</v>
      </c>
      <c r="AP3467" t="s">
        <v>62</v>
      </c>
      <c r="AQ3467" t="s">
        <v>69</v>
      </c>
      <c r="AR3467" t="s">
        <v>109</v>
      </c>
      <c r="AS3467" t="s">
        <v>62</v>
      </c>
      <c r="AT3467" t="s">
        <v>71</v>
      </c>
      <c r="AU3467" t="s">
        <v>72</v>
      </c>
      <c r="AV3467" s="1">
        <v>44251</v>
      </c>
      <c r="AW3467" t="s">
        <v>17762</v>
      </c>
      <c r="AX3467" t="s">
        <v>1068</v>
      </c>
      <c r="AY3467" t="s">
        <v>73</v>
      </c>
      <c r="AZ3467" t="s">
        <v>74</v>
      </c>
    </row>
    <row r="3468" spans="1:52" x14ac:dyDescent="0.25">
      <c r="A3468" t="str">
        <f>INDEX('Community ID'!B:B,MATCH(O3468,'Community ID'!A:A,0))</f>
        <v>Arenazo</v>
      </c>
      <c r="B3468" t="str">
        <f>INDEX('Community ID'!$K:$K,MATCH('Environmental Data'!$P3468,'Community ID'!J:J,0))</f>
        <v>Constanza</v>
      </c>
      <c r="D3468" t="s">
        <v>17496</v>
      </c>
      <c r="E3468" t="s">
        <v>12563</v>
      </c>
      <c r="F3468" t="s">
        <v>1440</v>
      </c>
      <c r="I3468" t="s">
        <v>50</v>
      </c>
      <c r="J3468" s="1">
        <v>16951</v>
      </c>
      <c r="K3468">
        <v>75</v>
      </c>
      <c r="M3468" t="s">
        <v>80</v>
      </c>
      <c r="N3468" t="s">
        <v>135</v>
      </c>
      <c r="O3468" t="s">
        <v>13672</v>
      </c>
      <c r="P3468" t="s">
        <v>102</v>
      </c>
      <c r="Q3468" t="s">
        <v>55</v>
      </c>
      <c r="V3468" t="s">
        <v>766</v>
      </c>
      <c r="W3468" t="s">
        <v>58</v>
      </c>
      <c r="X3468">
        <v>18.9078503</v>
      </c>
      <c r="Y3468">
        <v>-70.745281899999995</v>
      </c>
      <c r="Z3468" t="s">
        <v>105</v>
      </c>
      <c r="AA3468" t="s">
        <v>105</v>
      </c>
      <c r="AB3468" t="s">
        <v>60</v>
      </c>
      <c r="AC3468" t="s">
        <v>88</v>
      </c>
      <c r="AD3468" t="s">
        <v>62</v>
      </c>
      <c r="AE3468" t="s">
        <v>63</v>
      </c>
      <c r="AF3468" t="s">
        <v>62</v>
      </c>
      <c r="AG3468" t="s">
        <v>64</v>
      </c>
      <c r="AH3468" t="s">
        <v>65</v>
      </c>
      <c r="AI3468" t="s">
        <v>66</v>
      </c>
      <c r="AJ3468" t="s">
        <v>66</v>
      </c>
      <c r="AK3468" t="s">
        <v>394</v>
      </c>
      <c r="AL3468">
        <v>1</v>
      </c>
      <c r="AM3468" t="s">
        <v>767</v>
      </c>
      <c r="AN3468">
        <v>1</v>
      </c>
      <c r="AO3468">
        <v>0</v>
      </c>
      <c r="AP3468" t="s">
        <v>62</v>
      </c>
      <c r="AQ3468" t="s">
        <v>94</v>
      </c>
      <c r="AR3468" t="s">
        <v>109</v>
      </c>
      <c r="AS3468" t="s">
        <v>63</v>
      </c>
      <c r="AT3468" t="s">
        <v>71</v>
      </c>
      <c r="AU3468" t="s">
        <v>95</v>
      </c>
      <c r="AV3468" s="1">
        <v>44251</v>
      </c>
      <c r="AW3468" t="s">
        <v>17763</v>
      </c>
      <c r="AX3468" t="s">
        <v>766</v>
      </c>
      <c r="AY3468" t="s">
        <v>73</v>
      </c>
      <c r="AZ3468" t="s">
        <v>74</v>
      </c>
    </row>
    <row r="3469" spans="1:52" x14ac:dyDescent="0.25">
      <c r="A3469" t="str">
        <f>INDEX('Community ID'!B:B,MATCH(O3469,'Community ID'!A:A,0))</f>
        <v>Arenazo</v>
      </c>
      <c r="B3469" t="str">
        <f>INDEX('Community ID'!$K:$K,MATCH('Environmental Data'!$P3469,'Community ID'!J:J,0))</f>
        <v>Constanza</v>
      </c>
      <c r="D3469" t="s">
        <v>17497</v>
      </c>
      <c r="E3469" t="s">
        <v>321</v>
      </c>
      <c r="F3469" t="s">
        <v>133</v>
      </c>
      <c r="I3469" t="s">
        <v>79</v>
      </c>
      <c r="J3469" t="s">
        <v>99</v>
      </c>
      <c r="K3469">
        <v>2021</v>
      </c>
      <c r="M3469" t="s">
        <v>80</v>
      </c>
      <c r="N3469" t="s">
        <v>1108</v>
      </c>
      <c r="O3469" t="s">
        <v>13665</v>
      </c>
      <c r="P3469" t="s">
        <v>54</v>
      </c>
      <c r="Q3469" t="s">
        <v>17498</v>
      </c>
      <c r="V3469" t="s">
        <v>766</v>
      </c>
      <c r="W3469" t="s">
        <v>58</v>
      </c>
      <c r="X3469">
        <v>18.908798399999998</v>
      </c>
      <c r="Y3469">
        <v>-70.744166899999996</v>
      </c>
      <c r="Z3469" t="s">
        <v>86</v>
      </c>
      <c r="AA3469" t="s">
        <v>86</v>
      </c>
      <c r="AB3469" t="s">
        <v>60</v>
      </c>
      <c r="AC3469" t="s">
        <v>88</v>
      </c>
      <c r="AD3469" t="s">
        <v>63</v>
      </c>
      <c r="AE3469" t="s">
        <v>62</v>
      </c>
      <c r="AF3469" t="s">
        <v>62</v>
      </c>
      <c r="AG3469" t="s">
        <v>89</v>
      </c>
      <c r="AH3469" t="s">
        <v>117</v>
      </c>
      <c r="AI3469" t="s">
        <v>66</v>
      </c>
      <c r="AJ3469" t="s">
        <v>66</v>
      </c>
      <c r="AK3469" t="s">
        <v>394</v>
      </c>
      <c r="AL3469">
        <v>1</v>
      </c>
      <c r="AM3469" t="s">
        <v>767</v>
      </c>
      <c r="AN3469">
        <v>1</v>
      </c>
      <c r="AO3469">
        <v>0</v>
      </c>
      <c r="AP3469" t="s">
        <v>63</v>
      </c>
      <c r="AQ3469" t="s">
        <v>69</v>
      </c>
      <c r="AR3469" t="s">
        <v>70</v>
      </c>
      <c r="AS3469" t="s">
        <v>62</v>
      </c>
      <c r="AT3469" t="s">
        <v>71</v>
      </c>
      <c r="AU3469" t="s">
        <v>95</v>
      </c>
      <c r="AV3469" s="1">
        <v>44251</v>
      </c>
      <c r="AW3469" t="s">
        <v>17764</v>
      </c>
      <c r="AX3469" t="s">
        <v>766</v>
      </c>
      <c r="AY3469" t="s">
        <v>73</v>
      </c>
      <c r="AZ3469" t="s">
        <v>74</v>
      </c>
    </row>
    <row r="3470" spans="1:52" x14ac:dyDescent="0.25">
      <c r="A3470" t="str">
        <f>INDEX('Community ID'!B:B,MATCH(O3470,'Community ID'!A:A,0))</f>
        <v>Arenazo</v>
      </c>
      <c r="B3470" t="str">
        <f>INDEX('Community ID'!$K:$K,MATCH('Environmental Data'!$P3470,'Community ID'!J:J,0))</f>
        <v>Constanza</v>
      </c>
      <c r="D3470" t="s">
        <v>17499</v>
      </c>
      <c r="E3470" t="s">
        <v>317</v>
      </c>
      <c r="F3470" t="s">
        <v>17500</v>
      </c>
      <c r="H3470" t="s">
        <v>293</v>
      </c>
      <c r="I3470" t="s">
        <v>50</v>
      </c>
      <c r="J3470" s="1">
        <v>33179</v>
      </c>
      <c r="K3470">
        <v>31</v>
      </c>
      <c r="M3470" t="s">
        <v>80</v>
      </c>
      <c r="N3470" t="s">
        <v>135</v>
      </c>
      <c r="O3470" t="s">
        <v>13672</v>
      </c>
      <c r="P3470" t="s">
        <v>102</v>
      </c>
      <c r="Q3470" t="s">
        <v>55</v>
      </c>
      <c r="V3470" t="s">
        <v>766</v>
      </c>
      <c r="W3470" t="s">
        <v>58</v>
      </c>
      <c r="X3470">
        <v>18.906508800000001</v>
      </c>
      <c r="Y3470">
        <v>-70.749370499999998</v>
      </c>
      <c r="Z3470" t="s">
        <v>220</v>
      </c>
      <c r="AA3470" t="s">
        <v>220</v>
      </c>
      <c r="AB3470" t="s">
        <v>116</v>
      </c>
      <c r="AC3470" t="s">
        <v>88</v>
      </c>
      <c r="AD3470" t="s">
        <v>62</v>
      </c>
      <c r="AE3470" t="s">
        <v>63</v>
      </c>
      <c r="AF3470" t="s">
        <v>62</v>
      </c>
      <c r="AG3470" t="s">
        <v>64</v>
      </c>
      <c r="AH3470" t="s">
        <v>117</v>
      </c>
      <c r="AI3470" t="s">
        <v>66</v>
      </c>
      <c r="AJ3470" t="s">
        <v>66</v>
      </c>
      <c r="AK3470" t="s">
        <v>394</v>
      </c>
      <c r="AL3470">
        <v>1</v>
      </c>
      <c r="AM3470" t="s">
        <v>767</v>
      </c>
      <c r="AN3470">
        <v>6</v>
      </c>
      <c r="AO3470">
        <v>0</v>
      </c>
      <c r="AP3470" t="s">
        <v>63</v>
      </c>
      <c r="AQ3470" t="s">
        <v>69</v>
      </c>
      <c r="AR3470" t="s">
        <v>70</v>
      </c>
      <c r="AS3470" t="s">
        <v>62</v>
      </c>
      <c r="AT3470" t="s">
        <v>71</v>
      </c>
      <c r="AU3470" t="s">
        <v>95</v>
      </c>
      <c r="AV3470" s="1">
        <v>44251</v>
      </c>
      <c r="AW3470" t="s">
        <v>17765</v>
      </c>
      <c r="AX3470" t="s">
        <v>766</v>
      </c>
      <c r="AY3470" t="s">
        <v>73</v>
      </c>
      <c r="AZ3470" t="s">
        <v>74</v>
      </c>
    </row>
    <row r="3471" spans="1:52" x14ac:dyDescent="0.25">
      <c r="A3471" t="str">
        <f>INDEX('Community ID'!B:B,MATCH(O3471,'Community ID'!A:A,0))</f>
        <v>Arenazo</v>
      </c>
      <c r="B3471" t="str">
        <f>INDEX('Community ID'!$K:$K,MATCH('Environmental Data'!$P3471,'Community ID'!J:J,0))</f>
        <v>Constanza</v>
      </c>
      <c r="D3471" t="s">
        <v>17501</v>
      </c>
      <c r="E3471" t="s">
        <v>691</v>
      </c>
      <c r="F3471" t="s">
        <v>297</v>
      </c>
      <c r="H3471" t="s">
        <v>8118</v>
      </c>
      <c r="I3471" t="s">
        <v>79</v>
      </c>
      <c r="J3471" t="s">
        <v>99</v>
      </c>
      <c r="K3471">
        <v>2021</v>
      </c>
      <c r="M3471" t="s">
        <v>80</v>
      </c>
      <c r="N3471" t="s">
        <v>287</v>
      </c>
      <c r="O3471" t="s">
        <v>13672</v>
      </c>
      <c r="P3471" t="s">
        <v>102</v>
      </c>
      <c r="Q3471" t="s">
        <v>55</v>
      </c>
      <c r="S3471" t="s">
        <v>104</v>
      </c>
      <c r="V3471" t="s">
        <v>766</v>
      </c>
      <c r="W3471" t="s">
        <v>58</v>
      </c>
      <c r="X3471">
        <v>0</v>
      </c>
      <c r="Y3471">
        <v>0</v>
      </c>
      <c r="Z3471" t="s">
        <v>86</v>
      </c>
      <c r="AA3471" t="s">
        <v>86</v>
      </c>
      <c r="AB3471" t="s">
        <v>60</v>
      </c>
      <c r="AC3471" t="s">
        <v>88</v>
      </c>
      <c r="AD3471" t="s">
        <v>62</v>
      </c>
      <c r="AE3471" t="s">
        <v>63</v>
      </c>
      <c r="AF3471" t="s">
        <v>62</v>
      </c>
      <c r="AG3471" t="s">
        <v>89</v>
      </c>
      <c r="AH3471" t="s">
        <v>65</v>
      </c>
      <c r="AI3471" t="s">
        <v>66</v>
      </c>
      <c r="AJ3471" t="s">
        <v>66</v>
      </c>
      <c r="AK3471" t="s">
        <v>17502</v>
      </c>
      <c r="AL3471">
        <v>1</v>
      </c>
      <c r="AM3471" t="s">
        <v>767</v>
      </c>
      <c r="AN3471">
        <v>4</v>
      </c>
      <c r="AO3471">
        <v>0</v>
      </c>
      <c r="AP3471" t="s">
        <v>62</v>
      </c>
      <c r="AQ3471" t="s">
        <v>69</v>
      </c>
      <c r="AR3471" t="s">
        <v>109</v>
      </c>
      <c r="AS3471" t="s">
        <v>63</v>
      </c>
      <c r="AT3471" t="s">
        <v>71</v>
      </c>
      <c r="AU3471" t="s">
        <v>95</v>
      </c>
      <c r="AV3471" s="1">
        <v>44251</v>
      </c>
      <c r="AW3471" t="s">
        <v>17766</v>
      </c>
      <c r="AX3471" t="s">
        <v>766</v>
      </c>
      <c r="AY3471" t="s">
        <v>73</v>
      </c>
      <c r="AZ3471" t="s">
        <v>74</v>
      </c>
    </row>
    <row r="3472" spans="1:52" x14ac:dyDescent="0.25">
      <c r="A3472" t="str">
        <f>INDEX('Community ID'!B:B,MATCH(O3472,'Community ID'!A:A,0))</f>
        <v>Villa Sabina</v>
      </c>
      <c r="B3472" t="str">
        <f>INDEX('Community ID'!$K:$K,MATCH('Environmental Data'!$P3472,'Community ID'!J:J,0))</f>
        <v>Constanza</v>
      </c>
      <c r="D3472" t="s">
        <v>17503</v>
      </c>
      <c r="E3472" t="s">
        <v>17504</v>
      </c>
      <c r="F3472" t="s">
        <v>6061</v>
      </c>
      <c r="H3472" t="s">
        <v>3128</v>
      </c>
      <c r="I3472" t="s">
        <v>50</v>
      </c>
      <c r="J3472" s="1">
        <v>21363</v>
      </c>
      <c r="K3472">
        <v>63</v>
      </c>
      <c r="M3472" t="s">
        <v>51</v>
      </c>
      <c r="N3472" t="s">
        <v>135</v>
      </c>
      <c r="O3472" t="s">
        <v>387</v>
      </c>
      <c r="P3472" t="s">
        <v>102</v>
      </c>
      <c r="Q3472" t="s">
        <v>55</v>
      </c>
      <c r="S3472" t="s">
        <v>1638</v>
      </c>
      <c r="V3472" t="s">
        <v>753</v>
      </c>
      <c r="W3472" t="s">
        <v>58</v>
      </c>
      <c r="X3472">
        <v>18.8913133</v>
      </c>
      <c r="Y3472">
        <v>-70.713032799999993</v>
      </c>
      <c r="Z3472" t="s">
        <v>86</v>
      </c>
      <c r="AA3472" t="s">
        <v>86</v>
      </c>
      <c r="AB3472" t="s">
        <v>60</v>
      </c>
      <c r="AC3472" t="s">
        <v>169</v>
      </c>
      <c r="AD3472" t="s">
        <v>62</v>
      </c>
      <c r="AF3472" t="s">
        <v>62</v>
      </c>
      <c r="AG3472" t="s">
        <v>64</v>
      </c>
      <c r="AH3472" t="s">
        <v>65</v>
      </c>
      <c r="AI3472" t="s">
        <v>375</v>
      </c>
      <c r="AJ3472" t="s">
        <v>127</v>
      </c>
      <c r="AK3472" t="s">
        <v>368</v>
      </c>
      <c r="AL3472">
        <v>1</v>
      </c>
      <c r="AM3472" t="s">
        <v>755</v>
      </c>
      <c r="AN3472">
        <v>4</v>
      </c>
      <c r="AO3472">
        <v>0</v>
      </c>
      <c r="AP3472" t="s">
        <v>62</v>
      </c>
      <c r="AQ3472" t="s">
        <v>69</v>
      </c>
      <c r="AR3472" t="s">
        <v>109</v>
      </c>
      <c r="AS3472" t="s">
        <v>62</v>
      </c>
      <c r="AT3472" t="s">
        <v>71</v>
      </c>
      <c r="AU3472" t="s">
        <v>72</v>
      </c>
      <c r="AV3472" s="1">
        <v>44250</v>
      </c>
      <c r="AW3472" t="s">
        <v>17767</v>
      </c>
      <c r="AX3472" t="s">
        <v>753</v>
      </c>
      <c r="AY3472" t="s">
        <v>73</v>
      </c>
      <c r="AZ3472" t="s">
        <v>74</v>
      </c>
    </row>
    <row r="3473" spans="1:52" x14ac:dyDescent="0.25">
      <c r="A3473" t="str">
        <f>INDEX('Community ID'!B:B,MATCH(O3473,'Community ID'!A:A,0))</f>
        <v>Arenazo</v>
      </c>
      <c r="B3473" t="str">
        <f>INDEX('Community ID'!$K:$K,MATCH('Environmental Data'!$P3473,'Community ID'!J:J,0))</f>
        <v>Constanza</v>
      </c>
      <c r="D3473" t="s">
        <v>17505</v>
      </c>
      <c r="E3473" t="s">
        <v>10559</v>
      </c>
      <c r="F3473" t="s">
        <v>1477</v>
      </c>
      <c r="I3473" t="s">
        <v>50</v>
      </c>
      <c r="J3473" t="s">
        <v>99</v>
      </c>
      <c r="K3473">
        <v>2021</v>
      </c>
      <c r="M3473" t="s">
        <v>142</v>
      </c>
      <c r="N3473" t="s">
        <v>114</v>
      </c>
      <c r="O3473" t="s">
        <v>7258</v>
      </c>
      <c r="P3473" t="s">
        <v>102</v>
      </c>
      <c r="Q3473" t="s">
        <v>103</v>
      </c>
      <c r="S3473" t="s">
        <v>545</v>
      </c>
      <c r="V3473" t="s">
        <v>1068</v>
      </c>
      <c r="W3473" t="s">
        <v>58</v>
      </c>
      <c r="X3473">
        <v>0</v>
      </c>
      <c r="Y3473">
        <v>0</v>
      </c>
      <c r="Z3473" t="s">
        <v>86</v>
      </c>
      <c r="AA3473" t="s">
        <v>86</v>
      </c>
      <c r="AB3473" t="s">
        <v>60</v>
      </c>
      <c r="AC3473" t="s">
        <v>169</v>
      </c>
      <c r="AD3473" t="s">
        <v>62</v>
      </c>
      <c r="AE3473" t="s">
        <v>63</v>
      </c>
      <c r="AF3473" t="s">
        <v>63</v>
      </c>
      <c r="AG3473" t="s">
        <v>89</v>
      </c>
      <c r="AH3473" t="s">
        <v>117</v>
      </c>
      <c r="AI3473" t="s">
        <v>788</v>
      </c>
      <c r="AJ3473" t="s">
        <v>788</v>
      </c>
      <c r="AK3473" t="s">
        <v>1139</v>
      </c>
      <c r="AL3473">
        <v>1</v>
      </c>
      <c r="AM3473" t="s">
        <v>108</v>
      </c>
      <c r="AN3473">
        <v>6</v>
      </c>
      <c r="AO3473">
        <v>1</v>
      </c>
      <c r="AP3473" t="s">
        <v>62</v>
      </c>
      <c r="AQ3473" t="s">
        <v>69</v>
      </c>
      <c r="AR3473" t="s">
        <v>70</v>
      </c>
      <c r="AS3473" t="s">
        <v>62</v>
      </c>
      <c r="AT3473" t="s">
        <v>71</v>
      </c>
      <c r="AU3473" t="s">
        <v>95</v>
      </c>
      <c r="AV3473" s="1">
        <v>44250</v>
      </c>
      <c r="AW3473" t="s">
        <v>17768</v>
      </c>
      <c r="AX3473" t="s">
        <v>1068</v>
      </c>
      <c r="AY3473" t="s">
        <v>73</v>
      </c>
      <c r="AZ3473" t="s">
        <v>74</v>
      </c>
    </row>
    <row r="3474" spans="1:52" x14ac:dyDescent="0.25">
      <c r="A3474" t="str">
        <f>INDEX('Community ID'!B:B,MATCH(O3474,'Community ID'!A:A,0))</f>
        <v>Arenazo</v>
      </c>
      <c r="B3474" t="str">
        <f>INDEX('Community ID'!$K:$K,MATCH('Environmental Data'!$P3474,'Community ID'!J:J,0))</f>
        <v>Constanza</v>
      </c>
      <c r="D3474" t="s">
        <v>17506</v>
      </c>
      <c r="E3474" t="s">
        <v>17507</v>
      </c>
      <c r="F3474" t="s">
        <v>764</v>
      </c>
      <c r="H3474" t="s">
        <v>12747</v>
      </c>
      <c r="I3474" t="s">
        <v>50</v>
      </c>
      <c r="J3474" t="s">
        <v>99</v>
      </c>
      <c r="K3474">
        <v>2021</v>
      </c>
      <c r="M3474" t="s">
        <v>80</v>
      </c>
      <c r="N3474" t="s">
        <v>135</v>
      </c>
      <c r="O3474" t="s">
        <v>13665</v>
      </c>
      <c r="P3474" t="s">
        <v>54</v>
      </c>
      <c r="Q3474" t="s">
        <v>373</v>
      </c>
      <c r="S3474" t="s">
        <v>144</v>
      </c>
      <c r="T3474" t="s">
        <v>151</v>
      </c>
      <c r="V3474" t="s">
        <v>57</v>
      </c>
      <c r="W3474" t="s">
        <v>58</v>
      </c>
      <c r="X3474">
        <v>18.917583</v>
      </c>
      <c r="Y3474">
        <v>-70.744908899999999</v>
      </c>
      <c r="Z3474" t="s">
        <v>86</v>
      </c>
      <c r="AA3474" t="s">
        <v>86</v>
      </c>
      <c r="AB3474" t="s">
        <v>116</v>
      </c>
      <c r="AC3474" t="s">
        <v>88</v>
      </c>
      <c r="AD3474" t="s">
        <v>62</v>
      </c>
      <c r="AE3474" t="s">
        <v>63</v>
      </c>
      <c r="AF3474" t="s">
        <v>62</v>
      </c>
      <c r="AG3474" t="s">
        <v>64</v>
      </c>
      <c r="AH3474" t="s">
        <v>65</v>
      </c>
      <c r="AI3474" t="s">
        <v>66</v>
      </c>
      <c r="AJ3474" t="s">
        <v>66</v>
      </c>
      <c r="AK3474" t="s">
        <v>17508</v>
      </c>
      <c r="AL3474">
        <v>1</v>
      </c>
      <c r="AM3474" t="s">
        <v>68</v>
      </c>
      <c r="AN3474">
        <v>4</v>
      </c>
      <c r="AO3474">
        <v>0</v>
      </c>
      <c r="AP3474" t="s">
        <v>62</v>
      </c>
      <c r="AQ3474" t="s">
        <v>69</v>
      </c>
      <c r="AR3474" t="s">
        <v>70</v>
      </c>
      <c r="AS3474" t="s">
        <v>62</v>
      </c>
      <c r="AT3474" t="s">
        <v>71</v>
      </c>
      <c r="AU3474" t="s">
        <v>72</v>
      </c>
      <c r="AV3474" s="1">
        <v>44250</v>
      </c>
      <c r="AW3474" t="s">
        <v>17769</v>
      </c>
      <c r="AX3474" t="s">
        <v>57</v>
      </c>
      <c r="AY3474" t="s">
        <v>73</v>
      </c>
      <c r="AZ3474" t="s">
        <v>74</v>
      </c>
    </row>
    <row r="3475" spans="1:52" x14ac:dyDescent="0.25">
      <c r="A3475" t="str">
        <f>INDEX('Community ID'!B:B,MATCH(O3475,'Community ID'!A:A,0))</f>
        <v>Arenazo</v>
      </c>
      <c r="B3475" t="str">
        <f>INDEX('Community ID'!$K:$K,MATCH('Environmental Data'!$P3475,'Community ID'!J:J,0))</f>
        <v>Constanza</v>
      </c>
      <c r="D3475" t="s">
        <v>17509</v>
      </c>
      <c r="E3475" t="s">
        <v>17510</v>
      </c>
      <c r="F3475" t="s">
        <v>141</v>
      </c>
      <c r="I3475" t="s">
        <v>50</v>
      </c>
      <c r="J3475" t="s">
        <v>99</v>
      </c>
      <c r="K3475">
        <v>2021</v>
      </c>
      <c r="L3475">
        <v>8298746637</v>
      </c>
      <c r="M3475" t="s">
        <v>142</v>
      </c>
      <c r="N3475" t="s">
        <v>135</v>
      </c>
      <c r="O3475" t="s">
        <v>13665</v>
      </c>
      <c r="P3475" t="s">
        <v>54</v>
      </c>
      <c r="Q3475" t="s">
        <v>373</v>
      </c>
      <c r="S3475" t="s">
        <v>144</v>
      </c>
      <c r="T3475" t="s">
        <v>151</v>
      </c>
      <c r="U3475">
        <v>5300353538</v>
      </c>
      <c r="V3475" t="s">
        <v>57</v>
      </c>
      <c r="W3475" t="s">
        <v>58</v>
      </c>
      <c r="X3475">
        <v>18.917581999999999</v>
      </c>
      <c r="Y3475">
        <v>-70.744919300000007</v>
      </c>
      <c r="Z3475" t="s">
        <v>325</v>
      </c>
      <c r="AA3475" t="s">
        <v>325</v>
      </c>
      <c r="AB3475" t="s">
        <v>60</v>
      </c>
      <c r="AC3475" t="s">
        <v>169</v>
      </c>
      <c r="AD3475" t="s">
        <v>62</v>
      </c>
      <c r="AE3475" t="s">
        <v>63</v>
      </c>
      <c r="AF3475" t="s">
        <v>62</v>
      </c>
      <c r="AG3475" t="s">
        <v>64</v>
      </c>
      <c r="AH3475" t="s">
        <v>65</v>
      </c>
      <c r="AI3475" t="s">
        <v>66</v>
      </c>
      <c r="AJ3475" t="s">
        <v>17466</v>
      </c>
      <c r="AK3475" t="s">
        <v>17511</v>
      </c>
      <c r="AL3475">
        <v>1</v>
      </c>
      <c r="AM3475" t="s">
        <v>68</v>
      </c>
      <c r="AN3475">
        <v>5</v>
      </c>
      <c r="AO3475">
        <v>1</v>
      </c>
      <c r="AP3475" t="s">
        <v>63</v>
      </c>
      <c r="AQ3475" t="s">
        <v>69</v>
      </c>
      <c r="AR3475" t="s">
        <v>70</v>
      </c>
      <c r="AS3475" t="s">
        <v>62</v>
      </c>
      <c r="AT3475" t="s">
        <v>71</v>
      </c>
      <c r="AU3475" t="s">
        <v>72</v>
      </c>
      <c r="AV3475" s="1">
        <v>44250</v>
      </c>
      <c r="AW3475" t="s">
        <v>17770</v>
      </c>
      <c r="AX3475" t="s">
        <v>57</v>
      </c>
      <c r="AY3475" t="s">
        <v>73</v>
      </c>
      <c r="AZ3475" t="s">
        <v>74</v>
      </c>
    </row>
    <row r="3476" spans="1:52" x14ac:dyDescent="0.25">
      <c r="A3476" t="str">
        <f>INDEX('Community ID'!B:B,MATCH(O3476,'Community ID'!A:A,0))</f>
        <v>Arenazo</v>
      </c>
      <c r="B3476" t="str">
        <f>INDEX('Community ID'!$K:$K,MATCH('Environmental Data'!$P3476,'Community ID'!J:J,0))</f>
        <v>Constanza</v>
      </c>
      <c r="D3476" t="s">
        <v>17512</v>
      </c>
      <c r="E3476" t="s">
        <v>1943</v>
      </c>
      <c r="F3476" t="s">
        <v>4667</v>
      </c>
      <c r="H3476" t="s">
        <v>2104</v>
      </c>
      <c r="I3476" t="s">
        <v>50</v>
      </c>
      <c r="J3476" t="s">
        <v>99</v>
      </c>
      <c r="K3476">
        <v>2021</v>
      </c>
      <c r="M3476" t="s">
        <v>80</v>
      </c>
      <c r="N3476" t="s">
        <v>135</v>
      </c>
      <c r="O3476" t="s">
        <v>13665</v>
      </c>
      <c r="P3476" t="s">
        <v>54</v>
      </c>
      <c r="Q3476" t="s">
        <v>373</v>
      </c>
      <c r="S3476" t="s">
        <v>144</v>
      </c>
      <c r="T3476" t="s">
        <v>151</v>
      </c>
      <c r="U3476">
        <v>5300462552</v>
      </c>
      <c r="V3476" t="s">
        <v>57</v>
      </c>
      <c r="W3476" t="s">
        <v>58</v>
      </c>
      <c r="X3476">
        <v>18.917582199999998</v>
      </c>
      <c r="Y3476">
        <v>-70.744921899999994</v>
      </c>
      <c r="Z3476" t="s">
        <v>220</v>
      </c>
      <c r="AA3476" t="s">
        <v>220</v>
      </c>
      <c r="AB3476" t="s">
        <v>60</v>
      </c>
      <c r="AC3476" t="s">
        <v>88</v>
      </c>
      <c r="AD3476" t="s">
        <v>62</v>
      </c>
      <c r="AE3476" t="s">
        <v>63</v>
      </c>
      <c r="AF3476" t="s">
        <v>62</v>
      </c>
      <c r="AG3476" t="s">
        <v>89</v>
      </c>
      <c r="AH3476" t="s">
        <v>117</v>
      </c>
      <c r="AI3476" t="s">
        <v>56</v>
      </c>
      <c r="AJ3476" t="s">
        <v>66</v>
      </c>
      <c r="AK3476" t="s">
        <v>154</v>
      </c>
      <c r="AL3476">
        <v>1</v>
      </c>
      <c r="AM3476" t="s">
        <v>68</v>
      </c>
      <c r="AN3476">
        <v>8</v>
      </c>
      <c r="AO3476">
        <v>0</v>
      </c>
      <c r="AP3476" t="s">
        <v>62</v>
      </c>
      <c r="AQ3476" t="s">
        <v>69</v>
      </c>
      <c r="AR3476" t="s">
        <v>109</v>
      </c>
      <c r="AS3476" t="s">
        <v>62</v>
      </c>
      <c r="AT3476" t="s">
        <v>71</v>
      </c>
      <c r="AU3476" t="s">
        <v>95</v>
      </c>
      <c r="AV3476" s="1">
        <v>44250</v>
      </c>
      <c r="AW3476" t="s">
        <v>17771</v>
      </c>
      <c r="AX3476" t="s">
        <v>57</v>
      </c>
      <c r="AY3476" t="s">
        <v>73</v>
      </c>
      <c r="AZ3476" t="s">
        <v>74</v>
      </c>
    </row>
    <row r="3477" spans="1:52" x14ac:dyDescent="0.25">
      <c r="A3477" t="str">
        <f>INDEX('Community ID'!B:B,MATCH(O3477,'Community ID'!A:A,0))</f>
        <v>Arenazo</v>
      </c>
      <c r="B3477" t="str">
        <f>INDEX('Community ID'!$K:$K,MATCH('Environmental Data'!$P3477,'Community ID'!J:J,0))</f>
        <v>Constanza</v>
      </c>
      <c r="D3477" t="s">
        <v>17513</v>
      </c>
      <c r="E3477" t="s">
        <v>1047</v>
      </c>
      <c r="F3477" t="s">
        <v>991</v>
      </c>
      <c r="H3477" t="s">
        <v>5937</v>
      </c>
      <c r="I3477" t="s">
        <v>79</v>
      </c>
      <c r="J3477" t="s">
        <v>99</v>
      </c>
      <c r="K3477">
        <v>2021</v>
      </c>
      <c r="L3477" t="s">
        <v>17514</v>
      </c>
      <c r="M3477" t="s">
        <v>51</v>
      </c>
      <c r="N3477" t="s">
        <v>694</v>
      </c>
      <c r="O3477" t="s">
        <v>13672</v>
      </c>
      <c r="P3477" t="s">
        <v>83</v>
      </c>
      <c r="Q3477" t="s">
        <v>160</v>
      </c>
      <c r="V3477" t="s">
        <v>1074</v>
      </c>
      <c r="W3477" t="s">
        <v>58</v>
      </c>
      <c r="X3477">
        <v>18.9127063</v>
      </c>
      <c r="Y3477">
        <v>-70.755953700000006</v>
      </c>
      <c r="Z3477" t="s">
        <v>86</v>
      </c>
      <c r="AA3477" t="s">
        <v>86</v>
      </c>
      <c r="AB3477" t="s">
        <v>60</v>
      </c>
      <c r="AC3477" t="s">
        <v>169</v>
      </c>
      <c r="AD3477" t="s">
        <v>62</v>
      </c>
      <c r="AF3477" t="s">
        <v>62</v>
      </c>
      <c r="AG3477" t="s">
        <v>64</v>
      </c>
      <c r="AH3477" t="s">
        <v>65</v>
      </c>
      <c r="AI3477" t="s">
        <v>1408</v>
      </c>
      <c r="AJ3477" t="s">
        <v>389</v>
      </c>
      <c r="AK3477" t="s">
        <v>17515</v>
      </c>
      <c r="AL3477">
        <v>2</v>
      </c>
      <c r="AM3477" t="s">
        <v>1992</v>
      </c>
      <c r="AN3477">
        <v>3</v>
      </c>
      <c r="AO3477">
        <v>0</v>
      </c>
      <c r="AQ3477" t="s">
        <v>69</v>
      </c>
      <c r="AR3477" t="s">
        <v>109</v>
      </c>
      <c r="AS3477" t="s">
        <v>62</v>
      </c>
      <c r="AT3477" t="s">
        <v>71</v>
      </c>
      <c r="AU3477" t="s">
        <v>120</v>
      </c>
      <c r="AV3477" s="1">
        <v>44250</v>
      </c>
      <c r="AW3477" t="s">
        <v>17772</v>
      </c>
      <c r="AX3477" t="s">
        <v>1074</v>
      </c>
      <c r="AY3477" t="s">
        <v>73</v>
      </c>
      <c r="AZ3477" t="s">
        <v>74</v>
      </c>
    </row>
    <row r="3478" spans="1:52" x14ac:dyDescent="0.25">
      <c r="A3478" t="str">
        <f>INDEX('Community ID'!B:B,MATCH(O3478,'Community ID'!A:A,0))</f>
        <v>Arenazo</v>
      </c>
      <c r="B3478" t="str">
        <f>INDEX('Community ID'!$K:$K,MATCH('Environmental Data'!$P3478,'Community ID'!J:J,0))</f>
        <v>Constanza</v>
      </c>
      <c r="D3478" t="s">
        <v>17516</v>
      </c>
      <c r="E3478" t="s">
        <v>111</v>
      </c>
      <c r="F3478" t="s">
        <v>3973</v>
      </c>
      <c r="H3478" t="s">
        <v>17517</v>
      </c>
      <c r="I3478" t="s">
        <v>79</v>
      </c>
      <c r="J3478" t="s">
        <v>99</v>
      </c>
      <c r="K3478">
        <v>2021</v>
      </c>
      <c r="M3478" t="s">
        <v>51</v>
      </c>
      <c r="N3478" t="s">
        <v>694</v>
      </c>
      <c r="O3478" t="s">
        <v>13672</v>
      </c>
      <c r="P3478" t="s">
        <v>83</v>
      </c>
      <c r="Q3478" t="s">
        <v>55</v>
      </c>
      <c r="S3478" t="s">
        <v>144</v>
      </c>
      <c r="V3478" t="s">
        <v>1074</v>
      </c>
      <c r="W3478" t="s">
        <v>58</v>
      </c>
      <c r="X3478">
        <v>18.9133277</v>
      </c>
      <c r="Y3478">
        <v>-70.755210300000002</v>
      </c>
      <c r="Z3478" t="s">
        <v>86</v>
      </c>
      <c r="AA3478" t="s">
        <v>86</v>
      </c>
      <c r="AB3478" t="s">
        <v>60</v>
      </c>
      <c r="AC3478" t="s">
        <v>169</v>
      </c>
      <c r="AD3478" t="s">
        <v>62</v>
      </c>
      <c r="AF3478" t="s">
        <v>62</v>
      </c>
      <c r="AG3478" t="s">
        <v>64</v>
      </c>
      <c r="AH3478" t="s">
        <v>486</v>
      </c>
      <c r="AI3478" t="s">
        <v>1408</v>
      </c>
      <c r="AJ3478" t="s">
        <v>389</v>
      </c>
      <c r="AK3478" t="s">
        <v>17518</v>
      </c>
      <c r="AL3478">
        <v>2</v>
      </c>
      <c r="AM3478" t="s">
        <v>17519</v>
      </c>
      <c r="AN3478">
        <v>6</v>
      </c>
      <c r="AO3478">
        <v>2</v>
      </c>
      <c r="AP3478" t="s">
        <v>62</v>
      </c>
      <c r="AQ3478" t="s">
        <v>69</v>
      </c>
      <c r="AR3478" t="s">
        <v>109</v>
      </c>
      <c r="AS3478" t="s">
        <v>62</v>
      </c>
      <c r="AT3478" t="s">
        <v>461</v>
      </c>
      <c r="AU3478" t="s">
        <v>72</v>
      </c>
      <c r="AV3478" s="1">
        <v>44250</v>
      </c>
      <c r="AW3478" t="s">
        <v>17773</v>
      </c>
      <c r="AX3478" t="s">
        <v>1074</v>
      </c>
      <c r="AY3478" t="s">
        <v>73</v>
      </c>
      <c r="AZ3478" t="s">
        <v>74</v>
      </c>
    </row>
    <row r="3479" spans="1:52" x14ac:dyDescent="0.25">
      <c r="A3479" t="str">
        <f>INDEX('Community ID'!B:B,MATCH(O3479,'Community ID'!A:A,0))</f>
        <v>Arenazo</v>
      </c>
      <c r="B3479" t="str">
        <f>INDEX('Community ID'!$K:$K,MATCH('Environmental Data'!$P3479,'Community ID'!J:J,0))</f>
        <v>Constanza</v>
      </c>
      <c r="D3479" t="s">
        <v>17520</v>
      </c>
      <c r="E3479" t="s">
        <v>8643</v>
      </c>
      <c r="F3479" t="s">
        <v>8069</v>
      </c>
      <c r="H3479" t="s">
        <v>7711</v>
      </c>
      <c r="I3479" t="s">
        <v>79</v>
      </c>
      <c r="J3479" t="s">
        <v>99</v>
      </c>
      <c r="K3479">
        <v>2021</v>
      </c>
      <c r="M3479" t="s">
        <v>80</v>
      </c>
      <c r="N3479" t="s">
        <v>63</v>
      </c>
      <c r="O3479" t="s">
        <v>13672</v>
      </c>
      <c r="P3479" t="s">
        <v>83</v>
      </c>
      <c r="Q3479" t="s">
        <v>55</v>
      </c>
      <c r="S3479" t="s">
        <v>436</v>
      </c>
      <c r="V3479" t="s">
        <v>1074</v>
      </c>
      <c r="W3479" t="s">
        <v>58</v>
      </c>
      <c r="X3479">
        <v>18.913394</v>
      </c>
      <c r="Y3479">
        <v>-70.755160099999998</v>
      </c>
      <c r="Z3479" t="s">
        <v>105</v>
      </c>
      <c r="AA3479" t="s">
        <v>105</v>
      </c>
      <c r="AB3479" t="s">
        <v>60</v>
      </c>
      <c r="AC3479" t="s">
        <v>169</v>
      </c>
      <c r="AD3479" t="s">
        <v>62</v>
      </c>
      <c r="AE3479" t="s">
        <v>63</v>
      </c>
      <c r="AF3479" t="s">
        <v>62</v>
      </c>
      <c r="AG3479" t="s">
        <v>64</v>
      </c>
      <c r="AH3479" t="s">
        <v>486</v>
      </c>
      <c r="AI3479" t="s">
        <v>17521</v>
      </c>
      <c r="AJ3479" t="s">
        <v>389</v>
      </c>
      <c r="AK3479" t="s">
        <v>1437</v>
      </c>
      <c r="AL3479">
        <v>2</v>
      </c>
      <c r="AM3479" t="s">
        <v>1992</v>
      </c>
      <c r="AN3479">
        <v>1</v>
      </c>
      <c r="AO3479">
        <v>0</v>
      </c>
      <c r="AP3479" t="s">
        <v>63</v>
      </c>
      <c r="AQ3479" t="s">
        <v>69</v>
      </c>
      <c r="AR3479" t="s">
        <v>109</v>
      </c>
      <c r="AS3479" t="s">
        <v>62</v>
      </c>
      <c r="AT3479" t="s">
        <v>461</v>
      </c>
      <c r="AU3479" t="s">
        <v>72</v>
      </c>
      <c r="AV3479" s="1">
        <v>44250</v>
      </c>
      <c r="AW3479" t="s">
        <v>17774</v>
      </c>
      <c r="AX3479" t="s">
        <v>1074</v>
      </c>
      <c r="AY3479" t="s">
        <v>73</v>
      </c>
      <c r="AZ3479" t="s">
        <v>74</v>
      </c>
    </row>
    <row r="3480" spans="1:52" x14ac:dyDescent="0.25">
      <c r="A3480" t="str">
        <f>INDEX('Community ID'!B:B,MATCH(O3480,'Community ID'!A:A,0))</f>
        <v>Arenazo</v>
      </c>
      <c r="B3480" t="str">
        <f>INDEX('Community ID'!$K:$K,MATCH('Environmental Data'!$P3480,'Community ID'!J:J,0))</f>
        <v>Constanza</v>
      </c>
      <c r="D3480" t="s">
        <v>17522</v>
      </c>
      <c r="E3480" t="s">
        <v>17523</v>
      </c>
      <c r="F3480" t="s">
        <v>297</v>
      </c>
      <c r="I3480" t="s">
        <v>50</v>
      </c>
      <c r="J3480" s="1">
        <v>34731</v>
      </c>
      <c r="K3480">
        <v>26</v>
      </c>
      <c r="M3480" t="s">
        <v>80</v>
      </c>
      <c r="N3480" t="s">
        <v>135</v>
      </c>
      <c r="O3480" t="s">
        <v>7258</v>
      </c>
      <c r="P3480" t="s">
        <v>102</v>
      </c>
      <c r="Q3480" t="s">
        <v>55</v>
      </c>
      <c r="S3480" t="s">
        <v>63</v>
      </c>
      <c r="V3480" t="s">
        <v>753</v>
      </c>
      <c r="W3480" t="s">
        <v>58</v>
      </c>
      <c r="X3480">
        <v>0</v>
      </c>
      <c r="Y3480">
        <v>0</v>
      </c>
      <c r="Z3480" t="s">
        <v>220</v>
      </c>
      <c r="AA3480" t="s">
        <v>220</v>
      </c>
      <c r="AB3480" t="s">
        <v>60</v>
      </c>
      <c r="AC3480" t="s">
        <v>169</v>
      </c>
      <c r="AD3480" t="s">
        <v>62</v>
      </c>
      <c r="AG3480" t="s">
        <v>64</v>
      </c>
      <c r="AH3480" t="s">
        <v>65</v>
      </c>
      <c r="AI3480" t="s">
        <v>66</v>
      </c>
      <c r="AJ3480" t="s">
        <v>66</v>
      </c>
      <c r="AK3480" t="s">
        <v>8251</v>
      </c>
      <c r="AL3480">
        <v>1</v>
      </c>
      <c r="AM3480" t="s">
        <v>755</v>
      </c>
      <c r="AN3480">
        <v>5</v>
      </c>
      <c r="AO3480">
        <v>0</v>
      </c>
      <c r="AP3480" t="s">
        <v>62</v>
      </c>
      <c r="AQ3480" t="s">
        <v>69</v>
      </c>
      <c r="AR3480" t="s">
        <v>70</v>
      </c>
      <c r="AS3480" t="s">
        <v>62</v>
      </c>
      <c r="AT3480" t="s">
        <v>71</v>
      </c>
      <c r="AU3480" t="s">
        <v>95</v>
      </c>
      <c r="AV3480" s="1">
        <v>44250</v>
      </c>
      <c r="AW3480" t="s">
        <v>17775</v>
      </c>
      <c r="AX3480" t="s">
        <v>753</v>
      </c>
      <c r="AY3480" t="s">
        <v>73</v>
      </c>
      <c r="AZ3480" t="s">
        <v>74</v>
      </c>
    </row>
    <row r="3481" spans="1:52" x14ac:dyDescent="0.25">
      <c r="A3481" t="str">
        <f>INDEX('Community ID'!B:B,MATCH(O3481,'Community ID'!A:A,0))</f>
        <v>Arenazo</v>
      </c>
      <c r="B3481" t="str">
        <f>INDEX('Community ID'!$K:$K,MATCH('Environmental Data'!$P3481,'Community ID'!J:J,0))</f>
        <v>Constanza</v>
      </c>
      <c r="D3481" t="s">
        <v>17524</v>
      </c>
      <c r="E3481" t="s">
        <v>17525</v>
      </c>
      <c r="F3481" t="s">
        <v>17526</v>
      </c>
      <c r="I3481" t="s">
        <v>50</v>
      </c>
      <c r="J3481" t="s">
        <v>17527</v>
      </c>
      <c r="K3481">
        <v>1025</v>
      </c>
      <c r="M3481" t="s">
        <v>51</v>
      </c>
      <c r="N3481" t="s">
        <v>135</v>
      </c>
      <c r="O3481" t="s">
        <v>7258</v>
      </c>
      <c r="P3481" t="s">
        <v>102</v>
      </c>
      <c r="Q3481" t="s">
        <v>55</v>
      </c>
      <c r="S3481" t="s">
        <v>1660</v>
      </c>
      <c r="T3481" t="s">
        <v>63</v>
      </c>
      <c r="V3481" t="s">
        <v>753</v>
      </c>
      <c r="W3481" t="s">
        <v>58</v>
      </c>
      <c r="X3481">
        <v>0</v>
      </c>
      <c r="Y3481">
        <v>0</v>
      </c>
      <c r="Z3481" t="s">
        <v>220</v>
      </c>
      <c r="AA3481" t="s">
        <v>220</v>
      </c>
      <c r="AB3481" t="s">
        <v>60</v>
      </c>
      <c r="AC3481" t="s">
        <v>169</v>
      </c>
      <c r="AD3481" t="s">
        <v>62</v>
      </c>
      <c r="AG3481" t="s">
        <v>64</v>
      </c>
      <c r="AH3481" t="s">
        <v>65</v>
      </c>
      <c r="AI3481" t="s">
        <v>66</v>
      </c>
      <c r="AJ3481" t="s">
        <v>127</v>
      </c>
      <c r="AK3481" t="s">
        <v>7129</v>
      </c>
      <c r="AL3481">
        <v>1</v>
      </c>
      <c r="AM3481" t="s">
        <v>6030</v>
      </c>
      <c r="AN3481">
        <v>5</v>
      </c>
      <c r="AO3481">
        <v>2</v>
      </c>
      <c r="AP3481" t="s">
        <v>62</v>
      </c>
      <c r="AQ3481" t="s">
        <v>69</v>
      </c>
      <c r="AR3481" t="s">
        <v>109</v>
      </c>
      <c r="AS3481" t="s">
        <v>62</v>
      </c>
      <c r="AT3481" t="s">
        <v>71</v>
      </c>
      <c r="AU3481" t="s">
        <v>72</v>
      </c>
      <c r="AV3481" s="1">
        <v>44250</v>
      </c>
      <c r="AW3481" t="s">
        <v>17776</v>
      </c>
      <c r="AX3481" t="s">
        <v>753</v>
      </c>
      <c r="AY3481" t="s">
        <v>73</v>
      </c>
      <c r="AZ3481" t="s">
        <v>74</v>
      </c>
    </row>
    <row r="3482" spans="1:52" x14ac:dyDescent="0.25">
      <c r="A3482" t="str">
        <f>INDEX('Community ID'!B:B,MATCH(O3482,'Community ID'!A:A,0))</f>
        <v>Arenazo</v>
      </c>
      <c r="B3482" t="str">
        <f>INDEX('Community ID'!$K:$K,MATCH('Environmental Data'!$P3482,'Community ID'!J:J,0))</f>
        <v>Constanza</v>
      </c>
      <c r="D3482" t="s">
        <v>17528</v>
      </c>
      <c r="E3482" t="s">
        <v>17529</v>
      </c>
      <c r="F3482" t="s">
        <v>17530</v>
      </c>
      <c r="I3482" t="s">
        <v>50</v>
      </c>
      <c r="J3482" t="s">
        <v>99</v>
      </c>
      <c r="K3482">
        <v>2021</v>
      </c>
      <c r="M3482" t="s">
        <v>80</v>
      </c>
      <c r="N3482" t="s">
        <v>114</v>
      </c>
      <c r="O3482" t="s">
        <v>7258</v>
      </c>
      <c r="P3482" t="s">
        <v>1015</v>
      </c>
      <c r="Q3482" t="s">
        <v>685</v>
      </c>
      <c r="V3482" t="s">
        <v>1068</v>
      </c>
      <c r="W3482" t="s">
        <v>58</v>
      </c>
      <c r="X3482">
        <v>0</v>
      </c>
      <c r="Y3482">
        <v>0</v>
      </c>
      <c r="Z3482" t="s">
        <v>86</v>
      </c>
      <c r="AA3482" t="s">
        <v>86</v>
      </c>
      <c r="AB3482" t="s">
        <v>60</v>
      </c>
      <c r="AC3482" t="s">
        <v>169</v>
      </c>
      <c r="AD3482" t="s">
        <v>62</v>
      </c>
      <c r="AE3482" t="s">
        <v>63</v>
      </c>
      <c r="AF3482" t="s">
        <v>63</v>
      </c>
      <c r="AG3482" t="s">
        <v>64</v>
      </c>
      <c r="AH3482" t="s">
        <v>65</v>
      </c>
      <c r="AI3482" t="s">
        <v>788</v>
      </c>
      <c r="AJ3482" t="s">
        <v>788</v>
      </c>
      <c r="AK3482" t="s">
        <v>1139</v>
      </c>
      <c r="AL3482">
        <v>1</v>
      </c>
      <c r="AM3482" t="s">
        <v>1069</v>
      </c>
      <c r="AN3482">
        <v>5</v>
      </c>
      <c r="AO3482">
        <v>1</v>
      </c>
      <c r="AP3482" t="s">
        <v>63</v>
      </c>
      <c r="AQ3482" t="s">
        <v>69</v>
      </c>
      <c r="AR3482" t="s">
        <v>70</v>
      </c>
      <c r="AS3482" t="s">
        <v>62</v>
      </c>
      <c r="AT3482" t="s">
        <v>71</v>
      </c>
      <c r="AU3482" t="s">
        <v>72</v>
      </c>
      <c r="AV3482" s="1">
        <v>44250</v>
      </c>
      <c r="AW3482" t="s">
        <v>17777</v>
      </c>
      <c r="AX3482" t="s">
        <v>1068</v>
      </c>
      <c r="AY3482" t="s">
        <v>73</v>
      </c>
      <c r="AZ3482" t="s">
        <v>74</v>
      </c>
    </row>
    <row r="3483" spans="1:52" x14ac:dyDescent="0.25">
      <c r="A3483" t="str">
        <f>INDEX('Community ID'!B:B,MATCH(O3483,'Community ID'!A:A,0))</f>
        <v>Arenazo</v>
      </c>
      <c r="B3483" t="str">
        <f>INDEX('Community ID'!$K:$K,MATCH('Environmental Data'!$P3483,'Community ID'!J:J,0))</f>
        <v>Constanza</v>
      </c>
      <c r="D3483" t="s">
        <v>17531</v>
      </c>
      <c r="E3483" t="s">
        <v>17532</v>
      </c>
      <c r="F3483" t="s">
        <v>17533</v>
      </c>
      <c r="I3483" t="s">
        <v>50</v>
      </c>
      <c r="J3483" s="1">
        <v>34558</v>
      </c>
      <c r="K3483">
        <v>27</v>
      </c>
      <c r="M3483" t="s">
        <v>142</v>
      </c>
      <c r="N3483" t="s">
        <v>745</v>
      </c>
      <c r="O3483" t="s">
        <v>7258</v>
      </c>
      <c r="P3483" t="s">
        <v>102</v>
      </c>
      <c r="Q3483" t="s">
        <v>55</v>
      </c>
      <c r="S3483" t="s">
        <v>1660</v>
      </c>
      <c r="T3483" t="s">
        <v>3507</v>
      </c>
      <c r="V3483" t="s">
        <v>753</v>
      </c>
      <c r="W3483" t="s">
        <v>58</v>
      </c>
      <c r="X3483">
        <v>18.9163937</v>
      </c>
      <c r="Y3483">
        <v>-70.756580099999994</v>
      </c>
      <c r="Z3483" t="s">
        <v>59</v>
      </c>
      <c r="AA3483" t="s">
        <v>59</v>
      </c>
      <c r="AB3483" t="s">
        <v>60</v>
      </c>
      <c r="AC3483" t="s">
        <v>169</v>
      </c>
      <c r="AD3483" t="s">
        <v>62</v>
      </c>
      <c r="AF3483" t="s">
        <v>63</v>
      </c>
      <c r="AG3483" t="s">
        <v>64</v>
      </c>
      <c r="AH3483" t="s">
        <v>65</v>
      </c>
      <c r="AI3483" t="s">
        <v>66</v>
      </c>
      <c r="AJ3483" t="s">
        <v>66</v>
      </c>
      <c r="AK3483" t="s">
        <v>17534</v>
      </c>
      <c r="AL3483">
        <v>1</v>
      </c>
      <c r="AM3483" t="s">
        <v>755</v>
      </c>
      <c r="AN3483">
        <v>3</v>
      </c>
      <c r="AO3483">
        <v>1</v>
      </c>
      <c r="AP3483" t="s">
        <v>63</v>
      </c>
      <c r="AQ3483" t="s">
        <v>69</v>
      </c>
      <c r="AR3483" t="s">
        <v>70</v>
      </c>
      <c r="AS3483" t="s">
        <v>62</v>
      </c>
      <c r="AT3483" t="s">
        <v>71</v>
      </c>
      <c r="AU3483" t="s">
        <v>72</v>
      </c>
      <c r="AV3483" s="1">
        <v>44250</v>
      </c>
      <c r="AW3483" t="s">
        <v>17778</v>
      </c>
      <c r="AX3483" t="s">
        <v>753</v>
      </c>
      <c r="AY3483" t="s">
        <v>73</v>
      </c>
      <c r="AZ3483" t="s">
        <v>74</v>
      </c>
    </row>
    <row r="3484" spans="1:52" x14ac:dyDescent="0.25">
      <c r="A3484" t="str">
        <f>INDEX('Community ID'!B:B,MATCH(O3484,'Community ID'!A:A,0))</f>
        <v>Arenazo</v>
      </c>
      <c r="B3484" t="str">
        <f>INDEX('Community ID'!$K:$K,MATCH('Environmental Data'!$P3484,'Community ID'!J:J,0))</f>
        <v>Constanza</v>
      </c>
      <c r="D3484" t="s">
        <v>17535</v>
      </c>
      <c r="E3484" t="s">
        <v>17536</v>
      </c>
      <c r="F3484" t="s">
        <v>17537</v>
      </c>
      <c r="I3484" t="s">
        <v>50</v>
      </c>
      <c r="J3484" s="1">
        <v>21788</v>
      </c>
      <c r="K3484">
        <v>62</v>
      </c>
      <c r="M3484" t="s">
        <v>80</v>
      </c>
      <c r="N3484" t="s">
        <v>135</v>
      </c>
      <c r="O3484" t="s">
        <v>13672</v>
      </c>
      <c r="P3484" t="s">
        <v>102</v>
      </c>
      <c r="Q3484" t="s">
        <v>55</v>
      </c>
      <c r="S3484" t="s">
        <v>452</v>
      </c>
      <c r="T3484" t="s">
        <v>63</v>
      </c>
      <c r="V3484" t="s">
        <v>753</v>
      </c>
      <c r="W3484" t="s">
        <v>58</v>
      </c>
      <c r="X3484">
        <v>0</v>
      </c>
      <c r="Y3484">
        <v>0</v>
      </c>
      <c r="Z3484" t="s">
        <v>59</v>
      </c>
      <c r="AA3484" t="s">
        <v>59</v>
      </c>
      <c r="AB3484" t="s">
        <v>60</v>
      </c>
      <c r="AC3484" t="s">
        <v>169</v>
      </c>
      <c r="AD3484" t="s">
        <v>62</v>
      </c>
      <c r="AF3484" t="s">
        <v>62</v>
      </c>
      <c r="AG3484" t="s">
        <v>64</v>
      </c>
      <c r="AH3484" t="s">
        <v>65</v>
      </c>
      <c r="AI3484" t="s">
        <v>375</v>
      </c>
      <c r="AJ3484" t="s">
        <v>127</v>
      </c>
      <c r="AK3484" t="s">
        <v>17534</v>
      </c>
      <c r="AL3484">
        <v>1</v>
      </c>
      <c r="AM3484" t="s">
        <v>755</v>
      </c>
      <c r="AN3484">
        <v>3</v>
      </c>
      <c r="AO3484">
        <v>0</v>
      </c>
      <c r="AP3484" t="s">
        <v>62</v>
      </c>
      <c r="AQ3484" t="s">
        <v>69</v>
      </c>
      <c r="AR3484" t="s">
        <v>70</v>
      </c>
      <c r="AS3484" t="s">
        <v>62</v>
      </c>
      <c r="AT3484" t="s">
        <v>71</v>
      </c>
      <c r="AU3484" t="s">
        <v>72</v>
      </c>
      <c r="AV3484" s="1">
        <v>44250</v>
      </c>
      <c r="AW3484" t="s">
        <v>17779</v>
      </c>
      <c r="AX3484" t="s">
        <v>753</v>
      </c>
      <c r="AY3484" t="s">
        <v>73</v>
      </c>
      <c r="AZ3484" t="s">
        <v>74</v>
      </c>
    </row>
    <row r="3485" spans="1:52" x14ac:dyDescent="0.25">
      <c r="A3485" t="str">
        <f>INDEX('Community ID'!B:B,MATCH(O3485,'Community ID'!A:A,0))</f>
        <v>Arenazo</v>
      </c>
      <c r="B3485" t="str">
        <f>INDEX('Community ID'!$K:$K,MATCH('Environmental Data'!$P3485,'Community ID'!J:J,0))</f>
        <v>Constanza</v>
      </c>
      <c r="D3485" t="s">
        <v>17538</v>
      </c>
      <c r="E3485" t="s">
        <v>1242</v>
      </c>
      <c r="F3485" t="s">
        <v>9730</v>
      </c>
      <c r="I3485" t="s">
        <v>50</v>
      </c>
      <c r="J3485" t="s">
        <v>99</v>
      </c>
      <c r="K3485">
        <v>2021</v>
      </c>
      <c r="M3485" t="s">
        <v>142</v>
      </c>
      <c r="N3485" t="s">
        <v>114</v>
      </c>
      <c r="O3485" t="s">
        <v>7258</v>
      </c>
      <c r="P3485" t="s">
        <v>102</v>
      </c>
      <c r="Q3485" t="s">
        <v>685</v>
      </c>
      <c r="V3485" t="s">
        <v>1068</v>
      </c>
      <c r="W3485" t="s">
        <v>58</v>
      </c>
      <c r="X3485">
        <v>18.905513800000001</v>
      </c>
      <c r="Y3485">
        <v>-70.740078299999993</v>
      </c>
      <c r="Z3485" t="s">
        <v>86</v>
      </c>
      <c r="AA3485" t="s">
        <v>86</v>
      </c>
      <c r="AB3485" t="s">
        <v>60</v>
      </c>
      <c r="AC3485" t="s">
        <v>169</v>
      </c>
      <c r="AD3485" t="s">
        <v>62</v>
      </c>
      <c r="AE3485" t="s">
        <v>63</v>
      </c>
      <c r="AF3485" t="s">
        <v>63</v>
      </c>
      <c r="AG3485" t="s">
        <v>89</v>
      </c>
      <c r="AH3485" t="s">
        <v>117</v>
      </c>
      <c r="AI3485" t="s">
        <v>788</v>
      </c>
      <c r="AJ3485" t="s">
        <v>788</v>
      </c>
      <c r="AK3485" t="s">
        <v>1139</v>
      </c>
      <c r="AL3485">
        <v>1</v>
      </c>
      <c r="AM3485" t="s">
        <v>1069</v>
      </c>
      <c r="AN3485">
        <v>6</v>
      </c>
      <c r="AO3485">
        <v>2</v>
      </c>
      <c r="AP3485" t="s">
        <v>62</v>
      </c>
      <c r="AQ3485" t="s">
        <v>69</v>
      </c>
      <c r="AR3485" t="s">
        <v>109</v>
      </c>
      <c r="AS3485" t="s">
        <v>62</v>
      </c>
      <c r="AT3485" t="s">
        <v>71</v>
      </c>
      <c r="AU3485" t="s">
        <v>1253</v>
      </c>
      <c r="AV3485" s="1">
        <v>44250</v>
      </c>
      <c r="AW3485" t="s">
        <v>17780</v>
      </c>
      <c r="AX3485" t="s">
        <v>1068</v>
      </c>
      <c r="AY3485" t="s">
        <v>73</v>
      </c>
      <c r="AZ3485" t="s">
        <v>74</v>
      </c>
    </row>
    <row r="3486" spans="1:52" x14ac:dyDescent="0.25">
      <c r="A3486" t="str">
        <f>INDEX('Community ID'!B:B,MATCH(O3486,'Community ID'!A:A,0))</f>
        <v>Arenazo</v>
      </c>
      <c r="B3486" t="str">
        <f>INDEX('Community ID'!$K:$K,MATCH('Environmental Data'!$P3486,'Community ID'!J:J,0))</f>
        <v>Constanza</v>
      </c>
      <c r="D3486" t="s">
        <v>17539</v>
      </c>
      <c r="E3486" t="s">
        <v>4916</v>
      </c>
      <c r="F3486" t="s">
        <v>17540</v>
      </c>
      <c r="I3486" t="s">
        <v>79</v>
      </c>
      <c r="J3486" t="s">
        <v>99</v>
      </c>
      <c r="K3486">
        <v>2021</v>
      </c>
      <c r="M3486" t="s">
        <v>80</v>
      </c>
      <c r="N3486" t="s">
        <v>694</v>
      </c>
      <c r="O3486" t="s">
        <v>7258</v>
      </c>
      <c r="P3486" t="s">
        <v>54</v>
      </c>
      <c r="V3486" t="s">
        <v>1068</v>
      </c>
      <c r="W3486" t="s">
        <v>58</v>
      </c>
      <c r="X3486">
        <v>18.905513800000001</v>
      </c>
      <c r="Y3486">
        <v>-70.740078299999993</v>
      </c>
      <c r="Z3486" t="s">
        <v>86</v>
      </c>
      <c r="AA3486" t="s">
        <v>86</v>
      </c>
      <c r="AB3486" t="s">
        <v>60</v>
      </c>
      <c r="AC3486" t="s">
        <v>169</v>
      </c>
      <c r="AD3486" t="s">
        <v>62</v>
      </c>
      <c r="AE3486" t="s">
        <v>63</v>
      </c>
      <c r="AF3486" t="s">
        <v>63</v>
      </c>
      <c r="AG3486" t="s">
        <v>64</v>
      </c>
      <c r="AH3486" t="s">
        <v>65</v>
      </c>
      <c r="AI3486" t="s">
        <v>788</v>
      </c>
      <c r="AJ3486" t="s">
        <v>788</v>
      </c>
      <c r="AK3486" t="s">
        <v>1139</v>
      </c>
      <c r="AL3486">
        <v>1</v>
      </c>
      <c r="AM3486" t="s">
        <v>108</v>
      </c>
      <c r="AN3486">
        <v>5</v>
      </c>
      <c r="AO3486">
        <v>1</v>
      </c>
      <c r="AP3486" t="s">
        <v>62</v>
      </c>
      <c r="AQ3486" t="s">
        <v>69</v>
      </c>
      <c r="AR3486" t="s">
        <v>109</v>
      </c>
      <c r="AS3486" t="s">
        <v>62</v>
      </c>
      <c r="AT3486" t="s">
        <v>71</v>
      </c>
      <c r="AU3486" t="s">
        <v>95</v>
      </c>
      <c r="AV3486" s="1">
        <v>44250</v>
      </c>
      <c r="AW3486" t="s">
        <v>17781</v>
      </c>
      <c r="AX3486" t="s">
        <v>1068</v>
      </c>
      <c r="AY3486" t="s">
        <v>73</v>
      </c>
      <c r="AZ3486" t="s">
        <v>74</v>
      </c>
    </row>
    <row r="3487" spans="1:52" x14ac:dyDescent="0.25">
      <c r="A3487" t="str">
        <f>INDEX('Community ID'!B:B,MATCH(O3487,'Community ID'!A:A,0))</f>
        <v>Arenazo</v>
      </c>
      <c r="B3487" t="str">
        <f>INDEX('Community ID'!$K:$K,MATCH('Environmental Data'!$P3487,'Community ID'!J:J,0))</f>
        <v>Constanza</v>
      </c>
      <c r="D3487" t="s">
        <v>17541</v>
      </c>
      <c r="E3487" t="s">
        <v>2359</v>
      </c>
      <c r="F3487" t="s">
        <v>5382</v>
      </c>
      <c r="I3487" t="s">
        <v>50</v>
      </c>
      <c r="J3487" t="s">
        <v>99</v>
      </c>
      <c r="K3487">
        <v>2021</v>
      </c>
      <c r="M3487" t="s">
        <v>51</v>
      </c>
      <c r="N3487" t="s">
        <v>114</v>
      </c>
      <c r="O3487" t="s">
        <v>13672</v>
      </c>
      <c r="P3487" t="s">
        <v>3234</v>
      </c>
      <c r="Q3487" t="s">
        <v>685</v>
      </c>
      <c r="S3487" t="s">
        <v>545</v>
      </c>
      <c r="V3487" t="s">
        <v>1068</v>
      </c>
      <c r="W3487" t="s">
        <v>58</v>
      </c>
      <c r="X3487">
        <v>18.905513800000001</v>
      </c>
      <c r="Y3487">
        <v>-70.740078299999993</v>
      </c>
      <c r="Z3487" t="s">
        <v>105</v>
      </c>
      <c r="AA3487" t="s">
        <v>105</v>
      </c>
      <c r="AB3487" t="s">
        <v>60</v>
      </c>
      <c r="AC3487" t="s">
        <v>169</v>
      </c>
      <c r="AD3487" t="s">
        <v>62</v>
      </c>
      <c r="AE3487" t="s">
        <v>63</v>
      </c>
      <c r="AF3487" t="s">
        <v>63</v>
      </c>
      <c r="AG3487" t="s">
        <v>64</v>
      </c>
      <c r="AH3487" t="s">
        <v>65</v>
      </c>
      <c r="AI3487" t="s">
        <v>788</v>
      </c>
      <c r="AJ3487" t="s">
        <v>788</v>
      </c>
      <c r="AK3487" t="s">
        <v>1139</v>
      </c>
      <c r="AL3487">
        <v>1</v>
      </c>
      <c r="AM3487" t="s">
        <v>1069</v>
      </c>
      <c r="AN3487">
        <v>6</v>
      </c>
      <c r="AO3487">
        <v>1</v>
      </c>
      <c r="AP3487" t="s">
        <v>63</v>
      </c>
      <c r="AQ3487" t="s">
        <v>69</v>
      </c>
      <c r="AR3487" t="s">
        <v>70</v>
      </c>
      <c r="AS3487" t="s">
        <v>62</v>
      </c>
      <c r="AT3487" t="s">
        <v>71</v>
      </c>
      <c r="AU3487" t="s">
        <v>95</v>
      </c>
      <c r="AV3487" s="1">
        <v>44250</v>
      </c>
      <c r="AW3487" t="s">
        <v>17782</v>
      </c>
      <c r="AX3487" t="s">
        <v>1068</v>
      </c>
      <c r="AY3487" t="s">
        <v>73</v>
      </c>
      <c r="AZ3487" t="s">
        <v>74</v>
      </c>
    </row>
    <row r="3488" spans="1:52" x14ac:dyDescent="0.25">
      <c r="A3488" t="str">
        <f>INDEX('Community ID'!B:B,MATCH(O3488,'Community ID'!A:A,0))</f>
        <v>Arenazo</v>
      </c>
      <c r="B3488" t="str">
        <f>INDEX('Community ID'!$K:$K,MATCH('Environmental Data'!$P3488,'Community ID'!J:J,0))</f>
        <v>Constanza</v>
      </c>
      <c r="D3488" t="s">
        <v>17542</v>
      </c>
      <c r="E3488" t="s">
        <v>17543</v>
      </c>
      <c r="F3488" t="s">
        <v>2555</v>
      </c>
      <c r="I3488" t="s">
        <v>50</v>
      </c>
      <c r="J3488" t="s">
        <v>99</v>
      </c>
      <c r="K3488">
        <v>2021</v>
      </c>
      <c r="M3488" t="s">
        <v>51</v>
      </c>
      <c r="N3488" t="s">
        <v>114</v>
      </c>
      <c r="O3488" t="s">
        <v>13711</v>
      </c>
      <c r="P3488" t="s">
        <v>54</v>
      </c>
      <c r="Q3488" t="s">
        <v>685</v>
      </c>
      <c r="S3488" t="s">
        <v>545</v>
      </c>
      <c r="V3488" t="s">
        <v>1068</v>
      </c>
      <c r="W3488" t="s">
        <v>58</v>
      </c>
      <c r="X3488">
        <v>0</v>
      </c>
      <c r="Y3488">
        <v>0</v>
      </c>
      <c r="Z3488" t="s">
        <v>220</v>
      </c>
      <c r="AA3488" t="s">
        <v>105</v>
      </c>
      <c r="AB3488" t="s">
        <v>60</v>
      </c>
      <c r="AC3488" t="s">
        <v>169</v>
      </c>
      <c r="AD3488" t="s">
        <v>62</v>
      </c>
      <c r="AE3488" t="s">
        <v>63</v>
      </c>
      <c r="AF3488" t="s">
        <v>63</v>
      </c>
      <c r="AG3488" t="s">
        <v>64</v>
      </c>
      <c r="AH3488" t="s">
        <v>65</v>
      </c>
      <c r="AI3488" t="s">
        <v>788</v>
      </c>
      <c r="AJ3488" t="s">
        <v>788</v>
      </c>
      <c r="AK3488" t="s">
        <v>1139</v>
      </c>
      <c r="AL3488">
        <v>1</v>
      </c>
      <c r="AM3488" t="s">
        <v>1069</v>
      </c>
      <c r="AN3488">
        <v>2</v>
      </c>
      <c r="AO3488">
        <v>0</v>
      </c>
      <c r="AP3488" t="s">
        <v>63</v>
      </c>
      <c r="AQ3488" t="s">
        <v>69</v>
      </c>
      <c r="AR3488" t="s">
        <v>70</v>
      </c>
      <c r="AS3488" t="s">
        <v>62</v>
      </c>
      <c r="AT3488" t="s">
        <v>71</v>
      </c>
      <c r="AU3488" t="s">
        <v>95</v>
      </c>
      <c r="AV3488" s="1">
        <v>44250</v>
      </c>
      <c r="AW3488" t="s">
        <v>17783</v>
      </c>
      <c r="AX3488" t="s">
        <v>1068</v>
      </c>
      <c r="AY3488" t="s">
        <v>73</v>
      </c>
      <c r="AZ3488" t="s">
        <v>74</v>
      </c>
    </row>
    <row r="3489" spans="1:52" x14ac:dyDescent="0.25">
      <c r="A3489" t="str">
        <f>INDEX('Community ID'!B:B,MATCH(O3489,'Community ID'!A:A,0))</f>
        <v>Arenazo</v>
      </c>
      <c r="B3489" t="str">
        <f>INDEX('Community ID'!$K:$K,MATCH('Environmental Data'!$P3489,'Community ID'!J:J,0))</f>
        <v>Constanza</v>
      </c>
      <c r="D3489" t="s">
        <v>17544</v>
      </c>
      <c r="E3489" t="s">
        <v>17469</v>
      </c>
      <c r="F3489" t="s">
        <v>17545</v>
      </c>
      <c r="I3489" t="s">
        <v>50</v>
      </c>
      <c r="J3489" s="1">
        <v>29256</v>
      </c>
      <c r="K3489">
        <v>41</v>
      </c>
      <c r="M3489" t="s">
        <v>80</v>
      </c>
      <c r="N3489" t="s">
        <v>135</v>
      </c>
      <c r="O3489" t="s">
        <v>7258</v>
      </c>
      <c r="P3489" t="s">
        <v>102</v>
      </c>
      <c r="Q3489" t="s">
        <v>55</v>
      </c>
      <c r="S3489" t="s">
        <v>1660</v>
      </c>
      <c r="T3489" t="s">
        <v>3507</v>
      </c>
      <c r="V3489" t="s">
        <v>753</v>
      </c>
      <c r="W3489" t="s">
        <v>58</v>
      </c>
      <c r="X3489">
        <v>0</v>
      </c>
      <c r="Y3489">
        <v>0</v>
      </c>
      <c r="Z3489" t="s">
        <v>86</v>
      </c>
      <c r="AA3489" t="s">
        <v>86</v>
      </c>
      <c r="AB3489" t="s">
        <v>60</v>
      </c>
      <c r="AC3489" t="s">
        <v>169</v>
      </c>
      <c r="AD3489" t="s">
        <v>62</v>
      </c>
      <c r="AF3489" t="s">
        <v>63</v>
      </c>
      <c r="AG3489" t="s">
        <v>64</v>
      </c>
      <c r="AH3489" t="s">
        <v>65</v>
      </c>
      <c r="AI3489" t="s">
        <v>66</v>
      </c>
      <c r="AJ3489" t="s">
        <v>66</v>
      </c>
      <c r="AK3489" t="s">
        <v>6490</v>
      </c>
      <c r="AL3489">
        <v>1</v>
      </c>
      <c r="AM3489" t="s">
        <v>755</v>
      </c>
      <c r="AN3489">
        <v>3</v>
      </c>
      <c r="AO3489">
        <v>0</v>
      </c>
      <c r="AP3489" t="s">
        <v>62</v>
      </c>
      <c r="AQ3489" t="s">
        <v>69</v>
      </c>
      <c r="AR3489" t="s">
        <v>109</v>
      </c>
      <c r="AS3489" t="s">
        <v>62</v>
      </c>
      <c r="AT3489" t="s">
        <v>71</v>
      </c>
      <c r="AU3489" t="s">
        <v>72</v>
      </c>
      <c r="AV3489" s="1">
        <v>44250</v>
      </c>
      <c r="AW3489" t="s">
        <v>17784</v>
      </c>
      <c r="AX3489" t="s">
        <v>753</v>
      </c>
      <c r="AY3489" t="s">
        <v>73</v>
      </c>
      <c r="AZ3489" t="s">
        <v>74</v>
      </c>
    </row>
    <row r="3490" spans="1:52" x14ac:dyDescent="0.25">
      <c r="A3490" t="str">
        <f>INDEX('Community ID'!B:B,MATCH(O3490,'Community ID'!A:A,0))</f>
        <v>Arenazo</v>
      </c>
      <c r="B3490" t="str">
        <f>INDEX('Community ID'!$K:$K,MATCH('Environmental Data'!$P3490,'Community ID'!J:J,0))</f>
        <v>Constanza</v>
      </c>
      <c r="D3490" t="s">
        <v>17546</v>
      </c>
      <c r="E3490" t="s">
        <v>2359</v>
      </c>
      <c r="F3490" t="s">
        <v>1477</v>
      </c>
      <c r="I3490" t="s">
        <v>50</v>
      </c>
      <c r="J3490" t="s">
        <v>99</v>
      </c>
      <c r="K3490">
        <v>2021</v>
      </c>
      <c r="M3490" t="s">
        <v>80</v>
      </c>
      <c r="N3490" t="s">
        <v>114</v>
      </c>
      <c r="O3490" t="s">
        <v>7258</v>
      </c>
      <c r="P3490" t="s">
        <v>3234</v>
      </c>
      <c r="Q3490" t="s">
        <v>685</v>
      </c>
      <c r="V3490" t="s">
        <v>1068</v>
      </c>
      <c r="W3490" t="s">
        <v>58</v>
      </c>
      <c r="X3490">
        <v>18.916603800000001</v>
      </c>
      <c r="Y3490">
        <v>-70.756421500000002</v>
      </c>
      <c r="Z3490" t="s">
        <v>59</v>
      </c>
      <c r="AA3490" t="s">
        <v>59</v>
      </c>
      <c r="AB3490" t="s">
        <v>60</v>
      </c>
      <c r="AC3490" t="s">
        <v>169</v>
      </c>
      <c r="AD3490" t="s">
        <v>62</v>
      </c>
      <c r="AE3490" t="s">
        <v>63</v>
      </c>
      <c r="AF3490" t="s">
        <v>63</v>
      </c>
      <c r="AG3490" t="s">
        <v>64</v>
      </c>
      <c r="AH3490" t="s">
        <v>65</v>
      </c>
      <c r="AI3490" t="s">
        <v>788</v>
      </c>
      <c r="AJ3490" t="s">
        <v>788</v>
      </c>
      <c r="AK3490" t="s">
        <v>17547</v>
      </c>
      <c r="AL3490">
        <v>1</v>
      </c>
      <c r="AM3490" t="s">
        <v>1371</v>
      </c>
      <c r="AN3490">
        <v>5</v>
      </c>
      <c r="AO3490">
        <v>1</v>
      </c>
      <c r="AP3490" t="s">
        <v>62</v>
      </c>
      <c r="AQ3490" t="s">
        <v>69</v>
      </c>
      <c r="AR3490" t="s">
        <v>109</v>
      </c>
      <c r="AS3490" t="s">
        <v>62</v>
      </c>
      <c r="AT3490" t="s">
        <v>71</v>
      </c>
      <c r="AU3490" t="s">
        <v>72</v>
      </c>
      <c r="AV3490" s="1">
        <v>44250</v>
      </c>
      <c r="AW3490" t="s">
        <v>17785</v>
      </c>
      <c r="AX3490" t="s">
        <v>1068</v>
      </c>
      <c r="AY3490" t="s">
        <v>73</v>
      </c>
      <c r="AZ3490" t="s">
        <v>74</v>
      </c>
    </row>
    <row r="3491" spans="1:52" x14ac:dyDescent="0.25">
      <c r="A3491" t="str">
        <f>INDEX('Community ID'!B:B,MATCH(O3491,'Community ID'!A:A,0))</f>
        <v>Arenazo</v>
      </c>
      <c r="B3491" t="str">
        <f>INDEX('Community ID'!$K:$K,MATCH('Environmental Data'!$P3491,'Community ID'!J:J,0))</f>
        <v>Constanza</v>
      </c>
      <c r="D3491" t="s">
        <v>17548</v>
      </c>
      <c r="E3491" t="s">
        <v>2486</v>
      </c>
      <c r="F3491" t="s">
        <v>17549</v>
      </c>
      <c r="I3491" t="s">
        <v>50</v>
      </c>
      <c r="J3491" s="1">
        <v>20722</v>
      </c>
      <c r="K3491">
        <v>65</v>
      </c>
      <c r="M3491" t="s">
        <v>80</v>
      </c>
      <c r="N3491" t="s">
        <v>135</v>
      </c>
      <c r="O3491" t="s">
        <v>7258</v>
      </c>
      <c r="P3491" t="s">
        <v>102</v>
      </c>
      <c r="Q3491" t="s">
        <v>55</v>
      </c>
      <c r="S3491" t="s">
        <v>63</v>
      </c>
      <c r="V3491" t="s">
        <v>753</v>
      </c>
      <c r="W3491" t="s">
        <v>58</v>
      </c>
      <c r="X3491">
        <v>18.9153722</v>
      </c>
      <c r="Y3491">
        <v>-70.759034200000002</v>
      </c>
      <c r="Z3491" t="s">
        <v>325</v>
      </c>
      <c r="AA3491" t="s">
        <v>325</v>
      </c>
      <c r="AB3491" t="s">
        <v>60</v>
      </c>
      <c r="AC3491" t="s">
        <v>169</v>
      </c>
      <c r="AD3491" t="s">
        <v>62</v>
      </c>
      <c r="AF3491" t="s">
        <v>63</v>
      </c>
      <c r="AG3491" t="s">
        <v>64</v>
      </c>
      <c r="AH3491" t="s">
        <v>65</v>
      </c>
      <c r="AI3491" t="s">
        <v>66</v>
      </c>
      <c r="AJ3491" t="s">
        <v>66</v>
      </c>
      <c r="AK3491" t="s">
        <v>394</v>
      </c>
      <c r="AL3491">
        <v>1</v>
      </c>
      <c r="AM3491" t="s">
        <v>755</v>
      </c>
      <c r="AN3491">
        <v>5</v>
      </c>
      <c r="AO3491">
        <v>0</v>
      </c>
      <c r="AP3491" t="s">
        <v>63</v>
      </c>
      <c r="AQ3491" t="s">
        <v>69</v>
      </c>
      <c r="AR3491" t="s">
        <v>70</v>
      </c>
      <c r="AS3491" t="s">
        <v>62</v>
      </c>
      <c r="AT3491" t="s">
        <v>71</v>
      </c>
      <c r="AU3491" t="s">
        <v>72</v>
      </c>
      <c r="AV3491" s="1">
        <v>44250</v>
      </c>
      <c r="AW3491" t="s">
        <v>17786</v>
      </c>
      <c r="AX3491" t="s">
        <v>753</v>
      </c>
      <c r="AY3491" t="s">
        <v>73</v>
      </c>
      <c r="AZ3491" t="s">
        <v>74</v>
      </c>
    </row>
    <row r="3492" spans="1:52" x14ac:dyDescent="0.25">
      <c r="A3492" t="str">
        <f>INDEX('Community ID'!B:B,MATCH(O3492,'Community ID'!A:A,0))</f>
        <v>Arenazo</v>
      </c>
      <c r="B3492" t="str">
        <f>INDEX('Community ID'!$K:$K,MATCH('Environmental Data'!$P3492,'Community ID'!J:J,0))</f>
        <v>Constanza</v>
      </c>
      <c r="D3492" t="s">
        <v>17550</v>
      </c>
      <c r="E3492" t="s">
        <v>4736</v>
      </c>
      <c r="F3492" t="s">
        <v>1477</v>
      </c>
      <c r="I3492" t="s">
        <v>50</v>
      </c>
      <c r="J3492" t="s">
        <v>99</v>
      </c>
      <c r="K3492">
        <v>2021</v>
      </c>
      <c r="M3492" t="s">
        <v>51</v>
      </c>
      <c r="N3492" t="s">
        <v>114</v>
      </c>
      <c r="O3492" t="s">
        <v>13711</v>
      </c>
      <c r="P3492" t="s">
        <v>1015</v>
      </c>
      <c r="Q3492" t="s">
        <v>685</v>
      </c>
      <c r="S3492" t="s">
        <v>545</v>
      </c>
      <c r="V3492" t="s">
        <v>1068</v>
      </c>
      <c r="W3492" t="s">
        <v>58</v>
      </c>
      <c r="X3492">
        <v>18.9160021</v>
      </c>
      <c r="Y3492">
        <v>-70.754945699999993</v>
      </c>
      <c r="Z3492" t="s">
        <v>59</v>
      </c>
      <c r="AA3492" t="s">
        <v>59</v>
      </c>
      <c r="AB3492" t="s">
        <v>60</v>
      </c>
      <c r="AC3492" t="s">
        <v>169</v>
      </c>
      <c r="AD3492" t="s">
        <v>62</v>
      </c>
      <c r="AE3492" t="s">
        <v>63</v>
      </c>
      <c r="AF3492" t="s">
        <v>63</v>
      </c>
      <c r="AG3492" t="s">
        <v>64</v>
      </c>
      <c r="AH3492" t="s">
        <v>65</v>
      </c>
      <c r="AI3492" t="s">
        <v>788</v>
      </c>
      <c r="AJ3492" t="s">
        <v>788</v>
      </c>
      <c r="AK3492" t="s">
        <v>1139</v>
      </c>
      <c r="AL3492">
        <v>1</v>
      </c>
      <c r="AM3492" t="s">
        <v>108</v>
      </c>
      <c r="AN3492">
        <v>6</v>
      </c>
      <c r="AO3492">
        <v>0</v>
      </c>
      <c r="AP3492" t="s">
        <v>63</v>
      </c>
      <c r="AQ3492" t="s">
        <v>69</v>
      </c>
      <c r="AR3492" t="s">
        <v>70</v>
      </c>
      <c r="AS3492" t="s">
        <v>62</v>
      </c>
      <c r="AT3492" t="s">
        <v>71</v>
      </c>
      <c r="AU3492" t="s">
        <v>72</v>
      </c>
      <c r="AV3492" s="1">
        <v>44250</v>
      </c>
      <c r="AW3492" t="s">
        <v>17787</v>
      </c>
      <c r="AX3492" t="s">
        <v>1068</v>
      </c>
      <c r="AY3492" t="s">
        <v>73</v>
      </c>
      <c r="AZ3492" t="s">
        <v>74</v>
      </c>
    </row>
    <row r="3493" spans="1:52" x14ac:dyDescent="0.25">
      <c r="A3493" t="str">
        <f>INDEX('Community ID'!B:B,MATCH(O3493,'Community ID'!A:A,0))</f>
        <v>Arenazo</v>
      </c>
      <c r="B3493" t="e">
        <f>INDEX('Community ID'!$K:$K,MATCH('Environmental Data'!$P3493,'Community ID'!J:J,0))</f>
        <v>#N/A</v>
      </c>
      <c r="D3493" t="s">
        <v>17551</v>
      </c>
      <c r="E3493" t="s">
        <v>17552</v>
      </c>
      <c r="F3493" t="s">
        <v>1477</v>
      </c>
      <c r="H3493" t="s">
        <v>17553</v>
      </c>
      <c r="I3493" t="s">
        <v>50</v>
      </c>
      <c r="J3493" t="s">
        <v>99</v>
      </c>
      <c r="K3493">
        <v>2021</v>
      </c>
      <c r="L3493">
        <v>8098156488</v>
      </c>
      <c r="M3493" t="s">
        <v>80</v>
      </c>
      <c r="N3493" t="s">
        <v>135</v>
      </c>
      <c r="O3493" t="s">
        <v>13665</v>
      </c>
      <c r="P3493" t="s">
        <v>373</v>
      </c>
      <c r="Q3493" t="s">
        <v>17554</v>
      </c>
      <c r="S3493" t="s">
        <v>144</v>
      </c>
      <c r="V3493" t="s">
        <v>57</v>
      </c>
      <c r="W3493" t="s">
        <v>58</v>
      </c>
      <c r="X3493">
        <v>0</v>
      </c>
      <c r="Y3493">
        <v>0</v>
      </c>
      <c r="Z3493" t="s">
        <v>86</v>
      </c>
      <c r="AA3493" t="s">
        <v>86</v>
      </c>
      <c r="AB3493" t="s">
        <v>60</v>
      </c>
      <c r="AC3493" t="s">
        <v>169</v>
      </c>
      <c r="AD3493" t="s">
        <v>62</v>
      </c>
      <c r="AE3493" t="s">
        <v>63</v>
      </c>
      <c r="AF3493" t="s">
        <v>62</v>
      </c>
      <c r="AG3493" t="s">
        <v>64</v>
      </c>
      <c r="AH3493" t="s">
        <v>65</v>
      </c>
      <c r="AI3493" t="s">
        <v>66</v>
      </c>
      <c r="AJ3493" t="s">
        <v>66</v>
      </c>
      <c r="AK3493" t="s">
        <v>13662</v>
      </c>
      <c r="AL3493">
        <v>1</v>
      </c>
      <c r="AM3493" t="s">
        <v>68</v>
      </c>
      <c r="AN3493">
        <v>9</v>
      </c>
      <c r="AO3493">
        <v>0</v>
      </c>
      <c r="AP3493" t="s">
        <v>62</v>
      </c>
      <c r="AQ3493" t="s">
        <v>69</v>
      </c>
      <c r="AR3493" t="s">
        <v>70</v>
      </c>
      <c r="AS3493" t="s">
        <v>62</v>
      </c>
      <c r="AT3493" t="s">
        <v>71</v>
      </c>
      <c r="AU3493" t="s">
        <v>72</v>
      </c>
      <c r="AV3493" s="1">
        <v>44250</v>
      </c>
      <c r="AW3493" t="s">
        <v>17788</v>
      </c>
      <c r="AX3493" t="s">
        <v>57</v>
      </c>
      <c r="AY3493" t="s">
        <v>73</v>
      </c>
      <c r="AZ3493" t="s">
        <v>74</v>
      </c>
    </row>
    <row r="3494" spans="1:52" x14ac:dyDescent="0.25">
      <c r="A3494" t="str">
        <f>INDEX('Community ID'!B:B,MATCH(O3494,'Community ID'!A:A,0))</f>
        <v>Arenazo</v>
      </c>
      <c r="B3494" t="str">
        <f>INDEX('Community ID'!$K:$K,MATCH('Environmental Data'!$P3494,'Community ID'!J:J,0))</f>
        <v>Constanza</v>
      </c>
      <c r="D3494" t="s">
        <v>17555</v>
      </c>
      <c r="E3494" t="s">
        <v>4694</v>
      </c>
      <c r="F3494" t="s">
        <v>743</v>
      </c>
      <c r="I3494" t="s">
        <v>79</v>
      </c>
      <c r="J3494" s="1">
        <v>27587</v>
      </c>
      <c r="K3494">
        <v>46</v>
      </c>
      <c r="M3494" t="s">
        <v>80</v>
      </c>
      <c r="N3494" t="s">
        <v>738</v>
      </c>
      <c r="O3494" t="s">
        <v>13665</v>
      </c>
      <c r="P3494" t="s">
        <v>54</v>
      </c>
      <c r="Q3494" t="s">
        <v>55</v>
      </c>
      <c r="V3494" t="s">
        <v>766</v>
      </c>
      <c r="W3494" t="s">
        <v>58</v>
      </c>
      <c r="X3494">
        <v>18.916572800000001</v>
      </c>
      <c r="Y3494">
        <v>-70.756409500000004</v>
      </c>
      <c r="Z3494" t="s">
        <v>86</v>
      </c>
      <c r="AA3494" t="s">
        <v>86</v>
      </c>
      <c r="AB3494" t="s">
        <v>116</v>
      </c>
      <c r="AC3494" t="s">
        <v>169</v>
      </c>
      <c r="AD3494" t="s">
        <v>62</v>
      </c>
      <c r="AE3494" t="s">
        <v>63</v>
      </c>
      <c r="AF3494" t="s">
        <v>62</v>
      </c>
      <c r="AG3494" t="s">
        <v>64</v>
      </c>
      <c r="AH3494" t="s">
        <v>486</v>
      </c>
      <c r="AI3494" t="s">
        <v>66</v>
      </c>
      <c r="AJ3494" t="s">
        <v>66</v>
      </c>
      <c r="AK3494" t="s">
        <v>17534</v>
      </c>
      <c r="AL3494">
        <v>1</v>
      </c>
      <c r="AM3494" t="s">
        <v>2545</v>
      </c>
      <c r="AN3494">
        <v>1</v>
      </c>
      <c r="AO3494">
        <v>0</v>
      </c>
      <c r="AP3494" t="s">
        <v>62</v>
      </c>
      <c r="AQ3494" t="s">
        <v>69</v>
      </c>
      <c r="AR3494" t="s">
        <v>109</v>
      </c>
      <c r="AS3494" t="s">
        <v>63</v>
      </c>
      <c r="AT3494" t="s">
        <v>71</v>
      </c>
      <c r="AU3494" t="s">
        <v>72</v>
      </c>
      <c r="AV3494" s="1">
        <v>44250</v>
      </c>
      <c r="AW3494" t="s">
        <v>17789</v>
      </c>
      <c r="AX3494" t="s">
        <v>766</v>
      </c>
      <c r="AY3494" t="s">
        <v>73</v>
      </c>
      <c r="AZ3494" t="s">
        <v>74</v>
      </c>
    </row>
    <row r="3495" spans="1:52" x14ac:dyDescent="0.25">
      <c r="A3495" t="str">
        <f>INDEX('Community ID'!B:B,MATCH(O3495,'Community ID'!A:A,0))</f>
        <v>Arenazo</v>
      </c>
      <c r="B3495" t="str">
        <f>INDEX('Community ID'!$K:$K,MATCH('Environmental Data'!$P3495,'Community ID'!J:J,0))</f>
        <v>Constanza</v>
      </c>
      <c r="D3495" t="s">
        <v>17556</v>
      </c>
      <c r="E3495" t="s">
        <v>17557</v>
      </c>
      <c r="F3495" t="s">
        <v>17558</v>
      </c>
      <c r="I3495" t="s">
        <v>79</v>
      </c>
      <c r="J3495" t="s">
        <v>99</v>
      </c>
      <c r="K3495">
        <v>2021</v>
      </c>
      <c r="M3495" t="s">
        <v>51</v>
      </c>
      <c r="N3495" t="s">
        <v>694</v>
      </c>
      <c r="O3495" t="s">
        <v>7258</v>
      </c>
      <c r="P3495" t="s">
        <v>1015</v>
      </c>
      <c r="Q3495" t="s">
        <v>685</v>
      </c>
      <c r="S3495" t="s">
        <v>545</v>
      </c>
      <c r="V3495" t="s">
        <v>1068</v>
      </c>
      <c r="W3495" t="s">
        <v>58</v>
      </c>
      <c r="X3495">
        <v>18.916038499999999</v>
      </c>
      <c r="Y3495">
        <v>-70.757197899999994</v>
      </c>
      <c r="Z3495" t="s">
        <v>86</v>
      </c>
      <c r="AA3495" t="s">
        <v>86</v>
      </c>
      <c r="AB3495" t="s">
        <v>60</v>
      </c>
      <c r="AC3495" t="s">
        <v>169</v>
      </c>
      <c r="AD3495" t="s">
        <v>62</v>
      </c>
      <c r="AE3495" t="s">
        <v>63</v>
      </c>
      <c r="AF3495" t="s">
        <v>63</v>
      </c>
      <c r="AG3495" t="s">
        <v>64</v>
      </c>
      <c r="AH3495" t="s">
        <v>65</v>
      </c>
      <c r="AI3495" t="s">
        <v>788</v>
      </c>
      <c r="AJ3495" t="s">
        <v>788</v>
      </c>
      <c r="AK3495" t="s">
        <v>17559</v>
      </c>
      <c r="AL3495">
        <v>2</v>
      </c>
      <c r="AM3495" t="s">
        <v>1069</v>
      </c>
      <c r="AN3495">
        <v>2</v>
      </c>
      <c r="AO3495">
        <v>0</v>
      </c>
      <c r="AP3495" t="s">
        <v>62</v>
      </c>
      <c r="AQ3495" t="s">
        <v>69</v>
      </c>
      <c r="AR3495" t="s">
        <v>109</v>
      </c>
      <c r="AS3495" t="s">
        <v>62</v>
      </c>
      <c r="AT3495" t="s">
        <v>71</v>
      </c>
      <c r="AU3495" t="s">
        <v>95</v>
      </c>
      <c r="AV3495" s="1">
        <v>44250</v>
      </c>
      <c r="AW3495" t="s">
        <v>17790</v>
      </c>
      <c r="AX3495" t="s">
        <v>1068</v>
      </c>
      <c r="AY3495" t="s">
        <v>73</v>
      </c>
      <c r="AZ3495" t="s">
        <v>74</v>
      </c>
    </row>
    <row r="3496" spans="1:52" x14ac:dyDescent="0.25">
      <c r="A3496" t="str">
        <f>INDEX('Community ID'!B:B,MATCH(O3496,'Community ID'!A:A,0))</f>
        <v>Arenazo</v>
      </c>
      <c r="B3496" t="str">
        <f>INDEX('Community ID'!$K:$K,MATCH('Environmental Data'!$P3496,'Community ID'!J:J,0))</f>
        <v>Constanza</v>
      </c>
      <c r="D3496" t="s">
        <v>17560</v>
      </c>
      <c r="E3496" t="s">
        <v>9313</v>
      </c>
      <c r="F3496" t="s">
        <v>1111</v>
      </c>
      <c r="I3496" t="s">
        <v>50</v>
      </c>
      <c r="J3496" s="1">
        <v>21578</v>
      </c>
      <c r="K3496">
        <v>62</v>
      </c>
      <c r="M3496" t="s">
        <v>80</v>
      </c>
      <c r="N3496" t="s">
        <v>135</v>
      </c>
      <c r="O3496" t="s">
        <v>7258</v>
      </c>
      <c r="P3496" t="s">
        <v>102</v>
      </c>
      <c r="Q3496" t="s">
        <v>55</v>
      </c>
      <c r="S3496" t="s">
        <v>1660</v>
      </c>
      <c r="T3496" t="s">
        <v>63</v>
      </c>
      <c r="V3496" t="s">
        <v>753</v>
      </c>
      <c r="W3496" t="s">
        <v>58</v>
      </c>
      <c r="X3496">
        <v>0</v>
      </c>
      <c r="Y3496">
        <v>0</v>
      </c>
      <c r="Z3496" t="s">
        <v>86</v>
      </c>
      <c r="AA3496" t="s">
        <v>86</v>
      </c>
      <c r="AB3496" t="s">
        <v>60</v>
      </c>
      <c r="AC3496" t="s">
        <v>169</v>
      </c>
      <c r="AD3496" t="s">
        <v>62</v>
      </c>
      <c r="AF3496" t="s">
        <v>63</v>
      </c>
      <c r="AG3496" t="s">
        <v>64</v>
      </c>
      <c r="AH3496" t="s">
        <v>65</v>
      </c>
      <c r="AI3496" t="s">
        <v>66</v>
      </c>
      <c r="AJ3496" t="s">
        <v>66</v>
      </c>
      <c r="AK3496" t="s">
        <v>7129</v>
      </c>
      <c r="AL3496">
        <v>1</v>
      </c>
      <c r="AM3496" t="s">
        <v>755</v>
      </c>
      <c r="AN3496">
        <v>3</v>
      </c>
      <c r="AO3496">
        <v>0</v>
      </c>
      <c r="AP3496" t="s">
        <v>62</v>
      </c>
      <c r="AQ3496" t="s">
        <v>69</v>
      </c>
      <c r="AR3496" t="s">
        <v>70</v>
      </c>
      <c r="AS3496" t="s">
        <v>62</v>
      </c>
      <c r="AT3496" t="s">
        <v>71</v>
      </c>
      <c r="AU3496" t="s">
        <v>72</v>
      </c>
      <c r="AV3496" s="1">
        <v>44250</v>
      </c>
      <c r="AW3496" t="s">
        <v>17791</v>
      </c>
      <c r="AX3496" t="s">
        <v>753</v>
      </c>
      <c r="AY3496" t="s">
        <v>73</v>
      </c>
      <c r="AZ3496" t="s">
        <v>74</v>
      </c>
    </row>
    <row r="3497" spans="1:52" x14ac:dyDescent="0.25">
      <c r="A3497" t="str">
        <f>INDEX('Community ID'!B:B,MATCH(O3497,'Community ID'!A:A,0))</f>
        <v>Arenazo</v>
      </c>
      <c r="B3497" t="str">
        <f>INDEX('Community ID'!$K:$K,MATCH('Environmental Data'!$P3497,'Community ID'!J:J,0))</f>
        <v>Constanza</v>
      </c>
      <c r="D3497" t="s">
        <v>17561</v>
      </c>
      <c r="E3497" t="s">
        <v>6108</v>
      </c>
      <c r="F3497" t="s">
        <v>17562</v>
      </c>
      <c r="I3497" t="s">
        <v>50</v>
      </c>
      <c r="J3497" s="1">
        <v>34573</v>
      </c>
      <c r="K3497">
        <v>27</v>
      </c>
      <c r="M3497" t="s">
        <v>51</v>
      </c>
      <c r="N3497" t="s">
        <v>135</v>
      </c>
      <c r="O3497" t="s">
        <v>13665</v>
      </c>
      <c r="P3497" t="s">
        <v>54</v>
      </c>
      <c r="Q3497" t="s">
        <v>55</v>
      </c>
      <c r="V3497" t="s">
        <v>766</v>
      </c>
      <c r="W3497" t="s">
        <v>58</v>
      </c>
      <c r="X3497">
        <v>18.911350899999999</v>
      </c>
      <c r="Y3497">
        <v>-70.753617500000004</v>
      </c>
      <c r="Z3497" t="s">
        <v>86</v>
      </c>
      <c r="AA3497" t="s">
        <v>220</v>
      </c>
      <c r="AB3497" t="s">
        <v>60</v>
      </c>
      <c r="AC3497" t="s">
        <v>169</v>
      </c>
      <c r="AD3497" t="s">
        <v>62</v>
      </c>
      <c r="AE3497" t="s">
        <v>63</v>
      </c>
      <c r="AF3497" t="s">
        <v>62</v>
      </c>
      <c r="AG3497" t="s">
        <v>64</v>
      </c>
      <c r="AH3497" t="s">
        <v>486</v>
      </c>
      <c r="AI3497" t="s">
        <v>66</v>
      </c>
      <c r="AJ3497" t="s">
        <v>66</v>
      </c>
      <c r="AK3497" t="s">
        <v>394</v>
      </c>
      <c r="AL3497">
        <v>1</v>
      </c>
      <c r="AM3497" t="s">
        <v>767</v>
      </c>
      <c r="AN3497">
        <v>3</v>
      </c>
      <c r="AO3497">
        <v>1</v>
      </c>
      <c r="AP3497" t="s">
        <v>63</v>
      </c>
      <c r="AQ3497" t="s">
        <v>69</v>
      </c>
      <c r="AR3497" t="s">
        <v>109</v>
      </c>
      <c r="AS3497" t="s">
        <v>63</v>
      </c>
      <c r="AT3497" t="s">
        <v>71</v>
      </c>
      <c r="AU3497" t="s">
        <v>95</v>
      </c>
      <c r="AV3497" s="1">
        <v>44250</v>
      </c>
      <c r="AW3497" t="s">
        <v>17792</v>
      </c>
      <c r="AX3497" t="s">
        <v>766</v>
      </c>
      <c r="AY3497" t="s">
        <v>73</v>
      </c>
      <c r="AZ3497" t="s">
        <v>74</v>
      </c>
    </row>
    <row r="3498" spans="1:52" x14ac:dyDescent="0.25">
      <c r="A3498" t="str">
        <f>INDEX('Community ID'!B:B,MATCH(O3498,'Community ID'!A:A,0))</f>
        <v>Arenazo</v>
      </c>
      <c r="B3498" t="str">
        <f>INDEX('Community ID'!$K:$K,MATCH('Environmental Data'!$P3498,'Community ID'!J:J,0))</f>
        <v>Constanza</v>
      </c>
      <c r="D3498" t="s">
        <v>17563</v>
      </c>
      <c r="E3498" t="s">
        <v>4194</v>
      </c>
      <c r="F3498" t="s">
        <v>1477</v>
      </c>
      <c r="I3498" t="s">
        <v>50</v>
      </c>
      <c r="J3498" t="s">
        <v>99</v>
      </c>
      <c r="K3498">
        <v>2021</v>
      </c>
      <c r="M3498" t="s">
        <v>80</v>
      </c>
      <c r="N3498" t="s">
        <v>114</v>
      </c>
      <c r="O3498" t="s">
        <v>7258</v>
      </c>
      <c r="P3498" t="s">
        <v>102</v>
      </c>
      <c r="Q3498" t="s">
        <v>103</v>
      </c>
      <c r="S3498" t="s">
        <v>545</v>
      </c>
      <c r="V3498" t="s">
        <v>1068</v>
      </c>
      <c r="W3498" t="s">
        <v>58</v>
      </c>
      <c r="X3498">
        <v>0</v>
      </c>
      <c r="Y3498">
        <v>0</v>
      </c>
      <c r="Z3498" t="s">
        <v>86</v>
      </c>
      <c r="AA3498" t="s">
        <v>86</v>
      </c>
      <c r="AB3498" t="s">
        <v>60</v>
      </c>
      <c r="AC3498" t="s">
        <v>169</v>
      </c>
      <c r="AD3498" t="s">
        <v>62</v>
      </c>
      <c r="AE3498" t="s">
        <v>63</v>
      </c>
      <c r="AF3498" t="s">
        <v>63</v>
      </c>
      <c r="AG3498" t="s">
        <v>64</v>
      </c>
      <c r="AH3498" t="s">
        <v>65</v>
      </c>
      <c r="AI3498" t="s">
        <v>788</v>
      </c>
      <c r="AJ3498" t="s">
        <v>788</v>
      </c>
      <c r="AK3498" t="s">
        <v>17564</v>
      </c>
      <c r="AL3498">
        <v>2</v>
      </c>
      <c r="AM3498" t="s">
        <v>1069</v>
      </c>
      <c r="AN3498">
        <v>4</v>
      </c>
      <c r="AO3498">
        <v>0</v>
      </c>
      <c r="AP3498" t="s">
        <v>62</v>
      </c>
      <c r="AQ3498" t="s">
        <v>69</v>
      </c>
      <c r="AR3498" t="s">
        <v>70</v>
      </c>
      <c r="AS3498" t="s">
        <v>62</v>
      </c>
      <c r="AT3498" t="s">
        <v>71</v>
      </c>
      <c r="AU3498" t="s">
        <v>72</v>
      </c>
      <c r="AV3498" s="1">
        <v>44250</v>
      </c>
      <c r="AW3498" t="s">
        <v>17793</v>
      </c>
      <c r="AX3498" t="s">
        <v>1068</v>
      </c>
      <c r="AY3498" t="s">
        <v>73</v>
      </c>
      <c r="AZ3498" t="s">
        <v>74</v>
      </c>
    </row>
    <row r="3499" spans="1:52" x14ac:dyDescent="0.25">
      <c r="A3499" t="str">
        <f>INDEX('Community ID'!B:B,MATCH(O3499,'Community ID'!A:A,0))</f>
        <v>Arenazo</v>
      </c>
      <c r="B3499" t="str">
        <f>INDEX('Community ID'!$K:$K,MATCH('Environmental Data'!$P3499,'Community ID'!J:J,0))</f>
        <v>Constanza</v>
      </c>
      <c r="D3499" t="s">
        <v>17565</v>
      </c>
      <c r="E3499" t="s">
        <v>1675</v>
      </c>
      <c r="F3499" t="s">
        <v>1477</v>
      </c>
      <c r="I3499" t="s">
        <v>50</v>
      </c>
      <c r="J3499" t="s">
        <v>99</v>
      </c>
      <c r="K3499">
        <v>2021</v>
      </c>
      <c r="M3499" t="s">
        <v>80</v>
      </c>
      <c r="N3499" t="s">
        <v>135</v>
      </c>
      <c r="O3499" t="s">
        <v>13672</v>
      </c>
      <c r="P3499" t="s">
        <v>102</v>
      </c>
      <c r="Q3499" t="s">
        <v>373</v>
      </c>
      <c r="S3499" t="s">
        <v>104</v>
      </c>
      <c r="V3499" t="s">
        <v>766</v>
      </c>
      <c r="W3499" t="s">
        <v>58</v>
      </c>
      <c r="X3499">
        <v>18.916227599999999</v>
      </c>
      <c r="Y3499">
        <v>-70.757534199999995</v>
      </c>
      <c r="Z3499" t="s">
        <v>86</v>
      </c>
      <c r="AA3499" t="s">
        <v>59</v>
      </c>
      <c r="AB3499" t="s">
        <v>116</v>
      </c>
      <c r="AC3499" t="s">
        <v>169</v>
      </c>
      <c r="AD3499" t="s">
        <v>63</v>
      </c>
      <c r="AE3499" t="s">
        <v>62</v>
      </c>
      <c r="AF3499" t="s">
        <v>62</v>
      </c>
      <c r="AG3499" t="s">
        <v>64</v>
      </c>
      <c r="AH3499" t="s">
        <v>486</v>
      </c>
      <c r="AI3499" t="s">
        <v>66</v>
      </c>
      <c r="AJ3499" t="s">
        <v>66</v>
      </c>
      <c r="AK3499" t="s">
        <v>17566</v>
      </c>
      <c r="AL3499">
        <v>1</v>
      </c>
      <c r="AM3499" t="s">
        <v>767</v>
      </c>
      <c r="AN3499">
        <v>9</v>
      </c>
      <c r="AO3499">
        <v>2</v>
      </c>
      <c r="AP3499" t="s">
        <v>63</v>
      </c>
      <c r="AQ3499" t="s">
        <v>69</v>
      </c>
      <c r="AR3499" t="s">
        <v>109</v>
      </c>
      <c r="AS3499" t="s">
        <v>62</v>
      </c>
      <c r="AT3499" t="s">
        <v>71</v>
      </c>
      <c r="AU3499" t="s">
        <v>95</v>
      </c>
      <c r="AV3499" s="1">
        <v>44250</v>
      </c>
      <c r="AW3499" t="s">
        <v>17794</v>
      </c>
      <c r="AX3499" t="s">
        <v>766</v>
      </c>
      <c r="AY3499" t="s">
        <v>73</v>
      </c>
      <c r="AZ3499" t="s">
        <v>74</v>
      </c>
    </row>
    <row r="3500" spans="1:52" x14ac:dyDescent="0.25">
      <c r="A3500" t="str">
        <f>INDEX('Community ID'!B:B,MATCH(O3500,'Community ID'!A:A,0))</f>
        <v>Arenazo</v>
      </c>
      <c r="B3500" t="str">
        <f>INDEX('Community ID'!$K:$K,MATCH('Environmental Data'!$P3500,'Community ID'!J:J,0))</f>
        <v>Constanza</v>
      </c>
      <c r="D3500" t="s">
        <v>17567</v>
      </c>
      <c r="E3500" t="s">
        <v>17568</v>
      </c>
      <c r="F3500" t="s">
        <v>2487</v>
      </c>
      <c r="I3500" t="s">
        <v>50</v>
      </c>
      <c r="J3500" s="1">
        <v>34876</v>
      </c>
      <c r="K3500">
        <v>26</v>
      </c>
      <c r="M3500" t="s">
        <v>80</v>
      </c>
      <c r="N3500" t="s">
        <v>135</v>
      </c>
      <c r="O3500" t="s">
        <v>7258</v>
      </c>
      <c r="P3500" t="s">
        <v>102</v>
      </c>
      <c r="Q3500" t="s">
        <v>55</v>
      </c>
      <c r="S3500" t="s">
        <v>63</v>
      </c>
      <c r="T3500" t="s">
        <v>63</v>
      </c>
      <c r="V3500" t="s">
        <v>753</v>
      </c>
      <c r="W3500" t="s">
        <v>58</v>
      </c>
      <c r="X3500">
        <v>0</v>
      </c>
      <c r="Y3500">
        <v>0</v>
      </c>
      <c r="Z3500" t="s">
        <v>325</v>
      </c>
      <c r="AA3500" t="s">
        <v>325</v>
      </c>
      <c r="AB3500" t="s">
        <v>182</v>
      </c>
      <c r="AC3500" t="s">
        <v>88</v>
      </c>
      <c r="AD3500" t="s">
        <v>62</v>
      </c>
      <c r="AF3500" t="s">
        <v>63</v>
      </c>
      <c r="AG3500" t="s">
        <v>64</v>
      </c>
      <c r="AH3500" t="s">
        <v>117</v>
      </c>
      <c r="AI3500" t="s">
        <v>66</v>
      </c>
      <c r="AJ3500" t="s">
        <v>66</v>
      </c>
      <c r="AK3500" t="s">
        <v>17569</v>
      </c>
      <c r="AL3500">
        <v>1</v>
      </c>
      <c r="AM3500" t="s">
        <v>755</v>
      </c>
      <c r="AN3500">
        <v>7</v>
      </c>
      <c r="AO3500">
        <v>1</v>
      </c>
      <c r="AP3500" t="s">
        <v>63</v>
      </c>
      <c r="AQ3500" t="s">
        <v>69</v>
      </c>
      <c r="AR3500" t="s">
        <v>70</v>
      </c>
      <c r="AS3500" t="s">
        <v>62</v>
      </c>
      <c r="AT3500" t="s">
        <v>71</v>
      </c>
      <c r="AU3500" t="s">
        <v>95</v>
      </c>
      <c r="AV3500" s="1">
        <v>44250</v>
      </c>
      <c r="AW3500" t="s">
        <v>17795</v>
      </c>
      <c r="AX3500" t="s">
        <v>753</v>
      </c>
      <c r="AY3500" t="s">
        <v>73</v>
      </c>
      <c r="AZ3500" t="s">
        <v>74</v>
      </c>
    </row>
    <row r="3501" spans="1:52" x14ac:dyDescent="0.25">
      <c r="A3501" t="str">
        <f>INDEX('Community ID'!B:B,MATCH(O3501,'Community ID'!A:A,0))</f>
        <v>Arenazo</v>
      </c>
      <c r="B3501" t="str">
        <f>INDEX('Community ID'!$K:$K,MATCH('Environmental Data'!$P3501,'Community ID'!J:J,0))</f>
        <v>Constanza</v>
      </c>
      <c r="D3501" t="s">
        <v>17570</v>
      </c>
      <c r="E3501" t="s">
        <v>17571</v>
      </c>
      <c r="F3501" t="s">
        <v>3868</v>
      </c>
      <c r="I3501" t="s">
        <v>79</v>
      </c>
      <c r="J3501" t="s">
        <v>99</v>
      </c>
      <c r="K3501">
        <v>2021</v>
      </c>
      <c r="M3501" t="s">
        <v>80</v>
      </c>
      <c r="N3501" t="s">
        <v>63</v>
      </c>
      <c r="O3501" t="s">
        <v>7258</v>
      </c>
      <c r="P3501" t="s">
        <v>1015</v>
      </c>
      <c r="Q3501" t="s">
        <v>685</v>
      </c>
      <c r="S3501" t="s">
        <v>545</v>
      </c>
      <c r="V3501" t="s">
        <v>1068</v>
      </c>
      <c r="W3501" t="s">
        <v>58</v>
      </c>
      <c r="X3501">
        <v>18.905867099999998</v>
      </c>
      <c r="Y3501">
        <v>-70.736733000000001</v>
      </c>
      <c r="Z3501" t="s">
        <v>220</v>
      </c>
      <c r="AA3501" t="s">
        <v>220</v>
      </c>
      <c r="AB3501" t="s">
        <v>87</v>
      </c>
      <c r="AC3501" t="s">
        <v>169</v>
      </c>
      <c r="AD3501" t="s">
        <v>62</v>
      </c>
      <c r="AE3501" t="s">
        <v>63</v>
      </c>
      <c r="AF3501" t="s">
        <v>63</v>
      </c>
      <c r="AG3501" t="s">
        <v>64</v>
      </c>
      <c r="AH3501" t="s">
        <v>65</v>
      </c>
      <c r="AI3501" t="s">
        <v>788</v>
      </c>
      <c r="AJ3501" t="s">
        <v>788</v>
      </c>
      <c r="AK3501" t="s">
        <v>17547</v>
      </c>
      <c r="AL3501">
        <v>1</v>
      </c>
      <c r="AM3501" t="s">
        <v>1069</v>
      </c>
      <c r="AN3501">
        <v>3</v>
      </c>
      <c r="AO3501">
        <v>0</v>
      </c>
      <c r="AP3501" t="s">
        <v>62</v>
      </c>
      <c r="AQ3501" t="s">
        <v>69</v>
      </c>
      <c r="AR3501" t="s">
        <v>109</v>
      </c>
      <c r="AS3501" t="s">
        <v>62</v>
      </c>
      <c r="AT3501" t="s">
        <v>71</v>
      </c>
      <c r="AU3501" t="s">
        <v>72</v>
      </c>
      <c r="AV3501" s="1">
        <v>44250</v>
      </c>
      <c r="AW3501" t="s">
        <v>17796</v>
      </c>
      <c r="AX3501" t="s">
        <v>1068</v>
      </c>
      <c r="AY3501" t="s">
        <v>73</v>
      </c>
      <c r="AZ3501" t="s">
        <v>74</v>
      </c>
    </row>
    <row r="3502" spans="1:52" x14ac:dyDescent="0.25">
      <c r="A3502" t="str">
        <f>INDEX('Community ID'!B:B,MATCH(O3502,'Community ID'!A:A,0))</f>
        <v>Arenazo</v>
      </c>
      <c r="B3502" t="str">
        <f>INDEX('Community ID'!$K:$K,MATCH('Environmental Data'!$P3502,'Community ID'!J:J,0))</f>
        <v>Constanza</v>
      </c>
      <c r="D3502" t="s">
        <v>17572</v>
      </c>
      <c r="E3502" t="s">
        <v>17573</v>
      </c>
      <c r="F3502" t="s">
        <v>17574</v>
      </c>
      <c r="I3502" t="s">
        <v>50</v>
      </c>
      <c r="J3502" t="s">
        <v>99</v>
      </c>
      <c r="K3502">
        <v>2021</v>
      </c>
      <c r="M3502" t="s">
        <v>142</v>
      </c>
      <c r="N3502" t="s">
        <v>114</v>
      </c>
      <c r="O3502" t="s">
        <v>7258</v>
      </c>
      <c r="P3502" t="s">
        <v>17575</v>
      </c>
      <c r="Q3502" t="s">
        <v>160</v>
      </c>
      <c r="S3502" t="s">
        <v>545</v>
      </c>
      <c r="V3502" t="s">
        <v>1068</v>
      </c>
      <c r="W3502" t="s">
        <v>58</v>
      </c>
      <c r="X3502">
        <v>18.905867099999998</v>
      </c>
      <c r="Y3502">
        <v>-70.736733000000001</v>
      </c>
      <c r="Z3502" t="s">
        <v>105</v>
      </c>
      <c r="AA3502" t="s">
        <v>325</v>
      </c>
      <c r="AB3502" t="s">
        <v>60</v>
      </c>
      <c r="AC3502" t="s">
        <v>169</v>
      </c>
      <c r="AD3502" t="s">
        <v>63</v>
      </c>
      <c r="AE3502" t="s">
        <v>62</v>
      </c>
      <c r="AF3502" t="s">
        <v>63</v>
      </c>
      <c r="AG3502" t="s">
        <v>64</v>
      </c>
      <c r="AH3502" t="s">
        <v>65</v>
      </c>
      <c r="AI3502" t="s">
        <v>788</v>
      </c>
      <c r="AJ3502" t="s">
        <v>788</v>
      </c>
      <c r="AK3502" t="s">
        <v>17576</v>
      </c>
      <c r="AL3502">
        <v>1</v>
      </c>
      <c r="AM3502" t="s">
        <v>17577</v>
      </c>
      <c r="AN3502">
        <v>4</v>
      </c>
      <c r="AO3502">
        <v>2</v>
      </c>
      <c r="AP3502" t="s">
        <v>63</v>
      </c>
      <c r="AQ3502" t="s">
        <v>69</v>
      </c>
      <c r="AR3502" t="s">
        <v>70</v>
      </c>
      <c r="AS3502" t="s">
        <v>62</v>
      </c>
      <c r="AT3502" t="s">
        <v>71</v>
      </c>
      <c r="AU3502" t="s">
        <v>95</v>
      </c>
      <c r="AV3502" s="1">
        <v>44250</v>
      </c>
      <c r="AW3502" t="s">
        <v>17797</v>
      </c>
      <c r="AX3502" t="s">
        <v>1068</v>
      </c>
      <c r="AY3502" t="s">
        <v>73</v>
      </c>
      <c r="AZ3502" t="s">
        <v>74</v>
      </c>
    </row>
    <row r="3503" spans="1:52" x14ac:dyDescent="0.25">
      <c r="A3503" t="str">
        <f>INDEX('Community ID'!B:B,MATCH(O3503,'Community ID'!A:A,0))</f>
        <v>Arenazo</v>
      </c>
      <c r="B3503" t="str">
        <f>INDEX('Community ID'!$K:$K,MATCH('Environmental Data'!$P3503,'Community ID'!J:J,0))</f>
        <v>Constanza</v>
      </c>
      <c r="D3503" t="s">
        <v>17578</v>
      </c>
      <c r="E3503" t="s">
        <v>17579</v>
      </c>
      <c r="F3503" t="s">
        <v>743</v>
      </c>
      <c r="I3503" t="s">
        <v>50</v>
      </c>
      <c r="J3503" s="1">
        <v>34674</v>
      </c>
      <c r="K3503">
        <v>27</v>
      </c>
      <c r="M3503" t="s">
        <v>142</v>
      </c>
      <c r="N3503" t="s">
        <v>745</v>
      </c>
      <c r="O3503" t="s">
        <v>13672</v>
      </c>
      <c r="P3503" t="s">
        <v>102</v>
      </c>
      <c r="Q3503" t="s">
        <v>55</v>
      </c>
      <c r="S3503" t="s">
        <v>1236</v>
      </c>
      <c r="V3503" t="s">
        <v>766</v>
      </c>
      <c r="W3503" t="s">
        <v>58</v>
      </c>
      <c r="X3503">
        <v>18.915849399999999</v>
      </c>
      <c r="Y3503">
        <v>-70.757993299999995</v>
      </c>
      <c r="Z3503" t="s">
        <v>86</v>
      </c>
      <c r="AA3503" t="s">
        <v>220</v>
      </c>
      <c r="AB3503" t="s">
        <v>116</v>
      </c>
      <c r="AC3503" t="s">
        <v>169</v>
      </c>
      <c r="AD3503" t="s">
        <v>62</v>
      </c>
      <c r="AE3503" t="s">
        <v>63</v>
      </c>
      <c r="AF3503" t="s">
        <v>62</v>
      </c>
      <c r="AG3503" t="s">
        <v>64</v>
      </c>
      <c r="AH3503" t="s">
        <v>65</v>
      </c>
      <c r="AI3503" t="s">
        <v>1244</v>
      </c>
      <c r="AJ3503" t="s">
        <v>17580</v>
      </c>
      <c r="AK3503" t="s">
        <v>7129</v>
      </c>
      <c r="AL3503">
        <v>1</v>
      </c>
      <c r="AM3503" t="s">
        <v>767</v>
      </c>
      <c r="AN3503">
        <v>4</v>
      </c>
      <c r="AO3503">
        <v>1</v>
      </c>
      <c r="AP3503" t="s">
        <v>63</v>
      </c>
      <c r="AQ3503" t="s">
        <v>69</v>
      </c>
      <c r="AR3503" t="s">
        <v>70</v>
      </c>
      <c r="AS3503" t="s">
        <v>62</v>
      </c>
      <c r="AT3503" t="s">
        <v>71</v>
      </c>
      <c r="AU3503" t="s">
        <v>95</v>
      </c>
      <c r="AV3503" s="1">
        <v>44250</v>
      </c>
      <c r="AW3503" t="s">
        <v>17798</v>
      </c>
      <c r="AX3503" t="s">
        <v>766</v>
      </c>
      <c r="AY3503" t="s">
        <v>73</v>
      </c>
      <c r="AZ3503" t="s">
        <v>74</v>
      </c>
    </row>
    <row r="3504" spans="1:52" x14ac:dyDescent="0.25">
      <c r="A3504" t="str">
        <f>INDEX('Community ID'!B:B,MATCH(O3504,'Community ID'!A:A,0))</f>
        <v>Arenazo</v>
      </c>
      <c r="B3504" t="str">
        <f>INDEX('Community ID'!$K:$K,MATCH('Environmental Data'!$P3504,'Community ID'!J:J,0))</f>
        <v>Constanza</v>
      </c>
      <c r="D3504" t="s">
        <v>17581</v>
      </c>
      <c r="E3504" t="s">
        <v>17582</v>
      </c>
      <c r="F3504" t="s">
        <v>12864</v>
      </c>
      <c r="I3504" t="s">
        <v>50</v>
      </c>
      <c r="J3504" t="s">
        <v>99</v>
      </c>
      <c r="K3504">
        <v>2021</v>
      </c>
      <c r="M3504" t="s">
        <v>51</v>
      </c>
      <c r="N3504" t="s">
        <v>114</v>
      </c>
      <c r="O3504" t="s">
        <v>7258</v>
      </c>
      <c r="P3504" t="s">
        <v>4101</v>
      </c>
      <c r="Q3504" t="s">
        <v>160</v>
      </c>
      <c r="V3504" t="s">
        <v>1068</v>
      </c>
      <c r="W3504" t="s">
        <v>58</v>
      </c>
      <c r="X3504">
        <v>18.9160021</v>
      </c>
      <c r="Y3504">
        <v>-70.754945699999993</v>
      </c>
      <c r="Z3504" t="s">
        <v>220</v>
      </c>
      <c r="AA3504" t="s">
        <v>220</v>
      </c>
      <c r="AB3504" t="s">
        <v>60</v>
      </c>
      <c r="AC3504" t="s">
        <v>169</v>
      </c>
      <c r="AD3504" t="s">
        <v>62</v>
      </c>
      <c r="AE3504" t="s">
        <v>63</v>
      </c>
      <c r="AF3504" t="s">
        <v>63</v>
      </c>
      <c r="AG3504" t="s">
        <v>64</v>
      </c>
      <c r="AH3504" t="s">
        <v>65</v>
      </c>
      <c r="AI3504" t="s">
        <v>788</v>
      </c>
      <c r="AJ3504" t="s">
        <v>788</v>
      </c>
      <c r="AK3504" t="s">
        <v>6490</v>
      </c>
      <c r="AL3504">
        <v>2</v>
      </c>
      <c r="AM3504" t="s">
        <v>108</v>
      </c>
      <c r="AN3504">
        <v>8</v>
      </c>
      <c r="AO3504">
        <v>2</v>
      </c>
      <c r="AP3504" t="s">
        <v>62</v>
      </c>
      <c r="AQ3504" t="s">
        <v>69</v>
      </c>
      <c r="AR3504" t="s">
        <v>70</v>
      </c>
      <c r="AS3504" t="s">
        <v>62</v>
      </c>
      <c r="AT3504" t="s">
        <v>71</v>
      </c>
      <c r="AU3504" t="s">
        <v>95</v>
      </c>
      <c r="AV3504" s="1">
        <v>44250</v>
      </c>
      <c r="AW3504" t="s">
        <v>17799</v>
      </c>
      <c r="AX3504" t="s">
        <v>1068</v>
      </c>
      <c r="AY3504" t="s">
        <v>73</v>
      </c>
      <c r="AZ3504" t="s">
        <v>74</v>
      </c>
    </row>
    <row r="3505" spans="1:52" x14ac:dyDescent="0.25">
      <c r="A3505" t="str">
        <f>INDEX('Community ID'!B:B,MATCH(O3505,'Community ID'!A:A,0))</f>
        <v>Arenazo</v>
      </c>
      <c r="B3505" t="str">
        <f>INDEX('Community ID'!$K:$K,MATCH('Environmental Data'!$P3505,'Community ID'!J:J,0))</f>
        <v>Constanza</v>
      </c>
      <c r="D3505" t="s">
        <v>17583</v>
      </c>
      <c r="E3505" t="s">
        <v>6866</v>
      </c>
      <c r="F3505" t="s">
        <v>17584</v>
      </c>
      <c r="I3505" t="s">
        <v>50</v>
      </c>
      <c r="J3505" t="s">
        <v>99</v>
      </c>
      <c r="K3505">
        <v>2021</v>
      </c>
      <c r="M3505" t="s">
        <v>80</v>
      </c>
      <c r="N3505" t="s">
        <v>17585</v>
      </c>
      <c r="O3505" t="s">
        <v>7258</v>
      </c>
      <c r="P3505" t="s">
        <v>1015</v>
      </c>
      <c r="Q3505" t="s">
        <v>17586</v>
      </c>
      <c r="S3505" t="s">
        <v>545</v>
      </c>
      <c r="V3505" t="s">
        <v>1068</v>
      </c>
      <c r="W3505" t="s">
        <v>58</v>
      </c>
      <c r="X3505">
        <v>18.9120478</v>
      </c>
      <c r="Y3505">
        <v>-70.754574099999999</v>
      </c>
      <c r="Z3505" t="s">
        <v>220</v>
      </c>
      <c r="AA3505" t="s">
        <v>220</v>
      </c>
      <c r="AB3505" t="s">
        <v>60</v>
      </c>
      <c r="AC3505" t="s">
        <v>61</v>
      </c>
      <c r="AD3505" t="s">
        <v>62</v>
      </c>
      <c r="AE3505" t="s">
        <v>63</v>
      </c>
      <c r="AF3505" t="s">
        <v>63</v>
      </c>
      <c r="AG3505" t="s">
        <v>64</v>
      </c>
      <c r="AH3505" t="s">
        <v>65</v>
      </c>
      <c r="AI3505" t="s">
        <v>788</v>
      </c>
      <c r="AJ3505" t="s">
        <v>788</v>
      </c>
      <c r="AK3505" t="s">
        <v>6490</v>
      </c>
      <c r="AL3505">
        <v>2</v>
      </c>
      <c r="AM3505" t="s">
        <v>108</v>
      </c>
      <c r="AN3505">
        <v>8</v>
      </c>
      <c r="AO3505">
        <v>2</v>
      </c>
      <c r="AP3505" t="s">
        <v>63</v>
      </c>
      <c r="AQ3505" t="s">
        <v>69</v>
      </c>
      <c r="AR3505" t="s">
        <v>109</v>
      </c>
      <c r="AS3505" t="s">
        <v>62</v>
      </c>
      <c r="AT3505" t="s">
        <v>71</v>
      </c>
      <c r="AU3505" t="s">
        <v>95</v>
      </c>
      <c r="AV3505" s="1">
        <v>44250</v>
      </c>
      <c r="AW3505" t="s">
        <v>17800</v>
      </c>
      <c r="AX3505" t="s">
        <v>1068</v>
      </c>
      <c r="AY3505" t="s">
        <v>73</v>
      </c>
      <c r="AZ3505" t="s">
        <v>74</v>
      </c>
    </row>
    <row r="3506" spans="1:52" x14ac:dyDescent="0.25">
      <c r="A3506" t="str">
        <f>INDEX('Community ID'!B:B,MATCH(O3506,'Community ID'!A:A,0))</f>
        <v>Arenazo</v>
      </c>
      <c r="B3506" t="str">
        <f>INDEX('Community ID'!$K:$K,MATCH('Environmental Data'!$P3506,'Community ID'!J:J,0))</f>
        <v>Constanza</v>
      </c>
      <c r="D3506" t="s">
        <v>17587</v>
      </c>
      <c r="E3506" t="s">
        <v>17588</v>
      </c>
      <c r="F3506" t="s">
        <v>17589</v>
      </c>
      <c r="H3506" t="s">
        <v>17590</v>
      </c>
      <c r="I3506" t="s">
        <v>50</v>
      </c>
      <c r="J3506" s="1">
        <v>31849</v>
      </c>
      <c r="K3506">
        <v>34</v>
      </c>
      <c r="M3506" t="s">
        <v>80</v>
      </c>
      <c r="N3506" t="s">
        <v>135</v>
      </c>
      <c r="O3506" t="s">
        <v>13672</v>
      </c>
      <c r="P3506" t="s">
        <v>102</v>
      </c>
      <c r="Q3506" t="s">
        <v>55</v>
      </c>
      <c r="S3506" t="s">
        <v>1660</v>
      </c>
      <c r="T3506" t="s">
        <v>63</v>
      </c>
      <c r="V3506" t="s">
        <v>753</v>
      </c>
      <c r="W3506" t="s">
        <v>58</v>
      </c>
      <c r="X3506">
        <v>0</v>
      </c>
      <c r="Y3506">
        <v>0</v>
      </c>
      <c r="Z3506" t="s">
        <v>325</v>
      </c>
      <c r="AA3506" t="s">
        <v>325</v>
      </c>
      <c r="AB3506" t="s">
        <v>60</v>
      </c>
      <c r="AC3506" t="s">
        <v>169</v>
      </c>
      <c r="AD3506" t="s">
        <v>62</v>
      </c>
      <c r="AF3506" t="s">
        <v>63</v>
      </c>
      <c r="AG3506" t="s">
        <v>64</v>
      </c>
      <c r="AH3506" t="s">
        <v>65</v>
      </c>
      <c r="AI3506" t="s">
        <v>66</v>
      </c>
      <c r="AJ3506" t="s">
        <v>66</v>
      </c>
      <c r="AK3506" t="s">
        <v>368</v>
      </c>
      <c r="AL3506">
        <v>1</v>
      </c>
      <c r="AM3506" t="s">
        <v>755</v>
      </c>
      <c r="AN3506">
        <v>2</v>
      </c>
      <c r="AO3506">
        <v>0</v>
      </c>
      <c r="AP3506" t="s">
        <v>63</v>
      </c>
      <c r="AQ3506" t="s">
        <v>69</v>
      </c>
      <c r="AR3506" t="s">
        <v>70</v>
      </c>
      <c r="AS3506" t="s">
        <v>62</v>
      </c>
      <c r="AT3506" t="s">
        <v>71</v>
      </c>
      <c r="AU3506" t="s">
        <v>72</v>
      </c>
      <c r="AV3506" s="1">
        <v>44250</v>
      </c>
      <c r="AW3506" t="s">
        <v>17801</v>
      </c>
      <c r="AX3506" t="s">
        <v>753</v>
      </c>
      <c r="AY3506" t="s">
        <v>73</v>
      </c>
      <c r="AZ3506" t="s">
        <v>74</v>
      </c>
    </row>
    <row r="3507" spans="1:52" x14ac:dyDescent="0.25">
      <c r="A3507" t="str">
        <f>INDEX('Community ID'!B:B,MATCH(O3507,'Community ID'!A:A,0))</f>
        <v>Arenazo</v>
      </c>
      <c r="B3507" t="str">
        <f>INDEX('Community ID'!$K:$K,MATCH('Environmental Data'!$P3507,'Community ID'!J:J,0))</f>
        <v>Constanza</v>
      </c>
      <c r="D3507" t="s">
        <v>17591</v>
      </c>
      <c r="E3507" t="s">
        <v>17592</v>
      </c>
      <c r="F3507" t="s">
        <v>1519</v>
      </c>
      <c r="H3507" t="s">
        <v>17593</v>
      </c>
      <c r="I3507" t="s">
        <v>50</v>
      </c>
      <c r="J3507" s="1">
        <v>31117</v>
      </c>
      <c r="K3507">
        <v>36</v>
      </c>
      <c r="M3507" t="s">
        <v>142</v>
      </c>
      <c r="N3507" t="s">
        <v>135</v>
      </c>
      <c r="O3507" t="s">
        <v>7258</v>
      </c>
      <c r="P3507" t="s">
        <v>102</v>
      </c>
      <c r="Q3507" t="s">
        <v>55</v>
      </c>
      <c r="S3507" t="s">
        <v>63</v>
      </c>
      <c r="T3507" t="s">
        <v>3507</v>
      </c>
      <c r="V3507" t="s">
        <v>753</v>
      </c>
      <c r="W3507" t="s">
        <v>58</v>
      </c>
      <c r="X3507">
        <v>0</v>
      </c>
      <c r="Y3507">
        <v>0</v>
      </c>
      <c r="Z3507" t="s">
        <v>59</v>
      </c>
      <c r="AA3507" t="s">
        <v>86</v>
      </c>
      <c r="AB3507" t="s">
        <v>60</v>
      </c>
      <c r="AC3507" t="s">
        <v>169</v>
      </c>
      <c r="AD3507" t="s">
        <v>62</v>
      </c>
      <c r="AG3507" t="s">
        <v>64</v>
      </c>
      <c r="AH3507" t="s">
        <v>117</v>
      </c>
      <c r="AI3507" t="s">
        <v>66</v>
      </c>
      <c r="AJ3507" t="s">
        <v>127</v>
      </c>
      <c r="AK3507" t="s">
        <v>368</v>
      </c>
      <c r="AL3507">
        <v>1</v>
      </c>
      <c r="AM3507" t="s">
        <v>755</v>
      </c>
      <c r="AN3507">
        <v>4</v>
      </c>
      <c r="AO3507">
        <v>0</v>
      </c>
      <c r="AP3507" t="s">
        <v>63</v>
      </c>
      <c r="AQ3507" t="s">
        <v>69</v>
      </c>
      <c r="AR3507" t="s">
        <v>109</v>
      </c>
      <c r="AS3507" t="s">
        <v>62</v>
      </c>
      <c r="AT3507" t="s">
        <v>71</v>
      </c>
      <c r="AU3507" t="s">
        <v>72</v>
      </c>
      <c r="AV3507" s="1">
        <v>44250</v>
      </c>
      <c r="AW3507" t="s">
        <v>17802</v>
      </c>
      <c r="AX3507" t="s">
        <v>753</v>
      </c>
      <c r="AY3507" t="s">
        <v>73</v>
      </c>
      <c r="AZ3507" t="s">
        <v>74</v>
      </c>
    </row>
    <row r="3508" spans="1:52" x14ac:dyDescent="0.25">
      <c r="A3508" t="str">
        <f>INDEX('Community ID'!B:B,MATCH(O3508,'Community ID'!A:A,0))</f>
        <v>Villa Sabina</v>
      </c>
      <c r="B3508" t="str">
        <f>INDEX('Community ID'!$K:$K,MATCH('Environmental Data'!$P3508,'Community ID'!J:J,0))</f>
        <v>Constanza</v>
      </c>
      <c r="D3508" t="s">
        <v>17594</v>
      </c>
      <c r="E3508" t="s">
        <v>923</v>
      </c>
      <c r="F3508" t="s">
        <v>924</v>
      </c>
      <c r="H3508" t="s">
        <v>925</v>
      </c>
      <c r="I3508" t="s">
        <v>50</v>
      </c>
      <c r="J3508" s="1">
        <v>30980</v>
      </c>
      <c r="K3508">
        <v>37</v>
      </c>
      <c r="L3508">
        <v>8292151148</v>
      </c>
      <c r="M3508" t="s">
        <v>142</v>
      </c>
      <c r="N3508" t="s">
        <v>926</v>
      </c>
      <c r="O3508" t="s">
        <v>101</v>
      </c>
      <c r="P3508" t="s">
        <v>102</v>
      </c>
      <c r="Q3508" t="s">
        <v>55</v>
      </c>
      <c r="S3508" t="s">
        <v>144</v>
      </c>
      <c r="U3508">
        <v>53305098</v>
      </c>
      <c r="V3508" t="s">
        <v>777</v>
      </c>
      <c r="W3508" t="s">
        <v>58</v>
      </c>
      <c r="X3508">
        <v>18.886036957470999</v>
      </c>
      <c r="Y3508">
        <v>-70.710252275117696</v>
      </c>
      <c r="Z3508" t="s">
        <v>86</v>
      </c>
      <c r="AA3508" t="s">
        <v>325</v>
      </c>
      <c r="AB3508" t="s">
        <v>116</v>
      </c>
      <c r="AC3508" t="s">
        <v>88</v>
      </c>
      <c r="AD3508" t="s">
        <v>62</v>
      </c>
      <c r="AE3508" t="s">
        <v>63</v>
      </c>
      <c r="AF3508" t="s">
        <v>63</v>
      </c>
      <c r="AG3508" t="s">
        <v>64</v>
      </c>
      <c r="AH3508" t="s">
        <v>117</v>
      </c>
      <c r="AI3508" t="s">
        <v>788</v>
      </c>
      <c r="AJ3508" t="s">
        <v>145</v>
      </c>
      <c r="AK3508" t="s">
        <v>927</v>
      </c>
      <c r="AL3508">
        <v>2</v>
      </c>
      <c r="AM3508" t="s">
        <v>717</v>
      </c>
      <c r="AN3508">
        <v>3</v>
      </c>
      <c r="AO3508">
        <v>1</v>
      </c>
      <c r="AP3508" t="s">
        <v>62</v>
      </c>
      <c r="AQ3508" t="s">
        <v>69</v>
      </c>
      <c r="AR3508" t="s">
        <v>109</v>
      </c>
      <c r="AS3508" t="s">
        <v>62</v>
      </c>
      <c r="AT3508" t="s">
        <v>71</v>
      </c>
      <c r="AU3508" t="s">
        <v>72</v>
      </c>
      <c r="AV3508" s="1">
        <v>44249</v>
      </c>
      <c r="AW3508" t="s">
        <v>17803</v>
      </c>
      <c r="AX3508" t="s">
        <v>777</v>
      </c>
      <c r="AY3508" t="s">
        <v>73</v>
      </c>
      <c r="AZ3508" t="s">
        <v>74</v>
      </c>
    </row>
    <row r="3509" spans="1:52" x14ac:dyDescent="0.25">
      <c r="A3509" t="str">
        <f>INDEX('Community ID'!B:B,MATCH(O3509,'Community ID'!A:A,0))</f>
        <v>Villa Sabina</v>
      </c>
      <c r="B3509" t="str">
        <f>INDEX('Community ID'!$K:$K,MATCH('Environmental Data'!$P3509,'Community ID'!J:J,0))</f>
        <v>Constanza</v>
      </c>
      <c r="D3509" t="s">
        <v>17595</v>
      </c>
      <c r="E3509" t="s">
        <v>783</v>
      </c>
      <c r="F3509" t="s">
        <v>784</v>
      </c>
      <c r="I3509" t="s">
        <v>79</v>
      </c>
      <c r="J3509" s="1">
        <v>24487</v>
      </c>
      <c r="K3509">
        <v>54</v>
      </c>
      <c r="L3509">
        <v>8492272703</v>
      </c>
      <c r="M3509" t="s">
        <v>51</v>
      </c>
      <c r="N3509" t="s">
        <v>785</v>
      </c>
      <c r="O3509" t="s">
        <v>101</v>
      </c>
      <c r="P3509" t="s">
        <v>102</v>
      </c>
      <c r="Q3509" t="s">
        <v>55</v>
      </c>
      <c r="S3509" t="s">
        <v>786</v>
      </c>
      <c r="U3509">
        <v>5300273470</v>
      </c>
      <c r="V3509" t="s">
        <v>777</v>
      </c>
      <c r="W3509" t="s">
        <v>58</v>
      </c>
      <c r="X3509">
        <v>18.8857995019867</v>
      </c>
      <c r="Y3509">
        <v>-70.709762274327602</v>
      </c>
      <c r="Z3509" t="s">
        <v>86</v>
      </c>
      <c r="AA3509" t="s">
        <v>325</v>
      </c>
      <c r="AB3509" t="s">
        <v>116</v>
      </c>
      <c r="AC3509" t="s">
        <v>88</v>
      </c>
      <c r="AD3509" t="s">
        <v>62</v>
      </c>
      <c r="AE3509" t="s">
        <v>63</v>
      </c>
      <c r="AF3509" t="s">
        <v>63</v>
      </c>
      <c r="AG3509" t="s">
        <v>64</v>
      </c>
      <c r="AH3509" t="s">
        <v>65</v>
      </c>
      <c r="AI3509" t="s">
        <v>787</v>
      </c>
      <c r="AJ3509" t="s">
        <v>788</v>
      </c>
      <c r="AK3509" t="s">
        <v>789</v>
      </c>
      <c r="AL3509">
        <v>2</v>
      </c>
      <c r="AM3509" t="s">
        <v>781</v>
      </c>
      <c r="AN3509">
        <v>3</v>
      </c>
      <c r="AP3509" t="s">
        <v>62</v>
      </c>
      <c r="AQ3509" t="s">
        <v>69</v>
      </c>
      <c r="AR3509" t="s">
        <v>70</v>
      </c>
      <c r="AS3509" t="s">
        <v>63</v>
      </c>
      <c r="AT3509" t="s">
        <v>71</v>
      </c>
      <c r="AU3509" t="s">
        <v>72</v>
      </c>
      <c r="AV3509" s="1">
        <v>44249</v>
      </c>
      <c r="AW3509" t="s">
        <v>17804</v>
      </c>
      <c r="AX3509" t="s">
        <v>777</v>
      </c>
      <c r="AY3509" t="s">
        <v>73</v>
      </c>
      <c r="AZ3509" t="s">
        <v>74</v>
      </c>
    </row>
    <row r="3510" spans="1:52" x14ac:dyDescent="0.25">
      <c r="A3510" t="str">
        <f>INDEX('Community ID'!B:B,MATCH(O3510,'Community ID'!A:A,0))</f>
        <v>Villa Sabina</v>
      </c>
      <c r="B3510" t="str">
        <f>INDEX('Community ID'!$K:$K,MATCH('Environmental Data'!$P3510,'Community ID'!J:J,0))</f>
        <v>Constanza</v>
      </c>
      <c r="D3510" t="s">
        <v>17596</v>
      </c>
      <c r="E3510" t="s">
        <v>1007</v>
      </c>
      <c r="F3510" t="s">
        <v>371</v>
      </c>
      <c r="H3510" t="s">
        <v>1008</v>
      </c>
      <c r="I3510" t="s">
        <v>50</v>
      </c>
      <c r="J3510" s="1">
        <v>18037</v>
      </c>
      <c r="K3510">
        <v>72</v>
      </c>
      <c r="L3510">
        <v>8295023837</v>
      </c>
      <c r="M3510" t="s">
        <v>80</v>
      </c>
      <c r="N3510" t="s">
        <v>1009</v>
      </c>
      <c r="O3510" t="s">
        <v>101</v>
      </c>
      <c r="P3510" t="s">
        <v>102</v>
      </c>
      <c r="Q3510" t="s">
        <v>54</v>
      </c>
      <c r="S3510" t="s">
        <v>144</v>
      </c>
      <c r="U3510">
        <v>5300150132</v>
      </c>
      <c r="V3510" t="s">
        <v>777</v>
      </c>
      <c r="W3510" t="s">
        <v>58</v>
      </c>
      <c r="X3510">
        <v>18.886554049035301</v>
      </c>
      <c r="Y3510">
        <v>-70.711728405209499</v>
      </c>
      <c r="Z3510" t="s">
        <v>86</v>
      </c>
      <c r="AA3510" t="s">
        <v>86</v>
      </c>
      <c r="AB3510" t="s">
        <v>182</v>
      </c>
      <c r="AC3510" t="s">
        <v>61</v>
      </c>
      <c r="AD3510" t="s">
        <v>63</v>
      </c>
      <c r="AE3510" t="s">
        <v>62</v>
      </c>
      <c r="AF3510" t="s">
        <v>62</v>
      </c>
      <c r="AG3510" t="s">
        <v>64</v>
      </c>
      <c r="AH3510" t="s">
        <v>65</v>
      </c>
      <c r="AI3510" t="s">
        <v>1010</v>
      </c>
      <c r="AK3510" t="s">
        <v>937</v>
      </c>
      <c r="AL3510">
        <v>2</v>
      </c>
      <c r="AM3510" t="s">
        <v>717</v>
      </c>
      <c r="AN3510">
        <v>2</v>
      </c>
      <c r="AP3510" t="s">
        <v>62</v>
      </c>
      <c r="AQ3510" t="s">
        <v>69</v>
      </c>
      <c r="AR3510" t="s">
        <v>109</v>
      </c>
      <c r="AS3510" t="s">
        <v>62</v>
      </c>
      <c r="AT3510" t="s">
        <v>71</v>
      </c>
      <c r="AU3510" t="s">
        <v>72</v>
      </c>
      <c r="AV3510" s="1">
        <v>44249</v>
      </c>
      <c r="AW3510" t="s">
        <v>17805</v>
      </c>
      <c r="AX3510" t="s">
        <v>777</v>
      </c>
      <c r="AY3510" t="s">
        <v>73</v>
      </c>
      <c r="AZ3510" t="s">
        <v>74</v>
      </c>
    </row>
    <row r="3511" spans="1:52" x14ac:dyDescent="0.25">
      <c r="A3511" t="str">
        <f>INDEX('Community ID'!B:B,MATCH(O3511,'Community ID'!A:A,0))</f>
        <v xml:space="preserve">La Islita </v>
      </c>
      <c r="B3511" t="str">
        <f>INDEX('Community ID'!$K:$K,MATCH('Environmental Data'!$P3511,'Community ID'!J:J,0))</f>
        <v>Santiago</v>
      </c>
      <c r="D3511" t="s">
        <v>17597</v>
      </c>
      <c r="E3511" t="s">
        <v>844</v>
      </c>
      <c r="F3511" t="s">
        <v>845</v>
      </c>
      <c r="I3511" t="s">
        <v>79</v>
      </c>
      <c r="J3511" s="1">
        <v>17359</v>
      </c>
      <c r="K3511">
        <v>74</v>
      </c>
      <c r="L3511">
        <v>8098284330</v>
      </c>
      <c r="M3511" t="s">
        <v>80</v>
      </c>
      <c r="N3511" t="s">
        <v>694</v>
      </c>
      <c r="O3511" t="s">
        <v>846</v>
      </c>
      <c r="P3511" t="s">
        <v>444</v>
      </c>
      <c r="Q3511" t="s">
        <v>444</v>
      </c>
      <c r="U3511">
        <v>3600200863</v>
      </c>
      <c r="V3511" t="s">
        <v>418</v>
      </c>
      <c r="W3511" t="s">
        <v>58</v>
      </c>
      <c r="X3511">
        <v>19.4333092218451</v>
      </c>
      <c r="Y3511">
        <v>-70.738548959590801</v>
      </c>
      <c r="Z3511" t="s">
        <v>86</v>
      </c>
      <c r="AA3511" t="s">
        <v>86</v>
      </c>
      <c r="AB3511" t="s">
        <v>87</v>
      </c>
      <c r="AC3511" t="s">
        <v>169</v>
      </c>
      <c r="AD3511" t="s">
        <v>63</v>
      </c>
      <c r="AE3511" t="s">
        <v>63</v>
      </c>
      <c r="AF3511" t="s">
        <v>63</v>
      </c>
      <c r="AG3511" t="s">
        <v>64</v>
      </c>
      <c r="AH3511" t="s">
        <v>117</v>
      </c>
      <c r="AI3511" t="s">
        <v>847</v>
      </c>
      <c r="AJ3511" t="s">
        <v>848</v>
      </c>
      <c r="AK3511" t="s">
        <v>67</v>
      </c>
      <c r="AL3511">
        <v>1</v>
      </c>
      <c r="AM3511" t="s">
        <v>814</v>
      </c>
      <c r="AN3511">
        <v>2</v>
      </c>
      <c r="AP3511" t="s">
        <v>62</v>
      </c>
      <c r="AQ3511" t="s">
        <v>69</v>
      </c>
      <c r="AR3511" t="s">
        <v>109</v>
      </c>
      <c r="AS3511" t="s">
        <v>62</v>
      </c>
      <c r="AT3511" t="s">
        <v>71</v>
      </c>
      <c r="AU3511" t="s">
        <v>95</v>
      </c>
      <c r="AV3511" s="1">
        <v>44249</v>
      </c>
      <c r="AW3511" t="s">
        <v>17806</v>
      </c>
      <c r="AX3511" t="s">
        <v>418</v>
      </c>
      <c r="AY3511" t="s">
        <v>73</v>
      </c>
      <c r="AZ3511" t="s">
        <v>74</v>
      </c>
    </row>
    <row r="3512" spans="1:52" x14ac:dyDescent="0.25">
      <c r="A3512" t="str">
        <f>INDEX('Community ID'!B:B,MATCH(O3512,'Community ID'!A:A,0))</f>
        <v>Villa Sabina</v>
      </c>
      <c r="B3512" t="str">
        <f>INDEX('Community ID'!$K:$K,MATCH('Environmental Data'!$P3512,'Community ID'!J:J,0))</f>
        <v>Constanza</v>
      </c>
      <c r="D3512" t="s">
        <v>17598</v>
      </c>
      <c r="E3512" t="s">
        <v>850</v>
      </c>
      <c r="F3512" t="s">
        <v>305</v>
      </c>
      <c r="H3512" t="s">
        <v>851</v>
      </c>
      <c r="I3512" t="s">
        <v>50</v>
      </c>
      <c r="J3512" s="1">
        <v>35382</v>
      </c>
      <c r="K3512">
        <v>25</v>
      </c>
      <c r="L3512">
        <v>8094157116</v>
      </c>
      <c r="M3512" t="s">
        <v>142</v>
      </c>
      <c r="N3512" t="s">
        <v>114</v>
      </c>
      <c r="O3512" t="s">
        <v>101</v>
      </c>
      <c r="P3512" t="s">
        <v>102</v>
      </c>
      <c r="Q3512" t="s">
        <v>54</v>
      </c>
      <c r="U3512">
        <v>40236483968</v>
      </c>
      <c r="V3512" t="s">
        <v>777</v>
      </c>
      <c r="W3512" t="s">
        <v>58</v>
      </c>
      <c r="X3512">
        <v>18.885956495277402</v>
      </c>
      <c r="Y3512">
        <v>-70.711640088321502</v>
      </c>
      <c r="Z3512" t="s">
        <v>86</v>
      </c>
      <c r="AA3512" t="s">
        <v>86</v>
      </c>
      <c r="AB3512" t="s">
        <v>87</v>
      </c>
      <c r="AC3512" t="s">
        <v>169</v>
      </c>
      <c r="AD3512" t="s">
        <v>62</v>
      </c>
      <c r="AE3512" t="s">
        <v>62</v>
      </c>
      <c r="AF3512" t="s">
        <v>63</v>
      </c>
      <c r="AG3512" t="s">
        <v>64</v>
      </c>
      <c r="AH3512" t="s">
        <v>65</v>
      </c>
      <c r="AI3512" t="s">
        <v>852</v>
      </c>
      <c r="AJ3512" t="s">
        <v>853</v>
      </c>
      <c r="AK3512" t="s">
        <v>854</v>
      </c>
      <c r="AL3512">
        <v>3</v>
      </c>
      <c r="AM3512" t="s">
        <v>717</v>
      </c>
      <c r="AN3512">
        <v>4</v>
      </c>
      <c r="AO3512">
        <v>2</v>
      </c>
      <c r="AP3512" t="s">
        <v>62</v>
      </c>
      <c r="AQ3512" t="s">
        <v>69</v>
      </c>
      <c r="AR3512" t="s">
        <v>70</v>
      </c>
      <c r="AS3512" t="s">
        <v>62</v>
      </c>
      <c r="AT3512" t="s">
        <v>71</v>
      </c>
      <c r="AU3512" t="s">
        <v>120</v>
      </c>
      <c r="AV3512" s="1">
        <v>44249</v>
      </c>
      <c r="AW3512" t="s">
        <v>17807</v>
      </c>
      <c r="AX3512" t="s">
        <v>777</v>
      </c>
      <c r="AY3512" t="s">
        <v>73</v>
      </c>
      <c r="AZ3512" t="s">
        <v>74</v>
      </c>
    </row>
    <row r="3513" spans="1:52" x14ac:dyDescent="0.25">
      <c r="A3513" t="str">
        <f>INDEX('Community ID'!B:B,MATCH(O3513,'Community ID'!A:A,0))</f>
        <v xml:space="preserve">La Islita </v>
      </c>
      <c r="B3513" t="str">
        <f>INDEX('Community ID'!$K:$K,MATCH('Environmental Data'!$P3513,'Community ID'!J:J,0))</f>
        <v>Santiago</v>
      </c>
      <c r="D3513" t="s">
        <v>17599</v>
      </c>
      <c r="E3513" t="s">
        <v>888</v>
      </c>
      <c r="F3513" t="s">
        <v>889</v>
      </c>
      <c r="I3513" t="s">
        <v>79</v>
      </c>
      <c r="J3513" s="1">
        <v>21166</v>
      </c>
      <c r="K3513">
        <v>64</v>
      </c>
      <c r="L3513">
        <v>8293686726</v>
      </c>
      <c r="M3513" t="s">
        <v>80</v>
      </c>
      <c r="N3513" t="s">
        <v>890</v>
      </c>
      <c r="O3513" t="s">
        <v>891</v>
      </c>
      <c r="P3513" t="s">
        <v>444</v>
      </c>
      <c r="Q3513" t="s">
        <v>444</v>
      </c>
      <c r="U3513">
        <v>3600224046</v>
      </c>
      <c r="V3513" t="s">
        <v>418</v>
      </c>
      <c r="W3513" t="s">
        <v>58</v>
      </c>
      <c r="X3513">
        <v>19.4340981861139</v>
      </c>
      <c r="Y3513">
        <v>-70.737774869280798</v>
      </c>
      <c r="Z3513" t="s">
        <v>86</v>
      </c>
      <c r="AA3513" t="s">
        <v>86</v>
      </c>
      <c r="AB3513" t="s">
        <v>87</v>
      </c>
      <c r="AC3513" t="s">
        <v>169</v>
      </c>
      <c r="AD3513" t="s">
        <v>62</v>
      </c>
      <c r="AE3513" t="s">
        <v>63</v>
      </c>
      <c r="AF3513" t="s">
        <v>62</v>
      </c>
      <c r="AG3513" t="s">
        <v>89</v>
      </c>
      <c r="AH3513" t="s">
        <v>65</v>
      </c>
      <c r="AI3513" t="s">
        <v>892</v>
      </c>
      <c r="AJ3513" t="s">
        <v>848</v>
      </c>
      <c r="AK3513" t="s">
        <v>893</v>
      </c>
      <c r="AL3513">
        <v>1</v>
      </c>
      <c r="AM3513" t="s">
        <v>894</v>
      </c>
      <c r="AN3513">
        <v>3</v>
      </c>
      <c r="AP3513" t="s">
        <v>62</v>
      </c>
      <c r="AQ3513" t="s">
        <v>69</v>
      </c>
      <c r="AR3513" t="s">
        <v>109</v>
      </c>
      <c r="AS3513" t="s">
        <v>63</v>
      </c>
      <c r="AT3513" t="s">
        <v>71</v>
      </c>
      <c r="AU3513" t="s">
        <v>95</v>
      </c>
      <c r="AV3513" s="1">
        <v>44249</v>
      </c>
      <c r="AW3513" t="s">
        <v>17808</v>
      </c>
      <c r="AX3513" t="s">
        <v>418</v>
      </c>
      <c r="AY3513" t="s">
        <v>73</v>
      </c>
      <c r="AZ3513" t="s">
        <v>74</v>
      </c>
    </row>
    <row r="3514" spans="1:52" x14ac:dyDescent="0.25">
      <c r="A3514" t="str">
        <f>INDEX('Community ID'!B:B,MATCH(O3514,'Community ID'!A:A,0))</f>
        <v>Villa Sabina</v>
      </c>
      <c r="B3514" t="str">
        <f>INDEX('Community ID'!$K:$K,MATCH('Environmental Data'!$P3514,'Community ID'!J:J,0))</f>
        <v>Constanza</v>
      </c>
      <c r="D3514" t="s">
        <v>17600</v>
      </c>
      <c r="E3514" t="s">
        <v>917</v>
      </c>
      <c r="F3514" t="s">
        <v>918</v>
      </c>
      <c r="I3514" t="s">
        <v>50</v>
      </c>
      <c r="J3514" s="1">
        <v>33829</v>
      </c>
      <c r="K3514">
        <v>29</v>
      </c>
      <c r="L3514">
        <v>8098783268</v>
      </c>
      <c r="M3514" t="s">
        <v>124</v>
      </c>
      <c r="N3514" t="s">
        <v>705</v>
      </c>
      <c r="O3514" t="s">
        <v>101</v>
      </c>
      <c r="P3514" t="s">
        <v>102</v>
      </c>
      <c r="Q3514" t="s">
        <v>55</v>
      </c>
      <c r="S3514" t="s">
        <v>417</v>
      </c>
      <c r="U3514">
        <v>40223277167</v>
      </c>
      <c r="V3514" t="s">
        <v>777</v>
      </c>
      <c r="W3514" t="s">
        <v>58</v>
      </c>
      <c r="X3514">
        <v>18.885608003684599</v>
      </c>
      <c r="Y3514">
        <v>-70.710776619201795</v>
      </c>
      <c r="Z3514" t="s">
        <v>86</v>
      </c>
      <c r="AA3514" t="s">
        <v>86</v>
      </c>
      <c r="AB3514" t="s">
        <v>182</v>
      </c>
      <c r="AC3514" t="s">
        <v>169</v>
      </c>
      <c r="AD3514" t="s">
        <v>62</v>
      </c>
      <c r="AE3514" t="s">
        <v>63</v>
      </c>
      <c r="AF3514" t="s">
        <v>62</v>
      </c>
      <c r="AG3514" t="s">
        <v>64</v>
      </c>
      <c r="AH3514" t="s">
        <v>117</v>
      </c>
      <c r="AI3514" t="s">
        <v>919</v>
      </c>
      <c r="AJ3514" t="s">
        <v>920</v>
      </c>
      <c r="AK3514" t="s">
        <v>921</v>
      </c>
      <c r="AL3514">
        <v>2</v>
      </c>
      <c r="AM3514" t="s">
        <v>781</v>
      </c>
      <c r="AN3514">
        <v>4</v>
      </c>
      <c r="AO3514">
        <v>2</v>
      </c>
      <c r="AP3514" t="s">
        <v>62</v>
      </c>
      <c r="AQ3514" t="s">
        <v>69</v>
      </c>
      <c r="AR3514" t="s">
        <v>109</v>
      </c>
      <c r="AS3514" t="s">
        <v>62</v>
      </c>
      <c r="AT3514" t="s">
        <v>71</v>
      </c>
      <c r="AU3514" t="s">
        <v>95</v>
      </c>
      <c r="AV3514" s="1">
        <v>44249</v>
      </c>
      <c r="AW3514" t="s">
        <v>17809</v>
      </c>
      <c r="AX3514" t="s">
        <v>777</v>
      </c>
      <c r="AY3514" t="s">
        <v>73</v>
      </c>
      <c r="AZ3514" t="s">
        <v>74</v>
      </c>
    </row>
    <row r="3515" spans="1:52" x14ac:dyDescent="0.25">
      <c r="A3515" t="str">
        <f>INDEX('Community ID'!B:B,MATCH(O3515,'Community ID'!A:A,0))</f>
        <v>Villa Sabina</v>
      </c>
      <c r="B3515" t="str">
        <f>INDEX('Community ID'!$K:$K,MATCH('Environmental Data'!$P3515,'Community ID'!J:J,0))</f>
        <v>Constanza</v>
      </c>
      <c r="D3515" t="s">
        <v>17601</v>
      </c>
      <c r="E3515" t="s">
        <v>791</v>
      </c>
      <c r="F3515" t="s">
        <v>792</v>
      </c>
      <c r="H3515" t="s">
        <v>793</v>
      </c>
      <c r="I3515" t="s">
        <v>79</v>
      </c>
      <c r="J3515" s="1">
        <v>23614</v>
      </c>
      <c r="K3515">
        <v>57</v>
      </c>
      <c r="L3515">
        <v>8298983680</v>
      </c>
      <c r="M3515" t="s">
        <v>80</v>
      </c>
      <c r="N3515" t="s">
        <v>794</v>
      </c>
      <c r="O3515" t="s">
        <v>795</v>
      </c>
      <c r="P3515" t="s">
        <v>102</v>
      </c>
      <c r="Q3515" t="s">
        <v>55</v>
      </c>
      <c r="S3515" t="s">
        <v>144</v>
      </c>
      <c r="U3515">
        <v>5300148979</v>
      </c>
      <c r="V3515" t="s">
        <v>777</v>
      </c>
      <c r="W3515" t="s">
        <v>58</v>
      </c>
      <c r="X3515">
        <v>18.888464258943198</v>
      </c>
      <c r="Y3515">
        <v>-70.711845878748406</v>
      </c>
      <c r="Z3515" t="s">
        <v>86</v>
      </c>
      <c r="AA3515" t="s">
        <v>86</v>
      </c>
      <c r="AB3515" t="s">
        <v>87</v>
      </c>
      <c r="AC3515" t="s">
        <v>88</v>
      </c>
      <c r="AD3515" t="s">
        <v>62</v>
      </c>
      <c r="AE3515" t="s">
        <v>62</v>
      </c>
      <c r="AF3515" t="s">
        <v>62</v>
      </c>
      <c r="AG3515" t="s">
        <v>89</v>
      </c>
      <c r="AH3515" t="s">
        <v>117</v>
      </c>
      <c r="AI3515" t="s">
        <v>796</v>
      </c>
      <c r="AJ3515" t="s">
        <v>788</v>
      </c>
      <c r="AK3515" t="s">
        <v>797</v>
      </c>
      <c r="AL3515">
        <v>2</v>
      </c>
      <c r="AM3515" t="s">
        <v>717</v>
      </c>
      <c r="AN3515">
        <v>4</v>
      </c>
      <c r="AP3515" t="s">
        <v>62</v>
      </c>
      <c r="AQ3515" t="s">
        <v>69</v>
      </c>
      <c r="AR3515" t="s">
        <v>109</v>
      </c>
      <c r="AS3515" t="s">
        <v>62</v>
      </c>
      <c r="AT3515" t="s">
        <v>71</v>
      </c>
      <c r="AU3515" t="s">
        <v>95</v>
      </c>
      <c r="AV3515" s="1">
        <v>44249</v>
      </c>
      <c r="AW3515" t="s">
        <v>17810</v>
      </c>
      <c r="AX3515" t="s">
        <v>777</v>
      </c>
      <c r="AY3515" t="s">
        <v>73</v>
      </c>
      <c r="AZ3515" t="s">
        <v>74</v>
      </c>
    </row>
    <row r="3516" spans="1:52" x14ac:dyDescent="0.25">
      <c r="A3516" t="str">
        <f>INDEX('Community ID'!B:B,MATCH(O3516,'Community ID'!A:A,0))</f>
        <v xml:space="preserve">La Islita </v>
      </c>
      <c r="B3516" t="str">
        <f>INDEX('Community ID'!$K:$K,MATCH('Environmental Data'!$P3516,'Community ID'!J:J,0))</f>
        <v>Santiago</v>
      </c>
      <c r="D3516" t="s">
        <v>17602</v>
      </c>
      <c r="E3516" t="s">
        <v>999</v>
      </c>
      <c r="F3516" t="s">
        <v>1000</v>
      </c>
      <c r="H3516" t="s">
        <v>1001</v>
      </c>
      <c r="I3516" t="s">
        <v>50</v>
      </c>
      <c r="J3516" s="1">
        <v>28700</v>
      </c>
      <c r="K3516">
        <v>43</v>
      </c>
      <c r="L3516">
        <v>8092037572</v>
      </c>
      <c r="M3516" t="s">
        <v>80</v>
      </c>
      <c r="N3516" t="s">
        <v>114</v>
      </c>
      <c r="O3516" t="s">
        <v>891</v>
      </c>
      <c r="P3516" t="s">
        <v>444</v>
      </c>
      <c r="Q3516" t="s">
        <v>444</v>
      </c>
      <c r="S3516" t="s">
        <v>1002</v>
      </c>
      <c r="V3516" t="s">
        <v>418</v>
      </c>
      <c r="W3516" t="s">
        <v>58</v>
      </c>
      <c r="X3516">
        <v>19.433847554289599</v>
      </c>
      <c r="Y3516">
        <v>-70.738598195401593</v>
      </c>
      <c r="Z3516" t="s">
        <v>86</v>
      </c>
      <c r="AA3516" t="s">
        <v>86</v>
      </c>
      <c r="AB3516" t="s">
        <v>87</v>
      </c>
      <c r="AC3516" t="s">
        <v>169</v>
      </c>
      <c r="AD3516" t="s">
        <v>62</v>
      </c>
      <c r="AE3516" t="s">
        <v>63</v>
      </c>
      <c r="AF3516" t="s">
        <v>62</v>
      </c>
      <c r="AG3516" t="s">
        <v>64</v>
      </c>
      <c r="AH3516" t="s">
        <v>117</v>
      </c>
      <c r="AI3516" t="s">
        <v>1003</v>
      </c>
      <c r="AJ3516" t="s">
        <v>1004</v>
      </c>
      <c r="AK3516" t="s">
        <v>1005</v>
      </c>
      <c r="AL3516">
        <v>2</v>
      </c>
      <c r="AM3516" t="s">
        <v>814</v>
      </c>
      <c r="AN3516">
        <v>6</v>
      </c>
      <c r="AP3516" t="s">
        <v>62</v>
      </c>
      <c r="AQ3516" t="s">
        <v>69</v>
      </c>
      <c r="AR3516" t="s">
        <v>70</v>
      </c>
      <c r="AS3516" t="s">
        <v>62</v>
      </c>
      <c r="AT3516" t="s">
        <v>71</v>
      </c>
      <c r="AU3516" t="s">
        <v>72</v>
      </c>
      <c r="AV3516" s="1">
        <v>44249</v>
      </c>
      <c r="AW3516" t="s">
        <v>17811</v>
      </c>
      <c r="AX3516" t="s">
        <v>418</v>
      </c>
      <c r="AY3516" t="s">
        <v>73</v>
      </c>
      <c r="AZ3516" t="s">
        <v>74</v>
      </c>
    </row>
    <row r="3517" spans="1:52" x14ac:dyDescent="0.25">
      <c r="A3517" t="str">
        <f>INDEX('Community ID'!B:B,MATCH(O3517,'Community ID'!A:A,0))</f>
        <v>Villa Sabina</v>
      </c>
      <c r="B3517" t="str">
        <f>INDEX('Community ID'!$K:$K,MATCH('Environmental Data'!$P3517,'Community ID'!J:J,0))</f>
        <v>Constanza</v>
      </c>
      <c r="D3517" t="s">
        <v>17603</v>
      </c>
      <c r="E3517" t="s">
        <v>896</v>
      </c>
      <c r="F3517" t="s">
        <v>897</v>
      </c>
      <c r="I3517" t="s">
        <v>50</v>
      </c>
      <c r="J3517" s="1">
        <v>32752</v>
      </c>
      <c r="K3517">
        <v>32</v>
      </c>
      <c r="L3517">
        <v>8298837572</v>
      </c>
      <c r="M3517" t="s">
        <v>124</v>
      </c>
      <c r="N3517" t="s">
        <v>898</v>
      </c>
      <c r="O3517" t="s">
        <v>101</v>
      </c>
      <c r="P3517" t="s">
        <v>102</v>
      </c>
      <c r="Q3517" t="s">
        <v>55</v>
      </c>
      <c r="S3517" t="s">
        <v>436</v>
      </c>
      <c r="U3517">
        <v>530042155</v>
      </c>
      <c r="V3517" t="s">
        <v>777</v>
      </c>
      <c r="W3517" t="s">
        <v>58</v>
      </c>
      <c r="X3517">
        <v>18.885569768608701</v>
      </c>
      <c r="Y3517">
        <v>-70.710432617398894</v>
      </c>
      <c r="Z3517" t="s">
        <v>86</v>
      </c>
      <c r="AA3517" t="s">
        <v>59</v>
      </c>
      <c r="AB3517" t="s">
        <v>60</v>
      </c>
      <c r="AC3517" t="s">
        <v>88</v>
      </c>
      <c r="AD3517" t="s">
        <v>62</v>
      </c>
      <c r="AE3517" t="s">
        <v>63</v>
      </c>
      <c r="AF3517" t="s">
        <v>63</v>
      </c>
      <c r="AG3517" t="s">
        <v>64</v>
      </c>
      <c r="AH3517" t="s">
        <v>65</v>
      </c>
      <c r="AI3517" t="s">
        <v>806</v>
      </c>
      <c r="AJ3517" t="s">
        <v>899</v>
      </c>
      <c r="AK3517" t="s">
        <v>826</v>
      </c>
      <c r="AL3517">
        <v>2</v>
      </c>
      <c r="AM3517" t="s">
        <v>900</v>
      </c>
      <c r="AN3517">
        <v>4</v>
      </c>
      <c r="AP3517" t="s">
        <v>63</v>
      </c>
      <c r="AQ3517" t="s">
        <v>69</v>
      </c>
      <c r="AR3517" t="s">
        <v>70</v>
      </c>
      <c r="AS3517" t="s">
        <v>62</v>
      </c>
      <c r="AT3517" t="s">
        <v>71</v>
      </c>
      <c r="AU3517" t="s">
        <v>72</v>
      </c>
      <c r="AV3517" s="1">
        <v>44249</v>
      </c>
      <c r="AW3517" t="s">
        <v>17812</v>
      </c>
      <c r="AX3517" t="s">
        <v>777</v>
      </c>
      <c r="AY3517" t="s">
        <v>73</v>
      </c>
      <c r="AZ3517" t="s">
        <v>74</v>
      </c>
    </row>
    <row r="3518" spans="1:52" x14ac:dyDescent="0.25">
      <c r="A3518" t="str">
        <f>INDEX('Community ID'!B:B,MATCH(O3518,'Community ID'!A:A,0))</f>
        <v>Arenazo</v>
      </c>
      <c r="B3518" t="str">
        <f>INDEX('Community ID'!$K:$K,MATCH('Environmental Data'!$P3518,'Community ID'!J:J,0))</f>
        <v>Constanza</v>
      </c>
      <c r="D3518" t="s">
        <v>17604</v>
      </c>
      <c r="E3518" t="s">
        <v>17605</v>
      </c>
      <c r="F3518" t="s">
        <v>770</v>
      </c>
      <c r="H3518" t="s">
        <v>17606</v>
      </c>
      <c r="I3518" t="s">
        <v>50</v>
      </c>
      <c r="J3518" s="1">
        <v>37178</v>
      </c>
      <c r="K3518">
        <v>20</v>
      </c>
      <c r="L3518">
        <v>8093174271</v>
      </c>
      <c r="M3518" t="s">
        <v>51</v>
      </c>
      <c r="N3518" t="s">
        <v>135</v>
      </c>
      <c r="O3518" t="s">
        <v>13672</v>
      </c>
      <c r="P3518" t="s">
        <v>102</v>
      </c>
      <c r="Q3518" t="s">
        <v>55</v>
      </c>
      <c r="S3518" t="s">
        <v>144</v>
      </c>
      <c r="V3518" t="s">
        <v>777</v>
      </c>
      <c r="W3518" t="s">
        <v>58</v>
      </c>
      <c r="X3518">
        <v>18.918810378836799</v>
      </c>
      <c r="Y3518">
        <v>-70.762779969913396</v>
      </c>
      <c r="Z3518" t="s">
        <v>86</v>
      </c>
      <c r="AA3518" t="s">
        <v>86</v>
      </c>
      <c r="AB3518" t="s">
        <v>182</v>
      </c>
      <c r="AC3518" t="s">
        <v>169</v>
      </c>
      <c r="AD3518" t="s">
        <v>62</v>
      </c>
      <c r="AE3518" t="s">
        <v>63</v>
      </c>
      <c r="AF3518" t="s">
        <v>62</v>
      </c>
      <c r="AG3518" t="s">
        <v>64</v>
      </c>
      <c r="AH3518" t="s">
        <v>65</v>
      </c>
      <c r="AI3518" t="s">
        <v>17607</v>
      </c>
      <c r="AJ3518" t="s">
        <v>17608</v>
      </c>
      <c r="AK3518" t="s">
        <v>17609</v>
      </c>
      <c r="AL3518">
        <v>2</v>
      </c>
      <c r="AM3518" t="s">
        <v>717</v>
      </c>
      <c r="AN3518">
        <v>4</v>
      </c>
      <c r="AO3518">
        <v>2</v>
      </c>
      <c r="AQ3518" t="s">
        <v>69</v>
      </c>
      <c r="AR3518" t="s">
        <v>70</v>
      </c>
      <c r="AS3518" t="s">
        <v>63</v>
      </c>
      <c r="AT3518" t="s">
        <v>71</v>
      </c>
      <c r="AU3518" t="s">
        <v>95</v>
      </c>
      <c r="AV3518" s="1">
        <v>44249</v>
      </c>
      <c r="AW3518" t="s">
        <v>17813</v>
      </c>
      <c r="AX3518" t="s">
        <v>777</v>
      </c>
      <c r="AY3518" t="s">
        <v>73</v>
      </c>
      <c r="AZ3518" t="s">
        <v>74</v>
      </c>
    </row>
    <row r="3519" spans="1:52" x14ac:dyDescent="0.25">
      <c r="A3519" t="str">
        <f>INDEX('Community ID'!B:B,MATCH(O3519,'Community ID'!A:A,0))</f>
        <v>Villa Sabina</v>
      </c>
      <c r="B3519" t="str">
        <f>INDEX('Community ID'!$K:$K,MATCH('Environmental Data'!$P3519,'Community ID'!J:J,0))</f>
        <v>Constanza</v>
      </c>
      <c r="D3519" t="s">
        <v>17610</v>
      </c>
      <c r="E3519" t="s">
        <v>956</v>
      </c>
      <c r="F3519" t="s">
        <v>957</v>
      </c>
      <c r="H3519" t="s">
        <v>958</v>
      </c>
      <c r="I3519" t="s">
        <v>50</v>
      </c>
      <c r="J3519" s="1">
        <v>37383</v>
      </c>
      <c r="K3519">
        <v>19</v>
      </c>
      <c r="L3519">
        <v>8292281203</v>
      </c>
      <c r="M3519" t="s">
        <v>51</v>
      </c>
      <c r="N3519" t="s">
        <v>114</v>
      </c>
      <c r="O3519" t="s">
        <v>713</v>
      </c>
      <c r="P3519" t="s">
        <v>102</v>
      </c>
      <c r="Q3519" t="s">
        <v>55</v>
      </c>
      <c r="V3519" t="s">
        <v>777</v>
      </c>
      <c r="W3519" t="s">
        <v>58</v>
      </c>
      <c r="X3519">
        <v>18.885183903355699</v>
      </c>
      <c r="Y3519">
        <v>-70.710163133475007</v>
      </c>
      <c r="Z3519" t="s">
        <v>86</v>
      </c>
      <c r="AA3519" t="s">
        <v>220</v>
      </c>
      <c r="AB3519" t="s">
        <v>60</v>
      </c>
      <c r="AC3519" t="s">
        <v>169</v>
      </c>
      <c r="AD3519" t="s">
        <v>62</v>
      </c>
      <c r="AE3519" t="s">
        <v>63</v>
      </c>
      <c r="AF3519" t="s">
        <v>62</v>
      </c>
      <c r="AG3519" t="s">
        <v>64</v>
      </c>
      <c r="AH3519" t="s">
        <v>65</v>
      </c>
      <c r="AI3519" t="s">
        <v>959</v>
      </c>
      <c r="AK3519" t="s">
        <v>960</v>
      </c>
      <c r="AL3519">
        <v>2</v>
      </c>
      <c r="AM3519" t="s">
        <v>961</v>
      </c>
      <c r="AN3519">
        <v>4</v>
      </c>
      <c r="AO3519">
        <v>2</v>
      </c>
      <c r="AP3519" t="s">
        <v>62</v>
      </c>
      <c r="AQ3519" t="s">
        <v>69</v>
      </c>
      <c r="AR3519" t="s">
        <v>70</v>
      </c>
      <c r="AS3519" t="s">
        <v>63</v>
      </c>
      <c r="AT3519" t="s">
        <v>71</v>
      </c>
      <c r="AU3519" t="s">
        <v>120</v>
      </c>
      <c r="AV3519" s="1">
        <v>44249</v>
      </c>
      <c r="AW3519" t="s">
        <v>17814</v>
      </c>
      <c r="AX3519" t="s">
        <v>777</v>
      </c>
      <c r="AY3519" t="s">
        <v>73</v>
      </c>
      <c r="AZ3519" t="s">
        <v>74</v>
      </c>
    </row>
    <row r="3520" spans="1:52" x14ac:dyDescent="0.25">
      <c r="A3520" t="str">
        <f>INDEX('Community ID'!B:B,MATCH(O3520,'Community ID'!A:A,0))</f>
        <v>Villa Sabina</v>
      </c>
      <c r="B3520" t="str">
        <f>INDEX('Community ID'!$K:$K,MATCH('Environmental Data'!$P3520,'Community ID'!J:J,0))</f>
        <v>Constanza</v>
      </c>
      <c r="D3520" t="s">
        <v>17611</v>
      </c>
      <c r="E3520" t="s">
        <v>933</v>
      </c>
      <c r="F3520" t="s">
        <v>934</v>
      </c>
      <c r="H3520" t="s">
        <v>935</v>
      </c>
      <c r="I3520" t="s">
        <v>79</v>
      </c>
      <c r="J3520" s="1">
        <v>19650</v>
      </c>
      <c r="K3520">
        <v>68</v>
      </c>
      <c r="L3520">
        <v>8094183649</v>
      </c>
      <c r="M3520" t="s">
        <v>80</v>
      </c>
      <c r="N3520" t="s">
        <v>785</v>
      </c>
      <c r="O3520" t="s">
        <v>101</v>
      </c>
      <c r="P3520" t="s">
        <v>54</v>
      </c>
      <c r="Q3520" t="s">
        <v>54</v>
      </c>
      <c r="S3520" t="s">
        <v>436</v>
      </c>
      <c r="U3520">
        <v>5300149746</v>
      </c>
      <c r="V3520" t="s">
        <v>777</v>
      </c>
      <c r="W3520" t="s">
        <v>58</v>
      </c>
      <c r="X3520">
        <v>18.886573945906701</v>
      </c>
      <c r="Y3520">
        <v>-70.711635153090896</v>
      </c>
      <c r="Z3520" t="s">
        <v>86</v>
      </c>
      <c r="AA3520" t="s">
        <v>86</v>
      </c>
      <c r="AB3520" t="s">
        <v>116</v>
      </c>
      <c r="AC3520" t="s">
        <v>61</v>
      </c>
      <c r="AD3520" t="s">
        <v>62</v>
      </c>
      <c r="AE3520" t="s">
        <v>63</v>
      </c>
      <c r="AF3520" t="s">
        <v>62</v>
      </c>
      <c r="AG3520" t="s">
        <v>64</v>
      </c>
      <c r="AH3520" t="s">
        <v>65</v>
      </c>
      <c r="AI3520" t="s">
        <v>919</v>
      </c>
      <c r="AJ3520" t="s">
        <v>936</v>
      </c>
      <c r="AK3520" t="s">
        <v>937</v>
      </c>
      <c r="AL3520">
        <v>2</v>
      </c>
      <c r="AM3520" t="s">
        <v>938</v>
      </c>
      <c r="AN3520">
        <v>3</v>
      </c>
      <c r="AP3520" t="s">
        <v>62</v>
      </c>
      <c r="AQ3520" t="s">
        <v>69</v>
      </c>
      <c r="AR3520" t="s">
        <v>70</v>
      </c>
      <c r="AS3520" t="s">
        <v>63</v>
      </c>
      <c r="AT3520" t="s">
        <v>71</v>
      </c>
      <c r="AU3520" t="s">
        <v>72</v>
      </c>
      <c r="AV3520" s="1">
        <v>44249</v>
      </c>
      <c r="AW3520" t="s">
        <v>17815</v>
      </c>
      <c r="AX3520" t="s">
        <v>777</v>
      </c>
      <c r="AY3520" t="s">
        <v>73</v>
      </c>
      <c r="AZ3520" t="s">
        <v>74</v>
      </c>
    </row>
    <row r="3521" spans="1:52" x14ac:dyDescent="0.25">
      <c r="A3521" t="str">
        <f>INDEX('Community ID'!B:B,MATCH(O3521,'Community ID'!A:A,0))</f>
        <v>Villa Sabina</v>
      </c>
      <c r="B3521" t="str">
        <f>INDEX('Community ID'!$K:$K,MATCH('Environmental Data'!$P3521,'Community ID'!J:J,0))</f>
        <v>Constanza</v>
      </c>
      <c r="D3521" t="s">
        <v>17612</v>
      </c>
      <c r="E3521" t="s">
        <v>871</v>
      </c>
      <c r="F3521" t="s">
        <v>872</v>
      </c>
      <c r="I3521" t="s">
        <v>50</v>
      </c>
      <c r="J3521" s="1">
        <v>32911</v>
      </c>
      <c r="K3521">
        <v>31</v>
      </c>
      <c r="L3521">
        <v>8297121650</v>
      </c>
      <c r="M3521" t="s">
        <v>51</v>
      </c>
      <c r="N3521" t="s">
        <v>114</v>
      </c>
      <c r="O3521" t="s">
        <v>101</v>
      </c>
      <c r="P3521" t="s">
        <v>102</v>
      </c>
      <c r="Q3521" t="s">
        <v>54</v>
      </c>
      <c r="S3521" t="s">
        <v>144</v>
      </c>
      <c r="U3521">
        <v>40223182581</v>
      </c>
      <c r="V3521" t="s">
        <v>777</v>
      </c>
      <c r="W3521" t="s">
        <v>58</v>
      </c>
      <c r="X3521">
        <v>18.886533952838999</v>
      </c>
      <c r="Y3521">
        <v>-70.711092818139207</v>
      </c>
      <c r="Z3521" t="s">
        <v>86</v>
      </c>
      <c r="AA3521" t="s">
        <v>325</v>
      </c>
      <c r="AB3521" t="s">
        <v>60</v>
      </c>
      <c r="AC3521" t="s">
        <v>169</v>
      </c>
      <c r="AD3521" t="s">
        <v>62</v>
      </c>
      <c r="AE3521" t="s">
        <v>63</v>
      </c>
      <c r="AF3521" t="s">
        <v>62</v>
      </c>
      <c r="AG3521" t="s">
        <v>64</v>
      </c>
      <c r="AH3521" t="s">
        <v>117</v>
      </c>
      <c r="AI3521" t="s">
        <v>806</v>
      </c>
      <c r="AJ3521" t="s">
        <v>873</v>
      </c>
      <c r="AK3521" t="s">
        <v>874</v>
      </c>
      <c r="AL3521">
        <v>2</v>
      </c>
      <c r="AM3521" t="s">
        <v>875</v>
      </c>
      <c r="AN3521">
        <v>5</v>
      </c>
      <c r="AP3521" t="s">
        <v>63</v>
      </c>
      <c r="AQ3521" t="s">
        <v>69</v>
      </c>
      <c r="AR3521" t="s">
        <v>109</v>
      </c>
      <c r="AS3521" t="s">
        <v>62</v>
      </c>
      <c r="AT3521" t="s">
        <v>71</v>
      </c>
      <c r="AU3521" t="s">
        <v>120</v>
      </c>
      <c r="AV3521" s="1">
        <v>44249</v>
      </c>
      <c r="AW3521" t="s">
        <v>17816</v>
      </c>
      <c r="AX3521" t="s">
        <v>777</v>
      </c>
      <c r="AY3521" t="s">
        <v>73</v>
      </c>
      <c r="AZ3521" t="s">
        <v>74</v>
      </c>
    </row>
    <row r="3522" spans="1:52" x14ac:dyDescent="0.25">
      <c r="A3522" t="str">
        <f>INDEX('Community ID'!B:B,MATCH(O3522,'Community ID'!A:A,0))</f>
        <v>Villa Sabina</v>
      </c>
      <c r="B3522" t="str">
        <f>INDEX('Community ID'!$K:$K,MATCH('Environmental Data'!$P3522,'Community ID'!J:J,0))</f>
        <v>Constanza</v>
      </c>
      <c r="D3522" t="s">
        <v>17613</v>
      </c>
      <c r="E3522" t="s">
        <v>940</v>
      </c>
      <c r="F3522" t="s">
        <v>941</v>
      </c>
      <c r="H3522" t="s">
        <v>942</v>
      </c>
      <c r="I3522" t="s">
        <v>50</v>
      </c>
      <c r="J3522" s="1">
        <v>27374</v>
      </c>
      <c r="K3522">
        <v>47</v>
      </c>
      <c r="L3522">
        <v>8297526065</v>
      </c>
      <c r="M3522" t="s">
        <v>80</v>
      </c>
      <c r="N3522" t="s">
        <v>926</v>
      </c>
      <c r="O3522" t="s">
        <v>101</v>
      </c>
      <c r="P3522" t="s">
        <v>102</v>
      </c>
      <c r="Q3522" t="s">
        <v>54</v>
      </c>
      <c r="S3522" t="s">
        <v>144</v>
      </c>
      <c r="U3522">
        <v>1300266317</v>
      </c>
      <c r="V3522" t="s">
        <v>777</v>
      </c>
      <c r="W3522" t="s">
        <v>58</v>
      </c>
      <c r="X3522">
        <v>18.886406085721301</v>
      </c>
      <c r="Y3522">
        <v>-70.710592850917806</v>
      </c>
      <c r="Z3522" t="s">
        <v>86</v>
      </c>
      <c r="AA3522" t="s">
        <v>59</v>
      </c>
      <c r="AB3522" t="s">
        <v>60</v>
      </c>
      <c r="AC3522" t="s">
        <v>88</v>
      </c>
      <c r="AD3522" t="s">
        <v>62</v>
      </c>
      <c r="AE3522" t="s">
        <v>63</v>
      </c>
      <c r="AF3522" t="s">
        <v>62</v>
      </c>
      <c r="AG3522" t="s">
        <v>64</v>
      </c>
      <c r="AH3522" t="s">
        <v>65</v>
      </c>
      <c r="AI3522" t="s">
        <v>943</v>
      </c>
      <c r="AK3522" t="s">
        <v>944</v>
      </c>
      <c r="AL3522">
        <v>2</v>
      </c>
      <c r="AM3522" t="s">
        <v>717</v>
      </c>
      <c r="AN3522">
        <v>4</v>
      </c>
      <c r="AP3522" t="s">
        <v>63</v>
      </c>
      <c r="AQ3522" t="s">
        <v>69</v>
      </c>
      <c r="AR3522" t="s">
        <v>109</v>
      </c>
      <c r="AS3522" t="s">
        <v>62</v>
      </c>
      <c r="AT3522" t="s">
        <v>71</v>
      </c>
      <c r="AU3522" t="s">
        <v>72</v>
      </c>
      <c r="AV3522" s="1">
        <v>44249</v>
      </c>
      <c r="AW3522" t="s">
        <v>17817</v>
      </c>
      <c r="AX3522" t="s">
        <v>777</v>
      </c>
      <c r="AY3522" t="s">
        <v>73</v>
      </c>
      <c r="AZ3522" t="s">
        <v>74</v>
      </c>
    </row>
    <row r="3523" spans="1:52" x14ac:dyDescent="0.25">
      <c r="A3523" t="str">
        <f>INDEX('Community ID'!B:B,MATCH(O3523,'Community ID'!A:A,0))</f>
        <v>Villa Sabina</v>
      </c>
      <c r="B3523" t="str">
        <f>INDEX('Community ID'!$K:$K,MATCH('Environmental Data'!$P3523,'Community ID'!J:J,0))</f>
        <v>Constanza</v>
      </c>
      <c r="D3523" t="s">
        <v>17614</v>
      </c>
      <c r="E3523" t="s">
        <v>810</v>
      </c>
      <c r="F3523" t="s">
        <v>811</v>
      </c>
      <c r="H3523" t="s">
        <v>812</v>
      </c>
      <c r="I3523" t="s">
        <v>50</v>
      </c>
      <c r="J3523" s="1">
        <v>35586</v>
      </c>
      <c r="K3523">
        <v>24</v>
      </c>
      <c r="L3523">
        <v>8493160895</v>
      </c>
      <c r="M3523" t="s">
        <v>142</v>
      </c>
      <c r="N3523" t="s">
        <v>114</v>
      </c>
      <c r="O3523" t="s">
        <v>17615</v>
      </c>
      <c r="P3523" t="s">
        <v>102</v>
      </c>
      <c r="Q3523" t="s">
        <v>55</v>
      </c>
      <c r="S3523" t="s">
        <v>144</v>
      </c>
      <c r="U3523">
        <v>40214259679</v>
      </c>
      <c r="V3523" t="s">
        <v>777</v>
      </c>
      <c r="W3523" t="s">
        <v>58</v>
      </c>
      <c r="X3523">
        <v>18.885897850523602</v>
      </c>
      <c r="Y3523">
        <v>-70.709791885617506</v>
      </c>
      <c r="Z3523" t="s">
        <v>86</v>
      </c>
      <c r="AA3523" t="s">
        <v>220</v>
      </c>
      <c r="AB3523" t="s">
        <v>87</v>
      </c>
      <c r="AC3523" t="s">
        <v>169</v>
      </c>
      <c r="AD3523" t="s">
        <v>63</v>
      </c>
      <c r="AE3523" t="s">
        <v>62</v>
      </c>
      <c r="AF3523" t="s">
        <v>63</v>
      </c>
      <c r="AG3523" t="s">
        <v>64</v>
      </c>
      <c r="AH3523" t="s">
        <v>65</v>
      </c>
      <c r="AI3523" t="s">
        <v>145</v>
      </c>
      <c r="AJ3523" t="s">
        <v>788</v>
      </c>
      <c r="AK3523" t="s">
        <v>813</v>
      </c>
      <c r="AL3523">
        <v>3</v>
      </c>
      <c r="AM3523" t="s">
        <v>814</v>
      </c>
      <c r="AN3523">
        <v>5</v>
      </c>
      <c r="AO3523">
        <v>3</v>
      </c>
      <c r="AP3523" t="s">
        <v>63</v>
      </c>
      <c r="AQ3523" t="s">
        <v>69</v>
      </c>
      <c r="AR3523" t="s">
        <v>109</v>
      </c>
      <c r="AS3523" t="s">
        <v>62</v>
      </c>
      <c r="AT3523" t="s">
        <v>71</v>
      </c>
      <c r="AU3523" t="s">
        <v>95</v>
      </c>
      <c r="AV3523" s="1">
        <v>44249</v>
      </c>
      <c r="AW3523" t="s">
        <v>17818</v>
      </c>
      <c r="AX3523" t="s">
        <v>777</v>
      </c>
      <c r="AY3523" t="s">
        <v>73</v>
      </c>
      <c r="AZ3523" t="s">
        <v>74</v>
      </c>
    </row>
    <row r="3524" spans="1:52" x14ac:dyDescent="0.25">
      <c r="A3524" t="str">
        <f>INDEX('Community ID'!B:B,MATCH(O3524,'Community ID'!A:A,0))</f>
        <v xml:space="preserve">La Islita </v>
      </c>
      <c r="B3524" t="str">
        <f>INDEX('Community ID'!$K:$K,MATCH('Environmental Data'!$P3524,'Community ID'!J:J,0))</f>
        <v>Santiago</v>
      </c>
      <c r="D3524" t="s">
        <v>17616</v>
      </c>
      <c r="E3524" t="s">
        <v>1018</v>
      </c>
      <c r="F3524" t="s">
        <v>150</v>
      </c>
      <c r="I3524" t="s">
        <v>50</v>
      </c>
      <c r="J3524" s="1">
        <v>23591</v>
      </c>
      <c r="K3524">
        <v>57</v>
      </c>
      <c r="L3524">
        <v>8292894245</v>
      </c>
      <c r="M3524" t="s">
        <v>80</v>
      </c>
      <c r="N3524" t="s">
        <v>114</v>
      </c>
      <c r="O3524" t="s">
        <v>891</v>
      </c>
      <c r="P3524" t="s">
        <v>444</v>
      </c>
      <c r="Q3524" t="s">
        <v>444</v>
      </c>
      <c r="S3524" t="s">
        <v>144</v>
      </c>
      <c r="U3524">
        <v>3600106755</v>
      </c>
      <c r="V3524" t="s">
        <v>418</v>
      </c>
      <c r="W3524" t="s">
        <v>58</v>
      </c>
      <c r="X3524">
        <v>19.434314344152799</v>
      </c>
      <c r="Y3524">
        <v>-70.738256824700301</v>
      </c>
      <c r="Z3524" t="s">
        <v>105</v>
      </c>
      <c r="AA3524" t="s">
        <v>105</v>
      </c>
      <c r="AB3524" t="s">
        <v>87</v>
      </c>
      <c r="AC3524" t="s">
        <v>169</v>
      </c>
      <c r="AD3524" t="s">
        <v>62</v>
      </c>
      <c r="AE3524" t="s">
        <v>63</v>
      </c>
      <c r="AF3524" t="s">
        <v>63</v>
      </c>
      <c r="AG3524" t="s">
        <v>64</v>
      </c>
      <c r="AH3524" t="s">
        <v>117</v>
      </c>
      <c r="AI3524" t="s">
        <v>1019</v>
      </c>
      <c r="AJ3524" t="s">
        <v>848</v>
      </c>
      <c r="AK3524" t="s">
        <v>1020</v>
      </c>
      <c r="AL3524">
        <v>1</v>
      </c>
      <c r="AM3524" t="s">
        <v>1021</v>
      </c>
      <c r="AN3524">
        <v>2</v>
      </c>
      <c r="AP3524" t="s">
        <v>62</v>
      </c>
      <c r="AQ3524" t="s">
        <v>69</v>
      </c>
      <c r="AR3524" t="s">
        <v>109</v>
      </c>
      <c r="AS3524" t="s">
        <v>62</v>
      </c>
      <c r="AT3524" t="s">
        <v>71</v>
      </c>
      <c r="AU3524" t="s">
        <v>120</v>
      </c>
      <c r="AV3524" s="1">
        <v>44249</v>
      </c>
      <c r="AW3524" t="s">
        <v>17819</v>
      </c>
      <c r="AX3524" t="s">
        <v>418</v>
      </c>
      <c r="AY3524" t="s">
        <v>73</v>
      </c>
      <c r="AZ3524" t="s">
        <v>74</v>
      </c>
    </row>
    <row r="3525" spans="1:52" x14ac:dyDescent="0.25">
      <c r="A3525" t="str">
        <f>INDEX('Community ID'!B:B,MATCH(O3525,'Community ID'!A:A,0))</f>
        <v>Arenazo</v>
      </c>
      <c r="B3525" t="str">
        <f>INDEX('Community ID'!$K:$K,MATCH('Environmental Data'!$P3525,'Community ID'!J:J,0))</f>
        <v>Constanza</v>
      </c>
      <c r="D3525" t="s">
        <v>17617</v>
      </c>
      <c r="E3525" t="s">
        <v>17618</v>
      </c>
      <c r="F3525" t="s">
        <v>991</v>
      </c>
      <c r="H3525" t="s">
        <v>17619</v>
      </c>
      <c r="I3525" t="s">
        <v>79</v>
      </c>
      <c r="J3525" s="1">
        <v>16072</v>
      </c>
      <c r="K3525">
        <v>77</v>
      </c>
      <c r="M3525" t="s">
        <v>80</v>
      </c>
      <c r="N3525" t="s">
        <v>694</v>
      </c>
      <c r="O3525" t="s">
        <v>13672</v>
      </c>
      <c r="P3525" t="s">
        <v>102</v>
      </c>
      <c r="Q3525" t="s">
        <v>55</v>
      </c>
      <c r="S3525" t="s">
        <v>144</v>
      </c>
      <c r="V3525" t="s">
        <v>777</v>
      </c>
      <c r="W3525" t="s">
        <v>58</v>
      </c>
      <c r="X3525">
        <v>18.919376402209501</v>
      </c>
      <c r="Y3525">
        <v>-70.763353903631398</v>
      </c>
      <c r="Z3525" t="s">
        <v>86</v>
      </c>
      <c r="AA3525" t="s">
        <v>86</v>
      </c>
      <c r="AB3525" t="s">
        <v>87</v>
      </c>
      <c r="AC3525" t="s">
        <v>61</v>
      </c>
      <c r="AD3525" t="s">
        <v>62</v>
      </c>
      <c r="AE3525" t="s">
        <v>63</v>
      </c>
      <c r="AF3525" t="s">
        <v>62</v>
      </c>
      <c r="AG3525" t="s">
        <v>64</v>
      </c>
      <c r="AH3525" t="s">
        <v>65</v>
      </c>
      <c r="AI3525" t="s">
        <v>17620</v>
      </c>
      <c r="AK3525" t="s">
        <v>17621</v>
      </c>
      <c r="AL3525">
        <v>7</v>
      </c>
      <c r="AM3525" t="s">
        <v>894</v>
      </c>
      <c r="AN3525">
        <v>6</v>
      </c>
      <c r="AO3525">
        <v>3</v>
      </c>
      <c r="AP3525" t="s">
        <v>62</v>
      </c>
      <c r="AQ3525" t="s">
        <v>69</v>
      </c>
      <c r="AR3525" t="s">
        <v>109</v>
      </c>
      <c r="AS3525" t="s">
        <v>62</v>
      </c>
      <c r="AT3525" t="s">
        <v>71</v>
      </c>
      <c r="AU3525" t="s">
        <v>72</v>
      </c>
      <c r="AV3525" s="1">
        <v>44249</v>
      </c>
      <c r="AW3525" t="s">
        <v>17820</v>
      </c>
      <c r="AX3525" t="s">
        <v>777</v>
      </c>
      <c r="AY3525" t="s">
        <v>73</v>
      </c>
      <c r="AZ3525" t="s">
        <v>74</v>
      </c>
    </row>
    <row r="3526" spans="1:52" x14ac:dyDescent="0.25">
      <c r="A3526" t="str">
        <f>INDEX('Community ID'!B:B,MATCH(O3526,'Community ID'!A:A,0))</f>
        <v>Villa Sabina</v>
      </c>
      <c r="B3526" t="str">
        <f>INDEX('Community ID'!$K:$K,MATCH('Environmental Data'!$P3526,'Community ID'!J:J,0))</f>
        <v>Constanza</v>
      </c>
      <c r="D3526" t="s">
        <v>17622</v>
      </c>
      <c r="E3526" t="s">
        <v>979</v>
      </c>
      <c r="F3526" t="s">
        <v>980</v>
      </c>
      <c r="I3526" t="s">
        <v>79</v>
      </c>
      <c r="J3526" s="1">
        <v>36578</v>
      </c>
      <c r="K3526">
        <v>21</v>
      </c>
      <c r="L3526">
        <v>8092716137</v>
      </c>
      <c r="M3526" t="s">
        <v>51</v>
      </c>
      <c r="N3526" t="s">
        <v>868</v>
      </c>
      <c r="O3526" t="s">
        <v>713</v>
      </c>
      <c r="P3526" t="s">
        <v>102</v>
      </c>
      <c r="Q3526" t="s">
        <v>55</v>
      </c>
      <c r="S3526" t="s">
        <v>144</v>
      </c>
      <c r="V3526" t="s">
        <v>777</v>
      </c>
      <c r="W3526" t="s">
        <v>58</v>
      </c>
      <c r="X3526">
        <v>18.885898454288</v>
      </c>
      <c r="Y3526">
        <v>-70.709927547087901</v>
      </c>
      <c r="Z3526" t="s">
        <v>105</v>
      </c>
      <c r="AA3526" t="s">
        <v>325</v>
      </c>
      <c r="AB3526" t="s">
        <v>87</v>
      </c>
      <c r="AC3526" t="s">
        <v>169</v>
      </c>
      <c r="AD3526" t="s">
        <v>63</v>
      </c>
      <c r="AE3526" t="s">
        <v>62</v>
      </c>
      <c r="AF3526" t="s">
        <v>63</v>
      </c>
      <c r="AG3526" t="s">
        <v>89</v>
      </c>
      <c r="AH3526" t="s">
        <v>117</v>
      </c>
      <c r="AI3526" t="s">
        <v>788</v>
      </c>
      <c r="AJ3526" t="s">
        <v>788</v>
      </c>
      <c r="AK3526" t="s">
        <v>780</v>
      </c>
      <c r="AL3526">
        <v>2</v>
      </c>
      <c r="AM3526" t="s">
        <v>717</v>
      </c>
      <c r="AN3526">
        <v>5</v>
      </c>
      <c r="AO3526">
        <v>2</v>
      </c>
      <c r="AP3526" t="s">
        <v>63</v>
      </c>
      <c r="AQ3526" t="s">
        <v>69</v>
      </c>
      <c r="AR3526" t="s">
        <v>70</v>
      </c>
      <c r="AS3526" t="s">
        <v>62</v>
      </c>
      <c r="AT3526" t="s">
        <v>71</v>
      </c>
      <c r="AU3526" t="s">
        <v>95</v>
      </c>
      <c r="AV3526" s="1">
        <v>44249</v>
      </c>
      <c r="AW3526" t="s">
        <v>17821</v>
      </c>
      <c r="AX3526" t="s">
        <v>777</v>
      </c>
      <c r="AY3526" t="s">
        <v>73</v>
      </c>
      <c r="AZ3526" t="s">
        <v>74</v>
      </c>
    </row>
    <row r="3527" spans="1:52" x14ac:dyDescent="0.25">
      <c r="A3527" t="str">
        <f>INDEX('Community ID'!B:B,MATCH(O3527,'Community ID'!A:A,0))</f>
        <v xml:space="preserve">La Islita </v>
      </c>
      <c r="B3527" t="str">
        <f>INDEX('Community ID'!$K:$K,MATCH('Environmental Data'!$P3527,'Community ID'!J:J,0))</f>
        <v>Santiago</v>
      </c>
      <c r="D3527" t="s">
        <v>17623</v>
      </c>
      <c r="E3527" t="s">
        <v>1060</v>
      </c>
      <c r="F3527" t="s">
        <v>1061</v>
      </c>
      <c r="I3527" t="s">
        <v>50</v>
      </c>
      <c r="J3527" s="1">
        <v>39338</v>
      </c>
      <c r="K3527">
        <v>14</v>
      </c>
      <c r="L3527">
        <v>8294132247</v>
      </c>
      <c r="M3527" t="s">
        <v>51</v>
      </c>
      <c r="N3527" t="s">
        <v>125</v>
      </c>
      <c r="O3527" t="s">
        <v>891</v>
      </c>
      <c r="P3527" t="s">
        <v>444</v>
      </c>
      <c r="Q3527" t="s">
        <v>444</v>
      </c>
      <c r="S3527" t="s">
        <v>1062</v>
      </c>
      <c r="V3527" t="s">
        <v>418</v>
      </c>
      <c r="W3527" t="s">
        <v>58</v>
      </c>
      <c r="X3527">
        <v>19.4331740762462</v>
      </c>
      <c r="Y3527">
        <v>-70.737499952882203</v>
      </c>
      <c r="Z3527" t="s">
        <v>325</v>
      </c>
      <c r="AA3527" t="s">
        <v>325</v>
      </c>
      <c r="AB3527" t="s">
        <v>87</v>
      </c>
      <c r="AC3527" t="s">
        <v>169</v>
      </c>
      <c r="AD3527" t="s">
        <v>62</v>
      </c>
      <c r="AE3527" t="s">
        <v>63</v>
      </c>
      <c r="AF3527" t="s">
        <v>62</v>
      </c>
      <c r="AG3527" t="s">
        <v>89</v>
      </c>
      <c r="AH3527" t="s">
        <v>65</v>
      </c>
      <c r="AI3527" t="s">
        <v>1050</v>
      </c>
      <c r="AK3527" t="s">
        <v>1063</v>
      </c>
      <c r="AL3527">
        <v>1</v>
      </c>
      <c r="AM3527" t="s">
        <v>1064</v>
      </c>
      <c r="AN3527">
        <v>4</v>
      </c>
      <c r="AP3527" t="s">
        <v>62</v>
      </c>
      <c r="AQ3527" t="s">
        <v>186</v>
      </c>
      <c r="AR3527" t="s">
        <v>109</v>
      </c>
      <c r="AS3527" t="s">
        <v>62</v>
      </c>
      <c r="AT3527" t="s">
        <v>71</v>
      </c>
      <c r="AU3527" t="s">
        <v>95</v>
      </c>
      <c r="AV3527" s="1">
        <v>44249</v>
      </c>
      <c r="AW3527" t="s">
        <v>17822</v>
      </c>
      <c r="AX3527" t="s">
        <v>418</v>
      </c>
      <c r="AY3527" t="s">
        <v>73</v>
      </c>
      <c r="AZ3527" t="s">
        <v>74</v>
      </c>
    </row>
    <row r="3528" spans="1:52" x14ac:dyDescent="0.25">
      <c r="A3528" t="str">
        <f>INDEX('Community ID'!B:B,MATCH(O3528,'Community ID'!A:A,0))</f>
        <v>Villa Sabina</v>
      </c>
      <c r="B3528" t="str">
        <f>INDEX('Community ID'!$K:$K,MATCH('Environmental Data'!$P3528,'Community ID'!J:J,0))</f>
        <v>Constanza</v>
      </c>
      <c r="D3528" t="s">
        <v>17624</v>
      </c>
      <c r="E3528" t="s">
        <v>1012</v>
      </c>
      <c r="F3528" t="s">
        <v>1013</v>
      </c>
      <c r="I3528" t="s">
        <v>79</v>
      </c>
      <c r="J3528" s="1">
        <v>22170</v>
      </c>
      <c r="K3528">
        <v>61</v>
      </c>
      <c r="L3528">
        <v>8097604944</v>
      </c>
      <c r="M3528" t="s">
        <v>80</v>
      </c>
      <c r="N3528" t="s">
        <v>1014</v>
      </c>
      <c r="O3528" t="s">
        <v>101</v>
      </c>
      <c r="P3528" t="s">
        <v>102</v>
      </c>
      <c r="Q3528" t="s">
        <v>1015</v>
      </c>
      <c r="S3528" t="s">
        <v>144</v>
      </c>
      <c r="U3528">
        <v>5300147157</v>
      </c>
      <c r="V3528" t="s">
        <v>777</v>
      </c>
      <c r="W3528" t="s">
        <v>58</v>
      </c>
      <c r="X3528">
        <v>18.886213069663999</v>
      </c>
      <c r="Y3528">
        <v>-70.711779849134103</v>
      </c>
      <c r="Z3528" t="s">
        <v>86</v>
      </c>
      <c r="AA3528" t="s">
        <v>86</v>
      </c>
      <c r="AB3528" t="s">
        <v>60</v>
      </c>
      <c r="AC3528" t="s">
        <v>88</v>
      </c>
      <c r="AD3528" t="s">
        <v>62</v>
      </c>
      <c r="AE3528" t="s">
        <v>62</v>
      </c>
      <c r="AF3528" t="s">
        <v>62</v>
      </c>
      <c r="AG3528" t="s">
        <v>64</v>
      </c>
      <c r="AH3528" t="s">
        <v>117</v>
      </c>
      <c r="AI3528" t="s">
        <v>1016</v>
      </c>
      <c r="AJ3528" t="s">
        <v>840</v>
      </c>
      <c r="AK3528" t="s">
        <v>937</v>
      </c>
      <c r="AL3528">
        <v>2</v>
      </c>
      <c r="AM3528" t="s">
        <v>781</v>
      </c>
      <c r="AN3528">
        <v>3</v>
      </c>
      <c r="AP3528" t="s">
        <v>62</v>
      </c>
      <c r="AQ3528" t="s">
        <v>69</v>
      </c>
      <c r="AR3528" t="s">
        <v>109</v>
      </c>
      <c r="AS3528" t="s">
        <v>62</v>
      </c>
      <c r="AT3528" t="s">
        <v>71</v>
      </c>
      <c r="AU3528" t="s">
        <v>120</v>
      </c>
      <c r="AV3528" s="1">
        <v>44249</v>
      </c>
      <c r="AW3528" t="s">
        <v>17823</v>
      </c>
      <c r="AX3528" t="s">
        <v>777</v>
      </c>
      <c r="AY3528" t="s">
        <v>73</v>
      </c>
      <c r="AZ3528" t="s">
        <v>74</v>
      </c>
    </row>
    <row r="3529" spans="1:52" x14ac:dyDescent="0.25">
      <c r="A3529" t="str">
        <f>INDEX('Community ID'!B:B,MATCH(O3529,'Community ID'!A:A,0))</f>
        <v>Villa Sabina</v>
      </c>
      <c r="B3529" t="str">
        <f>INDEX('Community ID'!$K:$K,MATCH('Environmental Data'!$P3529,'Community ID'!J:J,0))</f>
        <v>Constanza</v>
      </c>
      <c r="D3529" t="s">
        <v>17625</v>
      </c>
      <c r="E3529" t="s">
        <v>877</v>
      </c>
      <c r="F3529" t="s">
        <v>878</v>
      </c>
      <c r="H3529" t="s">
        <v>879</v>
      </c>
      <c r="I3529" t="s">
        <v>50</v>
      </c>
      <c r="J3529" s="1">
        <v>21503</v>
      </c>
      <c r="K3529">
        <v>63</v>
      </c>
      <c r="L3529">
        <v>8094461383</v>
      </c>
      <c r="M3529" t="s">
        <v>80</v>
      </c>
      <c r="N3529" t="s">
        <v>114</v>
      </c>
      <c r="O3529" t="s">
        <v>101</v>
      </c>
      <c r="P3529" t="s">
        <v>102</v>
      </c>
      <c r="Q3529" t="s">
        <v>54</v>
      </c>
      <c r="S3529" t="s">
        <v>144</v>
      </c>
      <c r="V3529" t="s">
        <v>777</v>
      </c>
      <c r="W3529" t="s">
        <v>58</v>
      </c>
      <c r="X3529">
        <v>18.885718458640401</v>
      </c>
      <c r="Y3529">
        <v>-70.7109843690491</v>
      </c>
      <c r="Z3529" t="s">
        <v>86</v>
      </c>
      <c r="AA3529" t="s">
        <v>86</v>
      </c>
      <c r="AB3529" t="s">
        <v>116</v>
      </c>
      <c r="AC3529" t="s">
        <v>169</v>
      </c>
      <c r="AD3529" t="s">
        <v>62</v>
      </c>
      <c r="AE3529" t="s">
        <v>63</v>
      </c>
      <c r="AF3529" t="s">
        <v>63</v>
      </c>
      <c r="AG3529" t="s">
        <v>64</v>
      </c>
      <c r="AH3529" t="s">
        <v>65</v>
      </c>
      <c r="AI3529" t="s">
        <v>880</v>
      </c>
      <c r="AJ3529" t="s">
        <v>881</v>
      </c>
      <c r="AK3529" t="s">
        <v>882</v>
      </c>
      <c r="AL3529">
        <v>2</v>
      </c>
      <c r="AM3529" t="s">
        <v>781</v>
      </c>
      <c r="AN3529">
        <v>1</v>
      </c>
      <c r="AP3529" t="s">
        <v>62</v>
      </c>
      <c r="AQ3529" t="s">
        <v>69</v>
      </c>
      <c r="AR3529" t="s">
        <v>109</v>
      </c>
      <c r="AS3529" t="s">
        <v>63</v>
      </c>
      <c r="AT3529" t="s">
        <v>71</v>
      </c>
      <c r="AU3529" t="s">
        <v>72</v>
      </c>
      <c r="AV3529" s="1">
        <v>44249</v>
      </c>
      <c r="AW3529" t="s">
        <v>17824</v>
      </c>
      <c r="AX3529" t="s">
        <v>777</v>
      </c>
      <c r="AY3529" t="s">
        <v>73</v>
      </c>
      <c r="AZ3529" t="s">
        <v>74</v>
      </c>
    </row>
    <row r="3530" spans="1:52" x14ac:dyDescent="0.25">
      <c r="A3530" t="str">
        <f>INDEX('Community ID'!B:B,MATCH(O3530,'Community ID'!A:A,0))</f>
        <v>Villa Sabina</v>
      </c>
      <c r="B3530" t="str">
        <f>INDEX('Community ID'!$K:$K,MATCH('Environmental Data'!$P3530,'Community ID'!J:J,0))</f>
        <v>Constanza</v>
      </c>
      <c r="D3530" t="s">
        <v>17626</v>
      </c>
      <c r="E3530" t="s">
        <v>908</v>
      </c>
      <c r="F3530" t="s">
        <v>909</v>
      </c>
      <c r="I3530" t="s">
        <v>50</v>
      </c>
      <c r="J3530" s="1">
        <v>25847</v>
      </c>
      <c r="K3530">
        <v>51</v>
      </c>
      <c r="L3530">
        <v>8099839853</v>
      </c>
      <c r="M3530" t="s">
        <v>80</v>
      </c>
      <c r="N3530" t="s">
        <v>114</v>
      </c>
      <c r="O3530" t="s">
        <v>101</v>
      </c>
      <c r="P3530" t="s">
        <v>102</v>
      </c>
      <c r="Q3530" t="s">
        <v>54</v>
      </c>
      <c r="S3530" t="s">
        <v>144</v>
      </c>
      <c r="U3530">
        <v>5300216321</v>
      </c>
      <c r="V3530" t="s">
        <v>777</v>
      </c>
      <c r="W3530" t="s">
        <v>58</v>
      </c>
      <c r="X3530">
        <v>18.885715184940398</v>
      </c>
      <c r="Y3530">
        <v>-70.711476418946404</v>
      </c>
      <c r="Z3530" t="s">
        <v>86</v>
      </c>
      <c r="AA3530" t="s">
        <v>86</v>
      </c>
      <c r="AB3530" t="s">
        <v>87</v>
      </c>
      <c r="AC3530" t="s">
        <v>88</v>
      </c>
      <c r="AD3530" t="s">
        <v>62</v>
      </c>
      <c r="AE3530" t="s">
        <v>63</v>
      </c>
      <c r="AF3530" t="s">
        <v>62</v>
      </c>
      <c r="AG3530" t="s">
        <v>64</v>
      </c>
      <c r="AH3530" t="s">
        <v>117</v>
      </c>
      <c r="AI3530" t="s">
        <v>796</v>
      </c>
      <c r="AJ3530" t="s">
        <v>833</v>
      </c>
      <c r="AK3530" t="s">
        <v>869</v>
      </c>
      <c r="AL3530">
        <v>2</v>
      </c>
      <c r="AM3530" t="s">
        <v>717</v>
      </c>
      <c r="AN3530">
        <v>4</v>
      </c>
      <c r="AP3530" t="s">
        <v>62</v>
      </c>
      <c r="AQ3530" t="s">
        <v>69</v>
      </c>
      <c r="AR3530" t="s">
        <v>109</v>
      </c>
      <c r="AS3530" t="s">
        <v>62</v>
      </c>
      <c r="AT3530" t="s">
        <v>71</v>
      </c>
      <c r="AU3530" t="s">
        <v>72</v>
      </c>
      <c r="AV3530" s="1">
        <v>44249</v>
      </c>
      <c r="AW3530" t="s">
        <v>17825</v>
      </c>
      <c r="AX3530" t="s">
        <v>777</v>
      </c>
      <c r="AY3530" t="s">
        <v>73</v>
      </c>
      <c r="AZ3530" t="s">
        <v>74</v>
      </c>
    </row>
    <row r="3531" spans="1:52" x14ac:dyDescent="0.25">
      <c r="A3531" t="str">
        <f>INDEX('Community ID'!B:B,MATCH(O3531,'Community ID'!A:A,0))</f>
        <v>Villa Sabina</v>
      </c>
      <c r="B3531" t="str">
        <f>INDEX('Community ID'!$K:$K,MATCH('Environmental Data'!$P3531,'Community ID'!J:J,0))</f>
        <v>Constanza</v>
      </c>
      <c r="D3531" t="s">
        <v>17627</v>
      </c>
      <c r="E3531" t="s">
        <v>963</v>
      </c>
      <c r="F3531" t="s">
        <v>379</v>
      </c>
      <c r="H3531" t="s">
        <v>964</v>
      </c>
      <c r="I3531" t="s">
        <v>50</v>
      </c>
      <c r="J3531" s="1">
        <v>17343</v>
      </c>
      <c r="K3531">
        <v>74</v>
      </c>
      <c r="L3531">
        <v>8292582440</v>
      </c>
      <c r="M3531" t="s">
        <v>80</v>
      </c>
      <c r="N3531" t="s">
        <v>114</v>
      </c>
      <c r="O3531" t="s">
        <v>101</v>
      </c>
      <c r="P3531" t="s">
        <v>102</v>
      </c>
      <c r="Q3531" t="s">
        <v>55</v>
      </c>
      <c r="S3531" t="s">
        <v>144</v>
      </c>
      <c r="V3531" t="s">
        <v>777</v>
      </c>
      <c r="W3531" t="s">
        <v>58</v>
      </c>
      <c r="X3531">
        <v>18.885986432321399</v>
      </c>
      <c r="Y3531">
        <v>-70.709689329267803</v>
      </c>
      <c r="Z3531" t="s">
        <v>86</v>
      </c>
      <c r="AA3531" t="s">
        <v>86</v>
      </c>
      <c r="AB3531" t="s">
        <v>87</v>
      </c>
      <c r="AC3531" t="s">
        <v>169</v>
      </c>
      <c r="AD3531" t="s">
        <v>63</v>
      </c>
      <c r="AE3531" t="s">
        <v>63</v>
      </c>
      <c r="AF3531" t="s">
        <v>63</v>
      </c>
      <c r="AG3531" t="s">
        <v>64</v>
      </c>
      <c r="AH3531" t="s">
        <v>117</v>
      </c>
      <c r="AI3531" t="s">
        <v>965</v>
      </c>
      <c r="AJ3531" t="s">
        <v>788</v>
      </c>
      <c r="AK3531" t="s">
        <v>966</v>
      </c>
      <c r="AL3531">
        <v>2</v>
      </c>
      <c r="AM3531" t="s">
        <v>967</v>
      </c>
      <c r="AN3531">
        <v>3</v>
      </c>
      <c r="AO3531">
        <v>1</v>
      </c>
      <c r="AP3531" t="s">
        <v>62</v>
      </c>
      <c r="AQ3531" t="s">
        <v>69</v>
      </c>
      <c r="AR3531" t="s">
        <v>109</v>
      </c>
      <c r="AS3531" t="s">
        <v>62</v>
      </c>
      <c r="AT3531" t="s">
        <v>71</v>
      </c>
      <c r="AU3531" t="s">
        <v>95</v>
      </c>
      <c r="AV3531" s="1">
        <v>44249</v>
      </c>
      <c r="AW3531" t="s">
        <v>17826</v>
      </c>
      <c r="AX3531" t="s">
        <v>777</v>
      </c>
      <c r="AY3531" t="s">
        <v>73</v>
      </c>
      <c r="AZ3531" t="s">
        <v>74</v>
      </c>
    </row>
    <row r="3532" spans="1:52" x14ac:dyDescent="0.25">
      <c r="A3532" t="str">
        <f>INDEX('Community ID'!B:B,MATCH(O3532,'Community ID'!A:A,0))</f>
        <v xml:space="preserve">La Islita </v>
      </c>
      <c r="B3532" t="str">
        <f>INDEX('Community ID'!$K:$K,MATCH('Environmental Data'!$P3532,'Community ID'!J:J,0))</f>
        <v>Santiago</v>
      </c>
      <c r="D3532" t="s">
        <v>17628</v>
      </c>
      <c r="E3532" t="s">
        <v>1034</v>
      </c>
      <c r="F3532" t="s">
        <v>1028</v>
      </c>
      <c r="I3532" t="s">
        <v>79</v>
      </c>
      <c r="J3532" s="1">
        <v>24532</v>
      </c>
      <c r="K3532">
        <v>54</v>
      </c>
      <c r="L3532">
        <v>8296775946</v>
      </c>
      <c r="M3532" t="s">
        <v>80</v>
      </c>
      <c r="N3532" t="s">
        <v>1035</v>
      </c>
      <c r="O3532" t="s">
        <v>891</v>
      </c>
      <c r="P3532" t="s">
        <v>444</v>
      </c>
      <c r="Q3532" t="s">
        <v>444</v>
      </c>
      <c r="S3532" t="s">
        <v>436</v>
      </c>
      <c r="U3532">
        <v>3103980284</v>
      </c>
      <c r="V3532" t="s">
        <v>418</v>
      </c>
      <c r="W3532" t="s">
        <v>58</v>
      </c>
      <c r="X3532">
        <v>19.432572045724399</v>
      </c>
      <c r="Y3532">
        <v>-70.738222560537295</v>
      </c>
      <c r="Z3532" t="s">
        <v>59</v>
      </c>
      <c r="AA3532" t="s">
        <v>59</v>
      </c>
      <c r="AB3532" t="s">
        <v>87</v>
      </c>
      <c r="AC3532" t="s">
        <v>169</v>
      </c>
      <c r="AD3532" t="s">
        <v>62</v>
      </c>
      <c r="AE3532" t="s">
        <v>63</v>
      </c>
      <c r="AF3532" t="s">
        <v>63</v>
      </c>
      <c r="AG3532" t="s">
        <v>64</v>
      </c>
      <c r="AH3532" t="s">
        <v>117</v>
      </c>
      <c r="AI3532" t="s">
        <v>1036</v>
      </c>
      <c r="AJ3532" t="s">
        <v>1037</v>
      </c>
      <c r="AK3532" t="s">
        <v>1038</v>
      </c>
      <c r="AL3532">
        <v>1</v>
      </c>
      <c r="AM3532" t="s">
        <v>1039</v>
      </c>
      <c r="AN3532">
        <v>6</v>
      </c>
      <c r="AO3532">
        <v>3</v>
      </c>
      <c r="AP3532" t="s">
        <v>62</v>
      </c>
      <c r="AQ3532" t="s">
        <v>186</v>
      </c>
      <c r="AR3532" t="s">
        <v>70</v>
      </c>
      <c r="AS3532" t="s">
        <v>62</v>
      </c>
      <c r="AT3532" t="s">
        <v>71</v>
      </c>
      <c r="AU3532" t="s">
        <v>95</v>
      </c>
      <c r="AV3532" s="1">
        <v>44249</v>
      </c>
      <c r="AW3532" t="s">
        <v>17827</v>
      </c>
      <c r="AX3532" t="s">
        <v>418</v>
      </c>
      <c r="AY3532" t="s">
        <v>73</v>
      </c>
      <c r="AZ3532" t="s">
        <v>74</v>
      </c>
    </row>
    <row r="3533" spans="1:52" x14ac:dyDescent="0.25">
      <c r="A3533" t="str">
        <f>INDEX('Community ID'!B:B,MATCH(O3533,'Community ID'!A:A,0))</f>
        <v>Villa Sabina</v>
      </c>
      <c r="B3533" t="str">
        <f>INDEX('Community ID'!$K:$K,MATCH('Environmental Data'!$P3533,'Community ID'!J:J,0))</f>
        <v>Constanza</v>
      </c>
      <c r="D3533" t="s">
        <v>17629</v>
      </c>
      <c r="E3533" t="s">
        <v>902</v>
      </c>
      <c r="F3533" t="s">
        <v>903</v>
      </c>
      <c r="I3533" t="s">
        <v>50</v>
      </c>
      <c r="J3533" s="1">
        <v>35976</v>
      </c>
      <c r="K3533">
        <v>23</v>
      </c>
      <c r="L3533">
        <v>8492520811</v>
      </c>
      <c r="M3533" t="s">
        <v>142</v>
      </c>
      <c r="N3533" t="s">
        <v>705</v>
      </c>
      <c r="O3533" t="s">
        <v>101</v>
      </c>
      <c r="P3533" t="s">
        <v>102</v>
      </c>
      <c r="Q3533" t="s">
        <v>54</v>
      </c>
      <c r="V3533" t="s">
        <v>777</v>
      </c>
      <c r="W3533" t="s">
        <v>58</v>
      </c>
      <c r="X3533">
        <v>18.887050530797499</v>
      </c>
      <c r="Y3533">
        <v>-70.711830400335501</v>
      </c>
      <c r="Z3533" t="s">
        <v>86</v>
      </c>
      <c r="AA3533" t="s">
        <v>86</v>
      </c>
      <c r="AB3533" t="s">
        <v>87</v>
      </c>
      <c r="AC3533" t="s">
        <v>169</v>
      </c>
      <c r="AD3533" t="s">
        <v>62</v>
      </c>
      <c r="AE3533" t="s">
        <v>63</v>
      </c>
      <c r="AF3533" t="s">
        <v>62</v>
      </c>
      <c r="AG3533" t="s">
        <v>64</v>
      </c>
      <c r="AH3533" t="s">
        <v>65</v>
      </c>
      <c r="AI3533" t="s">
        <v>904</v>
      </c>
      <c r="AJ3533" t="s">
        <v>905</v>
      </c>
      <c r="AK3533" t="s">
        <v>906</v>
      </c>
      <c r="AL3533">
        <v>2</v>
      </c>
      <c r="AM3533" t="s">
        <v>863</v>
      </c>
      <c r="AN3533">
        <v>5</v>
      </c>
      <c r="AP3533" t="s">
        <v>62</v>
      </c>
      <c r="AQ3533" t="s">
        <v>186</v>
      </c>
      <c r="AR3533" t="s">
        <v>70</v>
      </c>
      <c r="AS3533" t="s">
        <v>63</v>
      </c>
      <c r="AT3533" t="s">
        <v>71</v>
      </c>
      <c r="AU3533" t="s">
        <v>72</v>
      </c>
      <c r="AV3533" s="1">
        <v>44249</v>
      </c>
      <c r="AW3533" t="s">
        <v>17828</v>
      </c>
      <c r="AX3533" t="s">
        <v>777</v>
      </c>
      <c r="AY3533" t="s">
        <v>73</v>
      </c>
      <c r="AZ3533" t="s">
        <v>74</v>
      </c>
    </row>
    <row r="3534" spans="1:52" x14ac:dyDescent="0.25">
      <c r="A3534" t="str">
        <f>INDEX('Community ID'!B:B,MATCH(O3534,'Community ID'!A:A,0))</f>
        <v>Villa Sabina</v>
      </c>
      <c r="B3534" t="str">
        <f>INDEX('Community ID'!$K:$K,MATCH('Environmental Data'!$P3534,'Community ID'!J:J,0))</f>
        <v>Constanza</v>
      </c>
      <c r="D3534" t="s">
        <v>17630</v>
      </c>
      <c r="E3534" t="s">
        <v>884</v>
      </c>
      <c r="F3534" t="s">
        <v>885</v>
      </c>
      <c r="I3534" t="s">
        <v>50</v>
      </c>
      <c r="J3534" s="1">
        <v>31019</v>
      </c>
      <c r="K3534">
        <v>37</v>
      </c>
      <c r="L3534">
        <v>8297272006</v>
      </c>
      <c r="M3534" t="s">
        <v>51</v>
      </c>
      <c r="N3534" t="s">
        <v>114</v>
      </c>
      <c r="O3534" t="s">
        <v>795</v>
      </c>
      <c r="P3534" t="s">
        <v>102</v>
      </c>
      <c r="Q3534" t="s">
        <v>55</v>
      </c>
      <c r="S3534" t="s">
        <v>144</v>
      </c>
      <c r="U3534">
        <v>117847103</v>
      </c>
      <c r="V3534" t="s">
        <v>777</v>
      </c>
      <c r="W3534" t="s">
        <v>58</v>
      </c>
      <c r="X3534">
        <v>18.888208670981001</v>
      </c>
      <c r="Y3534">
        <v>-70.711827904921293</v>
      </c>
      <c r="Z3534" t="s">
        <v>86</v>
      </c>
      <c r="AA3534" t="s">
        <v>86</v>
      </c>
      <c r="AB3534" t="s">
        <v>60</v>
      </c>
      <c r="AC3534" t="s">
        <v>88</v>
      </c>
      <c r="AD3534" t="s">
        <v>62</v>
      </c>
      <c r="AE3534" t="s">
        <v>63</v>
      </c>
      <c r="AF3534" t="s">
        <v>63</v>
      </c>
      <c r="AG3534" t="s">
        <v>64</v>
      </c>
      <c r="AH3534" t="s">
        <v>65</v>
      </c>
      <c r="AI3534" t="s">
        <v>788</v>
      </c>
      <c r="AJ3534" t="s">
        <v>788</v>
      </c>
      <c r="AK3534" t="s">
        <v>886</v>
      </c>
      <c r="AL3534">
        <v>2</v>
      </c>
      <c r="AM3534" t="s">
        <v>781</v>
      </c>
      <c r="AN3534">
        <v>6</v>
      </c>
      <c r="AP3534" t="s">
        <v>62</v>
      </c>
      <c r="AQ3534" t="s">
        <v>69</v>
      </c>
      <c r="AR3534" t="s">
        <v>109</v>
      </c>
      <c r="AS3534" t="s">
        <v>62</v>
      </c>
      <c r="AT3534" t="s">
        <v>71</v>
      </c>
      <c r="AU3534" t="s">
        <v>72</v>
      </c>
      <c r="AV3534" s="1">
        <v>44249</v>
      </c>
      <c r="AW3534" t="s">
        <v>17829</v>
      </c>
      <c r="AX3534" t="s">
        <v>777</v>
      </c>
      <c r="AY3534" t="s">
        <v>73</v>
      </c>
      <c r="AZ3534" t="s">
        <v>74</v>
      </c>
    </row>
    <row r="3535" spans="1:52" x14ac:dyDescent="0.25">
      <c r="A3535" t="str">
        <f>INDEX('Community ID'!B:B,MATCH(O3535,'Community ID'!A:A,0))</f>
        <v>Villa Sabina</v>
      </c>
      <c r="B3535" t="str">
        <f>INDEX('Community ID'!$K:$K,MATCH('Environmental Data'!$P3535,'Community ID'!J:J,0))</f>
        <v>Constanza</v>
      </c>
      <c r="D3535" t="s">
        <v>17631</v>
      </c>
      <c r="E3535" t="s">
        <v>836</v>
      </c>
      <c r="F3535" t="s">
        <v>837</v>
      </c>
      <c r="H3535" t="s">
        <v>838</v>
      </c>
      <c r="I3535" t="s">
        <v>79</v>
      </c>
      <c r="J3535" s="1">
        <v>22647</v>
      </c>
      <c r="K3535">
        <v>59</v>
      </c>
      <c r="L3535">
        <v>8297476187</v>
      </c>
      <c r="M3535" t="s">
        <v>80</v>
      </c>
      <c r="N3535" t="s">
        <v>839</v>
      </c>
      <c r="O3535" t="s">
        <v>101</v>
      </c>
      <c r="P3535" t="s">
        <v>102</v>
      </c>
      <c r="Q3535" t="s">
        <v>54</v>
      </c>
      <c r="S3535" t="s">
        <v>144</v>
      </c>
      <c r="U3535">
        <v>1700083130</v>
      </c>
      <c r="V3535" t="s">
        <v>777</v>
      </c>
      <c r="W3535" t="s">
        <v>58</v>
      </c>
      <c r="X3535">
        <v>18.886031218731901</v>
      </c>
      <c r="Y3535">
        <v>-70.710603335978007</v>
      </c>
      <c r="Z3535" t="s">
        <v>86</v>
      </c>
      <c r="AA3535" t="s">
        <v>86</v>
      </c>
      <c r="AB3535" t="s">
        <v>87</v>
      </c>
      <c r="AC3535" t="s">
        <v>88</v>
      </c>
      <c r="AD3535" t="s">
        <v>62</v>
      </c>
      <c r="AE3535" t="s">
        <v>62</v>
      </c>
      <c r="AF3535" t="s">
        <v>63</v>
      </c>
      <c r="AG3535" t="s">
        <v>89</v>
      </c>
      <c r="AH3535" t="s">
        <v>117</v>
      </c>
      <c r="AI3535" t="s">
        <v>840</v>
      </c>
      <c r="AJ3535" t="s">
        <v>840</v>
      </c>
      <c r="AK3535" t="s">
        <v>841</v>
      </c>
      <c r="AL3535">
        <v>2</v>
      </c>
      <c r="AM3535" t="s">
        <v>842</v>
      </c>
      <c r="AN3535">
        <v>2</v>
      </c>
      <c r="AP3535" t="s">
        <v>62</v>
      </c>
      <c r="AQ3535" t="s">
        <v>69</v>
      </c>
      <c r="AR3535" t="s">
        <v>109</v>
      </c>
      <c r="AS3535" t="s">
        <v>62</v>
      </c>
      <c r="AT3535" t="s">
        <v>71</v>
      </c>
      <c r="AU3535" t="s">
        <v>95</v>
      </c>
      <c r="AV3535" s="1">
        <v>44249</v>
      </c>
      <c r="AW3535" t="s">
        <v>17830</v>
      </c>
      <c r="AX3535" t="s">
        <v>777</v>
      </c>
      <c r="AY3535" t="s">
        <v>73</v>
      </c>
      <c r="AZ3535" t="s">
        <v>74</v>
      </c>
    </row>
    <row r="3536" spans="1:52" x14ac:dyDescent="0.25">
      <c r="A3536" t="str">
        <f>INDEX('Community ID'!B:B,MATCH(O3536,'Community ID'!A:A,0))</f>
        <v xml:space="preserve">La Islita </v>
      </c>
      <c r="B3536" t="str">
        <f>INDEX('Community ID'!$K:$K,MATCH('Environmental Data'!$P3536,'Community ID'!J:J,0))</f>
        <v>Santiago</v>
      </c>
      <c r="D3536" t="s">
        <v>17632</v>
      </c>
      <c r="E3536" t="s">
        <v>1041</v>
      </c>
      <c r="F3536" t="s">
        <v>935</v>
      </c>
      <c r="H3536" t="s">
        <v>1042</v>
      </c>
      <c r="I3536" t="s">
        <v>79</v>
      </c>
      <c r="J3536" s="1">
        <v>25630</v>
      </c>
      <c r="K3536">
        <v>51</v>
      </c>
      <c r="L3536">
        <v>8294100249</v>
      </c>
      <c r="M3536" t="s">
        <v>142</v>
      </c>
      <c r="N3536" t="s">
        <v>1043</v>
      </c>
      <c r="O3536" t="s">
        <v>891</v>
      </c>
      <c r="P3536" t="s">
        <v>444</v>
      </c>
      <c r="Q3536" t="s">
        <v>444</v>
      </c>
      <c r="S3536" t="s">
        <v>458</v>
      </c>
      <c r="U3536">
        <v>3100920176</v>
      </c>
      <c r="V3536" t="s">
        <v>418</v>
      </c>
      <c r="W3536" t="s">
        <v>58</v>
      </c>
      <c r="X3536">
        <v>19.433217995411201</v>
      </c>
      <c r="Y3536">
        <v>-70.737941455446304</v>
      </c>
      <c r="Z3536" t="s">
        <v>59</v>
      </c>
      <c r="AA3536" t="s">
        <v>59</v>
      </c>
      <c r="AB3536" t="s">
        <v>87</v>
      </c>
      <c r="AC3536" t="s">
        <v>169</v>
      </c>
      <c r="AD3536" t="s">
        <v>62</v>
      </c>
      <c r="AE3536" t="s">
        <v>63</v>
      </c>
      <c r="AF3536" t="s">
        <v>63</v>
      </c>
      <c r="AG3536" t="s">
        <v>64</v>
      </c>
      <c r="AH3536" t="s">
        <v>65</v>
      </c>
      <c r="AI3536" t="s">
        <v>1044</v>
      </c>
      <c r="AJ3536" t="s">
        <v>848</v>
      </c>
      <c r="AK3536" t="s">
        <v>1045</v>
      </c>
      <c r="AL3536">
        <v>1</v>
      </c>
      <c r="AM3536" t="s">
        <v>726</v>
      </c>
      <c r="AN3536">
        <v>2</v>
      </c>
      <c r="AP3536" t="s">
        <v>62</v>
      </c>
      <c r="AQ3536" t="s">
        <v>186</v>
      </c>
      <c r="AR3536" t="s">
        <v>70</v>
      </c>
      <c r="AS3536" t="s">
        <v>62</v>
      </c>
      <c r="AT3536" t="s">
        <v>71</v>
      </c>
      <c r="AU3536" t="s">
        <v>95</v>
      </c>
      <c r="AV3536" s="1">
        <v>44249</v>
      </c>
      <c r="AW3536" t="s">
        <v>17831</v>
      </c>
      <c r="AX3536" t="s">
        <v>418</v>
      </c>
      <c r="AY3536" t="s">
        <v>73</v>
      </c>
      <c r="AZ3536" t="s">
        <v>74</v>
      </c>
    </row>
    <row r="3537" spans="1:52" x14ac:dyDescent="0.25">
      <c r="A3537" t="str">
        <f>INDEX('Community ID'!B:B,MATCH(O3537,'Community ID'!A:A,0))</f>
        <v>Villa Sabina</v>
      </c>
      <c r="B3537" t="str">
        <f>INDEX('Community ID'!$K:$K,MATCH('Environmental Data'!$P3537,'Community ID'!J:J,0))</f>
        <v>Constanza</v>
      </c>
      <c r="D3537" t="s">
        <v>17633</v>
      </c>
      <c r="E3537" t="s">
        <v>1023</v>
      </c>
      <c r="F3537" t="s">
        <v>991</v>
      </c>
      <c r="I3537" t="s">
        <v>50</v>
      </c>
      <c r="J3537" s="1">
        <v>16803</v>
      </c>
      <c r="K3537">
        <v>75</v>
      </c>
      <c r="L3537">
        <v>8099621619</v>
      </c>
      <c r="M3537" t="s">
        <v>80</v>
      </c>
      <c r="N3537" t="s">
        <v>114</v>
      </c>
      <c r="O3537" t="s">
        <v>101</v>
      </c>
      <c r="P3537" t="s">
        <v>102</v>
      </c>
      <c r="Q3537" t="s">
        <v>54</v>
      </c>
      <c r="S3537" t="s">
        <v>144</v>
      </c>
      <c r="U3537">
        <v>5300150611</v>
      </c>
      <c r="V3537" t="s">
        <v>777</v>
      </c>
      <c r="W3537" t="s">
        <v>58</v>
      </c>
      <c r="X3537">
        <v>18.885944060784499</v>
      </c>
      <c r="Y3537">
        <v>-70.711714137106995</v>
      </c>
      <c r="Z3537" t="s">
        <v>86</v>
      </c>
      <c r="AA3537" t="s">
        <v>86</v>
      </c>
      <c r="AB3537" t="s">
        <v>419</v>
      </c>
      <c r="AC3537" t="s">
        <v>88</v>
      </c>
      <c r="AD3537" t="s">
        <v>62</v>
      </c>
      <c r="AE3537" t="s">
        <v>63</v>
      </c>
      <c r="AF3537" t="s">
        <v>62</v>
      </c>
      <c r="AG3537" t="s">
        <v>64</v>
      </c>
      <c r="AH3537" t="s">
        <v>65</v>
      </c>
      <c r="AI3537" t="s">
        <v>806</v>
      </c>
      <c r="AJ3537" t="s">
        <v>1024</v>
      </c>
      <c r="AK3537" t="s">
        <v>1025</v>
      </c>
      <c r="AL3537">
        <v>2</v>
      </c>
      <c r="AM3537" t="s">
        <v>781</v>
      </c>
      <c r="AN3537">
        <v>5</v>
      </c>
      <c r="AP3537" t="s">
        <v>62</v>
      </c>
      <c r="AQ3537" t="s">
        <v>69</v>
      </c>
      <c r="AR3537" t="s">
        <v>109</v>
      </c>
      <c r="AS3537" t="s">
        <v>62</v>
      </c>
      <c r="AT3537" t="s">
        <v>71</v>
      </c>
      <c r="AU3537" t="s">
        <v>72</v>
      </c>
      <c r="AV3537" s="1">
        <v>44249</v>
      </c>
      <c r="AW3537" t="s">
        <v>17832</v>
      </c>
      <c r="AX3537" t="s">
        <v>777</v>
      </c>
      <c r="AY3537" t="s">
        <v>73</v>
      </c>
      <c r="AZ3537" t="s">
        <v>74</v>
      </c>
    </row>
    <row r="3538" spans="1:52" x14ac:dyDescent="0.25">
      <c r="A3538" t="str">
        <f>INDEX('Community ID'!B:B,MATCH(O3538,'Community ID'!A:A,0))</f>
        <v>Villa Sabina</v>
      </c>
      <c r="B3538" t="str">
        <f>INDEX('Community ID'!$K:$K,MATCH('Environmental Data'!$P3538,'Community ID'!J:J,0))</f>
        <v>Constanza</v>
      </c>
      <c r="D3538" t="s">
        <v>17634</v>
      </c>
      <c r="E3538" t="s">
        <v>982</v>
      </c>
      <c r="F3538" t="s">
        <v>983</v>
      </c>
      <c r="H3538" t="s">
        <v>984</v>
      </c>
      <c r="I3538" t="s">
        <v>50</v>
      </c>
      <c r="J3538" s="1">
        <v>34091</v>
      </c>
      <c r="K3538">
        <v>28</v>
      </c>
      <c r="L3538">
        <v>8092716137</v>
      </c>
      <c r="M3538" t="s">
        <v>80</v>
      </c>
      <c r="N3538" t="s">
        <v>745</v>
      </c>
      <c r="O3538" t="s">
        <v>101</v>
      </c>
      <c r="P3538" t="s">
        <v>102</v>
      </c>
      <c r="Q3538" t="s">
        <v>54</v>
      </c>
      <c r="S3538" t="s">
        <v>144</v>
      </c>
      <c r="V3538" t="s">
        <v>777</v>
      </c>
      <c r="W3538" t="s">
        <v>58</v>
      </c>
      <c r="X3538">
        <v>18.885929643433201</v>
      </c>
      <c r="Y3538">
        <v>-70.711683647905204</v>
      </c>
      <c r="Z3538" t="s">
        <v>86</v>
      </c>
      <c r="AA3538" t="s">
        <v>325</v>
      </c>
      <c r="AB3538" t="s">
        <v>60</v>
      </c>
      <c r="AC3538" t="s">
        <v>169</v>
      </c>
      <c r="AD3538" t="s">
        <v>63</v>
      </c>
      <c r="AE3538" t="s">
        <v>62</v>
      </c>
      <c r="AF3538" t="s">
        <v>63</v>
      </c>
      <c r="AG3538" t="s">
        <v>64</v>
      </c>
      <c r="AH3538" t="s">
        <v>65</v>
      </c>
      <c r="AI3538" t="s">
        <v>985</v>
      </c>
      <c r="AJ3538" t="s">
        <v>986</v>
      </c>
      <c r="AK3538" t="s">
        <v>987</v>
      </c>
      <c r="AL3538">
        <v>2</v>
      </c>
      <c r="AM3538" t="s">
        <v>988</v>
      </c>
      <c r="AN3538">
        <v>7</v>
      </c>
      <c r="AO3538">
        <v>3</v>
      </c>
      <c r="AP3538" t="s">
        <v>63</v>
      </c>
      <c r="AQ3538" t="s">
        <v>69</v>
      </c>
      <c r="AR3538" t="s">
        <v>109</v>
      </c>
      <c r="AS3538" t="s">
        <v>62</v>
      </c>
      <c r="AT3538" t="s">
        <v>71</v>
      </c>
      <c r="AU3538" t="s">
        <v>95</v>
      </c>
      <c r="AV3538" s="1">
        <v>44249</v>
      </c>
      <c r="AW3538" t="s">
        <v>17833</v>
      </c>
      <c r="AX3538" t="s">
        <v>777</v>
      </c>
      <c r="AY3538" t="s">
        <v>73</v>
      </c>
      <c r="AZ3538" t="s">
        <v>74</v>
      </c>
    </row>
    <row r="3539" spans="1:52" x14ac:dyDescent="0.25">
      <c r="A3539" t="str">
        <f>INDEX('Community ID'!B:B,MATCH(O3539,'Community ID'!A:A,0))</f>
        <v xml:space="preserve">La Islita </v>
      </c>
      <c r="B3539" t="str">
        <f>INDEX('Community ID'!$K:$K,MATCH('Environmental Data'!$P3539,'Community ID'!J:J,0))</f>
        <v>Santiago</v>
      </c>
      <c r="D3539" t="s">
        <v>17635</v>
      </c>
      <c r="E3539" t="s">
        <v>1027</v>
      </c>
      <c r="F3539" t="s">
        <v>1028</v>
      </c>
      <c r="H3539" t="s">
        <v>1029</v>
      </c>
      <c r="I3539" t="s">
        <v>79</v>
      </c>
      <c r="J3539" s="1">
        <v>19740</v>
      </c>
      <c r="K3539">
        <v>67</v>
      </c>
      <c r="L3539">
        <v>8093576745</v>
      </c>
      <c r="M3539" t="s">
        <v>51</v>
      </c>
      <c r="N3539" t="s">
        <v>1030</v>
      </c>
      <c r="O3539" t="s">
        <v>891</v>
      </c>
      <c r="P3539" t="s">
        <v>444</v>
      </c>
      <c r="Q3539" t="s">
        <v>444</v>
      </c>
      <c r="S3539" t="s">
        <v>436</v>
      </c>
      <c r="V3539" t="s">
        <v>418</v>
      </c>
      <c r="W3539" t="s">
        <v>58</v>
      </c>
      <c r="X3539">
        <v>19.434587730843202</v>
      </c>
      <c r="Y3539">
        <v>-70.738142567143996</v>
      </c>
      <c r="Z3539" t="s">
        <v>59</v>
      </c>
      <c r="AA3539" t="s">
        <v>59</v>
      </c>
      <c r="AB3539" t="s">
        <v>87</v>
      </c>
      <c r="AC3539" t="s">
        <v>169</v>
      </c>
      <c r="AD3539" t="s">
        <v>62</v>
      </c>
      <c r="AE3539" t="s">
        <v>63</v>
      </c>
      <c r="AF3539" t="s">
        <v>63</v>
      </c>
      <c r="AG3539" t="s">
        <v>64</v>
      </c>
      <c r="AH3539" t="s">
        <v>65</v>
      </c>
      <c r="AI3539" t="s">
        <v>848</v>
      </c>
      <c r="AJ3539" t="s">
        <v>1031</v>
      </c>
      <c r="AK3539" t="s">
        <v>1032</v>
      </c>
      <c r="AL3539">
        <v>2</v>
      </c>
      <c r="AM3539" t="s">
        <v>717</v>
      </c>
      <c r="AN3539">
        <v>8</v>
      </c>
      <c r="AO3539">
        <v>1</v>
      </c>
      <c r="AP3539" t="s">
        <v>62</v>
      </c>
      <c r="AQ3539" t="s">
        <v>69</v>
      </c>
      <c r="AR3539" t="s">
        <v>109</v>
      </c>
      <c r="AS3539" t="s">
        <v>63</v>
      </c>
      <c r="AT3539" t="s">
        <v>71</v>
      </c>
      <c r="AU3539" t="s">
        <v>72</v>
      </c>
      <c r="AV3539" s="1">
        <v>44249</v>
      </c>
      <c r="AW3539" t="s">
        <v>17834</v>
      </c>
      <c r="AX3539" t="s">
        <v>418</v>
      </c>
      <c r="AY3539" t="s">
        <v>73</v>
      </c>
      <c r="AZ3539" t="s">
        <v>74</v>
      </c>
    </row>
    <row r="3540" spans="1:52" x14ac:dyDescent="0.25">
      <c r="A3540" t="str">
        <f>INDEX('Community ID'!B:B,MATCH(O3540,'Community ID'!A:A,0))</f>
        <v>Villa Sabina</v>
      </c>
      <c r="B3540" t="str">
        <f>INDEX('Community ID'!$K:$K,MATCH('Environmental Data'!$P3540,'Community ID'!J:J,0))</f>
        <v>Constanza</v>
      </c>
      <c r="D3540" t="s">
        <v>17636</v>
      </c>
      <c r="E3540" t="s">
        <v>448</v>
      </c>
      <c r="F3540" t="s">
        <v>804</v>
      </c>
      <c r="I3540" t="s">
        <v>50</v>
      </c>
      <c r="J3540" s="1">
        <v>30033</v>
      </c>
      <c r="K3540">
        <v>39</v>
      </c>
      <c r="L3540">
        <v>8492747624</v>
      </c>
      <c r="M3540" t="s">
        <v>80</v>
      </c>
      <c r="N3540" t="s">
        <v>114</v>
      </c>
      <c r="O3540" t="s">
        <v>101</v>
      </c>
      <c r="P3540" t="s">
        <v>102</v>
      </c>
      <c r="Q3540" t="s">
        <v>54</v>
      </c>
      <c r="S3540" t="s">
        <v>144</v>
      </c>
      <c r="V3540" t="s">
        <v>777</v>
      </c>
      <c r="W3540" t="s">
        <v>58</v>
      </c>
      <c r="X3540">
        <v>18.8859306599647</v>
      </c>
      <c r="Y3540">
        <v>-70.710719807364399</v>
      </c>
      <c r="Z3540" t="s">
        <v>325</v>
      </c>
      <c r="AA3540" t="s">
        <v>325</v>
      </c>
      <c r="AB3540" t="s">
        <v>87</v>
      </c>
      <c r="AC3540" t="s">
        <v>169</v>
      </c>
      <c r="AD3540" t="s">
        <v>62</v>
      </c>
      <c r="AE3540" t="s">
        <v>62</v>
      </c>
      <c r="AF3540" t="s">
        <v>63</v>
      </c>
      <c r="AG3540" t="s">
        <v>64</v>
      </c>
      <c r="AH3540" t="s">
        <v>65</v>
      </c>
      <c r="AI3540" t="s">
        <v>824</v>
      </c>
      <c r="AJ3540" t="s">
        <v>825</v>
      </c>
      <c r="AK3540" t="s">
        <v>826</v>
      </c>
      <c r="AL3540">
        <v>2</v>
      </c>
      <c r="AM3540" t="s">
        <v>827</v>
      </c>
      <c r="AN3540">
        <v>4</v>
      </c>
      <c r="AP3540" t="s">
        <v>63</v>
      </c>
      <c r="AQ3540" t="s">
        <v>69</v>
      </c>
      <c r="AR3540" t="s">
        <v>109</v>
      </c>
      <c r="AS3540" t="s">
        <v>63</v>
      </c>
      <c r="AT3540" t="s">
        <v>71</v>
      </c>
      <c r="AU3540" t="s">
        <v>72</v>
      </c>
      <c r="AV3540" s="1">
        <v>44249</v>
      </c>
      <c r="AW3540" t="s">
        <v>17835</v>
      </c>
      <c r="AX3540" t="s">
        <v>777</v>
      </c>
      <c r="AY3540" t="s">
        <v>73</v>
      </c>
      <c r="AZ3540" t="s">
        <v>74</v>
      </c>
    </row>
    <row r="3541" spans="1:52" x14ac:dyDescent="0.25">
      <c r="A3541" t="str">
        <f>INDEX('Community ID'!B:B,MATCH(O3541,'Community ID'!A:A,0))</f>
        <v>Arenazo</v>
      </c>
      <c r="B3541" t="str">
        <f>INDEX('Community ID'!$K:$K,MATCH('Environmental Data'!$P3541,'Community ID'!J:J,0))</f>
        <v>Constanza</v>
      </c>
      <c r="D3541" t="s">
        <v>17637</v>
      </c>
      <c r="E3541" t="s">
        <v>17638</v>
      </c>
      <c r="F3541" t="s">
        <v>17639</v>
      </c>
      <c r="I3541" t="s">
        <v>50</v>
      </c>
      <c r="J3541" s="1">
        <v>39959</v>
      </c>
      <c r="K3541">
        <v>12</v>
      </c>
      <c r="L3541">
        <v>8293951948</v>
      </c>
      <c r="M3541" t="s">
        <v>51</v>
      </c>
      <c r="N3541" t="s">
        <v>721</v>
      </c>
      <c r="O3541" t="s">
        <v>13672</v>
      </c>
      <c r="P3541" t="s">
        <v>102</v>
      </c>
      <c r="Q3541" t="s">
        <v>55</v>
      </c>
      <c r="S3541" t="s">
        <v>144</v>
      </c>
      <c r="V3541" t="s">
        <v>777</v>
      </c>
      <c r="W3541" t="s">
        <v>58</v>
      </c>
      <c r="X3541">
        <v>18.9186523153694</v>
      </c>
      <c r="Y3541">
        <v>-70.763252836933304</v>
      </c>
      <c r="Z3541" t="s">
        <v>86</v>
      </c>
      <c r="AA3541" t="s">
        <v>86</v>
      </c>
      <c r="AB3541" t="s">
        <v>60</v>
      </c>
      <c r="AC3541" t="s">
        <v>169</v>
      </c>
      <c r="AD3541" t="s">
        <v>62</v>
      </c>
      <c r="AE3541" t="s">
        <v>63</v>
      </c>
      <c r="AF3541" t="s">
        <v>62</v>
      </c>
      <c r="AG3541" t="s">
        <v>64</v>
      </c>
      <c r="AH3541" t="s">
        <v>65</v>
      </c>
      <c r="AI3541" t="s">
        <v>919</v>
      </c>
      <c r="AK3541" t="s">
        <v>17640</v>
      </c>
      <c r="AL3541">
        <v>2</v>
      </c>
      <c r="AM3541" t="s">
        <v>717</v>
      </c>
      <c r="AN3541">
        <v>5</v>
      </c>
      <c r="AP3541" t="s">
        <v>63</v>
      </c>
      <c r="AQ3541" t="s">
        <v>69</v>
      </c>
      <c r="AR3541" t="s">
        <v>70</v>
      </c>
      <c r="AS3541" t="s">
        <v>17641</v>
      </c>
      <c r="AT3541" t="s">
        <v>71</v>
      </c>
      <c r="AU3541" t="s">
        <v>95</v>
      </c>
      <c r="AV3541" s="1">
        <v>44249</v>
      </c>
      <c r="AW3541" t="s">
        <v>17836</v>
      </c>
      <c r="AX3541" t="s">
        <v>777</v>
      </c>
      <c r="AY3541" t="s">
        <v>73</v>
      </c>
      <c r="AZ3541" t="s">
        <v>74</v>
      </c>
    </row>
    <row r="3542" spans="1:52" x14ac:dyDescent="0.25">
      <c r="A3542" t="str">
        <f>INDEX('Community ID'!B:B,MATCH(O3542,'Community ID'!A:A,0))</f>
        <v>Villa Sabina</v>
      </c>
      <c r="B3542" t="str">
        <f>INDEX('Community ID'!$K:$K,MATCH('Environmental Data'!$P3542,'Community ID'!J:J,0))</f>
        <v>Constanza</v>
      </c>
      <c r="D3542" t="s">
        <v>17642</v>
      </c>
      <c r="E3542" t="s">
        <v>860</v>
      </c>
      <c r="F3542" t="s">
        <v>804</v>
      </c>
      <c r="I3542" t="s">
        <v>50</v>
      </c>
      <c r="J3542" s="1">
        <v>35492</v>
      </c>
      <c r="K3542">
        <v>24</v>
      </c>
      <c r="L3542">
        <v>8299079665</v>
      </c>
      <c r="M3542" t="s">
        <v>51</v>
      </c>
      <c r="N3542" t="s">
        <v>114</v>
      </c>
      <c r="O3542" t="s">
        <v>101</v>
      </c>
      <c r="P3542" t="s">
        <v>102</v>
      </c>
      <c r="Q3542" t="s">
        <v>54</v>
      </c>
      <c r="V3542" t="s">
        <v>777</v>
      </c>
      <c r="W3542" t="s">
        <v>58</v>
      </c>
      <c r="X3542">
        <v>18.886090797406101</v>
      </c>
      <c r="Y3542">
        <v>-70.711586213953197</v>
      </c>
      <c r="Z3542" t="s">
        <v>86</v>
      </c>
      <c r="AA3542" t="s">
        <v>325</v>
      </c>
      <c r="AB3542" t="s">
        <v>87</v>
      </c>
      <c r="AC3542" t="s">
        <v>169</v>
      </c>
      <c r="AD3542" t="s">
        <v>62</v>
      </c>
      <c r="AE3542" t="s">
        <v>63</v>
      </c>
      <c r="AF3542" t="s">
        <v>63</v>
      </c>
      <c r="AG3542" t="s">
        <v>64</v>
      </c>
      <c r="AH3542" t="s">
        <v>65</v>
      </c>
      <c r="AI3542" t="s">
        <v>861</v>
      </c>
      <c r="AJ3542" t="s">
        <v>862</v>
      </c>
      <c r="AK3542" t="s">
        <v>807</v>
      </c>
      <c r="AL3542">
        <v>2</v>
      </c>
      <c r="AM3542" t="s">
        <v>863</v>
      </c>
      <c r="AN3542">
        <v>3</v>
      </c>
      <c r="AO3542">
        <v>2</v>
      </c>
      <c r="AP3542" t="s">
        <v>63</v>
      </c>
      <c r="AQ3542" t="s">
        <v>69</v>
      </c>
      <c r="AR3542" t="s">
        <v>109</v>
      </c>
      <c r="AS3542" t="s">
        <v>62</v>
      </c>
      <c r="AT3542" t="s">
        <v>71</v>
      </c>
      <c r="AU3542" t="s">
        <v>120</v>
      </c>
      <c r="AV3542" s="1">
        <v>44249</v>
      </c>
      <c r="AW3542" t="s">
        <v>17837</v>
      </c>
      <c r="AX3542" t="s">
        <v>777</v>
      </c>
      <c r="AY3542" t="s">
        <v>73</v>
      </c>
      <c r="AZ3542" t="s">
        <v>74</v>
      </c>
    </row>
    <row r="3543" spans="1:52" x14ac:dyDescent="0.25">
      <c r="A3543" t="str">
        <f>INDEX('Community ID'!B:B,MATCH(O3543,'Community ID'!A:A,0))</f>
        <v>Villa Sabina</v>
      </c>
      <c r="B3543" t="str">
        <f>INDEX('Community ID'!$K:$K,MATCH('Environmental Data'!$P3543,'Community ID'!J:J,0))</f>
        <v>Constanza</v>
      </c>
      <c r="D3543" t="s">
        <v>17643</v>
      </c>
      <c r="E3543" t="s">
        <v>856</v>
      </c>
      <c r="F3543" t="s">
        <v>764</v>
      </c>
      <c r="I3543" t="s">
        <v>50</v>
      </c>
      <c r="J3543" s="1">
        <v>25064</v>
      </c>
      <c r="K3543">
        <v>53</v>
      </c>
      <c r="L3543">
        <v>8298853984</v>
      </c>
      <c r="M3543" t="s">
        <v>80</v>
      </c>
      <c r="N3543" t="s">
        <v>114</v>
      </c>
      <c r="O3543" t="s">
        <v>795</v>
      </c>
      <c r="P3543" t="s">
        <v>102</v>
      </c>
      <c r="Q3543" t="s">
        <v>55</v>
      </c>
      <c r="V3543" t="s">
        <v>777</v>
      </c>
      <c r="W3543" t="s">
        <v>58</v>
      </c>
      <c r="X3543">
        <v>18.8850559940322</v>
      </c>
      <c r="Y3543">
        <v>-70.711395560458101</v>
      </c>
      <c r="Z3543" t="s">
        <v>86</v>
      </c>
      <c r="AA3543" t="s">
        <v>86</v>
      </c>
      <c r="AB3543" t="s">
        <v>60</v>
      </c>
      <c r="AC3543" t="s">
        <v>88</v>
      </c>
      <c r="AD3543" t="s">
        <v>63</v>
      </c>
      <c r="AE3543" t="s">
        <v>63</v>
      </c>
      <c r="AF3543" t="s">
        <v>63</v>
      </c>
      <c r="AG3543" t="s">
        <v>64</v>
      </c>
      <c r="AH3543" t="s">
        <v>90</v>
      </c>
      <c r="AI3543" t="s">
        <v>857</v>
      </c>
      <c r="AJ3543" t="s">
        <v>788</v>
      </c>
      <c r="AK3543" t="s">
        <v>858</v>
      </c>
      <c r="AL3543">
        <v>2</v>
      </c>
      <c r="AM3543" t="s">
        <v>781</v>
      </c>
      <c r="AN3543">
        <v>2</v>
      </c>
      <c r="AP3543" t="s">
        <v>62</v>
      </c>
      <c r="AQ3543" t="s">
        <v>69</v>
      </c>
      <c r="AR3543" t="s">
        <v>70</v>
      </c>
      <c r="AS3543" t="s">
        <v>62</v>
      </c>
      <c r="AT3543" t="s">
        <v>71</v>
      </c>
      <c r="AU3543" t="s">
        <v>95</v>
      </c>
      <c r="AV3543" s="1">
        <v>44249</v>
      </c>
      <c r="AW3543" t="s">
        <v>17838</v>
      </c>
      <c r="AX3543" t="s">
        <v>777</v>
      </c>
      <c r="AY3543" t="s">
        <v>73</v>
      </c>
      <c r="AZ3543" t="s">
        <v>74</v>
      </c>
    </row>
    <row r="3544" spans="1:52" x14ac:dyDescent="0.25">
      <c r="A3544" t="str">
        <f>INDEX('Community ID'!B:B,MATCH(O3544,'Community ID'!A:A,0))</f>
        <v>Arenazo</v>
      </c>
      <c r="B3544" t="str">
        <f>INDEX('Community ID'!$K:$K,MATCH('Environmental Data'!$P3544,'Community ID'!J:J,0))</f>
        <v>Constanza</v>
      </c>
      <c r="D3544" t="s">
        <v>17644</v>
      </c>
      <c r="E3544" t="s">
        <v>17645</v>
      </c>
      <c r="F3544" t="s">
        <v>1820</v>
      </c>
      <c r="I3544" t="s">
        <v>79</v>
      </c>
      <c r="J3544" s="1">
        <v>16567</v>
      </c>
      <c r="K3544">
        <v>76</v>
      </c>
      <c r="L3544">
        <v>8294650676</v>
      </c>
      <c r="M3544" t="s">
        <v>80</v>
      </c>
      <c r="N3544" t="s">
        <v>287</v>
      </c>
      <c r="O3544" t="s">
        <v>13672</v>
      </c>
      <c r="P3544" t="s">
        <v>102</v>
      </c>
      <c r="Q3544" t="s">
        <v>55</v>
      </c>
      <c r="S3544" t="s">
        <v>436</v>
      </c>
      <c r="U3544">
        <v>5300115051</v>
      </c>
      <c r="V3544" t="s">
        <v>777</v>
      </c>
      <c r="W3544" t="s">
        <v>58</v>
      </c>
      <c r="X3544">
        <v>18.919066989672299</v>
      </c>
      <c r="Y3544">
        <v>-70.765020085579394</v>
      </c>
      <c r="Z3544" t="s">
        <v>86</v>
      </c>
      <c r="AA3544" t="s">
        <v>86</v>
      </c>
      <c r="AB3544" t="s">
        <v>87</v>
      </c>
      <c r="AC3544" t="s">
        <v>169</v>
      </c>
      <c r="AD3544" t="s">
        <v>62</v>
      </c>
      <c r="AE3544" t="s">
        <v>63</v>
      </c>
      <c r="AF3544" t="s">
        <v>62</v>
      </c>
      <c r="AG3544" t="s">
        <v>64</v>
      </c>
      <c r="AH3544" t="s">
        <v>65</v>
      </c>
      <c r="AI3544" t="s">
        <v>17646</v>
      </c>
      <c r="AJ3544" t="s">
        <v>1501</v>
      </c>
      <c r="AK3544" t="s">
        <v>17647</v>
      </c>
      <c r="AL3544">
        <v>1</v>
      </c>
      <c r="AM3544" t="s">
        <v>814</v>
      </c>
      <c r="AN3544">
        <v>4</v>
      </c>
      <c r="AO3544">
        <v>1</v>
      </c>
      <c r="AP3544" t="s">
        <v>62</v>
      </c>
      <c r="AQ3544" t="s">
        <v>69</v>
      </c>
      <c r="AR3544" t="s">
        <v>70</v>
      </c>
      <c r="AS3544" t="s">
        <v>62</v>
      </c>
      <c r="AT3544" t="s">
        <v>461</v>
      </c>
      <c r="AU3544" t="s">
        <v>72</v>
      </c>
      <c r="AV3544" s="1">
        <v>44249</v>
      </c>
      <c r="AW3544" t="s">
        <v>17839</v>
      </c>
      <c r="AX3544" t="s">
        <v>777</v>
      </c>
      <c r="AY3544" t="s">
        <v>73</v>
      </c>
      <c r="AZ3544" t="s">
        <v>74</v>
      </c>
    </row>
    <row r="3545" spans="1:52" x14ac:dyDescent="0.25">
      <c r="A3545" t="str">
        <f>INDEX('Community ID'!B:B,MATCH(O3545,'Community ID'!A:A,0))</f>
        <v>Villa Sabina</v>
      </c>
      <c r="B3545" t="str">
        <f>INDEX('Community ID'!$K:$K,MATCH('Environmental Data'!$P3545,'Community ID'!J:J,0))</f>
        <v>Constanza</v>
      </c>
      <c r="D3545" t="s">
        <v>17648</v>
      </c>
      <c r="E3545" t="s">
        <v>829</v>
      </c>
      <c r="F3545" t="s">
        <v>830</v>
      </c>
      <c r="I3545" t="s">
        <v>50</v>
      </c>
      <c r="J3545" t="s">
        <v>831</v>
      </c>
      <c r="K3545">
        <v>50</v>
      </c>
      <c r="L3545">
        <v>8498827998</v>
      </c>
      <c r="M3545" t="s">
        <v>80</v>
      </c>
      <c r="N3545" t="s">
        <v>135</v>
      </c>
      <c r="O3545" t="s">
        <v>101</v>
      </c>
      <c r="P3545" t="s">
        <v>102</v>
      </c>
      <c r="Q3545" t="s">
        <v>54</v>
      </c>
      <c r="U3545">
        <v>1700081449</v>
      </c>
      <c r="V3545" t="s">
        <v>777</v>
      </c>
      <c r="W3545" t="s">
        <v>58</v>
      </c>
      <c r="X3545">
        <v>18.885774910114499</v>
      </c>
      <c r="Y3545">
        <v>-70.7107794374175</v>
      </c>
      <c r="Z3545" t="s">
        <v>86</v>
      </c>
      <c r="AA3545" t="s">
        <v>220</v>
      </c>
      <c r="AB3545" t="s">
        <v>87</v>
      </c>
      <c r="AC3545" t="s">
        <v>88</v>
      </c>
      <c r="AD3545" t="s">
        <v>63</v>
      </c>
      <c r="AE3545" t="s">
        <v>63</v>
      </c>
      <c r="AF3545" t="s">
        <v>62</v>
      </c>
      <c r="AG3545" t="s">
        <v>64</v>
      </c>
      <c r="AH3545" t="s">
        <v>117</v>
      </c>
      <c r="AI3545" t="s">
        <v>832</v>
      </c>
      <c r="AJ3545" t="s">
        <v>833</v>
      </c>
      <c r="AK3545" t="s">
        <v>834</v>
      </c>
      <c r="AL3545">
        <v>2</v>
      </c>
      <c r="AM3545" t="s">
        <v>827</v>
      </c>
      <c r="AN3545">
        <v>5</v>
      </c>
      <c r="AO3545">
        <v>2</v>
      </c>
      <c r="AP3545" t="s">
        <v>62</v>
      </c>
      <c r="AQ3545" t="s">
        <v>69</v>
      </c>
      <c r="AR3545" t="s">
        <v>109</v>
      </c>
      <c r="AS3545" t="s">
        <v>62</v>
      </c>
      <c r="AT3545" t="s">
        <v>71</v>
      </c>
      <c r="AU3545" t="s">
        <v>120</v>
      </c>
      <c r="AV3545" s="1">
        <v>44249</v>
      </c>
      <c r="AW3545" t="s">
        <v>17840</v>
      </c>
      <c r="AX3545" t="s">
        <v>777</v>
      </c>
      <c r="AY3545" t="s">
        <v>73</v>
      </c>
      <c r="AZ3545" t="s">
        <v>74</v>
      </c>
    </row>
    <row r="3546" spans="1:52" x14ac:dyDescent="0.25">
      <c r="A3546" t="str">
        <f>INDEX('Community ID'!B:B,MATCH(O3546,'Community ID'!A:A,0))</f>
        <v>Villa Sabina</v>
      </c>
      <c r="B3546" t="str">
        <f>INDEX('Community ID'!$K:$K,MATCH('Environmental Data'!$P3546,'Community ID'!J:J,0))</f>
        <v>Constanza</v>
      </c>
      <c r="D3546" t="s">
        <v>17649</v>
      </c>
      <c r="E3546" t="s">
        <v>929</v>
      </c>
      <c r="F3546" t="s">
        <v>924</v>
      </c>
      <c r="H3546" t="s">
        <v>930</v>
      </c>
      <c r="I3546" t="s">
        <v>50</v>
      </c>
      <c r="J3546" s="1">
        <v>13315</v>
      </c>
      <c r="K3546">
        <v>85</v>
      </c>
      <c r="L3546">
        <v>8096174176</v>
      </c>
      <c r="M3546" t="s">
        <v>80</v>
      </c>
      <c r="N3546" t="s">
        <v>114</v>
      </c>
      <c r="O3546" t="s">
        <v>795</v>
      </c>
      <c r="P3546" t="s">
        <v>102</v>
      </c>
      <c r="Q3546" t="s">
        <v>55</v>
      </c>
      <c r="S3546" t="s">
        <v>144</v>
      </c>
      <c r="U3546">
        <v>5300150595</v>
      </c>
      <c r="V3546" t="s">
        <v>777</v>
      </c>
      <c r="W3546" t="s">
        <v>58</v>
      </c>
      <c r="X3546">
        <v>18.885760383087199</v>
      </c>
      <c r="Y3546">
        <v>-70.709957806245995</v>
      </c>
      <c r="Z3546" t="s">
        <v>86</v>
      </c>
      <c r="AA3546" t="s">
        <v>86</v>
      </c>
      <c r="AB3546" t="s">
        <v>87</v>
      </c>
      <c r="AC3546" t="s">
        <v>169</v>
      </c>
      <c r="AD3546" t="s">
        <v>62</v>
      </c>
      <c r="AE3546" t="s">
        <v>62</v>
      </c>
      <c r="AF3546" t="s">
        <v>62</v>
      </c>
      <c r="AG3546" t="s">
        <v>64</v>
      </c>
      <c r="AH3546" t="s">
        <v>65</v>
      </c>
      <c r="AI3546" t="s">
        <v>806</v>
      </c>
      <c r="AJ3546" t="s">
        <v>931</v>
      </c>
      <c r="AK3546" t="s">
        <v>780</v>
      </c>
      <c r="AL3546">
        <v>2</v>
      </c>
      <c r="AM3546" t="s">
        <v>781</v>
      </c>
      <c r="AN3546">
        <v>2</v>
      </c>
      <c r="AO3546">
        <v>1</v>
      </c>
      <c r="AP3546" t="s">
        <v>62</v>
      </c>
      <c r="AQ3546" t="s">
        <v>69</v>
      </c>
      <c r="AR3546" t="s">
        <v>109</v>
      </c>
      <c r="AS3546" t="s">
        <v>62</v>
      </c>
      <c r="AT3546" t="s">
        <v>71</v>
      </c>
      <c r="AU3546" t="s">
        <v>72</v>
      </c>
      <c r="AV3546" s="1">
        <v>44249</v>
      </c>
      <c r="AW3546" t="s">
        <v>17841</v>
      </c>
      <c r="AX3546" t="s">
        <v>777</v>
      </c>
      <c r="AY3546" t="s">
        <v>73</v>
      </c>
      <c r="AZ3546" t="s">
        <v>74</v>
      </c>
    </row>
    <row r="3547" spans="1:52" x14ac:dyDescent="0.25">
      <c r="A3547" t="str">
        <f>INDEX('Community ID'!B:B,MATCH(O3547,'Community ID'!A:A,0))</f>
        <v>Villa Sabina</v>
      </c>
      <c r="B3547" t="str">
        <f>INDEX('Community ID'!$K:$K,MATCH('Environmental Data'!$P3547,'Community ID'!J:J,0))</f>
        <v>Constanza</v>
      </c>
      <c r="D3547" t="s">
        <v>17650</v>
      </c>
      <c r="E3547" t="s">
        <v>235</v>
      </c>
      <c r="F3547" t="s">
        <v>878</v>
      </c>
      <c r="H3547" t="s">
        <v>995</v>
      </c>
      <c r="I3547" t="s">
        <v>50</v>
      </c>
      <c r="J3547" s="1">
        <v>22938</v>
      </c>
      <c r="K3547">
        <v>59</v>
      </c>
      <c r="L3547">
        <v>8293713087</v>
      </c>
      <c r="M3547" t="s">
        <v>80</v>
      </c>
      <c r="N3547" t="s">
        <v>996</v>
      </c>
      <c r="O3547" t="s">
        <v>713</v>
      </c>
      <c r="P3547" t="s">
        <v>102</v>
      </c>
      <c r="Q3547" t="s">
        <v>54</v>
      </c>
      <c r="S3547" t="s">
        <v>436</v>
      </c>
      <c r="U3547">
        <v>4700092358</v>
      </c>
      <c r="V3547" t="s">
        <v>777</v>
      </c>
      <c r="W3547" t="s">
        <v>58</v>
      </c>
      <c r="X3547">
        <v>18.8859726573485</v>
      </c>
      <c r="Y3547">
        <v>-70.711764354735706</v>
      </c>
      <c r="Z3547" t="s">
        <v>325</v>
      </c>
      <c r="AA3547" t="s">
        <v>325</v>
      </c>
      <c r="AB3547" t="s">
        <v>60</v>
      </c>
      <c r="AC3547" t="s">
        <v>88</v>
      </c>
      <c r="AD3547" t="s">
        <v>62</v>
      </c>
      <c r="AE3547" t="s">
        <v>63</v>
      </c>
      <c r="AF3547" t="s">
        <v>63</v>
      </c>
      <c r="AG3547" t="s">
        <v>64</v>
      </c>
      <c r="AH3547" t="s">
        <v>65</v>
      </c>
      <c r="AI3547" t="s">
        <v>806</v>
      </c>
      <c r="AK3547" t="s">
        <v>997</v>
      </c>
      <c r="AL3547">
        <v>3</v>
      </c>
      <c r="AM3547" t="s">
        <v>717</v>
      </c>
      <c r="AN3547">
        <v>2</v>
      </c>
      <c r="AP3547" t="s">
        <v>62</v>
      </c>
      <c r="AQ3547" t="s">
        <v>69</v>
      </c>
      <c r="AR3547" t="s">
        <v>109</v>
      </c>
      <c r="AS3547" t="s">
        <v>62</v>
      </c>
      <c r="AT3547" t="s">
        <v>71</v>
      </c>
      <c r="AU3547" t="s">
        <v>95</v>
      </c>
      <c r="AV3547" s="1">
        <v>44249</v>
      </c>
      <c r="AW3547" t="s">
        <v>17842</v>
      </c>
      <c r="AX3547" t="s">
        <v>777</v>
      </c>
      <c r="AY3547" t="s">
        <v>73</v>
      </c>
      <c r="AZ3547" t="s">
        <v>74</v>
      </c>
    </row>
    <row r="3548" spans="1:52" x14ac:dyDescent="0.25">
      <c r="A3548" t="str">
        <f>INDEX('Community ID'!B:B,MATCH(O3548,'Community ID'!A:A,0))</f>
        <v>Villa Sabina</v>
      </c>
      <c r="B3548" t="str">
        <f>INDEX('Community ID'!$K:$K,MATCH('Environmental Data'!$P3548,'Community ID'!J:J,0))</f>
        <v>Constanza</v>
      </c>
      <c r="D3548" t="s">
        <v>17651</v>
      </c>
      <c r="E3548" t="s">
        <v>803</v>
      </c>
      <c r="F3548" t="s">
        <v>804</v>
      </c>
      <c r="H3548" t="s">
        <v>805</v>
      </c>
      <c r="I3548" t="s">
        <v>50</v>
      </c>
      <c r="J3548" s="1">
        <v>31456</v>
      </c>
      <c r="K3548">
        <v>35</v>
      </c>
      <c r="L3548">
        <v>8494530192</v>
      </c>
      <c r="M3548" t="s">
        <v>80</v>
      </c>
      <c r="N3548" t="s">
        <v>114</v>
      </c>
      <c r="O3548" t="s">
        <v>101</v>
      </c>
      <c r="P3548" t="s">
        <v>102</v>
      </c>
      <c r="Q3548" t="s">
        <v>54</v>
      </c>
      <c r="S3548" t="s">
        <v>144</v>
      </c>
      <c r="V3548" t="s">
        <v>777</v>
      </c>
      <c r="W3548" t="s">
        <v>58</v>
      </c>
      <c r="X3548">
        <v>18.886194643164501</v>
      </c>
      <c r="Y3548">
        <v>-70.710644899701904</v>
      </c>
      <c r="Z3548" t="s">
        <v>86</v>
      </c>
      <c r="AA3548" t="s">
        <v>59</v>
      </c>
      <c r="AB3548" t="s">
        <v>87</v>
      </c>
      <c r="AC3548" t="s">
        <v>88</v>
      </c>
      <c r="AD3548" t="s">
        <v>62</v>
      </c>
      <c r="AE3548" t="s">
        <v>63</v>
      </c>
      <c r="AF3548" t="s">
        <v>63</v>
      </c>
      <c r="AG3548" t="s">
        <v>64</v>
      </c>
      <c r="AH3548" t="s">
        <v>65</v>
      </c>
      <c r="AI3548" t="s">
        <v>806</v>
      </c>
      <c r="AK3548" t="s">
        <v>807</v>
      </c>
      <c r="AL3548">
        <v>2</v>
      </c>
      <c r="AM3548" t="s">
        <v>808</v>
      </c>
      <c r="AN3548">
        <v>4</v>
      </c>
      <c r="AP3548" t="s">
        <v>62</v>
      </c>
      <c r="AQ3548" t="s">
        <v>69</v>
      </c>
      <c r="AR3548" t="s">
        <v>109</v>
      </c>
      <c r="AS3548" t="s">
        <v>62</v>
      </c>
      <c r="AT3548" t="s">
        <v>71</v>
      </c>
      <c r="AU3548" t="s">
        <v>95</v>
      </c>
      <c r="AV3548" s="1">
        <v>44249</v>
      </c>
      <c r="AW3548" t="s">
        <v>17842</v>
      </c>
      <c r="AX3548" t="s">
        <v>777</v>
      </c>
      <c r="AY3548" t="s">
        <v>73</v>
      </c>
      <c r="AZ3548" t="s">
        <v>74</v>
      </c>
    </row>
    <row r="3549" spans="1:52" x14ac:dyDescent="0.25">
      <c r="A3549" t="str">
        <f>INDEX('Community ID'!B:B,MATCH(O3549,'Community ID'!A:A,0))</f>
        <v>Villa Sabina</v>
      </c>
      <c r="B3549" t="str">
        <f>INDEX('Community ID'!$K:$K,MATCH('Environmental Data'!$P3549,'Community ID'!J:J,0))</f>
        <v>Constanza</v>
      </c>
      <c r="D3549" t="s">
        <v>17652</v>
      </c>
      <c r="E3549" t="s">
        <v>946</v>
      </c>
      <c r="F3549" t="s">
        <v>947</v>
      </c>
      <c r="I3549" t="s">
        <v>50</v>
      </c>
      <c r="J3549" s="1">
        <v>33317</v>
      </c>
      <c r="K3549">
        <v>30</v>
      </c>
      <c r="L3549">
        <v>8294462656</v>
      </c>
      <c r="M3549" t="s">
        <v>142</v>
      </c>
      <c r="N3549" t="s">
        <v>114</v>
      </c>
      <c r="O3549" t="s">
        <v>795</v>
      </c>
      <c r="P3549" t="s">
        <v>102</v>
      </c>
      <c r="Q3549" t="s">
        <v>55</v>
      </c>
      <c r="U3549">
        <v>40220895102</v>
      </c>
      <c r="V3549" t="s">
        <v>777</v>
      </c>
      <c r="W3549" t="s">
        <v>58</v>
      </c>
      <c r="X3549">
        <v>18.885811614125199</v>
      </c>
      <c r="Y3549">
        <v>-70.709878752290194</v>
      </c>
      <c r="Z3549" t="s">
        <v>86</v>
      </c>
      <c r="AA3549" t="s">
        <v>105</v>
      </c>
      <c r="AB3549" t="s">
        <v>87</v>
      </c>
      <c r="AC3549" t="s">
        <v>169</v>
      </c>
      <c r="AD3549" t="s">
        <v>62</v>
      </c>
      <c r="AE3549" t="s">
        <v>62</v>
      </c>
      <c r="AF3549" t="s">
        <v>62</v>
      </c>
      <c r="AG3549" t="s">
        <v>64</v>
      </c>
      <c r="AH3549" t="s">
        <v>65</v>
      </c>
      <c r="AI3549" t="s">
        <v>788</v>
      </c>
      <c r="AJ3549" t="s">
        <v>788</v>
      </c>
      <c r="AK3549" t="s">
        <v>948</v>
      </c>
      <c r="AL3549">
        <v>2</v>
      </c>
      <c r="AM3549" t="s">
        <v>949</v>
      </c>
      <c r="AN3549">
        <v>3</v>
      </c>
      <c r="AO3549">
        <v>1</v>
      </c>
      <c r="AP3549" t="s">
        <v>62</v>
      </c>
      <c r="AQ3549" t="s">
        <v>69</v>
      </c>
      <c r="AR3549" t="s">
        <v>70</v>
      </c>
      <c r="AS3549" t="s">
        <v>62</v>
      </c>
      <c r="AT3549" t="s">
        <v>71</v>
      </c>
      <c r="AU3549" t="s">
        <v>72</v>
      </c>
      <c r="AV3549" s="1">
        <v>44249</v>
      </c>
      <c r="AW3549" t="s">
        <v>17843</v>
      </c>
      <c r="AX3549" t="s">
        <v>777</v>
      </c>
      <c r="AY3549" t="s">
        <v>73</v>
      </c>
      <c r="AZ3549" t="s">
        <v>74</v>
      </c>
    </row>
    <row r="3550" spans="1:52" x14ac:dyDescent="0.25">
      <c r="A3550" t="str">
        <f>INDEX('Community ID'!B:B,MATCH(O3550,'Community ID'!A:A,0))</f>
        <v>Villa Sabina</v>
      </c>
      <c r="B3550" t="str">
        <f>INDEX('Community ID'!$K:$K,MATCH('Environmental Data'!$P3550,'Community ID'!J:J,0))</f>
        <v>Constanza</v>
      </c>
      <c r="D3550" t="s">
        <v>17653</v>
      </c>
      <c r="E3550" t="s">
        <v>773</v>
      </c>
      <c r="F3550" t="s">
        <v>774</v>
      </c>
      <c r="H3550" t="s">
        <v>775</v>
      </c>
      <c r="I3550" t="s">
        <v>79</v>
      </c>
      <c r="J3550" s="1">
        <v>33582</v>
      </c>
      <c r="K3550">
        <v>30</v>
      </c>
      <c r="L3550">
        <v>8294225352</v>
      </c>
      <c r="M3550" t="s">
        <v>142</v>
      </c>
      <c r="N3550" t="s">
        <v>776</v>
      </c>
      <c r="O3550" t="s">
        <v>101</v>
      </c>
      <c r="P3550" t="s">
        <v>102</v>
      </c>
      <c r="Q3550" t="s">
        <v>54</v>
      </c>
      <c r="S3550" t="s">
        <v>429</v>
      </c>
      <c r="U3550">
        <v>5300454450</v>
      </c>
      <c r="V3550" t="s">
        <v>777</v>
      </c>
      <c r="W3550" t="s">
        <v>58</v>
      </c>
      <c r="X3550">
        <v>18.8857526822806</v>
      </c>
      <c r="Y3550">
        <v>-70.711179349779798</v>
      </c>
      <c r="Z3550" t="s">
        <v>86</v>
      </c>
      <c r="AA3550" t="s">
        <v>105</v>
      </c>
      <c r="AB3550" t="s">
        <v>87</v>
      </c>
      <c r="AC3550" t="s">
        <v>169</v>
      </c>
      <c r="AD3550" t="s">
        <v>62</v>
      </c>
      <c r="AE3550" t="s">
        <v>63</v>
      </c>
      <c r="AF3550" t="s">
        <v>62</v>
      </c>
      <c r="AG3550" t="s">
        <v>64</v>
      </c>
      <c r="AH3550" t="s">
        <v>65</v>
      </c>
      <c r="AI3550" t="s">
        <v>778</v>
      </c>
      <c r="AJ3550" t="s">
        <v>779</v>
      </c>
      <c r="AK3550" t="s">
        <v>780</v>
      </c>
      <c r="AL3550">
        <v>2</v>
      </c>
      <c r="AM3550" t="s">
        <v>781</v>
      </c>
      <c r="AN3550">
        <v>3</v>
      </c>
      <c r="AP3550" t="s">
        <v>63</v>
      </c>
      <c r="AQ3550" t="s">
        <v>69</v>
      </c>
      <c r="AR3550" t="s">
        <v>70</v>
      </c>
      <c r="AS3550" t="s">
        <v>62</v>
      </c>
      <c r="AT3550" t="s">
        <v>71</v>
      </c>
      <c r="AU3550" t="s">
        <v>95</v>
      </c>
      <c r="AV3550" s="1">
        <v>44249</v>
      </c>
      <c r="AW3550" t="s">
        <v>17844</v>
      </c>
      <c r="AX3550" t="s">
        <v>777</v>
      </c>
      <c r="AY3550" t="s">
        <v>73</v>
      </c>
      <c r="AZ3550" t="s">
        <v>74</v>
      </c>
    </row>
    <row r="3551" spans="1:52" x14ac:dyDescent="0.25">
      <c r="A3551" t="str">
        <f>INDEX('Community ID'!B:B,MATCH(O3551,'Community ID'!A:A,0))</f>
        <v>Villa Sabina</v>
      </c>
      <c r="B3551" t="str">
        <f>INDEX('Community ID'!$K:$K,MATCH('Environmental Data'!$P3551,'Community ID'!J:J,0))</f>
        <v>Constanza</v>
      </c>
      <c r="D3551" t="s">
        <v>17654</v>
      </c>
      <c r="E3551" t="s">
        <v>816</v>
      </c>
      <c r="F3551" t="s">
        <v>817</v>
      </c>
      <c r="H3551" t="s">
        <v>818</v>
      </c>
      <c r="I3551" t="s">
        <v>79</v>
      </c>
      <c r="J3551" s="1">
        <v>26919</v>
      </c>
      <c r="K3551">
        <v>48</v>
      </c>
      <c r="L3551">
        <v>8093059870</v>
      </c>
      <c r="M3551" t="s">
        <v>80</v>
      </c>
      <c r="N3551" t="s">
        <v>819</v>
      </c>
      <c r="O3551" t="s">
        <v>101</v>
      </c>
      <c r="P3551" t="s">
        <v>102</v>
      </c>
      <c r="Q3551" t="s">
        <v>54</v>
      </c>
      <c r="S3551" t="s">
        <v>144</v>
      </c>
      <c r="U3551">
        <v>5300286357</v>
      </c>
      <c r="V3551" t="s">
        <v>777</v>
      </c>
      <c r="W3551" t="s">
        <v>58</v>
      </c>
      <c r="X3551">
        <v>18.887096397932101</v>
      </c>
      <c r="Y3551">
        <v>-70.711927576364801</v>
      </c>
      <c r="Z3551" t="s">
        <v>86</v>
      </c>
      <c r="AA3551" t="s">
        <v>86</v>
      </c>
      <c r="AB3551" t="s">
        <v>60</v>
      </c>
      <c r="AC3551" t="s">
        <v>169</v>
      </c>
      <c r="AD3551" t="s">
        <v>62</v>
      </c>
      <c r="AE3551" t="s">
        <v>63</v>
      </c>
      <c r="AF3551" t="s">
        <v>63</v>
      </c>
      <c r="AG3551" t="s">
        <v>64</v>
      </c>
      <c r="AH3551" t="s">
        <v>65</v>
      </c>
      <c r="AI3551" t="s">
        <v>820</v>
      </c>
      <c r="AJ3551" t="s">
        <v>821</v>
      </c>
      <c r="AK3551" t="s">
        <v>822</v>
      </c>
      <c r="AL3551">
        <v>3</v>
      </c>
      <c r="AM3551" t="s">
        <v>717</v>
      </c>
      <c r="AN3551">
        <v>2</v>
      </c>
      <c r="AP3551" t="s">
        <v>62</v>
      </c>
      <c r="AQ3551" t="s">
        <v>69</v>
      </c>
      <c r="AR3551" t="s">
        <v>109</v>
      </c>
      <c r="AS3551" t="s">
        <v>63</v>
      </c>
      <c r="AT3551" t="s">
        <v>71</v>
      </c>
      <c r="AU3551" t="s">
        <v>95</v>
      </c>
      <c r="AV3551" s="1">
        <v>44249</v>
      </c>
      <c r="AW3551" t="s">
        <v>17845</v>
      </c>
      <c r="AX3551" t="s">
        <v>777</v>
      </c>
      <c r="AY3551" t="s">
        <v>73</v>
      </c>
      <c r="AZ3551" t="s">
        <v>74</v>
      </c>
    </row>
    <row r="3552" spans="1:52" x14ac:dyDescent="0.25">
      <c r="A3552" t="str">
        <f>INDEX('Community ID'!B:B,MATCH(O3552,'Community ID'!A:A,0))</f>
        <v>Villa Sabina</v>
      </c>
      <c r="B3552" t="str">
        <f>INDEX('Community ID'!$K:$K,MATCH('Environmental Data'!$P3552,'Community ID'!J:J,0))</f>
        <v>Constanza</v>
      </c>
      <c r="D3552" t="s">
        <v>17655</v>
      </c>
      <c r="E3552" t="s">
        <v>865</v>
      </c>
      <c r="F3552" t="s">
        <v>866</v>
      </c>
      <c r="H3552" t="s">
        <v>867</v>
      </c>
      <c r="I3552" t="s">
        <v>79</v>
      </c>
      <c r="J3552" s="1">
        <v>27129</v>
      </c>
      <c r="K3552">
        <v>47</v>
      </c>
      <c r="L3552">
        <v>8498619613</v>
      </c>
      <c r="M3552" t="s">
        <v>80</v>
      </c>
      <c r="N3552" t="s">
        <v>868</v>
      </c>
      <c r="O3552" t="s">
        <v>101</v>
      </c>
      <c r="P3552" t="s">
        <v>102</v>
      </c>
      <c r="Q3552" t="s">
        <v>55</v>
      </c>
      <c r="S3552" t="s">
        <v>458</v>
      </c>
      <c r="U3552">
        <v>5300146163</v>
      </c>
      <c r="V3552" t="s">
        <v>777</v>
      </c>
      <c r="W3552" t="s">
        <v>58</v>
      </c>
      <c r="X3552">
        <v>18.885933966120898</v>
      </c>
      <c r="Y3552">
        <v>-70.709969826943293</v>
      </c>
      <c r="Z3552" t="s">
        <v>86</v>
      </c>
      <c r="AA3552" t="s">
        <v>220</v>
      </c>
      <c r="AB3552" t="s">
        <v>87</v>
      </c>
      <c r="AC3552" t="s">
        <v>169</v>
      </c>
      <c r="AD3552" t="s">
        <v>62</v>
      </c>
      <c r="AE3552" t="s">
        <v>63</v>
      </c>
      <c r="AF3552" t="s">
        <v>63</v>
      </c>
      <c r="AG3552" t="s">
        <v>64</v>
      </c>
      <c r="AH3552" t="s">
        <v>117</v>
      </c>
      <c r="AI3552" t="s">
        <v>788</v>
      </c>
      <c r="AJ3552" t="s">
        <v>788</v>
      </c>
      <c r="AK3552" t="s">
        <v>869</v>
      </c>
      <c r="AL3552">
        <v>2</v>
      </c>
      <c r="AM3552" t="s">
        <v>717</v>
      </c>
      <c r="AN3552">
        <v>3</v>
      </c>
      <c r="AP3552" t="s">
        <v>62</v>
      </c>
      <c r="AQ3552" t="s">
        <v>69</v>
      </c>
      <c r="AR3552" t="s">
        <v>109</v>
      </c>
      <c r="AS3552" t="s">
        <v>62</v>
      </c>
      <c r="AT3552" t="s">
        <v>71</v>
      </c>
      <c r="AU3552" t="s">
        <v>72</v>
      </c>
      <c r="AV3552" s="1">
        <v>44249</v>
      </c>
      <c r="AW3552" t="s">
        <v>17846</v>
      </c>
      <c r="AX3552" t="s">
        <v>777</v>
      </c>
      <c r="AY3552" t="s">
        <v>73</v>
      </c>
      <c r="AZ3552" t="s">
        <v>74</v>
      </c>
    </row>
    <row r="3553" spans="1:52" x14ac:dyDescent="0.25">
      <c r="A3553" t="str">
        <f>INDEX('Community ID'!B:B,MATCH(O3553,'Community ID'!A:A,0))</f>
        <v>Villa Sabina</v>
      </c>
      <c r="B3553" t="str">
        <f>INDEX('Community ID'!$K:$K,MATCH('Environmental Data'!$P3553,'Community ID'!J:J,0))</f>
        <v>Constanza</v>
      </c>
      <c r="D3553" t="s">
        <v>17656</v>
      </c>
      <c r="E3553" t="s">
        <v>969</v>
      </c>
      <c r="F3553" t="s">
        <v>970</v>
      </c>
      <c r="I3553" t="s">
        <v>50</v>
      </c>
      <c r="J3553" t="s">
        <v>99</v>
      </c>
      <c r="K3553">
        <v>2021</v>
      </c>
      <c r="L3553">
        <v>8492731595</v>
      </c>
      <c r="M3553" t="s">
        <v>142</v>
      </c>
      <c r="N3553" t="s">
        <v>114</v>
      </c>
      <c r="O3553" t="s">
        <v>971</v>
      </c>
      <c r="P3553" t="s">
        <v>102</v>
      </c>
      <c r="Q3553" t="s">
        <v>55</v>
      </c>
      <c r="U3553">
        <v>5300450946</v>
      </c>
      <c r="V3553" t="s">
        <v>777</v>
      </c>
      <c r="W3553" t="s">
        <v>58</v>
      </c>
      <c r="X3553">
        <v>18.885958416872501</v>
      </c>
      <c r="Y3553">
        <v>-70.709881688791995</v>
      </c>
      <c r="Z3553" t="s">
        <v>86</v>
      </c>
      <c r="AA3553" t="s">
        <v>105</v>
      </c>
      <c r="AB3553" t="s">
        <v>87</v>
      </c>
      <c r="AC3553" t="s">
        <v>169</v>
      </c>
      <c r="AD3553" t="s">
        <v>62</v>
      </c>
      <c r="AE3553" t="s">
        <v>63</v>
      </c>
      <c r="AF3553" t="s">
        <v>63</v>
      </c>
      <c r="AG3553" t="s">
        <v>64</v>
      </c>
      <c r="AH3553" t="s">
        <v>65</v>
      </c>
      <c r="AI3553" t="s">
        <v>788</v>
      </c>
      <c r="AJ3553" t="s">
        <v>931</v>
      </c>
      <c r="AK3553" t="s">
        <v>826</v>
      </c>
      <c r="AL3553">
        <v>2</v>
      </c>
      <c r="AM3553" t="s">
        <v>717</v>
      </c>
      <c r="AN3553">
        <v>5</v>
      </c>
      <c r="AP3553" t="s">
        <v>63</v>
      </c>
      <c r="AQ3553" t="s">
        <v>69</v>
      </c>
      <c r="AR3553" t="s">
        <v>70</v>
      </c>
      <c r="AS3553" t="s">
        <v>62</v>
      </c>
      <c r="AT3553" t="s">
        <v>71</v>
      </c>
      <c r="AU3553" t="s">
        <v>72</v>
      </c>
      <c r="AV3553" s="1">
        <v>44249</v>
      </c>
      <c r="AW3553" t="s">
        <v>17847</v>
      </c>
      <c r="AX3553" t="s">
        <v>777</v>
      </c>
      <c r="AY3553" t="s">
        <v>73</v>
      </c>
      <c r="AZ3553" t="s">
        <v>74</v>
      </c>
    </row>
    <row r="3554" spans="1:52" x14ac:dyDescent="0.25">
      <c r="A3554" t="str">
        <f>INDEX('Community ID'!B:B,MATCH(O3554,'Community ID'!A:A,0))</f>
        <v xml:space="preserve">La Islita </v>
      </c>
      <c r="B3554" t="str">
        <f>INDEX('Community ID'!$K:$K,MATCH('Environmental Data'!$P3554,'Community ID'!J:J,0))</f>
        <v>Santiago</v>
      </c>
      <c r="D3554" t="s">
        <v>17657</v>
      </c>
      <c r="E3554" t="s">
        <v>973</v>
      </c>
      <c r="F3554" t="s">
        <v>974</v>
      </c>
      <c r="I3554" t="s">
        <v>50</v>
      </c>
      <c r="J3554" s="1">
        <v>36610</v>
      </c>
      <c r="K3554">
        <v>21</v>
      </c>
      <c r="L3554">
        <v>8299252616</v>
      </c>
      <c r="M3554" t="s">
        <v>142</v>
      </c>
      <c r="N3554" t="s">
        <v>114</v>
      </c>
      <c r="O3554" t="s">
        <v>891</v>
      </c>
      <c r="P3554" t="s">
        <v>444</v>
      </c>
      <c r="Q3554" t="s">
        <v>444</v>
      </c>
      <c r="S3554" t="s">
        <v>417</v>
      </c>
      <c r="U3554">
        <v>40215480894</v>
      </c>
      <c r="V3554" t="s">
        <v>418</v>
      </c>
      <c r="W3554" t="s">
        <v>58</v>
      </c>
      <c r="X3554">
        <v>19.434945345479001</v>
      </c>
      <c r="Y3554">
        <v>-70.738025800702701</v>
      </c>
      <c r="Z3554" t="s">
        <v>59</v>
      </c>
      <c r="AA3554" t="s">
        <v>59</v>
      </c>
      <c r="AB3554" t="s">
        <v>87</v>
      </c>
      <c r="AC3554" t="s">
        <v>169</v>
      </c>
      <c r="AD3554" t="s">
        <v>62</v>
      </c>
      <c r="AE3554" t="s">
        <v>63</v>
      </c>
      <c r="AF3554" t="s">
        <v>62</v>
      </c>
      <c r="AG3554" t="s">
        <v>64</v>
      </c>
      <c r="AH3554" t="s">
        <v>65</v>
      </c>
      <c r="AI3554" t="s">
        <v>975</v>
      </c>
      <c r="AJ3554" t="s">
        <v>976</v>
      </c>
      <c r="AK3554" t="s">
        <v>977</v>
      </c>
      <c r="AL3554">
        <v>1</v>
      </c>
      <c r="AM3554" t="s">
        <v>717</v>
      </c>
      <c r="AN3554">
        <v>3</v>
      </c>
      <c r="AO3554">
        <v>1</v>
      </c>
      <c r="AP3554" t="s">
        <v>63</v>
      </c>
      <c r="AQ3554" t="s">
        <v>69</v>
      </c>
      <c r="AR3554" t="s">
        <v>70</v>
      </c>
      <c r="AS3554" t="s">
        <v>62</v>
      </c>
      <c r="AT3554" t="s">
        <v>71</v>
      </c>
      <c r="AU3554" t="s">
        <v>72</v>
      </c>
      <c r="AV3554" s="1">
        <v>44249</v>
      </c>
      <c r="AW3554" t="s">
        <v>17848</v>
      </c>
      <c r="AX3554" t="s">
        <v>418</v>
      </c>
      <c r="AY3554" t="s">
        <v>73</v>
      </c>
      <c r="AZ3554" t="s">
        <v>74</v>
      </c>
    </row>
    <row r="3555" spans="1:52" x14ac:dyDescent="0.25">
      <c r="A3555" t="str">
        <f>INDEX('Community ID'!B:B,MATCH(O3555,'Community ID'!A:A,0))</f>
        <v>Villa Sabina</v>
      </c>
      <c r="B3555" t="str">
        <f>INDEX('Community ID'!$K:$K,MATCH('Environmental Data'!$P3555,'Community ID'!J:J,0))</f>
        <v>Constanza</v>
      </c>
      <c r="D3555" t="s">
        <v>17658</v>
      </c>
      <c r="E3555" t="s">
        <v>911</v>
      </c>
      <c r="F3555" t="s">
        <v>912</v>
      </c>
      <c r="H3555" t="s">
        <v>913</v>
      </c>
      <c r="I3555" t="s">
        <v>50</v>
      </c>
      <c r="J3555" s="1">
        <v>24090</v>
      </c>
      <c r="K3555">
        <v>56</v>
      </c>
      <c r="L3555">
        <v>8094166945</v>
      </c>
      <c r="M3555" t="s">
        <v>80</v>
      </c>
      <c r="N3555" t="s">
        <v>114</v>
      </c>
      <c r="O3555" t="s">
        <v>101</v>
      </c>
      <c r="P3555" t="s">
        <v>102</v>
      </c>
      <c r="Q3555" t="s">
        <v>685</v>
      </c>
      <c r="S3555" t="s">
        <v>144</v>
      </c>
      <c r="U3555">
        <v>22500760</v>
      </c>
      <c r="V3555" t="s">
        <v>777</v>
      </c>
      <c r="W3555" t="s">
        <v>58</v>
      </c>
      <c r="X3555">
        <v>18.885952334185198</v>
      </c>
      <c r="Y3555">
        <v>-70.710959258938701</v>
      </c>
      <c r="Z3555" t="s">
        <v>86</v>
      </c>
      <c r="AA3555" t="s">
        <v>86</v>
      </c>
      <c r="AB3555" t="s">
        <v>60</v>
      </c>
      <c r="AC3555" t="s">
        <v>61</v>
      </c>
      <c r="AD3555" t="s">
        <v>62</v>
      </c>
      <c r="AE3555" t="s">
        <v>63</v>
      </c>
      <c r="AF3555" t="s">
        <v>62</v>
      </c>
      <c r="AG3555" t="s">
        <v>64</v>
      </c>
      <c r="AH3555" t="s">
        <v>65</v>
      </c>
      <c r="AI3555" t="s">
        <v>824</v>
      </c>
      <c r="AJ3555" t="s">
        <v>914</v>
      </c>
      <c r="AK3555" t="s">
        <v>915</v>
      </c>
      <c r="AL3555">
        <v>2</v>
      </c>
      <c r="AM3555" t="s">
        <v>781</v>
      </c>
      <c r="AN3555">
        <v>3</v>
      </c>
      <c r="AP3555" t="s">
        <v>62</v>
      </c>
      <c r="AQ3555" t="s">
        <v>69</v>
      </c>
      <c r="AR3555" t="s">
        <v>109</v>
      </c>
      <c r="AS3555" t="s">
        <v>62</v>
      </c>
      <c r="AT3555" t="s">
        <v>71</v>
      </c>
      <c r="AU3555" t="s">
        <v>72</v>
      </c>
      <c r="AV3555" s="1">
        <v>44249</v>
      </c>
      <c r="AW3555" t="s">
        <v>17849</v>
      </c>
      <c r="AX3555" t="s">
        <v>777</v>
      </c>
      <c r="AY3555" t="s">
        <v>73</v>
      </c>
      <c r="AZ3555" t="s">
        <v>74</v>
      </c>
    </row>
    <row r="3556" spans="1:52" x14ac:dyDescent="0.25">
      <c r="A3556" t="str">
        <f>INDEX('Community ID'!B:B,MATCH(O3556,'Community ID'!A:A,0))</f>
        <v xml:space="preserve">La Islita </v>
      </c>
      <c r="B3556" t="str">
        <f>INDEX('Community ID'!$K:$K,MATCH('Environmental Data'!$P3556,'Community ID'!J:J,0))</f>
        <v>Santiago</v>
      </c>
      <c r="D3556" t="s">
        <v>17659</v>
      </c>
      <c r="E3556" t="s">
        <v>1047</v>
      </c>
      <c r="F3556" t="s">
        <v>1048</v>
      </c>
      <c r="I3556" t="s">
        <v>79</v>
      </c>
      <c r="J3556" s="1">
        <v>23717</v>
      </c>
      <c r="K3556">
        <v>57</v>
      </c>
      <c r="L3556">
        <v>8299588214</v>
      </c>
      <c r="M3556" t="s">
        <v>142</v>
      </c>
      <c r="N3556" t="s">
        <v>1049</v>
      </c>
      <c r="O3556" t="s">
        <v>891</v>
      </c>
      <c r="P3556" t="s">
        <v>444</v>
      </c>
      <c r="Q3556" t="s">
        <v>444</v>
      </c>
      <c r="U3556">
        <v>4800529416</v>
      </c>
      <c r="V3556" t="s">
        <v>418</v>
      </c>
      <c r="W3556" t="s">
        <v>58</v>
      </c>
      <c r="X3556">
        <v>19.438573880634401</v>
      </c>
      <c r="Y3556">
        <v>-70.7422592710911</v>
      </c>
      <c r="Z3556" t="s">
        <v>59</v>
      </c>
      <c r="AA3556" t="s">
        <v>105</v>
      </c>
      <c r="AB3556" t="s">
        <v>87</v>
      </c>
      <c r="AC3556" t="s">
        <v>169</v>
      </c>
      <c r="AD3556" t="s">
        <v>62</v>
      </c>
      <c r="AE3556" t="s">
        <v>63</v>
      </c>
      <c r="AF3556" t="s">
        <v>63</v>
      </c>
      <c r="AG3556" t="s">
        <v>64</v>
      </c>
      <c r="AH3556" t="s">
        <v>117</v>
      </c>
      <c r="AI3556" t="s">
        <v>1050</v>
      </c>
      <c r="AJ3556" t="s">
        <v>1051</v>
      </c>
      <c r="AK3556" t="s">
        <v>1052</v>
      </c>
      <c r="AL3556">
        <v>2</v>
      </c>
      <c r="AM3556" t="s">
        <v>717</v>
      </c>
      <c r="AN3556">
        <v>2</v>
      </c>
      <c r="AP3556" t="s">
        <v>63</v>
      </c>
      <c r="AQ3556" t="s">
        <v>186</v>
      </c>
      <c r="AR3556" t="s">
        <v>109</v>
      </c>
      <c r="AS3556" t="s">
        <v>63</v>
      </c>
      <c r="AT3556" t="s">
        <v>71</v>
      </c>
      <c r="AU3556" t="s">
        <v>95</v>
      </c>
      <c r="AV3556" s="1">
        <v>44249</v>
      </c>
      <c r="AW3556" t="s">
        <v>17850</v>
      </c>
      <c r="AX3556" t="s">
        <v>418</v>
      </c>
      <c r="AY3556" t="s">
        <v>73</v>
      </c>
      <c r="AZ3556" t="s">
        <v>74</v>
      </c>
    </row>
    <row r="3557" spans="1:52" x14ac:dyDescent="0.25">
      <c r="A3557" t="str">
        <f>INDEX('Community ID'!B:B,MATCH(O3557,'Community ID'!A:A,0))</f>
        <v>Villa Sabina</v>
      </c>
      <c r="B3557" t="str">
        <f>INDEX('Community ID'!$K:$K,MATCH('Environmental Data'!$P3557,'Community ID'!J:J,0))</f>
        <v>Constanza</v>
      </c>
      <c r="D3557" t="s">
        <v>17660</v>
      </c>
      <c r="E3557" t="s">
        <v>799</v>
      </c>
      <c r="F3557" t="s">
        <v>758</v>
      </c>
      <c r="I3557" t="s">
        <v>50</v>
      </c>
      <c r="J3557" s="1">
        <v>32473</v>
      </c>
      <c r="K3557">
        <v>33</v>
      </c>
      <c r="L3557">
        <v>8295367620</v>
      </c>
      <c r="M3557" t="s">
        <v>142</v>
      </c>
      <c r="N3557" t="s">
        <v>114</v>
      </c>
      <c r="O3557" t="s">
        <v>795</v>
      </c>
      <c r="P3557" t="s">
        <v>102</v>
      </c>
      <c r="Q3557" t="s">
        <v>55</v>
      </c>
      <c r="S3557" t="s">
        <v>144</v>
      </c>
      <c r="U3557">
        <v>301095766</v>
      </c>
      <c r="V3557" t="s">
        <v>777</v>
      </c>
      <c r="W3557" t="s">
        <v>58</v>
      </c>
      <c r="X3557">
        <v>18.888219284519899</v>
      </c>
      <c r="Y3557">
        <v>-70.711914757699603</v>
      </c>
      <c r="Z3557" t="s">
        <v>86</v>
      </c>
      <c r="AA3557" t="s">
        <v>59</v>
      </c>
      <c r="AB3557" t="s">
        <v>60</v>
      </c>
      <c r="AC3557" t="s">
        <v>169</v>
      </c>
      <c r="AD3557" t="s">
        <v>62</v>
      </c>
      <c r="AE3557" t="s">
        <v>63</v>
      </c>
      <c r="AF3557" t="s">
        <v>63</v>
      </c>
      <c r="AG3557" t="s">
        <v>64</v>
      </c>
      <c r="AH3557" t="s">
        <v>117</v>
      </c>
      <c r="AI3557" t="s">
        <v>145</v>
      </c>
      <c r="AJ3557" t="s">
        <v>800</v>
      </c>
      <c r="AK3557" t="s">
        <v>801</v>
      </c>
      <c r="AL3557">
        <v>1</v>
      </c>
      <c r="AM3557" t="s">
        <v>781</v>
      </c>
      <c r="AN3557">
        <v>3</v>
      </c>
      <c r="AP3557" t="s">
        <v>62</v>
      </c>
      <c r="AQ3557" t="s">
        <v>69</v>
      </c>
      <c r="AR3557" t="s">
        <v>70</v>
      </c>
      <c r="AS3557" t="s">
        <v>62</v>
      </c>
      <c r="AT3557" t="s">
        <v>71</v>
      </c>
      <c r="AU3557" t="s">
        <v>120</v>
      </c>
      <c r="AV3557" s="1">
        <v>44249</v>
      </c>
      <c r="AW3557" t="s">
        <v>17851</v>
      </c>
      <c r="AX3557" t="s">
        <v>777</v>
      </c>
      <c r="AY3557" t="s">
        <v>73</v>
      </c>
      <c r="AZ3557" t="s">
        <v>74</v>
      </c>
    </row>
    <row r="3558" spans="1:52" x14ac:dyDescent="0.25">
      <c r="A3558" t="str">
        <f>INDEX('Community ID'!B:B,MATCH(O3558,'Community ID'!A:A,0))</f>
        <v>Villa Sabina</v>
      </c>
      <c r="B3558" t="str">
        <f>INDEX('Community ID'!$K:$K,MATCH('Environmental Data'!$P3558,'Community ID'!J:J,0))</f>
        <v>Constanza</v>
      </c>
      <c r="D3558" t="s">
        <v>17661</v>
      </c>
      <c r="E3558" t="s">
        <v>990</v>
      </c>
      <c r="F3558" t="s">
        <v>991</v>
      </c>
      <c r="H3558" t="s">
        <v>992</v>
      </c>
      <c r="I3558" t="s">
        <v>79</v>
      </c>
      <c r="J3558" s="1">
        <v>31039</v>
      </c>
      <c r="K3558">
        <v>37</v>
      </c>
      <c r="L3558">
        <v>8099621619</v>
      </c>
      <c r="M3558" t="s">
        <v>51</v>
      </c>
      <c r="N3558" t="s">
        <v>993</v>
      </c>
      <c r="O3558" t="s">
        <v>713</v>
      </c>
      <c r="P3558" t="s">
        <v>102</v>
      </c>
      <c r="Q3558" t="s">
        <v>54</v>
      </c>
      <c r="U3558">
        <v>5300359782</v>
      </c>
      <c r="V3558" t="s">
        <v>777</v>
      </c>
      <c r="W3558" t="s">
        <v>58</v>
      </c>
      <c r="X3558">
        <v>18.8859873852657</v>
      </c>
      <c r="Y3558">
        <v>-70.711610031950201</v>
      </c>
      <c r="Z3558" t="s">
        <v>86</v>
      </c>
      <c r="AA3558" t="s">
        <v>59</v>
      </c>
      <c r="AB3558" t="s">
        <v>60</v>
      </c>
      <c r="AC3558" t="s">
        <v>88</v>
      </c>
      <c r="AD3558" t="s">
        <v>63</v>
      </c>
      <c r="AE3558" t="s">
        <v>62</v>
      </c>
      <c r="AF3558" t="s">
        <v>63</v>
      </c>
      <c r="AG3558" t="s">
        <v>64</v>
      </c>
      <c r="AH3558" t="s">
        <v>65</v>
      </c>
      <c r="AI3558" t="s">
        <v>861</v>
      </c>
      <c r="AJ3558" t="s">
        <v>861</v>
      </c>
      <c r="AK3558" t="s">
        <v>780</v>
      </c>
      <c r="AL3558">
        <v>1</v>
      </c>
      <c r="AM3558" t="s">
        <v>717</v>
      </c>
      <c r="AN3558">
        <v>5</v>
      </c>
      <c r="AP3558" t="s">
        <v>63</v>
      </c>
      <c r="AQ3558" t="s">
        <v>69</v>
      </c>
      <c r="AR3558" t="s">
        <v>109</v>
      </c>
      <c r="AS3558" t="s">
        <v>62</v>
      </c>
      <c r="AT3558" t="s">
        <v>71</v>
      </c>
      <c r="AU3558" t="s">
        <v>120</v>
      </c>
      <c r="AV3558" s="1">
        <v>44249</v>
      </c>
      <c r="AW3558" t="s">
        <v>17852</v>
      </c>
      <c r="AX3558" t="s">
        <v>777</v>
      </c>
      <c r="AY3558" t="s">
        <v>73</v>
      </c>
      <c r="AZ3558" t="s">
        <v>74</v>
      </c>
    </row>
    <row r="3559" spans="1:52" x14ac:dyDescent="0.25">
      <c r="A3559" t="str">
        <f>INDEX('Community ID'!B:B,MATCH(O3559,'Community ID'!A:A,0))</f>
        <v>Arenazo</v>
      </c>
      <c r="B3559" t="str">
        <f>INDEX('Community ID'!$K:$K,MATCH('Environmental Data'!$P3559,'Community ID'!J:J,0))</f>
        <v>Constanza</v>
      </c>
      <c r="D3559" t="s">
        <v>17662</v>
      </c>
      <c r="E3559" t="s">
        <v>17663</v>
      </c>
      <c r="F3559" t="s">
        <v>401</v>
      </c>
      <c r="H3559" t="s">
        <v>10639</v>
      </c>
      <c r="I3559" t="s">
        <v>79</v>
      </c>
      <c r="J3559" s="1">
        <v>20644</v>
      </c>
      <c r="K3559">
        <v>65</v>
      </c>
      <c r="L3559">
        <v>8295324394</v>
      </c>
      <c r="M3559" t="s">
        <v>80</v>
      </c>
      <c r="N3559" t="s">
        <v>17664</v>
      </c>
      <c r="O3559" t="s">
        <v>13672</v>
      </c>
      <c r="P3559" t="s">
        <v>102</v>
      </c>
      <c r="Q3559" t="s">
        <v>55</v>
      </c>
      <c r="S3559" t="s">
        <v>144</v>
      </c>
      <c r="V3559" t="s">
        <v>777</v>
      </c>
      <c r="W3559" t="s">
        <v>58</v>
      </c>
      <c r="X3559">
        <v>18.9156021735437</v>
      </c>
      <c r="Y3559">
        <v>-70.759566119011893</v>
      </c>
      <c r="Z3559" t="s">
        <v>86</v>
      </c>
      <c r="AA3559" t="s">
        <v>86</v>
      </c>
      <c r="AB3559" t="s">
        <v>87</v>
      </c>
      <c r="AC3559" t="s">
        <v>169</v>
      </c>
      <c r="AD3559" t="s">
        <v>62</v>
      </c>
      <c r="AE3559" t="s">
        <v>62</v>
      </c>
      <c r="AF3559" t="s">
        <v>62</v>
      </c>
      <c r="AG3559" t="s">
        <v>64</v>
      </c>
      <c r="AH3559" t="s">
        <v>117</v>
      </c>
      <c r="AI3559" t="s">
        <v>17665</v>
      </c>
      <c r="AJ3559" t="s">
        <v>145</v>
      </c>
      <c r="AK3559" t="s">
        <v>17666</v>
      </c>
      <c r="AL3559">
        <v>2</v>
      </c>
      <c r="AM3559" t="s">
        <v>1021</v>
      </c>
      <c r="AN3559">
        <v>3</v>
      </c>
      <c r="AP3559" t="s">
        <v>62</v>
      </c>
      <c r="AQ3559" t="s">
        <v>69</v>
      </c>
      <c r="AR3559" t="s">
        <v>109</v>
      </c>
      <c r="AS3559" t="s">
        <v>63</v>
      </c>
      <c r="AT3559" t="s">
        <v>71</v>
      </c>
      <c r="AU3559" t="s">
        <v>72</v>
      </c>
      <c r="AV3559" s="1">
        <v>44249</v>
      </c>
      <c r="AW3559" t="s">
        <v>17853</v>
      </c>
      <c r="AX3559" t="s">
        <v>777</v>
      </c>
      <c r="AY3559" t="s">
        <v>73</v>
      </c>
      <c r="AZ3559" t="s">
        <v>74</v>
      </c>
    </row>
    <row r="3560" spans="1:52" x14ac:dyDescent="0.25">
      <c r="A3560" t="str">
        <f>INDEX('Community ID'!B:B,MATCH(O3560,'Community ID'!A:A,0))</f>
        <v xml:space="preserve">La Islita </v>
      </c>
      <c r="B3560" t="str">
        <f>INDEX('Community ID'!$K:$K,MATCH('Environmental Data'!$P3560,'Community ID'!J:J,0))</f>
        <v>Santiago</v>
      </c>
      <c r="D3560" t="s">
        <v>17667</v>
      </c>
      <c r="E3560" t="s">
        <v>951</v>
      </c>
      <c r="F3560" t="s">
        <v>952</v>
      </c>
      <c r="H3560" t="s">
        <v>953</v>
      </c>
      <c r="I3560" t="s">
        <v>50</v>
      </c>
      <c r="J3560" s="1">
        <v>24874</v>
      </c>
      <c r="K3560">
        <v>53</v>
      </c>
      <c r="L3560">
        <v>8094925273</v>
      </c>
      <c r="M3560" t="s">
        <v>142</v>
      </c>
      <c r="N3560" t="s">
        <v>114</v>
      </c>
      <c r="O3560" t="s">
        <v>891</v>
      </c>
      <c r="P3560" t="s">
        <v>444</v>
      </c>
      <c r="Q3560" t="s">
        <v>444</v>
      </c>
      <c r="V3560" t="s">
        <v>418</v>
      </c>
      <c r="W3560" t="s">
        <v>58</v>
      </c>
      <c r="X3560">
        <v>19.433403568280902</v>
      </c>
      <c r="Y3560">
        <v>-70.738780372668202</v>
      </c>
      <c r="Z3560" t="s">
        <v>59</v>
      </c>
      <c r="AA3560" t="s">
        <v>59</v>
      </c>
      <c r="AB3560" t="s">
        <v>87</v>
      </c>
      <c r="AC3560" t="s">
        <v>169</v>
      </c>
      <c r="AD3560" t="s">
        <v>62</v>
      </c>
      <c r="AE3560" t="s">
        <v>63</v>
      </c>
      <c r="AF3560" t="s">
        <v>63</v>
      </c>
      <c r="AG3560" t="s">
        <v>89</v>
      </c>
      <c r="AH3560" t="s">
        <v>117</v>
      </c>
      <c r="AI3560" t="s">
        <v>848</v>
      </c>
      <c r="AJ3560" t="s">
        <v>848</v>
      </c>
      <c r="AK3560" t="s">
        <v>954</v>
      </c>
      <c r="AL3560">
        <v>2</v>
      </c>
      <c r="AM3560" t="s">
        <v>781</v>
      </c>
      <c r="AN3560">
        <v>4</v>
      </c>
      <c r="AP3560" t="s">
        <v>62</v>
      </c>
      <c r="AQ3560" t="s">
        <v>69</v>
      </c>
      <c r="AR3560" t="s">
        <v>70</v>
      </c>
      <c r="AS3560" t="s">
        <v>62</v>
      </c>
      <c r="AT3560" t="s">
        <v>71</v>
      </c>
      <c r="AU3560" t="s">
        <v>72</v>
      </c>
      <c r="AV3560" s="1">
        <v>44249</v>
      </c>
      <c r="AW3560" t="s">
        <v>17854</v>
      </c>
      <c r="AX3560" t="s">
        <v>418</v>
      </c>
      <c r="AY3560" t="s">
        <v>73</v>
      </c>
      <c r="AZ3560" t="s">
        <v>74</v>
      </c>
    </row>
    <row r="3561" spans="1:52" x14ac:dyDescent="0.25">
      <c r="A3561" t="str">
        <f>INDEX('Community ID'!B:B,MATCH(O3561,'Community ID'!A:A,0))</f>
        <v xml:space="preserve">La Islita </v>
      </c>
      <c r="B3561" t="str">
        <f>INDEX('Community ID'!$K:$K,MATCH('Environmental Data'!$P3561,'Community ID'!J:J,0))</f>
        <v>Santiago</v>
      </c>
      <c r="D3561" t="s">
        <v>17668</v>
      </c>
      <c r="E3561" t="s">
        <v>1054</v>
      </c>
      <c r="F3561" t="s">
        <v>1055</v>
      </c>
      <c r="H3561" t="s">
        <v>1056</v>
      </c>
      <c r="I3561" t="s">
        <v>79</v>
      </c>
      <c r="J3561" s="1">
        <v>17291</v>
      </c>
      <c r="K3561">
        <v>74</v>
      </c>
      <c r="L3561">
        <v>8093514627</v>
      </c>
      <c r="M3561" t="s">
        <v>80</v>
      </c>
      <c r="N3561" t="s">
        <v>1057</v>
      </c>
      <c r="O3561" t="s">
        <v>891</v>
      </c>
      <c r="P3561" t="s">
        <v>444</v>
      </c>
      <c r="Q3561" t="s">
        <v>444</v>
      </c>
      <c r="S3561" t="s">
        <v>144</v>
      </c>
      <c r="U3561">
        <v>7100059141</v>
      </c>
      <c r="V3561" t="s">
        <v>418</v>
      </c>
      <c r="W3561" t="s">
        <v>58</v>
      </c>
      <c r="X3561">
        <v>19.433216857350999</v>
      </c>
      <c r="Y3561">
        <v>-70.737964204888002</v>
      </c>
      <c r="Z3561" t="s">
        <v>59</v>
      </c>
      <c r="AA3561" t="s">
        <v>59</v>
      </c>
      <c r="AB3561" t="s">
        <v>87</v>
      </c>
      <c r="AC3561" t="s">
        <v>61</v>
      </c>
      <c r="AD3561" t="s">
        <v>62</v>
      </c>
      <c r="AE3561" t="s">
        <v>63</v>
      </c>
      <c r="AF3561" t="s">
        <v>62</v>
      </c>
      <c r="AG3561" t="s">
        <v>89</v>
      </c>
      <c r="AH3561" t="s">
        <v>117</v>
      </c>
      <c r="AK3561" t="s">
        <v>1058</v>
      </c>
      <c r="AL3561">
        <v>1</v>
      </c>
      <c r="AM3561" t="s">
        <v>814</v>
      </c>
      <c r="AN3561">
        <v>1</v>
      </c>
      <c r="AP3561" t="s">
        <v>62</v>
      </c>
      <c r="AQ3561" t="s">
        <v>186</v>
      </c>
      <c r="AR3561" t="s">
        <v>109</v>
      </c>
      <c r="AS3561" t="s">
        <v>62</v>
      </c>
      <c r="AT3561" t="s">
        <v>71</v>
      </c>
      <c r="AU3561" t="s">
        <v>95</v>
      </c>
      <c r="AV3561" s="1">
        <v>44249</v>
      </c>
      <c r="AW3561" t="s">
        <v>17855</v>
      </c>
      <c r="AX3561" t="s">
        <v>418</v>
      </c>
      <c r="AY3561" t="s">
        <v>73</v>
      </c>
      <c r="AZ3561" t="s">
        <v>74</v>
      </c>
    </row>
    <row r="3562" spans="1:52" x14ac:dyDescent="0.25">
      <c r="A3562" t="str">
        <f>INDEX('Community ID'!B:B,MATCH(O3562,'Community ID'!A:A,0))</f>
        <v xml:space="preserve">La Islita </v>
      </c>
      <c r="B3562" t="str">
        <f>INDEX('Community ID'!$K:$K,MATCH('Environmental Data'!$P3562,'Community ID'!J:J,0))</f>
        <v>Santiago</v>
      </c>
      <c r="D3562" t="s">
        <v>17669</v>
      </c>
      <c r="E3562" t="s">
        <v>17670</v>
      </c>
      <c r="F3562" t="s">
        <v>3615</v>
      </c>
      <c r="H3562" t="s">
        <v>321</v>
      </c>
      <c r="I3562" t="s">
        <v>79</v>
      </c>
      <c r="J3562" s="1">
        <v>30462</v>
      </c>
      <c r="K3562">
        <v>38</v>
      </c>
      <c r="L3562">
        <v>8097628427</v>
      </c>
      <c r="M3562" t="s">
        <v>51</v>
      </c>
      <c r="N3562" t="s">
        <v>1235</v>
      </c>
      <c r="O3562" t="s">
        <v>891</v>
      </c>
      <c r="P3562" t="s">
        <v>444</v>
      </c>
      <c r="Q3562" t="s">
        <v>444</v>
      </c>
      <c r="S3562" t="s">
        <v>429</v>
      </c>
      <c r="U3562">
        <v>4900715972</v>
      </c>
      <c r="V3562" t="s">
        <v>418</v>
      </c>
      <c r="W3562" t="s">
        <v>58</v>
      </c>
      <c r="X3562">
        <v>19.4364644109632</v>
      </c>
      <c r="Y3562">
        <v>-70.740353129275206</v>
      </c>
      <c r="Z3562" t="s">
        <v>105</v>
      </c>
      <c r="AA3562" t="s">
        <v>105</v>
      </c>
      <c r="AB3562" t="s">
        <v>87</v>
      </c>
      <c r="AC3562" t="s">
        <v>169</v>
      </c>
      <c r="AD3562" t="s">
        <v>63</v>
      </c>
      <c r="AE3562" t="s">
        <v>63</v>
      </c>
      <c r="AF3562" t="s">
        <v>62</v>
      </c>
      <c r="AG3562" t="s">
        <v>64</v>
      </c>
      <c r="AH3562" t="s">
        <v>65</v>
      </c>
      <c r="AI3562" t="s">
        <v>2979</v>
      </c>
      <c r="AJ3562" t="s">
        <v>1923</v>
      </c>
      <c r="AK3562" t="s">
        <v>17671</v>
      </c>
      <c r="AL3562">
        <v>1</v>
      </c>
      <c r="AM3562" t="s">
        <v>717</v>
      </c>
      <c r="AN3562">
        <v>4</v>
      </c>
      <c r="AO3562">
        <v>1</v>
      </c>
      <c r="AP3562" t="s">
        <v>62</v>
      </c>
      <c r="AQ3562" t="s">
        <v>186</v>
      </c>
      <c r="AR3562" t="s">
        <v>109</v>
      </c>
      <c r="AS3562" t="s">
        <v>62</v>
      </c>
      <c r="AT3562" t="s">
        <v>71</v>
      </c>
      <c r="AU3562" t="s">
        <v>72</v>
      </c>
      <c r="AV3562" s="1">
        <v>44249</v>
      </c>
      <c r="AW3562" t="s">
        <v>17856</v>
      </c>
      <c r="AX3562" t="s">
        <v>418</v>
      </c>
      <c r="AY3562" t="s">
        <v>73</v>
      </c>
      <c r="AZ3562" t="s">
        <v>74</v>
      </c>
    </row>
    <row r="3563" spans="1:52" x14ac:dyDescent="0.25">
      <c r="A3563" t="str">
        <f>INDEX('Community ID'!B:B,MATCH(O3563,'Community ID'!A:A,0))</f>
        <v>La Planta, La Japonesa</v>
      </c>
      <c r="B3563" t="str">
        <f>INDEX('Community ID'!$K:$K,MATCH('Environmental Data'!$P3563,'Community ID'!J:J,0))</f>
        <v>Constanza</v>
      </c>
      <c r="D3563" t="s">
        <v>17672</v>
      </c>
      <c r="E3563" t="s">
        <v>6316</v>
      </c>
      <c r="F3563" t="s">
        <v>2701</v>
      </c>
      <c r="H3563" t="s">
        <v>7004</v>
      </c>
      <c r="I3563" t="s">
        <v>50</v>
      </c>
      <c r="J3563" s="1">
        <v>21962</v>
      </c>
      <c r="K3563">
        <v>61</v>
      </c>
      <c r="L3563">
        <v>8293977960</v>
      </c>
      <c r="M3563" t="s">
        <v>51</v>
      </c>
      <c r="N3563" t="s">
        <v>114</v>
      </c>
      <c r="O3563" t="s">
        <v>17673</v>
      </c>
      <c r="P3563" t="s">
        <v>102</v>
      </c>
      <c r="Q3563" t="s">
        <v>55</v>
      </c>
      <c r="S3563" t="s">
        <v>144</v>
      </c>
      <c r="V3563" t="s">
        <v>1759</v>
      </c>
      <c r="W3563" t="s">
        <v>58</v>
      </c>
      <c r="X3563">
        <v>18.881914196553499</v>
      </c>
      <c r="Y3563">
        <v>-70.734084416246702</v>
      </c>
      <c r="Z3563" t="s">
        <v>86</v>
      </c>
      <c r="AA3563" t="s">
        <v>86</v>
      </c>
      <c r="AB3563" t="s">
        <v>87</v>
      </c>
      <c r="AC3563" t="s">
        <v>88</v>
      </c>
      <c r="AD3563" t="s">
        <v>62</v>
      </c>
      <c r="AF3563" t="s">
        <v>62</v>
      </c>
      <c r="AG3563" t="s">
        <v>64</v>
      </c>
      <c r="AH3563" t="s">
        <v>65</v>
      </c>
      <c r="AI3563" t="s">
        <v>1464</v>
      </c>
      <c r="AJ3563" t="s">
        <v>788</v>
      </c>
      <c r="AK3563" t="s">
        <v>2673</v>
      </c>
      <c r="AL3563">
        <v>1</v>
      </c>
      <c r="AM3563" t="s">
        <v>93</v>
      </c>
      <c r="AN3563">
        <v>4</v>
      </c>
      <c r="AP3563" t="s">
        <v>62</v>
      </c>
      <c r="AQ3563" t="s">
        <v>69</v>
      </c>
      <c r="AR3563" t="s">
        <v>109</v>
      </c>
      <c r="AS3563" t="s">
        <v>63</v>
      </c>
      <c r="AT3563" t="s">
        <v>71</v>
      </c>
      <c r="AU3563" t="s">
        <v>72</v>
      </c>
      <c r="AV3563" s="1">
        <v>44249</v>
      </c>
      <c r="AW3563" t="s">
        <v>17857</v>
      </c>
      <c r="AX3563" t="s">
        <v>1759</v>
      </c>
      <c r="AY3563" t="s">
        <v>73</v>
      </c>
      <c r="AZ3563" t="s">
        <v>74</v>
      </c>
    </row>
    <row r="3564" spans="1:52" x14ac:dyDescent="0.25">
      <c r="A3564" t="str">
        <f>INDEX('Community ID'!B:B,MATCH(O3564,'Community ID'!A:A,0))</f>
        <v>La Planta, La Japonesa</v>
      </c>
      <c r="B3564" t="str">
        <f>INDEX('Community ID'!$K:$K,MATCH('Environmental Data'!$P3564,'Community ID'!J:J,0))</f>
        <v>Constanza</v>
      </c>
      <c r="D3564" t="s">
        <v>17674</v>
      </c>
      <c r="E3564" t="s">
        <v>17675</v>
      </c>
      <c r="F3564" t="s">
        <v>1534</v>
      </c>
      <c r="H3564" t="s">
        <v>1820</v>
      </c>
      <c r="I3564" t="s">
        <v>50</v>
      </c>
      <c r="J3564" s="1">
        <v>27986</v>
      </c>
      <c r="K3564">
        <v>45</v>
      </c>
      <c r="M3564" t="s">
        <v>51</v>
      </c>
      <c r="N3564" t="s">
        <v>1757</v>
      </c>
      <c r="O3564" t="s">
        <v>17673</v>
      </c>
      <c r="P3564" t="s">
        <v>102</v>
      </c>
      <c r="Q3564" t="s">
        <v>55</v>
      </c>
      <c r="S3564" t="s">
        <v>144</v>
      </c>
      <c r="V3564" t="s">
        <v>1759</v>
      </c>
      <c r="W3564" t="s">
        <v>58</v>
      </c>
      <c r="X3564">
        <v>18.882256974483699</v>
      </c>
      <c r="Y3564">
        <v>-70.734143592483093</v>
      </c>
      <c r="Z3564" t="s">
        <v>86</v>
      </c>
      <c r="AA3564" t="s">
        <v>86</v>
      </c>
      <c r="AB3564" t="s">
        <v>87</v>
      </c>
      <c r="AC3564" t="s">
        <v>88</v>
      </c>
      <c r="AD3564" t="s">
        <v>62</v>
      </c>
      <c r="AF3564" t="s">
        <v>62</v>
      </c>
      <c r="AG3564" t="s">
        <v>64</v>
      </c>
      <c r="AH3564" t="s">
        <v>65</v>
      </c>
      <c r="AI3564" t="s">
        <v>1464</v>
      </c>
      <c r="AJ3564" t="s">
        <v>788</v>
      </c>
      <c r="AK3564" t="s">
        <v>2673</v>
      </c>
      <c r="AL3564">
        <v>1</v>
      </c>
      <c r="AM3564" t="s">
        <v>68</v>
      </c>
      <c r="AN3564">
        <v>6</v>
      </c>
      <c r="AO3564">
        <v>2</v>
      </c>
      <c r="AP3564" t="s">
        <v>62</v>
      </c>
      <c r="AQ3564" t="s">
        <v>69</v>
      </c>
      <c r="AR3564" t="s">
        <v>109</v>
      </c>
      <c r="AS3564" t="s">
        <v>62</v>
      </c>
      <c r="AT3564" t="s">
        <v>71</v>
      </c>
      <c r="AU3564" t="s">
        <v>72</v>
      </c>
      <c r="AV3564" s="1">
        <v>44249</v>
      </c>
      <c r="AW3564" t="s">
        <v>17858</v>
      </c>
      <c r="AX3564" t="s">
        <v>1759</v>
      </c>
      <c r="AY3564" t="s">
        <v>73</v>
      </c>
      <c r="AZ3564" t="s">
        <v>74</v>
      </c>
    </row>
    <row r="3565" spans="1:52" x14ac:dyDescent="0.25">
      <c r="A3565" t="str">
        <f>INDEX('Community ID'!B:B,MATCH(O3565,'Community ID'!A:A,0))</f>
        <v>La Planta, La Japonesa</v>
      </c>
      <c r="B3565" t="str">
        <f>INDEX('Community ID'!$K:$K,MATCH('Environmental Data'!$P3565,'Community ID'!J:J,0))</f>
        <v>Constanza</v>
      </c>
      <c r="D3565" t="s">
        <v>17676</v>
      </c>
      <c r="E3565" t="s">
        <v>17677</v>
      </c>
      <c r="F3565" t="s">
        <v>17678</v>
      </c>
      <c r="I3565" t="s">
        <v>50</v>
      </c>
      <c r="J3565" t="s">
        <v>99</v>
      </c>
      <c r="K3565">
        <v>2021</v>
      </c>
      <c r="L3565">
        <v>8298857420</v>
      </c>
      <c r="M3565" t="s">
        <v>622</v>
      </c>
      <c r="N3565" t="s">
        <v>17679</v>
      </c>
      <c r="O3565" t="s">
        <v>17673</v>
      </c>
      <c r="P3565" t="s">
        <v>54</v>
      </c>
      <c r="Q3565" t="s">
        <v>685</v>
      </c>
      <c r="V3565" t="s">
        <v>1759</v>
      </c>
      <c r="W3565" t="s">
        <v>58</v>
      </c>
      <c r="X3565">
        <v>18.8832733221527</v>
      </c>
      <c r="Y3565">
        <v>-70.735675301468603</v>
      </c>
      <c r="Z3565" t="s">
        <v>86</v>
      </c>
      <c r="AA3565" t="s">
        <v>86</v>
      </c>
      <c r="AB3565" t="s">
        <v>87</v>
      </c>
      <c r="AC3565" t="s">
        <v>169</v>
      </c>
      <c r="AD3565" t="s">
        <v>62</v>
      </c>
      <c r="AF3565" t="s">
        <v>62</v>
      </c>
      <c r="AG3565" t="s">
        <v>64</v>
      </c>
      <c r="AH3565" t="s">
        <v>117</v>
      </c>
      <c r="AI3565" t="s">
        <v>1464</v>
      </c>
      <c r="AJ3565" t="s">
        <v>145</v>
      </c>
      <c r="AK3565" t="s">
        <v>17680</v>
      </c>
      <c r="AL3565">
        <v>1</v>
      </c>
      <c r="AM3565" t="s">
        <v>93</v>
      </c>
      <c r="AN3565">
        <v>4</v>
      </c>
      <c r="AP3565" t="s">
        <v>62</v>
      </c>
      <c r="AQ3565" t="s">
        <v>69</v>
      </c>
      <c r="AR3565" t="s">
        <v>70</v>
      </c>
      <c r="AS3565" t="s">
        <v>62</v>
      </c>
      <c r="AT3565" t="s">
        <v>71</v>
      </c>
      <c r="AU3565" t="s">
        <v>72</v>
      </c>
      <c r="AV3565" s="1">
        <v>44249</v>
      </c>
      <c r="AW3565" t="s">
        <v>17859</v>
      </c>
      <c r="AX3565" t="s">
        <v>1759</v>
      </c>
      <c r="AY3565" t="s">
        <v>73</v>
      </c>
      <c r="AZ3565" t="s">
        <v>74</v>
      </c>
    </row>
    <row r="3566" spans="1:52" x14ac:dyDescent="0.25">
      <c r="A3566" t="str">
        <f>INDEX('Community ID'!B:B,MATCH(O3566,'Community ID'!A:A,0))</f>
        <v>La Planta, La Japonesa</v>
      </c>
      <c r="B3566" t="str">
        <f>INDEX('Community ID'!$K:$K,MATCH('Environmental Data'!$P3566,'Community ID'!J:J,0))</f>
        <v>Constanza</v>
      </c>
      <c r="D3566" t="s">
        <v>17681</v>
      </c>
      <c r="E3566" t="s">
        <v>17682</v>
      </c>
      <c r="F3566" t="s">
        <v>17683</v>
      </c>
      <c r="I3566" t="s">
        <v>50</v>
      </c>
      <c r="J3566" t="s">
        <v>99</v>
      </c>
      <c r="K3566">
        <v>2021</v>
      </c>
      <c r="M3566" t="s">
        <v>80</v>
      </c>
      <c r="N3566" t="s">
        <v>114</v>
      </c>
      <c r="O3566" t="s">
        <v>17673</v>
      </c>
      <c r="P3566" t="s">
        <v>102</v>
      </c>
      <c r="Q3566" t="s">
        <v>55</v>
      </c>
      <c r="V3566" t="s">
        <v>1759</v>
      </c>
      <c r="W3566" t="s">
        <v>58</v>
      </c>
      <c r="X3566">
        <v>18.883647867495998</v>
      </c>
      <c r="Y3566">
        <v>-70.734931072286003</v>
      </c>
      <c r="Z3566" t="s">
        <v>86</v>
      </c>
      <c r="AA3566" t="s">
        <v>86</v>
      </c>
      <c r="AB3566" t="s">
        <v>87</v>
      </c>
      <c r="AC3566" t="s">
        <v>169</v>
      </c>
      <c r="AD3566" t="s">
        <v>63</v>
      </c>
      <c r="AE3566" t="s">
        <v>62</v>
      </c>
      <c r="AF3566" t="s">
        <v>62</v>
      </c>
      <c r="AG3566" t="s">
        <v>64</v>
      </c>
      <c r="AH3566" t="s">
        <v>65</v>
      </c>
      <c r="AI3566" t="s">
        <v>1464</v>
      </c>
      <c r="AJ3566" t="s">
        <v>788</v>
      </c>
      <c r="AK3566" t="s">
        <v>17684</v>
      </c>
      <c r="AL3566">
        <v>1</v>
      </c>
      <c r="AM3566" t="s">
        <v>108</v>
      </c>
      <c r="AN3566">
        <v>4</v>
      </c>
      <c r="AP3566" t="s">
        <v>62</v>
      </c>
      <c r="AQ3566" t="s">
        <v>69</v>
      </c>
      <c r="AR3566" t="s">
        <v>109</v>
      </c>
      <c r="AS3566" t="s">
        <v>63</v>
      </c>
      <c r="AT3566" t="s">
        <v>71</v>
      </c>
      <c r="AU3566" t="s">
        <v>72</v>
      </c>
      <c r="AV3566" s="1">
        <v>44249</v>
      </c>
      <c r="AW3566" t="s">
        <v>17860</v>
      </c>
      <c r="AX3566" t="s">
        <v>1759</v>
      </c>
      <c r="AY3566" t="s">
        <v>73</v>
      </c>
      <c r="AZ3566" t="s">
        <v>74</v>
      </c>
    </row>
    <row r="3567" spans="1:52" x14ac:dyDescent="0.25">
      <c r="A3567" t="str">
        <f>INDEX('Community ID'!B:B,MATCH(O3567,'Community ID'!A:A,0))</f>
        <v>La Planta, La Japonesa</v>
      </c>
      <c r="B3567" t="str">
        <f>INDEX('Community ID'!$K:$K,MATCH('Environmental Data'!$P3567,'Community ID'!J:J,0))</f>
        <v>Constanza</v>
      </c>
      <c r="D3567" t="s">
        <v>17685</v>
      </c>
      <c r="E3567" t="s">
        <v>17686</v>
      </c>
      <c r="F3567" t="s">
        <v>764</v>
      </c>
      <c r="H3567" t="s">
        <v>17687</v>
      </c>
      <c r="I3567" t="s">
        <v>50</v>
      </c>
      <c r="J3567" s="1">
        <v>28513</v>
      </c>
      <c r="K3567">
        <v>43</v>
      </c>
      <c r="L3567">
        <v>8096187472</v>
      </c>
      <c r="M3567" t="s">
        <v>80</v>
      </c>
      <c r="N3567" t="s">
        <v>114</v>
      </c>
      <c r="O3567" t="s">
        <v>1346</v>
      </c>
      <c r="P3567" t="s">
        <v>102</v>
      </c>
      <c r="Q3567" t="s">
        <v>55</v>
      </c>
      <c r="S3567" t="s">
        <v>144</v>
      </c>
      <c r="V3567" t="s">
        <v>1759</v>
      </c>
      <c r="W3567" t="s">
        <v>58</v>
      </c>
      <c r="X3567">
        <v>18.885212894546601</v>
      </c>
      <c r="Y3567">
        <v>-70.7352494169685</v>
      </c>
      <c r="Z3567" t="s">
        <v>86</v>
      </c>
      <c r="AA3567" t="s">
        <v>86</v>
      </c>
      <c r="AB3567" t="s">
        <v>182</v>
      </c>
      <c r="AC3567" t="s">
        <v>169</v>
      </c>
      <c r="AD3567" t="s">
        <v>62</v>
      </c>
      <c r="AF3567" t="s">
        <v>62</v>
      </c>
      <c r="AG3567" t="s">
        <v>64</v>
      </c>
      <c r="AH3567" t="s">
        <v>65</v>
      </c>
      <c r="AI3567" t="s">
        <v>17688</v>
      </c>
      <c r="AJ3567" t="s">
        <v>788</v>
      </c>
      <c r="AK3567" t="s">
        <v>17689</v>
      </c>
      <c r="AL3567">
        <v>1</v>
      </c>
      <c r="AM3567" t="s">
        <v>17690</v>
      </c>
      <c r="AN3567">
        <v>5</v>
      </c>
      <c r="AO3567">
        <v>2</v>
      </c>
      <c r="AP3567" t="s">
        <v>62</v>
      </c>
      <c r="AQ3567" t="s">
        <v>69</v>
      </c>
      <c r="AR3567" t="s">
        <v>109</v>
      </c>
      <c r="AS3567" t="s">
        <v>62</v>
      </c>
      <c r="AT3567" t="s">
        <v>71</v>
      </c>
      <c r="AU3567" t="s">
        <v>72</v>
      </c>
      <c r="AV3567" s="1">
        <v>44249</v>
      </c>
      <c r="AW3567" t="s">
        <v>17861</v>
      </c>
      <c r="AX3567" t="s">
        <v>1759</v>
      </c>
      <c r="AY3567" t="s">
        <v>73</v>
      </c>
      <c r="AZ3567" t="s">
        <v>74</v>
      </c>
    </row>
    <row r="3568" spans="1:52" x14ac:dyDescent="0.25">
      <c r="A3568" t="str">
        <f>INDEX('Community ID'!B:B,MATCH(O3568,'Community ID'!A:A,0))</f>
        <v>La Planta, La Japonesa</v>
      </c>
      <c r="B3568" t="str">
        <f>INDEX('Community ID'!$K:$K,MATCH('Environmental Data'!$P3568,'Community ID'!J:J,0))</f>
        <v>Constanza</v>
      </c>
      <c r="D3568" t="s">
        <v>17691</v>
      </c>
      <c r="E3568" t="s">
        <v>812</v>
      </c>
      <c r="F3568" t="s">
        <v>17692</v>
      </c>
      <c r="H3568" t="s">
        <v>1767</v>
      </c>
      <c r="I3568" t="s">
        <v>50</v>
      </c>
      <c r="J3568" s="1">
        <v>22509</v>
      </c>
      <c r="K3568">
        <v>60</v>
      </c>
      <c r="L3568">
        <v>8297027616</v>
      </c>
      <c r="M3568" t="s">
        <v>80</v>
      </c>
      <c r="N3568" t="s">
        <v>2086</v>
      </c>
      <c r="O3568" t="s">
        <v>1346</v>
      </c>
      <c r="P3568" t="s">
        <v>102</v>
      </c>
      <c r="Q3568" t="s">
        <v>55</v>
      </c>
      <c r="S3568" t="s">
        <v>144</v>
      </c>
      <c r="V3568" t="s">
        <v>1759</v>
      </c>
      <c r="W3568" t="s">
        <v>58</v>
      </c>
      <c r="X3568">
        <v>18.884873762744299</v>
      </c>
      <c r="Y3568">
        <v>-70.734864687612898</v>
      </c>
      <c r="Z3568" t="s">
        <v>86</v>
      </c>
      <c r="AA3568" t="s">
        <v>86</v>
      </c>
      <c r="AB3568" t="s">
        <v>116</v>
      </c>
      <c r="AC3568" t="s">
        <v>88</v>
      </c>
      <c r="AD3568" t="s">
        <v>62</v>
      </c>
      <c r="AF3568" t="s">
        <v>62</v>
      </c>
      <c r="AG3568" t="s">
        <v>64</v>
      </c>
      <c r="AH3568" t="s">
        <v>486</v>
      </c>
      <c r="AI3568" t="s">
        <v>1464</v>
      </c>
      <c r="AJ3568" t="s">
        <v>788</v>
      </c>
      <c r="AK3568" t="s">
        <v>17693</v>
      </c>
      <c r="AL3568">
        <v>1</v>
      </c>
      <c r="AM3568" t="s">
        <v>93</v>
      </c>
      <c r="AN3568">
        <v>2</v>
      </c>
      <c r="AQ3568" t="s">
        <v>69</v>
      </c>
      <c r="AR3568" t="s">
        <v>109</v>
      </c>
      <c r="AS3568" t="s">
        <v>62</v>
      </c>
      <c r="AT3568" t="s">
        <v>71</v>
      </c>
      <c r="AU3568" t="s">
        <v>72</v>
      </c>
      <c r="AV3568" s="1">
        <v>44249</v>
      </c>
      <c r="AW3568" t="s">
        <v>17862</v>
      </c>
      <c r="AX3568" t="s">
        <v>1759</v>
      </c>
      <c r="AY3568" t="s">
        <v>73</v>
      </c>
      <c r="AZ3568" t="s">
        <v>74</v>
      </c>
    </row>
    <row r="3569" spans="1:52" x14ac:dyDescent="0.25">
      <c r="A3569" t="str">
        <f>INDEX('Community ID'!B:B,MATCH(O3569,'Community ID'!A:A,0))</f>
        <v>La Planta, La Japonesa</v>
      </c>
      <c r="B3569" t="str">
        <f>INDEX('Community ID'!$K:$K,MATCH('Environmental Data'!$P3569,'Community ID'!J:J,0))</f>
        <v>Constanza</v>
      </c>
      <c r="D3569" t="s">
        <v>17694</v>
      </c>
      <c r="E3569" t="s">
        <v>11452</v>
      </c>
      <c r="F3569" t="s">
        <v>1477</v>
      </c>
      <c r="H3569" t="s">
        <v>6046</v>
      </c>
      <c r="I3569" t="s">
        <v>50</v>
      </c>
      <c r="J3569" s="1">
        <v>27358</v>
      </c>
      <c r="K3569">
        <v>47</v>
      </c>
      <c r="L3569">
        <v>8296058530</v>
      </c>
      <c r="M3569" t="s">
        <v>142</v>
      </c>
      <c r="N3569" t="s">
        <v>114</v>
      </c>
      <c r="O3569" t="s">
        <v>17673</v>
      </c>
      <c r="P3569" t="s">
        <v>54</v>
      </c>
      <c r="Q3569" t="s">
        <v>373</v>
      </c>
      <c r="S3569" t="s">
        <v>144</v>
      </c>
      <c r="V3569" t="s">
        <v>1759</v>
      </c>
      <c r="W3569" t="s">
        <v>58</v>
      </c>
      <c r="X3569">
        <v>18.882850036042601</v>
      </c>
      <c r="Y3569">
        <v>-70.734522705963499</v>
      </c>
      <c r="Z3569" t="s">
        <v>86</v>
      </c>
      <c r="AA3569" t="s">
        <v>86</v>
      </c>
      <c r="AB3569" t="s">
        <v>87</v>
      </c>
      <c r="AC3569" t="s">
        <v>169</v>
      </c>
      <c r="AD3569" t="s">
        <v>62</v>
      </c>
      <c r="AF3569" t="s">
        <v>62</v>
      </c>
      <c r="AG3569" t="s">
        <v>64</v>
      </c>
      <c r="AH3569" t="s">
        <v>65</v>
      </c>
      <c r="AI3569" t="s">
        <v>1464</v>
      </c>
      <c r="AJ3569" t="s">
        <v>788</v>
      </c>
      <c r="AK3569" t="s">
        <v>2018</v>
      </c>
      <c r="AL3569">
        <v>1</v>
      </c>
      <c r="AM3569" t="s">
        <v>108</v>
      </c>
      <c r="AN3569">
        <v>4</v>
      </c>
      <c r="AP3569" t="s">
        <v>62</v>
      </c>
      <c r="AQ3569" t="s">
        <v>69</v>
      </c>
      <c r="AR3569" t="s">
        <v>109</v>
      </c>
      <c r="AS3569" t="s">
        <v>62</v>
      </c>
      <c r="AT3569" t="s">
        <v>71</v>
      </c>
      <c r="AU3569" t="s">
        <v>72</v>
      </c>
      <c r="AV3569" s="1">
        <v>44249</v>
      </c>
      <c r="AW3569" t="s">
        <v>17863</v>
      </c>
      <c r="AX3569" t="s">
        <v>1759</v>
      </c>
      <c r="AY3569" t="s">
        <v>73</v>
      </c>
      <c r="AZ3569" t="s">
        <v>74</v>
      </c>
    </row>
    <row r="3570" spans="1:52" x14ac:dyDescent="0.25">
      <c r="A3570" t="str">
        <f>INDEX('Community ID'!B:B,MATCH(O3570,'Community ID'!A:A,0))</f>
        <v>La Planta, La Japonesa</v>
      </c>
      <c r="B3570" t="str">
        <f>INDEX('Community ID'!$K:$K,MATCH('Environmental Data'!$P3570,'Community ID'!J:J,0))</f>
        <v>Constanza</v>
      </c>
      <c r="D3570" t="s">
        <v>17695</v>
      </c>
      <c r="E3570" t="s">
        <v>17696</v>
      </c>
      <c r="F3570" t="s">
        <v>2509</v>
      </c>
      <c r="I3570" t="s">
        <v>79</v>
      </c>
      <c r="J3570" t="s">
        <v>99</v>
      </c>
      <c r="K3570">
        <v>2021</v>
      </c>
      <c r="M3570" t="s">
        <v>51</v>
      </c>
      <c r="N3570" t="s">
        <v>81</v>
      </c>
      <c r="O3570" t="s">
        <v>1346</v>
      </c>
      <c r="P3570" t="s">
        <v>102</v>
      </c>
      <c r="Q3570" t="s">
        <v>55</v>
      </c>
      <c r="S3570" t="s">
        <v>144</v>
      </c>
      <c r="V3570" t="s">
        <v>1759</v>
      </c>
      <c r="W3570" t="s">
        <v>58</v>
      </c>
      <c r="X3570">
        <v>18.884915546531602</v>
      </c>
      <c r="Y3570">
        <v>-70.734912799737103</v>
      </c>
      <c r="Z3570" t="s">
        <v>86</v>
      </c>
      <c r="AA3570" t="s">
        <v>86</v>
      </c>
      <c r="AB3570" t="s">
        <v>87</v>
      </c>
      <c r="AC3570" t="s">
        <v>88</v>
      </c>
      <c r="AD3570" t="s">
        <v>62</v>
      </c>
      <c r="AF3570" t="s">
        <v>62</v>
      </c>
      <c r="AG3570" t="s">
        <v>64</v>
      </c>
      <c r="AH3570" t="s">
        <v>65</v>
      </c>
      <c r="AI3570" t="s">
        <v>1464</v>
      </c>
      <c r="AJ3570" t="s">
        <v>788</v>
      </c>
      <c r="AK3570" t="s">
        <v>17697</v>
      </c>
      <c r="AL3570">
        <v>1</v>
      </c>
      <c r="AM3570" t="s">
        <v>93</v>
      </c>
      <c r="AN3570">
        <v>3</v>
      </c>
      <c r="AP3570" t="s">
        <v>62</v>
      </c>
      <c r="AQ3570" t="s">
        <v>69</v>
      </c>
      <c r="AR3570" t="s">
        <v>109</v>
      </c>
      <c r="AS3570" t="s">
        <v>62</v>
      </c>
      <c r="AT3570" t="s">
        <v>71</v>
      </c>
      <c r="AU3570" t="s">
        <v>72</v>
      </c>
      <c r="AV3570" s="1">
        <v>44249</v>
      </c>
      <c r="AW3570" t="s">
        <v>17864</v>
      </c>
      <c r="AX3570" t="s">
        <v>1759</v>
      </c>
      <c r="AY3570" t="s">
        <v>73</v>
      </c>
      <c r="AZ3570" t="s">
        <v>74</v>
      </c>
    </row>
    <row r="3571" spans="1:52" x14ac:dyDescent="0.25">
      <c r="A3571" t="str">
        <f>INDEX('Community ID'!B:B,MATCH(O3571,'Community ID'!A:A,0))</f>
        <v>La Planta, La Japonesa</v>
      </c>
      <c r="B3571" t="str">
        <f>INDEX('Community ID'!$K:$K,MATCH('Environmental Data'!$P3571,'Community ID'!J:J,0))</f>
        <v>Constanza</v>
      </c>
      <c r="D3571" t="s">
        <v>17698</v>
      </c>
      <c r="E3571" t="s">
        <v>7494</v>
      </c>
      <c r="F3571" t="s">
        <v>17699</v>
      </c>
      <c r="H3571" t="s">
        <v>8808</v>
      </c>
      <c r="I3571" t="s">
        <v>50</v>
      </c>
      <c r="J3571" s="1">
        <v>27343</v>
      </c>
      <c r="K3571">
        <v>47</v>
      </c>
      <c r="L3571">
        <v>8296983152</v>
      </c>
      <c r="M3571" t="s">
        <v>80</v>
      </c>
      <c r="N3571" t="s">
        <v>114</v>
      </c>
      <c r="O3571" t="s">
        <v>17673</v>
      </c>
      <c r="P3571" t="s">
        <v>54</v>
      </c>
      <c r="Q3571" t="s">
        <v>685</v>
      </c>
      <c r="S3571" t="s">
        <v>436</v>
      </c>
      <c r="V3571" t="s">
        <v>1759</v>
      </c>
      <c r="W3571" t="s">
        <v>58</v>
      </c>
      <c r="X3571">
        <v>18.8828800851655</v>
      </c>
      <c r="Y3571">
        <v>-70.734433941608899</v>
      </c>
      <c r="Z3571" t="s">
        <v>86</v>
      </c>
      <c r="AA3571" t="s">
        <v>86</v>
      </c>
      <c r="AB3571" t="s">
        <v>87</v>
      </c>
      <c r="AC3571" t="s">
        <v>169</v>
      </c>
      <c r="AD3571" t="s">
        <v>62</v>
      </c>
      <c r="AF3571" t="s">
        <v>62</v>
      </c>
      <c r="AG3571" t="s">
        <v>64</v>
      </c>
      <c r="AH3571" t="s">
        <v>65</v>
      </c>
      <c r="AI3571" t="s">
        <v>1464</v>
      </c>
      <c r="AJ3571" t="s">
        <v>788</v>
      </c>
      <c r="AK3571" t="s">
        <v>17700</v>
      </c>
      <c r="AL3571">
        <v>1</v>
      </c>
      <c r="AM3571" t="s">
        <v>93</v>
      </c>
      <c r="AN3571">
        <v>5</v>
      </c>
      <c r="AO3571">
        <v>2</v>
      </c>
      <c r="AP3571" t="s">
        <v>62</v>
      </c>
      <c r="AQ3571" t="s">
        <v>69</v>
      </c>
      <c r="AR3571" t="s">
        <v>109</v>
      </c>
      <c r="AS3571" t="s">
        <v>63</v>
      </c>
      <c r="AT3571" t="s">
        <v>71</v>
      </c>
      <c r="AU3571" t="s">
        <v>72</v>
      </c>
      <c r="AV3571" s="1">
        <v>44249</v>
      </c>
      <c r="AW3571" t="s">
        <v>17865</v>
      </c>
      <c r="AX3571" t="s">
        <v>1759</v>
      </c>
      <c r="AY3571" t="s">
        <v>73</v>
      </c>
      <c r="AZ3571" t="s">
        <v>74</v>
      </c>
    </row>
    <row r="3572" spans="1:52" x14ac:dyDescent="0.25">
      <c r="A3572" t="str">
        <f>INDEX('Community ID'!B:B,MATCH(O3572,'Community ID'!A:A,0))</f>
        <v>La Planta, La Japonesa</v>
      </c>
      <c r="B3572" t="str">
        <f>INDEX('Community ID'!$K:$K,MATCH('Environmental Data'!$P3572,'Community ID'!J:J,0))</f>
        <v>Constanza</v>
      </c>
      <c r="D3572" t="s">
        <v>17701</v>
      </c>
      <c r="E3572" t="s">
        <v>17702</v>
      </c>
      <c r="F3572" t="s">
        <v>2846</v>
      </c>
      <c r="H3572" t="s">
        <v>17703</v>
      </c>
      <c r="I3572" t="s">
        <v>50</v>
      </c>
      <c r="J3572" s="1">
        <v>27778</v>
      </c>
      <c r="K3572">
        <v>45</v>
      </c>
      <c r="L3572">
        <v>8098864306</v>
      </c>
      <c r="M3572" t="s">
        <v>51</v>
      </c>
      <c r="N3572" t="s">
        <v>2109</v>
      </c>
      <c r="O3572" t="s">
        <v>17673</v>
      </c>
      <c r="P3572" t="s">
        <v>54</v>
      </c>
      <c r="Q3572" t="s">
        <v>373</v>
      </c>
      <c r="S3572" t="s">
        <v>436</v>
      </c>
      <c r="V3572" t="s">
        <v>1759</v>
      </c>
      <c r="W3572" t="s">
        <v>58</v>
      </c>
      <c r="X3572">
        <v>18.883050405437899</v>
      </c>
      <c r="Y3572">
        <v>-70.734272338515794</v>
      </c>
      <c r="Z3572" t="s">
        <v>86</v>
      </c>
      <c r="AA3572" t="s">
        <v>86</v>
      </c>
      <c r="AB3572" t="s">
        <v>87</v>
      </c>
      <c r="AC3572" t="s">
        <v>169</v>
      </c>
      <c r="AD3572" t="s">
        <v>62</v>
      </c>
      <c r="AF3572" t="s">
        <v>62</v>
      </c>
      <c r="AG3572" t="s">
        <v>64</v>
      </c>
      <c r="AH3572" t="s">
        <v>65</v>
      </c>
      <c r="AI3572" t="s">
        <v>1464</v>
      </c>
      <c r="AJ3572" t="s">
        <v>788</v>
      </c>
      <c r="AK3572" t="s">
        <v>17704</v>
      </c>
      <c r="AL3572">
        <v>1</v>
      </c>
      <c r="AM3572" t="s">
        <v>93</v>
      </c>
      <c r="AN3572">
        <v>4</v>
      </c>
      <c r="AO3572">
        <v>1</v>
      </c>
      <c r="AP3572" t="s">
        <v>63</v>
      </c>
      <c r="AQ3572" t="s">
        <v>69</v>
      </c>
      <c r="AR3572" t="s">
        <v>109</v>
      </c>
      <c r="AS3572" t="s">
        <v>62</v>
      </c>
      <c r="AT3572" t="s">
        <v>71</v>
      </c>
      <c r="AU3572" t="s">
        <v>72</v>
      </c>
      <c r="AV3572" s="1">
        <v>44249</v>
      </c>
      <c r="AW3572" t="s">
        <v>17866</v>
      </c>
      <c r="AX3572" t="s">
        <v>1759</v>
      </c>
      <c r="AY3572" t="s">
        <v>73</v>
      </c>
      <c r="AZ3572" t="s">
        <v>74</v>
      </c>
    </row>
    <row r="3573" spans="1:52" x14ac:dyDescent="0.25">
      <c r="A3573" t="str">
        <f>INDEX('Community ID'!B:B,MATCH(O3573,'Community ID'!A:A,0))</f>
        <v>La Planta, La Japonesa</v>
      </c>
      <c r="B3573" t="str">
        <f>INDEX('Community ID'!$K:$K,MATCH('Environmental Data'!$P3573,'Community ID'!J:J,0))</f>
        <v>Constanza</v>
      </c>
      <c r="D3573" t="s">
        <v>17705</v>
      </c>
      <c r="E3573" t="s">
        <v>2265</v>
      </c>
      <c r="F3573" t="s">
        <v>17706</v>
      </c>
      <c r="H3573" t="s">
        <v>17707</v>
      </c>
      <c r="I3573" t="s">
        <v>50</v>
      </c>
      <c r="J3573" t="s">
        <v>99</v>
      </c>
      <c r="K3573">
        <v>2021</v>
      </c>
      <c r="L3573">
        <v>8298924353</v>
      </c>
      <c r="M3573" t="s">
        <v>80</v>
      </c>
      <c r="N3573" t="s">
        <v>114</v>
      </c>
      <c r="O3573" t="s">
        <v>1346</v>
      </c>
      <c r="P3573" t="s">
        <v>102</v>
      </c>
      <c r="Q3573" t="s">
        <v>685</v>
      </c>
      <c r="S3573" t="s">
        <v>436</v>
      </c>
      <c r="V3573" t="s">
        <v>1759</v>
      </c>
      <c r="W3573" t="s">
        <v>58</v>
      </c>
      <c r="X3573">
        <v>18.8849013392058</v>
      </c>
      <c r="Y3573">
        <v>-70.734767038441007</v>
      </c>
      <c r="Z3573" t="s">
        <v>86</v>
      </c>
      <c r="AA3573" t="s">
        <v>86</v>
      </c>
      <c r="AB3573" t="s">
        <v>87</v>
      </c>
      <c r="AC3573" t="s">
        <v>169</v>
      </c>
      <c r="AD3573" t="s">
        <v>63</v>
      </c>
      <c r="AE3573" t="s">
        <v>62</v>
      </c>
      <c r="AF3573" t="s">
        <v>62</v>
      </c>
      <c r="AG3573" t="s">
        <v>89</v>
      </c>
      <c r="AH3573" t="s">
        <v>90</v>
      </c>
      <c r="AI3573" t="s">
        <v>1464</v>
      </c>
      <c r="AJ3573" t="s">
        <v>788</v>
      </c>
      <c r="AK3573" t="s">
        <v>7393</v>
      </c>
      <c r="AL3573">
        <v>1</v>
      </c>
      <c r="AM3573" t="s">
        <v>93</v>
      </c>
      <c r="AN3573">
        <v>3</v>
      </c>
      <c r="AO3573">
        <v>1</v>
      </c>
      <c r="AP3573" t="s">
        <v>62</v>
      </c>
      <c r="AQ3573" t="s">
        <v>69</v>
      </c>
      <c r="AR3573" t="s">
        <v>109</v>
      </c>
      <c r="AS3573" t="s">
        <v>63</v>
      </c>
      <c r="AT3573" t="s">
        <v>71</v>
      </c>
      <c r="AU3573" t="s">
        <v>95</v>
      </c>
      <c r="AV3573" s="1">
        <v>44249</v>
      </c>
      <c r="AW3573" t="s">
        <v>17867</v>
      </c>
      <c r="AX3573" t="s">
        <v>1759</v>
      </c>
      <c r="AY3573" t="s">
        <v>73</v>
      </c>
      <c r="AZ3573" t="s">
        <v>74</v>
      </c>
    </row>
    <row r="3574" spans="1:52" x14ac:dyDescent="0.25">
      <c r="A3574" t="str">
        <f>INDEX('Community ID'!B:B,MATCH(O3574,'Community ID'!A:A,0))</f>
        <v>La Planta, La Japonesa</v>
      </c>
      <c r="B3574" t="str">
        <f>INDEX('Community ID'!$K:$K,MATCH('Environmental Data'!$P3574,'Community ID'!J:J,0))</f>
        <v>Constanza</v>
      </c>
      <c r="D3574" t="s">
        <v>17708</v>
      </c>
      <c r="E3574" t="s">
        <v>17709</v>
      </c>
      <c r="F3574" t="s">
        <v>935</v>
      </c>
      <c r="H3574" t="s">
        <v>3730</v>
      </c>
      <c r="I3574" t="s">
        <v>50</v>
      </c>
      <c r="J3574" s="1">
        <v>27156</v>
      </c>
      <c r="K3574">
        <v>47</v>
      </c>
      <c r="M3574" t="s">
        <v>80</v>
      </c>
      <c r="N3574" t="s">
        <v>114</v>
      </c>
      <c r="O3574" t="s">
        <v>17673</v>
      </c>
      <c r="P3574" t="s">
        <v>102</v>
      </c>
      <c r="Q3574" t="s">
        <v>55</v>
      </c>
      <c r="S3574" t="s">
        <v>436</v>
      </c>
      <c r="V3574" t="s">
        <v>1759</v>
      </c>
      <c r="W3574" t="s">
        <v>58</v>
      </c>
      <c r="X3574">
        <v>18.8834214722913</v>
      </c>
      <c r="Y3574">
        <v>-70.735011287099397</v>
      </c>
      <c r="Z3574" t="s">
        <v>86</v>
      </c>
      <c r="AA3574" t="s">
        <v>86</v>
      </c>
      <c r="AB3574" t="s">
        <v>87</v>
      </c>
      <c r="AC3574" t="s">
        <v>169</v>
      </c>
      <c r="AD3574" t="s">
        <v>62</v>
      </c>
      <c r="AF3574" t="s">
        <v>62</v>
      </c>
      <c r="AG3574" t="s">
        <v>64</v>
      </c>
      <c r="AH3574" t="s">
        <v>65</v>
      </c>
      <c r="AI3574" t="s">
        <v>1464</v>
      </c>
      <c r="AJ3574" t="s">
        <v>788</v>
      </c>
      <c r="AK3574" t="s">
        <v>17710</v>
      </c>
      <c r="AL3574">
        <v>1</v>
      </c>
      <c r="AM3574" t="s">
        <v>108</v>
      </c>
      <c r="AN3574">
        <v>4</v>
      </c>
      <c r="AO3574">
        <v>1</v>
      </c>
      <c r="AP3574" t="s">
        <v>63</v>
      </c>
      <c r="AQ3574" t="s">
        <v>69</v>
      </c>
      <c r="AR3574" t="s">
        <v>109</v>
      </c>
      <c r="AS3574" t="s">
        <v>63</v>
      </c>
      <c r="AT3574" t="s">
        <v>71</v>
      </c>
      <c r="AU3574" t="s">
        <v>72</v>
      </c>
      <c r="AV3574" s="1">
        <v>44249</v>
      </c>
      <c r="AW3574" t="s">
        <v>17868</v>
      </c>
      <c r="AX3574" t="s">
        <v>1759</v>
      </c>
      <c r="AY3574" t="s">
        <v>73</v>
      </c>
      <c r="AZ3574" t="s">
        <v>74</v>
      </c>
    </row>
    <row r="3575" spans="1:52" x14ac:dyDescent="0.25">
      <c r="A3575" t="str">
        <f>INDEX('Community ID'!B:B,MATCH(O3575,'Community ID'!A:A,0))</f>
        <v>La Planta, La Japonesa</v>
      </c>
      <c r="B3575" t="str">
        <f>INDEX('Community ID'!$K:$K,MATCH('Environmental Data'!$P3575,'Community ID'!J:J,0))</f>
        <v>Constanza</v>
      </c>
      <c r="D3575" t="s">
        <v>17711</v>
      </c>
      <c r="E3575" t="s">
        <v>1119</v>
      </c>
      <c r="F3575" t="s">
        <v>17712</v>
      </c>
      <c r="I3575" t="s">
        <v>50</v>
      </c>
      <c r="J3575" s="1">
        <v>32650</v>
      </c>
      <c r="K3575">
        <v>32</v>
      </c>
      <c r="L3575">
        <v>8295546208</v>
      </c>
      <c r="M3575" t="s">
        <v>51</v>
      </c>
      <c r="N3575" t="s">
        <v>114</v>
      </c>
      <c r="O3575" t="s">
        <v>1346</v>
      </c>
      <c r="P3575" t="s">
        <v>102</v>
      </c>
      <c r="Q3575" t="s">
        <v>55</v>
      </c>
      <c r="S3575" t="s">
        <v>436</v>
      </c>
      <c r="V3575" t="s">
        <v>1759</v>
      </c>
      <c r="W3575" t="s">
        <v>58</v>
      </c>
      <c r="X3575">
        <v>18.884964664484201</v>
      </c>
      <c r="Y3575">
        <v>-70.735108852452299</v>
      </c>
      <c r="Z3575" t="s">
        <v>86</v>
      </c>
      <c r="AA3575" t="s">
        <v>220</v>
      </c>
      <c r="AB3575" t="s">
        <v>87</v>
      </c>
      <c r="AC3575" t="s">
        <v>169</v>
      </c>
      <c r="AD3575" t="s">
        <v>62</v>
      </c>
      <c r="AF3575" t="s">
        <v>62</v>
      </c>
      <c r="AG3575" t="s">
        <v>64</v>
      </c>
      <c r="AH3575" t="s">
        <v>65</v>
      </c>
      <c r="AI3575" t="s">
        <v>17688</v>
      </c>
      <c r="AJ3575" t="s">
        <v>788</v>
      </c>
      <c r="AK3575" t="s">
        <v>1139</v>
      </c>
      <c r="AL3575">
        <v>1</v>
      </c>
      <c r="AM3575" t="s">
        <v>93</v>
      </c>
      <c r="AN3575">
        <v>4</v>
      </c>
      <c r="AO3575">
        <v>1</v>
      </c>
      <c r="AP3575" t="s">
        <v>63</v>
      </c>
      <c r="AQ3575" t="s">
        <v>69</v>
      </c>
      <c r="AR3575" t="s">
        <v>70</v>
      </c>
      <c r="AS3575" t="s">
        <v>62</v>
      </c>
      <c r="AT3575" t="s">
        <v>71</v>
      </c>
      <c r="AU3575" t="s">
        <v>72</v>
      </c>
      <c r="AV3575" s="1">
        <v>44249</v>
      </c>
      <c r="AW3575" t="s">
        <v>17869</v>
      </c>
      <c r="AX3575" t="s">
        <v>1759</v>
      </c>
      <c r="AY3575" t="s">
        <v>73</v>
      </c>
      <c r="AZ3575" t="s">
        <v>74</v>
      </c>
    </row>
    <row r="3576" spans="1:52" x14ac:dyDescent="0.25">
      <c r="A3576" t="str">
        <f>INDEX('Community ID'!B:B,MATCH(O3576,'Community ID'!A:A,0))</f>
        <v>La Planta, La Japonesa</v>
      </c>
      <c r="B3576" t="str">
        <f>INDEX('Community ID'!$K:$K,MATCH('Environmental Data'!$P3576,'Community ID'!J:J,0))</f>
        <v>Constanza</v>
      </c>
      <c r="D3576" t="s">
        <v>17713</v>
      </c>
      <c r="E3576" t="s">
        <v>17714</v>
      </c>
      <c r="F3576" t="s">
        <v>1204</v>
      </c>
      <c r="I3576" t="s">
        <v>50</v>
      </c>
      <c r="J3576" s="1">
        <v>36148</v>
      </c>
      <c r="K3576">
        <v>23</v>
      </c>
      <c r="L3576">
        <v>8097854367</v>
      </c>
      <c r="M3576" t="s">
        <v>622</v>
      </c>
      <c r="N3576" t="s">
        <v>17715</v>
      </c>
      <c r="O3576" t="s">
        <v>1346</v>
      </c>
      <c r="P3576" t="s">
        <v>102</v>
      </c>
      <c r="Q3576" t="s">
        <v>55</v>
      </c>
      <c r="S3576" t="s">
        <v>144</v>
      </c>
      <c r="V3576" t="s">
        <v>1759</v>
      </c>
      <c r="W3576" t="s">
        <v>58</v>
      </c>
      <c r="X3576">
        <v>18.885166081617399</v>
      </c>
      <c r="Y3576">
        <v>-70.735240364513103</v>
      </c>
      <c r="Z3576" t="s">
        <v>86</v>
      </c>
      <c r="AA3576" t="s">
        <v>86</v>
      </c>
      <c r="AB3576" t="s">
        <v>87</v>
      </c>
      <c r="AC3576" t="s">
        <v>169</v>
      </c>
      <c r="AD3576" t="s">
        <v>63</v>
      </c>
      <c r="AE3576" t="s">
        <v>63</v>
      </c>
      <c r="AF3576" t="s">
        <v>62</v>
      </c>
      <c r="AG3576" t="s">
        <v>64</v>
      </c>
      <c r="AH3576" t="s">
        <v>65</v>
      </c>
      <c r="AI3576" t="s">
        <v>1464</v>
      </c>
      <c r="AJ3576" t="s">
        <v>788</v>
      </c>
      <c r="AK3576" t="s">
        <v>3672</v>
      </c>
      <c r="AL3576">
        <v>1</v>
      </c>
      <c r="AM3576" t="s">
        <v>93</v>
      </c>
      <c r="AN3576">
        <v>2</v>
      </c>
      <c r="AO3576">
        <v>3</v>
      </c>
      <c r="AP3576" t="s">
        <v>62</v>
      </c>
      <c r="AQ3576" t="s">
        <v>69</v>
      </c>
      <c r="AR3576" t="s">
        <v>70</v>
      </c>
      <c r="AS3576" t="s">
        <v>62</v>
      </c>
      <c r="AT3576" t="s">
        <v>71</v>
      </c>
      <c r="AU3576" t="s">
        <v>95</v>
      </c>
      <c r="AV3576" s="1">
        <v>44249</v>
      </c>
      <c r="AW3576" t="s">
        <v>17870</v>
      </c>
      <c r="AX3576" t="s">
        <v>1759</v>
      </c>
      <c r="AY3576" t="s">
        <v>73</v>
      </c>
      <c r="AZ3576" t="s">
        <v>74</v>
      </c>
    </row>
    <row r="3577" spans="1:52" x14ac:dyDescent="0.25">
      <c r="A3577" t="str">
        <f>INDEX('Community ID'!B:B,MATCH(O3577,'Community ID'!A:A,0))</f>
        <v>La Planta, La Japonesa</v>
      </c>
      <c r="B3577" t="str">
        <f>INDEX('Community ID'!$K:$K,MATCH('Environmental Data'!$P3577,'Community ID'!J:J,0))</f>
        <v>Constanza</v>
      </c>
      <c r="D3577" t="s">
        <v>17716</v>
      </c>
      <c r="E3577" t="s">
        <v>1513</v>
      </c>
      <c r="F3577" t="s">
        <v>837</v>
      </c>
      <c r="H3577" t="s">
        <v>17717</v>
      </c>
      <c r="I3577" t="s">
        <v>79</v>
      </c>
      <c r="J3577" t="s">
        <v>99</v>
      </c>
      <c r="K3577">
        <v>2021</v>
      </c>
      <c r="L3577">
        <v>8096039186</v>
      </c>
      <c r="M3577" t="s">
        <v>51</v>
      </c>
      <c r="N3577" t="s">
        <v>4128</v>
      </c>
      <c r="O3577" t="s">
        <v>17673</v>
      </c>
      <c r="P3577" t="s">
        <v>102</v>
      </c>
      <c r="Q3577" t="s">
        <v>55</v>
      </c>
      <c r="S3577" t="s">
        <v>144</v>
      </c>
      <c r="V3577" t="s">
        <v>1759</v>
      </c>
      <c r="W3577" t="s">
        <v>58</v>
      </c>
      <c r="X3577">
        <v>18.8843586947944</v>
      </c>
      <c r="Y3577">
        <v>-70.735153611815207</v>
      </c>
      <c r="Z3577" t="s">
        <v>86</v>
      </c>
      <c r="AA3577" t="s">
        <v>86</v>
      </c>
      <c r="AB3577" t="s">
        <v>87</v>
      </c>
      <c r="AC3577" t="s">
        <v>169</v>
      </c>
      <c r="AD3577" t="s">
        <v>62</v>
      </c>
      <c r="AF3577" t="s">
        <v>62</v>
      </c>
      <c r="AG3577" t="s">
        <v>64</v>
      </c>
      <c r="AH3577" t="s">
        <v>65</v>
      </c>
      <c r="AI3577" t="s">
        <v>1464</v>
      </c>
      <c r="AJ3577" t="s">
        <v>788</v>
      </c>
      <c r="AK3577" t="s">
        <v>17718</v>
      </c>
      <c r="AL3577">
        <v>1</v>
      </c>
      <c r="AM3577" t="s">
        <v>1069</v>
      </c>
      <c r="AN3577">
        <v>5</v>
      </c>
      <c r="AP3577" t="s">
        <v>62</v>
      </c>
      <c r="AQ3577" t="s">
        <v>69</v>
      </c>
      <c r="AR3577" t="s">
        <v>109</v>
      </c>
      <c r="AS3577" t="s">
        <v>63</v>
      </c>
      <c r="AT3577" t="s">
        <v>71</v>
      </c>
      <c r="AU3577" t="s">
        <v>72</v>
      </c>
      <c r="AV3577" s="1">
        <v>44249</v>
      </c>
      <c r="AW3577" t="s">
        <v>17871</v>
      </c>
      <c r="AX3577" t="s">
        <v>1759</v>
      </c>
      <c r="AY3577" t="s">
        <v>73</v>
      </c>
      <c r="AZ3577" t="s">
        <v>74</v>
      </c>
    </row>
    <row r="3578" spans="1:52" x14ac:dyDescent="0.25">
      <c r="A3578" t="str">
        <f>INDEX('Community ID'!B:B,MATCH(O3578,'Community ID'!A:A,0))</f>
        <v>La Planta, La Japonesa</v>
      </c>
      <c r="B3578" t="str">
        <f>INDEX('Community ID'!$K:$K,MATCH('Environmental Data'!$P3578,'Community ID'!J:J,0))</f>
        <v>Constanza</v>
      </c>
      <c r="D3578" t="s">
        <v>17719</v>
      </c>
      <c r="E3578" t="s">
        <v>17720</v>
      </c>
      <c r="F3578" t="s">
        <v>2176</v>
      </c>
      <c r="H3578" t="s">
        <v>17721</v>
      </c>
      <c r="I3578" t="s">
        <v>79</v>
      </c>
      <c r="J3578" s="1">
        <v>25394</v>
      </c>
      <c r="K3578">
        <v>52</v>
      </c>
      <c r="L3578">
        <v>8092586196</v>
      </c>
      <c r="M3578" t="s">
        <v>51</v>
      </c>
      <c r="N3578" t="s">
        <v>17722</v>
      </c>
      <c r="O3578" t="s">
        <v>1346</v>
      </c>
      <c r="P3578" t="s">
        <v>102</v>
      </c>
      <c r="Q3578" t="s">
        <v>55</v>
      </c>
      <c r="S3578" t="s">
        <v>144</v>
      </c>
      <c r="V3578" t="s">
        <v>1759</v>
      </c>
      <c r="W3578" t="s">
        <v>58</v>
      </c>
      <c r="X3578">
        <v>18.885696195083501</v>
      </c>
      <c r="Y3578">
        <v>-70.735801197654297</v>
      </c>
      <c r="Z3578" t="s">
        <v>86</v>
      </c>
      <c r="AA3578" t="s">
        <v>86</v>
      </c>
      <c r="AB3578" t="s">
        <v>87</v>
      </c>
      <c r="AC3578" t="s">
        <v>169</v>
      </c>
      <c r="AD3578" t="s">
        <v>62</v>
      </c>
      <c r="AF3578" t="s">
        <v>62</v>
      </c>
      <c r="AG3578" t="s">
        <v>64</v>
      </c>
      <c r="AH3578" t="s">
        <v>65</v>
      </c>
      <c r="AI3578" t="s">
        <v>1464</v>
      </c>
      <c r="AJ3578" t="s">
        <v>976</v>
      </c>
      <c r="AK3578" t="s">
        <v>17723</v>
      </c>
      <c r="AL3578">
        <v>1</v>
      </c>
      <c r="AM3578" t="s">
        <v>93</v>
      </c>
      <c r="AN3578">
        <v>3</v>
      </c>
      <c r="AO3578">
        <v>2</v>
      </c>
      <c r="AP3578" t="s">
        <v>62</v>
      </c>
      <c r="AQ3578" t="s">
        <v>69</v>
      </c>
      <c r="AR3578" t="s">
        <v>109</v>
      </c>
      <c r="AS3578" t="s">
        <v>63</v>
      </c>
      <c r="AT3578" t="s">
        <v>71</v>
      </c>
      <c r="AU3578" t="s">
        <v>72</v>
      </c>
      <c r="AV3578" s="1">
        <v>44249</v>
      </c>
      <c r="AW3578" t="s">
        <v>17872</v>
      </c>
      <c r="AX3578" t="s">
        <v>1759</v>
      </c>
      <c r="AY3578" t="s">
        <v>73</v>
      </c>
      <c r="AZ3578" t="s">
        <v>74</v>
      </c>
    </row>
    <row r="3579" spans="1:52" x14ac:dyDescent="0.25">
      <c r="A3579" t="str">
        <f>INDEX('Community ID'!B:B,MATCH(O3579,'Community ID'!A:A,0))</f>
        <v>La Planta, La Japonesa</v>
      </c>
      <c r="B3579" t="str">
        <f>INDEX('Community ID'!$K:$K,MATCH('Environmental Data'!$P3579,'Community ID'!J:J,0))</f>
        <v>Constanza</v>
      </c>
      <c r="D3579" t="s">
        <v>17724</v>
      </c>
      <c r="E3579" t="s">
        <v>17725</v>
      </c>
      <c r="F3579" t="s">
        <v>837</v>
      </c>
      <c r="H3579" t="s">
        <v>7711</v>
      </c>
      <c r="I3579" t="s">
        <v>79</v>
      </c>
      <c r="J3579" s="1">
        <v>25744</v>
      </c>
      <c r="K3579">
        <v>51</v>
      </c>
      <c r="L3579">
        <v>8297854049</v>
      </c>
      <c r="M3579" t="s">
        <v>80</v>
      </c>
      <c r="N3579" t="s">
        <v>17726</v>
      </c>
      <c r="O3579" t="s">
        <v>17673</v>
      </c>
      <c r="P3579" t="s">
        <v>102</v>
      </c>
      <c r="Q3579" t="s">
        <v>55</v>
      </c>
      <c r="S3579" t="s">
        <v>144</v>
      </c>
      <c r="V3579" t="s">
        <v>1759</v>
      </c>
      <c r="W3579" t="s">
        <v>58</v>
      </c>
      <c r="X3579">
        <v>18.883752306009502</v>
      </c>
      <c r="Y3579">
        <v>-70.734998295149495</v>
      </c>
      <c r="Z3579" t="s">
        <v>86</v>
      </c>
      <c r="AA3579" t="s">
        <v>86</v>
      </c>
      <c r="AB3579" t="s">
        <v>87</v>
      </c>
      <c r="AC3579" t="s">
        <v>169</v>
      </c>
      <c r="AD3579" t="s">
        <v>62</v>
      </c>
      <c r="AF3579" t="s">
        <v>62</v>
      </c>
      <c r="AG3579" t="s">
        <v>64</v>
      </c>
      <c r="AH3579" t="s">
        <v>65</v>
      </c>
      <c r="AI3579" t="s">
        <v>1464</v>
      </c>
      <c r="AJ3579" t="s">
        <v>788</v>
      </c>
      <c r="AK3579" t="s">
        <v>17727</v>
      </c>
      <c r="AL3579">
        <v>1</v>
      </c>
      <c r="AM3579" t="s">
        <v>93</v>
      </c>
      <c r="AN3579">
        <v>5</v>
      </c>
      <c r="AP3579" t="s">
        <v>62</v>
      </c>
      <c r="AQ3579" t="s">
        <v>69</v>
      </c>
      <c r="AR3579" t="s">
        <v>109</v>
      </c>
      <c r="AS3579" t="s">
        <v>63</v>
      </c>
      <c r="AT3579" t="s">
        <v>71</v>
      </c>
      <c r="AU3579" t="s">
        <v>72</v>
      </c>
      <c r="AV3579" s="1">
        <v>44249</v>
      </c>
      <c r="AW3579" t="s">
        <v>17873</v>
      </c>
      <c r="AX3579" t="s">
        <v>1759</v>
      </c>
      <c r="AY3579" t="s">
        <v>73</v>
      </c>
      <c r="AZ3579" t="s">
        <v>74</v>
      </c>
    </row>
    <row r="3580" spans="1:52" x14ac:dyDescent="0.25">
      <c r="A3580" t="str">
        <f>INDEX('Community ID'!B:B,MATCH(O3580,'Community ID'!A:A,0))</f>
        <v>La Planta, La Japonesa</v>
      </c>
      <c r="B3580" t="str">
        <f>INDEX('Community ID'!$K:$K,MATCH('Environmental Data'!$P3580,'Community ID'!J:J,0))</f>
        <v>Constanza</v>
      </c>
      <c r="D3580" t="s">
        <v>17728</v>
      </c>
      <c r="E3580" t="s">
        <v>4340</v>
      </c>
      <c r="F3580" t="s">
        <v>17729</v>
      </c>
      <c r="I3580" t="s">
        <v>79</v>
      </c>
      <c r="J3580" s="1">
        <v>26690</v>
      </c>
      <c r="K3580">
        <v>48</v>
      </c>
      <c r="L3580">
        <v>8298686623</v>
      </c>
      <c r="M3580" t="s">
        <v>124</v>
      </c>
      <c r="N3580" t="s">
        <v>17730</v>
      </c>
      <c r="O3580" t="s">
        <v>17673</v>
      </c>
      <c r="P3580" t="s">
        <v>102</v>
      </c>
      <c r="Q3580" t="s">
        <v>55</v>
      </c>
      <c r="V3580" t="s">
        <v>1759</v>
      </c>
      <c r="W3580" t="s">
        <v>58</v>
      </c>
      <c r="X3580">
        <v>18.8836725522008</v>
      </c>
      <c r="Y3580">
        <v>-70.734959822213895</v>
      </c>
      <c r="Z3580" t="s">
        <v>86</v>
      </c>
      <c r="AA3580" t="s">
        <v>86</v>
      </c>
      <c r="AB3580" t="s">
        <v>116</v>
      </c>
      <c r="AC3580" t="s">
        <v>169</v>
      </c>
      <c r="AD3580" t="s">
        <v>62</v>
      </c>
      <c r="AF3580" t="s">
        <v>62</v>
      </c>
      <c r="AG3580" t="s">
        <v>64</v>
      </c>
      <c r="AH3580" t="s">
        <v>65</v>
      </c>
      <c r="AI3580" t="s">
        <v>1265</v>
      </c>
      <c r="AJ3580" t="s">
        <v>788</v>
      </c>
      <c r="AK3580" t="s">
        <v>7393</v>
      </c>
      <c r="AL3580">
        <v>1</v>
      </c>
      <c r="AM3580" t="s">
        <v>93</v>
      </c>
      <c r="AN3580">
        <v>7</v>
      </c>
      <c r="AO3580">
        <v>1</v>
      </c>
      <c r="AP3580" t="s">
        <v>63</v>
      </c>
      <c r="AQ3580" t="s">
        <v>69</v>
      </c>
      <c r="AR3580" t="s">
        <v>109</v>
      </c>
      <c r="AS3580" t="s">
        <v>63</v>
      </c>
      <c r="AT3580" t="s">
        <v>71</v>
      </c>
      <c r="AU3580" t="s">
        <v>72</v>
      </c>
      <c r="AV3580" s="1">
        <v>44249</v>
      </c>
      <c r="AW3580" t="s">
        <v>17874</v>
      </c>
      <c r="AX3580" t="s">
        <v>1759</v>
      </c>
      <c r="AY3580" t="s">
        <v>73</v>
      </c>
      <c r="AZ3580" t="s">
        <v>74</v>
      </c>
    </row>
    <row r="3581" spans="1:52" x14ac:dyDescent="0.25">
      <c r="A3581" t="str">
        <f>INDEX('Community ID'!B:B,MATCH(O3581,'Community ID'!A:A,0))</f>
        <v>La Planta, La Japonesa</v>
      </c>
      <c r="B3581" t="str">
        <f>INDEX('Community ID'!$K:$K,MATCH('Environmental Data'!$P3581,'Community ID'!J:J,0))</f>
        <v>Constanza</v>
      </c>
      <c r="D3581" t="s">
        <v>17731</v>
      </c>
      <c r="E3581" t="s">
        <v>3314</v>
      </c>
      <c r="F3581" t="s">
        <v>1455</v>
      </c>
      <c r="H3581" t="s">
        <v>17732</v>
      </c>
      <c r="I3581" t="s">
        <v>50</v>
      </c>
      <c r="J3581" s="1">
        <v>26404</v>
      </c>
      <c r="K3581">
        <v>49</v>
      </c>
      <c r="L3581">
        <v>8299197841</v>
      </c>
      <c r="M3581" t="s">
        <v>622</v>
      </c>
      <c r="N3581" t="s">
        <v>114</v>
      </c>
      <c r="O3581" t="s">
        <v>17673</v>
      </c>
      <c r="P3581" t="s">
        <v>102</v>
      </c>
      <c r="Q3581" t="s">
        <v>55</v>
      </c>
      <c r="S3581" t="s">
        <v>436</v>
      </c>
      <c r="V3581" t="s">
        <v>1759</v>
      </c>
      <c r="W3581" t="s">
        <v>58</v>
      </c>
      <c r="X3581">
        <v>18.884333758632501</v>
      </c>
      <c r="Y3581">
        <v>-70.735140619865305</v>
      </c>
      <c r="Z3581" t="s">
        <v>86</v>
      </c>
      <c r="AA3581" t="s">
        <v>86</v>
      </c>
      <c r="AB3581" t="s">
        <v>87</v>
      </c>
      <c r="AC3581" t="s">
        <v>169</v>
      </c>
      <c r="AD3581" t="s">
        <v>62</v>
      </c>
      <c r="AF3581" t="s">
        <v>62</v>
      </c>
      <c r="AG3581" t="s">
        <v>64</v>
      </c>
      <c r="AH3581" t="s">
        <v>65</v>
      </c>
      <c r="AI3581" t="s">
        <v>17733</v>
      </c>
      <c r="AJ3581" t="s">
        <v>788</v>
      </c>
      <c r="AK3581" t="s">
        <v>17734</v>
      </c>
      <c r="AL3581">
        <v>1</v>
      </c>
      <c r="AM3581" t="s">
        <v>108</v>
      </c>
      <c r="AN3581">
        <v>3</v>
      </c>
      <c r="AP3581" t="s">
        <v>62</v>
      </c>
      <c r="AQ3581" t="s">
        <v>69</v>
      </c>
      <c r="AR3581" t="s">
        <v>70</v>
      </c>
      <c r="AS3581" t="s">
        <v>62</v>
      </c>
      <c r="AT3581" t="s">
        <v>71</v>
      </c>
      <c r="AU3581" t="s">
        <v>72</v>
      </c>
      <c r="AV3581" s="1">
        <v>44249</v>
      </c>
      <c r="AW3581" t="s">
        <v>17875</v>
      </c>
      <c r="AX3581" t="s">
        <v>1759</v>
      </c>
      <c r="AY3581" t="s">
        <v>73</v>
      </c>
      <c r="AZ3581" t="s">
        <v>74</v>
      </c>
    </row>
    <row r="3582" spans="1:52" x14ac:dyDescent="0.25">
      <c r="A3582" t="str">
        <f>INDEX('Community ID'!B:B,MATCH(O3582,'Community ID'!A:A,0))</f>
        <v>La Planta, La Japonesa</v>
      </c>
      <c r="B3582" t="str">
        <f>INDEX('Community ID'!$K:$K,MATCH('Environmental Data'!$P3582,'Community ID'!J:J,0))</f>
        <v>Constanza</v>
      </c>
      <c r="D3582" t="s">
        <v>17735</v>
      </c>
      <c r="E3582" t="s">
        <v>17736</v>
      </c>
      <c r="F3582" t="s">
        <v>3059</v>
      </c>
      <c r="H3582" t="s">
        <v>17737</v>
      </c>
      <c r="I3582" t="s">
        <v>50</v>
      </c>
      <c r="J3582" s="1">
        <v>26690</v>
      </c>
      <c r="K3582">
        <v>48</v>
      </c>
      <c r="L3582">
        <v>8098817236</v>
      </c>
      <c r="M3582" t="s">
        <v>51</v>
      </c>
      <c r="N3582" t="s">
        <v>114</v>
      </c>
      <c r="O3582" t="s">
        <v>17673</v>
      </c>
      <c r="P3582" t="s">
        <v>54</v>
      </c>
      <c r="Q3582" t="s">
        <v>373</v>
      </c>
      <c r="V3582" t="s">
        <v>1759</v>
      </c>
      <c r="W3582" t="s">
        <v>58</v>
      </c>
      <c r="X3582">
        <v>18.8827964756813</v>
      </c>
      <c r="Y3582">
        <v>-70.734075028515093</v>
      </c>
      <c r="Z3582" t="s">
        <v>59</v>
      </c>
      <c r="AA3582" t="s">
        <v>59</v>
      </c>
      <c r="AB3582" t="s">
        <v>116</v>
      </c>
      <c r="AC3582" t="s">
        <v>169</v>
      </c>
      <c r="AD3582" t="s">
        <v>62</v>
      </c>
      <c r="AF3582" t="s">
        <v>62</v>
      </c>
      <c r="AG3582" t="s">
        <v>64</v>
      </c>
      <c r="AH3582" t="s">
        <v>65</v>
      </c>
      <c r="AI3582" t="s">
        <v>788</v>
      </c>
      <c r="AJ3582" t="s">
        <v>788</v>
      </c>
      <c r="AK3582" t="s">
        <v>17738</v>
      </c>
      <c r="AL3582">
        <v>1</v>
      </c>
      <c r="AM3582" t="s">
        <v>93</v>
      </c>
      <c r="AN3582">
        <v>2</v>
      </c>
      <c r="AP3582" t="s">
        <v>63</v>
      </c>
      <c r="AQ3582" t="s">
        <v>94</v>
      </c>
      <c r="AR3582" t="s">
        <v>109</v>
      </c>
      <c r="AS3582" t="s">
        <v>62</v>
      </c>
      <c r="AT3582" t="s">
        <v>1752</v>
      </c>
      <c r="AU3582" t="s">
        <v>72</v>
      </c>
      <c r="AV3582" s="1">
        <v>44249</v>
      </c>
      <c r="AW3582" t="s">
        <v>17876</v>
      </c>
      <c r="AX3582" t="s">
        <v>1759</v>
      </c>
      <c r="AY3582" t="s">
        <v>73</v>
      </c>
      <c r="AZ3582" t="s">
        <v>74</v>
      </c>
    </row>
    <row r="3583" spans="1:52" x14ac:dyDescent="0.25">
      <c r="A3583" t="str">
        <f>INDEX('Community ID'!B:B,MATCH(O3583,'Community ID'!A:A,0))</f>
        <v>La Planta, La Japonesa</v>
      </c>
      <c r="B3583" t="str">
        <f>INDEX('Community ID'!$K:$K,MATCH('Environmental Data'!$P3583,'Community ID'!J:J,0))</f>
        <v>Constanza</v>
      </c>
      <c r="D3583" t="s">
        <v>17739</v>
      </c>
      <c r="E3583" t="s">
        <v>17740</v>
      </c>
      <c r="F3583" t="s">
        <v>2026</v>
      </c>
      <c r="H3583" t="s">
        <v>17741</v>
      </c>
      <c r="I3583" t="s">
        <v>50</v>
      </c>
      <c r="J3583" s="1">
        <v>30855</v>
      </c>
      <c r="K3583">
        <v>37</v>
      </c>
      <c r="M3583" t="s">
        <v>80</v>
      </c>
      <c r="N3583" t="s">
        <v>114</v>
      </c>
      <c r="O3583" t="s">
        <v>17673</v>
      </c>
      <c r="P3583" t="s">
        <v>102</v>
      </c>
      <c r="Q3583" t="s">
        <v>373</v>
      </c>
      <c r="S3583" t="s">
        <v>144</v>
      </c>
      <c r="V3583" t="s">
        <v>1759</v>
      </c>
      <c r="W3583" t="s">
        <v>58</v>
      </c>
      <c r="X3583">
        <v>18.883162387664299</v>
      </c>
      <c r="Y3583">
        <v>-70.735109858280694</v>
      </c>
      <c r="Z3583" t="s">
        <v>86</v>
      </c>
      <c r="AA3583" t="s">
        <v>86</v>
      </c>
      <c r="AB3583" t="s">
        <v>87</v>
      </c>
      <c r="AC3583" t="s">
        <v>169</v>
      </c>
      <c r="AD3583" t="s">
        <v>63</v>
      </c>
      <c r="AE3583" t="s">
        <v>63</v>
      </c>
      <c r="AF3583" t="s">
        <v>62</v>
      </c>
      <c r="AG3583" t="s">
        <v>64</v>
      </c>
      <c r="AH3583" t="s">
        <v>65</v>
      </c>
      <c r="AI3583" t="s">
        <v>232</v>
      </c>
      <c r="AJ3583" t="s">
        <v>145</v>
      </c>
      <c r="AK3583" t="s">
        <v>1139</v>
      </c>
      <c r="AL3583">
        <v>1</v>
      </c>
      <c r="AM3583" t="s">
        <v>93</v>
      </c>
      <c r="AN3583">
        <v>6</v>
      </c>
      <c r="AP3583" t="s">
        <v>62</v>
      </c>
      <c r="AQ3583" t="s">
        <v>69</v>
      </c>
      <c r="AR3583" t="s">
        <v>109</v>
      </c>
      <c r="AS3583" t="s">
        <v>63</v>
      </c>
      <c r="AT3583" t="s">
        <v>71</v>
      </c>
      <c r="AU3583" t="s">
        <v>72</v>
      </c>
      <c r="AV3583" s="1">
        <v>44249</v>
      </c>
      <c r="AW3583" t="s">
        <v>17877</v>
      </c>
      <c r="AX3583" t="s">
        <v>1759</v>
      </c>
      <c r="AY3583" t="s">
        <v>73</v>
      </c>
      <c r="AZ3583" t="s">
        <v>74</v>
      </c>
    </row>
    <row r="3584" spans="1:52" x14ac:dyDescent="0.25">
      <c r="A3584" t="str">
        <f>INDEX('Community ID'!B:B,MATCH(O3584,'Community ID'!A:A,0))</f>
        <v>La Planta, La Japonesa</v>
      </c>
      <c r="B3584" t="str">
        <f>INDEX('Community ID'!$K:$K,MATCH('Environmental Data'!$P3584,'Community ID'!J:J,0))</f>
        <v>Constanza</v>
      </c>
      <c r="D3584" t="s">
        <v>17742</v>
      </c>
      <c r="E3584" t="s">
        <v>17743</v>
      </c>
      <c r="F3584" t="s">
        <v>837</v>
      </c>
      <c r="I3584" t="s">
        <v>79</v>
      </c>
      <c r="J3584" s="1">
        <v>31287</v>
      </c>
      <c r="K3584">
        <v>36</v>
      </c>
      <c r="L3584">
        <v>8095175260</v>
      </c>
      <c r="M3584" t="s">
        <v>142</v>
      </c>
      <c r="N3584" t="s">
        <v>1757</v>
      </c>
      <c r="O3584" t="s">
        <v>17673</v>
      </c>
      <c r="P3584" t="s">
        <v>54</v>
      </c>
      <c r="Q3584" t="s">
        <v>685</v>
      </c>
      <c r="S3584" t="s">
        <v>144</v>
      </c>
      <c r="V3584" t="s">
        <v>1759</v>
      </c>
      <c r="W3584" t="s">
        <v>58</v>
      </c>
      <c r="X3584">
        <v>18.883172739314698</v>
      </c>
      <c r="Y3584">
        <v>-70.734919756716707</v>
      </c>
      <c r="Z3584" t="s">
        <v>86</v>
      </c>
      <c r="AA3584" t="s">
        <v>220</v>
      </c>
      <c r="AB3584" t="s">
        <v>87</v>
      </c>
      <c r="AC3584" t="s">
        <v>169</v>
      </c>
      <c r="AD3584" t="s">
        <v>63</v>
      </c>
      <c r="AE3584" t="s">
        <v>63</v>
      </c>
      <c r="AF3584" t="s">
        <v>62</v>
      </c>
      <c r="AG3584" t="s">
        <v>64</v>
      </c>
      <c r="AH3584" t="s">
        <v>90</v>
      </c>
      <c r="AI3584" t="s">
        <v>17744</v>
      </c>
      <c r="AJ3584" t="s">
        <v>788</v>
      </c>
      <c r="AK3584" t="s">
        <v>17745</v>
      </c>
      <c r="AL3584">
        <v>1</v>
      </c>
      <c r="AM3584" t="s">
        <v>93</v>
      </c>
      <c r="AN3584">
        <v>1</v>
      </c>
      <c r="AP3584" t="s">
        <v>62</v>
      </c>
      <c r="AQ3584" t="s">
        <v>69</v>
      </c>
      <c r="AR3584" t="s">
        <v>70</v>
      </c>
      <c r="AS3584" t="s">
        <v>62</v>
      </c>
      <c r="AT3584" t="s">
        <v>1752</v>
      </c>
      <c r="AU3584" t="s">
        <v>95</v>
      </c>
      <c r="AV3584" s="1">
        <v>44249</v>
      </c>
      <c r="AW3584" t="s">
        <v>17878</v>
      </c>
      <c r="AX3584" t="s">
        <v>1759</v>
      </c>
      <c r="AY3584" t="s">
        <v>73</v>
      </c>
      <c r="AZ3584" t="s">
        <v>74</v>
      </c>
    </row>
    <row r="3585" spans="1:52" x14ac:dyDescent="0.25">
      <c r="A3585" t="str">
        <f>INDEX('Community ID'!B:B,MATCH(O3585,'Community ID'!A:A,0))</f>
        <v>La Planta, La Japonesa</v>
      </c>
      <c r="B3585" t="str">
        <f>INDEX('Community ID'!$K:$K,MATCH('Environmental Data'!$P3585,'Community ID'!J:J,0))</f>
        <v>Constanza</v>
      </c>
      <c r="D3585" t="s">
        <v>17746</v>
      </c>
      <c r="E3585" t="s">
        <v>17747</v>
      </c>
      <c r="F3585" t="s">
        <v>17748</v>
      </c>
      <c r="H3585" t="s">
        <v>1279</v>
      </c>
      <c r="I3585" t="s">
        <v>50</v>
      </c>
      <c r="J3585" t="s">
        <v>99</v>
      </c>
      <c r="K3585">
        <v>2021</v>
      </c>
      <c r="M3585" t="s">
        <v>80</v>
      </c>
      <c r="N3585" t="s">
        <v>114</v>
      </c>
      <c r="O3585" t="s">
        <v>17673</v>
      </c>
      <c r="P3585" t="s">
        <v>54</v>
      </c>
      <c r="Q3585" t="s">
        <v>373</v>
      </c>
      <c r="S3585" t="s">
        <v>144</v>
      </c>
      <c r="V3585" t="s">
        <v>1759</v>
      </c>
      <c r="W3585" t="s">
        <v>58</v>
      </c>
      <c r="X3585">
        <v>18.8831822946843</v>
      </c>
      <c r="Y3585">
        <v>-70.735485786637895</v>
      </c>
      <c r="Z3585" t="s">
        <v>86</v>
      </c>
      <c r="AA3585" t="s">
        <v>86</v>
      </c>
      <c r="AB3585" t="s">
        <v>116</v>
      </c>
      <c r="AC3585" t="s">
        <v>88</v>
      </c>
      <c r="AD3585" t="s">
        <v>63</v>
      </c>
      <c r="AE3585" t="s">
        <v>62</v>
      </c>
      <c r="AF3585" t="s">
        <v>62</v>
      </c>
      <c r="AG3585" t="s">
        <v>89</v>
      </c>
      <c r="AH3585" t="s">
        <v>65</v>
      </c>
      <c r="AI3585" t="s">
        <v>788</v>
      </c>
      <c r="AJ3585" t="s">
        <v>788</v>
      </c>
      <c r="AK3585" t="s">
        <v>17749</v>
      </c>
      <c r="AL3585">
        <v>1</v>
      </c>
      <c r="AM3585" t="s">
        <v>93</v>
      </c>
      <c r="AN3585">
        <v>2</v>
      </c>
      <c r="AP3585" t="s">
        <v>62</v>
      </c>
      <c r="AQ3585" t="s">
        <v>69</v>
      </c>
      <c r="AR3585" t="s">
        <v>109</v>
      </c>
      <c r="AS3585" t="s">
        <v>62</v>
      </c>
      <c r="AT3585" t="s">
        <v>71</v>
      </c>
      <c r="AU3585" t="s">
        <v>95</v>
      </c>
      <c r="AV3585" s="1">
        <v>44249</v>
      </c>
      <c r="AW3585" t="s">
        <v>17879</v>
      </c>
      <c r="AX3585" t="s">
        <v>1759</v>
      </c>
      <c r="AY3585" t="s">
        <v>73</v>
      </c>
      <c r="AZ3585" t="s">
        <v>74</v>
      </c>
    </row>
  </sheetData>
  <autoFilter ref="A1:AZ3454" xr:uid="{00000000-0009-0000-0000-000005000000}">
    <filterColumn colId="36">
      <filters>
        <filter val="Agua"/>
        <filter val="El agua"/>
        <filter val="El agua el  baño"/>
        <filter val="El agua uña calle"/>
        <filter val="El agua y el vetedero"/>
        <filter val="El vertedero y el agua"/>
      </filters>
    </filterColumn>
  </autoFilter>
  <sortState xmlns:xlrd2="http://schemas.microsoft.com/office/spreadsheetml/2017/richdata2" ref="D2:AZ3454">
    <sortCondition descending="1" ref="AV1:AV34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FF6FB"/>
  </sheetPr>
  <dimension ref="A1:AR134"/>
  <sheetViews>
    <sheetView topLeftCell="AJ1" workbookViewId="0">
      <selection activeCell="H150" sqref="H150"/>
    </sheetView>
  </sheetViews>
  <sheetFormatPr defaultRowHeight="15" x14ac:dyDescent="0.25"/>
  <cols>
    <col min="1" max="1" width="18.42578125" customWidth="1"/>
    <col min="2" max="2" width="19.85546875" customWidth="1"/>
    <col min="15" max="15" width="19.5703125" customWidth="1"/>
    <col min="24" max="24" width="29.28515625" customWidth="1"/>
    <col min="25" max="25" width="14.85546875" customWidth="1"/>
    <col min="30" max="30" width="21.28515625" customWidth="1"/>
    <col min="32" max="32" width="23.28515625" customWidth="1"/>
    <col min="33" max="33" width="20.5703125" customWidth="1"/>
    <col min="34" max="34" width="17" customWidth="1"/>
    <col min="35" max="35" width="19.140625" customWidth="1"/>
    <col min="36" max="36" width="23.28515625" customWidth="1"/>
    <col min="38" max="38" width="19.5703125" customWidth="1"/>
    <col min="39" max="39" width="14.42578125" customWidth="1"/>
    <col min="40" max="40" width="16.42578125" customWidth="1"/>
    <col min="41" max="41" width="22.7109375" customWidth="1"/>
    <col min="43" max="43" width="18" customWidth="1"/>
    <col min="47" max="47" width="32.42578125" customWidth="1"/>
    <col min="48" max="48" width="14.42578125" customWidth="1"/>
  </cols>
  <sheetData>
    <row r="1" spans="1:44" x14ac:dyDescent="0.25">
      <c r="A1" t="s">
        <v>13104</v>
      </c>
      <c r="B1" t="s">
        <v>13105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13271</v>
      </c>
      <c r="X1" t="s">
        <v>19</v>
      </c>
      <c r="Y1" t="s">
        <v>13272</v>
      </c>
      <c r="Z1" t="s">
        <v>43</v>
      </c>
      <c r="AA1" t="s">
        <v>13273</v>
      </c>
      <c r="AB1" t="s">
        <v>20</v>
      </c>
      <c r="AC1" t="s">
        <v>21</v>
      </c>
      <c r="AD1" t="s">
        <v>13274</v>
      </c>
      <c r="AE1" t="s">
        <v>45</v>
      </c>
      <c r="AF1" t="s">
        <v>13275</v>
      </c>
      <c r="AG1" t="s">
        <v>13276</v>
      </c>
      <c r="AH1" t="s">
        <v>13277</v>
      </c>
      <c r="AI1" t="s">
        <v>13278</v>
      </c>
      <c r="AJ1" t="s">
        <v>13279</v>
      </c>
      <c r="AK1" t="s">
        <v>13280</v>
      </c>
      <c r="AL1" t="s">
        <v>13281</v>
      </c>
      <c r="AM1" t="s">
        <v>13282</v>
      </c>
      <c r="AN1" t="s">
        <v>13283</v>
      </c>
      <c r="AO1" t="s">
        <v>13284</v>
      </c>
      <c r="AP1" t="s">
        <v>13285</v>
      </c>
      <c r="AQ1" t="s">
        <v>13286</v>
      </c>
      <c r="AR1" t="s">
        <v>46</v>
      </c>
    </row>
    <row r="2" spans="1:44" x14ac:dyDescent="0.25">
      <c r="A2" t="str">
        <f>INDEX('Community ID'!$B:$B,MATCH(O2,'Community ID'!$A:$A,0))</f>
        <v>La Luisa Arriba</v>
      </c>
      <c r="B2" t="str">
        <f>INDEX('Community ID'!K:K,MATCH(P2,'Community ID'!J:J,0))</f>
        <v>Constanza</v>
      </c>
      <c r="D2" t="s">
        <v>1662</v>
      </c>
      <c r="E2" t="s">
        <v>1663</v>
      </c>
      <c r="F2" t="s">
        <v>1204</v>
      </c>
      <c r="H2" t="s">
        <v>1333</v>
      </c>
      <c r="I2" t="s">
        <v>79</v>
      </c>
      <c r="J2" s="1">
        <v>23869</v>
      </c>
      <c r="K2">
        <v>56</v>
      </c>
      <c r="L2" t="s">
        <v>1664</v>
      </c>
      <c r="M2" t="s">
        <v>51</v>
      </c>
      <c r="N2" t="s">
        <v>785</v>
      </c>
      <c r="O2" t="s">
        <v>126</v>
      </c>
      <c r="P2" t="s">
        <v>83</v>
      </c>
      <c r="Q2" t="s">
        <v>55</v>
      </c>
      <c r="S2" t="s">
        <v>436</v>
      </c>
      <c r="V2" t="s">
        <v>1074</v>
      </c>
      <c r="W2" t="s">
        <v>1074</v>
      </c>
      <c r="X2" t="s">
        <v>58</v>
      </c>
      <c r="Y2" t="s">
        <v>58</v>
      </c>
      <c r="Z2" t="s">
        <v>13287</v>
      </c>
      <c r="AA2" t="s">
        <v>13288</v>
      </c>
      <c r="AB2">
        <v>18.915203600000002</v>
      </c>
      <c r="AC2">
        <v>-70.744166899999996</v>
      </c>
      <c r="AD2" t="s">
        <v>13289</v>
      </c>
      <c r="AE2" t="s">
        <v>13290</v>
      </c>
      <c r="AF2" t="s">
        <v>13291</v>
      </c>
      <c r="AG2" t="s">
        <v>13291</v>
      </c>
      <c r="AH2" t="s">
        <v>13292</v>
      </c>
      <c r="AI2">
        <v>1</v>
      </c>
      <c r="AJ2">
        <v>0</v>
      </c>
      <c r="AK2" t="s">
        <v>13293</v>
      </c>
      <c r="AL2">
        <v>100</v>
      </c>
      <c r="AM2" t="s">
        <v>13355</v>
      </c>
      <c r="AN2" t="s">
        <v>13294</v>
      </c>
      <c r="AO2">
        <v>600</v>
      </c>
      <c r="AP2" t="s">
        <v>625</v>
      </c>
      <c r="AQ2" t="s">
        <v>13295</v>
      </c>
      <c r="AR2" t="s">
        <v>74</v>
      </c>
    </row>
    <row r="3" spans="1:44" x14ac:dyDescent="0.25">
      <c r="A3" t="str">
        <f>INDEX('Community ID'!B:B,MATCH(O3,'Community ID'!A:A,0))</f>
        <v>La Luisa Arriba</v>
      </c>
      <c r="B3" t="str">
        <f>INDEX('Community ID'!K:K,MATCH(P3,'Community ID'!J:J,0))</f>
        <v>Constanza</v>
      </c>
      <c r="D3" t="s">
        <v>1562</v>
      </c>
      <c r="E3" t="s">
        <v>1563</v>
      </c>
      <c r="F3" t="s">
        <v>1564</v>
      </c>
      <c r="I3" t="s">
        <v>50</v>
      </c>
      <c r="J3" t="s">
        <v>99</v>
      </c>
      <c r="K3">
        <v>2021</v>
      </c>
      <c r="M3" t="s">
        <v>51</v>
      </c>
      <c r="N3" t="s">
        <v>1565</v>
      </c>
      <c r="O3" t="s">
        <v>126</v>
      </c>
      <c r="P3" t="s">
        <v>54</v>
      </c>
      <c r="Q3" t="s">
        <v>685</v>
      </c>
      <c r="V3" t="s">
        <v>1068</v>
      </c>
      <c r="W3" t="s">
        <v>1068</v>
      </c>
      <c r="X3" t="s">
        <v>58</v>
      </c>
      <c r="Y3" t="s">
        <v>58</v>
      </c>
      <c r="Z3" t="s">
        <v>13296</v>
      </c>
      <c r="AA3" t="s">
        <v>13297</v>
      </c>
      <c r="AB3">
        <v>18.915559399999999</v>
      </c>
      <c r="AC3">
        <v>-70.744166899999996</v>
      </c>
      <c r="AD3" t="s">
        <v>13289</v>
      </c>
      <c r="AE3" t="s">
        <v>13290</v>
      </c>
      <c r="AF3" t="s">
        <v>13291</v>
      </c>
      <c r="AG3" t="s">
        <v>13291</v>
      </c>
      <c r="AH3" t="s">
        <v>13298</v>
      </c>
      <c r="AI3">
        <v>1</v>
      </c>
      <c r="AJ3" t="s">
        <v>13299</v>
      </c>
      <c r="AK3" t="s">
        <v>13300</v>
      </c>
      <c r="AL3">
        <v>20</v>
      </c>
      <c r="AM3" t="s">
        <v>13301</v>
      </c>
      <c r="AN3" t="s">
        <v>13302</v>
      </c>
      <c r="AO3">
        <v>800</v>
      </c>
      <c r="AP3" t="s">
        <v>625</v>
      </c>
      <c r="AQ3" t="s">
        <v>13295</v>
      </c>
      <c r="AR3" t="s">
        <v>74</v>
      </c>
    </row>
    <row r="4" spans="1:44" x14ac:dyDescent="0.25">
      <c r="A4" t="str">
        <f>INDEX('Community ID'!B:B,MATCH(O4,'Community ID'!A:A,0))</f>
        <v>La Luisa Arriba</v>
      </c>
      <c r="B4" t="str">
        <f>INDEX('Community ID'!K:K,MATCH(P4,'Community ID'!J:J,0))</f>
        <v>Constanza</v>
      </c>
      <c r="D4" t="s">
        <v>1573</v>
      </c>
      <c r="E4" t="s">
        <v>317</v>
      </c>
      <c r="F4" t="s">
        <v>1574</v>
      </c>
      <c r="I4" t="s">
        <v>50</v>
      </c>
      <c r="J4" t="s">
        <v>99</v>
      </c>
      <c r="K4">
        <v>2021</v>
      </c>
      <c r="M4" t="s">
        <v>80</v>
      </c>
      <c r="N4" t="s">
        <v>1351</v>
      </c>
      <c r="O4" t="s">
        <v>126</v>
      </c>
      <c r="P4" t="s">
        <v>54</v>
      </c>
      <c r="Q4" t="s">
        <v>685</v>
      </c>
      <c r="V4" t="s">
        <v>1068</v>
      </c>
      <c r="W4" t="s">
        <v>1068</v>
      </c>
      <c r="X4" t="s">
        <v>58</v>
      </c>
      <c r="Y4" t="s">
        <v>58</v>
      </c>
      <c r="Z4" t="s">
        <v>13303</v>
      </c>
      <c r="AA4" t="s">
        <v>13304</v>
      </c>
      <c r="AB4">
        <v>18.915963000000001</v>
      </c>
      <c r="AC4">
        <v>-70.742554400000003</v>
      </c>
      <c r="AD4" t="s">
        <v>13289</v>
      </c>
      <c r="AE4" t="s">
        <v>13290</v>
      </c>
      <c r="AF4" t="s">
        <v>13291</v>
      </c>
      <c r="AG4" t="s">
        <v>13291</v>
      </c>
      <c r="AH4" t="s">
        <v>13298</v>
      </c>
      <c r="AI4">
        <v>1</v>
      </c>
      <c r="AJ4" t="s">
        <v>13299</v>
      </c>
      <c r="AK4" t="s">
        <v>13305</v>
      </c>
      <c r="AL4">
        <v>20</v>
      </c>
      <c r="AM4" t="s">
        <v>13301</v>
      </c>
      <c r="AN4" t="s">
        <v>13302</v>
      </c>
      <c r="AO4">
        <v>850</v>
      </c>
      <c r="AP4" t="s">
        <v>625</v>
      </c>
      <c r="AQ4" t="s">
        <v>13295</v>
      </c>
      <c r="AR4" t="s">
        <v>74</v>
      </c>
    </row>
    <row r="5" spans="1:44" x14ac:dyDescent="0.25">
      <c r="A5" t="str">
        <f>INDEX('Community ID'!B:B,MATCH(O5,'Community ID'!A:A,0))</f>
        <v>Los Embassadores</v>
      </c>
      <c r="B5" t="str">
        <f>INDEX('Community ID'!K:K,MATCH(P5,'Community ID'!J:J,0))</f>
        <v>Constanza</v>
      </c>
      <c r="D5" t="s">
        <v>5365</v>
      </c>
      <c r="E5" t="s">
        <v>5366</v>
      </c>
      <c r="F5" t="s">
        <v>5367</v>
      </c>
      <c r="I5" t="s">
        <v>191</v>
      </c>
      <c r="J5" s="1">
        <v>26725</v>
      </c>
      <c r="K5">
        <v>48</v>
      </c>
      <c r="M5" t="s">
        <v>226</v>
      </c>
      <c r="N5" t="s">
        <v>114</v>
      </c>
      <c r="O5" t="s">
        <v>5344</v>
      </c>
      <c r="P5" t="s">
        <v>54</v>
      </c>
      <c r="Q5" t="s">
        <v>160</v>
      </c>
      <c r="S5" t="s">
        <v>4129</v>
      </c>
      <c r="T5" t="s">
        <v>788</v>
      </c>
      <c r="V5" t="s">
        <v>1068</v>
      </c>
      <c r="W5" t="s">
        <v>1068</v>
      </c>
      <c r="X5" t="s">
        <v>58</v>
      </c>
      <c r="Y5" t="s">
        <v>58</v>
      </c>
      <c r="Z5" t="s">
        <v>13361</v>
      </c>
      <c r="AA5" t="s">
        <v>13362</v>
      </c>
      <c r="AB5">
        <v>18.915839200000001</v>
      </c>
      <c r="AC5">
        <v>-70.743744800000002</v>
      </c>
      <c r="AD5" t="s">
        <v>13289</v>
      </c>
      <c r="AE5" t="s">
        <v>13290</v>
      </c>
      <c r="AF5" t="s">
        <v>13291</v>
      </c>
      <c r="AG5" t="s">
        <v>13291</v>
      </c>
      <c r="AH5" t="s">
        <v>13292</v>
      </c>
      <c r="AI5">
        <v>1</v>
      </c>
      <c r="AJ5" t="s">
        <v>13299</v>
      </c>
      <c r="AK5" t="s">
        <v>13336</v>
      </c>
      <c r="AL5">
        <v>20</v>
      </c>
      <c r="AM5" t="s">
        <v>13301</v>
      </c>
      <c r="AN5" t="s">
        <v>13294</v>
      </c>
      <c r="AO5">
        <v>800</v>
      </c>
      <c r="AP5" t="s">
        <v>625</v>
      </c>
      <c r="AQ5" t="s">
        <v>13295</v>
      </c>
      <c r="AR5" t="s">
        <v>74</v>
      </c>
    </row>
    <row r="6" spans="1:44" x14ac:dyDescent="0.25">
      <c r="A6" t="str">
        <f>INDEX('Community ID'!B:B,MATCH(O6,'Community ID'!A:A,0))</f>
        <v>La Luisa Arriba</v>
      </c>
      <c r="B6" t="str">
        <f>INDEX('Community ID'!K:K,MATCH(P6,'Community ID'!J:J,0))</f>
        <v>Constanza</v>
      </c>
      <c r="D6" t="s">
        <v>1700</v>
      </c>
      <c r="E6" t="s">
        <v>1701</v>
      </c>
      <c r="F6" t="s">
        <v>1537</v>
      </c>
      <c r="I6" t="s">
        <v>50</v>
      </c>
      <c r="J6" t="s">
        <v>99</v>
      </c>
      <c r="K6">
        <v>2021</v>
      </c>
      <c r="M6" t="s">
        <v>80</v>
      </c>
      <c r="N6" t="s">
        <v>135</v>
      </c>
      <c r="O6" t="s">
        <v>126</v>
      </c>
      <c r="P6" t="s">
        <v>83</v>
      </c>
      <c r="Q6" t="s">
        <v>160</v>
      </c>
      <c r="S6" t="s">
        <v>144</v>
      </c>
      <c r="V6" t="s">
        <v>1074</v>
      </c>
      <c r="W6" t="s">
        <v>1074</v>
      </c>
      <c r="X6" t="s">
        <v>58</v>
      </c>
      <c r="Y6" t="s">
        <v>58</v>
      </c>
      <c r="Z6" t="s">
        <v>13309</v>
      </c>
      <c r="AA6" t="s">
        <v>13310</v>
      </c>
      <c r="AB6">
        <v>18.9173747</v>
      </c>
      <c r="AC6">
        <v>-70.745554400000003</v>
      </c>
      <c r="AD6" t="s">
        <v>13289</v>
      </c>
      <c r="AE6" t="s">
        <v>13290</v>
      </c>
      <c r="AF6" t="s">
        <v>13291</v>
      </c>
      <c r="AG6" t="s">
        <v>13291</v>
      </c>
      <c r="AH6" t="s">
        <v>13292</v>
      </c>
      <c r="AI6">
        <v>1</v>
      </c>
      <c r="AJ6">
        <v>510</v>
      </c>
      <c r="AK6" t="s">
        <v>13300</v>
      </c>
      <c r="AL6">
        <v>60</v>
      </c>
      <c r="AM6" t="s">
        <v>13301</v>
      </c>
      <c r="AN6" t="s">
        <v>13308</v>
      </c>
      <c r="AO6">
        <v>800</v>
      </c>
      <c r="AP6" t="s">
        <v>625</v>
      </c>
      <c r="AQ6" t="s">
        <v>13295</v>
      </c>
      <c r="AR6" t="s">
        <v>74</v>
      </c>
    </row>
    <row r="7" spans="1:44" x14ac:dyDescent="0.25">
      <c r="A7" t="str">
        <f>INDEX('Community ID'!B:B,MATCH(O7,'Community ID'!A:A,0))</f>
        <v>Los Embassadores</v>
      </c>
      <c r="B7" t="str">
        <f>INDEX('Community ID'!K:K,MATCH(P7,'Community ID'!J:J,0))</f>
        <v>Constanza</v>
      </c>
      <c r="D7" t="s">
        <v>9962</v>
      </c>
      <c r="E7" t="s">
        <v>9963</v>
      </c>
      <c r="F7" t="s">
        <v>2926</v>
      </c>
      <c r="H7" t="s">
        <v>9964</v>
      </c>
      <c r="I7" t="s">
        <v>165</v>
      </c>
      <c r="J7" t="s">
        <v>9965</v>
      </c>
      <c r="K7">
        <v>63</v>
      </c>
      <c r="L7">
        <v>8299649145</v>
      </c>
      <c r="M7" t="s">
        <v>51</v>
      </c>
      <c r="N7" t="s">
        <v>1108</v>
      </c>
      <c r="O7" t="s">
        <v>9966</v>
      </c>
      <c r="P7" t="s">
        <v>54</v>
      </c>
      <c r="Q7" t="s">
        <v>103</v>
      </c>
      <c r="S7" t="s">
        <v>144</v>
      </c>
      <c r="U7">
        <v>5300018842</v>
      </c>
      <c r="V7" t="s">
        <v>1068</v>
      </c>
      <c r="W7" t="s">
        <v>1068</v>
      </c>
      <c r="X7" t="s">
        <v>58</v>
      </c>
      <c r="Y7" t="s">
        <v>58</v>
      </c>
      <c r="Z7" t="s">
        <v>13399</v>
      </c>
      <c r="AA7" t="s">
        <v>13400</v>
      </c>
      <c r="AB7">
        <v>18.914962299999999</v>
      </c>
      <c r="AC7">
        <v>-70.745236800000001</v>
      </c>
      <c r="AD7" t="s">
        <v>13289</v>
      </c>
      <c r="AE7" t="s">
        <v>13290</v>
      </c>
      <c r="AF7" t="s">
        <v>13291</v>
      </c>
      <c r="AG7" t="s">
        <v>13291</v>
      </c>
      <c r="AH7" t="s">
        <v>13298</v>
      </c>
      <c r="AI7">
        <v>1</v>
      </c>
      <c r="AJ7">
        <v>1030</v>
      </c>
      <c r="AK7" t="s">
        <v>13378</v>
      </c>
      <c r="AL7">
        <v>20</v>
      </c>
      <c r="AM7" t="s">
        <v>13301</v>
      </c>
      <c r="AN7" t="s">
        <v>13302</v>
      </c>
      <c r="AO7">
        <v>400</v>
      </c>
      <c r="AP7" t="s">
        <v>625</v>
      </c>
      <c r="AQ7" t="s">
        <v>13295</v>
      </c>
      <c r="AR7" t="s">
        <v>74</v>
      </c>
    </row>
    <row r="8" spans="1:44" x14ac:dyDescent="0.25">
      <c r="A8" t="str">
        <f>INDEX('Community ID'!B:B,MATCH(O8,'Community ID'!A:A,0))</f>
        <v>Barrio Puerto Rico</v>
      </c>
      <c r="B8" t="str">
        <f>INDEX('Community ID'!K:K,MATCH(P8,'Community ID'!J:J,0))</f>
        <v>Constanza</v>
      </c>
      <c r="D8" t="s">
        <v>2101</v>
      </c>
      <c r="E8" t="s">
        <v>2102</v>
      </c>
      <c r="F8" t="s">
        <v>2103</v>
      </c>
      <c r="H8" t="s">
        <v>2104</v>
      </c>
      <c r="I8" t="s">
        <v>50</v>
      </c>
      <c r="J8" s="1">
        <v>32750</v>
      </c>
      <c r="K8">
        <v>32</v>
      </c>
      <c r="M8" t="s">
        <v>80</v>
      </c>
      <c r="N8" t="s">
        <v>135</v>
      </c>
      <c r="O8" t="s">
        <v>1655</v>
      </c>
      <c r="P8" t="s">
        <v>54</v>
      </c>
      <c r="Q8" t="s">
        <v>55</v>
      </c>
      <c r="V8" t="s">
        <v>2105</v>
      </c>
      <c r="X8" t="s">
        <v>58</v>
      </c>
      <c r="Z8" t="s">
        <v>13316</v>
      </c>
      <c r="AA8" t="s">
        <v>13317</v>
      </c>
      <c r="AB8">
        <v>18.916943</v>
      </c>
      <c r="AC8">
        <v>-70.743795199999994</v>
      </c>
      <c r="AD8" t="s">
        <v>13289</v>
      </c>
      <c r="AE8" t="s">
        <v>13290</v>
      </c>
      <c r="AF8" t="s">
        <v>13291</v>
      </c>
      <c r="AG8" t="s">
        <v>13291</v>
      </c>
      <c r="AH8" t="s">
        <v>13292</v>
      </c>
      <c r="AI8">
        <v>23</v>
      </c>
      <c r="AJ8" t="s">
        <v>13299</v>
      </c>
      <c r="AK8" t="s">
        <v>13318</v>
      </c>
      <c r="AL8">
        <v>20</v>
      </c>
      <c r="AM8" t="s">
        <v>13301</v>
      </c>
      <c r="AN8" t="s">
        <v>13302</v>
      </c>
      <c r="AO8">
        <v>100</v>
      </c>
      <c r="AP8" t="s">
        <v>625</v>
      </c>
      <c r="AQ8" t="s">
        <v>13295</v>
      </c>
      <c r="AR8" t="s">
        <v>74</v>
      </c>
    </row>
    <row r="9" spans="1:44" x14ac:dyDescent="0.25">
      <c r="A9" t="str">
        <f>INDEX('Community ID'!B:B,MATCH(O9,'Community ID'!A:A,0))</f>
        <v>Los Embassadores</v>
      </c>
      <c r="B9" t="str">
        <f>INDEX('Community ID'!K:K,MATCH(P9,'Community ID'!J:J,0))</f>
        <v>Constanza</v>
      </c>
      <c r="D9" t="s">
        <v>9994</v>
      </c>
      <c r="E9" t="s">
        <v>1303</v>
      </c>
      <c r="F9" t="s">
        <v>9995</v>
      </c>
      <c r="H9" t="s">
        <v>9996</v>
      </c>
      <c r="I9" t="s">
        <v>191</v>
      </c>
      <c r="J9" s="1">
        <v>29654</v>
      </c>
      <c r="K9">
        <v>40</v>
      </c>
      <c r="L9">
        <v>8094583558</v>
      </c>
      <c r="M9" t="s">
        <v>51</v>
      </c>
      <c r="N9" t="s">
        <v>135</v>
      </c>
      <c r="O9" t="s">
        <v>9966</v>
      </c>
      <c r="P9" t="s">
        <v>54</v>
      </c>
      <c r="Q9" t="s">
        <v>103</v>
      </c>
      <c r="S9" t="s">
        <v>144</v>
      </c>
      <c r="U9">
        <v>5300336582</v>
      </c>
      <c r="V9" t="s">
        <v>1068</v>
      </c>
      <c r="W9" t="s">
        <v>1068</v>
      </c>
      <c r="X9" t="s">
        <v>58</v>
      </c>
      <c r="Y9" t="s">
        <v>58</v>
      </c>
      <c r="Z9" t="s">
        <v>13416</v>
      </c>
      <c r="AA9" t="s">
        <v>13417</v>
      </c>
      <c r="AB9">
        <v>18.915412100000001</v>
      </c>
      <c r="AC9">
        <v>-70.745582200000001</v>
      </c>
      <c r="AD9" t="s">
        <v>13289</v>
      </c>
      <c r="AE9" t="s">
        <v>13290</v>
      </c>
      <c r="AF9" t="s">
        <v>13291</v>
      </c>
      <c r="AG9" t="s">
        <v>13291</v>
      </c>
      <c r="AH9" t="s">
        <v>13298</v>
      </c>
      <c r="AI9">
        <v>1</v>
      </c>
      <c r="AJ9" t="s">
        <v>13299</v>
      </c>
      <c r="AK9" t="s">
        <v>13300</v>
      </c>
      <c r="AL9">
        <v>20</v>
      </c>
      <c r="AM9" t="s">
        <v>13301</v>
      </c>
      <c r="AN9" t="s">
        <v>13294</v>
      </c>
      <c r="AO9">
        <v>400</v>
      </c>
      <c r="AP9" t="s">
        <v>625</v>
      </c>
      <c r="AQ9" t="s">
        <v>13295</v>
      </c>
      <c r="AR9" t="s">
        <v>74</v>
      </c>
    </row>
    <row r="10" spans="1:44" x14ac:dyDescent="0.25">
      <c r="A10" t="str">
        <f>INDEX('Community ID'!B:B,MATCH(O10,'Community ID'!A:A,0))</f>
        <v>Cruz de Cuaba</v>
      </c>
      <c r="B10" t="str">
        <f>INDEX('Community ID'!K:K,MATCH(P10,'Community ID'!J:J,0))</f>
        <v>Constanza</v>
      </c>
      <c r="D10" t="s">
        <v>3254</v>
      </c>
      <c r="E10" t="s">
        <v>3255</v>
      </c>
      <c r="F10" t="s">
        <v>817</v>
      </c>
      <c r="I10" t="s">
        <v>50</v>
      </c>
      <c r="J10" s="1">
        <v>37384</v>
      </c>
      <c r="K10">
        <v>19</v>
      </c>
      <c r="M10" t="s">
        <v>80</v>
      </c>
      <c r="N10" t="s">
        <v>114</v>
      </c>
      <c r="O10" t="s">
        <v>1758</v>
      </c>
      <c r="P10" t="s">
        <v>54</v>
      </c>
      <c r="Q10" t="s">
        <v>103</v>
      </c>
      <c r="V10" t="s">
        <v>1759</v>
      </c>
      <c r="X10" t="s">
        <v>58</v>
      </c>
      <c r="Z10" t="s">
        <v>13322</v>
      </c>
      <c r="AA10" t="s">
        <v>13323</v>
      </c>
      <c r="AB10">
        <v>18.908669400376699</v>
      </c>
      <c r="AC10">
        <v>-70.745500008398807</v>
      </c>
      <c r="AD10" t="s">
        <v>13289</v>
      </c>
      <c r="AE10" t="s">
        <v>13290</v>
      </c>
      <c r="AF10" t="s">
        <v>13324</v>
      </c>
      <c r="AG10" t="s">
        <v>13324</v>
      </c>
      <c r="AH10" t="s">
        <v>13292</v>
      </c>
      <c r="AI10" t="s">
        <v>87</v>
      </c>
      <c r="AJ10">
        <v>510</v>
      </c>
      <c r="AK10" t="s">
        <v>13325</v>
      </c>
      <c r="AL10">
        <v>5</v>
      </c>
      <c r="AM10" t="s">
        <v>13301</v>
      </c>
      <c r="AN10" t="s">
        <v>13302</v>
      </c>
      <c r="AO10">
        <v>10</v>
      </c>
      <c r="AP10" t="s">
        <v>625</v>
      </c>
      <c r="AQ10" t="s">
        <v>13326</v>
      </c>
      <c r="AR10" t="s">
        <v>74</v>
      </c>
    </row>
    <row r="11" spans="1:44" x14ac:dyDescent="0.25">
      <c r="A11" t="str">
        <f>INDEX('Community ID'!B:B,MATCH(O11,'Community ID'!A:A,0))</f>
        <v>Paragua</v>
      </c>
      <c r="B11" t="str">
        <f>INDEX('Community ID'!K:K,MATCH(P11,'Community ID'!J:J,0))</f>
        <v>Constanza</v>
      </c>
      <c r="D11" t="s">
        <v>3231</v>
      </c>
      <c r="E11" t="s">
        <v>1488</v>
      </c>
      <c r="F11" t="s">
        <v>3232</v>
      </c>
      <c r="I11" t="s">
        <v>50</v>
      </c>
      <c r="J11" s="1">
        <v>25585</v>
      </c>
      <c r="K11">
        <v>51</v>
      </c>
      <c r="L11">
        <v>8293709847</v>
      </c>
      <c r="M11" t="s">
        <v>51</v>
      </c>
      <c r="N11" t="s">
        <v>3233</v>
      </c>
      <c r="O11" t="s">
        <v>3210</v>
      </c>
      <c r="P11" t="s">
        <v>54</v>
      </c>
      <c r="Q11" t="s">
        <v>160</v>
      </c>
      <c r="S11" t="s">
        <v>3235</v>
      </c>
      <c r="V11" t="s">
        <v>1759</v>
      </c>
      <c r="X11" t="s">
        <v>58</v>
      </c>
      <c r="Z11" t="s">
        <v>13327</v>
      </c>
      <c r="AA11" t="s">
        <v>13328</v>
      </c>
      <c r="AB11">
        <v>18.908157781543199</v>
      </c>
      <c r="AC11">
        <v>-70.745956004163702</v>
      </c>
      <c r="AD11" t="s">
        <v>13289</v>
      </c>
      <c r="AE11" t="s">
        <v>13290</v>
      </c>
      <c r="AF11" t="s">
        <v>13324</v>
      </c>
      <c r="AG11" t="s">
        <v>13324</v>
      </c>
      <c r="AH11" t="s">
        <v>13292</v>
      </c>
      <c r="AI11">
        <v>1</v>
      </c>
      <c r="AJ11" t="s">
        <v>13326</v>
      </c>
      <c r="AK11" t="s">
        <v>13318</v>
      </c>
      <c r="AL11">
        <v>50</v>
      </c>
      <c r="AM11" t="s">
        <v>13329</v>
      </c>
      <c r="AN11" t="s">
        <v>13302</v>
      </c>
      <c r="AO11">
        <v>25</v>
      </c>
      <c r="AP11" t="s">
        <v>625</v>
      </c>
      <c r="AQ11" t="s">
        <v>13295</v>
      </c>
      <c r="AR11" t="s">
        <v>74</v>
      </c>
    </row>
    <row r="12" spans="1:44" x14ac:dyDescent="0.25">
      <c r="A12" t="str">
        <f>INDEX('Community ID'!B:B,MATCH(O12,'Community ID'!A:A,0))</f>
        <v>La Luisa Arriba</v>
      </c>
      <c r="B12" t="str">
        <f>INDEX('Community ID'!K:K,MATCH(P12,'Community ID'!J:J,0))</f>
        <v>Constanza</v>
      </c>
      <c r="D12" t="s">
        <v>1560</v>
      </c>
      <c r="E12" t="s">
        <v>1561</v>
      </c>
      <c r="F12" t="s">
        <v>770</v>
      </c>
      <c r="I12" t="s">
        <v>50</v>
      </c>
      <c r="J12" t="s">
        <v>99</v>
      </c>
      <c r="K12">
        <v>2021</v>
      </c>
      <c r="M12" t="s">
        <v>51</v>
      </c>
      <c r="N12" t="s">
        <v>135</v>
      </c>
      <c r="O12" t="s">
        <v>126</v>
      </c>
      <c r="P12" t="s">
        <v>54</v>
      </c>
      <c r="Q12" t="s">
        <v>685</v>
      </c>
      <c r="V12" t="s">
        <v>1068</v>
      </c>
      <c r="W12" t="s">
        <v>1068</v>
      </c>
      <c r="X12" t="s">
        <v>58</v>
      </c>
      <c r="Y12" t="s">
        <v>58</v>
      </c>
      <c r="Z12" t="s">
        <v>13330</v>
      </c>
      <c r="AA12" t="s">
        <v>13331</v>
      </c>
      <c r="AB12">
        <v>18.915559399999999</v>
      </c>
      <c r="AC12">
        <v>-70.744166899999996</v>
      </c>
      <c r="AD12" t="s">
        <v>13289</v>
      </c>
      <c r="AE12" t="s">
        <v>13290</v>
      </c>
      <c r="AF12" t="s">
        <v>13291</v>
      </c>
      <c r="AG12" t="s">
        <v>13291</v>
      </c>
      <c r="AH12" t="s">
        <v>13298</v>
      </c>
      <c r="AI12">
        <v>1</v>
      </c>
      <c r="AJ12" t="s">
        <v>13299</v>
      </c>
      <c r="AK12" t="s">
        <v>13315</v>
      </c>
      <c r="AL12">
        <v>20</v>
      </c>
      <c r="AM12" t="s">
        <v>13301</v>
      </c>
      <c r="AN12" t="s">
        <v>13302</v>
      </c>
      <c r="AO12">
        <v>800</v>
      </c>
      <c r="AP12" t="s">
        <v>625</v>
      </c>
      <c r="AQ12" t="s">
        <v>13295</v>
      </c>
      <c r="AR12" t="s">
        <v>74</v>
      </c>
    </row>
    <row r="13" spans="1:44" x14ac:dyDescent="0.25">
      <c r="A13" t="str">
        <f>INDEX('Community ID'!B:B,MATCH(O13,'Community ID'!A:A,0))</f>
        <v>Barrio Puerto Rico</v>
      </c>
      <c r="B13" t="str">
        <f>INDEX('Community ID'!K:K,MATCH(P13,'Community ID'!J:J,0))</f>
        <v>Constanza</v>
      </c>
      <c r="D13" t="s">
        <v>2046</v>
      </c>
      <c r="E13" t="s">
        <v>2047</v>
      </c>
      <c r="F13" t="s">
        <v>1391</v>
      </c>
      <c r="I13" t="s">
        <v>50</v>
      </c>
      <c r="J13" t="s">
        <v>99</v>
      </c>
      <c r="K13">
        <v>2021</v>
      </c>
      <c r="M13" t="s">
        <v>80</v>
      </c>
      <c r="N13" t="s">
        <v>114</v>
      </c>
      <c r="O13" t="s">
        <v>1506</v>
      </c>
      <c r="P13" t="s">
        <v>83</v>
      </c>
      <c r="Q13" t="s">
        <v>685</v>
      </c>
      <c r="S13" t="s">
        <v>545</v>
      </c>
      <c r="V13" t="s">
        <v>1068</v>
      </c>
      <c r="X13" t="s">
        <v>58</v>
      </c>
      <c r="Z13" t="s">
        <v>13332</v>
      </c>
      <c r="AA13" t="s">
        <v>13333</v>
      </c>
      <c r="AB13">
        <v>0</v>
      </c>
      <c r="AC13">
        <v>0</v>
      </c>
      <c r="AD13" t="s">
        <v>13289</v>
      </c>
      <c r="AE13" t="s">
        <v>13290</v>
      </c>
      <c r="AF13" t="s">
        <v>13291</v>
      </c>
      <c r="AG13" t="s">
        <v>13291</v>
      </c>
      <c r="AH13" t="s">
        <v>13298</v>
      </c>
      <c r="AI13">
        <v>23</v>
      </c>
      <c r="AJ13">
        <v>1030</v>
      </c>
      <c r="AK13" t="s">
        <v>13293</v>
      </c>
      <c r="AL13">
        <v>8</v>
      </c>
      <c r="AM13" t="s">
        <v>13301</v>
      </c>
      <c r="AN13" t="s">
        <v>13302</v>
      </c>
      <c r="AO13">
        <v>10</v>
      </c>
      <c r="AP13" t="s">
        <v>625</v>
      </c>
      <c r="AQ13" t="s">
        <v>13295</v>
      </c>
      <c r="AR13" t="s">
        <v>74</v>
      </c>
    </row>
    <row r="14" spans="1:44" x14ac:dyDescent="0.25">
      <c r="A14" t="str">
        <f>INDEX('Community ID'!B:B,MATCH(O14,'Community ID'!A:A,0))</f>
        <v>Los Embassadores</v>
      </c>
      <c r="B14" t="str">
        <f>INDEX('Community ID'!K:K,MATCH(P14,'Community ID'!J:J,0))</f>
        <v>Constanza</v>
      </c>
      <c r="D14" t="s">
        <v>5550</v>
      </c>
      <c r="E14" t="s">
        <v>5551</v>
      </c>
      <c r="F14" t="s">
        <v>5552</v>
      </c>
      <c r="I14" t="s">
        <v>191</v>
      </c>
      <c r="J14" t="s">
        <v>5553</v>
      </c>
      <c r="K14">
        <v>51</v>
      </c>
      <c r="M14" t="s">
        <v>80</v>
      </c>
      <c r="N14" t="s">
        <v>4099</v>
      </c>
      <c r="O14" t="s">
        <v>5344</v>
      </c>
      <c r="P14" t="s">
        <v>54</v>
      </c>
      <c r="Q14" t="s">
        <v>160</v>
      </c>
      <c r="S14" t="s">
        <v>485</v>
      </c>
      <c r="T14" t="s">
        <v>788</v>
      </c>
      <c r="V14" t="s">
        <v>1068</v>
      </c>
      <c r="W14" t="s">
        <v>1068</v>
      </c>
      <c r="X14" t="s">
        <v>58</v>
      </c>
      <c r="Y14" t="s">
        <v>58</v>
      </c>
      <c r="Z14" t="s">
        <v>13427</v>
      </c>
      <c r="AA14" t="s">
        <v>13428</v>
      </c>
      <c r="AB14">
        <v>18.915835600000001</v>
      </c>
      <c r="AC14">
        <v>-70.743423500000006</v>
      </c>
      <c r="AD14" t="s">
        <v>13289</v>
      </c>
      <c r="AE14" t="s">
        <v>13290</v>
      </c>
      <c r="AF14" t="s">
        <v>13291</v>
      </c>
      <c r="AG14" t="s">
        <v>13291</v>
      </c>
      <c r="AH14" t="s">
        <v>13360</v>
      </c>
      <c r="AI14">
        <v>1</v>
      </c>
      <c r="AJ14" t="s">
        <v>13299</v>
      </c>
      <c r="AK14" t="s">
        <v>13336</v>
      </c>
      <c r="AL14">
        <v>20</v>
      </c>
      <c r="AM14" t="s">
        <v>13301</v>
      </c>
      <c r="AN14" t="s">
        <v>13294</v>
      </c>
      <c r="AO14">
        <v>850</v>
      </c>
      <c r="AP14" t="s">
        <v>625</v>
      </c>
      <c r="AQ14" t="s">
        <v>13295</v>
      </c>
      <c r="AR14" t="s">
        <v>74</v>
      </c>
    </row>
    <row r="15" spans="1:44" x14ac:dyDescent="0.25">
      <c r="A15" t="str">
        <f>INDEX('Community ID'!B:B,MATCH(O15,'Community ID'!A:A,0))</f>
        <v>Los Embassadores</v>
      </c>
      <c r="B15" t="str">
        <f>INDEX('Community ID'!K:K,MATCH(P15,'Community ID'!J:J,0))</f>
        <v>Constanza</v>
      </c>
      <c r="D15" t="s">
        <v>9984</v>
      </c>
      <c r="E15" t="s">
        <v>9985</v>
      </c>
      <c r="F15" t="s">
        <v>1087</v>
      </c>
      <c r="H15" t="s">
        <v>63</v>
      </c>
      <c r="I15" t="s">
        <v>191</v>
      </c>
      <c r="J15" s="1">
        <v>31904</v>
      </c>
      <c r="K15">
        <v>34</v>
      </c>
      <c r="L15">
        <v>8292750787</v>
      </c>
      <c r="M15" t="s">
        <v>226</v>
      </c>
      <c r="N15" t="s">
        <v>135</v>
      </c>
      <c r="O15" t="s">
        <v>9966</v>
      </c>
      <c r="P15" t="s">
        <v>54</v>
      </c>
      <c r="Q15" t="s">
        <v>103</v>
      </c>
      <c r="S15" t="s">
        <v>63</v>
      </c>
      <c r="V15" t="s">
        <v>1068</v>
      </c>
      <c r="W15" t="s">
        <v>1068</v>
      </c>
      <c r="X15" t="s">
        <v>58</v>
      </c>
      <c r="Y15" t="s">
        <v>58</v>
      </c>
      <c r="Z15" t="s">
        <v>13470</v>
      </c>
      <c r="AA15" t="s">
        <v>13471</v>
      </c>
      <c r="AB15">
        <v>18.915764299999999</v>
      </c>
      <c r="AC15">
        <v>-70.744693699999999</v>
      </c>
      <c r="AD15" t="s">
        <v>13289</v>
      </c>
      <c r="AE15" t="s">
        <v>13290</v>
      </c>
      <c r="AF15" t="s">
        <v>13291</v>
      </c>
      <c r="AG15" t="s">
        <v>13291</v>
      </c>
      <c r="AH15" t="s">
        <v>13360</v>
      </c>
      <c r="AI15">
        <v>1</v>
      </c>
      <c r="AJ15" t="s">
        <v>13299</v>
      </c>
      <c r="AK15" t="s">
        <v>13300</v>
      </c>
      <c r="AL15">
        <v>20</v>
      </c>
      <c r="AM15" t="s">
        <v>13301</v>
      </c>
      <c r="AN15" t="s">
        <v>13302</v>
      </c>
      <c r="AO15">
        <v>400</v>
      </c>
      <c r="AP15" t="s">
        <v>625</v>
      </c>
      <c r="AQ15" t="s">
        <v>13295</v>
      </c>
      <c r="AR15" t="s">
        <v>74</v>
      </c>
    </row>
    <row r="16" spans="1:44" x14ac:dyDescent="0.25">
      <c r="A16" t="str">
        <f>INDEX('Community ID'!B:B,MATCH(O16,'Community ID'!A:A,0))</f>
        <v>Los Embassadores</v>
      </c>
      <c r="B16" t="str">
        <f>INDEX('Community ID'!K:K,MATCH(P16,'Community ID'!J:J,0))</f>
        <v>Constanza</v>
      </c>
      <c r="D16" t="s">
        <v>2505</v>
      </c>
      <c r="E16" t="s">
        <v>1196</v>
      </c>
      <c r="F16" t="s">
        <v>2176</v>
      </c>
      <c r="H16" t="s">
        <v>2506</v>
      </c>
      <c r="I16" t="s">
        <v>50</v>
      </c>
      <c r="J16" s="1">
        <v>21376</v>
      </c>
      <c r="K16">
        <v>63</v>
      </c>
      <c r="M16" t="s">
        <v>80</v>
      </c>
      <c r="N16" t="s">
        <v>114</v>
      </c>
      <c r="O16" t="s">
        <v>1734</v>
      </c>
      <c r="P16" t="s">
        <v>54</v>
      </c>
      <c r="Q16" t="s">
        <v>685</v>
      </c>
      <c r="S16" t="s">
        <v>545</v>
      </c>
      <c r="V16" t="s">
        <v>1068</v>
      </c>
      <c r="W16" t="s">
        <v>1068</v>
      </c>
      <c r="X16" t="s">
        <v>58</v>
      </c>
      <c r="Y16" t="s">
        <v>58</v>
      </c>
      <c r="Z16" t="s">
        <v>13351</v>
      </c>
      <c r="AA16" t="s">
        <v>13352</v>
      </c>
      <c r="AB16">
        <v>18.915702799999998</v>
      </c>
      <c r="AC16">
        <v>-70.743988299999998</v>
      </c>
      <c r="AD16" t="s">
        <v>13289</v>
      </c>
      <c r="AE16" t="s">
        <v>13290</v>
      </c>
      <c r="AF16" t="s">
        <v>13291</v>
      </c>
      <c r="AG16" t="s">
        <v>13291</v>
      </c>
      <c r="AH16" t="s">
        <v>13298</v>
      </c>
      <c r="AI16">
        <v>1</v>
      </c>
      <c r="AJ16">
        <v>1030</v>
      </c>
      <c r="AK16" t="s">
        <v>13300</v>
      </c>
      <c r="AL16">
        <v>40</v>
      </c>
      <c r="AM16" t="s">
        <v>13301</v>
      </c>
      <c r="AN16" t="s">
        <v>13294</v>
      </c>
      <c r="AO16">
        <v>400</v>
      </c>
      <c r="AP16" t="s">
        <v>625</v>
      </c>
      <c r="AQ16" t="s">
        <v>13295</v>
      </c>
      <c r="AR16" t="s">
        <v>74</v>
      </c>
    </row>
    <row r="17" spans="1:44" x14ac:dyDescent="0.25">
      <c r="A17" t="str">
        <f>INDEX('Community ID'!B:B,MATCH(O17,'Community ID'!A:A,0))</f>
        <v>Barrio Puerto Rico</v>
      </c>
      <c r="B17" t="str">
        <f>INDEX('Community ID'!K:K,MATCH(P17,'Community ID'!J:J,0))</f>
        <v>Constanza</v>
      </c>
      <c r="D17" t="s">
        <v>2084</v>
      </c>
      <c r="E17" t="s">
        <v>2085</v>
      </c>
      <c r="F17" t="s">
        <v>2081</v>
      </c>
      <c r="I17" t="s">
        <v>50</v>
      </c>
      <c r="J17" s="1">
        <v>29609</v>
      </c>
      <c r="K17">
        <v>40</v>
      </c>
      <c r="L17">
        <v>8299366078</v>
      </c>
      <c r="M17" t="s">
        <v>51</v>
      </c>
      <c r="N17" t="s">
        <v>2086</v>
      </c>
      <c r="O17" t="s">
        <v>1655</v>
      </c>
      <c r="P17" t="s">
        <v>54</v>
      </c>
      <c r="S17" t="s">
        <v>436</v>
      </c>
      <c r="V17" t="s">
        <v>1759</v>
      </c>
      <c r="X17" t="s">
        <v>58</v>
      </c>
      <c r="Z17" t="s">
        <v>13342</v>
      </c>
      <c r="AA17" t="s">
        <v>13343</v>
      </c>
      <c r="AB17">
        <v>18.921598233300099</v>
      </c>
      <c r="AC17">
        <v>-70.7425718475792</v>
      </c>
      <c r="AD17" t="s">
        <v>13289</v>
      </c>
      <c r="AE17" t="s">
        <v>13290</v>
      </c>
      <c r="AF17" t="s">
        <v>13291</v>
      </c>
      <c r="AG17" t="s">
        <v>13291</v>
      </c>
      <c r="AH17" t="s">
        <v>13292</v>
      </c>
      <c r="AI17">
        <v>1</v>
      </c>
      <c r="AJ17" t="s">
        <v>13299</v>
      </c>
      <c r="AK17" t="s">
        <v>13300</v>
      </c>
      <c r="AL17">
        <v>20</v>
      </c>
      <c r="AM17" t="s">
        <v>13301</v>
      </c>
      <c r="AN17" t="s">
        <v>13302</v>
      </c>
      <c r="AO17">
        <v>15</v>
      </c>
      <c r="AP17" t="s">
        <v>625</v>
      </c>
      <c r="AQ17" t="s">
        <v>13295</v>
      </c>
      <c r="AR17" t="s">
        <v>74</v>
      </c>
    </row>
    <row r="18" spans="1:44" x14ac:dyDescent="0.25">
      <c r="A18" t="str">
        <f>INDEX('Community ID'!B:B,MATCH(O18,'Community ID'!A:A,0))</f>
        <v>Los Embassadores</v>
      </c>
      <c r="B18" t="str">
        <f>INDEX('Community ID'!K:K,MATCH(P18,'Community ID'!J:J,0))</f>
        <v>Constanza</v>
      </c>
      <c r="D18" t="s">
        <v>13407</v>
      </c>
      <c r="E18" t="s">
        <v>13408</v>
      </c>
      <c r="F18" t="s">
        <v>1084</v>
      </c>
      <c r="H18" t="s">
        <v>13409</v>
      </c>
      <c r="I18" t="s">
        <v>79</v>
      </c>
      <c r="J18" s="1">
        <v>16088</v>
      </c>
      <c r="K18">
        <v>77</v>
      </c>
      <c r="M18" t="s">
        <v>80</v>
      </c>
      <c r="N18" t="s">
        <v>287</v>
      </c>
      <c r="O18" t="s">
        <v>2803</v>
      </c>
      <c r="P18" t="s">
        <v>54</v>
      </c>
      <c r="Q18" t="s">
        <v>373</v>
      </c>
      <c r="S18" t="s">
        <v>144</v>
      </c>
      <c r="V18" t="s">
        <v>1074</v>
      </c>
      <c r="W18" t="s">
        <v>1074</v>
      </c>
      <c r="X18" t="s">
        <v>58</v>
      </c>
      <c r="Y18" t="s">
        <v>58</v>
      </c>
      <c r="Z18" t="s">
        <v>13410</v>
      </c>
      <c r="AA18" t="s">
        <v>13411</v>
      </c>
      <c r="AB18">
        <v>18.924972799999999</v>
      </c>
      <c r="AC18">
        <v>-70.739523700000007</v>
      </c>
      <c r="AD18" t="s">
        <v>13289</v>
      </c>
      <c r="AE18" t="s">
        <v>13290</v>
      </c>
      <c r="AF18" t="s">
        <v>13291</v>
      </c>
      <c r="AG18" t="s">
        <v>13291</v>
      </c>
      <c r="AH18" t="s">
        <v>13292</v>
      </c>
      <c r="AI18" t="s">
        <v>325</v>
      </c>
      <c r="AJ18" t="s">
        <v>13299</v>
      </c>
      <c r="AK18" t="s">
        <v>13293</v>
      </c>
      <c r="AL18">
        <v>40</v>
      </c>
      <c r="AM18" t="s">
        <v>13301</v>
      </c>
      <c r="AN18" t="s">
        <v>13302</v>
      </c>
      <c r="AO18">
        <v>600</v>
      </c>
      <c r="AP18" t="s">
        <v>625</v>
      </c>
      <c r="AQ18" t="s">
        <v>13295</v>
      </c>
      <c r="AR18" t="s">
        <v>74</v>
      </c>
    </row>
    <row r="19" spans="1:44" x14ac:dyDescent="0.25">
      <c r="A19" t="str">
        <f>INDEX('Community ID'!B:B,MATCH(O19,'Community ID'!A:A,0))</f>
        <v>Cruz de Cuaba</v>
      </c>
      <c r="B19" t="str">
        <f>INDEX('Community ID'!K:K,MATCH(P19,'Community ID'!J:J,0))</f>
        <v>Constanza</v>
      </c>
      <c r="D19" t="s">
        <v>1949</v>
      </c>
      <c r="E19" t="s">
        <v>908</v>
      </c>
      <c r="F19" t="s">
        <v>1950</v>
      </c>
      <c r="H19" t="s">
        <v>1951</v>
      </c>
      <c r="I19" t="s">
        <v>50</v>
      </c>
      <c r="J19" t="s">
        <v>99</v>
      </c>
      <c r="K19">
        <v>2021</v>
      </c>
      <c r="L19">
        <v>8098030553</v>
      </c>
      <c r="M19" t="s">
        <v>80</v>
      </c>
      <c r="N19" t="s">
        <v>114</v>
      </c>
      <c r="O19" t="s">
        <v>1758</v>
      </c>
      <c r="P19" t="s">
        <v>54</v>
      </c>
      <c r="S19" t="s">
        <v>436</v>
      </c>
      <c r="V19" t="s">
        <v>1759</v>
      </c>
      <c r="X19" t="s">
        <v>58</v>
      </c>
      <c r="Z19" t="s">
        <v>13346</v>
      </c>
      <c r="AA19" t="s">
        <v>13347</v>
      </c>
      <c r="AB19">
        <v>0</v>
      </c>
      <c r="AC19">
        <v>0</v>
      </c>
      <c r="AD19" t="s">
        <v>13289</v>
      </c>
      <c r="AE19" t="s">
        <v>13290</v>
      </c>
      <c r="AF19" t="s">
        <v>13348</v>
      </c>
      <c r="AG19" t="s">
        <v>13348</v>
      </c>
      <c r="AH19" t="s">
        <v>13292</v>
      </c>
      <c r="AI19" t="s">
        <v>87</v>
      </c>
      <c r="AJ19">
        <v>0</v>
      </c>
      <c r="AL19">
        <v>12</v>
      </c>
      <c r="AM19" t="s">
        <v>13301</v>
      </c>
      <c r="AN19" t="s">
        <v>13308</v>
      </c>
      <c r="AO19">
        <v>55</v>
      </c>
      <c r="AP19" t="s">
        <v>625</v>
      </c>
      <c r="AQ19" t="s">
        <v>625</v>
      </c>
      <c r="AR19" t="s">
        <v>74</v>
      </c>
    </row>
    <row r="20" spans="1:44" x14ac:dyDescent="0.25">
      <c r="A20" t="str">
        <f>INDEX('Community ID'!B:B,MATCH(O20,'Community ID'!A:A,0))</f>
        <v>Barrio Puerto Rico</v>
      </c>
      <c r="B20" t="str">
        <f>INDEX('Community ID'!K:K,MATCH(P20,'Community ID'!J:J,0))</f>
        <v>Constanza</v>
      </c>
      <c r="D20" t="s">
        <v>2040</v>
      </c>
      <c r="E20" t="s">
        <v>2041</v>
      </c>
      <c r="F20" t="s">
        <v>737</v>
      </c>
      <c r="I20" t="s">
        <v>50</v>
      </c>
      <c r="J20" t="s">
        <v>99</v>
      </c>
      <c r="K20">
        <v>2021</v>
      </c>
      <c r="M20" t="s">
        <v>622</v>
      </c>
      <c r="N20" t="s">
        <v>745</v>
      </c>
      <c r="O20" t="s">
        <v>1506</v>
      </c>
      <c r="P20" t="s">
        <v>54</v>
      </c>
      <c r="Q20" t="s">
        <v>685</v>
      </c>
      <c r="S20" t="s">
        <v>545</v>
      </c>
      <c r="V20" t="s">
        <v>1068</v>
      </c>
      <c r="X20" t="s">
        <v>58</v>
      </c>
      <c r="Z20" t="s">
        <v>13349</v>
      </c>
      <c r="AA20" t="s">
        <v>13350</v>
      </c>
      <c r="AB20">
        <v>0</v>
      </c>
      <c r="AC20">
        <v>0</v>
      </c>
      <c r="AD20" t="s">
        <v>13289</v>
      </c>
      <c r="AE20" t="s">
        <v>13290</v>
      </c>
      <c r="AF20" t="s">
        <v>13291</v>
      </c>
      <c r="AG20" t="s">
        <v>13291</v>
      </c>
      <c r="AH20" t="s">
        <v>13298</v>
      </c>
      <c r="AI20">
        <v>23</v>
      </c>
      <c r="AJ20">
        <v>1030</v>
      </c>
      <c r="AK20" t="s">
        <v>13293</v>
      </c>
      <c r="AL20">
        <v>8</v>
      </c>
      <c r="AM20" t="s">
        <v>13301</v>
      </c>
      <c r="AN20" t="s">
        <v>13302</v>
      </c>
      <c r="AO20">
        <v>10</v>
      </c>
      <c r="AP20" t="s">
        <v>625</v>
      </c>
      <c r="AQ20" t="s">
        <v>13295</v>
      </c>
      <c r="AR20" t="s">
        <v>74</v>
      </c>
    </row>
    <row r="21" spans="1:44" x14ac:dyDescent="0.25">
      <c r="A21" t="str">
        <f>INDEX('Community ID'!B:B,MATCH(O21,'Community ID'!A:A,0))</f>
        <v>Los Embassadores</v>
      </c>
      <c r="B21" t="str">
        <f>INDEX('Community ID'!K:K,MATCH(P21,'Community ID'!J:J,0))</f>
        <v>Constanza</v>
      </c>
      <c r="D21" t="s">
        <v>5380</v>
      </c>
      <c r="E21" t="s">
        <v>5381</v>
      </c>
      <c r="F21" t="s">
        <v>5382</v>
      </c>
      <c r="I21" t="s">
        <v>191</v>
      </c>
      <c r="J21" s="1">
        <v>19088</v>
      </c>
      <c r="K21">
        <v>69</v>
      </c>
      <c r="M21" t="s">
        <v>80</v>
      </c>
      <c r="N21" t="s">
        <v>114</v>
      </c>
      <c r="O21" t="s">
        <v>5344</v>
      </c>
      <c r="P21" t="s">
        <v>54</v>
      </c>
      <c r="Q21" t="s">
        <v>160</v>
      </c>
      <c r="S21" t="s">
        <v>5383</v>
      </c>
      <c r="T21" t="s">
        <v>145</v>
      </c>
      <c r="V21" t="s">
        <v>1074</v>
      </c>
      <c r="X21" t="s">
        <v>58</v>
      </c>
      <c r="Z21" t="s">
        <v>13412</v>
      </c>
      <c r="AA21" t="s">
        <v>13413</v>
      </c>
      <c r="AB21">
        <v>18.915248999999999</v>
      </c>
      <c r="AC21">
        <v>-70.743296400000006</v>
      </c>
      <c r="AD21" t="s">
        <v>13289</v>
      </c>
      <c r="AE21" t="s">
        <v>13290</v>
      </c>
      <c r="AF21" t="s">
        <v>13291</v>
      </c>
      <c r="AG21" t="s">
        <v>13291</v>
      </c>
      <c r="AH21" t="s">
        <v>13292</v>
      </c>
      <c r="AI21">
        <v>1</v>
      </c>
      <c r="AJ21" t="s">
        <v>13299</v>
      </c>
      <c r="AK21" t="s">
        <v>13300</v>
      </c>
      <c r="AL21">
        <v>40</v>
      </c>
      <c r="AM21" t="s">
        <v>13301</v>
      </c>
      <c r="AN21" t="s">
        <v>13302</v>
      </c>
      <c r="AO21">
        <v>400</v>
      </c>
      <c r="AP21" t="s">
        <v>625</v>
      </c>
      <c r="AQ21" t="s">
        <v>13295</v>
      </c>
      <c r="AR21" t="s">
        <v>74</v>
      </c>
    </row>
    <row r="22" spans="1:44" x14ac:dyDescent="0.25">
      <c r="A22" t="str">
        <f>INDEX('Community ID'!B:B,MATCH(O22,'Community ID'!A:A,0))</f>
        <v>Barrio Puerto Rico</v>
      </c>
      <c r="B22" t="str">
        <f>INDEX('Community ID'!K:K,MATCH(P22,'Community ID'!J:J,0))</f>
        <v>Constanza</v>
      </c>
      <c r="D22" t="s">
        <v>1686</v>
      </c>
      <c r="E22" t="s">
        <v>1197</v>
      </c>
      <c r="F22" t="s">
        <v>1687</v>
      </c>
      <c r="I22" t="s">
        <v>50</v>
      </c>
      <c r="J22" t="s">
        <v>99</v>
      </c>
      <c r="K22">
        <v>2021</v>
      </c>
      <c r="M22" t="s">
        <v>51</v>
      </c>
      <c r="N22" t="s">
        <v>114</v>
      </c>
      <c r="O22" t="s">
        <v>1642</v>
      </c>
      <c r="P22" t="s">
        <v>54</v>
      </c>
      <c r="Q22" t="s">
        <v>685</v>
      </c>
      <c r="V22" t="s">
        <v>1068</v>
      </c>
      <c r="W22" t="s">
        <v>1068</v>
      </c>
      <c r="X22" t="s">
        <v>58</v>
      </c>
      <c r="Y22" t="s">
        <v>58</v>
      </c>
      <c r="Z22" t="s">
        <v>13353</v>
      </c>
      <c r="AA22" t="s">
        <v>13354</v>
      </c>
      <c r="AB22">
        <v>18.920655499999999</v>
      </c>
      <c r="AC22">
        <v>-70.738591499999998</v>
      </c>
      <c r="AD22" t="s">
        <v>13289</v>
      </c>
      <c r="AE22" t="s">
        <v>13290</v>
      </c>
      <c r="AF22" t="s">
        <v>13291</v>
      </c>
      <c r="AG22" t="s">
        <v>13291</v>
      </c>
      <c r="AH22" t="s">
        <v>13298</v>
      </c>
      <c r="AI22">
        <v>1</v>
      </c>
      <c r="AJ22" t="s">
        <v>13299</v>
      </c>
      <c r="AK22" t="s">
        <v>13336</v>
      </c>
      <c r="AL22">
        <v>20</v>
      </c>
      <c r="AM22" t="s">
        <v>13355</v>
      </c>
      <c r="AN22" t="s">
        <v>13294</v>
      </c>
      <c r="AO22">
        <v>850</v>
      </c>
      <c r="AP22" t="s">
        <v>625</v>
      </c>
      <c r="AQ22" t="s">
        <v>13295</v>
      </c>
      <c r="AR22" t="s">
        <v>74</v>
      </c>
    </row>
    <row r="23" spans="1:44" x14ac:dyDescent="0.25">
      <c r="A23" t="str">
        <f>INDEX('Community ID'!B:B,MATCH(O23,'Community ID'!A:A,0))</f>
        <v>Los Embassadores</v>
      </c>
      <c r="B23" t="str">
        <f>INDEX('Community ID'!K:K,MATCH(P23,'Community ID'!J:J,0))</f>
        <v>Constanza</v>
      </c>
      <c r="D23" t="s">
        <v>5622</v>
      </c>
      <c r="E23" t="s">
        <v>5623</v>
      </c>
      <c r="F23" t="s">
        <v>4920</v>
      </c>
      <c r="I23" t="s">
        <v>191</v>
      </c>
      <c r="J23" s="1">
        <v>21674</v>
      </c>
      <c r="K23">
        <v>62</v>
      </c>
      <c r="L23" t="s">
        <v>5624</v>
      </c>
      <c r="M23" t="s">
        <v>51</v>
      </c>
      <c r="N23" t="s">
        <v>135</v>
      </c>
      <c r="O23" t="s">
        <v>1717</v>
      </c>
      <c r="P23" t="s">
        <v>54</v>
      </c>
      <c r="S23" t="s">
        <v>436</v>
      </c>
      <c r="V23" t="s">
        <v>1074</v>
      </c>
      <c r="W23" t="s">
        <v>1074</v>
      </c>
      <c r="X23" t="s">
        <v>58</v>
      </c>
      <c r="Y23" t="s">
        <v>58</v>
      </c>
      <c r="Z23" t="s">
        <v>13484</v>
      </c>
      <c r="AA23" t="s">
        <v>13485</v>
      </c>
      <c r="AB23">
        <v>18.914598000000002</v>
      </c>
      <c r="AC23">
        <v>-70.744193100000004</v>
      </c>
      <c r="AD23" t="s">
        <v>13289</v>
      </c>
      <c r="AE23" t="s">
        <v>13290</v>
      </c>
      <c r="AF23" t="s">
        <v>13291</v>
      </c>
      <c r="AG23" t="s">
        <v>13291</v>
      </c>
      <c r="AH23" t="s">
        <v>13292</v>
      </c>
      <c r="AI23" t="s">
        <v>325</v>
      </c>
      <c r="AJ23" t="s">
        <v>13299</v>
      </c>
      <c r="AK23" t="s">
        <v>13300</v>
      </c>
      <c r="AL23">
        <v>40</v>
      </c>
      <c r="AM23" t="s">
        <v>13355</v>
      </c>
      <c r="AN23" t="s">
        <v>13294</v>
      </c>
      <c r="AO23">
        <v>800</v>
      </c>
      <c r="AP23" t="s">
        <v>625</v>
      </c>
      <c r="AQ23" t="s">
        <v>13295</v>
      </c>
      <c r="AR23" t="s">
        <v>74</v>
      </c>
    </row>
    <row r="24" spans="1:44" x14ac:dyDescent="0.25">
      <c r="A24" t="str">
        <f>INDEX('Community ID'!B:B,MATCH(O24,'Community ID'!A:A,0))</f>
        <v>Cruz de Cuaba</v>
      </c>
      <c r="B24" t="str">
        <f>INDEX('Community ID'!K:K,MATCH(P24,'Community ID'!J:J,0))</f>
        <v>Constanza</v>
      </c>
      <c r="D24" t="s">
        <v>3345</v>
      </c>
      <c r="E24" t="s">
        <v>3346</v>
      </c>
      <c r="F24" t="s">
        <v>817</v>
      </c>
      <c r="H24" t="s">
        <v>3347</v>
      </c>
      <c r="I24" t="s">
        <v>50</v>
      </c>
      <c r="J24" s="1">
        <v>35733</v>
      </c>
      <c r="K24">
        <v>24</v>
      </c>
      <c r="M24" t="s">
        <v>51</v>
      </c>
      <c r="N24" t="s">
        <v>135</v>
      </c>
      <c r="O24" t="s">
        <v>3242</v>
      </c>
      <c r="P24" t="s">
        <v>54</v>
      </c>
      <c r="Q24" t="s">
        <v>103</v>
      </c>
      <c r="V24" t="s">
        <v>1759</v>
      </c>
      <c r="X24" t="s">
        <v>58</v>
      </c>
      <c r="Z24" t="s">
        <v>13358</v>
      </c>
      <c r="AA24" t="s">
        <v>13359</v>
      </c>
      <c r="AB24">
        <v>18.965488499999999</v>
      </c>
      <c r="AC24">
        <v>-70.698818500000002</v>
      </c>
      <c r="AD24" t="s">
        <v>13289</v>
      </c>
      <c r="AE24" t="s">
        <v>13290</v>
      </c>
      <c r="AF24" t="s">
        <v>13348</v>
      </c>
      <c r="AG24" t="s">
        <v>13348</v>
      </c>
      <c r="AH24" t="s">
        <v>13360</v>
      </c>
      <c r="AI24" t="s">
        <v>87</v>
      </c>
      <c r="AJ24">
        <v>0</v>
      </c>
      <c r="AL24">
        <v>20</v>
      </c>
      <c r="AM24" t="s">
        <v>13301</v>
      </c>
      <c r="AN24" t="s">
        <v>13294</v>
      </c>
      <c r="AO24">
        <v>55</v>
      </c>
      <c r="AP24" t="s">
        <v>625</v>
      </c>
      <c r="AQ24" t="s">
        <v>625</v>
      </c>
      <c r="AR24" t="s">
        <v>74</v>
      </c>
    </row>
    <row r="25" spans="1:44" x14ac:dyDescent="0.25">
      <c r="A25" t="str">
        <f>INDEX('Community ID'!B:B,MATCH(O25,'Community ID'!A:A,0))</f>
        <v>Los Embassadores</v>
      </c>
      <c r="B25" t="str">
        <f>INDEX('Community ID'!K:K,MATCH(P25,'Community ID'!J:J,0))</f>
        <v>Constanza</v>
      </c>
      <c r="D25" t="s">
        <v>5637</v>
      </c>
      <c r="E25" t="s">
        <v>3755</v>
      </c>
      <c r="F25" t="s">
        <v>5638</v>
      </c>
      <c r="I25" t="s">
        <v>165</v>
      </c>
      <c r="J25" t="s">
        <v>5639</v>
      </c>
      <c r="K25">
        <v>25</v>
      </c>
      <c r="L25">
        <v>8296711846</v>
      </c>
      <c r="M25" t="s">
        <v>80</v>
      </c>
      <c r="N25" t="s">
        <v>1463</v>
      </c>
      <c r="O25" t="s">
        <v>1717</v>
      </c>
      <c r="P25" t="s">
        <v>54</v>
      </c>
      <c r="Q25" t="s">
        <v>103</v>
      </c>
      <c r="S25" t="s">
        <v>436</v>
      </c>
      <c r="V25" t="s">
        <v>1074</v>
      </c>
      <c r="W25" t="s">
        <v>1074</v>
      </c>
      <c r="X25" t="s">
        <v>58</v>
      </c>
      <c r="Y25" t="s">
        <v>58</v>
      </c>
      <c r="Z25" t="s">
        <v>13499</v>
      </c>
      <c r="AA25" t="s">
        <v>13500</v>
      </c>
      <c r="AB25">
        <v>18.915361699999998</v>
      </c>
      <c r="AC25">
        <v>-70.745646800000003</v>
      </c>
      <c r="AD25" t="s">
        <v>13289</v>
      </c>
      <c r="AE25" t="s">
        <v>13290</v>
      </c>
      <c r="AF25" t="s">
        <v>13291</v>
      </c>
      <c r="AG25" t="s">
        <v>13291</v>
      </c>
      <c r="AH25" t="s">
        <v>13292</v>
      </c>
      <c r="AI25">
        <v>1</v>
      </c>
      <c r="AJ25">
        <v>510</v>
      </c>
      <c r="AK25" t="s">
        <v>13378</v>
      </c>
      <c r="AL25">
        <v>40</v>
      </c>
      <c r="AM25" t="s">
        <v>13301</v>
      </c>
      <c r="AN25" t="s">
        <v>13294</v>
      </c>
      <c r="AO25">
        <v>100</v>
      </c>
      <c r="AP25" t="s">
        <v>625</v>
      </c>
      <c r="AQ25" t="s">
        <v>13295</v>
      </c>
      <c r="AR25" t="s">
        <v>74</v>
      </c>
    </row>
    <row r="26" spans="1:44" x14ac:dyDescent="0.25">
      <c r="A26" t="str">
        <f>INDEX('Community ID'!B:B,MATCH(O26,'Community ID'!A:A,0))</f>
        <v>Los Embassadores</v>
      </c>
      <c r="B26" t="str">
        <f>INDEX('Community ID'!K:K,MATCH(P26,'Community ID'!J:J,0))</f>
        <v>Constanza</v>
      </c>
      <c r="D26" t="s">
        <v>10176</v>
      </c>
      <c r="E26" t="s">
        <v>592</v>
      </c>
      <c r="F26" t="s">
        <v>1167</v>
      </c>
      <c r="I26" t="s">
        <v>191</v>
      </c>
      <c r="J26" s="1">
        <v>19757</v>
      </c>
      <c r="K26">
        <v>67</v>
      </c>
      <c r="L26">
        <v>8298658745</v>
      </c>
      <c r="M26" t="s">
        <v>80</v>
      </c>
      <c r="N26" t="s">
        <v>135</v>
      </c>
      <c r="O26" t="s">
        <v>9966</v>
      </c>
      <c r="P26" t="s">
        <v>54</v>
      </c>
      <c r="Q26" t="s">
        <v>103</v>
      </c>
      <c r="S26" t="s">
        <v>144</v>
      </c>
      <c r="U26">
        <v>5300182085</v>
      </c>
      <c r="V26" t="s">
        <v>1074</v>
      </c>
      <c r="W26" t="s">
        <v>1074</v>
      </c>
      <c r="X26" t="s">
        <v>58</v>
      </c>
      <c r="Y26" t="s">
        <v>58</v>
      </c>
      <c r="Z26" t="s">
        <v>13573</v>
      </c>
      <c r="AA26" t="s">
        <v>13574</v>
      </c>
      <c r="AB26">
        <v>18.9147727</v>
      </c>
      <c r="AC26">
        <v>-70.745242099999999</v>
      </c>
      <c r="AD26" t="s">
        <v>13289</v>
      </c>
      <c r="AE26" t="s">
        <v>13290</v>
      </c>
      <c r="AF26" t="s">
        <v>13291</v>
      </c>
      <c r="AG26" t="s">
        <v>13291</v>
      </c>
      <c r="AH26" t="s">
        <v>13292</v>
      </c>
      <c r="AI26">
        <v>1</v>
      </c>
      <c r="AJ26" t="s">
        <v>13299</v>
      </c>
      <c r="AK26" t="s">
        <v>13378</v>
      </c>
      <c r="AL26">
        <v>40</v>
      </c>
      <c r="AM26" t="s">
        <v>13355</v>
      </c>
      <c r="AN26" t="s">
        <v>13302</v>
      </c>
      <c r="AO26">
        <v>400</v>
      </c>
      <c r="AP26" t="s">
        <v>625</v>
      </c>
      <c r="AQ26" t="s">
        <v>13295</v>
      </c>
      <c r="AR26" t="s">
        <v>74</v>
      </c>
    </row>
    <row r="27" spans="1:44" x14ac:dyDescent="0.25">
      <c r="A27" t="str">
        <f>INDEX('Community ID'!B:B,MATCH(O27,'Community ID'!A:A,0))</f>
        <v>La Luisa Arriba</v>
      </c>
      <c r="B27" t="str">
        <f>INDEX('Community ID'!K:K,MATCH(P27,'Community ID'!J:J,0))</f>
        <v>Constanza</v>
      </c>
      <c r="D27" t="s">
        <v>1525</v>
      </c>
      <c r="E27" t="s">
        <v>1526</v>
      </c>
      <c r="F27" t="s">
        <v>1519</v>
      </c>
      <c r="I27" t="s">
        <v>50</v>
      </c>
      <c r="J27" t="s">
        <v>99</v>
      </c>
      <c r="K27">
        <v>2021</v>
      </c>
      <c r="M27" t="s">
        <v>51</v>
      </c>
      <c r="N27" t="s">
        <v>1527</v>
      </c>
      <c r="O27" t="s">
        <v>126</v>
      </c>
      <c r="P27" t="s">
        <v>54</v>
      </c>
      <c r="Q27" t="s">
        <v>55</v>
      </c>
      <c r="S27" t="s">
        <v>545</v>
      </c>
      <c r="V27" t="s">
        <v>1068</v>
      </c>
      <c r="W27" t="s">
        <v>1068</v>
      </c>
      <c r="X27" t="s">
        <v>58</v>
      </c>
      <c r="Y27" t="s">
        <v>58</v>
      </c>
      <c r="Z27" t="s">
        <v>13365</v>
      </c>
      <c r="AA27" t="s">
        <v>13366</v>
      </c>
      <c r="AB27">
        <v>18.9209344</v>
      </c>
      <c r="AC27">
        <v>-70.741193300000006</v>
      </c>
      <c r="AD27" t="s">
        <v>13289</v>
      </c>
      <c r="AE27" t="s">
        <v>13290</v>
      </c>
      <c r="AF27" t="s">
        <v>13291</v>
      </c>
      <c r="AG27" t="s">
        <v>13291</v>
      </c>
      <c r="AH27" t="s">
        <v>13298</v>
      </c>
      <c r="AI27">
        <v>1</v>
      </c>
      <c r="AJ27" t="s">
        <v>13299</v>
      </c>
      <c r="AK27" t="s">
        <v>13336</v>
      </c>
      <c r="AL27">
        <v>20</v>
      </c>
      <c r="AM27" t="s">
        <v>13301</v>
      </c>
      <c r="AN27" t="s">
        <v>13302</v>
      </c>
      <c r="AO27">
        <v>450</v>
      </c>
      <c r="AP27" t="s">
        <v>625</v>
      </c>
      <c r="AQ27" t="s">
        <v>13295</v>
      </c>
      <c r="AR27" t="s">
        <v>74</v>
      </c>
    </row>
    <row r="28" spans="1:44" x14ac:dyDescent="0.25">
      <c r="A28" t="str">
        <f>INDEX('Community ID'!B:B,MATCH(O28,'Community ID'!A:A,0))</f>
        <v>Barrio Puerto Rico</v>
      </c>
      <c r="B28" t="str">
        <f>INDEX('Community ID'!K:K,MATCH(P28,'Community ID'!J:J,0))</f>
        <v>Constanza</v>
      </c>
      <c r="D28" t="s">
        <v>1669</v>
      </c>
      <c r="E28" t="s">
        <v>1670</v>
      </c>
      <c r="F28" t="s">
        <v>1230</v>
      </c>
      <c r="I28" t="s">
        <v>50</v>
      </c>
      <c r="J28" t="s">
        <v>99</v>
      </c>
      <c r="K28">
        <v>2021</v>
      </c>
      <c r="M28" t="s">
        <v>51</v>
      </c>
      <c r="N28" t="s">
        <v>114</v>
      </c>
      <c r="O28" t="s">
        <v>1655</v>
      </c>
      <c r="P28" t="s">
        <v>54</v>
      </c>
      <c r="Q28" t="s">
        <v>685</v>
      </c>
      <c r="V28" t="s">
        <v>1068</v>
      </c>
      <c r="W28" t="s">
        <v>1068</v>
      </c>
      <c r="X28" t="s">
        <v>58</v>
      </c>
      <c r="Y28" t="s">
        <v>58</v>
      </c>
      <c r="Z28" t="s">
        <v>13367</v>
      </c>
      <c r="AA28" t="s">
        <v>13368</v>
      </c>
      <c r="AB28">
        <v>18.921845300000001</v>
      </c>
      <c r="AC28">
        <v>-70.743051800000003</v>
      </c>
      <c r="AD28" t="s">
        <v>13289</v>
      </c>
      <c r="AE28" t="s">
        <v>13290</v>
      </c>
      <c r="AF28" t="s">
        <v>13291</v>
      </c>
      <c r="AG28" t="s">
        <v>13291</v>
      </c>
      <c r="AH28" t="s">
        <v>13298</v>
      </c>
      <c r="AI28">
        <v>1</v>
      </c>
      <c r="AJ28" t="s">
        <v>13299</v>
      </c>
      <c r="AK28" t="s">
        <v>13336</v>
      </c>
      <c r="AL28">
        <v>20</v>
      </c>
      <c r="AM28" t="s">
        <v>13301</v>
      </c>
      <c r="AN28" t="s">
        <v>13294</v>
      </c>
      <c r="AO28">
        <v>400</v>
      </c>
      <c r="AP28" t="s">
        <v>625</v>
      </c>
      <c r="AQ28" t="s">
        <v>13295</v>
      </c>
      <c r="AR28" t="s">
        <v>74</v>
      </c>
    </row>
    <row r="29" spans="1:44" x14ac:dyDescent="0.25">
      <c r="A29" t="str">
        <f>INDEX('Community ID'!B:B,MATCH(O29,'Community ID'!A:A,0))</f>
        <v>Los Embassadores</v>
      </c>
      <c r="B29" t="str">
        <f>INDEX('Community ID'!K:K,MATCH(P29,'Community ID'!J:J,0))</f>
        <v>Constanza</v>
      </c>
      <c r="D29" t="s">
        <v>10091</v>
      </c>
      <c r="E29" t="s">
        <v>10092</v>
      </c>
      <c r="F29" t="s">
        <v>10093</v>
      </c>
      <c r="H29" t="s">
        <v>10094</v>
      </c>
      <c r="I29" t="s">
        <v>191</v>
      </c>
      <c r="J29" s="1">
        <v>29834</v>
      </c>
      <c r="K29">
        <v>40</v>
      </c>
      <c r="L29">
        <v>8294011130</v>
      </c>
      <c r="M29" t="s">
        <v>80</v>
      </c>
      <c r="N29" t="s">
        <v>52</v>
      </c>
      <c r="O29" t="s">
        <v>9966</v>
      </c>
      <c r="P29" t="s">
        <v>54</v>
      </c>
      <c r="Q29" t="s">
        <v>103</v>
      </c>
      <c r="S29" t="s">
        <v>144</v>
      </c>
      <c r="V29" t="s">
        <v>1074</v>
      </c>
      <c r="W29" t="s">
        <v>1074</v>
      </c>
      <c r="X29" t="s">
        <v>58</v>
      </c>
      <c r="Y29" t="s">
        <v>58</v>
      </c>
      <c r="Z29" t="s">
        <v>13597</v>
      </c>
      <c r="AA29" t="s">
        <v>13598</v>
      </c>
      <c r="AB29">
        <v>18.915448699999999</v>
      </c>
      <c r="AC29">
        <v>-70.7455985</v>
      </c>
      <c r="AD29" t="s">
        <v>13289</v>
      </c>
      <c r="AE29" t="s">
        <v>13290</v>
      </c>
      <c r="AF29" t="s">
        <v>13377</v>
      </c>
      <c r="AG29" t="s">
        <v>13377</v>
      </c>
      <c r="AH29" t="s">
        <v>13298</v>
      </c>
      <c r="AI29" t="s">
        <v>87</v>
      </c>
      <c r="AJ29">
        <v>0</v>
      </c>
      <c r="AK29" t="s">
        <v>13300</v>
      </c>
      <c r="AL29">
        <v>40</v>
      </c>
      <c r="AM29" t="s">
        <v>13301</v>
      </c>
      <c r="AN29" t="s">
        <v>13308</v>
      </c>
      <c r="AO29">
        <v>4000</v>
      </c>
      <c r="AP29" t="s">
        <v>625</v>
      </c>
      <c r="AQ29" t="s">
        <v>13295</v>
      </c>
      <c r="AR29" t="s">
        <v>74</v>
      </c>
    </row>
    <row r="30" spans="1:44" x14ac:dyDescent="0.25">
      <c r="A30" t="str">
        <f>INDEX('Community ID'!B:B,MATCH(O30,'Community ID'!A:A,0))</f>
        <v>Cruz de Cuaba</v>
      </c>
      <c r="B30" t="str">
        <f>INDEX('Community ID'!K:K,MATCH(P30,'Community ID'!J:J,0))</f>
        <v>Constanza</v>
      </c>
      <c r="D30" t="s">
        <v>13371</v>
      </c>
      <c r="E30" t="s">
        <v>13372</v>
      </c>
      <c r="F30" t="s">
        <v>13373</v>
      </c>
      <c r="H30" t="s">
        <v>1232</v>
      </c>
      <c r="I30" t="s">
        <v>79</v>
      </c>
      <c r="J30" t="s">
        <v>13374</v>
      </c>
      <c r="K30">
        <v>38</v>
      </c>
      <c r="M30" t="s">
        <v>80</v>
      </c>
      <c r="N30" t="s">
        <v>287</v>
      </c>
      <c r="O30" t="s">
        <v>3242</v>
      </c>
      <c r="P30" t="s">
        <v>54</v>
      </c>
      <c r="Q30" t="s">
        <v>55</v>
      </c>
      <c r="V30" t="s">
        <v>58</v>
      </c>
      <c r="X30" t="s">
        <v>58</v>
      </c>
      <c r="Z30" t="s">
        <v>13375</v>
      </c>
      <c r="AA30" t="s">
        <v>13376</v>
      </c>
      <c r="AB30">
        <v>18.974298485572401</v>
      </c>
      <c r="AC30">
        <v>-70.720289060911796</v>
      </c>
      <c r="AD30" t="s">
        <v>13289</v>
      </c>
      <c r="AE30" t="s">
        <v>13290</v>
      </c>
      <c r="AF30" t="s">
        <v>13348</v>
      </c>
      <c r="AG30" t="s">
        <v>13377</v>
      </c>
      <c r="AH30" t="s">
        <v>13298</v>
      </c>
      <c r="AI30" t="s">
        <v>325</v>
      </c>
      <c r="AJ30">
        <v>510</v>
      </c>
      <c r="AK30" t="s">
        <v>13378</v>
      </c>
      <c r="AL30">
        <v>100</v>
      </c>
      <c r="AM30" t="s">
        <v>625</v>
      </c>
      <c r="AN30" t="s">
        <v>13302</v>
      </c>
      <c r="AO30">
        <v>20</v>
      </c>
      <c r="AP30" t="s">
        <v>625</v>
      </c>
      <c r="AQ30" t="s">
        <v>625</v>
      </c>
      <c r="AR30" t="s">
        <v>74</v>
      </c>
    </row>
    <row r="31" spans="1:44" x14ac:dyDescent="0.25">
      <c r="A31" t="str">
        <f>INDEX('Community ID'!B:B,MATCH(O31,'Community ID'!A:A,0))</f>
        <v>Los Embassadores</v>
      </c>
      <c r="B31" t="str">
        <f>INDEX('Community ID'!K:K,MATCH(P31,'Community ID'!J:J,0))</f>
        <v>Constanza</v>
      </c>
      <c r="D31" t="s">
        <v>13599</v>
      </c>
      <c r="E31" t="s">
        <v>13600</v>
      </c>
      <c r="F31" t="s">
        <v>1545</v>
      </c>
      <c r="H31" t="s">
        <v>13601</v>
      </c>
      <c r="I31" t="s">
        <v>165</v>
      </c>
      <c r="J31" s="1">
        <v>11086</v>
      </c>
      <c r="K31">
        <v>91</v>
      </c>
      <c r="M31" t="s">
        <v>80</v>
      </c>
      <c r="N31" t="s">
        <v>738</v>
      </c>
      <c r="O31" t="s">
        <v>9966</v>
      </c>
      <c r="P31" t="s">
        <v>54</v>
      </c>
      <c r="Q31" t="s">
        <v>103</v>
      </c>
      <c r="S31" t="s">
        <v>144</v>
      </c>
      <c r="V31" t="s">
        <v>1074</v>
      </c>
      <c r="W31" t="s">
        <v>1074</v>
      </c>
      <c r="X31" t="s">
        <v>58</v>
      </c>
      <c r="Y31" t="s">
        <v>58</v>
      </c>
      <c r="Z31" t="s">
        <v>13602</v>
      </c>
      <c r="AA31" t="s">
        <v>13603</v>
      </c>
      <c r="AB31">
        <v>18.9145945</v>
      </c>
      <c r="AC31">
        <v>-70.744306199999997</v>
      </c>
      <c r="AD31" t="s">
        <v>13289</v>
      </c>
      <c r="AE31" t="s">
        <v>13290</v>
      </c>
      <c r="AF31" t="s">
        <v>13291</v>
      </c>
      <c r="AG31" t="s">
        <v>13291</v>
      </c>
      <c r="AH31" t="s">
        <v>13292</v>
      </c>
      <c r="AI31" t="s">
        <v>325</v>
      </c>
      <c r="AJ31" t="s">
        <v>13299</v>
      </c>
      <c r="AK31" t="s">
        <v>13293</v>
      </c>
      <c r="AL31">
        <v>40</v>
      </c>
      <c r="AM31" t="s">
        <v>13355</v>
      </c>
      <c r="AN31" t="s">
        <v>13294</v>
      </c>
      <c r="AO31">
        <v>800</v>
      </c>
      <c r="AP31" t="s">
        <v>625</v>
      </c>
      <c r="AQ31" t="s">
        <v>13295</v>
      </c>
      <c r="AR31" t="s">
        <v>74</v>
      </c>
    </row>
    <row r="32" spans="1:44" x14ac:dyDescent="0.25">
      <c r="A32" t="str">
        <f>INDEX('Community ID'!B:B,MATCH(O32,'Community ID'!A:A,0))</f>
        <v>La Luisa Arriba</v>
      </c>
      <c r="B32" t="str">
        <f>INDEX('Community ID'!K:K,MATCH(P32,'Community ID'!J:J,0))</f>
        <v>Constanza</v>
      </c>
      <c r="D32" t="s">
        <v>1546</v>
      </c>
      <c r="E32" t="s">
        <v>1401</v>
      </c>
      <c r="F32" t="s">
        <v>1547</v>
      </c>
      <c r="I32" t="s">
        <v>79</v>
      </c>
      <c r="J32" t="s">
        <v>99</v>
      </c>
      <c r="K32">
        <v>2021</v>
      </c>
      <c r="M32" t="s">
        <v>80</v>
      </c>
      <c r="N32" t="s">
        <v>1548</v>
      </c>
      <c r="O32" t="s">
        <v>1520</v>
      </c>
      <c r="P32" t="s">
        <v>54</v>
      </c>
      <c r="Q32" t="s">
        <v>55</v>
      </c>
      <c r="V32" t="s">
        <v>1068</v>
      </c>
      <c r="W32" t="s">
        <v>1068</v>
      </c>
      <c r="X32" t="s">
        <v>58</v>
      </c>
      <c r="Y32" t="s">
        <v>58</v>
      </c>
      <c r="Z32" t="s">
        <v>13381</v>
      </c>
      <c r="AA32" t="s">
        <v>13382</v>
      </c>
      <c r="AB32">
        <v>18.9149672</v>
      </c>
      <c r="AC32">
        <v>-70.745281899999995</v>
      </c>
      <c r="AD32" t="s">
        <v>13289</v>
      </c>
      <c r="AE32" t="s">
        <v>13290</v>
      </c>
      <c r="AF32" t="s">
        <v>13291</v>
      </c>
      <c r="AG32" t="s">
        <v>13291</v>
      </c>
      <c r="AH32" t="s">
        <v>13298</v>
      </c>
      <c r="AI32">
        <v>1</v>
      </c>
      <c r="AJ32" t="s">
        <v>13299</v>
      </c>
      <c r="AK32" t="s">
        <v>13315</v>
      </c>
      <c r="AL32">
        <v>20</v>
      </c>
      <c r="AM32" t="s">
        <v>13301</v>
      </c>
      <c r="AN32" t="s">
        <v>13302</v>
      </c>
      <c r="AO32">
        <v>800</v>
      </c>
      <c r="AP32" t="s">
        <v>625</v>
      </c>
      <c r="AQ32" t="s">
        <v>13295</v>
      </c>
      <c r="AR32" t="s">
        <v>74</v>
      </c>
    </row>
    <row r="33" spans="1:44" x14ac:dyDescent="0.25">
      <c r="A33" t="str">
        <f>INDEX('Community ID'!B:B,MATCH(O33,'Community ID'!A:A,0))</f>
        <v>Cruz de Cuaba</v>
      </c>
      <c r="B33" t="str">
        <f>INDEX('Community ID'!K:K,MATCH(P33,'Community ID'!J:J,0))</f>
        <v>Constanza</v>
      </c>
      <c r="D33" t="s">
        <v>3360</v>
      </c>
      <c r="E33" t="s">
        <v>3361</v>
      </c>
      <c r="F33" t="s">
        <v>3241</v>
      </c>
      <c r="H33" t="s">
        <v>3362</v>
      </c>
      <c r="I33" t="s">
        <v>50</v>
      </c>
      <c r="J33" s="1">
        <v>34459</v>
      </c>
      <c r="K33">
        <v>27</v>
      </c>
      <c r="L33">
        <v>8293489294</v>
      </c>
      <c r="M33" t="s">
        <v>142</v>
      </c>
      <c r="N33" t="s">
        <v>3363</v>
      </c>
      <c r="O33" t="s">
        <v>3239</v>
      </c>
      <c r="P33" t="s">
        <v>54</v>
      </c>
      <c r="Q33" t="s">
        <v>103</v>
      </c>
      <c r="S33" t="s">
        <v>1236</v>
      </c>
      <c r="V33" t="s">
        <v>766</v>
      </c>
      <c r="X33" t="s">
        <v>58</v>
      </c>
      <c r="Z33" t="s">
        <v>13383</v>
      </c>
      <c r="AA33" t="s">
        <v>13384</v>
      </c>
      <c r="AB33">
        <v>18.908079900000001</v>
      </c>
      <c r="AC33">
        <v>-70.746026099999995</v>
      </c>
      <c r="AD33" t="s">
        <v>13289</v>
      </c>
      <c r="AE33" t="s">
        <v>13290</v>
      </c>
      <c r="AF33" t="s">
        <v>13348</v>
      </c>
      <c r="AG33" t="s">
        <v>13348</v>
      </c>
      <c r="AH33" t="s">
        <v>13385</v>
      </c>
      <c r="AI33" t="s">
        <v>87</v>
      </c>
      <c r="AJ33">
        <v>0</v>
      </c>
      <c r="AK33" t="s">
        <v>13378</v>
      </c>
      <c r="AL33">
        <v>20</v>
      </c>
      <c r="AM33" t="s">
        <v>13301</v>
      </c>
      <c r="AN33" t="s">
        <v>13308</v>
      </c>
      <c r="AO33">
        <v>5100</v>
      </c>
      <c r="AP33" t="s">
        <v>625</v>
      </c>
      <c r="AQ33" t="s">
        <v>625</v>
      </c>
      <c r="AR33" t="s">
        <v>74</v>
      </c>
    </row>
    <row r="34" spans="1:44" x14ac:dyDescent="0.25">
      <c r="A34" t="str">
        <f>INDEX('Community ID'!B:B,MATCH(O34,'Community ID'!A:A,0))</f>
        <v>Barrio Puerto Rico</v>
      </c>
      <c r="B34" t="str">
        <f>INDEX('Community ID'!K:K,MATCH(P34,'Community ID'!J:J,0))</f>
        <v>Constanza</v>
      </c>
      <c r="D34" t="s">
        <v>1959</v>
      </c>
      <c r="E34" t="s">
        <v>1960</v>
      </c>
      <c r="F34" t="s">
        <v>1961</v>
      </c>
      <c r="H34" t="s">
        <v>1962</v>
      </c>
      <c r="I34" t="s">
        <v>79</v>
      </c>
      <c r="J34" t="s">
        <v>99</v>
      </c>
      <c r="K34">
        <v>2021</v>
      </c>
      <c r="M34" t="s">
        <v>80</v>
      </c>
      <c r="N34" t="s">
        <v>1463</v>
      </c>
      <c r="O34" t="s">
        <v>1958</v>
      </c>
      <c r="P34" t="s">
        <v>54</v>
      </c>
      <c r="Q34" t="s">
        <v>103</v>
      </c>
      <c r="S34" t="s">
        <v>436</v>
      </c>
      <c r="V34" t="s">
        <v>418</v>
      </c>
      <c r="X34" t="s">
        <v>58</v>
      </c>
      <c r="Z34" t="s">
        <v>13386</v>
      </c>
      <c r="AA34" t="s">
        <v>13387</v>
      </c>
      <c r="AB34">
        <v>18.9223137</v>
      </c>
      <c r="AC34">
        <v>-70.742073199999993</v>
      </c>
      <c r="AD34" t="s">
        <v>13289</v>
      </c>
      <c r="AE34" t="s">
        <v>13290</v>
      </c>
      <c r="AF34" t="s">
        <v>13291</v>
      </c>
      <c r="AG34" t="s">
        <v>13291</v>
      </c>
      <c r="AH34" t="s">
        <v>13298</v>
      </c>
      <c r="AI34">
        <v>23</v>
      </c>
      <c r="AJ34">
        <v>1030</v>
      </c>
      <c r="AK34" t="s">
        <v>13293</v>
      </c>
      <c r="AL34">
        <v>100</v>
      </c>
      <c r="AM34" t="s">
        <v>13301</v>
      </c>
      <c r="AN34" t="s">
        <v>13302</v>
      </c>
      <c r="AO34">
        <v>300</v>
      </c>
      <c r="AP34" t="s">
        <v>625</v>
      </c>
      <c r="AQ34" t="s">
        <v>13295</v>
      </c>
      <c r="AR34" t="s">
        <v>74</v>
      </c>
    </row>
    <row r="35" spans="1:44" x14ac:dyDescent="0.25">
      <c r="A35" t="str">
        <f>INDEX('Community ID'!B:B,MATCH(O35,'Community ID'!A:A,0))</f>
        <v>Los Embassadores</v>
      </c>
      <c r="B35" t="str">
        <f>INDEX('Community ID'!K:K,MATCH(P35,'Community ID'!J:J,0))</f>
        <v>Constanza</v>
      </c>
      <c r="D35" t="s">
        <v>5000</v>
      </c>
      <c r="E35" t="s">
        <v>5001</v>
      </c>
      <c r="F35" t="s">
        <v>5002</v>
      </c>
      <c r="H35" t="s">
        <v>5003</v>
      </c>
      <c r="I35" t="s">
        <v>165</v>
      </c>
      <c r="J35" t="s">
        <v>5004</v>
      </c>
      <c r="K35">
        <v>54</v>
      </c>
      <c r="L35" t="s">
        <v>5005</v>
      </c>
      <c r="M35" t="s">
        <v>51</v>
      </c>
      <c r="N35" t="s">
        <v>1463</v>
      </c>
      <c r="O35" t="s">
        <v>1717</v>
      </c>
      <c r="P35" t="s">
        <v>54</v>
      </c>
      <c r="Q35" t="s">
        <v>103</v>
      </c>
      <c r="V35" t="s">
        <v>1074</v>
      </c>
      <c r="W35" t="s">
        <v>1074</v>
      </c>
      <c r="X35" t="s">
        <v>58</v>
      </c>
      <c r="Y35" t="s">
        <v>58</v>
      </c>
      <c r="Z35" t="s">
        <v>13401</v>
      </c>
      <c r="AA35" t="s">
        <v>13402</v>
      </c>
      <c r="AB35">
        <v>18.915316199999999</v>
      </c>
      <c r="AC35">
        <v>-70.745451099999997</v>
      </c>
      <c r="AD35" t="s">
        <v>13289</v>
      </c>
      <c r="AE35" t="s">
        <v>13290</v>
      </c>
      <c r="AF35" t="s">
        <v>13291</v>
      </c>
      <c r="AG35" t="s">
        <v>13291</v>
      </c>
      <c r="AH35" t="s">
        <v>13292</v>
      </c>
      <c r="AI35">
        <v>1</v>
      </c>
      <c r="AJ35" t="s">
        <v>13299</v>
      </c>
      <c r="AK35" t="s">
        <v>13378</v>
      </c>
      <c r="AL35">
        <v>45</v>
      </c>
      <c r="AM35" t="s">
        <v>13301</v>
      </c>
      <c r="AN35" t="s">
        <v>13302</v>
      </c>
      <c r="AO35">
        <v>204</v>
      </c>
      <c r="AP35" t="s">
        <v>625</v>
      </c>
      <c r="AQ35" t="s">
        <v>13295</v>
      </c>
      <c r="AR35" t="s">
        <v>74</v>
      </c>
    </row>
    <row r="36" spans="1:44" x14ac:dyDescent="0.25">
      <c r="A36" t="str">
        <f>INDEX('Community ID'!B:B,MATCH(O36,'Community ID'!A:A,0))</f>
        <v>Barrio Puerto Rico</v>
      </c>
      <c r="B36" t="str">
        <f>INDEX('Community ID'!K:K,MATCH(P36,'Community ID'!J:J,0))</f>
        <v>Constanza</v>
      </c>
      <c r="D36" t="s">
        <v>2031</v>
      </c>
      <c r="E36" t="s">
        <v>2032</v>
      </c>
      <c r="F36" t="s">
        <v>2033</v>
      </c>
      <c r="I36" t="s">
        <v>50</v>
      </c>
      <c r="J36" t="s">
        <v>99</v>
      </c>
      <c r="K36">
        <v>2021</v>
      </c>
      <c r="M36" t="s">
        <v>80</v>
      </c>
      <c r="N36" t="s">
        <v>2034</v>
      </c>
      <c r="O36" t="s">
        <v>1506</v>
      </c>
      <c r="P36" t="s">
        <v>54</v>
      </c>
      <c r="Q36" t="s">
        <v>373</v>
      </c>
      <c r="S36" t="s">
        <v>2035</v>
      </c>
      <c r="V36" t="s">
        <v>1068</v>
      </c>
      <c r="X36" t="s">
        <v>58</v>
      </c>
      <c r="Z36" t="s">
        <v>13394</v>
      </c>
      <c r="AA36" t="s">
        <v>13395</v>
      </c>
      <c r="AB36">
        <v>18.921839800000001</v>
      </c>
      <c r="AC36">
        <v>-70.743258999999995</v>
      </c>
      <c r="AD36" t="s">
        <v>13289</v>
      </c>
      <c r="AE36" t="s">
        <v>13290</v>
      </c>
      <c r="AF36" t="s">
        <v>13291</v>
      </c>
      <c r="AG36" t="s">
        <v>13291</v>
      </c>
      <c r="AH36" t="s">
        <v>13298</v>
      </c>
      <c r="AI36">
        <v>23</v>
      </c>
      <c r="AJ36">
        <v>1030</v>
      </c>
      <c r="AK36" t="s">
        <v>13396</v>
      </c>
      <c r="AL36">
        <v>10</v>
      </c>
      <c r="AM36" t="s">
        <v>13301</v>
      </c>
      <c r="AN36" t="s">
        <v>13302</v>
      </c>
      <c r="AO36">
        <v>10</v>
      </c>
      <c r="AP36" t="s">
        <v>625</v>
      </c>
      <c r="AQ36" t="s">
        <v>13295</v>
      </c>
      <c r="AR36" t="s">
        <v>74</v>
      </c>
    </row>
    <row r="37" spans="1:44" x14ac:dyDescent="0.25">
      <c r="A37" t="str">
        <f>INDEX('Community ID'!B:B,MATCH(O37,'Community ID'!A:A,0))</f>
        <v>Los Embassadores</v>
      </c>
      <c r="B37" t="str">
        <f>INDEX('Community ID'!K:K,MATCH(P37,'Community ID'!J:J,0))</f>
        <v>Constanza</v>
      </c>
      <c r="D37" t="s">
        <v>9997</v>
      </c>
      <c r="E37" t="s">
        <v>9196</v>
      </c>
      <c r="F37" t="s">
        <v>236</v>
      </c>
      <c r="H37" t="s">
        <v>2969</v>
      </c>
      <c r="I37" t="s">
        <v>191</v>
      </c>
      <c r="J37" s="1">
        <v>20374</v>
      </c>
      <c r="K37">
        <v>66</v>
      </c>
      <c r="L37">
        <v>8294695532</v>
      </c>
      <c r="M37" t="s">
        <v>80</v>
      </c>
      <c r="N37" t="s">
        <v>135</v>
      </c>
      <c r="O37" t="s">
        <v>9966</v>
      </c>
      <c r="P37" t="s">
        <v>54</v>
      </c>
      <c r="Q37" t="s">
        <v>103</v>
      </c>
      <c r="S37" t="s">
        <v>144</v>
      </c>
      <c r="U37">
        <v>5300242681</v>
      </c>
      <c r="V37" t="s">
        <v>1068</v>
      </c>
      <c r="W37" t="s">
        <v>1068</v>
      </c>
      <c r="X37" t="s">
        <v>58</v>
      </c>
      <c r="Y37" t="s">
        <v>58</v>
      </c>
      <c r="Z37" t="s">
        <v>13344</v>
      </c>
      <c r="AA37" t="s">
        <v>13345</v>
      </c>
      <c r="AB37">
        <v>18.915291100000001</v>
      </c>
      <c r="AC37">
        <v>-70.745424299999996</v>
      </c>
      <c r="AD37" t="s">
        <v>13289</v>
      </c>
      <c r="AE37" t="s">
        <v>13290</v>
      </c>
      <c r="AF37" t="s">
        <v>13291</v>
      </c>
      <c r="AG37" t="s">
        <v>13291</v>
      </c>
      <c r="AH37" t="s">
        <v>13298</v>
      </c>
      <c r="AI37">
        <v>1</v>
      </c>
      <c r="AJ37" t="s">
        <v>13299</v>
      </c>
      <c r="AK37" t="s">
        <v>13300</v>
      </c>
      <c r="AL37">
        <v>50</v>
      </c>
      <c r="AM37" t="s">
        <v>13301</v>
      </c>
      <c r="AN37" t="s">
        <v>13308</v>
      </c>
      <c r="AO37">
        <v>800</v>
      </c>
      <c r="AP37" t="s">
        <v>625</v>
      </c>
      <c r="AQ37" t="s">
        <v>13295</v>
      </c>
      <c r="AR37" t="s">
        <v>74</v>
      </c>
    </row>
    <row r="38" spans="1:44" x14ac:dyDescent="0.25">
      <c r="A38" t="str">
        <f>INDEX('Community ID'!B:B,MATCH(O38,'Community ID'!A:A,0))</f>
        <v>Los Embassadores</v>
      </c>
      <c r="B38" t="str">
        <f>INDEX('Community ID'!K:K,MATCH(P38,'Community ID'!J:J,0))</f>
        <v>Constanza</v>
      </c>
      <c r="D38" t="s">
        <v>1730</v>
      </c>
      <c r="E38" t="s">
        <v>1731</v>
      </c>
      <c r="F38" t="s">
        <v>1732</v>
      </c>
      <c r="I38" t="s">
        <v>79</v>
      </c>
      <c r="J38" t="s">
        <v>99</v>
      </c>
      <c r="K38">
        <v>2021</v>
      </c>
      <c r="M38" t="s">
        <v>142</v>
      </c>
      <c r="N38" t="s">
        <v>1733</v>
      </c>
      <c r="O38" t="s">
        <v>1734</v>
      </c>
      <c r="P38" t="s">
        <v>54</v>
      </c>
      <c r="Q38" t="s">
        <v>685</v>
      </c>
      <c r="V38" t="s">
        <v>1068</v>
      </c>
      <c r="W38" t="s">
        <v>1068</v>
      </c>
      <c r="X38" t="s">
        <v>58</v>
      </c>
      <c r="Y38" t="s">
        <v>58</v>
      </c>
      <c r="Z38" t="s">
        <v>13414</v>
      </c>
      <c r="AA38" t="s">
        <v>13415</v>
      </c>
      <c r="AB38">
        <v>18.915535800000001</v>
      </c>
      <c r="AC38">
        <v>-70.743851399999997</v>
      </c>
      <c r="AD38" t="s">
        <v>13289</v>
      </c>
      <c r="AE38" t="s">
        <v>13290</v>
      </c>
      <c r="AF38" t="s">
        <v>13291</v>
      </c>
      <c r="AG38" t="s">
        <v>13291</v>
      </c>
      <c r="AH38" t="s">
        <v>13298</v>
      </c>
      <c r="AI38">
        <v>1</v>
      </c>
      <c r="AJ38" t="s">
        <v>13299</v>
      </c>
      <c r="AK38" t="s">
        <v>13293</v>
      </c>
      <c r="AL38">
        <v>50</v>
      </c>
      <c r="AM38" t="s">
        <v>13301</v>
      </c>
      <c r="AN38" t="s">
        <v>13308</v>
      </c>
      <c r="AO38">
        <v>800</v>
      </c>
      <c r="AP38" t="s">
        <v>625</v>
      </c>
      <c r="AQ38" t="s">
        <v>13295</v>
      </c>
      <c r="AR38" t="s">
        <v>74</v>
      </c>
    </row>
    <row r="39" spans="1:44" x14ac:dyDescent="0.25">
      <c r="A39" t="str">
        <f>INDEX('Community ID'!B:B,MATCH(O39,'Community ID'!A:A,0))</f>
        <v>Los Embassadores</v>
      </c>
      <c r="B39" t="str">
        <f>INDEX('Community ID'!K:K,MATCH(P39,'Community ID'!J:J,0))</f>
        <v>Constanza</v>
      </c>
      <c r="D39" t="s">
        <v>13418</v>
      </c>
      <c r="E39" t="s">
        <v>13419</v>
      </c>
      <c r="F39" t="s">
        <v>743</v>
      </c>
      <c r="H39" t="s">
        <v>63</v>
      </c>
      <c r="I39" t="s">
        <v>165</v>
      </c>
      <c r="J39" s="1">
        <v>25812</v>
      </c>
      <c r="K39">
        <v>51</v>
      </c>
      <c r="M39" t="s">
        <v>51</v>
      </c>
      <c r="N39" t="s">
        <v>1235</v>
      </c>
      <c r="O39" t="s">
        <v>9966</v>
      </c>
      <c r="P39" t="s">
        <v>54</v>
      </c>
      <c r="Q39" t="s">
        <v>103</v>
      </c>
      <c r="S39" t="s">
        <v>144</v>
      </c>
      <c r="V39" t="s">
        <v>1068</v>
      </c>
      <c r="W39" t="s">
        <v>1068</v>
      </c>
      <c r="X39" t="s">
        <v>58</v>
      </c>
      <c r="Y39" t="s">
        <v>58</v>
      </c>
      <c r="Z39" t="s">
        <v>13420</v>
      </c>
      <c r="AA39" t="s">
        <v>13421</v>
      </c>
      <c r="AB39">
        <v>18.915474400000001</v>
      </c>
      <c r="AC39">
        <v>-70.745598200000003</v>
      </c>
      <c r="AD39" t="s">
        <v>13289</v>
      </c>
      <c r="AE39" t="s">
        <v>13290</v>
      </c>
      <c r="AF39" t="s">
        <v>13291</v>
      </c>
      <c r="AG39" t="s">
        <v>13291</v>
      </c>
      <c r="AH39" t="s">
        <v>13360</v>
      </c>
      <c r="AI39">
        <v>1</v>
      </c>
      <c r="AJ39" t="s">
        <v>13299</v>
      </c>
      <c r="AK39" t="s">
        <v>13378</v>
      </c>
      <c r="AL39">
        <v>50</v>
      </c>
      <c r="AM39" t="s">
        <v>13301</v>
      </c>
      <c r="AN39" t="s">
        <v>13294</v>
      </c>
      <c r="AO39">
        <v>850</v>
      </c>
      <c r="AP39" t="s">
        <v>625</v>
      </c>
      <c r="AQ39" t="s">
        <v>13295</v>
      </c>
      <c r="AR39" t="s">
        <v>74</v>
      </c>
    </row>
    <row r="40" spans="1:44" x14ac:dyDescent="0.25">
      <c r="A40" t="str">
        <f>INDEX('Community ID'!B:B,MATCH(O40,'Community ID'!A:A,0))</f>
        <v>Barrio Puerto Rico</v>
      </c>
      <c r="B40" t="str">
        <f>INDEX('Community ID'!K:K,MATCH(P40,'Community ID'!J:J,0))</f>
        <v>Constanza</v>
      </c>
      <c r="D40" t="s">
        <v>2094</v>
      </c>
      <c r="E40" t="s">
        <v>2095</v>
      </c>
      <c r="F40" t="s">
        <v>2008</v>
      </c>
      <c r="H40" t="s">
        <v>2096</v>
      </c>
      <c r="I40" t="s">
        <v>50</v>
      </c>
      <c r="J40" s="1">
        <v>28916</v>
      </c>
      <c r="K40">
        <v>42</v>
      </c>
      <c r="L40">
        <v>8292500583</v>
      </c>
      <c r="M40" t="s">
        <v>142</v>
      </c>
      <c r="N40" t="s">
        <v>2097</v>
      </c>
      <c r="O40" t="s">
        <v>1655</v>
      </c>
      <c r="P40" t="s">
        <v>54</v>
      </c>
      <c r="S40" t="s">
        <v>429</v>
      </c>
      <c r="V40" t="s">
        <v>1759</v>
      </c>
      <c r="X40" t="s">
        <v>58</v>
      </c>
      <c r="Z40" t="s">
        <v>13403</v>
      </c>
      <c r="AA40" t="s">
        <v>13404</v>
      </c>
      <c r="AB40">
        <v>18.921818635444001</v>
      </c>
      <c r="AC40">
        <v>-70.741727454653699</v>
      </c>
      <c r="AD40" t="s">
        <v>13289</v>
      </c>
      <c r="AE40" t="s">
        <v>13290</v>
      </c>
      <c r="AF40" t="s">
        <v>13291</v>
      </c>
      <c r="AG40" t="s">
        <v>13291</v>
      </c>
      <c r="AH40" t="s">
        <v>13292</v>
      </c>
      <c r="AI40">
        <v>23</v>
      </c>
      <c r="AJ40">
        <v>510</v>
      </c>
      <c r="AK40" t="s">
        <v>13300</v>
      </c>
      <c r="AL40">
        <v>1</v>
      </c>
      <c r="AM40" t="s">
        <v>13301</v>
      </c>
      <c r="AN40" t="s">
        <v>13302</v>
      </c>
      <c r="AO40">
        <v>363</v>
      </c>
      <c r="AP40" t="s">
        <v>625</v>
      </c>
      <c r="AQ40" t="s">
        <v>13295</v>
      </c>
      <c r="AR40" t="s">
        <v>74</v>
      </c>
    </row>
    <row r="41" spans="1:44" x14ac:dyDescent="0.25">
      <c r="A41" t="str">
        <f>INDEX('Community ID'!B:B,MATCH(O41,'Community ID'!A:A,0))</f>
        <v>Barrio Puerto Rico</v>
      </c>
      <c r="B41" t="str">
        <f>INDEX('Community ID'!K:K,MATCH(P41,'Community ID'!J:J,0))</f>
        <v>Constanza</v>
      </c>
      <c r="D41" t="s">
        <v>2074</v>
      </c>
      <c r="E41" t="s">
        <v>2075</v>
      </c>
      <c r="F41" t="s">
        <v>1519</v>
      </c>
      <c r="H41" t="s">
        <v>2076</v>
      </c>
      <c r="I41" t="s">
        <v>50</v>
      </c>
      <c r="J41" s="1">
        <v>23291</v>
      </c>
      <c r="K41">
        <v>58</v>
      </c>
      <c r="L41">
        <v>8295330050</v>
      </c>
      <c r="M41" t="s">
        <v>80</v>
      </c>
      <c r="N41" t="s">
        <v>114</v>
      </c>
      <c r="O41" t="s">
        <v>1642</v>
      </c>
      <c r="P41" t="s">
        <v>54</v>
      </c>
      <c r="S41" t="s">
        <v>144</v>
      </c>
      <c r="V41" t="s">
        <v>1759</v>
      </c>
      <c r="X41" t="s">
        <v>58</v>
      </c>
      <c r="Z41" t="s">
        <v>13405</v>
      </c>
      <c r="AA41" t="s">
        <v>13406</v>
      </c>
      <c r="AB41">
        <v>18.921706317941499</v>
      </c>
      <c r="AC41">
        <v>-70.742951463973796</v>
      </c>
      <c r="AD41" t="s">
        <v>13289</v>
      </c>
      <c r="AE41" t="s">
        <v>13290</v>
      </c>
      <c r="AF41" t="s">
        <v>13291</v>
      </c>
      <c r="AG41" t="s">
        <v>13291</v>
      </c>
      <c r="AH41" t="s">
        <v>13292</v>
      </c>
      <c r="AI41" t="s">
        <v>325</v>
      </c>
      <c r="AJ41" t="s">
        <v>13299</v>
      </c>
      <c r="AK41" t="s">
        <v>13300</v>
      </c>
      <c r="AL41">
        <v>10</v>
      </c>
      <c r="AM41" t="s">
        <v>625</v>
      </c>
      <c r="AN41" t="s">
        <v>13308</v>
      </c>
      <c r="AO41">
        <v>60</v>
      </c>
      <c r="AP41" t="s">
        <v>625</v>
      </c>
      <c r="AQ41" t="s">
        <v>13295</v>
      </c>
      <c r="AR41" t="s">
        <v>74</v>
      </c>
    </row>
    <row r="42" spans="1:44" x14ac:dyDescent="0.25">
      <c r="A42" t="str">
        <f>INDEX('Community ID'!B:B,MATCH(O42,'Community ID'!A:A,0))</f>
        <v>Los Embassadores</v>
      </c>
      <c r="B42" t="str">
        <f>INDEX('Community ID'!K:K,MATCH(P42,'Community ID'!J:J,0))</f>
        <v>Constanza</v>
      </c>
      <c r="D42" t="s">
        <v>2493</v>
      </c>
      <c r="E42" t="s">
        <v>190</v>
      </c>
      <c r="F42" t="s">
        <v>2494</v>
      </c>
      <c r="I42" t="s">
        <v>50</v>
      </c>
      <c r="J42" s="1">
        <v>26577</v>
      </c>
      <c r="K42">
        <v>49</v>
      </c>
      <c r="M42" t="s">
        <v>51</v>
      </c>
      <c r="N42" t="s">
        <v>2495</v>
      </c>
      <c r="O42" t="s">
        <v>2496</v>
      </c>
      <c r="P42" t="s">
        <v>54</v>
      </c>
      <c r="Q42" t="s">
        <v>685</v>
      </c>
      <c r="S42" t="s">
        <v>545</v>
      </c>
      <c r="V42" t="s">
        <v>1068</v>
      </c>
      <c r="W42" t="s">
        <v>1068</v>
      </c>
      <c r="X42" t="s">
        <v>58</v>
      </c>
      <c r="Y42" t="s">
        <v>58</v>
      </c>
      <c r="Z42" t="s">
        <v>13437</v>
      </c>
      <c r="AA42" t="s">
        <v>13438</v>
      </c>
      <c r="AB42">
        <v>18.915702799999998</v>
      </c>
      <c r="AC42">
        <v>-70.743988299999998</v>
      </c>
      <c r="AD42" t="s">
        <v>13289</v>
      </c>
      <c r="AE42" t="s">
        <v>13290</v>
      </c>
      <c r="AF42" t="s">
        <v>13291</v>
      </c>
      <c r="AG42" t="s">
        <v>13291</v>
      </c>
      <c r="AH42" t="s">
        <v>13298</v>
      </c>
      <c r="AI42">
        <v>1</v>
      </c>
      <c r="AJ42">
        <v>1030</v>
      </c>
      <c r="AK42" t="s">
        <v>13315</v>
      </c>
      <c r="AL42">
        <v>50</v>
      </c>
      <c r="AM42" t="s">
        <v>13301</v>
      </c>
      <c r="AN42" t="s">
        <v>13294</v>
      </c>
      <c r="AO42">
        <v>800</v>
      </c>
      <c r="AP42" t="s">
        <v>625</v>
      </c>
      <c r="AQ42" t="s">
        <v>13295</v>
      </c>
      <c r="AR42" t="s">
        <v>74</v>
      </c>
    </row>
    <row r="43" spans="1:44" x14ac:dyDescent="0.25">
      <c r="A43" t="str">
        <f>INDEX('Community ID'!B:B,MATCH(O43,'Community ID'!A:A,0))</f>
        <v>Los Embassadores</v>
      </c>
      <c r="B43" t="str">
        <f>INDEX('Community ID'!K:K,MATCH(P43,'Community ID'!J:J,0))</f>
        <v>Constanza</v>
      </c>
      <c r="D43" t="s">
        <v>13463</v>
      </c>
      <c r="E43" t="s">
        <v>13464</v>
      </c>
      <c r="F43" t="s">
        <v>4142</v>
      </c>
      <c r="H43" t="s">
        <v>63</v>
      </c>
      <c r="I43" t="s">
        <v>191</v>
      </c>
      <c r="J43" t="s">
        <v>13465</v>
      </c>
      <c r="K43">
        <v>15</v>
      </c>
      <c r="M43" t="s">
        <v>51</v>
      </c>
      <c r="N43" t="s">
        <v>125</v>
      </c>
      <c r="O43" t="s">
        <v>9966</v>
      </c>
      <c r="P43" t="s">
        <v>54</v>
      </c>
      <c r="Q43" t="s">
        <v>103</v>
      </c>
      <c r="S43" t="s">
        <v>144</v>
      </c>
      <c r="V43" t="s">
        <v>1068</v>
      </c>
      <c r="W43" t="s">
        <v>1068</v>
      </c>
      <c r="X43" t="s">
        <v>58</v>
      </c>
      <c r="Y43" t="s">
        <v>58</v>
      </c>
      <c r="Z43" t="s">
        <v>13466</v>
      </c>
      <c r="AA43" t="s">
        <v>13467</v>
      </c>
      <c r="AB43">
        <v>18.915370200000002</v>
      </c>
      <c r="AC43">
        <v>-70.745651100000003</v>
      </c>
      <c r="AD43" t="s">
        <v>13289</v>
      </c>
      <c r="AE43" t="s">
        <v>13290</v>
      </c>
      <c r="AF43" t="s">
        <v>13291</v>
      </c>
      <c r="AG43" t="s">
        <v>13291</v>
      </c>
      <c r="AH43" t="s">
        <v>13298</v>
      </c>
      <c r="AI43">
        <v>1</v>
      </c>
      <c r="AJ43" t="s">
        <v>13299</v>
      </c>
      <c r="AK43" t="s">
        <v>13315</v>
      </c>
      <c r="AL43">
        <v>50</v>
      </c>
      <c r="AM43" t="s">
        <v>13301</v>
      </c>
      <c r="AN43" t="s">
        <v>13294</v>
      </c>
      <c r="AO43">
        <v>400</v>
      </c>
      <c r="AP43" t="s">
        <v>625</v>
      </c>
      <c r="AQ43" t="s">
        <v>13295</v>
      </c>
      <c r="AR43" t="s">
        <v>74</v>
      </c>
    </row>
    <row r="44" spans="1:44" x14ac:dyDescent="0.25">
      <c r="A44" t="str">
        <f>INDEX('Community ID'!B:B,MATCH(O44,'Community ID'!A:A,0))</f>
        <v>Los Embassadores</v>
      </c>
      <c r="B44" t="str">
        <f>INDEX('Community ID'!K:K,MATCH(P44,'Community ID'!J:J,0))</f>
        <v>Constanza</v>
      </c>
      <c r="D44" t="s">
        <v>9990</v>
      </c>
      <c r="E44" t="s">
        <v>9991</v>
      </c>
      <c r="F44" t="s">
        <v>5337</v>
      </c>
      <c r="H44" t="s">
        <v>63</v>
      </c>
      <c r="I44" t="s">
        <v>191</v>
      </c>
      <c r="J44" t="s">
        <v>9992</v>
      </c>
      <c r="K44">
        <v>64</v>
      </c>
      <c r="L44">
        <v>8298784904</v>
      </c>
      <c r="M44" t="s">
        <v>51</v>
      </c>
      <c r="N44" t="s">
        <v>135</v>
      </c>
      <c r="O44" t="s">
        <v>9966</v>
      </c>
      <c r="P44" t="s">
        <v>54</v>
      </c>
      <c r="Q44" t="s">
        <v>103</v>
      </c>
      <c r="S44" t="s">
        <v>144</v>
      </c>
      <c r="U44">
        <v>5300277604</v>
      </c>
      <c r="V44" t="s">
        <v>1068</v>
      </c>
      <c r="W44" t="s">
        <v>1068</v>
      </c>
      <c r="X44" t="s">
        <v>58</v>
      </c>
      <c r="Y44" t="s">
        <v>58</v>
      </c>
      <c r="Z44" t="s">
        <v>13565</v>
      </c>
      <c r="AA44" t="s">
        <v>13566</v>
      </c>
      <c r="AB44">
        <v>18.915333499999999</v>
      </c>
      <c r="AC44">
        <v>-70.745732599999997</v>
      </c>
      <c r="AD44" t="s">
        <v>13289</v>
      </c>
      <c r="AE44" t="s">
        <v>13290</v>
      </c>
      <c r="AF44" t="s">
        <v>13291</v>
      </c>
      <c r="AG44" t="s">
        <v>13291</v>
      </c>
      <c r="AH44" t="s">
        <v>13298</v>
      </c>
      <c r="AI44">
        <v>1</v>
      </c>
      <c r="AJ44" t="s">
        <v>13299</v>
      </c>
      <c r="AK44" t="s">
        <v>13336</v>
      </c>
      <c r="AL44">
        <v>50</v>
      </c>
      <c r="AM44" t="s">
        <v>13301</v>
      </c>
      <c r="AN44" t="s">
        <v>13294</v>
      </c>
      <c r="AO44">
        <v>850</v>
      </c>
      <c r="AP44" t="s">
        <v>625</v>
      </c>
      <c r="AQ44" t="s">
        <v>13295</v>
      </c>
      <c r="AR44" t="s">
        <v>74</v>
      </c>
    </row>
    <row r="45" spans="1:44" x14ac:dyDescent="0.25">
      <c r="A45" t="str">
        <f>INDEX('Community ID'!B:B,MATCH(O45,'Community ID'!A:A,0))</f>
        <v>Los Embassadores</v>
      </c>
      <c r="B45" t="str">
        <f>INDEX('Community ID'!K:K,MATCH(P45,'Community ID'!J:J,0))</f>
        <v>Constanza</v>
      </c>
      <c r="D45" t="s">
        <v>1747</v>
      </c>
      <c r="E45" t="s">
        <v>1748</v>
      </c>
      <c r="F45" t="s">
        <v>1557</v>
      </c>
      <c r="I45" t="s">
        <v>50</v>
      </c>
      <c r="J45" s="1">
        <v>21317</v>
      </c>
      <c r="K45">
        <v>63</v>
      </c>
      <c r="M45" t="s">
        <v>80</v>
      </c>
      <c r="N45" t="s">
        <v>114</v>
      </c>
      <c r="O45" t="s">
        <v>1722</v>
      </c>
      <c r="P45" t="s">
        <v>54</v>
      </c>
      <c r="Q45" t="s">
        <v>373</v>
      </c>
      <c r="V45" t="s">
        <v>1068</v>
      </c>
      <c r="W45" t="s">
        <v>1068</v>
      </c>
      <c r="X45" t="s">
        <v>58</v>
      </c>
      <c r="Y45" t="s">
        <v>58</v>
      </c>
      <c r="Z45" t="s">
        <v>13606</v>
      </c>
      <c r="AA45" t="s">
        <v>13607</v>
      </c>
      <c r="AB45">
        <v>18.915535800000001</v>
      </c>
      <c r="AC45">
        <v>-70.743851399999997</v>
      </c>
      <c r="AD45" t="s">
        <v>13289</v>
      </c>
      <c r="AE45" t="s">
        <v>13290</v>
      </c>
      <c r="AF45" t="s">
        <v>13291</v>
      </c>
      <c r="AG45" t="s">
        <v>13291</v>
      </c>
      <c r="AH45" t="s">
        <v>13298</v>
      </c>
      <c r="AI45">
        <v>1</v>
      </c>
      <c r="AJ45" t="s">
        <v>13299</v>
      </c>
      <c r="AK45" t="s">
        <v>13293</v>
      </c>
      <c r="AL45">
        <v>50</v>
      </c>
      <c r="AM45" t="s">
        <v>13301</v>
      </c>
      <c r="AN45" t="s">
        <v>13294</v>
      </c>
      <c r="AO45">
        <v>450</v>
      </c>
      <c r="AP45" t="s">
        <v>625</v>
      </c>
      <c r="AQ45" t="s">
        <v>13295</v>
      </c>
      <c r="AR45" t="s">
        <v>74</v>
      </c>
    </row>
    <row r="46" spans="1:44" x14ac:dyDescent="0.25">
      <c r="A46" t="str">
        <f>INDEX('Community ID'!B:B,MATCH(O46,'Community ID'!A:A,0))</f>
        <v>Los Embassadores</v>
      </c>
      <c r="B46" t="str">
        <f>INDEX('Community ID'!K:K,MATCH(P46,'Community ID'!J:J,0))</f>
        <v>Constanza</v>
      </c>
      <c r="D46" t="s">
        <v>1740</v>
      </c>
      <c r="E46" t="s">
        <v>1741</v>
      </c>
      <c r="F46" t="s">
        <v>1742</v>
      </c>
      <c r="I46" t="s">
        <v>50</v>
      </c>
      <c r="J46" t="s">
        <v>99</v>
      </c>
      <c r="K46">
        <v>2021</v>
      </c>
      <c r="M46" t="s">
        <v>51</v>
      </c>
      <c r="N46" t="s">
        <v>1743</v>
      </c>
      <c r="O46" t="s">
        <v>1722</v>
      </c>
      <c r="P46" t="s">
        <v>54</v>
      </c>
      <c r="Q46" t="s">
        <v>685</v>
      </c>
      <c r="V46" t="s">
        <v>1068</v>
      </c>
      <c r="W46" t="s">
        <v>1068</v>
      </c>
      <c r="X46" t="s">
        <v>58</v>
      </c>
      <c r="Y46" t="s">
        <v>58</v>
      </c>
      <c r="Z46" t="s">
        <v>13624</v>
      </c>
      <c r="AA46" t="s">
        <v>13625</v>
      </c>
      <c r="AB46">
        <v>18.915535800000001</v>
      </c>
      <c r="AC46">
        <v>-70.743851399999997</v>
      </c>
      <c r="AD46" t="s">
        <v>13289</v>
      </c>
      <c r="AE46" t="s">
        <v>13290</v>
      </c>
      <c r="AF46" t="s">
        <v>13291</v>
      </c>
      <c r="AG46" t="s">
        <v>13291</v>
      </c>
      <c r="AH46" t="s">
        <v>13360</v>
      </c>
      <c r="AI46">
        <v>1</v>
      </c>
      <c r="AJ46" t="s">
        <v>13299</v>
      </c>
      <c r="AK46" t="s">
        <v>13293</v>
      </c>
      <c r="AL46">
        <v>50</v>
      </c>
      <c r="AM46" t="s">
        <v>13301</v>
      </c>
      <c r="AN46" t="s">
        <v>13294</v>
      </c>
      <c r="AO46">
        <v>1650</v>
      </c>
      <c r="AP46" t="s">
        <v>625</v>
      </c>
      <c r="AQ46" t="s">
        <v>13295</v>
      </c>
      <c r="AR46" t="s">
        <v>74</v>
      </c>
    </row>
    <row r="47" spans="1:44" x14ac:dyDescent="0.25">
      <c r="A47" t="str">
        <f>INDEX('Community ID'!B:B,MATCH(O47,'Community ID'!A:A,0))</f>
        <v>La Luisa Arriba</v>
      </c>
      <c r="B47" t="str">
        <f>INDEX('Community ID'!K:K,MATCH(P47,'Community ID'!J:J,0))</f>
        <v>Constanza</v>
      </c>
      <c r="D47" t="s">
        <v>1649</v>
      </c>
      <c r="E47" t="s">
        <v>1650</v>
      </c>
      <c r="F47" t="s">
        <v>1537</v>
      </c>
      <c r="H47" t="s">
        <v>1651</v>
      </c>
      <c r="I47" t="s">
        <v>79</v>
      </c>
      <c r="J47" t="s">
        <v>99</v>
      </c>
      <c r="K47">
        <v>2021</v>
      </c>
      <c r="M47" t="s">
        <v>80</v>
      </c>
      <c r="N47" t="s">
        <v>201</v>
      </c>
      <c r="O47" t="s">
        <v>126</v>
      </c>
      <c r="P47" t="s">
        <v>54</v>
      </c>
      <c r="Q47" t="s">
        <v>55</v>
      </c>
      <c r="S47" t="s">
        <v>436</v>
      </c>
      <c r="V47" t="s">
        <v>1074</v>
      </c>
      <c r="W47" t="s">
        <v>1074</v>
      </c>
      <c r="X47" t="s">
        <v>58</v>
      </c>
      <c r="Y47" t="s">
        <v>58</v>
      </c>
      <c r="Z47" t="s">
        <v>13422</v>
      </c>
      <c r="AA47" t="s">
        <v>13423</v>
      </c>
      <c r="AB47">
        <v>18.915892700000001</v>
      </c>
      <c r="AC47">
        <v>-70.745882399999999</v>
      </c>
      <c r="AD47" t="s">
        <v>13289</v>
      </c>
      <c r="AE47" t="s">
        <v>13290</v>
      </c>
      <c r="AF47" t="s">
        <v>13291</v>
      </c>
      <c r="AG47" t="s">
        <v>13291</v>
      </c>
      <c r="AH47" t="s">
        <v>13292</v>
      </c>
      <c r="AI47">
        <v>1</v>
      </c>
      <c r="AJ47">
        <v>510</v>
      </c>
      <c r="AK47" t="s">
        <v>13300</v>
      </c>
      <c r="AL47">
        <v>180</v>
      </c>
      <c r="AM47" t="s">
        <v>13301</v>
      </c>
      <c r="AN47" t="s">
        <v>13294</v>
      </c>
      <c r="AO47">
        <v>1000</v>
      </c>
      <c r="AP47" t="s">
        <v>625</v>
      </c>
      <c r="AQ47" t="s">
        <v>625</v>
      </c>
      <c r="AR47" t="s">
        <v>74</v>
      </c>
    </row>
    <row r="48" spans="1:44" x14ac:dyDescent="0.25">
      <c r="A48" t="str">
        <f>INDEX('Community ID'!B:B,MATCH(O48,'Community ID'!A:A,0))</f>
        <v>La Luisa Arriba</v>
      </c>
      <c r="B48" t="str">
        <f>INDEX('Community ID'!K:K,MATCH(P48,'Community ID'!J:J,0))</f>
        <v>Constanza</v>
      </c>
      <c r="D48" t="s">
        <v>13424</v>
      </c>
      <c r="E48" t="s">
        <v>10173</v>
      </c>
      <c r="F48" t="s">
        <v>1423</v>
      </c>
      <c r="I48" t="s">
        <v>79</v>
      </c>
      <c r="J48" s="1">
        <v>31885</v>
      </c>
      <c r="K48">
        <v>34</v>
      </c>
      <c r="M48" t="s">
        <v>51</v>
      </c>
      <c r="O48" t="s">
        <v>126</v>
      </c>
      <c r="P48" t="s">
        <v>54</v>
      </c>
      <c r="Q48" t="s">
        <v>55</v>
      </c>
      <c r="S48" t="s">
        <v>436</v>
      </c>
      <c r="V48" t="s">
        <v>1074</v>
      </c>
      <c r="W48" t="s">
        <v>1074</v>
      </c>
      <c r="X48" t="s">
        <v>58</v>
      </c>
      <c r="Y48" t="s">
        <v>58</v>
      </c>
      <c r="Z48" t="s">
        <v>13425</v>
      </c>
      <c r="AA48" t="s">
        <v>13426</v>
      </c>
      <c r="AB48">
        <v>18.915203600000002</v>
      </c>
      <c r="AC48">
        <v>-70.744166899999996</v>
      </c>
      <c r="AD48" t="s">
        <v>13289</v>
      </c>
      <c r="AE48" t="s">
        <v>13290</v>
      </c>
      <c r="AF48" t="s">
        <v>13291</v>
      </c>
      <c r="AG48" t="s">
        <v>13291</v>
      </c>
      <c r="AH48" t="s">
        <v>13292</v>
      </c>
      <c r="AI48" t="s">
        <v>325</v>
      </c>
      <c r="AJ48" t="s">
        <v>13299</v>
      </c>
      <c r="AK48" t="s">
        <v>13315</v>
      </c>
      <c r="AL48">
        <v>100</v>
      </c>
      <c r="AM48" t="s">
        <v>13301</v>
      </c>
      <c r="AN48" t="s">
        <v>13302</v>
      </c>
      <c r="AO48">
        <v>450</v>
      </c>
      <c r="AP48" t="s">
        <v>625</v>
      </c>
      <c r="AQ48" t="s">
        <v>13295</v>
      </c>
      <c r="AR48" t="s">
        <v>74</v>
      </c>
    </row>
    <row r="49" spans="1:44" x14ac:dyDescent="0.25">
      <c r="A49" t="str">
        <f>INDEX('Community ID'!B:B,MATCH(O49,'Community ID'!A:A,0))</f>
        <v>Los Embassadores</v>
      </c>
      <c r="B49" t="str">
        <f>INDEX('Community ID'!K:K,MATCH(P49,'Community ID'!J:J,0))</f>
        <v>Constanza</v>
      </c>
      <c r="D49" t="s">
        <v>10265</v>
      </c>
      <c r="E49" t="s">
        <v>10266</v>
      </c>
      <c r="F49" t="s">
        <v>983</v>
      </c>
      <c r="I49" t="s">
        <v>191</v>
      </c>
      <c r="J49" t="s">
        <v>10267</v>
      </c>
      <c r="K49">
        <v>55</v>
      </c>
      <c r="O49" t="s">
        <v>7143</v>
      </c>
      <c r="P49" t="s">
        <v>54</v>
      </c>
      <c r="Q49" t="s">
        <v>103</v>
      </c>
      <c r="S49" t="s">
        <v>3923</v>
      </c>
      <c r="V49" t="s">
        <v>1074</v>
      </c>
      <c r="W49" t="s">
        <v>1074</v>
      </c>
      <c r="X49" t="s">
        <v>58</v>
      </c>
      <c r="Y49" t="s">
        <v>58</v>
      </c>
      <c r="Z49" t="s">
        <v>13397</v>
      </c>
      <c r="AA49" t="s">
        <v>13398</v>
      </c>
      <c r="AB49">
        <v>18.9154986008799</v>
      </c>
      <c r="AC49">
        <v>-70.743160354405603</v>
      </c>
      <c r="AD49" t="s">
        <v>13289</v>
      </c>
      <c r="AE49" t="s">
        <v>13290</v>
      </c>
      <c r="AF49" t="s">
        <v>13291</v>
      </c>
      <c r="AG49" t="s">
        <v>13291</v>
      </c>
      <c r="AH49" t="s">
        <v>13292</v>
      </c>
      <c r="AI49">
        <v>1</v>
      </c>
      <c r="AJ49" t="s">
        <v>13299</v>
      </c>
      <c r="AK49" t="s">
        <v>13300</v>
      </c>
      <c r="AL49">
        <v>60</v>
      </c>
      <c r="AM49" t="s">
        <v>13301</v>
      </c>
      <c r="AN49" t="s">
        <v>13302</v>
      </c>
      <c r="AO49">
        <v>400</v>
      </c>
      <c r="AP49" t="s">
        <v>625</v>
      </c>
      <c r="AQ49" t="s">
        <v>13295</v>
      </c>
      <c r="AR49" t="s">
        <v>74</v>
      </c>
    </row>
    <row r="50" spans="1:44" x14ac:dyDescent="0.25">
      <c r="A50" t="str">
        <f>INDEX('Community ID'!B:B,MATCH(O50,'Community ID'!A:A,0))</f>
        <v>Los Embassadores</v>
      </c>
      <c r="B50" t="str">
        <f>INDEX('Community ID'!K:K,MATCH(P50,'Community ID'!J:J,0))</f>
        <v>Constanza</v>
      </c>
      <c r="D50" t="s">
        <v>10084</v>
      </c>
      <c r="E50" t="s">
        <v>1533</v>
      </c>
      <c r="F50" t="s">
        <v>1477</v>
      </c>
      <c r="H50" t="s">
        <v>63</v>
      </c>
      <c r="I50" t="s">
        <v>165</v>
      </c>
      <c r="J50" s="1">
        <v>23807</v>
      </c>
      <c r="K50">
        <v>56</v>
      </c>
      <c r="L50">
        <v>8097570042</v>
      </c>
      <c r="M50" t="s">
        <v>51</v>
      </c>
      <c r="N50" t="s">
        <v>1108</v>
      </c>
      <c r="O50" t="s">
        <v>9966</v>
      </c>
      <c r="P50" t="s">
        <v>54</v>
      </c>
      <c r="Q50" t="s">
        <v>103</v>
      </c>
      <c r="S50" t="s">
        <v>144</v>
      </c>
      <c r="V50" t="s">
        <v>1074</v>
      </c>
      <c r="W50" t="s">
        <v>1074</v>
      </c>
      <c r="X50" t="s">
        <v>58</v>
      </c>
      <c r="Y50" t="s">
        <v>58</v>
      </c>
      <c r="Z50" t="s">
        <v>13443</v>
      </c>
      <c r="AA50" t="s">
        <v>13444</v>
      </c>
      <c r="AB50">
        <v>18.915255200000001</v>
      </c>
      <c r="AC50">
        <v>-70.745374600000005</v>
      </c>
      <c r="AD50" t="s">
        <v>13289</v>
      </c>
      <c r="AE50" t="s">
        <v>13290</v>
      </c>
      <c r="AF50" t="s">
        <v>13291</v>
      </c>
      <c r="AG50" t="s">
        <v>13291</v>
      </c>
      <c r="AH50" t="s">
        <v>13292</v>
      </c>
      <c r="AI50">
        <v>1</v>
      </c>
      <c r="AJ50">
        <v>0</v>
      </c>
      <c r="AK50" t="s">
        <v>13445</v>
      </c>
      <c r="AL50">
        <v>60</v>
      </c>
      <c r="AM50" t="s">
        <v>13355</v>
      </c>
      <c r="AN50" t="s">
        <v>13308</v>
      </c>
      <c r="AO50">
        <v>600</v>
      </c>
      <c r="AP50" t="s">
        <v>625</v>
      </c>
      <c r="AQ50" t="s">
        <v>13295</v>
      </c>
      <c r="AR50" t="s">
        <v>74</v>
      </c>
    </row>
    <row r="51" spans="1:44" x14ac:dyDescent="0.25">
      <c r="A51" t="str">
        <f>INDEX('Community ID'!B:B,MATCH(O51,'Community ID'!A:A,0))</f>
        <v>Alto Cerro 2</v>
      </c>
      <c r="B51" t="str">
        <f>INDEX('Community ID'!K:K,MATCH(P51,'Community ID'!J:J,0))</f>
        <v>Constanza</v>
      </c>
      <c r="D51" t="s">
        <v>1598</v>
      </c>
      <c r="E51" t="s">
        <v>1599</v>
      </c>
      <c r="F51" t="s">
        <v>1537</v>
      </c>
      <c r="I51" t="s">
        <v>50</v>
      </c>
      <c r="J51" t="s">
        <v>99</v>
      </c>
      <c r="K51">
        <v>2021</v>
      </c>
      <c r="M51" t="s">
        <v>51</v>
      </c>
      <c r="N51" t="s">
        <v>114</v>
      </c>
      <c r="O51" t="s">
        <v>1600</v>
      </c>
      <c r="P51" t="s">
        <v>54</v>
      </c>
      <c r="Q51" t="s">
        <v>685</v>
      </c>
      <c r="V51" t="s">
        <v>1068</v>
      </c>
      <c r="W51" t="s">
        <v>1068</v>
      </c>
      <c r="X51" t="s">
        <v>58</v>
      </c>
      <c r="Y51" t="s">
        <v>58</v>
      </c>
      <c r="Z51" t="s">
        <v>13433</v>
      </c>
      <c r="AA51" t="s">
        <v>13434</v>
      </c>
      <c r="AB51">
        <v>19.1227996</v>
      </c>
      <c r="AC51">
        <v>-70.641470400000003</v>
      </c>
      <c r="AD51" t="s">
        <v>13289</v>
      </c>
      <c r="AE51" t="s">
        <v>13290</v>
      </c>
      <c r="AF51" t="s">
        <v>13291</v>
      </c>
      <c r="AG51" t="s">
        <v>13291</v>
      </c>
      <c r="AH51" t="s">
        <v>13298</v>
      </c>
      <c r="AI51">
        <v>23</v>
      </c>
      <c r="AJ51" t="s">
        <v>13299</v>
      </c>
      <c r="AK51" t="s">
        <v>13336</v>
      </c>
      <c r="AL51">
        <v>20</v>
      </c>
      <c r="AM51" t="s">
        <v>13435</v>
      </c>
      <c r="AN51" t="s">
        <v>13294</v>
      </c>
      <c r="AO51">
        <v>800</v>
      </c>
      <c r="AP51" t="s">
        <v>13436</v>
      </c>
      <c r="AQ51" t="s">
        <v>13295</v>
      </c>
      <c r="AR51" t="s">
        <v>74</v>
      </c>
    </row>
    <row r="52" spans="1:44" x14ac:dyDescent="0.25">
      <c r="A52" t="str">
        <f>INDEX('Community ID'!B:B,MATCH(O52,'Community ID'!A:A,0))</f>
        <v>Los Embassadores</v>
      </c>
      <c r="B52" t="str">
        <f>INDEX('Community ID'!K:K,MATCH(P52,'Community ID'!J:J,0))</f>
        <v>Constanza</v>
      </c>
      <c r="D52" t="s">
        <v>13617</v>
      </c>
      <c r="E52" t="s">
        <v>13618</v>
      </c>
      <c r="F52" t="s">
        <v>13619</v>
      </c>
      <c r="H52" t="s">
        <v>63</v>
      </c>
      <c r="I52" t="s">
        <v>191</v>
      </c>
      <c r="J52" s="1">
        <v>34888</v>
      </c>
      <c r="K52">
        <v>26</v>
      </c>
      <c r="L52">
        <v>8297421759</v>
      </c>
      <c r="M52" t="s">
        <v>51</v>
      </c>
      <c r="N52" t="s">
        <v>135</v>
      </c>
      <c r="O52" t="s">
        <v>9966</v>
      </c>
      <c r="P52" t="s">
        <v>54</v>
      </c>
      <c r="Q52" t="s">
        <v>103</v>
      </c>
      <c r="S52" t="s">
        <v>144</v>
      </c>
      <c r="U52">
        <v>40226800700</v>
      </c>
      <c r="V52" t="s">
        <v>1074</v>
      </c>
      <c r="W52" t="s">
        <v>1074</v>
      </c>
      <c r="X52" t="s">
        <v>58</v>
      </c>
      <c r="Y52" t="s">
        <v>58</v>
      </c>
      <c r="Z52" t="s">
        <v>13620</v>
      </c>
      <c r="AA52" t="s">
        <v>13621</v>
      </c>
      <c r="AB52">
        <v>18.915494500000001</v>
      </c>
      <c r="AC52">
        <v>-70.745477699999995</v>
      </c>
      <c r="AD52" t="s">
        <v>13289</v>
      </c>
      <c r="AE52" t="s">
        <v>13290</v>
      </c>
      <c r="AF52" t="s">
        <v>13291</v>
      </c>
      <c r="AG52" t="s">
        <v>13291</v>
      </c>
      <c r="AH52" t="s">
        <v>13292</v>
      </c>
      <c r="AI52">
        <v>1</v>
      </c>
      <c r="AJ52">
        <v>0</v>
      </c>
      <c r="AK52" t="s">
        <v>13300</v>
      </c>
      <c r="AL52">
        <v>60</v>
      </c>
      <c r="AM52" t="s">
        <v>625</v>
      </c>
      <c r="AN52" t="s">
        <v>13308</v>
      </c>
      <c r="AO52">
        <v>200</v>
      </c>
      <c r="AP52" t="s">
        <v>625</v>
      </c>
      <c r="AQ52" t="s">
        <v>13295</v>
      </c>
      <c r="AR52" t="s">
        <v>74</v>
      </c>
    </row>
    <row r="53" spans="1:44" x14ac:dyDescent="0.25">
      <c r="A53" t="str">
        <f>INDEX('Community ID'!B:B,MATCH(O53,'Community ID'!A:A,0))</f>
        <v>Alto Cerro 2</v>
      </c>
      <c r="B53" t="str">
        <f>INDEX('Community ID'!K:K,MATCH(P53,'Community ID'!J:J,0))</f>
        <v>Constanza</v>
      </c>
      <c r="D53" t="s">
        <v>1602</v>
      </c>
      <c r="E53" t="s">
        <v>1603</v>
      </c>
      <c r="F53" t="s">
        <v>1604</v>
      </c>
      <c r="I53" t="s">
        <v>79</v>
      </c>
      <c r="J53" t="s">
        <v>99</v>
      </c>
      <c r="K53">
        <v>2021</v>
      </c>
      <c r="M53" t="s">
        <v>80</v>
      </c>
      <c r="O53" t="s">
        <v>1605</v>
      </c>
      <c r="P53" t="s">
        <v>54</v>
      </c>
      <c r="Q53" t="s">
        <v>685</v>
      </c>
      <c r="V53" t="s">
        <v>1068</v>
      </c>
      <c r="W53" t="s">
        <v>1068</v>
      </c>
      <c r="X53" t="s">
        <v>58</v>
      </c>
      <c r="Y53" t="s">
        <v>58</v>
      </c>
      <c r="Z53" t="s">
        <v>13439</v>
      </c>
      <c r="AA53" t="s">
        <v>13440</v>
      </c>
      <c r="AB53">
        <v>18.913328400000001</v>
      </c>
      <c r="AC53">
        <v>-70.723351800000003</v>
      </c>
      <c r="AD53" t="s">
        <v>13289</v>
      </c>
      <c r="AE53" t="s">
        <v>13290</v>
      </c>
      <c r="AF53" t="s">
        <v>13291</v>
      </c>
      <c r="AG53" t="s">
        <v>13291</v>
      </c>
      <c r="AH53" t="s">
        <v>13298</v>
      </c>
      <c r="AI53">
        <v>23</v>
      </c>
      <c r="AJ53" t="s">
        <v>13299</v>
      </c>
      <c r="AK53" t="s">
        <v>13378</v>
      </c>
      <c r="AL53">
        <v>20</v>
      </c>
      <c r="AM53" t="s">
        <v>13301</v>
      </c>
      <c r="AN53" t="s">
        <v>13294</v>
      </c>
      <c r="AO53">
        <v>800</v>
      </c>
      <c r="AP53" t="s">
        <v>13436</v>
      </c>
      <c r="AQ53" t="s">
        <v>13295</v>
      </c>
      <c r="AR53" t="s">
        <v>74</v>
      </c>
    </row>
    <row r="54" spans="1:44" x14ac:dyDescent="0.25">
      <c r="A54" t="str">
        <f>INDEX('Community ID'!B:B,MATCH(O54,'Community ID'!A:A,0))</f>
        <v>La Luisa Arriba</v>
      </c>
      <c r="B54" t="str">
        <f>INDEX('Community ID'!K:K,MATCH(P54,'Community ID'!J:J,0))</f>
        <v>Constanza</v>
      </c>
      <c r="D54" t="s">
        <v>1532</v>
      </c>
      <c r="E54" t="s">
        <v>1533</v>
      </c>
      <c r="F54" t="s">
        <v>1534</v>
      </c>
      <c r="H54" t="s">
        <v>1401</v>
      </c>
      <c r="I54" t="s">
        <v>79</v>
      </c>
      <c r="J54" t="s">
        <v>99</v>
      </c>
      <c r="K54">
        <v>2021</v>
      </c>
      <c r="M54" t="s">
        <v>51</v>
      </c>
      <c r="O54" t="s">
        <v>126</v>
      </c>
      <c r="P54" t="s">
        <v>54</v>
      </c>
      <c r="Q54" t="s">
        <v>103</v>
      </c>
      <c r="V54" t="s">
        <v>1068</v>
      </c>
      <c r="W54" t="s">
        <v>1068</v>
      </c>
      <c r="X54" t="s">
        <v>58</v>
      </c>
      <c r="Y54" t="s">
        <v>58</v>
      </c>
      <c r="Z54" t="s">
        <v>13441</v>
      </c>
      <c r="AA54" t="s">
        <v>13442</v>
      </c>
      <c r="AB54">
        <v>18.915559399999999</v>
      </c>
      <c r="AC54">
        <v>-70.744166899999996</v>
      </c>
      <c r="AD54" t="s">
        <v>13289</v>
      </c>
      <c r="AE54" t="s">
        <v>13290</v>
      </c>
      <c r="AF54" t="s">
        <v>13291</v>
      </c>
      <c r="AG54" t="s">
        <v>13291</v>
      </c>
      <c r="AH54" t="s">
        <v>13298</v>
      </c>
      <c r="AI54">
        <v>1</v>
      </c>
      <c r="AJ54" t="s">
        <v>13299</v>
      </c>
      <c r="AK54" t="s">
        <v>13336</v>
      </c>
      <c r="AL54">
        <v>20</v>
      </c>
      <c r="AM54" t="s">
        <v>13301</v>
      </c>
      <c r="AN54" t="s">
        <v>13302</v>
      </c>
      <c r="AO54">
        <v>800</v>
      </c>
      <c r="AP54" t="s">
        <v>625</v>
      </c>
      <c r="AQ54" t="s">
        <v>13295</v>
      </c>
      <c r="AR54" t="s">
        <v>74</v>
      </c>
    </row>
    <row r="55" spans="1:44" x14ac:dyDescent="0.25">
      <c r="A55" t="str">
        <f>INDEX('Community ID'!B:B,MATCH(O55,'Community ID'!A:A,0))</f>
        <v>Los Embassadores</v>
      </c>
      <c r="B55" t="str">
        <f>INDEX('Community ID'!K:K,MATCH(P55,'Community ID'!J:J,0))</f>
        <v>Constanza</v>
      </c>
      <c r="D55" t="s">
        <v>5346</v>
      </c>
      <c r="E55" t="s">
        <v>5347</v>
      </c>
      <c r="F55" t="s">
        <v>1423</v>
      </c>
      <c r="I55" t="s">
        <v>191</v>
      </c>
      <c r="J55" t="s">
        <v>5348</v>
      </c>
      <c r="K55">
        <v>36</v>
      </c>
      <c r="L55" t="s">
        <v>5349</v>
      </c>
      <c r="M55" t="s">
        <v>51</v>
      </c>
      <c r="N55" t="s">
        <v>135</v>
      </c>
      <c r="O55" t="s">
        <v>1717</v>
      </c>
      <c r="P55" t="s">
        <v>54</v>
      </c>
      <c r="Q55" t="s">
        <v>160</v>
      </c>
      <c r="S55" t="s">
        <v>436</v>
      </c>
      <c r="V55" t="s">
        <v>1074</v>
      </c>
      <c r="W55" t="s">
        <v>1074</v>
      </c>
      <c r="X55" t="s">
        <v>58</v>
      </c>
      <c r="Y55" t="s">
        <v>58</v>
      </c>
      <c r="Z55" t="s">
        <v>13319</v>
      </c>
      <c r="AA55" t="s">
        <v>13320</v>
      </c>
      <c r="AB55">
        <v>18.915939300000002</v>
      </c>
      <c r="AC55">
        <v>-70.745895200000007</v>
      </c>
      <c r="AD55" t="s">
        <v>13289</v>
      </c>
      <c r="AE55" t="s">
        <v>13290</v>
      </c>
      <c r="AF55" t="s">
        <v>13291</v>
      </c>
      <c r="AG55" t="s">
        <v>13291</v>
      </c>
      <c r="AH55" t="s">
        <v>13292</v>
      </c>
      <c r="AI55">
        <v>1</v>
      </c>
      <c r="AJ55">
        <v>0</v>
      </c>
      <c r="AK55" t="s">
        <v>13321</v>
      </c>
      <c r="AL55">
        <v>80</v>
      </c>
      <c r="AM55" t="s">
        <v>13301</v>
      </c>
      <c r="AN55" t="s">
        <v>13294</v>
      </c>
      <c r="AO55">
        <v>500</v>
      </c>
      <c r="AP55" t="s">
        <v>625</v>
      </c>
      <c r="AQ55" t="s">
        <v>13295</v>
      </c>
      <c r="AR55" t="s">
        <v>74</v>
      </c>
    </row>
    <row r="56" spans="1:44" x14ac:dyDescent="0.25">
      <c r="A56" t="str">
        <f>INDEX('Community ID'!B:B,MATCH(O56,'Community ID'!A:A,0))</f>
        <v>Cruz de Cuaba</v>
      </c>
      <c r="B56" t="str">
        <f>INDEX('Community ID'!K:K,MATCH(P56,'Community ID'!J:J,0))</f>
        <v>Constanza</v>
      </c>
      <c r="D56" t="s">
        <v>13446</v>
      </c>
      <c r="E56" t="s">
        <v>2689</v>
      </c>
      <c r="F56" t="s">
        <v>817</v>
      </c>
      <c r="I56" t="s">
        <v>79</v>
      </c>
      <c r="J56" s="1">
        <v>26887</v>
      </c>
      <c r="K56">
        <v>48</v>
      </c>
      <c r="M56" t="s">
        <v>80</v>
      </c>
      <c r="N56" t="s">
        <v>511</v>
      </c>
      <c r="O56" t="s">
        <v>1947</v>
      </c>
      <c r="P56" t="s">
        <v>54</v>
      </c>
      <c r="Q56" t="s">
        <v>103</v>
      </c>
      <c r="S56" t="s">
        <v>144</v>
      </c>
      <c r="V56" t="s">
        <v>1074</v>
      </c>
      <c r="X56" t="s">
        <v>58</v>
      </c>
      <c r="Z56" t="s">
        <v>13447</v>
      </c>
      <c r="AA56" t="s">
        <v>13448</v>
      </c>
      <c r="AB56">
        <v>18.974510299999999</v>
      </c>
      <c r="AC56">
        <v>-70.720542100000003</v>
      </c>
      <c r="AD56" t="s">
        <v>13289</v>
      </c>
      <c r="AE56" t="s">
        <v>13290</v>
      </c>
      <c r="AR56" t="s">
        <v>74</v>
      </c>
    </row>
    <row r="57" spans="1:44" x14ac:dyDescent="0.25">
      <c r="A57" t="str">
        <f>INDEX('Community ID'!B:B,MATCH(O57,'Community ID'!A:A,0))</f>
        <v>La Luisa Arriba</v>
      </c>
      <c r="B57" t="str">
        <f>INDEX('Community ID'!K:K,MATCH(P57,'Community ID'!J:J,0))</f>
        <v>Constanza</v>
      </c>
      <c r="D57" t="s">
        <v>1541</v>
      </c>
      <c r="E57" t="s">
        <v>1542</v>
      </c>
      <c r="F57" t="s">
        <v>1543</v>
      </c>
      <c r="H57" t="s">
        <v>1041</v>
      </c>
      <c r="I57" t="s">
        <v>79</v>
      </c>
      <c r="J57" t="s">
        <v>99</v>
      </c>
      <c r="K57">
        <v>2021</v>
      </c>
      <c r="M57" t="s">
        <v>80</v>
      </c>
      <c r="N57" t="s">
        <v>1463</v>
      </c>
      <c r="O57" t="s">
        <v>126</v>
      </c>
      <c r="P57" t="s">
        <v>54</v>
      </c>
      <c r="Q57" t="s">
        <v>160</v>
      </c>
      <c r="V57" t="s">
        <v>1074</v>
      </c>
      <c r="W57" t="s">
        <v>1074</v>
      </c>
      <c r="X57" t="s">
        <v>58</v>
      </c>
      <c r="Y57" t="s">
        <v>58</v>
      </c>
      <c r="Z57" t="s">
        <v>13449</v>
      </c>
      <c r="AA57" t="s">
        <v>13450</v>
      </c>
      <c r="AB57">
        <v>18.9150791</v>
      </c>
      <c r="AC57">
        <v>-70.741991900000002</v>
      </c>
      <c r="AD57" t="s">
        <v>13289</v>
      </c>
      <c r="AE57" t="s">
        <v>13290</v>
      </c>
      <c r="AF57" t="s">
        <v>13291</v>
      </c>
      <c r="AG57" t="s">
        <v>13291</v>
      </c>
      <c r="AH57" t="s">
        <v>13292</v>
      </c>
      <c r="AI57" t="s">
        <v>325</v>
      </c>
      <c r="AJ57" t="s">
        <v>13326</v>
      </c>
      <c r="AK57" t="s">
        <v>13378</v>
      </c>
      <c r="AL57">
        <v>30</v>
      </c>
      <c r="AM57" t="s">
        <v>13301</v>
      </c>
      <c r="AN57" t="s">
        <v>13302</v>
      </c>
      <c r="AO57">
        <v>400</v>
      </c>
      <c r="AP57" t="s">
        <v>625</v>
      </c>
      <c r="AQ57" t="s">
        <v>13295</v>
      </c>
      <c r="AR57" t="s">
        <v>74</v>
      </c>
    </row>
    <row r="58" spans="1:44" x14ac:dyDescent="0.25">
      <c r="A58" t="str">
        <f>INDEX('Community ID'!B:B,MATCH(O58,'Community ID'!A:A,0))</f>
        <v>La Luisa Arriba</v>
      </c>
      <c r="B58" t="str">
        <f>INDEX('Community ID'!K:K,MATCH(P58,'Community ID'!J:J,0))</f>
        <v>Constanza</v>
      </c>
      <c r="D58" t="s">
        <v>1517</v>
      </c>
      <c r="E58" t="s">
        <v>1518</v>
      </c>
      <c r="F58" t="s">
        <v>1519</v>
      </c>
      <c r="I58" t="s">
        <v>79</v>
      </c>
      <c r="J58" t="s">
        <v>99</v>
      </c>
      <c r="K58">
        <v>2021</v>
      </c>
      <c r="M58" t="s">
        <v>51</v>
      </c>
      <c r="N58" t="s">
        <v>1108</v>
      </c>
      <c r="O58" t="s">
        <v>1520</v>
      </c>
      <c r="P58" t="s">
        <v>54</v>
      </c>
      <c r="Q58" t="s">
        <v>685</v>
      </c>
      <c r="V58" t="s">
        <v>1068</v>
      </c>
      <c r="W58" t="s">
        <v>1068</v>
      </c>
      <c r="X58" t="s">
        <v>58</v>
      </c>
      <c r="Y58" t="s">
        <v>58</v>
      </c>
      <c r="Z58" t="s">
        <v>13451</v>
      </c>
      <c r="AA58" t="s">
        <v>13452</v>
      </c>
      <c r="AB58">
        <v>18.9156391</v>
      </c>
      <c r="AC58">
        <v>-70.744910200000007</v>
      </c>
      <c r="AD58" t="s">
        <v>13289</v>
      </c>
      <c r="AE58" t="s">
        <v>13290</v>
      </c>
      <c r="AF58" t="s">
        <v>13291</v>
      </c>
      <c r="AG58" t="s">
        <v>13291</v>
      </c>
      <c r="AH58" t="s">
        <v>13298</v>
      </c>
      <c r="AI58">
        <v>1</v>
      </c>
      <c r="AJ58" t="s">
        <v>13299</v>
      </c>
      <c r="AK58" t="s">
        <v>13305</v>
      </c>
      <c r="AL58">
        <v>20</v>
      </c>
      <c r="AM58" t="s">
        <v>13301</v>
      </c>
      <c r="AN58" t="s">
        <v>13294</v>
      </c>
      <c r="AO58">
        <v>850</v>
      </c>
      <c r="AP58" t="s">
        <v>625</v>
      </c>
      <c r="AQ58" t="s">
        <v>13295</v>
      </c>
      <c r="AR58" t="s">
        <v>74</v>
      </c>
    </row>
    <row r="59" spans="1:44" x14ac:dyDescent="0.25">
      <c r="A59" t="str">
        <f>INDEX('Community ID'!B:B,MATCH(O59,'Community ID'!A:A,0))</f>
        <v>Alto Cerro 2</v>
      </c>
      <c r="B59" t="str">
        <f>INDEX('Community ID'!K:K,MATCH(P59,'Community ID'!J:J,0))</f>
        <v>Constanza</v>
      </c>
      <c r="D59" t="s">
        <v>1621</v>
      </c>
      <c r="E59" t="s">
        <v>1622</v>
      </c>
      <c r="F59" t="s">
        <v>1571</v>
      </c>
      <c r="I59" t="s">
        <v>79</v>
      </c>
      <c r="J59" t="s">
        <v>99</v>
      </c>
      <c r="K59">
        <v>2021</v>
      </c>
      <c r="M59" t="s">
        <v>51</v>
      </c>
      <c r="N59" t="s">
        <v>63</v>
      </c>
      <c r="O59" t="s">
        <v>1605</v>
      </c>
      <c r="P59" t="s">
        <v>54</v>
      </c>
      <c r="Q59" t="s">
        <v>685</v>
      </c>
      <c r="V59" t="s">
        <v>1068</v>
      </c>
      <c r="W59" t="s">
        <v>1068</v>
      </c>
      <c r="X59" t="s">
        <v>58</v>
      </c>
      <c r="Y59" t="s">
        <v>58</v>
      </c>
      <c r="Z59" t="s">
        <v>13453</v>
      </c>
      <c r="AA59" t="s">
        <v>13454</v>
      </c>
      <c r="AB59">
        <v>19.1227996</v>
      </c>
      <c r="AC59">
        <v>-70.641470400000003</v>
      </c>
      <c r="AD59" t="s">
        <v>13289</v>
      </c>
      <c r="AE59" t="s">
        <v>13290</v>
      </c>
      <c r="AF59" t="s">
        <v>13291</v>
      </c>
      <c r="AG59" t="s">
        <v>13291</v>
      </c>
      <c r="AH59" t="s">
        <v>13298</v>
      </c>
      <c r="AI59">
        <v>23</v>
      </c>
      <c r="AJ59" t="s">
        <v>13299</v>
      </c>
      <c r="AK59" t="s">
        <v>13315</v>
      </c>
      <c r="AL59">
        <v>20</v>
      </c>
      <c r="AM59" t="s">
        <v>13301</v>
      </c>
      <c r="AN59" t="s">
        <v>13294</v>
      </c>
      <c r="AO59">
        <v>800</v>
      </c>
      <c r="AP59" t="s">
        <v>13436</v>
      </c>
      <c r="AQ59" t="s">
        <v>13295</v>
      </c>
      <c r="AR59" t="s">
        <v>74</v>
      </c>
    </row>
    <row r="60" spans="1:44" x14ac:dyDescent="0.25">
      <c r="A60" t="str">
        <f>INDEX('Community ID'!B:B,MATCH(O60,'Community ID'!A:A,0))</f>
        <v>Barrio Puerto Rico</v>
      </c>
      <c r="B60" t="str">
        <f>INDEX('Community ID'!K:K,MATCH(P60,'Community ID'!J:J,0))</f>
        <v>Constanza</v>
      </c>
      <c r="D60" t="s">
        <v>2059</v>
      </c>
      <c r="E60" t="s">
        <v>2060</v>
      </c>
      <c r="F60" t="s">
        <v>217</v>
      </c>
      <c r="I60" t="s">
        <v>79</v>
      </c>
      <c r="J60" t="s">
        <v>99</v>
      </c>
      <c r="K60">
        <v>2021</v>
      </c>
      <c r="M60" t="s">
        <v>142</v>
      </c>
      <c r="N60" t="s">
        <v>2061</v>
      </c>
      <c r="O60" t="s">
        <v>2062</v>
      </c>
      <c r="P60" t="s">
        <v>54</v>
      </c>
      <c r="Q60" t="s">
        <v>685</v>
      </c>
      <c r="S60" t="s">
        <v>2063</v>
      </c>
      <c r="V60" t="s">
        <v>1068</v>
      </c>
      <c r="X60" t="s">
        <v>58</v>
      </c>
      <c r="Z60" t="s">
        <v>13455</v>
      </c>
      <c r="AA60" t="s">
        <v>13456</v>
      </c>
      <c r="AB60">
        <v>18.9218194</v>
      </c>
      <c r="AC60">
        <v>-70.741678199999996</v>
      </c>
      <c r="AD60" t="s">
        <v>13289</v>
      </c>
      <c r="AE60" t="s">
        <v>13290</v>
      </c>
      <c r="AF60" t="s">
        <v>13291</v>
      </c>
      <c r="AG60" t="s">
        <v>13291</v>
      </c>
      <c r="AH60" t="s">
        <v>13298</v>
      </c>
      <c r="AI60">
        <v>23</v>
      </c>
      <c r="AJ60">
        <v>1030</v>
      </c>
      <c r="AK60" t="s">
        <v>13378</v>
      </c>
      <c r="AL60">
        <v>8</v>
      </c>
      <c r="AM60" t="s">
        <v>13301</v>
      </c>
      <c r="AN60" t="s">
        <v>13302</v>
      </c>
      <c r="AO60">
        <v>8</v>
      </c>
      <c r="AP60" t="s">
        <v>625</v>
      </c>
      <c r="AQ60" t="s">
        <v>13295</v>
      </c>
      <c r="AR60" t="s">
        <v>74</v>
      </c>
    </row>
    <row r="61" spans="1:44" x14ac:dyDescent="0.25">
      <c r="A61" t="str">
        <f>INDEX('Community ID'!B:B,MATCH(O61,'Community ID'!A:A,0))</f>
        <v>La Luisa Arriba</v>
      </c>
      <c r="B61" t="str">
        <f>INDEX('Community ID'!K:K,MATCH(P61,'Community ID'!J:J,0))</f>
        <v>Constanza</v>
      </c>
      <c r="D61" t="s">
        <v>1521</v>
      </c>
      <c r="E61" t="s">
        <v>1522</v>
      </c>
      <c r="F61" t="s">
        <v>1523</v>
      </c>
      <c r="H61" t="s">
        <v>1524</v>
      </c>
      <c r="I61" t="s">
        <v>79</v>
      </c>
      <c r="J61" t="s">
        <v>99</v>
      </c>
      <c r="K61">
        <v>2021</v>
      </c>
      <c r="M61" t="s">
        <v>80</v>
      </c>
      <c r="N61" t="s">
        <v>694</v>
      </c>
      <c r="O61" t="s">
        <v>126</v>
      </c>
      <c r="P61" t="s">
        <v>54</v>
      </c>
      <c r="Q61" t="s">
        <v>160</v>
      </c>
      <c r="S61" t="s">
        <v>144</v>
      </c>
      <c r="V61" t="s">
        <v>1074</v>
      </c>
      <c r="W61" t="s">
        <v>1074</v>
      </c>
      <c r="X61" t="s">
        <v>58</v>
      </c>
      <c r="Y61" t="s">
        <v>58</v>
      </c>
      <c r="Z61" t="s">
        <v>13457</v>
      </c>
      <c r="AA61" t="s">
        <v>13458</v>
      </c>
      <c r="AB61">
        <v>18.915077799999999</v>
      </c>
      <c r="AC61">
        <v>-70.741999800000002</v>
      </c>
      <c r="AD61" t="s">
        <v>13289</v>
      </c>
      <c r="AE61" t="s">
        <v>13290</v>
      </c>
      <c r="AF61" t="s">
        <v>13291</v>
      </c>
      <c r="AG61" t="s">
        <v>13291</v>
      </c>
      <c r="AH61" t="s">
        <v>13292</v>
      </c>
      <c r="AI61" t="s">
        <v>325</v>
      </c>
      <c r="AJ61" t="s">
        <v>13326</v>
      </c>
      <c r="AK61" t="s">
        <v>13378</v>
      </c>
      <c r="AL61">
        <v>60</v>
      </c>
      <c r="AM61" t="s">
        <v>13301</v>
      </c>
      <c r="AN61" t="s">
        <v>13294</v>
      </c>
      <c r="AO61">
        <v>400</v>
      </c>
      <c r="AP61" t="s">
        <v>625</v>
      </c>
      <c r="AQ61" t="s">
        <v>13295</v>
      </c>
      <c r="AR61" t="s">
        <v>74</v>
      </c>
    </row>
    <row r="62" spans="1:44" x14ac:dyDescent="0.25">
      <c r="A62" t="str">
        <f>INDEX('Community ID'!B:B,MATCH(O62,'Community ID'!A:A,0))</f>
        <v>Alto Cerro 2</v>
      </c>
      <c r="B62" t="str">
        <f>INDEX('Community ID'!K:K,MATCH(P62,'Community ID'!J:J,0))</f>
        <v>Constanza</v>
      </c>
      <c r="D62" t="s">
        <v>1581</v>
      </c>
      <c r="E62" t="s">
        <v>1582</v>
      </c>
      <c r="F62" t="s">
        <v>1583</v>
      </c>
      <c r="I62" t="s">
        <v>50</v>
      </c>
      <c r="J62" t="s">
        <v>99</v>
      </c>
      <c r="K62">
        <v>2021</v>
      </c>
      <c r="M62" t="s">
        <v>80</v>
      </c>
      <c r="N62" t="s">
        <v>1351</v>
      </c>
      <c r="O62" t="s">
        <v>1584</v>
      </c>
      <c r="P62" t="s">
        <v>54</v>
      </c>
      <c r="Q62" t="s">
        <v>55</v>
      </c>
      <c r="V62" t="s">
        <v>1068</v>
      </c>
      <c r="W62" t="s">
        <v>1068</v>
      </c>
      <c r="X62" t="s">
        <v>58</v>
      </c>
      <c r="Y62" t="s">
        <v>58</v>
      </c>
      <c r="Z62" t="s">
        <v>13459</v>
      </c>
      <c r="AA62" t="s">
        <v>13460</v>
      </c>
      <c r="AB62">
        <v>18.908730599999998</v>
      </c>
      <c r="AC62">
        <v>-70.710341900000003</v>
      </c>
      <c r="AD62" t="s">
        <v>13289</v>
      </c>
      <c r="AE62" t="s">
        <v>13290</v>
      </c>
      <c r="AF62" t="s">
        <v>13291</v>
      </c>
      <c r="AG62" t="s">
        <v>13291</v>
      </c>
      <c r="AH62" t="s">
        <v>13298</v>
      </c>
      <c r="AI62">
        <v>23</v>
      </c>
      <c r="AJ62" t="s">
        <v>13299</v>
      </c>
      <c r="AK62" t="s">
        <v>13300</v>
      </c>
      <c r="AL62">
        <v>20</v>
      </c>
      <c r="AM62" t="s">
        <v>13435</v>
      </c>
      <c r="AN62" t="s">
        <v>13294</v>
      </c>
      <c r="AO62">
        <v>400</v>
      </c>
      <c r="AP62" t="s">
        <v>13436</v>
      </c>
      <c r="AQ62" t="s">
        <v>13295</v>
      </c>
      <c r="AR62" t="s">
        <v>74</v>
      </c>
    </row>
    <row r="63" spans="1:44" x14ac:dyDescent="0.25">
      <c r="A63" t="str">
        <f>INDEX('Community ID'!B:B,MATCH(O63,'Community ID'!A:A,0))</f>
        <v>Los Embassadores</v>
      </c>
      <c r="B63" t="str">
        <f>INDEX('Community ID'!K:K,MATCH(P63,'Community ID'!J:J,0))</f>
        <v>Constanza</v>
      </c>
      <c r="D63" t="s">
        <v>1735</v>
      </c>
      <c r="E63" t="s">
        <v>1736</v>
      </c>
      <c r="F63" t="s">
        <v>1737</v>
      </c>
      <c r="H63" t="s">
        <v>1738</v>
      </c>
      <c r="I63" t="s">
        <v>79</v>
      </c>
      <c r="J63" s="1">
        <v>31901</v>
      </c>
      <c r="K63">
        <v>34</v>
      </c>
      <c r="M63" t="s">
        <v>51</v>
      </c>
      <c r="N63" t="s">
        <v>1739</v>
      </c>
      <c r="O63" t="s">
        <v>1722</v>
      </c>
      <c r="P63" t="s">
        <v>54</v>
      </c>
      <c r="Q63" t="s">
        <v>103</v>
      </c>
      <c r="S63" t="s">
        <v>436</v>
      </c>
      <c r="V63" t="s">
        <v>1074</v>
      </c>
      <c r="W63" t="s">
        <v>1074</v>
      </c>
      <c r="X63" t="s">
        <v>58</v>
      </c>
      <c r="Y63" t="s">
        <v>58</v>
      </c>
      <c r="Z63" t="s">
        <v>13356</v>
      </c>
      <c r="AA63" t="s">
        <v>13357</v>
      </c>
      <c r="AB63">
        <v>18.915400200000001</v>
      </c>
      <c r="AC63">
        <v>-70.745534000000006</v>
      </c>
      <c r="AD63" t="s">
        <v>13289</v>
      </c>
      <c r="AE63" t="s">
        <v>13290</v>
      </c>
      <c r="AF63" t="s">
        <v>13291</v>
      </c>
      <c r="AG63" t="s">
        <v>13291</v>
      </c>
      <c r="AH63" t="s">
        <v>13292</v>
      </c>
      <c r="AI63">
        <v>1</v>
      </c>
      <c r="AJ63">
        <v>0</v>
      </c>
      <c r="AK63" t="s">
        <v>13293</v>
      </c>
      <c r="AL63">
        <v>80</v>
      </c>
      <c r="AM63" t="s">
        <v>13301</v>
      </c>
      <c r="AN63" t="s">
        <v>13308</v>
      </c>
      <c r="AO63">
        <v>2000</v>
      </c>
      <c r="AP63" t="s">
        <v>625</v>
      </c>
      <c r="AQ63" t="s">
        <v>13295</v>
      </c>
      <c r="AR63" t="s">
        <v>74</v>
      </c>
    </row>
    <row r="64" spans="1:44" x14ac:dyDescent="0.25">
      <c r="A64" t="str">
        <f>INDEX('Community ID'!B:B,MATCH(O64,'Community ID'!A:A,0))</f>
        <v>Los Embassadores</v>
      </c>
      <c r="B64" t="str">
        <f>INDEX('Community ID'!K:K,MATCH(P64,'Community ID'!J:J,0))</f>
        <v>Constanza</v>
      </c>
      <c r="D64" t="s">
        <v>13388</v>
      </c>
      <c r="E64" t="s">
        <v>13389</v>
      </c>
      <c r="F64" t="s">
        <v>13390</v>
      </c>
      <c r="H64" t="s">
        <v>13391</v>
      </c>
      <c r="I64" t="s">
        <v>191</v>
      </c>
      <c r="J64" s="1">
        <v>34703</v>
      </c>
      <c r="K64">
        <v>26</v>
      </c>
      <c r="L64">
        <v>8293995949</v>
      </c>
      <c r="M64" t="s">
        <v>226</v>
      </c>
      <c r="N64" t="s">
        <v>135</v>
      </c>
      <c r="O64" t="s">
        <v>9966</v>
      </c>
      <c r="P64" t="s">
        <v>54</v>
      </c>
      <c r="Q64" t="s">
        <v>103</v>
      </c>
      <c r="S64" t="s">
        <v>144</v>
      </c>
      <c r="V64" t="s">
        <v>1074</v>
      </c>
      <c r="W64" t="s">
        <v>1074</v>
      </c>
      <c r="X64" t="s">
        <v>58</v>
      </c>
      <c r="Y64" t="s">
        <v>58</v>
      </c>
      <c r="Z64" t="s">
        <v>13392</v>
      </c>
      <c r="AA64" t="s">
        <v>13393</v>
      </c>
      <c r="AB64">
        <v>18.915059599999999</v>
      </c>
      <c r="AC64">
        <v>-70.744985400000004</v>
      </c>
      <c r="AD64" t="s">
        <v>13289</v>
      </c>
      <c r="AE64" t="s">
        <v>13290</v>
      </c>
      <c r="AF64" t="s">
        <v>13291</v>
      </c>
      <c r="AG64" t="s">
        <v>13291</v>
      </c>
      <c r="AH64" t="s">
        <v>13292</v>
      </c>
      <c r="AI64">
        <v>1</v>
      </c>
      <c r="AJ64">
        <v>0</v>
      </c>
      <c r="AK64" t="s">
        <v>13300</v>
      </c>
      <c r="AL64">
        <v>80</v>
      </c>
      <c r="AM64" t="s">
        <v>13301</v>
      </c>
      <c r="AN64" t="s">
        <v>13308</v>
      </c>
      <c r="AO64">
        <v>1000</v>
      </c>
      <c r="AP64" t="s">
        <v>625</v>
      </c>
      <c r="AQ64" t="s">
        <v>13295</v>
      </c>
      <c r="AR64" t="s">
        <v>74</v>
      </c>
    </row>
    <row r="65" spans="1:44" x14ac:dyDescent="0.25">
      <c r="A65" t="str">
        <f>INDEX('Community ID'!B:B,MATCH(O65,'Community ID'!A:A,0))</f>
        <v>Los Embassadores</v>
      </c>
      <c r="B65" t="str">
        <f>INDEX('Community ID'!K:K,MATCH(P65,'Community ID'!J:J,0))</f>
        <v>Constanza</v>
      </c>
      <c r="D65" t="s">
        <v>13311</v>
      </c>
      <c r="E65" t="s">
        <v>13312</v>
      </c>
      <c r="F65" t="s">
        <v>1111</v>
      </c>
      <c r="H65" t="s">
        <v>6106</v>
      </c>
      <c r="I65" t="s">
        <v>165</v>
      </c>
      <c r="J65" s="1">
        <v>36776</v>
      </c>
      <c r="K65">
        <v>21</v>
      </c>
      <c r="M65" t="s">
        <v>226</v>
      </c>
      <c r="N65" t="s">
        <v>125</v>
      </c>
      <c r="O65" t="s">
        <v>9966</v>
      </c>
      <c r="P65" t="s">
        <v>102</v>
      </c>
      <c r="Q65" t="s">
        <v>103</v>
      </c>
      <c r="S65" t="s">
        <v>144</v>
      </c>
      <c r="V65" t="s">
        <v>1074</v>
      </c>
      <c r="W65" t="s">
        <v>1074</v>
      </c>
      <c r="X65" t="s">
        <v>58</v>
      </c>
      <c r="Y65" t="s">
        <v>58</v>
      </c>
      <c r="Z65" t="s">
        <v>13313</v>
      </c>
      <c r="AA65" t="s">
        <v>13314</v>
      </c>
      <c r="AB65">
        <v>18.915418800000001</v>
      </c>
      <c r="AC65">
        <v>-70.745667699999998</v>
      </c>
      <c r="AD65" t="s">
        <v>13289</v>
      </c>
      <c r="AE65" t="s">
        <v>13290</v>
      </c>
      <c r="AF65" t="s">
        <v>13291</v>
      </c>
      <c r="AG65" t="s">
        <v>13291</v>
      </c>
      <c r="AH65" t="s">
        <v>13292</v>
      </c>
      <c r="AI65">
        <v>1</v>
      </c>
      <c r="AJ65">
        <v>510</v>
      </c>
      <c r="AK65" t="s">
        <v>13315</v>
      </c>
      <c r="AL65">
        <v>100</v>
      </c>
      <c r="AM65" t="s">
        <v>13301</v>
      </c>
      <c r="AN65" t="s">
        <v>13308</v>
      </c>
      <c r="AO65">
        <v>800</v>
      </c>
      <c r="AP65" t="s">
        <v>625</v>
      </c>
      <c r="AQ65" t="s">
        <v>13295</v>
      </c>
      <c r="AR65" t="s">
        <v>74</v>
      </c>
    </row>
    <row r="66" spans="1:44" x14ac:dyDescent="0.25">
      <c r="A66" t="str">
        <f>INDEX('Community ID'!B:B,MATCH(O66,'Community ID'!A:A,0))</f>
        <v>Los Embassadores</v>
      </c>
      <c r="B66" t="str">
        <f>INDEX('Community ID'!K:K,MATCH(P66,'Community ID'!J:J,0))</f>
        <v>Constanza</v>
      </c>
      <c r="D66" t="s">
        <v>1727</v>
      </c>
      <c r="E66" t="s">
        <v>1728</v>
      </c>
      <c r="F66" t="s">
        <v>1720</v>
      </c>
      <c r="I66" t="s">
        <v>50</v>
      </c>
      <c r="J66" t="s">
        <v>99</v>
      </c>
      <c r="K66">
        <v>2021</v>
      </c>
      <c r="M66" t="s">
        <v>622</v>
      </c>
      <c r="N66" t="s">
        <v>1729</v>
      </c>
      <c r="O66" t="s">
        <v>1722</v>
      </c>
      <c r="P66" t="s">
        <v>54</v>
      </c>
      <c r="Q66" t="s">
        <v>685</v>
      </c>
      <c r="V66" t="s">
        <v>1068</v>
      </c>
      <c r="W66" t="s">
        <v>1068</v>
      </c>
      <c r="X66" t="s">
        <v>58</v>
      </c>
      <c r="Y66" t="s">
        <v>58</v>
      </c>
      <c r="Z66" t="s">
        <v>13334</v>
      </c>
      <c r="AA66" t="s">
        <v>13335</v>
      </c>
      <c r="AB66">
        <v>18.915535800000001</v>
      </c>
      <c r="AC66">
        <v>-70.743851399999997</v>
      </c>
      <c r="AD66" t="s">
        <v>13289</v>
      </c>
      <c r="AE66" t="s">
        <v>13290</v>
      </c>
      <c r="AF66" t="s">
        <v>13291</v>
      </c>
      <c r="AG66" t="s">
        <v>13291</v>
      </c>
      <c r="AH66" t="s">
        <v>13298</v>
      </c>
      <c r="AI66">
        <v>1</v>
      </c>
      <c r="AJ66" t="s">
        <v>13299</v>
      </c>
      <c r="AK66" t="s">
        <v>13336</v>
      </c>
      <c r="AL66">
        <v>100</v>
      </c>
      <c r="AM66" t="s">
        <v>13301</v>
      </c>
      <c r="AN66" t="s">
        <v>13294</v>
      </c>
      <c r="AO66">
        <v>850</v>
      </c>
      <c r="AP66" t="s">
        <v>625</v>
      </c>
      <c r="AQ66" t="s">
        <v>13295</v>
      </c>
      <c r="AR66" t="s">
        <v>74</v>
      </c>
    </row>
    <row r="67" spans="1:44" x14ac:dyDescent="0.25">
      <c r="A67" t="str">
        <f>INDEX('Community ID'!B:B,MATCH(O67,'Community ID'!A:A,0))</f>
        <v>Barrio Puerto Rico</v>
      </c>
      <c r="B67" t="str">
        <f>INDEX('Community ID'!K:K,MATCH(P67,'Community ID'!J:J,0))</f>
        <v>Constanza</v>
      </c>
      <c r="D67" t="s">
        <v>2098</v>
      </c>
      <c r="E67" t="s">
        <v>2099</v>
      </c>
      <c r="F67" t="s">
        <v>2066</v>
      </c>
      <c r="I67" t="s">
        <v>79</v>
      </c>
      <c r="J67" t="s">
        <v>2100</v>
      </c>
      <c r="K67">
        <v>27</v>
      </c>
      <c r="L67">
        <v>8299106650</v>
      </c>
      <c r="M67" t="s">
        <v>142</v>
      </c>
      <c r="N67" t="s">
        <v>1288</v>
      </c>
      <c r="O67" t="s">
        <v>1655</v>
      </c>
      <c r="P67" t="s">
        <v>54</v>
      </c>
      <c r="V67" t="s">
        <v>1759</v>
      </c>
      <c r="X67" t="s">
        <v>58</v>
      </c>
      <c r="Z67" t="s">
        <v>13472</v>
      </c>
      <c r="AA67" t="s">
        <v>13473</v>
      </c>
      <c r="AB67">
        <v>18.921920936572199</v>
      </c>
      <c r="AC67">
        <v>-70.742257190934097</v>
      </c>
      <c r="AD67" t="s">
        <v>13289</v>
      </c>
      <c r="AE67" t="s">
        <v>13290</v>
      </c>
      <c r="AF67" t="s">
        <v>13291</v>
      </c>
      <c r="AG67" t="s">
        <v>13291</v>
      </c>
      <c r="AH67" t="s">
        <v>13360</v>
      </c>
      <c r="AI67">
        <v>23</v>
      </c>
      <c r="AJ67">
        <v>510</v>
      </c>
      <c r="AK67" t="s">
        <v>13378</v>
      </c>
      <c r="AL67">
        <v>11</v>
      </c>
      <c r="AM67" t="s">
        <v>625</v>
      </c>
      <c r="AN67" t="s">
        <v>13302</v>
      </c>
      <c r="AO67">
        <v>16</v>
      </c>
      <c r="AP67" t="s">
        <v>625</v>
      </c>
      <c r="AQ67" t="s">
        <v>13295</v>
      </c>
      <c r="AR67" t="s">
        <v>74</v>
      </c>
    </row>
    <row r="68" spans="1:44" x14ac:dyDescent="0.25">
      <c r="A68" t="str">
        <f>INDEX('Community ID'!B:B,MATCH(O68,'Community ID'!A:A,0))</f>
        <v>Alto Cerro 2</v>
      </c>
      <c r="B68" t="str">
        <f>INDEX('Community ID'!K:K,MATCH(P68,'Community ID'!J:J,0))</f>
        <v>Constanza</v>
      </c>
      <c r="D68" t="s">
        <v>1631</v>
      </c>
      <c r="E68" t="s">
        <v>1632</v>
      </c>
      <c r="F68" t="s">
        <v>1571</v>
      </c>
      <c r="I68" t="s">
        <v>50</v>
      </c>
      <c r="J68" t="s">
        <v>99</v>
      </c>
      <c r="K68">
        <v>2021</v>
      </c>
      <c r="M68" t="s">
        <v>80</v>
      </c>
      <c r="N68" t="s">
        <v>114</v>
      </c>
      <c r="O68" t="s">
        <v>1633</v>
      </c>
      <c r="P68" t="s">
        <v>54</v>
      </c>
      <c r="Q68" t="s">
        <v>160</v>
      </c>
      <c r="V68" t="s">
        <v>1068</v>
      </c>
      <c r="W68" t="s">
        <v>1068</v>
      </c>
      <c r="X68" t="s">
        <v>58</v>
      </c>
      <c r="Y68" t="s">
        <v>58</v>
      </c>
      <c r="Z68" t="s">
        <v>13474</v>
      </c>
      <c r="AA68" t="s">
        <v>13475</v>
      </c>
      <c r="AB68">
        <v>18.914474299999998</v>
      </c>
      <c r="AC68">
        <v>-70.727081400000003</v>
      </c>
      <c r="AD68" t="s">
        <v>13289</v>
      </c>
      <c r="AE68" t="s">
        <v>13290</v>
      </c>
      <c r="AF68" t="s">
        <v>13291</v>
      </c>
      <c r="AG68" t="s">
        <v>13291</v>
      </c>
      <c r="AH68" t="s">
        <v>13298</v>
      </c>
      <c r="AI68">
        <v>23</v>
      </c>
      <c r="AJ68" t="s">
        <v>13299</v>
      </c>
      <c r="AK68" t="s">
        <v>13336</v>
      </c>
      <c r="AL68">
        <v>20</v>
      </c>
      <c r="AM68" t="s">
        <v>13301</v>
      </c>
      <c r="AN68" t="s">
        <v>13294</v>
      </c>
      <c r="AO68">
        <v>800</v>
      </c>
      <c r="AP68" t="s">
        <v>13436</v>
      </c>
      <c r="AQ68" t="s">
        <v>13295</v>
      </c>
      <c r="AR68" t="s">
        <v>74</v>
      </c>
    </row>
    <row r="69" spans="1:44" x14ac:dyDescent="0.25">
      <c r="A69" t="str">
        <f>INDEX('Community ID'!B:B,MATCH(O69,'Community ID'!A:A,0))</f>
        <v>Los Embassadores</v>
      </c>
      <c r="B69" t="str">
        <f>INDEX('Community ID'!K:K,MATCH(P69,'Community ID'!J:J,0))</f>
        <v>Constanza</v>
      </c>
      <c r="D69" t="s">
        <v>9969</v>
      </c>
      <c r="E69" t="s">
        <v>9970</v>
      </c>
      <c r="F69" t="s">
        <v>1391</v>
      </c>
      <c r="H69" t="s">
        <v>9971</v>
      </c>
      <c r="I69" t="s">
        <v>191</v>
      </c>
      <c r="J69" s="1">
        <v>27520</v>
      </c>
      <c r="K69">
        <v>46</v>
      </c>
      <c r="M69" t="s">
        <v>80</v>
      </c>
      <c r="N69" t="s">
        <v>135</v>
      </c>
      <c r="O69" t="s">
        <v>9966</v>
      </c>
      <c r="P69" t="s">
        <v>54</v>
      </c>
      <c r="Q69" t="s">
        <v>103</v>
      </c>
      <c r="S69" t="s">
        <v>144</v>
      </c>
      <c r="V69" t="s">
        <v>1074</v>
      </c>
      <c r="W69" t="s">
        <v>1074</v>
      </c>
      <c r="X69" t="s">
        <v>58</v>
      </c>
      <c r="Y69" t="s">
        <v>58</v>
      </c>
      <c r="Z69" t="s">
        <v>13369</v>
      </c>
      <c r="AA69" t="s">
        <v>13370</v>
      </c>
      <c r="AB69">
        <v>18.915374700000001</v>
      </c>
      <c r="AC69">
        <v>-70.745569900000007</v>
      </c>
      <c r="AD69" t="s">
        <v>13289</v>
      </c>
      <c r="AE69" t="s">
        <v>13290</v>
      </c>
      <c r="AF69" t="s">
        <v>13291</v>
      </c>
      <c r="AG69" t="s">
        <v>13291</v>
      </c>
      <c r="AH69" t="s">
        <v>13292</v>
      </c>
      <c r="AI69">
        <v>1</v>
      </c>
      <c r="AJ69">
        <v>0</v>
      </c>
      <c r="AK69" t="s">
        <v>13300</v>
      </c>
      <c r="AL69">
        <v>100</v>
      </c>
      <c r="AM69" t="s">
        <v>13301</v>
      </c>
      <c r="AN69" t="s">
        <v>13308</v>
      </c>
      <c r="AO69">
        <v>2600</v>
      </c>
      <c r="AP69" t="s">
        <v>625</v>
      </c>
      <c r="AQ69" t="s">
        <v>13295</v>
      </c>
      <c r="AR69" t="s">
        <v>74</v>
      </c>
    </row>
    <row r="70" spans="1:44" x14ac:dyDescent="0.25">
      <c r="A70" t="str">
        <f>INDEX('Community ID'!B:B,MATCH(O70,'Community ID'!A:A,0))</f>
        <v>Barrio Puerto Rico</v>
      </c>
      <c r="B70" t="str">
        <f>INDEX('Community ID'!K:K,MATCH(P70,'Community ID'!J:J,0))</f>
        <v>Constanza</v>
      </c>
      <c r="D70" t="s">
        <v>2024</v>
      </c>
      <c r="E70" t="s">
        <v>2025</v>
      </c>
      <c r="F70" t="s">
        <v>2026</v>
      </c>
      <c r="H70" t="s">
        <v>2027</v>
      </c>
      <c r="I70" t="s">
        <v>79</v>
      </c>
      <c r="J70" s="1">
        <v>37373</v>
      </c>
      <c r="K70">
        <v>19</v>
      </c>
      <c r="L70">
        <v>8498802037</v>
      </c>
      <c r="M70" t="s">
        <v>51</v>
      </c>
      <c r="N70" t="s">
        <v>1757</v>
      </c>
      <c r="O70" t="s">
        <v>1642</v>
      </c>
      <c r="P70" t="s">
        <v>54</v>
      </c>
      <c r="V70" t="s">
        <v>1759</v>
      </c>
      <c r="X70" t="s">
        <v>58</v>
      </c>
      <c r="Z70" t="s">
        <v>13478</v>
      </c>
      <c r="AA70" t="s">
        <v>13479</v>
      </c>
      <c r="AB70">
        <v>18.922061291540899</v>
      </c>
      <c r="AC70">
        <v>-70.742203127658598</v>
      </c>
      <c r="AD70" t="s">
        <v>13289</v>
      </c>
      <c r="AE70" t="s">
        <v>13290</v>
      </c>
      <c r="AF70" t="s">
        <v>13291</v>
      </c>
      <c r="AG70" t="s">
        <v>13291</v>
      </c>
      <c r="AH70" t="s">
        <v>13292</v>
      </c>
      <c r="AI70">
        <v>1</v>
      </c>
      <c r="AJ70">
        <v>0</v>
      </c>
      <c r="AL70">
        <v>20</v>
      </c>
      <c r="AM70" t="s">
        <v>13301</v>
      </c>
      <c r="AN70" t="s">
        <v>13308</v>
      </c>
      <c r="AO70">
        <v>204</v>
      </c>
      <c r="AP70" t="s">
        <v>625</v>
      </c>
      <c r="AQ70" t="s">
        <v>13295</v>
      </c>
      <c r="AR70" t="s">
        <v>74</v>
      </c>
    </row>
    <row r="71" spans="1:44" x14ac:dyDescent="0.25">
      <c r="A71" t="str">
        <f>INDEX('Community ID'!B:B,MATCH(O71,'Community ID'!A:A,0))</f>
        <v>Alto Cerro 2</v>
      </c>
      <c r="B71" t="str">
        <f>INDEX('Community ID'!K:K,MATCH(P71,'Community ID'!J:J,0))</f>
        <v>Constanza</v>
      </c>
      <c r="D71" t="s">
        <v>1593</v>
      </c>
      <c r="E71" t="s">
        <v>1594</v>
      </c>
      <c r="F71" t="s">
        <v>1595</v>
      </c>
      <c r="I71" t="s">
        <v>50</v>
      </c>
      <c r="J71" t="s">
        <v>99</v>
      </c>
      <c r="K71">
        <v>2021</v>
      </c>
      <c r="M71" t="s">
        <v>80</v>
      </c>
      <c r="N71" t="s">
        <v>1596</v>
      </c>
      <c r="O71" t="s">
        <v>1597</v>
      </c>
      <c r="P71" t="s">
        <v>54</v>
      </c>
      <c r="Q71" t="s">
        <v>685</v>
      </c>
      <c r="T71" t="s">
        <v>545</v>
      </c>
      <c r="V71" t="s">
        <v>1068</v>
      </c>
      <c r="W71" t="s">
        <v>1068</v>
      </c>
      <c r="X71" t="s">
        <v>58</v>
      </c>
      <c r="Y71" t="s">
        <v>58</v>
      </c>
      <c r="Z71" t="s">
        <v>13480</v>
      </c>
      <c r="AA71" t="s">
        <v>13481</v>
      </c>
      <c r="AB71">
        <v>18.905867099999998</v>
      </c>
      <c r="AC71">
        <v>-70.736733000000001</v>
      </c>
      <c r="AD71" t="s">
        <v>13289</v>
      </c>
      <c r="AE71" t="s">
        <v>13290</v>
      </c>
      <c r="AF71" t="s">
        <v>13291</v>
      </c>
      <c r="AG71" t="s">
        <v>13291</v>
      </c>
      <c r="AH71" t="s">
        <v>13298</v>
      </c>
      <c r="AI71">
        <v>23</v>
      </c>
      <c r="AJ71" t="s">
        <v>13299</v>
      </c>
      <c r="AK71" t="s">
        <v>13305</v>
      </c>
      <c r="AL71">
        <v>20</v>
      </c>
      <c r="AM71" t="s">
        <v>13301</v>
      </c>
      <c r="AN71" t="s">
        <v>13294</v>
      </c>
      <c r="AO71">
        <v>800</v>
      </c>
      <c r="AP71" t="s">
        <v>13436</v>
      </c>
      <c r="AQ71" t="s">
        <v>13295</v>
      </c>
      <c r="AR71" t="s">
        <v>74</v>
      </c>
    </row>
    <row r="72" spans="1:44" x14ac:dyDescent="0.25">
      <c r="A72" t="str">
        <f>INDEX('Community ID'!B:B,MATCH(O72,'Community ID'!A:A,0))</f>
        <v>La Luisa Arriba</v>
      </c>
      <c r="B72" t="str">
        <f>INDEX('Community ID'!K:K,MATCH(P72,'Community ID'!J:J,0))</f>
        <v>Constanza</v>
      </c>
      <c r="D72" t="s">
        <v>1703</v>
      </c>
      <c r="E72" t="s">
        <v>1704</v>
      </c>
      <c r="F72" t="s">
        <v>1159</v>
      </c>
      <c r="I72" t="s">
        <v>50</v>
      </c>
      <c r="J72" t="s">
        <v>99</v>
      </c>
      <c r="K72">
        <v>2021</v>
      </c>
      <c r="M72" t="s">
        <v>80</v>
      </c>
      <c r="N72" t="s">
        <v>135</v>
      </c>
      <c r="O72" t="s">
        <v>126</v>
      </c>
      <c r="P72" t="s">
        <v>54</v>
      </c>
      <c r="Q72" t="s">
        <v>55</v>
      </c>
      <c r="S72" t="s">
        <v>436</v>
      </c>
      <c r="V72" t="s">
        <v>1074</v>
      </c>
      <c r="W72" t="s">
        <v>1074</v>
      </c>
      <c r="X72" t="s">
        <v>58</v>
      </c>
      <c r="Y72" t="s">
        <v>58</v>
      </c>
      <c r="Z72" t="s">
        <v>13482</v>
      </c>
      <c r="AA72" t="s">
        <v>13483</v>
      </c>
      <c r="AB72">
        <v>18.916447999999999</v>
      </c>
      <c r="AC72">
        <v>-70.744329100000002</v>
      </c>
      <c r="AD72" t="s">
        <v>13289</v>
      </c>
      <c r="AE72" t="s">
        <v>13290</v>
      </c>
      <c r="AF72" t="s">
        <v>13291</v>
      </c>
      <c r="AG72" t="s">
        <v>13291</v>
      </c>
      <c r="AH72" t="s">
        <v>13292</v>
      </c>
      <c r="AI72">
        <v>1</v>
      </c>
      <c r="AJ72">
        <v>0</v>
      </c>
      <c r="AK72" t="s">
        <v>13293</v>
      </c>
      <c r="AL72">
        <v>100</v>
      </c>
      <c r="AM72" t="s">
        <v>13301</v>
      </c>
      <c r="AN72" t="s">
        <v>13294</v>
      </c>
      <c r="AO72">
        <v>400</v>
      </c>
      <c r="AP72" t="s">
        <v>625</v>
      </c>
      <c r="AQ72" t="s">
        <v>13295</v>
      </c>
      <c r="AR72" t="s">
        <v>74</v>
      </c>
    </row>
    <row r="73" spans="1:44" x14ac:dyDescent="0.25">
      <c r="A73" t="str">
        <f>INDEX('Community ID'!B:B,MATCH(O73,'Community ID'!A:A,0))</f>
        <v>Los Embassadores</v>
      </c>
      <c r="B73" t="str">
        <f>INDEX('Community ID'!K:K,MATCH(P73,'Community ID'!J:J,0))</f>
        <v>Constanza</v>
      </c>
      <c r="D73" t="s">
        <v>1712</v>
      </c>
      <c r="E73" t="s">
        <v>1713</v>
      </c>
      <c r="F73" t="s">
        <v>1714</v>
      </c>
      <c r="H73" t="s">
        <v>1715</v>
      </c>
      <c r="I73" t="s">
        <v>50</v>
      </c>
      <c r="J73" t="s">
        <v>99</v>
      </c>
      <c r="K73">
        <v>2021</v>
      </c>
      <c r="L73" t="s">
        <v>1716</v>
      </c>
      <c r="M73" t="s">
        <v>51</v>
      </c>
      <c r="N73" t="s">
        <v>135</v>
      </c>
      <c r="O73" t="s">
        <v>1717</v>
      </c>
      <c r="P73" t="s">
        <v>54</v>
      </c>
      <c r="Q73" t="s">
        <v>103</v>
      </c>
      <c r="S73" t="s">
        <v>144</v>
      </c>
      <c r="V73" t="s">
        <v>1074</v>
      </c>
      <c r="W73" t="s">
        <v>1074</v>
      </c>
      <c r="X73" t="s">
        <v>58</v>
      </c>
      <c r="Y73" t="s">
        <v>58</v>
      </c>
      <c r="Z73" t="s">
        <v>13530</v>
      </c>
      <c r="AA73" t="s">
        <v>13531</v>
      </c>
      <c r="AB73">
        <v>18.9147152</v>
      </c>
      <c r="AC73">
        <v>-70.744306399999999</v>
      </c>
      <c r="AD73" t="s">
        <v>13289</v>
      </c>
      <c r="AE73" t="s">
        <v>13290</v>
      </c>
      <c r="AF73" t="s">
        <v>130</v>
      </c>
      <c r="AG73" t="s">
        <v>13291</v>
      </c>
      <c r="AH73" t="s">
        <v>13292</v>
      </c>
      <c r="AI73" t="s">
        <v>325</v>
      </c>
      <c r="AJ73" t="s">
        <v>13326</v>
      </c>
      <c r="AK73" t="s">
        <v>13300</v>
      </c>
      <c r="AL73">
        <v>100</v>
      </c>
      <c r="AM73" t="s">
        <v>13301</v>
      </c>
      <c r="AN73" t="s">
        <v>13302</v>
      </c>
      <c r="AO73">
        <v>300</v>
      </c>
      <c r="AP73" t="s">
        <v>625</v>
      </c>
      <c r="AQ73" t="s">
        <v>625</v>
      </c>
      <c r="AR73" t="s">
        <v>74</v>
      </c>
    </row>
    <row r="74" spans="1:44" x14ac:dyDescent="0.25">
      <c r="A74" t="str">
        <f>INDEX('Community ID'!B:B,MATCH(O74,'Community ID'!A:A,0))</f>
        <v>Barrio Puerto Rico</v>
      </c>
      <c r="B74" t="str">
        <f>INDEX('Community ID'!K:K,MATCH(P74,'Community ID'!J:J,0))</f>
        <v>Constanza</v>
      </c>
      <c r="D74" t="s">
        <v>2111</v>
      </c>
      <c r="E74" t="s">
        <v>496</v>
      </c>
      <c r="F74" t="s">
        <v>2112</v>
      </c>
      <c r="I74" t="s">
        <v>50</v>
      </c>
      <c r="J74" s="1">
        <v>23674</v>
      </c>
      <c r="K74">
        <v>57</v>
      </c>
      <c r="L74">
        <v>8493303727</v>
      </c>
      <c r="M74" t="s">
        <v>80</v>
      </c>
      <c r="N74" t="s">
        <v>114</v>
      </c>
      <c r="O74" t="s">
        <v>1655</v>
      </c>
      <c r="P74" t="s">
        <v>54</v>
      </c>
      <c r="V74" t="s">
        <v>1759</v>
      </c>
      <c r="X74" t="s">
        <v>58</v>
      </c>
      <c r="Z74" t="s">
        <v>13486</v>
      </c>
      <c r="AA74" t="s">
        <v>13487</v>
      </c>
      <c r="AB74">
        <v>18.9220156939876</v>
      </c>
      <c r="AC74">
        <v>-70.741979749939105</v>
      </c>
      <c r="AD74" t="s">
        <v>13289</v>
      </c>
      <c r="AE74" t="s">
        <v>13290</v>
      </c>
      <c r="AF74" t="s">
        <v>13348</v>
      </c>
      <c r="AG74" t="s">
        <v>13348</v>
      </c>
      <c r="AH74" t="s">
        <v>13292</v>
      </c>
      <c r="AI74">
        <v>23</v>
      </c>
      <c r="AJ74">
        <v>0</v>
      </c>
      <c r="AL74">
        <v>10</v>
      </c>
      <c r="AM74" t="s">
        <v>625</v>
      </c>
      <c r="AN74" t="s">
        <v>13308</v>
      </c>
      <c r="AO74">
        <v>55</v>
      </c>
      <c r="AP74" t="s">
        <v>625</v>
      </c>
      <c r="AQ74" t="s">
        <v>13295</v>
      </c>
      <c r="AR74" t="s">
        <v>74</v>
      </c>
    </row>
    <row r="75" spans="1:44" x14ac:dyDescent="0.25">
      <c r="A75" t="str">
        <f>INDEX('Community ID'!B:B,MATCH(O75,'Community ID'!A:A,0))</f>
        <v>Barrio Puerto Rico</v>
      </c>
      <c r="B75" t="str">
        <f>INDEX('Community ID'!K:K,MATCH(P75,'Community ID'!J:J,0))</f>
        <v>Constanza</v>
      </c>
      <c r="D75" t="s">
        <v>13488</v>
      </c>
      <c r="E75" t="s">
        <v>2112</v>
      </c>
      <c r="F75" t="s">
        <v>13489</v>
      </c>
      <c r="I75" t="s">
        <v>79</v>
      </c>
      <c r="J75" t="s">
        <v>99</v>
      </c>
      <c r="K75">
        <v>2021</v>
      </c>
      <c r="M75" t="s">
        <v>80</v>
      </c>
      <c r="N75" t="s">
        <v>13490</v>
      </c>
      <c r="O75" t="s">
        <v>1506</v>
      </c>
      <c r="P75" t="s">
        <v>54</v>
      </c>
      <c r="Q75" t="s">
        <v>685</v>
      </c>
      <c r="V75" t="s">
        <v>1068</v>
      </c>
      <c r="X75" t="s">
        <v>58</v>
      </c>
      <c r="Z75" t="s">
        <v>13491</v>
      </c>
      <c r="AA75" t="s">
        <v>13492</v>
      </c>
      <c r="AB75">
        <v>18.922097999999998</v>
      </c>
      <c r="AC75">
        <v>-70.743052199999994</v>
      </c>
      <c r="AD75" t="s">
        <v>13289</v>
      </c>
      <c r="AE75" t="s">
        <v>13290</v>
      </c>
      <c r="AF75" t="s">
        <v>13291</v>
      </c>
      <c r="AG75" t="s">
        <v>13291</v>
      </c>
      <c r="AH75" t="s">
        <v>13298</v>
      </c>
      <c r="AI75">
        <v>23</v>
      </c>
      <c r="AJ75">
        <v>1030</v>
      </c>
      <c r="AK75" t="s">
        <v>13378</v>
      </c>
      <c r="AL75">
        <v>10</v>
      </c>
      <c r="AM75" t="s">
        <v>13301</v>
      </c>
      <c r="AN75" t="s">
        <v>13302</v>
      </c>
      <c r="AO75">
        <v>20</v>
      </c>
      <c r="AP75" t="s">
        <v>625</v>
      </c>
      <c r="AQ75" t="s">
        <v>13295</v>
      </c>
      <c r="AR75" t="s">
        <v>74</v>
      </c>
    </row>
    <row r="76" spans="1:44" x14ac:dyDescent="0.25">
      <c r="A76" t="str">
        <f>INDEX('Community ID'!B:B,MATCH(O76,'Community ID'!A:A,0))</f>
        <v>Cruz de Cuaba</v>
      </c>
      <c r="B76" t="str">
        <f>INDEX('Community ID'!K:K,MATCH(P76,'Community ID'!J:J,0))</f>
        <v>Constanza</v>
      </c>
      <c r="D76" t="s">
        <v>13493</v>
      </c>
      <c r="E76" t="s">
        <v>13494</v>
      </c>
      <c r="F76" t="s">
        <v>1568</v>
      </c>
      <c r="I76" t="s">
        <v>50</v>
      </c>
      <c r="J76" s="1">
        <v>19154</v>
      </c>
      <c r="K76">
        <v>69</v>
      </c>
      <c r="M76" t="s">
        <v>80</v>
      </c>
      <c r="N76" t="s">
        <v>114</v>
      </c>
      <c r="O76" t="s">
        <v>3242</v>
      </c>
      <c r="P76" t="s">
        <v>54</v>
      </c>
      <c r="Q76" t="s">
        <v>160</v>
      </c>
      <c r="V76" t="s">
        <v>766</v>
      </c>
      <c r="X76" t="s">
        <v>58</v>
      </c>
      <c r="Z76" t="s">
        <v>13495</v>
      </c>
      <c r="AA76" t="s">
        <v>13496</v>
      </c>
      <c r="AB76">
        <v>19.126217</v>
      </c>
      <c r="AC76">
        <v>-70.634527700000007</v>
      </c>
      <c r="AD76" t="s">
        <v>13289</v>
      </c>
      <c r="AE76" t="s">
        <v>13290</v>
      </c>
      <c r="AF76" t="s">
        <v>13348</v>
      </c>
      <c r="AG76" t="s">
        <v>13348</v>
      </c>
      <c r="AH76" t="s">
        <v>13298</v>
      </c>
      <c r="AI76" t="s">
        <v>87</v>
      </c>
      <c r="AJ76" t="s">
        <v>13299</v>
      </c>
      <c r="AK76" t="s">
        <v>13300</v>
      </c>
      <c r="AL76">
        <v>15</v>
      </c>
      <c r="AM76" t="s">
        <v>625</v>
      </c>
      <c r="AN76" t="s">
        <v>13302</v>
      </c>
      <c r="AO76">
        <v>1000</v>
      </c>
      <c r="AP76" t="s">
        <v>625</v>
      </c>
      <c r="AQ76" t="s">
        <v>625</v>
      </c>
      <c r="AR76" t="s">
        <v>74</v>
      </c>
    </row>
    <row r="77" spans="1:44" x14ac:dyDescent="0.25">
      <c r="A77" t="str">
        <f>INDEX('Community ID'!B:B,MATCH(O77,'Community ID'!A:A,0))</f>
        <v>Cruz de Cuaba</v>
      </c>
      <c r="B77" t="str">
        <f>INDEX('Community ID'!K:K,MATCH(P77,'Community ID'!J:J,0))</f>
        <v>Constanza</v>
      </c>
      <c r="D77" t="s">
        <v>3327</v>
      </c>
      <c r="E77" t="s">
        <v>3328</v>
      </c>
      <c r="F77" t="s">
        <v>3329</v>
      </c>
      <c r="I77" t="s">
        <v>50</v>
      </c>
      <c r="J77" t="s">
        <v>3330</v>
      </c>
      <c r="K77">
        <v>78</v>
      </c>
      <c r="M77" t="s">
        <v>80</v>
      </c>
      <c r="N77" t="s">
        <v>135</v>
      </c>
      <c r="O77" t="s">
        <v>3242</v>
      </c>
      <c r="P77" t="s">
        <v>54</v>
      </c>
      <c r="Q77" t="s">
        <v>160</v>
      </c>
      <c r="S77" t="s">
        <v>144</v>
      </c>
      <c r="V77" t="s">
        <v>1759</v>
      </c>
      <c r="X77" t="s">
        <v>58</v>
      </c>
      <c r="Z77" t="s">
        <v>13497</v>
      </c>
      <c r="AA77" t="s">
        <v>13498</v>
      </c>
      <c r="AB77">
        <v>19.126217</v>
      </c>
      <c r="AC77">
        <v>-70.634527700000007</v>
      </c>
      <c r="AD77" t="s">
        <v>13289</v>
      </c>
      <c r="AE77" t="s">
        <v>13290</v>
      </c>
      <c r="AF77" t="s">
        <v>13348</v>
      </c>
      <c r="AG77" t="s">
        <v>13348</v>
      </c>
      <c r="AH77" t="s">
        <v>13292</v>
      </c>
      <c r="AI77" t="s">
        <v>87</v>
      </c>
      <c r="AJ77">
        <v>0</v>
      </c>
      <c r="AL77">
        <v>10</v>
      </c>
      <c r="AM77" t="s">
        <v>625</v>
      </c>
      <c r="AN77" t="s">
        <v>13308</v>
      </c>
      <c r="AO77">
        <v>10</v>
      </c>
      <c r="AP77" t="s">
        <v>625</v>
      </c>
      <c r="AQ77" t="s">
        <v>625</v>
      </c>
      <c r="AR77" t="s">
        <v>74</v>
      </c>
    </row>
    <row r="78" spans="1:44" x14ac:dyDescent="0.25">
      <c r="A78" t="str">
        <f>INDEX('Community ID'!B:B,MATCH(O78,'Community ID'!A:A,0))</f>
        <v>Los Embassadores</v>
      </c>
      <c r="B78" t="str">
        <f>INDEX('Community ID'!K:K,MATCH(P78,'Community ID'!J:J,0))</f>
        <v>Constanza</v>
      </c>
      <c r="D78" t="s">
        <v>13555</v>
      </c>
      <c r="E78" t="s">
        <v>7420</v>
      </c>
      <c r="F78" t="s">
        <v>4400</v>
      </c>
      <c r="H78" t="s">
        <v>1115</v>
      </c>
      <c r="I78" t="s">
        <v>165</v>
      </c>
      <c r="J78" t="s">
        <v>10179</v>
      </c>
      <c r="K78">
        <v>48</v>
      </c>
      <c r="L78">
        <v>8298658745</v>
      </c>
      <c r="M78" t="s">
        <v>51</v>
      </c>
      <c r="O78" t="s">
        <v>9966</v>
      </c>
      <c r="P78" t="s">
        <v>54</v>
      </c>
      <c r="Q78" t="s">
        <v>103</v>
      </c>
      <c r="S78" t="s">
        <v>144</v>
      </c>
      <c r="V78" t="s">
        <v>1074</v>
      </c>
      <c r="W78" t="s">
        <v>1074</v>
      </c>
      <c r="X78" t="s">
        <v>58</v>
      </c>
      <c r="Y78" t="s">
        <v>58</v>
      </c>
      <c r="Z78" t="s">
        <v>13556</v>
      </c>
      <c r="AA78" t="s">
        <v>13557</v>
      </c>
      <c r="AB78">
        <v>19.460251800000002</v>
      </c>
      <c r="AC78">
        <v>-70.681188599999999</v>
      </c>
      <c r="AD78" t="s">
        <v>13289</v>
      </c>
      <c r="AE78" t="s">
        <v>13290</v>
      </c>
      <c r="AF78" t="s">
        <v>13291</v>
      </c>
      <c r="AG78" t="s">
        <v>13291</v>
      </c>
      <c r="AH78" t="s">
        <v>13292</v>
      </c>
      <c r="AI78">
        <v>1</v>
      </c>
      <c r="AJ78">
        <v>0</v>
      </c>
      <c r="AK78" t="s">
        <v>13293</v>
      </c>
      <c r="AL78">
        <v>100</v>
      </c>
      <c r="AM78" t="s">
        <v>13355</v>
      </c>
      <c r="AN78" t="s">
        <v>13294</v>
      </c>
      <c r="AO78">
        <v>800</v>
      </c>
      <c r="AP78" t="s">
        <v>625</v>
      </c>
      <c r="AQ78" t="s">
        <v>13295</v>
      </c>
      <c r="AR78" t="s">
        <v>74</v>
      </c>
    </row>
    <row r="79" spans="1:44" x14ac:dyDescent="0.25">
      <c r="A79" t="str">
        <f>INDEX('Community ID'!B:B,MATCH(O79,'Community ID'!A:A,0))</f>
        <v>Barrio Puerto Rico</v>
      </c>
      <c r="B79" t="str">
        <f>INDEX('Community ID'!K:K,MATCH(P79,'Community ID'!J:J,0))</f>
        <v>Constanza</v>
      </c>
      <c r="D79" t="s">
        <v>2042</v>
      </c>
      <c r="E79" t="s">
        <v>2043</v>
      </c>
      <c r="F79" t="s">
        <v>2044</v>
      </c>
      <c r="I79" t="s">
        <v>79</v>
      </c>
      <c r="J79" t="s">
        <v>99</v>
      </c>
      <c r="K79">
        <v>2021</v>
      </c>
      <c r="M79" t="s">
        <v>622</v>
      </c>
      <c r="N79" t="s">
        <v>2045</v>
      </c>
      <c r="O79" t="s">
        <v>1506</v>
      </c>
      <c r="P79" t="s">
        <v>54</v>
      </c>
      <c r="Q79" t="s">
        <v>373</v>
      </c>
      <c r="V79" t="s">
        <v>1068</v>
      </c>
      <c r="X79" t="s">
        <v>58</v>
      </c>
      <c r="Z79" t="s">
        <v>13501</v>
      </c>
      <c r="AA79" t="s">
        <v>13502</v>
      </c>
      <c r="AB79">
        <v>18.921988299999999</v>
      </c>
      <c r="AC79">
        <v>-70.742610799999994</v>
      </c>
      <c r="AD79" t="s">
        <v>13289</v>
      </c>
      <c r="AE79" t="s">
        <v>13290</v>
      </c>
      <c r="AF79" t="s">
        <v>13291</v>
      </c>
      <c r="AG79" t="s">
        <v>13291</v>
      </c>
      <c r="AH79" t="s">
        <v>13298</v>
      </c>
      <c r="AI79">
        <v>23</v>
      </c>
      <c r="AJ79">
        <v>1030</v>
      </c>
      <c r="AK79" t="s">
        <v>13378</v>
      </c>
      <c r="AL79">
        <v>9</v>
      </c>
      <c r="AM79" t="s">
        <v>13301</v>
      </c>
      <c r="AN79" t="s">
        <v>13302</v>
      </c>
      <c r="AO79">
        <v>10</v>
      </c>
      <c r="AP79" t="s">
        <v>625</v>
      </c>
      <c r="AQ79" t="s">
        <v>13295</v>
      </c>
      <c r="AR79" t="s">
        <v>74</v>
      </c>
    </row>
    <row r="80" spans="1:44" x14ac:dyDescent="0.25">
      <c r="A80" t="str">
        <f>INDEX('Community ID'!B:B,MATCH(O80,'Community ID'!A:A,0))</f>
        <v>Barrio Puerto Rico</v>
      </c>
      <c r="B80" t="str">
        <f>INDEX('Community ID'!K:K,MATCH(P80,'Community ID'!J:J,0))</f>
        <v>Constanza</v>
      </c>
      <c r="D80" t="s">
        <v>1508</v>
      </c>
      <c r="E80" t="s">
        <v>1509</v>
      </c>
      <c r="F80" t="s">
        <v>1510</v>
      </c>
      <c r="I80" t="s">
        <v>50</v>
      </c>
      <c r="J80" s="1">
        <v>35190</v>
      </c>
      <c r="K80">
        <v>25</v>
      </c>
      <c r="M80" t="s">
        <v>51</v>
      </c>
      <c r="N80" t="s">
        <v>1511</v>
      </c>
      <c r="O80" t="s">
        <v>1506</v>
      </c>
      <c r="P80" t="s">
        <v>54</v>
      </c>
      <c r="Q80" t="s">
        <v>685</v>
      </c>
      <c r="S80" t="s">
        <v>537</v>
      </c>
      <c r="V80" t="s">
        <v>1068</v>
      </c>
      <c r="X80" t="s">
        <v>58</v>
      </c>
      <c r="Z80" t="s">
        <v>13503</v>
      </c>
      <c r="AA80" t="s">
        <v>13504</v>
      </c>
      <c r="AB80">
        <v>18.922614800000002</v>
      </c>
      <c r="AC80">
        <v>-70.741400499999997</v>
      </c>
      <c r="AD80" t="s">
        <v>13289</v>
      </c>
      <c r="AE80" t="s">
        <v>13290</v>
      </c>
      <c r="AF80" t="s">
        <v>13291</v>
      </c>
      <c r="AG80" t="s">
        <v>13291</v>
      </c>
      <c r="AH80" t="s">
        <v>13298</v>
      </c>
      <c r="AI80">
        <v>23</v>
      </c>
      <c r="AJ80">
        <v>1030</v>
      </c>
      <c r="AK80" t="s">
        <v>13293</v>
      </c>
      <c r="AL80">
        <v>100</v>
      </c>
      <c r="AM80" t="s">
        <v>13301</v>
      </c>
      <c r="AN80" t="s">
        <v>13294</v>
      </c>
      <c r="AO80">
        <v>400</v>
      </c>
      <c r="AP80" t="s">
        <v>625</v>
      </c>
      <c r="AQ80" t="s">
        <v>13295</v>
      </c>
      <c r="AR80" t="s">
        <v>74</v>
      </c>
    </row>
    <row r="81" spans="1:44" x14ac:dyDescent="0.25">
      <c r="A81" t="str">
        <f>INDEX('Community ID'!B:B,MATCH(O81,'Community ID'!A:A,0))</f>
        <v>Barrio Puerto Rico</v>
      </c>
      <c r="B81" t="str">
        <f>INDEX('Community ID'!K:K,MATCH(P81,'Community ID'!J:J,0))</f>
        <v>Constanza</v>
      </c>
      <c r="D81" t="s">
        <v>1697</v>
      </c>
      <c r="E81" t="s">
        <v>1698</v>
      </c>
      <c r="F81" t="s">
        <v>1699</v>
      </c>
      <c r="I81" t="s">
        <v>50</v>
      </c>
      <c r="J81" t="s">
        <v>99</v>
      </c>
      <c r="K81">
        <v>2021</v>
      </c>
      <c r="M81" t="s">
        <v>80</v>
      </c>
      <c r="N81" t="s">
        <v>114</v>
      </c>
      <c r="O81" t="s">
        <v>1642</v>
      </c>
      <c r="P81" t="s">
        <v>54</v>
      </c>
      <c r="Q81" t="s">
        <v>685</v>
      </c>
      <c r="V81" t="s">
        <v>1068</v>
      </c>
      <c r="W81" t="s">
        <v>1068</v>
      </c>
      <c r="X81" t="s">
        <v>58</v>
      </c>
      <c r="Y81" t="s">
        <v>58</v>
      </c>
      <c r="Z81" t="s">
        <v>13505</v>
      </c>
      <c r="AA81" t="s">
        <v>13506</v>
      </c>
      <c r="AB81">
        <v>18.917415800000001</v>
      </c>
      <c r="AC81">
        <v>-70.741564999999994</v>
      </c>
      <c r="AD81" t="s">
        <v>13289</v>
      </c>
      <c r="AE81" t="s">
        <v>13290</v>
      </c>
      <c r="AF81" t="s">
        <v>13291</v>
      </c>
      <c r="AG81" t="s">
        <v>13291</v>
      </c>
      <c r="AH81" t="s">
        <v>13298</v>
      </c>
      <c r="AI81">
        <v>1</v>
      </c>
      <c r="AJ81" t="s">
        <v>13299</v>
      </c>
      <c r="AK81" t="s">
        <v>13300</v>
      </c>
      <c r="AL81">
        <v>20</v>
      </c>
      <c r="AM81" t="s">
        <v>13301</v>
      </c>
      <c r="AN81" t="s">
        <v>13294</v>
      </c>
      <c r="AO81">
        <v>400</v>
      </c>
      <c r="AP81" t="s">
        <v>625</v>
      </c>
      <c r="AQ81" t="s">
        <v>13295</v>
      </c>
      <c r="AR81" t="s">
        <v>74</v>
      </c>
    </row>
    <row r="82" spans="1:44" x14ac:dyDescent="0.25">
      <c r="A82" t="str">
        <f>INDEX('Community ID'!B:B,MATCH(O82,'Community ID'!A:A,0))</f>
        <v>Barrio Puerto Rico</v>
      </c>
      <c r="B82" t="str">
        <f>INDEX('Community ID'!K:K,MATCH(P82,'Community ID'!J:J,0))</f>
        <v>Constanza</v>
      </c>
      <c r="D82" t="s">
        <v>2055</v>
      </c>
      <c r="E82" t="s">
        <v>2056</v>
      </c>
      <c r="F82" t="s">
        <v>1204</v>
      </c>
      <c r="I82" t="s">
        <v>79</v>
      </c>
      <c r="J82" s="1">
        <v>21374</v>
      </c>
      <c r="K82">
        <v>63</v>
      </c>
      <c r="M82" t="s">
        <v>80</v>
      </c>
      <c r="N82" t="s">
        <v>2057</v>
      </c>
      <c r="O82" t="s">
        <v>2058</v>
      </c>
      <c r="P82" t="s">
        <v>54</v>
      </c>
      <c r="Q82" t="s">
        <v>685</v>
      </c>
      <c r="V82" t="s">
        <v>1068</v>
      </c>
      <c r="X82" t="s">
        <v>58</v>
      </c>
      <c r="Z82" t="s">
        <v>13507</v>
      </c>
      <c r="AA82" t="s">
        <v>13508</v>
      </c>
      <c r="AB82">
        <v>18.9221942</v>
      </c>
      <c r="AC82">
        <v>-70.742304700000005</v>
      </c>
      <c r="AD82" t="s">
        <v>13289</v>
      </c>
      <c r="AE82" t="s">
        <v>13290</v>
      </c>
      <c r="AF82" t="s">
        <v>13291</v>
      </c>
      <c r="AG82" t="s">
        <v>13291</v>
      </c>
      <c r="AH82" t="s">
        <v>13298</v>
      </c>
      <c r="AI82">
        <v>23</v>
      </c>
      <c r="AJ82">
        <v>1030</v>
      </c>
      <c r="AK82" t="s">
        <v>13378</v>
      </c>
      <c r="AL82">
        <v>8</v>
      </c>
      <c r="AM82" t="s">
        <v>13301</v>
      </c>
      <c r="AN82" t="s">
        <v>13302</v>
      </c>
      <c r="AO82">
        <v>8</v>
      </c>
      <c r="AP82" t="s">
        <v>625</v>
      </c>
      <c r="AQ82" t="s">
        <v>13295</v>
      </c>
      <c r="AR82" t="s">
        <v>74</v>
      </c>
    </row>
    <row r="83" spans="1:44" x14ac:dyDescent="0.25">
      <c r="A83" t="str">
        <f>INDEX('Community ID'!B:B,MATCH(O83,'Community ID'!A:A,0))</f>
        <v>Cruz de Cuaba</v>
      </c>
      <c r="B83" t="str">
        <f>INDEX('Community ID'!K:K,MATCH(P83,'Community ID'!J:J,0))</f>
        <v>Constanza</v>
      </c>
      <c r="D83" t="s">
        <v>3369</v>
      </c>
      <c r="E83" t="s">
        <v>211</v>
      </c>
      <c r="F83" t="s">
        <v>3370</v>
      </c>
      <c r="H83" t="s">
        <v>3371</v>
      </c>
      <c r="I83" t="s">
        <v>50</v>
      </c>
      <c r="J83" s="1">
        <v>28748</v>
      </c>
      <c r="K83">
        <v>43</v>
      </c>
      <c r="M83" t="s">
        <v>80</v>
      </c>
      <c r="N83" t="s">
        <v>114</v>
      </c>
      <c r="O83" t="s">
        <v>1758</v>
      </c>
      <c r="P83" t="s">
        <v>54</v>
      </c>
      <c r="Q83" t="s">
        <v>160</v>
      </c>
      <c r="V83" t="s">
        <v>1759</v>
      </c>
      <c r="X83" t="s">
        <v>58</v>
      </c>
      <c r="Z83" t="s">
        <v>13509</v>
      </c>
      <c r="AA83" t="s">
        <v>13510</v>
      </c>
      <c r="AB83">
        <v>18.9642400900475</v>
      </c>
      <c r="AC83">
        <v>-70.696913735728799</v>
      </c>
      <c r="AD83" t="s">
        <v>13289</v>
      </c>
      <c r="AE83" t="s">
        <v>13290</v>
      </c>
      <c r="AF83" t="s">
        <v>13348</v>
      </c>
      <c r="AG83" t="s">
        <v>13348</v>
      </c>
      <c r="AH83" t="s">
        <v>13360</v>
      </c>
      <c r="AI83" t="s">
        <v>87</v>
      </c>
      <c r="AJ83">
        <v>0</v>
      </c>
      <c r="AL83">
        <v>5</v>
      </c>
      <c r="AM83" t="s">
        <v>13301</v>
      </c>
      <c r="AN83" t="s">
        <v>13308</v>
      </c>
      <c r="AO83">
        <v>20</v>
      </c>
      <c r="AP83" t="s">
        <v>625</v>
      </c>
      <c r="AQ83" t="s">
        <v>625</v>
      </c>
      <c r="AR83" t="s">
        <v>74</v>
      </c>
    </row>
    <row r="84" spans="1:44" x14ac:dyDescent="0.25">
      <c r="A84" t="str">
        <f>INDEX('Community ID'!B:B,MATCH(O84,'Community ID'!A:A,0))</f>
        <v>Alto Cerro 2</v>
      </c>
      <c r="B84" t="str">
        <f>INDEX('Community ID'!K:K,MATCH(P84,'Community ID'!J:J,0))</f>
        <v>Constanza</v>
      </c>
      <c r="D84" t="s">
        <v>1588</v>
      </c>
      <c r="E84" t="s">
        <v>1589</v>
      </c>
      <c r="F84" t="s">
        <v>1114</v>
      </c>
      <c r="I84" t="s">
        <v>50</v>
      </c>
      <c r="J84" t="s">
        <v>99</v>
      </c>
      <c r="K84">
        <v>2021</v>
      </c>
      <c r="M84" t="s">
        <v>80</v>
      </c>
      <c r="N84" t="s">
        <v>114</v>
      </c>
      <c r="O84" t="s">
        <v>1590</v>
      </c>
      <c r="P84" t="s">
        <v>54</v>
      </c>
      <c r="Q84" t="s">
        <v>685</v>
      </c>
      <c r="V84" t="s">
        <v>1068</v>
      </c>
      <c r="W84" t="s">
        <v>1068</v>
      </c>
      <c r="X84" t="s">
        <v>58</v>
      </c>
      <c r="Y84" t="s">
        <v>58</v>
      </c>
      <c r="Z84" t="s">
        <v>13511</v>
      </c>
      <c r="AA84" t="s">
        <v>13512</v>
      </c>
      <c r="AB84">
        <v>18.9124573</v>
      </c>
      <c r="AC84">
        <v>-70.721864999999994</v>
      </c>
      <c r="AD84" t="s">
        <v>13289</v>
      </c>
      <c r="AE84" t="s">
        <v>13290</v>
      </c>
      <c r="AF84" t="s">
        <v>13291</v>
      </c>
      <c r="AG84" t="s">
        <v>13291</v>
      </c>
      <c r="AH84" t="s">
        <v>13298</v>
      </c>
      <c r="AI84">
        <v>23</v>
      </c>
      <c r="AJ84" t="s">
        <v>13299</v>
      </c>
      <c r="AK84" t="s">
        <v>13300</v>
      </c>
      <c r="AL84">
        <v>20</v>
      </c>
      <c r="AM84" t="s">
        <v>13301</v>
      </c>
      <c r="AN84" t="s">
        <v>13294</v>
      </c>
      <c r="AO84">
        <v>800</v>
      </c>
      <c r="AP84" t="s">
        <v>13436</v>
      </c>
      <c r="AQ84" t="s">
        <v>13295</v>
      </c>
      <c r="AR84" t="s">
        <v>74</v>
      </c>
    </row>
    <row r="85" spans="1:44" x14ac:dyDescent="0.25">
      <c r="A85" t="str">
        <f>INDEX('Community ID'!B:B,MATCH(O85,'Community ID'!A:A,0))</f>
        <v>La Luisa Arriba</v>
      </c>
      <c r="B85" t="str">
        <f>INDEX('Community ID'!K:K,MATCH(P85,'Community ID'!J:J,0))</f>
        <v>Constanza</v>
      </c>
      <c r="D85" t="s">
        <v>1538</v>
      </c>
      <c r="E85" t="s">
        <v>1539</v>
      </c>
      <c r="F85" t="s">
        <v>1540</v>
      </c>
      <c r="I85" t="s">
        <v>50</v>
      </c>
      <c r="J85" t="s">
        <v>99</v>
      </c>
      <c r="K85">
        <v>2021</v>
      </c>
      <c r="M85" t="s">
        <v>51</v>
      </c>
      <c r="N85" t="s">
        <v>114</v>
      </c>
      <c r="O85" t="s">
        <v>126</v>
      </c>
      <c r="P85" t="s">
        <v>54</v>
      </c>
      <c r="Q85" t="s">
        <v>685</v>
      </c>
      <c r="V85" t="s">
        <v>1068</v>
      </c>
      <c r="W85" t="s">
        <v>1068</v>
      </c>
      <c r="X85" t="s">
        <v>58</v>
      </c>
      <c r="Y85" t="s">
        <v>58</v>
      </c>
      <c r="Z85" t="s">
        <v>13513</v>
      </c>
      <c r="AA85" t="s">
        <v>13514</v>
      </c>
      <c r="AB85">
        <v>18.915559399999999</v>
      </c>
      <c r="AC85">
        <v>-70.744166899999996</v>
      </c>
      <c r="AD85" t="s">
        <v>13289</v>
      </c>
      <c r="AE85" t="s">
        <v>13290</v>
      </c>
      <c r="AF85" t="s">
        <v>13291</v>
      </c>
      <c r="AG85" t="s">
        <v>13291</v>
      </c>
      <c r="AH85" t="s">
        <v>13298</v>
      </c>
      <c r="AI85">
        <v>1</v>
      </c>
      <c r="AJ85" t="s">
        <v>13299</v>
      </c>
      <c r="AK85" t="s">
        <v>13300</v>
      </c>
      <c r="AL85">
        <v>20</v>
      </c>
      <c r="AM85" t="s">
        <v>13301</v>
      </c>
      <c r="AN85" t="s">
        <v>13294</v>
      </c>
      <c r="AO85">
        <v>800</v>
      </c>
      <c r="AP85" t="s">
        <v>625</v>
      </c>
      <c r="AQ85" t="s">
        <v>13295</v>
      </c>
      <c r="AR85" t="s">
        <v>74</v>
      </c>
    </row>
    <row r="86" spans="1:44" x14ac:dyDescent="0.25">
      <c r="A86" t="str">
        <f>INDEX('Community ID'!B:B,MATCH(O86,'Community ID'!A:A,0))</f>
        <v>Cruz de Cuaba</v>
      </c>
      <c r="B86" t="str">
        <f>INDEX('Community ID'!K:K,MATCH(P86,'Community ID'!J:J,0))</f>
        <v>Constanza</v>
      </c>
      <c r="D86" t="s">
        <v>13515</v>
      </c>
      <c r="E86" t="s">
        <v>13516</v>
      </c>
      <c r="F86" t="s">
        <v>1950</v>
      </c>
      <c r="I86" t="s">
        <v>50</v>
      </c>
      <c r="J86" t="s">
        <v>99</v>
      </c>
      <c r="K86">
        <v>2021</v>
      </c>
      <c r="M86" t="s">
        <v>226</v>
      </c>
      <c r="O86" t="s">
        <v>1758</v>
      </c>
      <c r="P86" t="s">
        <v>54</v>
      </c>
      <c r="Q86" t="s">
        <v>160</v>
      </c>
      <c r="V86" t="s">
        <v>1759</v>
      </c>
      <c r="X86" t="s">
        <v>58</v>
      </c>
      <c r="Z86" t="s">
        <v>13517</v>
      </c>
      <c r="AA86" t="s">
        <v>13518</v>
      </c>
      <c r="AB86">
        <v>18.971170485037302</v>
      </c>
      <c r="AC86">
        <v>-70.722246822035601</v>
      </c>
      <c r="AD86" t="s">
        <v>13289</v>
      </c>
      <c r="AE86" t="s">
        <v>13290</v>
      </c>
      <c r="AF86" t="s">
        <v>13348</v>
      </c>
      <c r="AG86" t="s">
        <v>13348</v>
      </c>
      <c r="AH86" t="s">
        <v>13292</v>
      </c>
      <c r="AI86" t="s">
        <v>87</v>
      </c>
      <c r="AJ86">
        <v>0</v>
      </c>
      <c r="AL86">
        <v>20</v>
      </c>
      <c r="AM86" t="s">
        <v>13301</v>
      </c>
      <c r="AN86" t="s">
        <v>13308</v>
      </c>
      <c r="AO86">
        <v>55</v>
      </c>
      <c r="AP86" t="s">
        <v>625</v>
      </c>
      <c r="AQ86" t="s">
        <v>625</v>
      </c>
      <c r="AR86" t="s">
        <v>74</v>
      </c>
    </row>
    <row r="87" spans="1:44" x14ac:dyDescent="0.25">
      <c r="A87" t="str">
        <f>INDEX('Community ID'!B:B,MATCH(O87,'Community ID'!A:A,0))</f>
        <v>Los Embassadores</v>
      </c>
      <c r="B87" t="str">
        <f>INDEX('Community ID'!K:K,MATCH(P87,'Community ID'!J:J,0))</f>
        <v>Constanza</v>
      </c>
      <c r="D87" t="s">
        <v>5564</v>
      </c>
      <c r="E87" t="s">
        <v>5565</v>
      </c>
      <c r="F87" t="s">
        <v>3825</v>
      </c>
      <c r="I87" t="s">
        <v>191</v>
      </c>
      <c r="J87" t="s">
        <v>5566</v>
      </c>
      <c r="K87">
        <v>61</v>
      </c>
      <c r="M87" t="s">
        <v>80</v>
      </c>
      <c r="N87" t="s">
        <v>114</v>
      </c>
      <c r="O87" t="s">
        <v>5567</v>
      </c>
      <c r="P87" t="s">
        <v>54</v>
      </c>
      <c r="Q87" t="s">
        <v>160</v>
      </c>
      <c r="S87" t="s">
        <v>545</v>
      </c>
      <c r="T87" t="s">
        <v>788</v>
      </c>
      <c r="V87" t="s">
        <v>1068</v>
      </c>
      <c r="W87" t="s">
        <v>1068</v>
      </c>
      <c r="X87" t="s">
        <v>58</v>
      </c>
      <c r="Y87" t="s">
        <v>58</v>
      </c>
      <c r="Z87" t="s">
        <v>13608</v>
      </c>
      <c r="AA87" t="s">
        <v>13609</v>
      </c>
      <c r="AB87">
        <v>18.915835600000001</v>
      </c>
      <c r="AC87">
        <v>-70.743423500000006</v>
      </c>
      <c r="AD87" t="s">
        <v>13289</v>
      </c>
      <c r="AE87" t="s">
        <v>13290</v>
      </c>
      <c r="AF87" t="s">
        <v>13291</v>
      </c>
      <c r="AG87" t="s">
        <v>13291</v>
      </c>
      <c r="AH87" t="s">
        <v>13298</v>
      </c>
      <c r="AI87">
        <v>1</v>
      </c>
      <c r="AJ87" t="s">
        <v>13299</v>
      </c>
      <c r="AK87" t="s">
        <v>13315</v>
      </c>
      <c r="AL87">
        <v>100</v>
      </c>
      <c r="AM87" t="s">
        <v>13301</v>
      </c>
      <c r="AN87" t="s">
        <v>13308</v>
      </c>
      <c r="AO87">
        <v>4500</v>
      </c>
      <c r="AP87" t="s">
        <v>625</v>
      </c>
      <c r="AQ87" t="s">
        <v>13295</v>
      </c>
      <c r="AR87" t="s">
        <v>74</v>
      </c>
    </row>
    <row r="88" spans="1:44" x14ac:dyDescent="0.25">
      <c r="A88" t="str">
        <f>INDEX('Community ID'!B:B,MATCH(O88,'Community ID'!A:A,0))</f>
        <v>Los Embassadores</v>
      </c>
      <c r="B88" t="str">
        <f>INDEX('Community ID'!K:K,MATCH(P88,'Community ID'!J:J,0))</f>
        <v>Constanza</v>
      </c>
      <c r="D88" t="s">
        <v>10095</v>
      </c>
      <c r="E88" t="s">
        <v>10096</v>
      </c>
      <c r="F88" t="s">
        <v>10097</v>
      </c>
      <c r="H88" t="s">
        <v>7765</v>
      </c>
      <c r="I88" t="s">
        <v>191</v>
      </c>
      <c r="J88" t="s">
        <v>10098</v>
      </c>
      <c r="K88">
        <v>44</v>
      </c>
      <c r="L88">
        <v>8294331714</v>
      </c>
      <c r="M88" t="s">
        <v>142</v>
      </c>
      <c r="N88" t="s">
        <v>8689</v>
      </c>
      <c r="O88" t="s">
        <v>9966</v>
      </c>
      <c r="P88" t="s">
        <v>54</v>
      </c>
      <c r="Q88" t="s">
        <v>103</v>
      </c>
      <c r="S88" t="s">
        <v>144</v>
      </c>
      <c r="V88" t="s">
        <v>1074</v>
      </c>
      <c r="W88" t="s">
        <v>1074</v>
      </c>
      <c r="X88" t="s">
        <v>58</v>
      </c>
      <c r="Y88" t="s">
        <v>58</v>
      </c>
      <c r="Z88" t="s">
        <v>13468</v>
      </c>
      <c r="AA88" t="s">
        <v>13469</v>
      </c>
      <c r="AB88">
        <v>18.915360400000001</v>
      </c>
      <c r="AC88">
        <v>-70.745602300000002</v>
      </c>
      <c r="AD88" t="s">
        <v>13289</v>
      </c>
      <c r="AE88" t="s">
        <v>13290</v>
      </c>
      <c r="AF88" t="s">
        <v>13291</v>
      </c>
      <c r="AG88" t="s">
        <v>13291</v>
      </c>
      <c r="AH88" t="s">
        <v>13292</v>
      </c>
      <c r="AI88">
        <v>1</v>
      </c>
      <c r="AJ88">
        <v>0</v>
      </c>
      <c r="AK88" t="s">
        <v>13300</v>
      </c>
      <c r="AL88">
        <v>140</v>
      </c>
      <c r="AM88" t="s">
        <v>13301</v>
      </c>
      <c r="AN88" t="s">
        <v>13308</v>
      </c>
      <c r="AO88">
        <v>480</v>
      </c>
      <c r="AP88" t="s">
        <v>625</v>
      </c>
      <c r="AQ88" t="s">
        <v>13295</v>
      </c>
      <c r="AR88" t="s">
        <v>74</v>
      </c>
    </row>
    <row r="89" spans="1:44" x14ac:dyDescent="0.25">
      <c r="A89" t="str">
        <f>INDEX('Community ID'!B:B,MATCH(O89,'Community ID'!A:A,0))</f>
        <v>La Luisa Arriba</v>
      </c>
      <c r="B89" t="str">
        <f>INDEX('Community ID'!K:K,MATCH(P89,'Community ID'!J:J,0))</f>
        <v>Constanza</v>
      </c>
      <c r="D89" t="s">
        <v>1566</v>
      </c>
      <c r="E89" t="s">
        <v>1567</v>
      </c>
      <c r="F89" t="s">
        <v>1568</v>
      </c>
      <c r="I89" t="s">
        <v>79</v>
      </c>
      <c r="J89" s="1">
        <v>25729</v>
      </c>
      <c r="K89">
        <v>51</v>
      </c>
      <c r="M89" t="s">
        <v>80</v>
      </c>
      <c r="N89" t="s">
        <v>1463</v>
      </c>
      <c r="O89" t="s">
        <v>126</v>
      </c>
      <c r="P89" t="s">
        <v>54</v>
      </c>
      <c r="Q89" t="s">
        <v>55</v>
      </c>
      <c r="V89" t="s">
        <v>1074</v>
      </c>
      <c r="W89" t="s">
        <v>1074</v>
      </c>
      <c r="X89" t="s">
        <v>58</v>
      </c>
      <c r="Y89" t="s">
        <v>58</v>
      </c>
      <c r="Z89" t="s">
        <v>13524</v>
      </c>
      <c r="AA89" t="s">
        <v>13525</v>
      </c>
      <c r="AB89">
        <v>18.914909399999999</v>
      </c>
      <c r="AC89">
        <v>-70.746708100000006</v>
      </c>
      <c r="AD89" t="s">
        <v>13289</v>
      </c>
      <c r="AE89" t="s">
        <v>13290</v>
      </c>
      <c r="AF89" t="s">
        <v>13291</v>
      </c>
      <c r="AG89" t="s">
        <v>13291</v>
      </c>
      <c r="AH89" t="s">
        <v>13292</v>
      </c>
      <c r="AI89" t="s">
        <v>325</v>
      </c>
      <c r="AJ89" t="s">
        <v>13326</v>
      </c>
      <c r="AK89" t="s">
        <v>13315</v>
      </c>
      <c r="AL89">
        <v>70</v>
      </c>
      <c r="AM89" t="s">
        <v>13301</v>
      </c>
      <c r="AN89" t="s">
        <v>13302</v>
      </c>
      <c r="AO89">
        <v>1000</v>
      </c>
      <c r="AP89" t="s">
        <v>625</v>
      </c>
      <c r="AQ89" t="s">
        <v>13295</v>
      </c>
      <c r="AR89" t="s">
        <v>74</v>
      </c>
    </row>
    <row r="90" spans="1:44" x14ac:dyDescent="0.25">
      <c r="A90" t="str">
        <f>INDEX('Community ID'!B:B,MATCH(O90,'Community ID'!A:A,0))</f>
        <v>Barrio Puerto Rico</v>
      </c>
      <c r="B90" t="str">
        <f>INDEX('Community ID'!K:K,MATCH(P90,'Community ID'!J:J,0))</f>
        <v>Constanza</v>
      </c>
      <c r="D90" t="s">
        <v>1678</v>
      </c>
      <c r="E90" t="s">
        <v>1679</v>
      </c>
      <c r="F90" t="s">
        <v>1680</v>
      </c>
      <c r="I90" t="s">
        <v>50</v>
      </c>
      <c r="J90" s="1">
        <v>18327</v>
      </c>
      <c r="K90">
        <v>71</v>
      </c>
      <c r="M90" t="s">
        <v>80</v>
      </c>
      <c r="N90" t="s">
        <v>114</v>
      </c>
      <c r="O90" t="s">
        <v>1642</v>
      </c>
      <c r="P90" t="s">
        <v>54</v>
      </c>
      <c r="Q90" t="s">
        <v>685</v>
      </c>
      <c r="V90" t="s">
        <v>1068</v>
      </c>
      <c r="W90" t="s">
        <v>1068</v>
      </c>
      <c r="X90" t="s">
        <v>58</v>
      </c>
      <c r="Y90" t="s">
        <v>58</v>
      </c>
      <c r="Z90" t="s">
        <v>13526</v>
      </c>
      <c r="AA90" t="s">
        <v>13527</v>
      </c>
      <c r="AB90">
        <v>18.917415800000001</v>
      </c>
      <c r="AC90">
        <v>-70.741564999999994</v>
      </c>
      <c r="AD90" t="s">
        <v>13289</v>
      </c>
      <c r="AE90" t="s">
        <v>13290</v>
      </c>
      <c r="AF90" t="s">
        <v>13291</v>
      </c>
      <c r="AG90" t="s">
        <v>13291</v>
      </c>
      <c r="AH90" t="s">
        <v>13298</v>
      </c>
      <c r="AI90">
        <v>1</v>
      </c>
      <c r="AJ90" t="s">
        <v>13299</v>
      </c>
      <c r="AK90" t="s">
        <v>13336</v>
      </c>
      <c r="AL90">
        <v>20</v>
      </c>
      <c r="AM90" t="s">
        <v>13355</v>
      </c>
      <c r="AN90" t="s">
        <v>13294</v>
      </c>
      <c r="AO90">
        <v>800</v>
      </c>
      <c r="AP90" t="s">
        <v>625</v>
      </c>
      <c r="AQ90" t="s">
        <v>13295</v>
      </c>
      <c r="AR90" t="s">
        <v>74</v>
      </c>
    </row>
    <row r="91" spans="1:44" x14ac:dyDescent="0.25">
      <c r="A91" t="str">
        <f>INDEX('Community ID'!B:B,MATCH(O91,'Community ID'!A:A,0))</f>
        <v>Barrio Puerto Rico</v>
      </c>
      <c r="B91" t="str">
        <f>INDEX('Community ID'!K:K,MATCH(P91,'Community ID'!J:J,0))</f>
        <v>Constanza</v>
      </c>
      <c r="D91" t="s">
        <v>2051</v>
      </c>
      <c r="E91" t="s">
        <v>2052</v>
      </c>
      <c r="F91" t="s">
        <v>2053</v>
      </c>
      <c r="I91" t="s">
        <v>50</v>
      </c>
      <c r="J91" t="s">
        <v>99</v>
      </c>
      <c r="K91">
        <v>2021</v>
      </c>
      <c r="M91" t="s">
        <v>51</v>
      </c>
      <c r="N91" t="s">
        <v>135</v>
      </c>
      <c r="O91" t="s">
        <v>2054</v>
      </c>
      <c r="P91" t="s">
        <v>54</v>
      </c>
      <c r="Q91" t="s">
        <v>685</v>
      </c>
      <c r="S91" t="s">
        <v>545</v>
      </c>
      <c r="V91" t="s">
        <v>1068</v>
      </c>
      <c r="X91" t="s">
        <v>58</v>
      </c>
      <c r="Z91" t="s">
        <v>13528</v>
      </c>
      <c r="AA91" t="s">
        <v>13529</v>
      </c>
      <c r="AB91">
        <v>18.9219963</v>
      </c>
      <c r="AC91">
        <v>-70.742328200000003</v>
      </c>
      <c r="AD91" t="s">
        <v>13289</v>
      </c>
      <c r="AE91" t="s">
        <v>13290</v>
      </c>
      <c r="AF91" t="s">
        <v>13291</v>
      </c>
      <c r="AG91" t="s">
        <v>13291</v>
      </c>
      <c r="AH91" t="s">
        <v>13298</v>
      </c>
      <c r="AI91">
        <v>23</v>
      </c>
      <c r="AJ91">
        <v>1030</v>
      </c>
      <c r="AK91" t="s">
        <v>13378</v>
      </c>
      <c r="AL91">
        <v>9</v>
      </c>
      <c r="AM91" t="s">
        <v>13301</v>
      </c>
      <c r="AN91" t="s">
        <v>13302</v>
      </c>
      <c r="AO91">
        <v>10</v>
      </c>
      <c r="AP91" t="s">
        <v>625</v>
      </c>
      <c r="AQ91" t="s">
        <v>13295</v>
      </c>
      <c r="AR91" t="s">
        <v>74</v>
      </c>
    </row>
    <row r="92" spans="1:44" x14ac:dyDescent="0.25">
      <c r="A92" t="str">
        <f>INDEX('Community ID'!B:B,MATCH(O92,'Community ID'!A:A,0))</f>
        <v>Los Embassadores</v>
      </c>
      <c r="B92" t="str">
        <f>INDEX('Community ID'!K:K,MATCH(P92,'Community ID'!J:J,0))</f>
        <v>Constanza</v>
      </c>
      <c r="D92" t="s">
        <v>1749</v>
      </c>
      <c r="E92" t="s">
        <v>521</v>
      </c>
      <c r="F92" t="s">
        <v>1545</v>
      </c>
      <c r="H92" t="s">
        <v>1750</v>
      </c>
      <c r="I92" t="s">
        <v>79</v>
      </c>
      <c r="J92" s="1">
        <v>24357</v>
      </c>
      <c r="K92">
        <v>55</v>
      </c>
      <c r="L92" t="s">
        <v>1751</v>
      </c>
      <c r="M92" t="s">
        <v>51</v>
      </c>
      <c r="N92" t="s">
        <v>81</v>
      </c>
      <c r="O92" t="s">
        <v>1717</v>
      </c>
      <c r="P92" t="s">
        <v>54</v>
      </c>
      <c r="Q92" t="s">
        <v>103</v>
      </c>
      <c r="S92" t="s">
        <v>144</v>
      </c>
      <c r="V92" t="s">
        <v>1074</v>
      </c>
      <c r="W92" t="s">
        <v>1074</v>
      </c>
      <c r="X92" t="s">
        <v>58</v>
      </c>
      <c r="Y92" t="s">
        <v>58</v>
      </c>
      <c r="Z92" t="s">
        <v>13567</v>
      </c>
      <c r="AA92" t="s">
        <v>13568</v>
      </c>
      <c r="AB92">
        <v>18.915068600000001</v>
      </c>
      <c r="AC92">
        <v>-70.745558599999995</v>
      </c>
      <c r="AD92" t="s">
        <v>13289</v>
      </c>
      <c r="AE92" t="s">
        <v>13290</v>
      </c>
      <c r="AF92" t="s">
        <v>13291</v>
      </c>
      <c r="AG92" t="s">
        <v>13291</v>
      </c>
      <c r="AH92" t="s">
        <v>13292</v>
      </c>
      <c r="AI92">
        <v>1</v>
      </c>
      <c r="AJ92">
        <v>0</v>
      </c>
      <c r="AK92" t="s">
        <v>13300</v>
      </c>
      <c r="AL92">
        <v>140</v>
      </c>
      <c r="AM92" t="s">
        <v>13301</v>
      </c>
      <c r="AN92" t="s">
        <v>13308</v>
      </c>
      <c r="AO92">
        <v>1400</v>
      </c>
      <c r="AP92" t="s">
        <v>625</v>
      </c>
      <c r="AQ92" t="s">
        <v>13295</v>
      </c>
      <c r="AR92" t="s">
        <v>74</v>
      </c>
    </row>
    <row r="93" spans="1:44" x14ac:dyDescent="0.25">
      <c r="A93" t="str">
        <f>INDEX('Community ID'!B:B,MATCH(O93,'Community ID'!A:A,0))</f>
        <v>La Luisa Arriba</v>
      </c>
      <c r="B93" t="str">
        <f>INDEX('Community ID'!K:K,MATCH(P93,'Community ID'!J:J,0))</f>
        <v>Constanza</v>
      </c>
      <c r="D93" t="s">
        <v>1535</v>
      </c>
      <c r="E93" t="s">
        <v>1536</v>
      </c>
      <c r="F93" t="s">
        <v>1537</v>
      </c>
      <c r="I93" t="s">
        <v>50</v>
      </c>
      <c r="J93" t="s">
        <v>99</v>
      </c>
      <c r="K93">
        <v>2021</v>
      </c>
      <c r="M93" t="s">
        <v>124</v>
      </c>
      <c r="N93" t="s">
        <v>114</v>
      </c>
      <c r="O93" t="s">
        <v>126</v>
      </c>
      <c r="P93" t="s">
        <v>54</v>
      </c>
      <c r="Q93" t="s">
        <v>685</v>
      </c>
      <c r="V93" t="s">
        <v>1068</v>
      </c>
      <c r="W93" t="s">
        <v>1068</v>
      </c>
      <c r="X93" t="s">
        <v>58</v>
      </c>
      <c r="Y93" t="s">
        <v>58</v>
      </c>
      <c r="Z93" t="s">
        <v>13532</v>
      </c>
      <c r="AA93" t="s">
        <v>13533</v>
      </c>
      <c r="AB93">
        <v>18.915559399999999</v>
      </c>
      <c r="AC93">
        <v>-70.744166899999996</v>
      </c>
      <c r="AD93" t="s">
        <v>13289</v>
      </c>
      <c r="AE93" t="s">
        <v>13290</v>
      </c>
      <c r="AF93" t="s">
        <v>13291</v>
      </c>
      <c r="AG93" t="s">
        <v>13291</v>
      </c>
      <c r="AH93" t="s">
        <v>13298</v>
      </c>
      <c r="AI93">
        <v>23</v>
      </c>
      <c r="AJ93" t="s">
        <v>13299</v>
      </c>
      <c r="AK93" t="s">
        <v>13315</v>
      </c>
      <c r="AL93">
        <v>20</v>
      </c>
      <c r="AM93" t="s">
        <v>13301</v>
      </c>
      <c r="AN93" t="s">
        <v>13302</v>
      </c>
      <c r="AO93">
        <v>800</v>
      </c>
      <c r="AP93" t="s">
        <v>625</v>
      </c>
      <c r="AQ93" t="s">
        <v>13295</v>
      </c>
      <c r="AR93" t="s">
        <v>74</v>
      </c>
    </row>
    <row r="94" spans="1:44" x14ac:dyDescent="0.25">
      <c r="A94" t="str">
        <f>INDEX('Community ID'!B:B,MATCH(O94,'Community ID'!A:A,0))</f>
        <v>Los Embassadores</v>
      </c>
      <c r="B94" t="str">
        <f>INDEX('Community ID'!K:K,MATCH(P94,'Community ID'!J:J,0))</f>
        <v>Constanza</v>
      </c>
      <c r="D94" t="s">
        <v>1724</v>
      </c>
      <c r="E94" t="s">
        <v>1725</v>
      </c>
      <c r="F94" t="s">
        <v>1027</v>
      </c>
      <c r="I94" t="s">
        <v>50</v>
      </c>
      <c r="J94" s="1">
        <v>25317</v>
      </c>
      <c r="K94">
        <v>52</v>
      </c>
      <c r="M94" t="s">
        <v>51</v>
      </c>
      <c r="N94" t="s">
        <v>135</v>
      </c>
      <c r="O94" t="s">
        <v>1722</v>
      </c>
      <c r="P94" t="s">
        <v>102</v>
      </c>
      <c r="Q94" t="s">
        <v>103</v>
      </c>
      <c r="S94" t="s">
        <v>144</v>
      </c>
      <c r="V94" t="s">
        <v>1074</v>
      </c>
      <c r="W94" t="s">
        <v>1074</v>
      </c>
      <c r="X94" t="s">
        <v>58</v>
      </c>
      <c r="Y94" t="s">
        <v>58</v>
      </c>
      <c r="Z94" t="s">
        <v>13306</v>
      </c>
      <c r="AA94" t="s">
        <v>13307</v>
      </c>
      <c r="AB94">
        <v>18.915144399999999</v>
      </c>
      <c r="AC94">
        <v>-70.744927300000001</v>
      </c>
      <c r="AD94" t="s">
        <v>13289</v>
      </c>
      <c r="AE94" t="s">
        <v>13290</v>
      </c>
      <c r="AF94" t="s">
        <v>13291</v>
      </c>
      <c r="AG94" t="s">
        <v>13291</v>
      </c>
      <c r="AH94" t="s">
        <v>13292</v>
      </c>
      <c r="AI94">
        <v>1</v>
      </c>
      <c r="AJ94">
        <v>0</v>
      </c>
      <c r="AK94" t="s">
        <v>13293</v>
      </c>
      <c r="AL94">
        <v>180</v>
      </c>
      <c r="AM94" t="s">
        <v>13301</v>
      </c>
      <c r="AN94" t="s">
        <v>13308</v>
      </c>
      <c r="AO94">
        <v>2800</v>
      </c>
      <c r="AP94" t="s">
        <v>625</v>
      </c>
      <c r="AQ94" t="s">
        <v>13295</v>
      </c>
      <c r="AR94" t="s">
        <v>74</v>
      </c>
    </row>
    <row r="95" spans="1:44" x14ac:dyDescent="0.25">
      <c r="A95" t="str">
        <f>INDEX('Community ID'!B:B,MATCH(O95,'Community ID'!A:A,0))</f>
        <v>La Luisa Arriba</v>
      </c>
      <c r="B95" t="str">
        <f>INDEX('Community ID'!K:K,MATCH(P95,'Community ID'!J:J,0))</f>
        <v>Constanza</v>
      </c>
      <c r="D95" t="s">
        <v>1674</v>
      </c>
      <c r="E95" t="s">
        <v>1675</v>
      </c>
      <c r="F95" t="s">
        <v>280</v>
      </c>
      <c r="H95" t="s">
        <v>1676</v>
      </c>
      <c r="I95" t="s">
        <v>50</v>
      </c>
      <c r="J95" s="1">
        <v>35826</v>
      </c>
      <c r="K95">
        <v>23</v>
      </c>
      <c r="M95" t="s">
        <v>124</v>
      </c>
      <c r="N95" t="s">
        <v>114</v>
      </c>
      <c r="O95" t="s">
        <v>126</v>
      </c>
      <c r="P95" t="s">
        <v>54</v>
      </c>
      <c r="Q95" t="s">
        <v>160</v>
      </c>
      <c r="S95" t="s">
        <v>144</v>
      </c>
      <c r="V95" t="s">
        <v>1074</v>
      </c>
      <c r="W95" t="s">
        <v>1074</v>
      </c>
      <c r="X95" t="s">
        <v>58</v>
      </c>
      <c r="Y95" t="s">
        <v>58</v>
      </c>
      <c r="Z95" t="s">
        <v>13536</v>
      </c>
      <c r="AA95" t="s">
        <v>13537</v>
      </c>
      <c r="AB95">
        <v>18.917047199999999</v>
      </c>
      <c r="AC95">
        <v>-70.745598599999994</v>
      </c>
      <c r="AD95" t="s">
        <v>13289</v>
      </c>
      <c r="AE95" t="s">
        <v>13290</v>
      </c>
      <c r="AF95" t="s">
        <v>13291</v>
      </c>
      <c r="AG95" t="s">
        <v>13291</v>
      </c>
      <c r="AH95" t="s">
        <v>13292</v>
      </c>
      <c r="AI95">
        <v>1</v>
      </c>
      <c r="AJ95" t="s">
        <v>13299</v>
      </c>
      <c r="AK95" t="s">
        <v>13293</v>
      </c>
      <c r="AL95">
        <v>150</v>
      </c>
      <c r="AM95" t="s">
        <v>13301</v>
      </c>
      <c r="AN95" t="s">
        <v>13294</v>
      </c>
      <c r="AO95">
        <v>1000</v>
      </c>
      <c r="AP95" t="s">
        <v>625</v>
      </c>
      <c r="AQ95" t="s">
        <v>13295</v>
      </c>
      <c r="AR95" t="s">
        <v>74</v>
      </c>
    </row>
    <row r="96" spans="1:44" x14ac:dyDescent="0.25">
      <c r="A96" t="str">
        <f>INDEX('Community ID'!B:B,MATCH(O96,'Community ID'!A:A,0))</f>
        <v>Los Embassadores</v>
      </c>
      <c r="B96" t="str">
        <f>INDEX('Community ID'!K:K,MATCH(P96,'Community ID'!J:J,0))</f>
        <v>Constanza</v>
      </c>
      <c r="D96" t="s">
        <v>13429</v>
      </c>
      <c r="E96" t="s">
        <v>13430</v>
      </c>
      <c r="F96" t="s">
        <v>1477</v>
      </c>
      <c r="H96" t="s">
        <v>7460</v>
      </c>
      <c r="I96" t="s">
        <v>191</v>
      </c>
      <c r="J96" s="1">
        <v>36594</v>
      </c>
      <c r="K96">
        <v>21</v>
      </c>
      <c r="M96" t="s">
        <v>51</v>
      </c>
      <c r="N96" t="s">
        <v>114</v>
      </c>
      <c r="O96" t="s">
        <v>9966</v>
      </c>
      <c r="P96" t="s">
        <v>54</v>
      </c>
      <c r="Q96" t="s">
        <v>160</v>
      </c>
      <c r="V96" t="s">
        <v>1068</v>
      </c>
      <c r="W96" t="s">
        <v>1068</v>
      </c>
      <c r="X96" t="s">
        <v>58</v>
      </c>
      <c r="Y96" t="s">
        <v>58</v>
      </c>
      <c r="Z96" t="s">
        <v>13431</v>
      </c>
      <c r="AA96" t="s">
        <v>13432</v>
      </c>
      <c r="AB96">
        <v>18.913643480000001</v>
      </c>
      <c r="AC96">
        <v>-70.744021900000007</v>
      </c>
      <c r="AD96" t="s">
        <v>13289</v>
      </c>
      <c r="AE96" t="s">
        <v>13290</v>
      </c>
      <c r="AF96" t="s">
        <v>13291</v>
      </c>
      <c r="AG96" t="s">
        <v>13291</v>
      </c>
      <c r="AH96" t="s">
        <v>13298</v>
      </c>
      <c r="AI96">
        <v>1</v>
      </c>
      <c r="AJ96">
        <v>510</v>
      </c>
      <c r="AK96" t="s">
        <v>13336</v>
      </c>
      <c r="AL96">
        <v>190</v>
      </c>
      <c r="AM96" t="s">
        <v>13301</v>
      </c>
      <c r="AN96" t="s">
        <v>13294</v>
      </c>
      <c r="AO96">
        <v>190</v>
      </c>
      <c r="AP96" t="s">
        <v>625</v>
      </c>
      <c r="AQ96" t="s">
        <v>13295</v>
      </c>
      <c r="AR96" t="s">
        <v>74</v>
      </c>
    </row>
    <row r="97" spans="1:44" x14ac:dyDescent="0.25">
      <c r="A97" t="str">
        <f>INDEX('Community ID'!B:B,MATCH(O97,'Community ID'!A:A,0))</f>
        <v>Los Embassadores</v>
      </c>
      <c r="B97" t="str">
        <f>INDEX('Community ID'!K:K,MATCH(P97,'Community ID'!J:J,0))</f>
        <v>Constanza</v>
      </c>
      <c r="D97" t="s">
        <v>5507</v>
      </c>
      <c r="E97" t="s">
        <v>5508</v>
      </c>
      <c r="F97" t="s">
        <v>1737</v>
      </c>
      <c r="I97" t="s">
        <v>165</v>
      </c>
      <c r="J97" s="1">
        <v>26424</v>
      </c>
      <c r="K97">
        <v>49</v>
      </c>
      <c r="L97">
        <v>8299175948</v>
      </c>
      <c r="M97" t="s">
        <v>51</v>
      </c>
      <c r="N97" t="s">
        <v>1463</v>
      </c>
      <c r="O97" t="s">
        <v>1717</v>
      </c>
      <c r="P97" t="s">
        <v>54</v>
      </c>
      <c r="Q97" t="s">
        <v>103</v>
      </c>
      <c r="S97" t="s">
        <v>144</v>
      </c>
      <c r="V97" t="s">
        <v>1074</v>
      </c>
      <c r="W97" t="s">
        <v>1074</v>
      </c>
      <c r="X97" t="s">
        <v>58</v>
      </c>
      <c r="Y97" t="s">
        <v>58</v>
      </c>
      <c r="Z97" t="s">
        <v>13543</v>
      </c>
      <c r="AA97" t="s">
        <v>13544</v>
      </c>
      <c r="AB97">
        <v>18.914836600000001</v>
      </c>
      <c r="AC97">
        <v>-70.745659799999999</v>
      </c>
      <c r="AD97" t="s">
        <v>13289</v>
      </c>
      <c r="AE97" t="s">
        <v>13290</v>
      </c>
      <c r="AF97" t="s">
        <v>13291</v>
      </c>
      <c r="AG97" t="s">
        <v>13291</v>
      </c>
      <c r="AH97" t="s">
        <v>13292</v>
      </c>
      <c r="AI97">
        <v>1</v>
      </c>
      <c r="AJ97">
        <v>0</v>
      </c>
      <c r="AK97" t="s">
        <v>13300</v>
      </c>
      <c r="AL97">
        <v>200</v>
      </c>
      <c r="AM97" t="s">
        <v>13301</v>
      </c>
      <c r="AN97" t="s">
        <v>13294</v>
      </c>
      <c r="AO97">
        <v>1800</v>
      </c>
      <c r="AP97" t="s">
        <v>625</v>
      </c>
      <c r="AQ97" t="s">
        <v>13295</v>
      </c>
      <c r="AR97" t="s">
        <v>74</v>
      </c>
    </row>
    <row r="98" spans="1:44" x14ac:dyDescent="0.25">
      <c r="A98" t="str">
        <f>INDEX('Community ID'!B:B,MATCH(O98,'Community ID'!A:A,0))</f>
        <v>Los Embassadores</v>
      </c>
      <c r="B98" t="str">
        <f>INDEX('Community ID'!K:K,MATCH(P98,'Community ID'!J:J,0))</f>
        <v>Constanza</v>
      </c>
      <c r="D98" t="s">
        <v>2800</v>
      </c>
      <c r="E98" t="s">
        <v>2251</v>
      </c>
      <c r="F98" t="s">
        <v>2801</v>
      </c>
      <c r="H98" t="s">
        <v>2802</v>
      </c>
      <c r="I98" t="s">
        <v>50</v>
      </c>
      <c r="J98" s="1">
        <v>35285</v>
      </c>
      <c r="K98">
        <v>25</v>
      </c>
      <c r="L98">
        <v>8092836502</v>
      </c>
      <c r="M98" t="s">
        <v>51</v>
      </c>
      <c r="N98" t="s">
        <v>114</v>
      </c>
      <c r="O98" t="s">
        <v>2803</v>
      </c>
      <c r="P98" t="s">
        <v>54</v>
      </c>
      <c r="Q98" t="s">
        <v>103</v>
      </c>
      <c r="S98" t="s">
        <v>144</v>
      </c>
      <c r="U98" t="s">
        <v>2804</v>
      </c>
      <c r="V98" t="s">
        <v>1068</v>
      </c>
      <c r="W98" t="s">
        <v>1068</v>
      </c>
      <c r="X98" t="s">
        <v>58</v>
      </c>
      <c r="Y98" t="s">
        <v>58</v>
      </c>
      <c r="Z98" t="s">
        <v>13611</v>
      </c>
      <c r="AA98" t="s">
        <v>13612</v>
      </c>
      <c r="AB98">
        <v>18.9076874</v>
      </c>
      <c r="AC98">
        <v>-70.743440800000002</v>
      </c>
      <c r="AD98" t="s">
        <v>13289</v>
      </c>
      <c r="AE98" t="s">
        <v>13290</v>
      </c>
      <c r="AF98" t="s">
        <v>13291</v>
      </c>
      <c r="AG98" t="s">
        <v>13291</v>
      </c>
      <c r="AH98" t="s">
        <v>13298</v>
      </c>
      <c r="AI98">
        <v>1</v>
      </c>
      <c r="AJ98">
        <v>1030</v>
      </c>
      <c r="AK98" t="s">
        <v>13300</v>
      </c>
      <c r="AL98">
        <v>270</v>
      </c>
      <c r="AM98" t="s">
        <v>13301</v>
      </c>
      <c r="AN98" t="s">
        <v>13302</v>
      </c>
      <c r="AO98">
        <v>270</v>
      </c>
      <c r="AP98" t="s">
        <v>625</v>
      </c>
      <c r="AQ98" t="s">
        <v>13295</v>
      </c>
      <c r="AR98" t="s">
        <v>74</v>
      </c>
    </row>
    <row r="99" spans="1:44" x14ac:dyDescent="0.25">
      <c r="A99" t="str">
        <f>INDEX('Community ID'!B:B,MATCH(O99,'Community ID'!A:A,0))</f>
        <v>La Luisa Arriba</v>
      </c>
      <c r="B99" t="str">
        <f>INDEX('Community ID'!K:K,MATCH(P99,'Community ID'!J:J,0))</f>
        <v>Constanza</v>
      </c>
      <c r="D99" t="s">
        <v>1570</v>
      </c>
      <c r="E99" t="s">
        <v>1148</v>
      </c>
      <c r="F99" t="s">
        <v>1571</v>
      </c>
      <c r="I99" t="s">
        <v>50</v>
      </c>
      <c r="J99" t="s">
        <v>99</v>
      </c>
      <c r="K99">
        <v>2021</v>
      </c>
      <c r="M99" t="s">
        <v>142</v>
      </c>
      <c r="N99" t="s">
        <v>1572</v>
      </c>
      <c r="O99" t="s">
        <v>126</v>
      </c>
      <c r="P99" t="s">
        <v>54</v>
      </c>
      <c r="Q99" t="s">
        <v>685</v>
      </c>
      <c r="V99" t="s">
        <v>1068</v>
      </c>
      <c r="W99" t="s">
        <v>1068</v>
      </c>
      <c r="X99" t="s">
        <v>58</v>
      </c>
      <c r="Y99" t="s">
        <v>58</v>
      </c>
      <c r="Z99" t="s">
        <v>13545</v>
      </c>
      <c r="AA99" t="s">
        <v>13546</v>
      </c>
      <c r="AB99">
        <v>18.915559399999999</v>
      </c>
      <c r="AC99">
        <v>-70.744166899999996</v>
      </c>
      <c r="AD99" t="s">
        <v>13289</v>
      </c>
      <c r="AE99" t="s">
        <v>13290</v>
      </c>
      <c r="AF99" t="s">
        <v>13291</v>
      </c>
      <c r="AG99" t="s">
        <v>13291</v>
      </c>
      <c r="AH99" t="s">
        <v>13298</v>
      </c>
      <c r="AI99">
        <v>1</v>
      </c>
      <c r="AJ99" t="s">
        <v>13299</v>
      </c>
      <c r="AK99" t="s">
        <v>13305</v>
      </c>
      <c r="AL99">
        <v>20</v>
      </c>
      <c r="AM99" t="s">
        <v>13301</v>
      </c>
      <c r="AN99" t="s">
        <v>13302</v>
      </c>
      <c r="AO99">
        <v>800</v>
      </c>
      <c r="AP99" t="s">
        <v>625</v>
      </c>
      <c r="AQ99" t="s">
        <v>13295</v>
      </c>
      <c r="AR99" t="s">
        <v>74</v>
      </c>
    </row>
    <row r="100" spans="1:44" x14ac:dyDescent="0.25">
      <c r="A100" t="str">
        <f>INDEX('Community ID'!B:B,MATCH(O100,'Community ID'!A:A,0))</f>
        <v>La Luisa Arriba</v>
      </c>
      <c r="B100" t="str">
        <f>INDEX('Community ID'!K:K,MATCH(P100,'Community ID'!J:J,0))</f>
        <v>Constanza</v>
      </c>
      <c r="D100" t="s">
        <v>1516</v>
      </c>
      <c r="E100" t="s">
        <v>1115</v>
      </c>
      <c r="F100" t="s">
        <v>1431</v>
      </c>
      <c r="I100" t="s">
        <v>79</v>
      </c>
      <c r="J100" t="s">
        <v>99</v>
      </c>
      <c r="K100">
        <v>2021</v>
      </c>
      <c r="M100" t="s">
        <v>80</v>
      </c>
      <c r="N100" t="s">
        <v>1463</v>
      </c>
      <c r="O100" t="s">
        <v>126</v>
      </c>
      <c r="P100" t="s">
        <v>54</v>
      </c>
      <c r="Q100" t="s">
        <v>160</v>
      </c>
      <c r="S100" t="s">
        <v>144</v>
      </c>
      <c r="V100" t="s">
        <v>1074</v>
      </c>
      <c r="W100" t="s">
        <v>1074</v>
      </c>
      <c r="X100" t="s">
        <v>58</v>
      </c>
      <c r="Y100" t="s">
        <v>58</v>
      </c>
      <c r="Z100" t="s">
        <v>13547</v>
      </c>
      <c r="AA100" t="s">
        <v>13548</v>
      </c>
      <c r="AB100">
        <v>0</v>
      </c>
      <c r="AC100">
        <v>0</v>
      </c>
      <c r="AD100" t="s">
        <v>13289</v>
      </c>
      <c r="AE100" t="s">
        <v>13290</v>
      </c>
      <c r="AF100" t="s">
        <v>13291</v>
      </c>
      <c r="AG100" t="s">
        <v>13291</v>
      </c>
      <c r="AH100" t="s">
        <v>13292</v>
      </c>
      <c r="AI100" t="s">
        <v>325</v>
      </c>
      <c r="AJ100" t="s">
        <v>13299</v>
      </c>
      <c r="AK100" t="s">
        <v>13378</v>
      </c>
      <c r="AL100">
        <v>65</v>
      </c>
      <c r="AM100" t="s">
        <v>13301</v>
      </c>
      <c r="AN100" t="s">
        <v>13308</v>
      </c>
      <c r="AO100">
        <v>1000</v>
      </c>
      <c r="AP100" t="s">
        <v>625</v>
      </c>
      <c r="AQ100" t="s">
        <v>13295</v>
      </c>
      <c r="AR100" t="s">
        <v>74</v>
      </c>
    </row>
    <row r="101" spans="1:44" x14ac:dyDescent="0.25">
      <c r="A101" t="str">
        <f>INDEX('Community ID'!B:B,MATCH(O101,'Community ID'!A:A,0))</f>
        <v>Los Embassadores</v>
      </c>
      <c r="B101" t="str">
        <f>INDEX('Community ID'!K:K,MATCH(P101,'Community ID'!J:J,0))</f>
        <v>Constanza</v>
      </c>
      <c r="D101" t="s">
        <v>1718</v>
      </c>
      <c r="E101" t="s">
        <v>1719</v>
      </c>
      <c r="F101" t="s">
        <v>1720</v>
      </c>
      <c r="I101" t="s">
        <v>50</v>
      </c>
      <c r="J101" t="s">
        <v>99</v>
      </c>
      <c r="K101">
        <v>2021</v>
      </c>
      <c r="M101" t="s">
        <v>622</v>
      </c>
      <c r="N101" t="s">
        <v>1721</v>
      </c>
      <c r="O101" t="s">
        <v>1722</v>
      </c>
      <c r="P101" t="s">
        <v>54</v>
      </c>
      <c r="Q101" t="s">
        <v>685</v>
      </c>
      <c r="V101" t="s">
        <v>1068</v>
      </c>
      <c r="W101" t="s">
        <v>1068</v>
      </c>
      <c r="X101" t="s">
        <v>58</v>
      </c>
      <c r="Y101" t="s">
        <v>58</v>
      </c>
      <c r="Z101" t="s">
        <v>13337</v>
      </c>
      <c r="AA101" t="s">
        <v>13338</v>
      </c>
      <c r="AB101">
        <v>18.915535800000001</v>
      </c>
      <c r="AC101">
        <v>-70.743851399999997</v>
      </c>
      <c r="AD101" t="s">
        <v>13289</v>
      </c>
      <c r="AE101" t="s">
        <v>13290</v>
      </c>
      <c r="AF101" t="s">
        <v>13291</v>
      </c>
      <c r="AG101" t="s">
        <v>13291</v>
      </c>
      <c r="AH101" t="s">
        <v>13298</v>
      </c>
      <c r="AI101">
        <v>1</v>
      </c>
      <c r="AJ101" t="s">
        <v>13299</v>
      </c>
      <c r="AK101" t="s">
        <v>13339</v>
      </c>
      <c r="AL101">
        <v>400</v>
      </c>
      <c r="AM101" t="s">
        <v>13301</v>
      </c>
      <c r="AN101" t="s">
        <v>13294</v>
      </c>
      <c r="AO101">
        <v>1850</v>
      </c>
      <c r="AP101" t="s">
        <v>625</v>
      </c>
      <c r="AQ101" t="s">
        <v>13295</v>
      </c>
      <c r="AR101" t="s">
        <v>74</v>
      </c>
    </row>
    <row r="102" spans="1:44" x14ac:dyDescent="0.25">
      <c r="A102" t="str">
        <f>INDEX('Community ID'!B:B,MATCH(O102,'Community ID'!A:A,0))</f>
        <v>Barrio Puerto Rico</v>
      </c>
      <c r="B102" t="str">
        <f>INDEX('Community ID'!K:K,MATCH(P102,'Community ID'!J:J,0))</f>
        <v>Constanza</v>
      </c>
      <c r="D102" t="s">
        <v>1503</v>
      </c>
      <c r="E102" t="s">
        <v>1504</v>
      </c>
      <c r="F102" t="s">
        <v>581</v>
      </c>
      <c r="I102" t="s">
        <v>1505</v>
      </c>
      <c r="J102" t="s">
        <v>99</v>
      </c>
      <c r="K102">
        <v>2021</v>
      </c>
      <c r="M102" t="s">
        <v>80</v>
      </c>
      <c r="N102" t="s">
        <v>114</v>
      </c>
      <c r="O102" t="s">
        <v>1506</v>
      </c>
      <c r="P102" t="s">
        <v>54</v>
      </c>
      <c r="Q102" t="s">
        <v>685</v>
      </c>
      <c r="S102" t="s">
        <v>545</v>
      </c>
      <c r="V102" t="s">
        <v>1068</v>
      </c>
      <c r="X102" t="s">
        <v>58</v>
      </c>
      <c r="Z102" t="s">
        <v>13551</v>
      </c>
      <c r="AA102" t="s">
        <v>13552</v>
      </c>
      <c r="AB102">
        <v>18.922412099999999</v>
      </c>
      <c r="AC102">
        <v>-70.740345899999994</v>
      </c>
      <c r="AD102" t="s">
        <v>13289</v>
      </c>
      <c r="AE102" t="s">
        <v>13290</v>
      </c>
      <c r="AF102" t="s">
        <v>13291</v>
      </c>
      <c r="AG102" t="s">
        <v>13291</v>
      </c>
      <c r="AH102" t="s">
        <v>13298</v>
      </c>
      <c r="AI102">
        <v>23</v>
      </c>
      <c r="AJ102">
        <v>1030</v>
      </c>
      <c r="AK102" t="s">
        <v>13293</v>
      </c>
      <c r="AL102">
        <v>18</v>
      </c>
      <c r="AM102" t="s">
        <v>13301</v>
      </c>
      <c r="AN102" t="s">
        <v>13302</v>
      </c>
      <c r="AO102">
        <v>17</v>
      </c>
      <c r="AP102" t="s">
        <v>625</v>
      </c>
      <c r="AQ102" t="s">
        <v>13295</v>
      </c>
      <c r="AR102" t="s">
        <v>74</v>
      </c>
    </row>
    <row r="103" spans="1:44" x14ac:dyDescent="0.25">
      <c r="A103" t="str">
        <f>INDEX('Community ID'!B:B,MATCH(O103,'Community ID'!A:A,0))</f>
        <v>La Luisa</v>
      </c>
      <c r="B103" t="str">
        <f>INDEX('Community ID'!K:K,MATCH(P103,'Community ID'!J:J,0))</f>
        <v>Constanza</v>
      </c>
      <c r="D103" t="s">
        <v>1706</v>
      </c>
      <c r="E103" t="s">
        <v>1707</v>
      </c>
      <c r="F103" t="s">
        <v>1687</v>
      </c>
      <c r="I103" t="s">
        <v>50</v>
      </c>
      <c r="J103" t="s">
        <v>99</v>
      </c>
      <c r="K103">
        <v>2021</v>
      </c>
      <c r="M103" t="s">
        <v>80</v>
      </c>
      <c r="N103" t="s">
        <v>114</v>
      </c>
      <c r="O103" t="s">
        <v>1708</v>
      </c>
      <c r="P103" t="s">
        <v>54</v>
      </c>
      <c r="Q103" t="s">
        <v>685</v>
      </c>
      <c r="V103" t="s">
        <v>1068</v>
      </c>
      <c r="W103" t="s">
        <v>1068</v>
      </c>
      <c r="X103" t="s">
        <v>58</v>
      </c>
      <c r="Y103" t="s">
        <v>58</v>
      </c>
      <c r="Z103" t="s">
        <v>13553</v>
      </c>
      <c r="AA103" t="s">
        <v>13554</v>
      </c>
      <c r="AB103">
        <v>0</v>
      </c>
      <c r="AC103">
        <v>0</v>
      </c>
      <c r="AD103" t="s">
        <v>13289</v>
      </c>
      <c r="AE103" t="s">
        <v>13290</v>
      </c>
      <c r="AF103" t="s">
        <v>13291</v>
      </c>
      <c r="AG103" t="s">
        <v>13291</v>
      </c>
      <c r="AH103" t="s">
        <v>13298</v>
      </c>
      <c r="AI103">
        <v>1</v>
      </c>
      <c r="AJ103" t="s">
        <v>13299</v>
      </c>
      <c r="AK103" t="s">
        <v>13336</v>
      </c>
      <c r="AL103">
        <v>20</v>
      </c>
      <c r="AM103" t="s">
        <v>13301</v>
      </c>
      <c r="AN103" t="s">
        <v>13294</v>
      </c>
      <c r="AO103">
        <v>400</v>
      </c>
      <c r="AP103" t="s">
        <v>625</v>
      </c>
      <c r="AQ103" t="s">
        <v>13295</v>
      </c>
      <c r="AR103" t="s">
        <v>74</v>
      </c>
    </row>
    <row r="104" spans="1:44" x14ac:dyDescent="0.25">
      <c r="A104" t="str">
        <f>INDEX('Community ID'!B:B,MATCH(O104,'Community ID'!A:A,0))</f>
        <v>Los Embassadores</v>
      </c>
      <c r="B104" t="str">
        <f>INDEX('Community ID'!K:K,MATCH(P104,'Community ID'!J:J,0))</f>
        <v>Constanza</v>
      </c>
      <c r="D104" t="s">
        <v>5469</v>
      </c>
      <c r="E104" t="s">
        <v>5470</v>
      </c>
      <c r="F104" t="s">
        <v>5471</v>
      </c>
      <c r="I104" t="s">
        <v>191</v>
      </c>
      <c r="J104" s="1">
        <v>19998</v>
      </c>
      <c r="K104">
        <v>67</v>
      </c>
      <c r="M104" t="s">
        <v>80</v>
      </c>
      <c r="N104" t="s">
        <v>5472</v>
      </c>
      <c r="O104" t="s">
        <v>5344</v>
      </c>
      <c r="P104" t="s">
        <v>54</v>
      </c>
      <c r="Q104" t="s">
        <v>160</v>
      </c>
      <c r="S104" t="s">
        <v>545</v>
      </c>
      <c r="T104" t="s">
        <v>5473</v>
      </c>
      <c r="V104" t="s">
        <v>1074</v>
      </c>
      <c r="W104" t="s">
        <v>1074</v>
      </c>
      <c r="X104" t="s">
        <v>58</v>
      </c>
      <c r="Y104" t="s">
        <v>58</v>
      </c>
      <c r="Z104" t="s">
        <v>13340</v>
      </c>
      <c r="AA104" t="s">
        <v>13341</v>
      </c>
      <c r="AB104">
        <v>18.915835600000001</v>
      </c>
      <c r="AC104">
        <v>-70.743423500000006</v>
      </c>
      <c r="AD104" t="s">
        <v>13289</v>
      </c>
      <c r="AE104" t="s">
        <v>13290</v>
      </c>
      <c r="AF104" t="s">
        <v>13291</v>
      </c>
      <c r="AG104" t="s">
        <v>13291</v>
      </c>
      <c r="AH104" t="s">
        <v>13292</v>
      </c>
      <c r="AI104">
        <v>1</v>
      </c>
      <c r="AJ104">
        <v>0</v>
      </c>
      <c r="AK104" t="s">
        <v>13300</v>
      </c>
      <c r="AL104">
        <v>400</v>
      </c>
      <c r="AM104" t="s">
        <v>13301</v>
      </c>
      <c r="AN104" t="s">
        <v>13294</v>
      </c>
      <c r="AO104">
        <v>1800</v>
      </c>
      <c r="AP104" t="s">
        <v>625</v>
      </c>
      <c r="AQ104" t="s">
        <v>13295</v>
      </c>
      <c r="AR104" t="s">
        <v>74</v>
      </c>
    </row>
    <row r="105" spans="1:44" x14ac:dyDescent="0.25">
      <c r="A105" t="str">
        <f>INDEX('Community ID'!B:B,MATCH(O105,'Community ID'!A:A,0))</f>
        <v>Barrio Puerto Rico</v>
      </c>
      <c r="B105" t="str">
        <f>INDEX('Community ID'!K:K,MATCH(P105,'Community ID'!J:J,0))</f>
        <v>Constanza</v>
      </c>
      <c r="D105" t="s">
        <v>1694</v>
      </c>
      <c r="E105" t="s">
        <v>1695</v>
      </c>
      <c r="F105" t="s">
        <v>1696</v>
      </c>
      <c r="I105" t="s">
        <v>50</v>
      </c>
      <c r="J105" t="s">
        <v>99</v>
      </c>
      <c r="K105">
        <v>2021</v>
      </c>
      <c r="M105" t="s">
        <v>80</v>
      </c>
      <c r="N105" t="s">
        <v>114</v>
      </c>
      <c r="O105" t="s">
        <v>1642</v>
      </c>
      <c r="P105" t="s">
        <v>54</v>
      </c>
      <c r="Q105" t="s">
        <v>685</v>
      </c>
      <c r="V105" t="s">
        <v>1068</v>
      </c>
      <c r="W105" t="s">
        <v>1068</v>
      </c>
      <c r="X105" t="s">
        <v>58</v>
      </c>
      <c r="Y105" t="s">
        <v>58</v>
      </c>
      <c r="Z105" t="s">
        <v>13558</v>
      </c>
      <c r="AA105" t="s">
        <v>13559</v>
      </c>
      <c r="AB105">
        <v>18.920655499999999</v>
      </c>
      <c r="AC105">
        <v>-70.738591499999998</v>
      </c>
      <c r="AD105" t="s">
        <v>13289</v>
      </c>
      <c r="AE105" t="s">
        <v>13290</v>
      </c>
      <c r="AF105" t="s">
        <v>13291</v>
      </c>
      <c r="AG105" t="s">
        <v>13291</v>
      </c>
      <c r="AH105" t="s">
        <v>13298</v>
      </c>
      <c r="AI105">
        <v>1</v>
      </c>
      <c r="AJ105" t="s">
        <v>13299</v>
      </c>
      <c r="AK105" t="s">
        <v>13336</v>
      </c>
      <c r="AL105">
        <v>20</v>
      </c>
      <c r="AM105" t="s">
        <v>13301</v>
      </c>
      <c r="AN105" t="s">
        <v>13294</v>
      </c>
      <c r="AO105">
        <v>800</v>
      </c>
      <c r="AP105" t="s">
        <v>625</v>
      </c>
      <c r="AQ105" t="s">
        <v>13295</v>
      </c>
      <c r="AR105" t="s">
        <v>74</v>
      </c>
    </row>
    <row r="106" spans="1:44" x14ac:dyDescent="0.25">
      <c r="A106" t="str">
        <f>INDEX('Community ID'!B:B,MATCH(O106,'Community ID'!A:A,0))</f>
        <v>Barrio Puerto Rico</v>
      </c>
      <c r="B106" t="str">
        <f>INDEX('Community ID'!K:K,MATCH(P106,'Community ID'!J:J,0))</f>
        <v>Constanza</v>
      </c>
      <c r="D106" t="s">
        <v>2065</v>
      </c>
      <c r="E106" t="s">
        <v>1178</v>
      </c>
      <c r="F106" t="s">
        <v>2066</v>
      </c>
      <c r="H106" t="s">
        <v>2067</v>
      </c>
      <c r="I106" t="s">
        <v>50</v>
      </c>
      <c r="J106" t="s">
        <v>99</v>
      </c>
      <c r="K106">
        <v>2021</v>
      </c>
      <c r="M106" t="s">
        <v>80</v>
      </c>
      <c r="N106" t="s">
        <v>114</v>
      </c>
      <c r="O106" t="s">
        <v>1642</v>
      </c>
      <c r="P106" t="s">
        <v>54</v>
      </c>
      <c r="S106" t="s">
        <v>144</v>
      </c>
      <c r="V106" t="s">
        <v>1759</v>
      </c>
      <c r="X106" t="s">
        <v>58</v>
      </c>
      <c r="Z106" t="s">
        <v>13560</v>
      </c>
      <c r="AA106" t="s">
        <v>13561</v>
      </c>
      <c r="AB106">
        <v>18.921873075905101</v>
      </c>
      <c r="AC106">
        <v>-70.742762116781194</v>
      </c>
      <c r="AD106" t="s">
        <v>13289</v>
      </c>
      <c r="AE106" t="s">
        <v>13290</v>
      </c>
      <c r="AF106" t="s">
        <v>13291</v>
      </c>
      <c r="AG106" t="s">
        <v>13291</v>
      </c>
      <c r="AH106" t="s">
        <v>13292</v>
      </c>
      <c r="AI106" t="s">
        <v>325</v>
      </c>
      <c r="AJ106" t="s">
        <v>13299</v>
      </c>
      <c r="AK106" t="s">
        <v>13378</v>
      </c>
      <c r="AL106">
        <v>2</v>
      </c>
      <c r="AM106" t="s">
        <v>13301</v>
      </c>
      <c r="AN106" t="s">
        <v>13308</v>
      </c>
      <c r="AO106">
        <v>20</v>
      </c>
      <c r="AP106" t="s">
        <v>625</v>
      </c>
      <c r="AQ106" t="s">
        <v>13295</v>
      </c>
      <c r="AR106" t="s">
        <v>74</v>
      </c>
    </row>
    <row r="107" spans="1:44" x14ac:dyDescent="0.25">
      <c r="A107" t="str">
        <f>INDEX('Community ID'!B:B,MATCH(O107,'Community ID'!A:A,0))</f>
        <v>Barrio Puerto Rico</v>
      </c>
      <c r="B107" t="str">
        <f>INDEX('Community ID'!K:K,MATCH(P107,'Community ID'!J:J,0))</f>
        <v>Constanza</v>
      </c>
      <c r="D107" t="s">
        <v>1512</v>
      </c>
      <c r="E107" t="s">
        <v>1513</v>
      </c>
      <c r="F107" t="s">
        <v>1514</v>
      </c>
      <c r="I107" t="s">
        <v>50</v>
      </c>
      <c r="J107" t="s">
        <v>99</v>
      </c>
      <c r="K107">
        <v>2021</v>
      </c>
      <c r="M107" t="s">
        <v>80</v>
      </c>
      <c r="N107" t="s">
        <v>137</v>
      </c>
      <c r="O107" t="s">
        <v>1506</v>
      </c>
      <c r="P107" t="s">
        <v>54</v>
      </c>
      <c r="Q107" t="s">
        <v>685</v>
      </c>
      <c r="S107" t="s">
        <v>545</v>
      </c>
      <c r="V107" t="s">
        <v>1068</v>
      </c>
      <c r="X107" t="s">
        <v>58</v>
      </c>
      <c r="Z107" t="s">
        <v>13562</v>
      </c>
      <c r="AA107" t="s">
        <v>13563</v>
      </c>
      <c r="AB107">
        <v>18.922100799999999</v>
      </c>
      <c r="AC107">
        <v>-70.741851699999998</v>
      </c>
      <c r="AD107" t="s">
        <v>13289</v>
      </c>
      <c r="AE107" t="s">
        <v>13290</v>
      </c>
      <c r="AF107" t="s">
        <v>13291</v>
      </c>
      <c r="AG107" t="s">
        <v>13291</v>
      </c>
      <c r="AH107" t="s">
        <v>13298</v>
      </c>
      <c r="AI107">
        <v>23</v>
      </c>
      <c r="AJ107">
        <v>1030</v>
      </c>
      <c r="AK107" t="s">
        <v>13564</v>
      </c>
      <c r="AL107">
        <v>10</v>
      </c>
      <c r="AM107" t="s">
        <v>13301</v>
      </c>
      <c r="AN107" t="s">
        <v>13294</v>
      </c>
      <c r="AO107">
        <v>110</v>
      </c>
      <c r="AP107" t="s">
        <v>13436</v>
      </c>
      <c r="AQ107" t="s">
        <v>13295</v>
      </c>
      <c r="AR107" t="s">
        <v>74</v>
      </c>
    </row>
    <row r="108" spans="1:44" x14ac:dyDescent="0.25">
      <c r="A108" t="str">
        <f>INDEX('Community ID'!B:B,MATCH(O108,'Community ID'!A:A,0))</f>
        <v>Los Embassadores</v>
      </c>
      <c r="B108" t="str">
        <f>INDEX('Community ID'!K:K,MATCH(P108,'Community ID'!J:J,0))</f>
        <v>Constanza</v>
      </c>
      <c r="D108" t="s">
        <v>5694</v>
      </c>
      <c r="E108" t="s">
        <v>5695</v>
      </c>
      <c r="F108" t="s">
        <v>1523</v>
      </c>
      <c r="H108" t="s">
        <v>2375</v>
      </c>
      <c r="I108" t="s">
        <v>191</v>
      </c>
      <c r="J108" t="s">
        <v>5696</v>
      </c>
      <c r="K108">
        <v>48</v>
      </c>
      <c r="L108" t="s">
        <v>5697</v>
      </c>
      <c r="M108" t="s">
        <v>80</v>
      </c>
      <c r="N108" t="s">
        <v>114</v>
      </c>
      <c r="O108" t="s">
        <v>1717</v>
      </c>
      <c r="P108" t="s">
        <v>54</v>
      </c>
      <c r="Q108" t="s">
        <v>103</v>
      </c>
      <c r="S108" t="s">
        <v>436</v>
      </c>
      <c r="T108" t="s">
        <v>788</v>
      </c>
      <c r="V108" t="s">
        <v>1068</v>
      </c>
      <c r="W108" t="s">
        <v>1068</v>
      </c>
      <c r="X108" t="s">
        <v>58</v>
      </c>
      <c r="Y108" t="s">
        <v>58</v>
      </c>
      <c r="Z108" t="s">
        <v>13476</v>
      </c>
      <c r="AA108" t="s">
        <v>13477</v>
      </c>
      <c r="AB108">
        <v>18.915472900000001</v>
      </c>
      <c r="AC108">
        <v>-70.745760099999998</v>
      </c>
      <c r="AD108" t="s">
        <v>13289</v>
      </c>
      <c r="AE108" t="s">
        <v>13290</v>
      </c>
      <c r="AF108" t="s">
        <v>13291</v>
      </c>
      <c r="AG108" t="s">
        <v>13291</v>
      </c>
      <c r="AH108" t="s">
        <v>13298</v>
      </c>
      <c r="AI108">
        <v>1</v>
      </c>
      <c r="AJ108">
        <v>1030</v>
      </c>
      <c r="AK108" t="s">
        <v>13336</v>
      </c>
      <c r="AL108">
        <v>470</v>
      </c>
      <c r="AM108" t="s">
        <v>13301</v>
      </c>
      <c r="AN108" t="s">
        <v>13302</v>
      </c>
      <c r="AO108">
        <v>470</v>
      </c>
      <c r="AP108" t="s">
        <v>625</v>
      </c>
      <c r="AQ108" t="s">
        <v>13295</v>
      </c>
      <c r="AR108" t="s">
        <v>74</v>
      </c>
    </row>
    <row r="109" spans="1:44" x14ac:dyDescent="0.25">
      <c r="A109" t="str">
        <f>INDEX('Community ID'!B:B,MATCH(O109,'Community ID'!A:A,0))</f>
        <v>Los Embassadores</v>
      </c>
      <c r="B109" t="str">
        <f>INDEX('Community ID'!K:K,MATCH(P109,'Community ID'!J:J,0))</f>
        <v>Constanza</v>
      </c>
      <c r="D109" t="s">
        <v>13538</v>
      </c>
      <c r="E109" t="s">
        <v>1675</v>
      </c>
      <c r="F109" t="s">
        <v>177</v>
      </c>
      <c r="H109" t="s">
        <v>63</v>
      </c>
      <c r="I109" t="s">
        <v>191</v>
      </c>
      <c r="J109" s="1">
        <v>24965</v>
      </c>
      <c r="K109">
        <v>53</v>
      </c>
      <c r="M109" t="s">
        <v>80</v>
      </c>
      <c r="N109" t="s">
        <v>135</v>
      </c>
      <c r="O109" t="s">
        <v>9966</v>
      </c>
      <c r="P109" t="s">
        <v>54</v>
      </c>
      <c r="Q109" t="s">
        <v>103</v>
      </c>
      <c r="S109" t="s">
        <v>144</v>
      </c>
      <c r="V109" t="s">
        <v>1068</v>
      </c>
      <c r="W109" t="s">
        <v>1068</v>
      </c>
      <c r="X109" t="s">
        <v>58</v>
      </c>
      <c r="Y109" t="s">
        <v>58</v>
      </c>
      <c r="Z109" t="s">
        <v>13539</v>
      </c>
      <c r="AA109" t="s">
        <v>13540</v>
      </c>
      <c r="AB109">
        <v>18.915304299999999</v>
      </c>
      <c r="AC109">
        <v>-70.745583600000003</v>
      </c>
      <c r="AD109" t="s">
        <v>13289</v>
      </c>
      <c r="AE109" t="s">
        <v>13290</v>
      </c>
      <c r="AF109" t="s">
        <v>13291</v>
      </c>
      <c r="AG109" t="s">
        <v>13291</v>
      </c>
      <c r="AH109" t="s">
        <v>13298</v>
      </c>
      <c r="AI109">
        <v>1</v>
      </c>
      <c r="AJ109">
        <v>1030</v>
      </c>
      <c r="AK109" t="s">
        <v>13336</v>
      </c>
      <c r="AL109">
        <v>475</v>
      </c>
      <c r="AM109" t="s">
        <v>13301</v>
      </c>
      <c r="AN109" t="s">
        <v>13294</v>
      </c>
      <c r="AO109">
        <v>475</v>
      </c>
      <c r="AP109" t="s">
        <v>625</v>
      </c>
      <c r="AQ109" t="s">
        <v>13295</v>
      </c>
      <c r="AR109" t="s">
        <v>74</v>
      </c>
    </row>
    <row r="110" spans="1:44" x14ac:dyDescent="0.25">
      <c r="A110" t="str">
        <f>INDEX('Community ID'!B:B,MATCH(O110,'Community ID'!A:A,0))</f>
        <v>Barrio Puerto Rico</v>
      </c>
      <c r="B110" t="str">
        <f>INDEX('Community ID'!K:K,MATCH(P110,'Community ID'!J:J,0))</f>
        <v>Constanza</v>
      </c>
      <c r="D110" t="s">
        <v>1671</v>
      </c>
      <c r="E110" t="s">
        <v>1672</v>
      </c>
      <c r="F110" t="s">
        <v>1673</v>
      </c>
      <c r="I110" t="s">
        <v>50</v>
      </c>
      <c r="J110" t="s">
        <v>99</v>
      </c>
      <c r="K110">
        <v>2021</v>
      </c>
      <c r="M110" t="s">
        <v>80</v>
      </c>
      <c r="N110" t="s">
        <v>114</v>
      </c>
      <c r="O110" t="s">
        <v>1655</v>
      </c>
      <c r="P110" t="s">
        <v>54</v>
      </c>
      <c r="Q110" t="s">
        <v>685</v>
      </c>
      <c r="V110" t="s">
        <v>1068</v>
      </c>
      <c r="W110" t="s">
        <v>1068</v>
      </c>
      <c r="X110" t="s">
        <v>58</v>
      </c>
      <c r="Y110" t="s">
        <v>58</v>
      </c>
      <c r="Z110" t="s">
        <v>13569</v>
      </c>
      <c r="AA110" t="s">
        <v>13570</v>
      </c>
      <c r="AB110">
        <v>18.921845300000001</v>
      </c>
      <c r="AC110">
        <v>-70.743051800000003</v>
      </c>
      <c r="AD110" t="s">
        <v>13289</v>
      </c>
      <c r="AE110" t="s">
        <v>13290</v>
      </c>
      <c r="AF110" t="s">
        <v>13291</v>
      </c>
      <c r="AG110" t="s">
        <v>13291</v>
      </c>
      <c r="AH110" t="s">
        <v>13298</v>
      </c>
      <c r="AI110">
        <v>1</v>
      </c>
      <c r="AJ110" t="s">
        <v>13299</v>
      </c>
      <c r="AK110" t="s">
        <v>13336</v>
      </c>
      <c r="AL110">
        <v>20</v>
      </c>
      <c r="AM110" t="s">
        <v>13355</v>
      </c>
      <c r="AN110" t="s">
        <v>13294</v>
      </c>
      <c r="AO110">
        <v>800</v>
      </c>
      <c r="AP110" t="s">
        <v>625</v>
      </c>
      <c r="AQ110" t="s">
        <v>13295</v>
      </c>
      <c r="AR110" t="s">
        <v>74</v>
      </c>
    </row>
    <row r="111" spans="1:44" x14ac:dyDescent="0.25">
      <c r="A111" t="str">
        <f>INDEX('Community ID'!B:B,MATCH(O111,'Community ID'!A:A,0))</f>
        <v>La Luisa Arriba</v>
      </c>
      <c r="B111" t="str">
        <f>INDEX('Community ID'!K:K,MATCH(P111,'Community ID'!J:J,0))</f>
        <v>Constanza</v>
      </c>
      <c r="D111" t="s">
        <v>1544</v>
      </c>
      <c r="E111" t="s">
        <v>592</v>
      </c>
      <c r="F111" t="s">
        <v>1545</v>
      </c>
      <c r="I111" t="s">
        <v>50</v>
      </c>
      <c r="J111" t="s">
        <v>99</v>
      </c>
      <c r="K111">
        <v>2021</v>
      </c>
      <c r="M111" t="s">
        <v>51</v>
      </c>
      <c r="N111" t="s">
        <v>52</v>
      </c>
      <c r="O111" t="s">
        <v>126</v>
      </c>
      <c r="P111" t="s">
        <v>54</v>
      </c>
      <c r="Q111" t="s">
        <v>160</v>
      </c>
      <c r="S111" t="s">
        <v>144</v>
      </c>
      <c r="V111" t="s">
        <v>1074</v>
      </c>
      <c r="W111" t="s">
        <v>1074</v>
      </c>
      <c r="X111" t="s">
        <v>58</v>
      </c>
      <c r="Y111" t="s">
        <v>58</v>
      </c>
      <c r="Z111" t="s">
        <v>13571</v>
      </c>
      <c r="AA111" t="s">
        <v>13572</v>
      </c>
      <c r="AB111">
        <v>18.915970300000001</v>
      </c>
      <c r="AC111">
        <v>-70.745887100000004</v>
      </c>
      <c r="AD111" t="s">
        <v>13289</v>
      </c>
      <c r="AE111" t="s">
        <v>13290</v>
      </c>
      <c r="AF111" t="s">
        <v>13291</v>
      </c>
      <c r="AG111" t="s">
        <v>13291</v>
      </c>
      <c r="AH111" t="s">
        <v>13292</v>
      </c>
      <c r="AI111" t="s">
        <v>325</v>
      </c>
      <c r="AJ111" t="s">
        <v>13326</v>
      </c>
      <c r="AK111" t="s">
        <v>13300</v>
      </c>
      <c r="AL111">
        <v>70</v>
      </c>
      <c r="AM111" t="s">
        <v>13301</v>
      </c>
      <c r="AN111" t="s">
        <v>13302</v>
      </c>
      <c r="AO111">
        <v>1000</v>
      </c>
      <c r="AP111" t="s">
        <v>625</v>
      </c>
      <c r="AQ111" t="s">
        <v>13295</v>
      </c>
      <c r="AR111" t="s">
        <v>74</v>
      </c>
    </row>
    <row r="112" spans="1:44" x14ac:dyDescent="0.25">
      <c r="A112" t="str">
        <f>INDEX('Community ID'!B:B,MATCH(O112,'Community ID'!A:A,0))</f>
        <v>Los Embassadores</v>
      </c>
      <c r="B112" t="str">
        <f>INDEX('Community ID'!K:K,MATCH(P112,'Community ID'!J:J,0))</f>
        <v>Constanza</v>
      </c>
      <c r="D112" t="s">
        <v>1709</v>
      </c>
      <c r="E112" t="s">
        <v>1710</v>
      </c>
      <c r="F112" t="s">
        <v>764</v>
      </c>
      <c r="I112" t="s">
        <v>50</v>
      </c>
      <c r="J112" t="s">
        <v>99</v>
      </c>
      <c r="K112">
        <v>2021</v>
      </c>
      <c r="M112" t="s">
        <v>142</v>
      </c>
      <c r="N112" t="s">
        <v>135</v>
      </c>
      <c r="O112" t="s">
        <v>1711</v>
      </c>
      <c r="P112" t="s">
        <v>54</v>
      </c>
      <c r="Q112" t="s">
        <v>685</v>
      </c>
      <c r="V112" t="s">
        <v>1068</v>
      </c>
      <c r="W112" t="s">
        <v>1068</v>
      </c>
      <c r="X112" t="s">
        <v>58</v>
      </c>
      <c r="Y112" t="s">
        <v>58</v>
      </c>
      <c r="Z112" t="s">
        <v>13363</v>
      </c>
      <c r="AA112" t="s">
        <v>13364</v>
      </c>
      <c r="AB112">
        <v>18.915535800000001</v>
      </c>
      <c r="AC112">
        <v>-70.743851399999997</v>
      </c>
      <c r="AD112" t="s">
        <v>13289</v>
      </c>
      <c r="AE112" t="s">
        <v>13290</v>
      </c>
      <c r="AF112" t="s">
        <v>13291</v>
      </c>
      <c r="AG112" t="s">
        <v>13291</v>
      </c>
      <c r="AH112" t="s">
        <v>13298</v>
      </c>
      <c r="AI112">
        <v>1</v>
      </c>
      <c r="AJ112" t="s">
        <v>13299</v>
      </c>
      <c r="AK112" t="s">
        <v>13339</v>
      </c>
      <c r="AL112">
        <v>600</v>
      </c>
      <c r="AM112" t="s">
        <v>13301</v>
      </c>
      <c r="AN112" t="s">
        <v>13302</v>
      </c>
      <c r="AO112">
        <v>450</v>
      </c>
      <c r="AP112" t="s">
        <v>625</v>
      </c>
      <c r="AQ112" t="s">
        <v>13295</v>
      </c>
      <c r="AR112" t="s">
        <v>74</v>
      </c>
    </row>
    <row r="113" spans="1:44" x14ac:dyDescent="0.25">
      <c r="A113" t="str">
        <f>INDEX('Community ID'!B:B,MATCH(O113,'Community ID'!A:A,0))</f>
        <v>La Luisa Arriba</v>
      </c>
      <c r="B113" t="str">
        <f>INDEX('Community ID'!K:K,MATCH(P113,'Community ID'!J:J,0))</f>
        <v>Constanza</v>
      </c>
      <c r="D113" t="s">
        <v>1555</v>
      </c>
      <c r="E113" t="s">
        <v>1556</v>
      </c>
      <c r="F113" t="s">
        <v>1557</v>
      </c>
      <c r="H113" t="s">
        <v>1558</v>
      </c>
      <c r="I113" t="s">
        <v>50</v>
      </c>
      <c r="J113" t="s">
        <v>99</v>
      </c>
      <c r="K113">
        <v>2021</v>
      </c>
      <c r="M113" t="s">
        <v>80</v>
      </c>
      <c r="N113" t="s">
        <v>135</v>
      </c>
      <c r="O113" t="s">
        <v>126</v>
      </c>
      <c r="P113" t="s">
        <v>54</v>
      </c>
      <c r="Q113" t="s">
        <v>160</v>
      </c>
      <c r="S113" t="s">
        <v>436</v>
      </c>
      <c r="V113" t="s">
        <v>1074</v>
      </c>
      <c r="W113" t="s">
        <v>1074</v>
      </c>
      <c r="X113" t="s">
        <v>58</v>
      </c>
      <c r="Y113" t="s">
        <v>58</v>
      </c>
      <c r="Z113" t="s">
        <v>13575</v>
      </c>
      <c r="AA113" t="s">
        <v>13576</v>
      </c>
      <c r="AB113">
        <v>18.915882400000001</v>
      </c>
      <c r="AC113">
        <v>-70.745927899999998</v>
      </c>
      <c r="AD113" t="s">
        <v>13289</v>
      </c>
      <c r="AE113" t="s">
        <v>13290</v>
      </c>
      <c r="AF113" t="s">
        <v>13291</v>
      </c>
      <c r="AG113" t="s">
        <v>13291</v>
      </c>
      <c r="AH113" t="s">
        <v>13292</v>
      </c>
      <c r="AI113" t="s">
        <v>325</v>
      </c>
      <c r="AJ113" t="s">
        <v>13326</v>
      </c>
      <c r="AK113" t="s">
        <v>13300</v>
      </c>
      <c r="AL113">
        <v>50</v>
      </c>
      <c r="AM113" t="s">
        <v>13301</v>
      </c>
      <c r="AN113" t="s">
        <v>13302</v>
      </c>
      <c r="AO113">
        <v>400</v>
      </c>
      <c r="AP113" t="s">
        <v>625</v>
      </c>
      <c r="AQ113" t="s">
        <v>13295</v>
      </c>
      <c r="AR113" t="s">
        <v>74</v>
      </c>
    </row>
    <row r="114" spans="1:44" x14ac:dyDescent="0.25">
      <c r="A114" t="str">
        <f>INDEX('Community ID'!B:B,MATCH(O114,'Community ID'!A:A,0))</f>
        <v>Cruz de Cuaba</v>
      </c>
      <c r="B114" t="str">
        <f>INDEX('Community ID'!K:K,MATCH(P114,'Community ID'!J:J,0))</f>
        <v>Constanza</v>
      </c>
      <c r="D114" t="s">
        <v>1753</v>
      </c>
      <c r="E114" t="s">
        <v>1754</v>
      </c>
      <c r="F114" t="s">
        <v>1755</v>
      </c>
      <c r="H114" t="s">
        <v>1756</v>
      </c>
      <c r="I114" t="s">
        <v>79</v>
      </c>
      <c r="J114" t="s">
        <v>99</v>
      </c>
      <c r="K114">
        <v>2021</v>
      </c>
      <c r="M114" t="s">
        <v>80</v>
      </c>
      <c r="N114" t="s">
        <v>1757</v>
      </c>
      <c r="O114" t="s">
        <v>1758</v>
      </c>
      <c r="P114" t="s">
        <v>54</v>
      </c>
      <c r="Q114" t="s">
        <v>160</v>
      </c>
      <c r="V114" t="s">
        <v>1759</v>
      </c>
      <c r="X114" t="s">
        <v>58</v>
      </c>
      <c r="Z114" t="s">
        <v>13577</v>
      </c>
      <c r="AA114" t="s">
        <v>13578</v>
      </c>
      <c r="AB114">
        <v>0</v>
      </c>
      <c r="AC114">
        <v>0</v>
      </c>
      <c r="AD114" t="s">
        <v>13289</v>
      </c>
      <c r="AE114" t="s">
        <v>13290</v>
      </c>
      <c r="AF114" t="s">
        <v>13348</v>
      </c>
      <c r="AG114" t="s">
        <v>13348</v>
      </c>
      <c r="AH114" t="s">
        <v>13292</v>
      </c>
      <c r="AI114" t="s">
        <v>87</v>
      </c>
      <c r="AJ114">
        <v>0</v>
      </c>
      <c r="AL114">
        <v>5</v>
      </c>
      <c r="AM114" t="s">
        <v>13301</v>
      </c>
      <c r="AN114" t="s">
        <v>13294</v>
      </c>
      <c r="AO114">
        <v>55</v>
      </c>
      <c r="AP114" t="s">
        <v>625</v>
      </c>
      <c r="AQ114" t="s">
        <v>625</v>
      </c>
      <c r="AR114" t="s">
        <v>74</v>
      </c>
    </row>
    <row r="115" spans="1:44" x14ac:dyDescent="0.25">
      <c r="A115" t="str">
        <f>INDEX('Community ID'!B:B,MATCH(O115,'Community ID'!A:A,0))</f>
        <v>Barrio Puerto Rico</v>
      </c>
      <c r="B115" t="str">
        <f>INDEX('Community ID'!K:K,MATCH(P115,'Community ID'!J:J,0))</f>
        <v>Constanza</v>
      </c>
      <c r="D115" t="s">
        <v>2019</v>
      </c>
      <c r="E115" t="s">
        <v>2020</v>
      </c>
      <c r="F115" t="s">
        <v>2021</v>
      </c>
      <c r="H115" t="s">
        <v>2022</v>
      </c>
      <c r="I115" t="s">
        <v>79</v>
      </c>
      <c r="J115" t="s">
        <v>99</v>
      </c>
      <c r="K115">
        <v>2021</v>
      </c>
      <c r="L115">
        <v>8492241150</v>
      </c>
      <c r="M115" t="s">
        <v>142</v>
      </c>
      <c r="N115" t="s">
        <v>1757</v>
      </c>
      <c r="O115" t="s">
        <v>1642</v>
      </c>
      <c r="P115" t="s">
        <v>54</v>
      </c>
      <c r="V115" t="s">
        <v>1759</v>
      </c>
      <c r="X115" t="s">
        <v>58</v>
      </c>
      <c r="Z115" t="s">
        <v>13579</v>
      </c>
      <c r="AA115" t="s">
        <v>13580</v>
      </c>
      <c r="AB115">
        <v>0</v>
      </c>
      <c r="AC115">
        <v>0</v>
      </c>
      <c r="AD115" t="s">
        <v>13289</v>
      </c>
      <c r="AE115" t="s">
        <v>13290</v>
      </c>
      <c r="AF115" t="s">
        <v>13291</v>
      </c>
      <c r="AG115" t="s">
        <v>13291</v>
      </c>
      <c r="AH115" t="s">
        <v>13292</v>
      </c>
      <c r="AI115">
        <v>1</v>
      </c>
      <c r="AJ115" t="s">
        <v>13299</v>
      </c>
      <c r="AK115" t="s">
        <v>13293</v>
      </c>
      <c r="AL115">
        <v>10</v>
      </c>
      <c r="AM115" t="s">
        <v>625</v>
      </c>
      <c r="AN115" t="s">
        <v>13308</v>
      </c>
      <c r="AO115">
        <v>15</v>
      </c>
      <c r="AP115" t="s">
        <v>625</v>
      </c>
      <c r="AQ115" t="s">
        <v>13295</v>
      </c>
      <c r="AR115" t="s">
        <v>74</v>
      </c>
    </row>
    <row r="116" spans="1:44" x14ac:dyDescent="0.25">
      <c r="A116" t="str">
        <f>INDEX('Community ID'!B:B,MATCH(O116,'Community ID'!A:A,0))</f>
        <v>La Luisa Arriba</v>
      </c>
      <c r="B116" t="str">
        <f>INDEX('Community ID'!K:K,MATCH(P116,'Community ID'!J:J,0))</f>
        <v>Constanza</v>
      </c>
      <c r="D116" t="s">
        <v>1688</v>
      </c>
      <c r="E116" t="s">
        <v>1689</v>
      </c>
      <c r="F116" t="s">
        <v>177</v>
      </c>
      <c r="H116" t="s">
        <v>1690</v>
      </c>
      <c r="I116" t="s">
        <v>50</v>
      </c>
      <c r="J116" s="1">
        <v>30930</v>
      </c>
      <c r="K116">
        <v>37</v>
      </c>
      <c r="M116" t="s">
        <v>51</v>
      </c>
      <c r="N116" t="s">
        <v>114</v>
      </c>
      <c r="O116" t="s">
        <v>126</v>
      </c>
      <c r="P116" t="s">
        <v>54</v>
      </c>
      <c r="Q116" t="s">
        <v>160</v>
      </c>
      <c r="S116" t="s">
        <v>436</v>
      </c>
      <c r="V116" t="s">
        <v>1074</v>
      </c>
      <c r="W116" t="s">
        <v>1074</v>
      </c>
      <c r="X116" t="s">
        <v>58</v>
      </c>
      <c r="Y116" t="s">
        <v>58</v>
      </c>
      <c r="Z116" t="s">
        <v>13581</v>
      </c>
      <c r="AA116" t="s">
        <v>13582</v>
      </c>
      <c r="AB116">
        <v>18.917090200000001</v>
      </c>
      <c r="AC116">
        <v>-70.745615999999998</v>
      </c>
      <c r="AD116" t="s">
        <v>13289</v>
      </c>
      <c r="AE116" t="s">
        <v>13290</v>
      </c>
      <c r="AF116" t="s">
        <v>13291</v>
      </c>
      <c r="AG116" t="s">
        <v>13291</v>
      </c>
      <c r="AH116" t="s">
        <v>13292</v>
      </c>
      <c r="AI116">
        <v>1</v>
      </c>
      <c r="AJ116">
        <v>0</v>
      </c>
      <c r="AK116" t="s">
        <v>13315</v>
      </c>
      <c r="AL116">
        <v>150</v>
      </c>
      <c r="AM116" t="s">
        <v>13301</v>
      </c>
      <c r="AN116" t="s">
        <v>13308</v>
      </c>
      <c r="AO116">
        <v>1000</v>
      </c>
      <c r="AP116" t="s">
        <v>625</v>
      </c>
      <c r="AQ116" t="s">
        <v>13295</v>
      </c>
      <c r="AR116" t="s">
        <v>74</v>
      </c>
    </row>
    <row r="117" spans="1:44" x14ac:dyDescent="0.25">
      <c r="A117" t="str">
        <f>INDEX('Community ID'!B:B,MATCH(O117,'Community ID'!A:A,0))</f>
        <v>La Luisa Arriba</v>
      </c>
      <c r="B117" t="str">
        <f>INDEX('Community ID'!K:K,MATCH(P117,'Community ID'!J:J,0))</f>
        <v>Constanza</v>
      </c>
      <c r="D117" t="s">
        <v>1550</v>
      </c>
      <c r="E117" t="s">
        <v>1551</v>
      </c>
      <c r="F117" t="s">
        <v>1552</v>
      </c>
      <c r="H117" t="s">
        <v>1553</v>
      </c>
      <c r="I117" t="s">
        <v>50</v>
      </c>
      <c r="J117" t="s">
        <v>99</v>
      </c>
      <c r="K117">
        <v>2021</v>
      </c>
      <c r="M117" t="s">
        <v>51</v>
      </c>
      <c r="N117" t="s">
        <v>1554</v>
      </c>
      <c r="O117" t="s">
        <v>126</v>
      </c>
      <c r="P117" t="s">
        <v>54</v>
      </c>
      <c r="Q117" t="s">
        <v>685</v>
      </c>
      <c r="V117" t="s">
        <v>1068</v>
      </c>
      <c r="W117" t="s">
        <v>1068</v>
      </c>
      <c r="X117" t="s">
        <v>58</v>
      </c>
      <c r="Y117" t="s">
        <v>58</v>
      </c>
      <c r="Z117" t="s">
        <v>13583</v>
      </c>
      <c r="AA117" t="s">
        <v>13584</v>
      </c>
      <c r="AB117">
        <v>18.9156361</v>
      </c>
      <c r="AC117">
        <v>-70.7464461</v>
      </c>
      <c r="AD117" t="s">
        <v>13289</v>
      </c>
      <c r="AE117" t="s">
        <v>13290</v>
      </c>
      <c r="AF117" t="s">
        <v>13291</v>
      </c>
      <c r="AG117" t="s">
        <v>13291</v>
      </c>
      <c r="AH117" t="s">
        <v>13298</v>
      </c>
      <c r="AI117" t="s">
        <v>325</v>
      </c>
      <c r="AJ117" t="s">
        <v>13299</v>
      </c>
      <c r="AK117" t="s">
        <v>13305</v>
      </c>
      <c r="AL117">
        <v>20</v>
      </c>
      <c r="AM117" t="s">
        <v>13301</v>
      </c>
      <c r="AN117" t="s">
        <v>13302</v>
      </c>
      <c r="AO117">
        <v>800</v>
      </c>
      <c r="AP117" t="s">
        <v>625</v>
      </c>
      <c r="AQ117" t="s">
        <v>13295</v>
      </c>
      <c r="AR117" t="s">
        <v>74</v>
      </c>
    </row>
    <row r="118" spans="1:44" x14ac:dyDescent="0.25">
      <c r="A118" t="str">
        <f>INDEX('Community ID'!B:B,MATCH(O118,'Community ID'!A:A,0))</f>
        <v>Barrio Puerto Rico</v>
      </c>
      <c r="B118" t="str">
        <f>INDEX('Community ID'!K:K,MATCH(P118,'Community ID'!J:J,0))</f>
        <v>Constanza</v>
      </c>
      <c r="D118" t="s">
        <v>2039</v>
      </c>
      <c r="E118" t="s">
        <v>1854</v>
      </c>
      <c r="F118" t="s">
        <v>581</v>
      </c>
      <c r="I118" t="s">
        <v>50</v>
      </c>
      <c r="J118" t="s">
        <v>99</v>
      </c>
      <c r="K118">
        <v>2021</v>
      </c>
      <c r="M118" t="s">
        <v>80</v>
      </c>
      <c r="N118" t="s">
        <v>114</v>
      </c>
      <c r="O118" t="s">
        <v>1506</v>
      </c>
      <c r="P118" t="s">
        <v>54</v>
      </c>
      <c r="Q118" t="s">
        <v>685</v>
      </c>
      <c r="V118" t="s">
        <v>1068</v>
      </c>
      <c r="X118" t="s">
        <v>58</v>
      </c>
      <c r="Z118" t="s">
        <v>13585</v>
      </c>
      <c r="AA118" t="s">
        <v>13586</v>
      </c>
      <c r="AB118">
        <v>18.922108399999999</v>
      </c>
      <c r="AC118">
        <v>-70.742863700000001</v>
      </c>
      <c r="AD118" t="s">
        <v>13289</v>
      </c>
      <c r="AE118" t="s">
        <v>13290</v>
      </c>
      <c r="AF118" t="s">
        <v>13291</v>
      </c>
      <c r="AG118" t="s">
        <v>13291</v>
      </c>
      <c r="AH118" t="s">
        <v>13298</v>
      </c>
      <c r="AI118">
        <v>23</v>
      </c>
      <c r="AJ118" t="s">
        <v>13299</v>
      </c>
      <c r="AK118" t="s">
        <v>13587</v>
      </c>
      <c r="AL118">
        <v>9</v>
      </c>
      <c r="AM118" t="s">
        <v>13301</v>
      </c>
      <c r="AN118" t="s">
        <v>13302</v>
      </c>
      <c r="AO118">
        <v>10</v>
      </c>
      <c r="AP118" t="s">
        <v>625</v>
      </c>
      <c r="AQ118" t="s">
        <v>13295</v>
      </c>
      <c r="AR118" t="s">
        <v>74</v>
      </c>
    </row>
    <row r="119" spans="1:44" x14ac:dyDescent="0.25">
      <c r="A119" t="str">
        <f>INDEX('Community ID'!B:B,MATCH(O119,'Community ID'!A:A,0))</f>
        <v>Cruz de Cuaba</v>
      </c>
      <c r="B119" t="str">
        <f>INDEX('Community ID'!K:K,MATCH(P119,'Community ID'!J:J,0))</f>
        <v>Constanza</v>
      </c>
      <c r="D119" t="s">
        <v>3262</v>
      </c>
      <c r="E119" t="s">
        <v>1965</v>
      </c>
      <c r="F119" t="s">
        <v>1477</v>
      </c>
      <c r="I119" t="s">
        <v>50</v>
      </c>
      <c r="J119" t="s">
        <v>99</v>
      </c>
      <c r="K119">
        <v>2021</v>
      </c>
      <c r="M119" t="s">
        <v>80</v>
      </c>
      <c r="N119" t="s">
        <v>135</v>
      </c>
      <c r="O119" t="s">
        <v>3239</v>
      </c>
      <c r="P119" t="s">
        <v>54</v>
      </c>
      <c r="Q119" t="s">
        <v>103</v>
      </c>
      <c r="S119" t="s">
        <v>104</v>
      </c>
      <c r="V119" t="s">
        <v>766</v>
      </c>
      <c r="X119" t="s">
        <v>58</v>
      </c>
      <c r="Z119" t="s">
        <v>13588</v>
      </c>
      <c r="AA119" t="s">
        <v>13589</v>
      </c>
      <c r="AB119">
        <v>18.908080000000002</v>
      </c>
      <c r="AC119">
        <v>-70.746025299999999</v>
      </c>
      <c r="AD119" t="s">
        <v>13289</v>
      </c>
      <c r="AE119" t="s">
        <v>13290</v>
      </c>
      <c r="AF119" t="s">
        <v>13348</v>
      </c>
      <c r="AG119" t="s">
        <v>13348</v>
      </c>
      <c r="AH119" t="s">
        <v>13298</v>
      </c>
      <c r="AI119" t="s">
        <v>87</v>
      </c>
      <c r="AJ119" t="s">
        <v>13299</v>
      </c>
      <c r="AK119" t="s">
        <v>13300</v>
      </c>
      <c r="AL119">
        <v>15</v>
      </c>
      <c r="AM119" t="s">
        <v>625</v>
      </c>
      <c r="AN119" t="s">
        <v>13302</v>
      </c>
      <c r="AO119">
        <v>5000</v>
      </c>
      <c r="AP119" t="s">
        <v>625</v>
      </c>
      <c r="AQ119" t="s">
        <v>625</v>
      </c>
      <c r="AR119" t="s">
        <v>74</v>
      </c>
    </row>
    <row r="120" spans="1:44" x14ac:dyDescent="0.25">
      <c r="A120" t="str">
        <f>INDEX('Community ID'!B:B,MATCH(O120,'Community ID'!A:A,0))</f>
        <v>Barrio Puerto Rico</v>
      </c>
      <c r="B120" t="str">
        <f>INDEX('Community ID'!K:K,MATCH(P120,'Community ID'!J:J,0))</f>
        <v>Constanza</v>
      </c>
      <c r="D120" t="s">
        <v>2106</v>
      </c>
      <c r="E120" t="s">
        <v>2107</v>
      </c>
      <c r="F120" t="s">
        <v>1720</v>
      </c>
      <c r="H120" t="s">
        <v>2108</v>
      </c>
      <c r="I120" t="s">
        <v>50</v>
      </c>
      <c r="J120" s="1">
        <v>32086</v>
      </c>
      <c r="K120">
        <v>34</v>
      </c>
      <c r="L120">
        <v>8492632873</v>
      </c>
      <c r="M120" t="s">
        <v>51</v>
      </c>
      <c r="N120" t="s">
        <v>2109</v>
      </c>
      <c r="O120" t="s">
        <v>1655</v>
      </c>
      <c r="P120" t="s">
        <v>54</v>
      </c>
      <c r="S120" t="s">
        <v>458</v>
      </c>
      <c r="V120" t="s">
        <v>1759</v>
      </c>
      <c r="X120" t="s">
        <v>58</v>
      </c>
      <c r="Z120" t="s">
        <v>13590</v>
      </c>
      <c r="AA120" t="s">
        <v>13591</v>
      </c>
      <c r="AB120">
        <v>18.921910920197998</v>
      </c>
      <c r="AC120">
        <v>-70.742249228126099</v>
      </c>
      <c r="AD120" t="s">
        <v>13289</v>
      </c>
      <c r="AE120" t="s">
        <v>13290</v>
      </c>
      <c r="AF120" t="s">
        <v>13291</v>
      </c>
      <c r="AG120" t="s">
        <v>13291</v>
      </c>
      <c r="AH120" t="s">
        <v>13292</v>
      </c>
      <c r="AI120">
        <v>23</v>
      </c>
      <c r="AJ120">
        <v>0</v>
      </c>
      <c r="AL120">
        <v>60</v>
      </c>
      <c r="AM120" t="s">
        <v>13301</v>
      </c>
      <c r="AN120" t="s">
        <v>13308</v>
      </c>
      <c r="AO120">
        <v>55</v>
      </c>
      <c r="AP120" t="s">
        <v>625</v>
      </c>
      <c r="AQ120" t="s">
        <v>13295</v>
      </c>
      <c r="AR120" t="s">
        <v>74</v>
      </c>
    </row>
    <row r="121" spans="1:44" x14ac:dyDescent="0.25">
      <c r="A121" t="str">
        <f>INDEX('Community ID'!B:B,MATCH(O121,'Community ID'!A:A,0))</f>
        <v>Cruz de Cuaba</v>
      </c>
      <c r="B121" t="str">
        <f>INDEX('Community ID'!K:K,MATCH(P121,'Community ID'!J:J,0))</f>
        <v>Constanza</v>
      </c>
      <c r="D121" t="s">
        <v>1942</v>
      </c>
      <c r="E121" t="s">
        <v>1943</v>
      </c>
      <c r="F121" t="s">
        <v>1944</v>
      </c>
      <c r="H121" t="s">
        <v>1945</v>
      </c>
      <c r="I121" t="s">
        <v>50</v>
      </c>
      <c r="J121" s="1">
        <v>34092</v>
      </c>
      <c r="K121">
        <v>28</v>
      </c>
      <c r="L121" t="s">
        <v>1946</v>
      </c>
      <c r="M121" t="s">
        <v>51</v>
      </c>
      <c r="N121" t="s">
        <v>135</v>
      </c>
      <c r="O121" t="s">
        <v>1947</v>
      </c>
      <c r="P121" t="s">
        <v>54</v>
      </c>
      <c r="Q121" t="s">
        <v>55</v>
      </c>
      <c r="S121" t="s">
        <v>144</v>
      </c>
      <c r="V121" t="s">
        <v>1074</v>
      </c>
      <c r="X121" t="s">
        <v>58</v>
      </c>
      <c r="Z121" t="s">
        <v>13592</v>
      </c>
      <c r="AA121" t="s">
        <v>13593</v>
      </c>
      <c r="AB121">
        <v>18.971128499999999</v>
      </c>
      <c r="AC121">
        <v>-70.722231100000002</v>
      </c>
      <c r="AD121" t="s">
        <v>13289</v>
      </c>
      <c r="AE121" t="s">
        <v>13290</v>
      </c>
      <c r="AF121" t="s">
        <v>13348</v>
      </c>
      <c r="AG121" t="s">
        <v>13348</v>
      </c>
      <c r="AH121" t="s">
        <v>13292</v>
      </c>
      <c r="AI121" t="s">
        <v>87</v>
      </c>
      <c r="AJ121" t="s">
        <v>13299</v>
      </c>
      <c r="AK121" t="s">
        <v>13318</v>
      </c>
      <c r="AL121">
        <v>104</v>
      </c>
      <c r="AM121" t="s">
        <v>13301</v>
      </c>
      <c r="AN121" t="s">
        <v>13302</v>
      </c>
      <c r="AO121">
        <v>204</v>
      </c>
      <c r="AP121" t="s">
        <v>625</v>
      </c>
      <c r="AQ121" t="s">
        <v>625</v>
      </c>
      <c r="AR121" t="s">
        <v>74</v>
      </c>
    </row>
    <row r="122" spans="1:44" x14ac:dyDescent="0.25">
      <c r="A122" t="str">
        <f>INDEX('Community ID'!B:B,MATCH(O122,'Community ID'!A:A,0))</f>
        <v>Barrio Puerto Rico</v>
      </c>
      <c r="B122" t="str">
        <f>INDEX('Community ID'!K:K,MATCH(P122,'Community ID'!J:J,0))</f>
        <v>Constanza</v>
      </c>
      <c r="D122" t="s">
        <v>2069</v>
      </c>
      <c r="E122" t="s">
        <v>2070</v>
      </c>
      <c r="F122" t="s">
        <v>2071</v>
      </c>
      <c r="H122" t="s">
        <v>2072</v>
      </c>
      <c r="I122" t="s">
        <v>50</v>
      </c>
      <c r="J122" s="1">
        <v>31972</v>
      </c>
      <c r="K122">
        <v>34</v>
      </c>
      <c r="L122">
        <v>8299126528</v>
      </c>
      <c r="M122" t="s">
        <v>51</v>
      </c>
      <c r="N122" t="s">
        <v>114</v>
      </c>
      <c r="O122" t="s">
        <v>1642</v>
      </c>
      <c r="P122" t="s">
        <v>54</v>
      </c>
      <c r="S122" t="s">
        <v>144</v>
      </c>
      <c r="V122" t="s">
        <v>1759</v>
      </c>
      <c r="X122" t="s">
        <v>58</v>
      </c>
      <c r="Z122" t="s">
        <v>13594</v>
      </c>
      <c r="AA122" t="s">
        <v>13595</v>
      </c>
      <c r="AB122">
        <v>18.9217249257666</v>
      </c>
      <c r="AC122">
        <v>-70.742945596641604</v>
      </c>
      <c r="AD122" t="s">
        <v>13289</v>
      </c>
      <c r="AE122" t="s">
        <v>13290</v>
      </c>
      <c r="AF122" t="s">
        <v>13291</v>
      </c>
      <c r="AG122" t="s">
        <v>13291</v>
      </c>
      <c r="AH122" t="s">
        <v>13292</v>
      </c>
      <c r="AI122" t="s">
        <v>325</v>
      </c>
      <c r="AJ122" t="s">
        <v>13299</v>
      </c>
      <c r="AK122" t="s">
        <v>13596</v>
      </c>
      <c r="AL122">
        <v>20</v>
      </c>
      <c r="AM122" t="s">
        <v>625</v>
      </c>
      <c r="AN122" t="s">
        <v>13308</v>
      </c>
      <c r="AO122">
        <v>55</v>
      </c>
      <c r="AP122" t="s">
        <v>625</v>
      </c>
      <c r="AQ122" t="s">
        <v>13295</v>
      </c>
      <c r="AR122" t="s">
        <v>74</v>
      </c>
    </row>
    <row r="123" spans="1:44" x14ac:dyDescent="0.25">
      <c r="A123" t="str">
        <f>INDEX('Community ID'!B:B,MATCH(O123,'Community ID'!A:A,0))</f>
        <v>Los Embassadores</v>
      </c>
      <c r="B123" t="str">
        <f>INDEX('Community ID'!K:K,MATCH(P123,'Community ID'!J:J,0))</f>
        <v>Constanza</v>
      </c>
      <c r="D123" t="s">
        <v>2516</v>
      </c>
      <c r="E123" t="s">
        <v>2517</v>
      </c>
      <c r="F123" t="s">
        <v>2518</v>
      </c>
      <c r="I123" t="s">
        <v>50</v>
      </c>
      <c r="J123" t="s">
        <v>99</v>
      </c>
      <c r="K123">
        <v>2021</v>
      </c>
      <c r="M123" t="s">
        <v>51</v>
      </c>
      <c r="N123" t="s">
        <v>114</v>
      </c>
      <c r="O123" t="s">
        <v>1711</v>
      </c>
      <c r="P123" t="s">
        <v>54</v>
      </c>
      <c r="Q123" t="s">
        <v>685</v>
      </c>
      <c r="S123" t="s">
        <v>545</v>
      </c>
      <c r="V123" t="s">
        <v>1068</v>
      </c>
      <c r="W123" t="s">
        <v>1068</v>
      </c>
      <c r="X123" t="s">
        <v>58</v>
      </c>
      <c r="Y123" t="s">
        <v>58</v>
      </c>
      <c r="Z123" t="s">
        <v>13461</v>
      </c>
      <c r="AA123" t="s">
        <v>13462</v>
      </c>
      <c r="AB123">
        <v>18.915702799999998</v>
      </c>
      <c r="AC123">
        <v>-70.743988299999998</v>
      </c>
      <c r="AD123" t="s">
        <v>13289</v>
      </c>
      <c r="AE123" t="s">
        <v>13290</v>
      </c>
      <c r="AF123" t="s">
        <v>13291</v>
      </c>
      <c r="AG123" t="s">
        <v>13291</v>
      </c>
      <c r="AH123" t="s">
        <v>13298</v>
      </c>
      <c r="AI123">
        <v>1</v>
      </c>
      <c r="AJ123">
        <v>1030</v>
      </c>
      <c r="AK123" t="s">
        <v>13336</v>
      </c>
      <c r="AL123">
        <v>800</v>
      </c>
      <c r="AM123" t="s">
        <v>13301</v>
      </c>
      <c r="AN123" t="s">
        <v>13294</v>
      </c>
      <c r="AO123">
        <v>800</v>
      </c>
      <c r="AP123" t="s">
        <v>625</v>
      </c>
      <c r="AQ123" t="s">
        <v>13295</v>
      </c>
      <c r="AR123" t="s">
        <v>74</v>
      </c>
    </row>
    <row r="124" spans="1:44" x14ac:dyDescent="0.25">
      <c r="A124" t="str">
        <f>INDEX('Community ID'!B:B,MATCH(O124,'Community ID'!A:A,0))</f>
        <v>Los Embassadores</v>
      </c>
      <c r="B124" t="str">
        <f>INDEX('Community ID'!K:K,MATCH(P124,'Community ID'!J:J,0))</f>
        <v>Constanza</v>
      </c>
      <c r="D124" t="s">
        <v>5589</v>
      </c>
      <c r="E124" t="s">
        <v>5590</v>
      </c>
      <c r="F124" t="s">
        <v>297</v>
      </c>
      <c r="I124" t="s">
        <v>191</v>
      </c>
      <c r="J124" s="1">
        <v>26790</v>
      </c>
      <c r="K124">
        <v>48</v>
      </c>
      <c r="M124" t="s">
        <v>80</v>
      </c>
      <c r="N124" t="s">
        <v>4099</v>
      </c>
      <c r="O124" t="s">
        <v>5591</v>
      </c>
      <c r="P124" t="s">
        <v>54</v>
      </c>
      <c r="Q124" t="s">
        <v>160</v>
      </c>
      <c r="S124" t="s">
        <v>144</v>
      </c>
      <c r="T124" t="s">
        <v>145</v>
      </c>
      <c r="V124" t="s">
        <v>1068</v>
      </c>
      <c r="W124" t="s">
        <v>1068</v>
      </c>
      <c r="X124" t="s">
        <v>58</v>
      </c>
      <c r="Y124" t="s">
        <v>58</v>
      </c>
      <c r="Z124" t="s">
        <v>13541</v>
      </c>
      <c r="AA124" t="s">
        <v>13542</v>
      </c>
      <c r="AB124">
        <v>18.915835600000001</v>
      </c>
      <c r="AC124">
        <v>-70.743423500000006</v>
      </c>
      <c r="AD124" t="s">
        <v>13289</v>
      </c>
      <c r="AE124" t="s">
        <v>13290</v>
      </c>
      <c r="AF124" t="s">
        <v>13291</v>
      </c>
      <c r="AG124" t="s">
        <v>13291</v>
      </c>
      <c r="AH124" t="s">
        <v>13298</v>
      </c>
      <c r="AI124">
        <v>1</v>
      </c>
      <c r="AJ124">
        <v>1030</v>
      </c>
      <c r="AK124" t="s">
        <v>13315</v>
      </c>
      <c r="AL124">
        <v>800</v>
      </c>
      <c r="AM124" t="s">
        <v>13301</v>
      </c>
      <c r="AN124" t="s">
        <v>13294</v>
      </c>
      <c r="AO124">
        <v>800</v>
      </c>
      <c r="AP124" t="s">
        <v>625</v>
      </c>
      <c r="AQ124" t="s">
        <v>13295</v>
      </c>
      <c r="AR124" t="s">
        <v>74</v>
      </c>
    </row>
    <row r="125" spans="1:44" x14ac:dyDescent="0.25">
      <c r="A125" t="str">
        <f>INDEX('Community ID'!B:B,MATCH(O125,'Community ID'!A:A,0))</f>
        <v>La Luisa Arriba</v>
      </c>
      <c r="B125" t="str">
        <f>INDEX('Community ID'!K:K,MATCH(P125,'Community ID'!J:J,0))</f>
        <v>Constanza</v>
      </c>
      <c r="D125" t="s">
        <v>1528</v>
      </c>
      <c r="E125" t="s">
        <v>1529</v>
      </c>
      <c r="F125" t="s">
        <v>991</v>
      </c>
      <c r="H125" t="s">
        <v>1530</v>
      </c>
      <c r="I125" t="s">
        <v>79</v>
      </c>
      <c r="J125" s="1">
        <v>26023</v>
      </c>
      <c r="K125">
        <v>50</v>
      </c>
      <c r="M125" t="s">
        <v>51</v>
      </c>
      <c r="N125" t="s">
        <v>1463</v>
      </c>
      <c r="O125" t="s">
        <v>126</v>
      </c>
      <c r="P125" t="s">
        <v>54</v>
      </c>
      <c r="Q125" t="s">
        <v>55</v>
      </c>
      <c r="V125" t="s">
        <v>1074</v>
      </c>
      <c r="W125" t="s">
        <v>1074</v>
      </c>
      <c r="X125" t="s">
        <v>58</v>
      </c>
      <c r="Y125" t="s">
        <v>58</v>
      </c>
      <c r="Z125" t="s">
        <v>13604</v>
      </c>
      <c r="AA125" t="s">
        <v>13605</v>
      </c>
      <c r="AB125">
        <v>18.915559399999999</v>
      </c>
      <c r="AC125">
        <v>-70.744166899999996</v>
      </c>
      <c r="AD125" t="s">
        <v>13289</v>
      </c>
      <c r="AE125" t="s">
        <v>13290</v>
      </c>
      <c r="AF125" t="s">
        <v>13291</v>
      </c>
      <c r="AG125" t="s">
        <v>13291</v>
      </c>
      <c r="AH125" t="s">
        <v>13292</v>
      </c>
      <c r="AI125" t="s">
        <v>325</v>
      </c>
      <c r="AJ125" t="s">
        <v>13299</v>
      </c>
      <c r="AK125" t="s">
        <v>13378</v>
      </c>
      <c r="AL125">
        <v>10</v>
      </c>
      <c r="AM125" t="s">
        <v>13301</v>
      </c>
      <c r="AN125" t="s">
        <v>13302</v>
      </c>
      <c r="AO125">
        <v>400</v>
      </c>
      <c r="AP125" t="s">
        <v>625</v>
      </c>
      <c r="AQ125" t="s">
        <v>13295</v>
      </c>
      <c r="AR125" t="s">
        <v>74</v>
      </c>
    </row>
    <row r="126" spans="1:44" x14ac:dyDescent="0.25">
      <c r="A126" t="str">
        <f>INDEX('Community ID'!B:B,MATCH(O126,'Community ID'!A:A,0))</f>
        <v>Los Embassadores</v>
      </c>
      <c r="B126" t="str">
        <f>INDEX('Community ID'!K:K,MATCH(P126,'Community ID'!J:J,0))</f>
        <v>Constanza</v>
      </c>
      <c r="D126" t="s">
        <v>5607</v>
      </c>
      <c r="E126" t="s">
        <v>481</v>
      </c>
      <c r="F126" t="s">
        <v>5608</v>
      </c>
      <c r="I126" t="s">
        <v>191</v>
      </c>
      <c r="J126" s="1">
        <v>35916</v>
      </c>
      <c r="K126">
        <v>23</v>
      </c>
      <c r="M126" t="s">
        <v>80</v>
      </c>
      <c r="O126" t="s">
        <v>5344</v>
      </c>
      <c r="P126" t="s">
        <v>54</v>
      </c>
      <c r="Q126" t="s">
        <v>160</v>
      </c>
      <c r="V126" t="s">
        <v>1068</v>
      </c>
      <c r="W126" t="s">
        <v>1068</v>
      </c>
      <c r="X126" t="s">
        <v>58</v>
      </c>
      <c r="Y126" t="s">
        <v>58</v>
      </c>
      <c r="Z126" t="s">
        <v>13379</v>
      </c>
      <c r="AA126" t="s">
        <v>13380</v>
      </c>
      <c r="AB126">
        <v>18.915835600000001</v>
      </c>
      <c r="AC126">
        <v>-70.743423500000006</v>
      </c>
      <c r="AD126" t="s">
        <v>13289</v>
      </c>
      <c r="AE126" t="s">
        <v>13290</v>
      </c>
      <c r="AF126" t="s">
        <v>13291</v>
      </c>
      <c r="AG126" t="s">
        <v>13291</v>
      </c>
      <c r="AH126" t="s">
        <v>13298</v>
      </c>
      <c r="AI126">
        <v>1</v>
      </c>
      <c r="AJ126">
        <v>1030</v>
      </c>
      <c r="AK126" t="s">
        <v>13336</v>
      </c>
      <c r="AL126">
        <v>850</v>
      </c>
      <c r="AM126" t="s">
        <v>13301</v>
      </c>
      <c r="AN126" t="s">
        <v>13294</v>
      </c>
      <c r="AO126">
        <v>850</v>
      </c>
      <c r="AP126" t="s">
        <v>625</v>
      </c>
      <c r="AQ126" t="s">
        <v>13295</v>
      </c>
      <c r="AR126" t="s">
        <v>74</v>
      </c>
    </row>
    <row r="127" spans="1:44" x14ac:dyDescent="0.25">
      <c r="A127" t="str">
        <f>INDEX('Community ID'!B:B,MATCH(O127,'Community ID'!A:A,0))</f>
        <v>Los Embassadores</v>
      </c>
      <c r="B127" t="str">
        <f>INDEX('Community ID'!K:K,MATCH(P127,'Community ID'!J:J,0))</f>
        <v>Constanza</v>
      </c>
      <c r="D127" t="s">
        <v>10086</v>
      </c>
      <c r="E127" t="s">
        <v>10087</v>
      </c>
      <c r="F127" t="s">
        <v>924</v>
      </c>
      <c r="H127" t="s">
        <v>10088</v>
      </c>
      <c r="I127" t="s">
        <v>191</v>
      </c>
      <c r="J127" t="s">
        <v>10089</v>
      </c>
      <c r="K127">
        <v>74</v>
      </c>
      <c r="L127">
        <v>8492703814</v>
      </c>
      <c r="M127" t="s">
        <v>80</v>
      </c>
      <c r="N127" t="s">
        <v>135</v>
      </c>
      <c r="O127" t="s">
        <v>9966</v>
      </c>
      <c r="P127" t="s">
        <v>54</v>
      </c>
      <c r="Q127" t="s">
        <v>103</v>
      </c>
      <c r="S127" t="s">
        <v>1236</v>
      </c>
      <c r="V127" t="s">
        <v>1068</v>
      </c>
      <c r="W127" t="s">
        <v>1068</v>
      </c>
      <c r="X127" t="s">
        <v>58</v>
      </c>
      <c r="Y127" t="s">
        <v>58</v>
      </c>
      <c r="Z127" t="s">
        <v>13534</v>
      </c>
      <c r="AA127" t="s">
        <v>13535</v>
      </c>
      <c r="AB127">
        <v>18.9146404</v>
      </c>
      <c r="AC127">
        <v>-70.744319899999994</v>
      </c>
      <c r="AD127" t="s">
        <v>13289</v>
      </c>
      <c r="AE127" t="s">
        <v>13290</v>
      </c>
      <c r="AF127" t="s">
        <v>13291</v>
      </c>
      <c r="AG127" t="s">
        <v>13291</v>
      </c>
      <c r="AH127" t="s">
        <v>13298</v>
      </c>
      <c r="AI127">
        <v>1</v>
      </c>
      <c r="AJ127">
        <v>1030</v>
      </c>
      <c r="AK127" t="s">
        <v>13336</v>
      </c>
      <c r="AL127">
        <v>850</v>
      </c>
      <c r="AM127" t="s">
        <v>13301</v>
      </c>
      <c r="AN127" t="s">
        <v>13294</v>
      </c>
      <c r="AO127">
        <v>850</v>
      </c>
      <c r="AP127" t="s">
        <v>625</v>
      </c>
      <c r="AQ127" t="s">
        <v>13295</v>
      </c>
      <c r="AR127" t="s">
        <v>74</v>
      </c>
    </row>
    <row r="128" spans="1:44" x14ac:dyDescent="0.25">
      <c r="A128" t="str">
        <f>INDEX('Community ID'!B:B,MATCH(O128,'Community ID'!A:A,0))</f>
        <v>Cruz de Cuaba</v>
      </c>
      <c r="B128" t="str">
        <f>INDEX('Community ID'!K:K,MATCH(P128,'Community ID'!J:J,0))</f>
        <v>Constanza</v>
      </c>
      <c r="D128" t="s">
        <v>3377</v>
      </c>
      <c r="E128" t="s">
        <v>2387</v>
      </c>
      <c r="F128" t="s">
        <v>3378</v>
      </c>
      <c r="I128" t="s">
        <v>79</v>
      </c>
      <c r="J128" s="1">
        <v>23377</v>
      </c>
      <c r="K128">
        <v>57</v>
      </c>
      <c r="M128" t="s">
        <v>80</v>
      </c>
      <c r="N128" t="s">
        <v>3379</v>
      </c>
      <c r="O128" t="s">
        <v>3242</v>
      </c>
      <c r="P128" t="s">
        <v>54</v>
      </c>
      <c r="Q128" t="s">
        <v>103</v>
      </c>
      <c r="V128" t="s">
        <v>1759</v>
      </c>
      <c r="X128" t="s">
        <v>58</v>
      </c>
      <c r="Z128" t="s">
        <v>13610</v>
      </c>
      <c r="AA128" t="s">
        <v>13359</v>
      </c>
      <c r="AB128">
        <v>18.974566413107301</v>
      </c>
      <c r="AC128">
        <v>-70.720523670381596</v>
      </c>
      <c r="AD128" t="s">
        <v>13289</v>
      </c>
      <c r="AE128" t="s">
        <v>13290</v>
      </c>
      <c r="AF128" t="s">
        <v>13348</v>
      </c>
      <c r="AG128" t="s">
        <v>13348</v>
      </c>
      <c r="AH128" t="s">
        <v>13292</v>
      </c>
      <c r="AI128" t="s">
        <v>87</v>
      </c>
      <c r="AJ128">
        <v>0</v>
      </c>
      <c r="AL128">
        <v>10</v>
      </c>
      <c r="AM128" t="s">
        <v>625</v>
      </c>
      <c r="AN128" t="s">
        <v>13294</v>
      </c>
      <c r="AO128">
        <v>55</v>
      </c>
      <c r="AP128" t="s">
        <v>625</v>
      </c>
      <c r="AQ128" t="s">
        <v>625</v>
      </c>
      <c r="AR128" t="s">
        <v>74</v>
      </c>
    </row>
    <row r="129" spans="1:44" x14ac:dyDescent="0.25">
      <c r="A129" t="str">
        <f>INDEX('Community ID'!B:B,MATCH(O129,'Community ID'!A:A,0))</f>
        <v>Los Embassadores</v>
      </c>
      <c r="B129" t="str">
        <f>INDEX('Community ID'!K:K,MATCH(P129,'Community ID'!J:J,0))</f>
        <v>Constanza</v>
      </c>
      <c r="D129" t="s">
        <v>5615</v>
      </c>
      <c r="E129" t="s">
        <v>1110</v>
      </c>
      <c r="F129" t="s">
        <v>5616</v>
      </c>
      <c r="I129" t="s">
        <v>191</v>
      </c>
      <c r="J129" s="1">
        <v>32942</v>
      </c>
      <c r="K129">
        <v>31</v>
      </c>
      <c r="M129" t="s">
        <v>226</v>
      </c>
      <c r="O129" t="s">
        <v>5567</v>
      </c>
      <c r="P129" t="s">
        <v>54</v>
      </c>
      <c r="Q129" t="s">
        <v>160</v>
      </c>
      <c r="V129" t="s">
        <v>1068</v>
      </c>
      <c r="W129" t="s">
        <v>1068</v>
      </c>
      <c r="X129" t="s">
        <v>58</v>
      </c>
      <c r="Y129" t="s">
        <v>58</v>
      </c>
      <c r="Z129" t="s">
        <v>13549</v>
      </c>
      <c r="AA129" t="s">
        <v>13550</v>
      </c>
      <c r="AB129">
        <v>18.915835600000001</v>
      </c>
      <c r="AC129">
        <v>-70.743423500000006</v>
      </c>
      <c r="AD129" t="s">
        <v>13289</v>
      </c>
      <c r="AE129" t="s">
        <v>13290</v>
      </c>
      <c r="AF129" t="s">
        <v>13291</v>
      </c>
      <c r="AG129" t="s">
        <v>13291</v>
      </c>
      <c r="AH129" t="s">
        <v>13298</v>
      </c>
      <c r="AI129">
        <v>1</v>
      </c>
      <c r="AJ129">
        <v>1030</v>
      </c>
      <c r="AK129" t="s">
        <v>13336</v>
      </c>
      <c r="AL129">
        <v>850</v>
      </c>
      <c r="AM129" t="s">
        <v>13301</v>
      </c>
      <c r="AN129" t="s">
        <v>13294</v>
      </c>
      <c r="AO129">
        <v>850</v>
      </c>
      <c r="AP129" t="s">
        <v>625</v>
      </c>
      <c r="AQ129" t="s">
        <v>13295</v>
      </c>
      <c r="AR129" t="s">
        <v>74</v>
      </c>
    </row>
    <row r="130" spans="1:44" x14ac:dyDescent="0.25">
      <c r="A130" t="str">
        <f>INDEX('Community ID'!B:B,MATCH(O130,'Community ID'!A:A,0))</f>
        <v>Barrio Puerto Rico</v>
      </c>
      <c r="B130" t="str">
        <f>INDEX('Community ID'!K:K,MATCH(P130,'Community ID'!J:J,0))</f>
        <v>Constanza</v>
      </c>
      <c r="D130" t="s">
        <v>2036</v>
      </c>
      <c r="E130" t="s">
        <v>984</v>
      </c>
      <c r="F130" t="s">
        <v>2037</v>
      </c>
      <c r="I130" t="s">
        <v>50</v>
      </c>
      <c r="J130" t="s">
        <v>99</v>
      </c>
      <c r="K130">
        <v>2021</v>
      </c>
      <c r="M130" t="s">
        <v>80</v>
      </c>
      <c r="N130" t="s">
        <v>2038</v>
      </c>
      <c r="O130" t="s">
        <v>1506</v>
      </c>
      <c r="P130" t="s">
        <v>54</v>
      </c>
      <c r="Q130" t="s">
        <v>685</v>
      </c>
      <c r="V130" t="s">
        <v>1068</v>
      </c>
      <c r="X130" t="s">
        <v>58</v>
      </c>
      <c r="Z130" t="s">
        <v>13613</v>
      </c>
      <c r="AA130" t="s">
        <v>13614</v>
      </c>
      <c r="AB130">
        <v>18.9220364</v>
      </c>
      <c r="AC130">
        <v>-70.742987299999996</v>
      </c>
      <c r="AD130" t="s">
        <v>13289</v>
      </c>
      <c r="AE130" t="s">
        <v>13290</v>
      </c>
      <c r="AF130" t="s">
        <v>13291</v>
      </c>
      <c r="AG130" t="s">
        <v>13291</v>
      </c>
      <c r="AH130" t="s">
        <v>13298</v>
      </c>
      <c r="AI130">
        <v>23</v>
      </c>
      <c r="AJ130">
        <v>1030</v>
      </c>
      <c r="AK130" t="s">
        <v>13378</v>
      </c>
      <c r="AL130">
        <v>10</v>
      </c>
      <c r="AM130" t="s">
        <v>13301</v>
      </c>
      <c r="AN130" t="s">
        <v>13302</v>
      </c>
      <c r="AO130">
        <v>10</v>
      </c>
      <c r="AP130" t="s">
        <v>625</v>
      </c>
      <c r="AQ130" t="s">
        <v>13295</v>
      </c>
      <c r="AR130" t="s">
        <v>74</v>
      </c>
    </row>
    <row r="131" spans="1:44" x14ac:dyDescent="0.25">
      <c r="A131" t="str">
        <f>INDEX('Community ID'!B:B,MATCH(O131,'Community ID'!A:A,0))</f>
        <v>Barrio Puerto Rico</v>
      </c>
      <c r="B131" t="str">
        <f>INDEX('Community ID'!K:K,MATCH(P131,'Community ID'!J:J,0))</f>
        <v>Constanza</v>
      </c>
      <c r="D131" t="s">
        <v>2028</v>
      </c>
      <c r="E131" t="s">
        <v>2029</v>
      </c>
      <c r="F131" t="s">
        <v>872</v>
      </c>
      <c r="I131" t="s">
        <v>50</v>
      </c>
      <c r="J131" s="1">
        <v>32631</v>
      </c>
      <c r="K131">
        <v>32</v>
      </c>
      <c r="L131">
        <v>8296930539</v>
      </c>
      <c r="M131" t="s">
        <v>226</v>
      </c>
      <c r="N131" t="s">
        <v>114</v>
      </c>
      <c r="O131" t="s">
        <v>1642</v>
      </c>
      <c r="P131" t="s">
        <v>54</v>
      </c>
      <c r="S131" t="s">
        <v>144</v>
      </c>
      <c r="V131" t="s">
        <v>1759</v>
      </c>
      <c r="X131" t="s">
        <v>58</v>
      </c>
      <c r="Z131" t="s">
        <v>13615</v>
      </c>
      <c r="AA131" t="s">
        <v>13616</v>
      </c>
      <c r="AB131">
        <v>18.922267612087399</v>
      </c>
      <c r="AC131">
        <v>-70.742169683865001</v>
      </c>
      <c r="AD131" t="s">
        <v>13289</v>
      </c>
      <c r="AE131" t="s">
        <v>13290</v>
      </c>
      <c r="AF131" t="s">
        <v>13291</v>
      </c>
      <c r="AG131" t="s">
        <v>13291</v>
      </c>
      <c r="AH131" t="s">
        <v>13292</v>
      </c>
      <c r="AI131" t="s">
        <v>325</v>
      </c>
      <c r="AJ131">
        <v>0</v>
      </c>
      <c r="AL131">
        <v>10</v>
      </c>
      <c r="AM131" t="s">
        <v>13301</v>
      </c>
      <c r="AN131" t="s">
        <v>13308</v>
      </c>
      <c r="AO131">
        <v>10</v>
      </c>
      <c r="AP131" t="s">
        <v>625</v>
      </c>
      <c r="AQ131" t="s">
        <v>13295</v>
      </c>
      <c r="AR131" t="s">
        <v>74</v>
      </c>
    </row>
    <row r="132" spans="1:44" x14ac:dyDescent="0.25">
      <c r="A132" t="str">
        <f>INDEX('Community ID'!B:B,MATCH(O132,'Community ID'!A:A,0))</f>
        <v>Los Embassadores</v>
      </c>
      <c r="B132" t="str">
        <f>INDEX('Community ID'!K:K,MATCH(P132,'Community ID'!J:J,0))</f>
        <v>Constanza</v>
      </c>
      <c r="D132" t="s">
        <v>3089</v>
      </c>
      <c r="E132" t="s">
        <v>3090</v>
      </c>
      <c r="F132" t="s">
        <v>1363</v>
      </c>
      <c r="H132" t="s">
        <v>1767</v>
      </c>
      <c r="I132" t="s">
        <v>50</v>
      </c>
      <c r="J132" s="1">
        <v>29619</v>
      </c>
      <c r="K132">
        <v>40</v>
      </c>
      <c r="L132">
        <v>8496382515</v>
      </c>
      <c r="M132" t="s">
        <v>80</v>
      </c>
      <c r="N132" t="s">
        <v>135</v>
      </c>
      <c r="O132" t="s">
        <v>1722</v>
      </c>
      <c r="P132" t="s">
        <v>54</v>
      </c>
      <c r="Q132" t="s">
        <v>103</v>
      </c>
      <c r="S132" t="s">
        <v>104</v>
      </c>
      <c r="V132" t="s">
        <v>1068</v>
      </c>
      <c r="W132" t="s">
        <v>1068</v>
      </c>
      <c r="X132" t="s">
        <v>58</v>
      </c>
      <c r="Y132" t="s">
        <v>58</v>
      </c>
      <c r="Z132" t="s">
        <v>13521</v>
      </c>
      <c r="AA132" t="s">
        <v>13522</v>
      </c>
      <c r="AB132">
        <v>18.914885000000002</v>
      </c>
      <c r="AC132">
        <v>-70.741193300000006</v>
      </c>
      <c r="AD132" t="s">
        <v>13289</v>
      </c>
      <c r="AE132" t="s">
        <v>13290</v>
      </c>
      <c r="AF132" t="s">
        <v>13291</v>
      </c>
      <c r="AG132" t="s">
        <v>13291</v>
      </c>
      <c r="AH132" t="s">
        <v>13298</v>
      </c>
      <c r="AI132">
        <v>1</v>
      </c>
      <c r="AJ132">
        <v>1030</v>
      </c>
      <c r="AK132" t="s">
        <v>13523</v>
      </c>
      <c r="AL132">
        <v>860</v>
      </c>
      <c r="AM132" t="s">
        <v>13301</v>
      </c>
      <c r="AN132" t="s">
        <v>13294</v>
      </c>
      <c r="AO132">
        <v>860</v>
      </c>
      <c r="AP132" t="s">
        <v>625</v>
      </c>
      <c r="AQ132" t="s">
        <v>13295</v>
      </c>
      <c r="AR132" t="s">
        <v>74</v>
      </c>
    </row>
    <row r="133" spans="1:44" x14ac:dyDescent="0.25">
      <c r="A133" t="str">
        <f>INDEX('Community ID'!B:B,MATCH(O133,'Community ID'!A:A,0))</f>
        <v>Alto Cerro 2</v>
      </c>
      <c r="B133" t="str">
        <f>INDEX('Community ID'!K:K,MATCH(P133,'Community ID'!J:J,0))</f>
        <v>Constanza</v>
      </c>
      <c r="D133" t="s">
        <v>1611</v>
      </c>
      <c r="E133" t="s">
        <v>1612</v>
      </c>
      <c r="F133" t="s">
        <v>1613</v>
      </c>
      <c r="I133" t="s">
        <v>79</v>
      </c>
      <c r="J133" t="s">
        <v>99</v>
      </c>
      <c r="K133">
        <v>2021</v>
      </c>
      <c r="M133" t="s">
        <v>142</v>
      </c>
      <c r="N133" t="s">
        <v>1614</v>
      </c>
      <c r="O133" t="s">
        <v>1605</v>
      </c>
      <c r="P133" t="s">
        <v>54</v>
      </c>
      <c r="Q133" t="s">
        <v>685</v>
      </c>
      <c r="V133" t="s">
        <v>1068</v>
      </c>
      <c r="W133" t="s">
        <v>1068</v>
      </c>
      <c r="X133" t="s">
        <v>58</v>
      </c>
      <c r="Y133" t="s">
        <v>58</v>
      </c>
      <c r="Z133" t="s">
        <v>13622</v>
      </c>
      <c r="AA133" t="s">
        <v>13623</v>
      </c>
      <c r="AB133">
        <v>18.9124573</v>
      </c>
      <c r="AC133">
        <v>-70.721864999999994</v>
      </c>
      <c r="AD133" t="s">
        <v>13289</v>
      </c>
      <c r="AE133" t="s">
        <v>13290</v>
      </c>
      <c r="AF133" t="s">
        <v>13291</v>
      </c>
      <c r="AG133" t="s">
        <v>13291</v>
      </c>
      <c r="AH133" t="s">
        <v>13298</v>
      </c>
      <c r="AI133">
        <v>23</v>
      </c>
      <c r="AJ133" t="s">
        <v>13299</v>
      </c>
      <c r="AK133" t="s">
        <v>13378</v>
      </c>
      <c r="AL133">
        <v>20</v>
      </c>
      <c r="AM133" t="s">
        <v>13301</v>
      </c>
      <c r="AN133" t="s">
        <v>13294</v>
      </c>
      <c r="AO133">
        <v>400</v>
      </c>
      <c r="AP133" t="s">
        <v>13436</v>
      </c>
      <c r="AQ133" t="s">
        <v>13295</v>
      </c>
      <c r="AR133" t="s">
        <v>74</v>
      </c>
    </row>
    <row r="134" spans="1:44" x14ac:dyDescent="0.25">
      <c r="A134" t="str">
        <f>INDEX('Community ID'!B:B,MATCH(O134,'Community ID'!A:A,0))</f>
        <v>Los Embassadores</v>
      </c>
      <c r="B134" t="str">
        <f>INDEX('Community ID'!K:K,MATCH(P134,'Community ID'!J:J,0))</f>
        <v>Constanza</v>
      </c>
      <c r="D134" t="s">
        <v>5341</v>
      </c>
      <c r="E134" t="s">
        <v>5342</v>
      </c>
      <c r="F134" t="s">
        <v>1720</v>
      </c>
      <c r="I134" t="s">
        <v>191</v>
      </c>
      <c r="J134" t="s">
        <v>5343</v>
      </c>
      <c r="K134">
        <v>31</v>
      </c>
      <c r="M134" t="s">
        <v>80</v>
      </c>
      <c r="N134" t="s">
        <v>114</v>
      </c>
      <c r="O134" t="s">
        <v>5344</v>
      </c>
      <c r="P134" t="s">
        <v>54</v>
      </c>
      <c r="Q134" t="s">
        <v>160</v>
      </c>
      <c r="T134" t="s">
        <v>145</v>
      </c>
      <c r="V134" t="s">
        <v>1068</v>
      </c>
      <c r="W134" t="s">
        <v>1068</v>
      </c>
      <c r="X134" t="s">
        <v>58</v>
      </c>
      <c r="Y134" t="s">
        <v>58</v>
      </c>
      <c r="Z134" t="s">
        <v>13519</v>
      </c>
      <c r="AA134" t="s">
        <v>13520</v>
      </c>
      <c r="AB134">
        <v>18.915193200000001</v>
      </c>
      <c r="AC134">
        <v>-70.743253999999993</v>
      </c>
      <c r="AD134" t="s">
        <v>13289</v>
      </c>
      <c r="AE134" t="s">
        <v>13290</v>
      </c>
      <c r="AF134" t="s">
        <v>13291</v>
      </c>
      <c r="AG134" t="s">
        <v>13291</v>
      </c>
      <c r="AH134" t="s">
        <v>13298</v>
      </c>
      <c r="AI134">
        <v>1</v>
      </c>
      <c r="AJ134">
        <v>1030</v>
      </c>
      <c r="AK134" t="s">
        <v>13336</v>
      </c>
      <c r="AL134">
        <v>960</v>
      </c>
      <c r="AM134" t="s">
        <v>13301</v>
      </c>
      <c r="AN134" t="s">
        <v>13294</v>
      </c>
      <c r="AO134">
        <v>960</v>
      </c>
      <c r="AP134" t="s">
        <v>625</v>
      </c>
      <c r="AQ134" t="s">
        <v>13295</v>
      </c>
      <c r="AR134" t="s">
        <v>74</v>
      </c>
    </row>
  </sheetData>
  <autoFilter ref="A1:AR134" xr:uid="{00000000-0009-0000-0000-000006000000}"/>
  <sortState xmlns:xlrd2="http://schemas.microsoft.com/office/spreadsheetml/2017/richdata2" ref="D5:AR134">
    <sortCondition ref="AL1:AL13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AC292"/>
  <sheetViews>
    <sheetView topLeftCell="A270" workbookViewId="0">
      <selection activeCell="A293" sqref="A293"/>
    </sheetView>
  </sheetViews>
  <sheetFormatPr defaultRowHeight="15" x14ac:dyDescent="0.25"/>
  <cols>
    <col min="1" max="1" width="42" customWidth="1"/>
    <col min="2" max="2" width="16.5703125" customWidth="1"/>
    <col min="26" max="26" width="11.42578125" customWidth="1"/>
    <col min="29" max="29" width="12.140625" customWidth="1"/>
  </cols>
  <sheetData>
    <row r="1" spans="1:29" x14ac:dyDescent="0.25">
      <c r="A1" s="4" t="s">
        <v>13101</v>
      </c>
      <c r="B1" s="4"/>
      <c r="C1" s="4"/>
      <c r="D1" s="4"/>
      <c r="E1" s="4"/>
      <c r="F1" s="4"/>
      <c r="G1" s="4"/>
      <c r="H1" s="4"/>
      <c r="J1" t="s">
        <v>13106</v>
      </c>
    </row>
    <row r="2" spans="1:29" x14ac:dyDescent="0.25">
      <c r="A2" s="5" t="s">
        <v>13102</v>
      </c>
      <c r="B2" s="6" t="s">
        <v>13103</v>
      </c>
      <c r="E2" t="s">
        <v>13107</v>
      </c>
      <c r="J2" t="s">
        <v>13102</v>
      </c>
      <c r="K2" t="s">
        <v>13103</v>
      </c>
      <c r="N2" t="s">
        <v>13107</v>
      </c>
      <c r="T2" t="s">
        <v>13626</v>
      </c>
      <c r="Z2" t="s">
        <v>13991</v>
      </c>
      <c r="AC2" t="s">
        <v>13992</v>
      </c>
    </row>
    <row r="3" spans="1:29" x14ac:dyDescent="0.25">
      <c r="A3" t="s">
        <v>53</v>
      </c>
      <c r="B3" t="s">
        <v>53</v>
      </c>
      <c r="E3" t="s">
        <v>53</v>
      </c>
      <c r="J3" t="s">
        <v>54</v>
      </c>
      <c r="K3" t="s">
        <v>102</v>
      </c>
      <c r="N3" t="s">
        <v>102</v>
      </c>
      <c r="T3" t="s">
        <v>1708</v>
      </c>
      <c r="Z3" t="s">
        <v>115</v>
      </c>
      <c r="AC3" t="s">
        <v>846</v>
      </c>
    </row>
    <row r="4" spans="1:29" x14ac:dyDescent="0.25">
      <c r="A4" t="s">
        <v>82</v>
      </c>
      <c r="B4" t="s">
        <v>115</v>
      </c>
      <c r="E4" t="s">
        <v>115</v>
      </c>
      <c r="J4" t="s">
        <v>83</v>
      </c>
      <c r="K4" t="s">
        <v>102</v>
      </c>
      <c r="N4" t="s">
        <v>444</v>
      </c>
      <c r="T4" t="str">
        <f ca="1">INDEX('Community ID'!U:U,MATCH(AH4,'Community ID'!T:T,0))</f>
        <v>La Luisa Arriba</v>
      </c>
      <c r="Z4" t="s">
        <v>8026</v>
      </c>
      <c r="AC4" t="s">
        <v>13114</v>
      </c>
    </row>
    <row r="5" spans="1:29" x14ac:dyDescent="0.25">
      <c r="A5" t="s">
        <v>752</v>
      </c>
      <c r="B5" t="s">
        <v>8026</v>
      </c>
      <c r="E5" t="s">
        <v>8026</v>
      </c>
      <c r="J5" t="s">
        <v>451</v>
      </c>
      <c r="K5" t="s">
        <v>444</v>
      </c>
      <c r="N5" t="s">
        <v>3217</v>
      </c>
      <c r="T5" t="str">
        <f ca="1">INDEX('Community ID'!U:U,MATCH(AH5,'Community ID'!T:T,0))</f>
        <v>Los Embassadores</v>
      </c>
      <c r="Z5" t="s">
        <v>13115</v>
      </c>
      <c r="AC5" t="s">
        <v>2529</v>
      </c>
    </row>
    <row r="6" spans="1:29" x14ac:dyDescent="0.25">
      <c r="A6" t="s">
        <v>746</v>
      </c>
      <c r="B6" t="s">
        <v>1708</v>
      </c>
      <c r="E6" t="s">
        <v>1708</v>
      </c>
      <c r="J6" t="s">
        <v>451</v>
      </c>
      <c r="K6" t="s">
        <v>444</v>
      </c>
      <c r="T6" t="str">
        <f ca="1">INDEX('Community ID'!U:U,MATCH(AH6,'Community ID'!T:T,0))</f>
        <v>Barrio Puerto Rico</v>
      </c>
      <c r="Z6" t="s">
        <v>126</v>
      </c>
      <c r="AC6" t="s">
        <v>13116</v>
      </c>
    </row>
    <row r="7" spans="1:29" x14ac:dyDescent="0.25">
      <c r="A7" t="s">
        <v>101</v>
      </c>
      <c r="B7" t="s">
        <v>1073</v>
      </c>
      <c r="E7" t="s">
        <v>1073</v>
      </c>
      <c r="J7" t="s">
        <v>1364</v>
      </c>
      <c r="K7" t="s">
        <v>102</v>
      </c>
      <c r="T7" t="str">
        <f ca="1">INDEX('Community ID'!U:U,MATCH(AH7,'Community ID'!T:T,0))</f>
        <v>Cruz de Cuaba</v>
      </c>
      <c r="Z7" t="s">
        <v>13113</v>
      </c>
      <c r="AC7" t="s">
        <v>2816</v>
      </c>
    </row>
    <row r="8" spans="1:29" x14ac:dyDescent="0.25">
      <c r="A8" t="s">
        <v>713</v>
      </c>
      <c r="B8" t="s">
        <v>1073</v>
      </c>
      <c r="E8" t="s">
        <v>846</v>
      </c>
      <c r="J8" t="s">
        <v>1015</v>
      </c>
      <c r="K8" t="s">
        <v>102</v>
      </c>
      <c r="T8" t="str">
        <f ca="1">INDEX('Community ID'!U:U,MATCH(AH8,'Community ID'!T:T,0))</f>
        <v>Paragua</v>
      </c>
      <c r="Z8" t="s">
        <v>2788</v>
      </c>
      <c r="AC8" t="s">
        <v>2913</v>
      </c>
    </row>
    <row r="9" spans="1:29" x14ac:dyDescent="0.25">
      <c r="A9" t="s">
        <v>404</v>
      </c>
      <c r="B9" t="s">
        <v>1073</v>
      </c>
      <c r="E9" t="s">
        <v>13108</v>
      </c>
      <c r="J9" t="s">
        <v>416</v>
      </c>
      <c r="K9" t="s">
        <v>444</v>
      </c>
      <c r="T9" t="str">
        <f ca="1">INDEX('Community ID'!U:U,MATCH(AH9,'Community ID'!T:T,0))</f>
        <v>Alto Cerro 2</v>
      </c>
      <c r="Z9" t="s">
        <v>13117</v>
      </c>
      <c r="AC9" t="s">
        <v>13122</v>
      </c>
    </row>
    <row r="10" spans="1:29" x14ac:dyDescent="0.25">
      <c r="A10" t="s">
        <v>846</v>
      </c>
      <c r="B10" t="s">
        <v>846</v>
      </c>
      <c r="E10" t="s">
        <v>126</v>
      </c>
      <c r="J10" t="s">
        <v>604</v>
      </c>
      <c r="K10" t="s">
        <v>444</v>
      </c>
      <c r="Z10" t="s">
        <v>13120</v>
      </c>
      <c r="AC10" t="s">
        <v>3793</v>
      </c>
    </row>
    <row r="11" spans="1:29" x14ac:dyDescent="0.25">
      <c r="A11" t="s">
        <v>891</v>
      </c>
      <c r="B11" t="s">
        <v>846</v>
      </c>
      <c r="E11" t="s">
        <v>1668</v>
      </c>
      <c r="J11" t="s">
        <v>572</v>
      </c>
      <c r="K11" t="s">
        <v>444</v>
      </c>
      <c r="Z11" t="s">
        <v>4083</v>
      </c>
      <c r="AC11" t="s">
        <v>4067</v>
      </c>
    </row>
    <row r="12" spans="1:29" x14ac:dyDescent="0.25">
      <c r="A12" t="s">
        <v>795</v>
      </c>
      <c r="B12" t="s">
        <v>1073</v>
      </c>
      <c r="E12" t="s">
        <v>13109</v>
      </c>
      <c r="J12" t="s">
        <v>2605</v>
      </c>
      <c r="K12" t="s">
        <v>444</v>
      </c>
      <c r="Z12" t="s">
        <v>13125</v>
      </c>
      <c r="AC12" t="s">
        <v>13126</v>
      </c>
    </row>
    <row r="13" spans="1:29" x14ac:dyDescent="0.25">
      <c r="A13" t="s">
        <v>971</v>
      </c>
      <c r="B13" t="s">
        <v>1073</v>
      </c>
      <c r="E13" t="s">
        <v>13110</v>
      </c>
      <c r="J13" t="s">
        <v>4117</v>
      </c>
      <c r="K13" t="s">
        <v>102</v>
      </c>
      <c r="Z13" t="s">
        <v>13128</v>
      </c>
      <c r="AC13" t="s">
        <v>5819</v>
      </c>
    </row>
    <row r="14" spans="1:29" x14ac:dyDescent="0.25">
      <c r="A14" t="s">
        <v>1342</v>
      </c>
      <c r="B14" t="s">
        <v>13108</v>
      </c>
      <c r="E14" t="s">
        <v>13111</v>
      </c>
      <c r="J14" t="s">
        <v>4123</v>
      </c>
      <c r="K14" t="s">
        <v>102</v>
      </c>
      <c r="Z14" t="s">
        <v>13131</v>
      </c>
    </row>
    <row r="15" spans="1:29" x14ac:dyDescent="0.25">
      <c r="A15" t="s">
        <v>126</v>
      </c>
      <c r="B15" t="s">
        <v>126</v>
      </c>
      <c r="E15" t="s">
        <v>13112</v>
      </c>
      <c r="J15" t="s">
        <v>4875</v>
      </c>
      <c r="K15" t="s">
        <v>444</v>
      </c>
      <c r="Z15" t="s">
        <v>13132</v>
      </c>
    </row>
    <row r="16" spans="1:29" x14ac:dyDescent="0.25">
      <c r="A16" t="s">
        <v>1346</v>
      </c>
      <c r="B16" t="s">
        <v>13108</v>
      </c>
      <c r="E16" t="s">
        <v>13113</v>
      </c>
      <c r="J16" t="s">
        <v>4888</v>
      </c>
      <c r="K16" t="s">
        <v>444</v>
      </c>
      <c r="Z16" t="s">
        <v>13120</v>
      </c>
    </row>
    <row r="17" spans="1:26" x14ac:dyDescent="0.25">
      <c r="A17" t="s">
        <v>1355</v>
      </c>
      <c r="B17" t="s">
        <v>13108</v>
      </c>
      <c r="E17" t="s">
        <v>13114</v>
      </c>
      <c r="J17" t="s">
        <v>5128</v>
      </c>
      <c r="K17" t="s">
        <v>102</v>
      </c>
      <c r="Z17" t="s">
        <v>13135</v>
      </c>
    </row>
    <row r="18" spans="1:26" x14ac:dyDescent="0.25">
      <c r="A18" t="s">
        <v>1376</v>
      </c>
      <c r="B18" t="s">
        <v>13108</v>
      </c>
      <c r="E18" t="s">
        <v>13115</v>
      </c>
      <c r="J18" t="s">
        <v>5308</v>
      </c>
      <c r="K18" t="s">
        <v>102</v>
      </c>
      <c r="Z18" t="s">
        <v>13136</v>
      </c>
    </row>
    <row r="19" spans="1:26" x14ac:dyDescent="0.25">
      <c r="A19" t="s">
        <v>1407</v>
      </c>
      <c r="B19" t="s">
        <v>13108</v>
      </c>
      <c r="E19" t="s">
        <v>2529</v>
      </c>
      <c r="J19" t="s">
        <v>5328</v>
      </c>
      <c r="K19" t="s">
        <v>102</v>
      </c>
      <c r="Z19" t="s">
        <v>13137</v>
      </c>
    </row>
    <row r="20" spans="1:26" x14ac:dyDescent="0.25">
      <c r="A20" t="s">
        <v>1458</v>
      </c>
      <c r="B20" t="s">
        <v>13108</v>
      </c>
      <c r="E20" t="s">
        <v>2771</v>
      </c>
      <c r="J20" t="s">
        <v>5345</v>
      </c>
      <c r="K20" t="s">
        <v>102</v>
      </c>
      <c r="Z20" t="s">
        <v>13138</v>
      </c>
    </row>
    <row r="21" spans="1:26" x14ac:dyDescent="0.25">
      <c r="A21" t="s">
        <v>1506</v>
      </c>
      <c r="B21" t="s">
        <v>1668</v>
      </c>
      <c r="E21" t="s">
        <v>13116</v>
      </c>
      <c r="J21" t="s">
        <v>7287</v>
      </c>
      <c r="K21" t="s">
        <v>102</v>
      </c>
      <c r="Z21" t="s">
        <v>9497</v>
      </c>
    </row>
    <row r="22" spans="1:26" x14ac:dyDescent="0.25">
      <c r="A22" t="s">
        <v>1578</v>
      </c>
      <c r="B22" t="s">
        <v>13109</v>
      </c>
      <c r="E22" t="s">
        <v>2816</v>
      </c>
      <c r="J22" t="s">
        <v>13146</v>
      </c>
      <c r="K22" t="s">
        <v>3217</v>
      </c>
      <c r="Z22" t="s">
        <v>13139</v>
      </c>
    </row>
    <row r="23" spans="1:26" x14ac:dyDescent="0.25">
      <c r="A23" t="s">
        <v>1584</v>
      </c>
      <c r="B23" t="s">
        <v>13109</v>
      </c>
      <c r="E23" t="s">
        <v>2788</v>
      </c>
      <c r="J23" t="s">
        <v>3217</v>
      </c>
      <c r="K23" t="s">
        <v>3217</v>
      </c>
      <c r="Z23" t="s">
        <v>13140</v>
      </c>
    </row>
    <row r="24" spans="1:26" x14ac:dyDescent="0.25">
      <c r="A24" t="s">
        <v>1578</v>
      </c>
      <c r="B24" t="s">
        <v>13109</v>
      </c>
      <c r="E24" t="s">
        <v>13117</v>
      </c>
      <c r="J24" t="s">
        <v>7490</v>
      </c>
      <c r="K24" t="s">
        <v>102</v>
      </c>
      <c r="Z24" t="s">
        <v>7527</v>
      </c>
    </row>
    <row r="25" spans="1:26" x14ac:dyDescent="0.25">
      <c r="A25" t="s">
        <v>1590</v>
      </c>
      <c r="B25" t="s">
        <v>13109</v>
      </c>
      <c r="E25" t="s">
        <v>2871</v>
      </c>
      <c r="J25" t="s">
        <v>3216</v>
      </c>
      <c r="K25" t="s">
        <v>3217</v>
      </c>
      <c r="Z25" t="s">
        <v>13141</v>
      </c>
    </row>
    <row r="26" spans="1:26" x14ac:dyDescent="0.25">
      <c r="A26" t="s">
        <v>1597</v>
      </c>
      <c r="B26" t="s">
        <v>13109</v>
      </c>
      <c r="E26" t="s">
        <v>13120</v>
      </c>
      <c r="J26" t="s">
        <v>13667</v>
      </c>
      <c r="K26" t="s">
        <v>102</v>
      </c>
      <c r="Z26" t="s">
        <v>13142</v>
      </c>
    </row>
    <row r="27" spans="1:26" x14ac:dyDescent="0.25">
      <c r="A27" t="s">
        <v>1600</v>
      </c>
      <c r="B27" t="s">
        <v>13109</v>
      </c>
      <c r="E27" t="s">
        <v>6963</v>
      </c>
      <c r="J27" t="s">
        <v>13789</v>
      </c>
      <c r="K27" t="s">
        <v>102</v>
      </c>
      <c r="Z27" t="s">
        <v>7775</v>
      </c>
    </row>
    <row r="28" spans="1:26" x14ac:dyDescent="0.25">
      <c r="A28" t="s">
        <v>1605</v>
      </c>
      <c r="B28" t="s">
        <v>13109</v>
      </c>
      <c r="E28" t="s">
        <v>2913</v>
      </c>
      <c r="J28" t="s">
        <v>3234</v>
      </c>
      <c r="K28" t="s">
        <v>102</v>
      </c>
      <c r="Z28" t="s">
        <v>13144</v>
      </c>
    </row>
    <row r="29" spans="1:26" x14ac:dyDescent="0.25">
      <c r="A29" t="s">
        <v>1625</v>
      </c>
      <c r="B29" t="s">
        <v>13109</v>
      </c>
      <c r="E29" t="s">
        <v>13122</v>
      </c>
      <c r="J29" t="s">
        <v>13802</v>
      </c>
      <c r="K29" t="s">
        <v>102</v>
      </c>
      <c r="Z29" t="s">
        <v>13145</v>
      </c>
    </row>
    <row r="30" spans="1:26" x14ac:dyDescent="0.25">
      <c r="A30" t="s">
        <v>1633</v>
      </c>
      <c r="B30" t="s">
        <v>13109</v>
      </c>
      <c r="E30" t="s">
        <v>13123</v>
      </c>
      <c r="Z30" t="s">
        <v>13147</v>
      </c>
    </row>
    <row r="31" spans="1:26" x14ac:dyDescent="0.25">
      <c r="A31" t="s">
        <v>1637</v>
      </c>
      <c r="B31" t="s">
        <v>1668</v>
      </c>
      <c r="E31" t="s">
        <v>13124</v>
      </c>
      <c r="Z31" t="s">
        <v>13148</v>
      </c>
    </row>
    <row r="32" spans="1:26" x14ac:dyDescent="0.25">
      <c r="A32" t="s">
        <v>1642</v>
      </c>
      <c r="B32" t="s">
        <v>1668</v>
      </c>
      <c r="E32" t="s">
        <v>3793</v>
      </c>
      <c r="Z32" t="s">
        <v>10109</v>
      </c>
    </row>
    <row r="33" spans="1:26" x14ac:dyDescent="0.25">
      <c r="A33" t="s">
        <v>1711</v>
      </c>
      <c r="B33" t="s">
        <v>13110</v>
      </c>
      <c r="E33" t="s">
        <v>4067</v>
      </c>
      <c r="Z33" t="s">
        <v>13149</v>
      </c>
    </row>
    <row r="34" spans="1:26" x14ac:dyDescent="0.25">
      <c r="A34" t="s">
        <v>1717</v>
      </c>
      <c r="B34" t="s">
        <v>13110</v>
      </c>
      <c r="E34" t="s">
        <v>4083</v>
      </c>
      <c r="Z34" t="s">
        <v>13150</v>
      </c>
    </row>
    <row r="35" spans="1:26" x14ac:dyDescent="0.25">
      <c r="A35" t="s">
        <v>1722</v>
      </c>
      <c r="B35" t="s">
        <v>13110</v>
      </c>
      <c r="E35" t="s">
        <v>13125</v>
      </c>
      <c r="Z35" t="s">
        <v>11619</v>
      </c>
    </row>
    <row r="36" spans="1:26" x14ac:dyDescent="0.25">
      <c r="A36" t="s">
        <v>1734</v>
      </c>
      <c r="B36" t="s">
        <v>13110</v>
      </c>
      <c r="E36" t="s">
        <v>13126</v>
      </c>
      <c r="Z36" t="s">
        <v>13151</v>
      </c>
    </row>
    <row r="37" spans="1:26" x14ac:dyDescent="0.25">
      <c r="A37" t="s">
        <v>1717</v>
      </c>
      <c r="B37" t="s">
        <v>13110</v>
      </c>
      <c r="E37" t="s">
        <v>13127</v>
      </c>
      <c r="Z37" t="s">
        <v>13152</v>
      </c>
    </row>
    <row r="38" spans="1:26" x14ac:dyDescent="0.25">
      <c r="A38" t="s">
        <v>1758</v>
      </c>
      <c r="B38" t="s">
        <v>13111</v>
      </c>
      <c r="E38" t="s">
        <v>13128</v>
      </c>
      <c r="Z38" t="s">
        <v>13153</v>
      </c>
    </row>
    <row r="39" spans="1:26" x14ac:dyDescent="0.25">
      <c r="A39" t="s">
        <v>1850</v>
      </c>
      <c r="B39" t="s">
        <v>846</v>
      </c>
      <c r="E39" t="s">
        <v>5819</v>
      </c>
      <c r="Z39" t="s">
        <v>13154</v>
      </c>
    </row>
    <row r="40" spans="1:26" x14ac:dyDescent="0.25">
      <c r="A40" t="s">
        <v>2054</v>
      </c>
      <c r="B40" t="s">
        <v>1668</v>
      </c>
      <c r="E40" t="s">
        <v>13131</v>
      </c>
      <c r="Z40" t="s">
        <v>11919</v>
      </c>
    </row>
    <row r="41" spans="1:26" x14ac:dyDescent="0.25">
      <c r="A41" t="s">
        <v>2058</v>
      </c>
      <c r="B41" t="s">
        <v>1668</v>
      </c>
      <c r="E41" t="s">
        <v>13132</v>
      </c>
      <c r="Z41" t="s">
        <v>12130</v>
      </c>
    </row>
    <row r="42" spans="1:26" x14ac:dyDescent="0.25">
      <c r="A42" t="s">
        <v>2050</v>
      </c>
      <c r="B42" t="s">
        <v>1668</v>
      </c>
      <c r="E42" t="s">
        <v>8586</v>
      </c>
      <c r="Z42" t="s">
        <v>13157</v>
      </c>
    </row>
    <row r="43" spans="1:26" x14ac:dyDescent="0.25">
      <c r="A43" t="s">
        <v>2062</v>
      </c>
      <c r="B43" t="s">
        <v>1668</v>
      </c>
      <c r="E43" t="s">
        <v>13134</v>
      </c>
      <c r="Z43" t="s">
        <v>13024</v>
      </c>
    </row>
    <row r="44" spans="1:26" x14ac:dyDescent="0.25">
      <c r="A44" t="s">
        <v>2118</v>
      </c>
      <c r="B44" t="s">
        <v>13112</v>
      </c>
      <c r="E44" t="s">
        <v>9381</v>
      </c>
      <c r="Z44" t="s">
        <v>53</v>
      </c>
    </row>
    <row r="45" spans="1:26" x14ac:dyDescent="0.25">
      <c r="A45" t="s">
        <v>2130</v>
      </c>
      <c r="B45" t="s">
        <v>13112</v>
      </c>
      <c r="E45" t="s">
        <v>13135</v>
      </c>
      <c r="Z45" t="s">
        <v>7362</v>
      </c>
    </row>
    <row r="46" spans="1:26" x14ac:dyDescent="0.25">
      <c r="A46" t="s">
        <v>2138</v>
      </c>
      <c r="B46" t="s">
        <v>13112</v>
      </c>
      <c r="E46" t="s">
        <v>13136</v>
      </c>
      <c r="Z46" t="s">
        <v>8586</v>
      </c>
    </row>
    <row r="47" spans="1:26" x14ac:dyDescent="0.25">
      <c r="A47" t="s">
        <v>2142</v>
      </c>
      <c r="B47" t="s">
        <v>13112</v>
      </c>
      <c r="E47" t="s">
        <v>13137</v>
      </c>
      <c r="Z47" t="s">
        <v>9381</v>
      </c>
    </row>
    <row r="48" spans="1:26" x14ac:dyDescent="0.25">
      <c r="A48" t="s">
        <v>2149</v>
      </c>
      <c r="B48" t="s">
        <v>13112</v>
      </c>
      <c r="E48" t="s">
        <v>13138</v>
      </c>
      <c r="Z48" t="s">
        <v>2871</v>
      </c>
    </row>
    <row r="49" spans="1:26" x14ac:dyDescent="0.25">
      <c r="A49" t="s">
        <v>2155</v>
      </c>
      <c r="B49" t="s">
        <v>13112</v>
      </c>
      <c r="E49" t="s">
        <v>9497</v>
      </c>
      <c r="Z49" t="s">
        <v>13110</v>
      </c>
    </row>
    <row r="50" spans="1:26" x14ac:dyDescent="0.25">
      <c r="A50" t="s">
        <v>2165</v>
      </c>
      <c r="B50" t="s">
        <v>13112</v>
      </c>
      <c r="E50" t="s">
        <v>13139</v>
      </c>
      <c r="Z50" t="s">
        <v>1708</v>
      </c>
    </row>
    <row r="51" spans="1:26" x14ac:dyDescent="0.25">
      <c r="A51" t="s">
        <v>2171</v>
      </c>
      <c r="B51" t="s">
        <v>13112</v>
      </c>
      <c r="E51" t="s">
        <v>13140</v>
      </c>
      <c r="Z51" t="s">
        <v>2771</v>
      </c>
    </row>
    <row r="52" spans="1:26" x14ac:dyDescent="0.25">
      <c r="A52" t="s">
        <v>2191</v>
      </c>
      <c r="B52" t="s">
        <v>13112</v>
      </c>
      <c r="E52" t="s">
        <v>7527</v>
      </c>
      <c r="Z52" t="s">
        <v>6963</v>
      </c>
    </row>
    <row r="53" spans="1:26" x14ac:dyDescent="0.25">
      <c r="A53" t="s">
        <v>2195</v>
      </c>
      <c r="B53" t="s">
        <v>13112</v>
      </c>
      <c r="E53" t="s">
        <v>13141</v>
      </c>
      <c r="Z53" t="s">
        <v>7527</v>
      </c>
    </row>
    <row r="54" spans="1:26" x14ac:dyDescent="0.25">
      <c r="A54" t="s">
        <v>2206</v>
      </c>
      <c r="B54" t="s">
        <v>13112</v>
      </c>
      <c r="E54" t="s">
        <v>13142</v>
      </c>
      <c r="Z54" t="s">
        <v>13111</v>
      </c>
    </row>
    <row r="55" spans="1:26" x14ac:dyDescent="0.25">
      <c r="A55" t="s">
        <v>2212</v>
      </c>
      <c r="B55" t="s">
        <v>13112</v>
      </c>
      <c r="E55" t="s">
        <v>7775</v>
      </c>
      <c r="Z55" t="s">
        <v>13123</v>
      </c>
    </row>
    <row r="56" spans="1:26" x14ac:dyDescent="0.25">
      <c r="A56" t="s">
        <v>2247</v>
      </c>
      <c r="B56" t="s">
        <v>13112</v>
      </c>
      <c r="E56" t="s">
        <v>13144</v>
      </c>
      <c r="Z56" t="s">
        <v>13112</v>
      </c>
    </row>
    <row r="57" spans="1:26" x14ac:dyDescent="0.25">
      <c r="A57" t="s">
        <v>2262</v>
      </c>
      <c r="B57" t="s">
        <v>13112</v>
      </c>
      <c r="E57" t="s">
        <v>13145</v>
      </c>
      <c r="Z57" t="s">
        <v>1668</v>
      </c>
    </row>
    <row r="58" spans="1:26" x14ac:dyDescent="0.25">
      <c r="A58" t="s">
        <v>2319</v>
      </c>
      <c r="B58" t="s">
        <v>13113</v>
      </c>
      <c r="E58" t="s">
        <v>7362</v>
      </c>
      <c r="Z58" t="s">
        <v>13108</v>
      </c>
    </row>
    <row r="59" spans="1:26" x14ac:dyDescent="0.25">
      <c r="A59" t="s">
        <v>2310</v>
      </c>
      <c r="B59" t="s">
        <v>13113</v>
      </c>
      <c r="E59" t="s">
        <v>13147</v>
      </c>
      <c r="Z59" t="s">
        <v>1073</v>
      </c>
    </row>
    <row r="60" spans="1:26" x14ac:dyDescent="0.25">
      <c r="A60" t="s">
        <v>2306</v>
      </c>
      <c r="B60" t="s">
        <v>13112</v>
      </c>
      <c r="E60" t="s">
        <v>13148</v>
      </c>
      <c r="Z60" t="s">
        <v>13134</v>
      </c>
    </row>
    <row r="61" spans="1:26" x14ac:dyDescent="0.25">
      <c r="A61" t="s">
        <v>232</v>
      </c>
      <c r="B61" t="s">
        <v>13112</v>
      </c>
      <c r="E61" t="s">
        <v>10109</v>
      </c>
      <c r="Z61" t="s">
        <v>13127</v>
      </c>
    </row>
    <row r="62" spans="1:26" x14ac:dyDescent="0.25">
      <c r="A62" t="s">
        <v>2351</v>
      </c>
      <c r="B62" t="s">
        <v>13112</v>
      </c>
      <c r="E62" t="s">
        <v>13149</v>
      </c>
      <c r="Z62" t="s">
        <v>13124</v>
      </c>
    </row>
    <row r="63" spans="1:26" x14ac:dyDescent="0.25">
      <c r="A63" t="s">
        <v>246</v>
      </c>
      <c r="B63" t="s">
        <v>115</v>
      </c>
      <c r="E63" t="s">
        <v>13150</v>
      </c>
      <c r="Z63" t="s">
        <v>13109</v>
      </c>
    </row>
    <row r="64" spans="1:26" x14ac:dyDescent="0.25">
      <c r="A64" t="s">
        <v>275</v>
      </c>
      <c r="B64" t="s">
        <v>115</v>
      </c>
      <c r="E64" t="s">
        <v>11619</v>
      </c>
      <c r="Z64" t="s">
        <v>13993</v>
      </c>
    </row>
    <row r="65" spans="1:5" x14ac:dyDescent="0.25">
      <c r="A65" t="s">
        <v>2488</v>
      </c>
      <c r="B65" t="s">
        <v>13114</v>
      </c>
      <c r="E65" t="s">
        <v>13151</v>
      </c>
    </row>
    <row r="66" spans="1:5" x14ac:dyDescent="0.25">
      <c r="A66" t="s">
        <v>2492</v>
      </c>
      <c r="B66" t="s">
        <v>13115</v>
      </c>
      <c r="E66" t="s">
        <v>13152</v>
      </c>
    </row>
    <row r="67" spans="1:5" x14ac:dyDescent="0.25">
      <c r="A67" t="s">
        <v>2499</v>
      </c>
      <c r="B67" t="s">
        <v>13115</v>
      </c>
      <c r="E67" t="s">
        <v>13153</v>
      </c>
    </row>
    <row r="68" spans="1:5" x14ac:dyDescent="0.25">
      <c r="A68" t="s">
        <v>2496</v>
      </c>
      <c r="B68" t="s">
        <v>13110</v>
      </c>
      <c r="E68" t="s">
        <v>13154</v>
      </c>
    </row>
    <row r="69" spans="1:5" x14ac:dyDescent="0.25">
      <c r="A69" t="s">
        <v>2502</v>
      </c>
      <c r="B69" t="s">
        <v>13110</v>
      </c>
      <c r="E69" t="s">
        <v>11919</v>
      </c>
    </row>
    <row r="70" spans="1:5" x14ac:dyDescent="0.25">
      <c r="A70" t="s">
        <v>2515</v>
      </c>
      <c r="B70" t="s">
        <v>13110</v>
      </c>
      <c r="E70" t="s">
        <v>12130</v>
      </c>
    </row>
    <row r="71" spans="1:5" x14ac:dyDescent="0.25">
      <c r="A71" t="s">
        <v>2524</v>
      </c>
      <c r="B71" t="s">
        <v>13110</v>
      </c>
      <c r="E71" t="s">
        <v>13157</v>
      </c>
    </row>
    <row r="72" spans="1:5" x14ac:dyDescent="0.25">
      <c r="A72" t="s">
        <v>2529</v>
      </c>
      <c r="B72" t="s">
        <v>2529</v>
      </c>
      <c r="E72" t="s">
        <v>13024</v>
      </c>
    </row>
    <row r="73" spans="1:5" x14ac:dyDescent="0.25">
      <c r="A73" t="s">
        <v>2537</v>
      </c>
      <c r="B73" t="s">
        <v>2771</v>
      </c>
    </row>
    <row r="74" spans="1:5" x14ac:dyDescent="0.25">
      <c r="A74" t="s">
        <v>2542</v>
      </c>
      <c r="B74" t="s">
        <v>13116</v>
      </c>
    </row>
    <row r="75" spans="1:5" x14ac:dyDescent="0.25">
      <c r="A75" t="s">
        <v>2581</v>
      </c>
      <c r="B75" t="s">
        <v>13116</v>
      </c>
    </row>
    <row r="76" spans="1:5" x14ac:dyDescent="0.25">
      <c r="A76" t="s">
        <v>415</v>
      </c>
      <c r="B76" t="s">
        <v>2529</v>
      </c>
    </row>
    <row r="77" spans="1:5" x14ac:dyDescent="0.25">
      <c r="A77" t="s">
        <v>2641</v>
      </c>
      <c r="B77" t="s">
        <v>13116</v>
      </c>
    </row>
    <row r="78" spans="1:5" x14ac:dyDescent="0.25">
      <c r="A78" t="s">
        <v>450</v>
      </c>
      <c r="B78" t="s">
        <v>2529</v>
      </c>
    </row>
    <row r="79" spans="1:5" x14ac:dyDescent="0.25">
      <c r="A79" t="s">
        <v>427</v>
      </c>
      <c r="B79" t="s">
        <v>2529</v>
      </c>
    </row>
    <row r="80" spans="1:5" x14ac:dyDescent="0.25">
      <c r="A80" t="s">
        <v>571</v>
      </c>
      <c r="B80" t="s">
        <v>2529</v>
      </c>
    </row>
    <row r="81" spans="1:2" x14ac:dyDescent="0.25">
      <c r="A81" t="s">
        <v>2729</v>
      </c>
      <c r="B81" t="s">
        <v>13116</v>
      </c>
    </row>
    <row r="82" spans="1:2" x14ac:dyDescent="0.25">
      <c r="A82" t="s">
        <v>2776</v>
      </c>
      <c r="B82" t="s">
        <v>2816</v>
      </c>
    </row>
    <row r="83" spans="1:2" x14ac:dyDescent="0.25">
      <c r="A83" t="s">
        <v>2788</v>
      </c>
      <c r="B83" t="s">
        <v>2788</v>
      </c>
    </row>
    <row r="84" spans="1:2" x14ac:dyDescent="0.25">
      <c r="A84" t="s">
        <v>2794</v>
      </c>
      <c r="B84" t="s">
        <v>13117</v>
      </c>
    </row>
    <row r="85" spans="1:2" x14ac:dyDescent="0.25">
      <c r="A85" t="s">
        <v>2798</v>
      </c>
      <c r="B85" t="s">
        <v>2871</v>
      </c>
    </row>
    <row r="86" spans="1:2" x14ac:dyDescent="0.25">
      <c r="A86" t="s">
        <v>12011</v>
      </c>
      <c r="B86" t="s">
        <v>2871</v>
      </c>
    </row>
    <row r="87" spans="1:2" x14ac:dyDescent="0.25">
      <c r="A87" t="s">
        <v>13118</v>
      </c>
      <c r="B87" t="s">
        <v>2871</v>
      </c>
    </row>
    <row r="88" spans="1:2" x14ac:dyDescent="0.25">
      <c r="A88" t="s">
        <v>13119</v>
      </c>
      <c r="B88" t="s">
        <v>2871</v>
      </c>
    </row>
    <row r="89" spans="1:2" x14ac:dyDescent="0.25">
      <c r="A89" t="s">
        <v>2803</v>
      </c>
      <c r="B89" t="s">
        <v>13110</v>
      </c>
    </row>
    <row r="90" spans="1:2" x14ac:dyDescent="0.25">
      <c r="A90" t="s">
        <v>2807</v>
      </c>
      <c r="B90" t="s">
        <v>13120</v>
      </c>
    </row>
    <row r="91" spans="1:2" x14ac:dyDescent="0.25">
      <c r="A91" t="s">
        <v>2897</v>
      </c>
      <c r="B91" t="s">
        <v>6963</v>
      </c>
    </row>
    <row r="92" spans="1:2" x14ac:dyDescent="0.25">
      <c r="A92" t="s">
        <v>13121</v>
      </c>
      <c r="B92" t="s">
        <v>6963</v>
      </c>
    </row>
    <row r="93" spans="1:2" x14ac:dyDescent="0.25">
      <c r="A93" t="s">
        <v>6963</v>
      </c>
      <c r="B93" t="s">
        <v>6963</v>
      </c>
    </row>
    <row r="94" spans="1:2" x14ac:dyDescent="0.25">
      <c r="A94" t="s">
        <v>2904</v>
      </c>
      <c r="B94" t="s">
        <v>2913</v>
      </c>
    </row>
    <row r="95" spans="1:2" x14ac:dyDescent="0.25">
      <c r="A95" t="s">
        <v>478</v>
      </c>
      <c r="B95" t="s">
        <v>2816</v>
      </c>
    </row>
    <row r="96" spans="1:2" x14ac:dyDescent="0.25">
      <c r="A96" t="s">
        <v>493</v>
      </c>
      <c r="B96" t="s">
        <v>2913</v>
      </c>
    </row>
    <row r="97" spans="1:2" x14ac:dyDescent="0.25">
      <c r="A97" t="s">
        <v>505</v>
      </c>
      <c r="B97" t="s">
        <v>2816</v>
      </c>
    </row>
    <row r="98" spans="1:2" x14ac:dyDescent="0.25">
      <c r="A98" t="s">
        <v>544</v>
      </c>
      <c r="B98" t="s">
        <v>2816</v>
      </c>
    </row>
    <row r="99" spans="1:2" x14ac:dyDescent="0.25">
      <c r="A99" t="s">
        <v>3146</v>
      </c>
      <c r="B99" t="s">
        <v>13122</v>
      </c>
    </row>
    <row r="100" spans="1:2" x14ac:dyDescent="0.25">
      <c r="A100" t="s">
        <v>13122</v>
      </c>
      <c r="B100" t="s">
        <v>13122</v>
      </c>
    </row>
    <row r="101" spans="1:2" x14ac:dyDescent="0.25">
      <c r="A101" t="s">
        <v>3172</v>
      </c>
      <c r="B101" t="s">
        <v>13122</v>
      </c>
    </row>
    <row r="102" spans="1:2" x14ac:dyDescent="0.25">
      <c r="A102" t="s">
        <v>3195</v>
      </c>
      <c r="B102" t="s">
        <v>13123</v>
      </c>
    </row>
    <row r="103" spans="1:2" x14ac:dyDescent="0.25">
      <c r="A103" t="s">
        <v>10499</v>
      </c>
      <c r="B103" t="s">
        <v>13123</v>
      </c>
    </row>
    <row r="104" spans="1:2" x14ac:dyDescent="0.25">
      <c r="A104" t="s">
        <v>3201</v>
      </c>
      <c r="B104" t="s">
        <v>13123</v>
      </c>
    </row>
    <row r="105" spans="1:2" x14ac:dyDescent="0.25">
      <c r="A105" t="s">
        <v>3239</v>
      </c>
      <c r="B105" t="s">
        <v>13111</v>
      </c>
    </row>
    <row r="106" spans="1:2" x14ac:dyDescent="0.25">
      <c r="A106" t="s">
        <v>3436</v>
      </c>
      <c r="B106" t="s">
        <v>13124</v>
      </c>
    </row>
    <row r="107" spans="1:2" x14ac:dyDescent="0.25">
      <c r="A107" t="s">
        <v>3454</v>
      </c>
      <c r="B107" t="s">
        <v>13124</v>
      </c>
    </row>
    <row r="108" spans="1:2" x14ac:dyDescent="0.25">
      <c r="A108" t="s">
        <v>3499</v>
      </c>
      <c r="B108" t="s">
        <v>13124</v>
      </c>
    </row>
    <row r="109" spans="1:2" x14ac:dyDescent="0.25">
      <c r="A109" t="s">
        <v>3460</v>
      </c>
      <c r="B109" t="s">
        <v>13124</v>
      </c>
    </row>
    <row r="110" spans="1:2" x14ac:dyDescent="0.25">
      <c r="A110" t="s">
        <v>3793</v>
      </c>
      <c r="B110" t="s">
        <v>3793</v>
      </c>
    </row>
    <row r="111" spans="1:2" x14ac:dyDescent="0.25">
      <c r="A111" t="s">
        <v>3602</v>
      </c>
      <c r="B111" t="s">
        <v>13124</v>
      </c>
    </row>
    <row r="112" spans="1:2" x14ac:dyDescent="0.25">
      <c r="A112" t="s">
        <v>3910</v>
      </c>
      <c r="B112" t="s">
        <v>3793</v>
      </c>
    </row>
    <row r="113" spans="1:2" x14ac:dyDescent="0.25">
      <c r="A113" t="s">
        <v>3952</v>
      </c>
      <c r="B113" t="s">
        <v>3793</v>
      </c>
    </row>
    <row r="114" spans="1:2" x14ac:dyDescent="0.25">
      <c r="A114" t="s">
        <v>4067</v>
      </c>
      <c r="B114" t="s">
        <v>4067</v>
      </c>
    </row>
    <row r="115" spans="1:2" x14ac:dyDescent="0.25">
      <c r="A115" t="s">
        <v>4089</v>
      </c>
      <c r="B115" t="s">
        <v>13115</v>
      </c>
    </row>
    <row r="116" spans="1:2" x14ac:dyDescent="0.25">
      <c r="A116" t="s">
        <v>4083</v>
      </c>
      <c r="B116" t="s">
        <v>4083</v>
      </c>
    </row>
    <row r="117" spans="1:2" x14ac:dyDescent="0.25">
      <c r="A117" t="s">
        <v>4100</v>
      </c>
      <c r="B117" t="s">
        <v>2871</v>
      </c>
    </row>
    <row r="118" spans="1:2" x14ac:dyDescent="0.25">
      <c r="A118" t="s">
        <v>4138</v>
      </c>
      <c r="B118" t="s">
        <v>2871</v>
      </c>
    </row>
    <row r="119" spans="1:2" x14ac:dyDescent="0.25">
      <c r="A119" t="s">
        <v>4147</v>
      </c>
      <c r="B119" t="s">
        <v>2871</v>
      </c>
    </row>
    <row r="120" spans="1:2" x14ac:dyDescent="0.25">
      <c r="A120" t="s">
        <v>4187</v>
      </c>
      <c r="B120" t="s">
        <v>2871</v>
      </c>
    </row>
    <row r="121" spans="1:2" x14ac:dyDescent="0.25">
      <c r="A121" t="s">
        <v>4207</v>
      </c>
      <c r="B121" t="s">
        <v>13125</v>
      </c>
    </row>
    <row r="122" spans="1:2" x14ac:dyDescent="0.25">
      <c r="A122" t="s">
        <v>4270</v>
      </c>
      <c r="B122" t="s">
        <v>13125</v>
      </c>
    </row>
    <row r="123" spans="1:2" x14ac:dyDescent="0.25">
      <c r="A123" t="s">
        <v>4292</v>
      </c>
      <c r="B123" t="s">
        <v>13126</v>
      </c>
    </row>
    <row r="124" spans="1:2" x14ac:dyDescent="0.25">
      <c r="A124" t="s">
        <v>4449</v>
      </c>
      <c r="B124" t="s">
        <v>13126</v>
      </c>
    </row>
    <row r="125" spans="1:2" x14ac:dyDescent="0.25">
      <c r="A125" t="s">
        <v>4585</v>
      </c>
      <c r="B125" t="s">
        <v>13125</v>
      </c>
    </row>
    <row r="126" spans="1:2" x14ac:dyDescent="0.25">
      <c r="A126" t="s">
        <v>4637</v>
      </c>
      <c r="B126" t="s">
        <v>13125</v>
      </c>
    </row>
    <row r="127" spans="1:2" x14ac:dyDescent="0.25">
      <c r="A127" t="s">
        <v>4663</v>
      </c>
      <c r="B127" t="s">
        <v>13127</v>
      </c>
    </row>
    <row r="128" spans="1:2" x14ac:dyDescent="0.25">
      <c r="A128" t="s">
        <v>4657</v>
      </c>
      <c r="B128" t="s">
        <v>13128</v>
      </c>
    </row>
    <row r="129" spans="1:2" x14ac:dyDescent="0.25">
      <c r="A129" t="s">
        <v>4669</v>
      </c>
      <c r="B129" t="s">
        <v>13128</v>
      </c>
    </row>
    <row r="130" spans="1:2" x14ac:dyDescent="0.25">
      <c r="A130" t="s">
        <v>4679</v>
      </c>
      <c r="B130" t="s">
        <v>5819</v>
      </c>
    </row>
    <row r="131" spans="1:2" x14ac:dyDescent="0.25">
      <c r="A131" t="s">
        <v>13129</v>
      </c>
      <c r="B131" t="s">
        <v>5819</v>
      </c>
    </row>
    <row r="132" spans="1:2" x14ac:dyDescent="0.25">
      <c r="A132" t="s">
        <v>4732</v>
      </c>
      <c r="B132" t="s">
        <v>5819</v>
      </c>
    </row>
    <row r="133" spans="1:2" x14ac:dyDescent="0.25">
      <c r="A133" t="s">
        <v>13130</v>
      </c>
      <c r="B133" t="s">
        <v>5819</v>
      </c>
    </row>
    <row r="134" spans="1:2" x14ac:dyDescent="0.25">
      <c r="A134" t="s">
        <v>4742</v>
      </c>
      <c r="B134" t="s">
        <v>5819</v>
      </c>
    </row>
    <row r="135" spans="1:2" x14ac:dyDescent="0.25">
      <c r="A135" t="s">
        <v>4810</v>
      </c>
      <c r="B135" t="s">
        <v>5819</v>
      </c>
    </row>
    <row r="136" spans="1:2" x14ac:dyDescent="0.25">
      <c r="A136" t="s">
        <v>4918</v>
      </c>
      <c r="B136" t="s">
        <v>5819</v>
      </c>
    </row>
    <row r="137" spans="1:2" x14ac:dyDescent="0.25">
      <c r="A137" t="s">
        <v>5011</v>
      </c>
      <c r="B137" t="s">
        <v>2771</v>
      </c>
    </row>
    <row r="138" spans="1:2" x14ac:dyDescent="0.25">
      <c r="A138" t="s">
        <v>5085</v>
      </c>
      <c r="B138" t="s">
        <v>1708</v>
      </c>
    </row>
    <row r="139" spans="1:2" x14ac:dyDescent="0.25">
      <c r="A139" t="s">
        <v>5291</v>
      </c>
      <c r="B139" t="s">
        <v>1708</v>
      </c>
    </row>
    <row r="140" spans="1:2" x14ac:dyDescent="0.25">
      <c r="A140" t="s">
        <v>5353</v>
      </c>
      <c r="B140" t="s">
        <v>13110</v>
      </c>
    </row>
    <row r="141" spans="1:2" x14ac:dyDescent="0.25">
      <c r="A141" t="s">
        <v>5396</v>
      </c>
      <c r="B141" t="s">
        <v>13110</v>
      </c>
    </row>
    <row r="142" spans="1:2" x14ac:dyDescent="0.25">
      <c r="A142" t="s">
        <v>5392</v>
      </c>
      <c r="B142" t="s">
        <v>13110</v>
      </c>
    </row>
    <row r="143" spans="1:2" x14ac:dyDescent="0.25">
      <c r="A143" t="s">
        <v>5449</v>
      </c>
      <c r="B143" t="s">
        <v>13110</v>
      </c>
    </row>
    <row r="144" spans="1:2" x14ac:dyDescent="0.25">
      <c r="A144" t="s">
        <v>5567</v>
      </c>
      <c r="B144" t="s">
        <v>13110</v>
      </c>
    </row>
    <row r="145" spans="1:2" x14ac:dyDescent="0.25">
      <c r="A145" t="s">
        <v>5591</v>
      </c>
      <c r="B145" t="s">
        <v>13110</v>
      </c>
    </row>
    <row r="146" spans="1:2" x14ac:dyDescent="0.25">
      <c r="A146" t="s">
        <v>5621</v>
      </c>
      <c r="B146" t="s">
        <v>13110</v>
      </c>
    </row>
    <row r="147" spans="1:2" x14ac:dyDescent="0.25">
      <c r="A147" t="s">
        <v>5628</v>
      </c>
      <c r="B147" t="s">
        <v>13110</v>
      </c>
    </row>
    <row r="148" spans="1:2" x14ac:dyDescent="0.25">
      <c r="A148" t="s">
        <v>5722</v>
      </c>
      <c r="B148" t="s">
        <v>5819</v>
      </c>
    </row>
    <row r="149" spans="1:2" x14ac:dyDescent="0.25">
      <c r="A149" t="s">
        <v>5855</v>
      </c>
      <c r="B149" t="s">
        <v>5819</v>
      </c>
    </row>
    <row r="150" spans="1:2" x14ac:dyDescent="0.25">
      <c r="A150" t="s">
        <v>5951</v>
      </c>
      <c r="B150" t="s">
        <v>4067</v>
      </c>
    </row>
    <row r="151" spans="1:2" x14ac:dyDescent="0.25">
      <c r="A151" t="s">
        <v>5967</v>
      </c>
      <c r="B151" t="s">
        <v>4067</v>
      </c>
    </row>
    <row r="152" spans="1:2" x14ac:dyDescent="0.25">
      <c r="A152" t="s">
        <v>6086</v>
      </c>
      <c r="B152" t="s">
        <v>2771</v>
      </c>
    </row>
    <row r="153" spans="1:2" x14ac:dyDescent="0.25">
      <c r="A153" t="s">
        <v>6407</v>
      </c>
      <c r="B153" t="s">
        <v>4067</v>
      </c>
    </row>
    <row r="154" spans="1:2" x14ac:dyDescent="0.25">
      <c r="A154" t="s">
        <v>6445</v>
      </c>
      <c r="B154" t="s">
        <v>13131</v>
      </c>
    </row>
    <row r="155" spans="1:2" x14ac:dyDescent="0.25">
      <c r="A155" t="s">
        <v>6455</v>
      </c>
      <c r="B155" t="s">
        <v>13131</v>
      </c>
    </row>
    <row r="156" spans="1:2" x14ac:dyDescent="0.25">
      <c r="A156" t="s">
        <v>6453</v>
      </c>
      <c r="B156" t="s">
        <v>13131</v>
      </c>
    </row>
    <row r="157" spans="1:2" x14ac:dyDescent="0.25">
      <c r="A157" t="s">
        <v>6533</v>
      </c>
      <c r="B157" t="s">
        <v>13131</v>
      </c>
    </row>
    <row r="158" spans="1:2" x14ac:dyDescent="0.25">
      <c r="A158" t="s">
        <v>6915</v>
      </c>
      <c r="B158" t="s">
        <v>6963</v>
      </c>
    </row>
    <row r="159" spans="1:2" x14ac:dyDescent="0.25">
      <c r="A159" t="s">
        <v>6922</v>
      </c>
      <c r="B159" t="s">
        <v>6963</v>
      </c>
    </row>
    <row r="160" spans="1:2" x14ac:dyDescent="0.25">
      <c r="A160" t="s">
        <v>6945</v>
      </c>
      <c r="B160" t="s">
        <v>6963</v>
      </c>
    </row>
    <row r="161" spans="1:2" x14ac:dyDescent="0.25">
      <c r="A161" t="s">
        <v>7107</v>
      </c>
      <c r="B161" t="s">
        <v>13132</v>
      </c>
    </row>
    <row r="162" spans="1:2" x14ac:dyDescent="0.25">
      <c r="A162" t="s">
        <v>7113</v>
      </c>
      <c r="B162" t="s">
        <v>1708</v>
      </c>
    </row>
    <row r="163" spans="1:2" x14ac:dyDescent="0.25">
      <c r="A163" t="s">
        <v>13133</v>
      </c>
      <c r="B163" t="s">
        <v>8586</v>
      </c>
    </row>
    <row r="164" spans="1:2" x14ac:dyDescent="0.25">
      <c r="A164" t="s">
        <v>7150</v>
      </c>
      <c r="B164" t="s">
        <v>53</v>
      </c>
    </row>
    <row r="165" spans="1:2" x14ac:dyDescent="0.25">
      <c r="A165" t="s">
        <v>7157</v>
      </c>
      <c r="B165" t="s">
        <v>2771</v>
      </c>
    </row>
    <row r="166" spans="1:2" x14ac:dyDescent="0.25">
      <c r="A166" t="s">
        <v>7161</v>
      </c>
      <c r="B166" t="s">
        <v>13134</v>
      </c>
    </row>
    <row r="167" spans="1:2" x14ac:dyDescent="0.25">
      <c r="A167" t="s">
        <v>7181</v>
      </c>
      <c r="B167" t="s">
        <v>9381</v>
      </c>
    </row>
    <row r="168" spans="1:2" x14ac:dyDescent="0.25">
      <c r="A168" t="s">
        <v>7209</v>
      </c>
      <c r="B168" t="s">
        <v>13135</v>
      </c>
    </row>
    <row r="169" spans="1:2" x14ac:dyDescent="0.25">
      <c r="A169" t="s">
        <v>7232</v>
      </c>
      <c r="B169" t="s">
        <v>13136</v>
      </c>
    </row>
    <row r="170" spans="1:2" x14ac:dyDescent="0.25">
      <c r="A170" t="s">
        <v>7236</v>
      </c>
      <c r="B170" t="s">
        <v>13137</v>
      </c>
    </row>
    <row r="171" spans="1:2" x14ac:dyDescent="0.25">
      <c r="A171" t="s">
        <v>7258</v>
      </c>
      <c r="B171" t="s">
        <v>13127</v>
      </c>
    </row>
    <row r="172" spans="1:2" x14ac:dyDescent="0.25">
      <c r="A172" t="s">
        <v>7150</v>
      </c>
      <c r="B172" t="s">
        <v>53</v>
      </c>
    </row>
    <row r="173" spans="1:2" x14ac:dyDescent="0.25">
      <c r="A173" t="s">
        <v>7270</v>
      </c>
      <c r="B173" t="s">
        <v>13138</v>
      </c>
    </row>
    <row r="174" spans="1:2" x14ac:dyDescent="0.25">
      <c r="A174" t="s">
        <v>13138</v>
      </c>
      <c r="B174" t="s">
        <v>13138</v>
      </c>
    </row>
    <row r="175" spans="1:2" x14ac:dyDescent="0.25">
      <c r="A175" t="s">
        <v>7286</v>
      </c>
      <c r="B175" t="s">
        <v>53</v>
      </c>
    </row>
    <row r="176" spans="1:2" x14ac:dyDescent="0.25">
      <c r="A176" t="s">
        <v>7308</v>
      </c>
      <c r="B176" t="s">
        <v>9497</v>
      </c>
    </row>
    <row r="177" spans="1:2" x14ac:dyDescent="0.25">
      <c r="A177" t="s">
        <v>7322</v>
      </c>
      <c r="B177" t="s">
        <v>13127</v>
      </c>
    </row>
    <row r="178" spans="1:2" x14ac:dyDescent="0.25">
      <c r="A178" t="s">
        <v>7317</v>
      </c>
      <c r="B178" t="s">
        <v>9497</v>
      </c>
    </row>
    <row r="179" spans="1:2" x14ac:dyDescent="0.25">
      <c r="A179" t="s">
        <v>7847</v>
      </c>
      <c r="B179" t="s">
        <v>13128</v>
      </c>
    </row>
    <row r="180" spans="1:2" x14ac:dyDescent="0.25">
      <c r="A180" t="s">
        <v>7861</v>
      </c>
      <c r="B180" t="s">
        <v>8026</v>
      </c>
    </row>
    <row r="181" spans="1:2" x14ac:dyDescent="0.25">
      <c r="A181" t="s">
        <v>7876</v>
      </c>
      <c r="B181" t="s">
        <v>53</v>
      </c>
    </row>
    <row r="182" spans="1:2" x14ac:dyDescent="0.25">
      <c r="A182" t="s">
        <v>7881</v>
      </c>
      <c r="B182" t="s">
        <v>53</v>
      </c>
    </row>
    <row r="183" spans="1:2" x14ac:dyDescent="0.25">
      <c r="A183" t="s">
        <v>7915</v>
      </c>
      <c r="B183" t="s">
        <v>13127</v>
      </c>
    </row>
    <row r="184" spans="1:2" x14ac:dyDescent="0.25">
      <c r="A184" t="s">
        <v>7922</v>
      </c>
      <c r="B184" t="s">
        <v>13115</v>
      </c>
    </row>
    <row r="185" spans="1:2" x14ac:dyDescent="0.25">
      <c r="A185" t="s">
        <v>7929</v>
      </c>
      <c r="B185" t="s">
        <v>13114</v>
      </c>
    </row>
    <row r="186" spans="1:2" x14ac:dyDescent="0.25">
      <c r="A186" t="s">
        <v>7933</v>
      </c>
      <c r="B186" t="s">
        <v>13139</v>
      </c>
    </row>
    <row r="187" spans="1:2" x14ac:dyDescent="0.25">
      <c r="A187" t="s">
        <v>6481</v>
      </c>
      <c r="B187" t="s">
        <v>8586</v>
      </c>
    </row>
    <row r="188" spans="1:2" x14ac:dyDescent="0.25">
      <c r="A188" t="s">
        <v>7967</v>
      </c>
      <c r="B188" t="s">
        <v>115</v>
      </c>
    </row>
    <row r="189" spans="1:2" x14ac:dyDescent="0.25">
      <c r="A189" t="s">
        <v>8007</v>
      </c>
      <c r="B189" t="s">
        <v>8026</v>
      </c>
    </row>
    <row r="190" spans="1:2" x14ac:dyDescent="0.25">
      <c r="A190" t="s">
        <v>8213</v>
      </c>
      <c r="B190" t="s">
        <v>13139</v>
      </c>
    </row>
    <row r="191" spans="1:2" x14ac:dyDescent="0.25">
      <c r="A191" t="s">
        <v>2631</v>
      </c>
      <c r="B191" t="s">
        <v>13140</v>
      </c>
    </row>
    <row r="192" spans="1:2" x14ac:dyDescent="0.25">
      <c r="A192" t="s">
        <v>8224</v>
      </c>
      <c r="B192" t="s">
        <v>13140</v>
      </c>
    </row>
    <row r="193" spans="1:2" x14ac:dyDescent="0.25">
      <c r="A193" t="s">
        <v>8246</v>
      </c>
      <c r="B193" t="s">
        <v>13140</v>
      </c>
    </row>
    <row r="194" spans="1:2" x14ac:dyDescent="0.25">
      <c r="A194" t="s">
        <v>275</v>
      </c>
      <c r="B194" t="s">
        <v>115</v>
      </c>
    </row>
    <row r="195" spans="1:2" x14ac:dyDescent="0.25">
      <c r="A195" t="s">
        <v>8353</v>
      </c>
      <c r="B195" t="s">
        <v>13140</v>
      </c>
    </row>
    <row r="196" spans="1:2" x14ac:dyDescent="0.25">
      <c r="A196" t="s">
        <v>8379</v>
      </c>
      <c r="B196" t="s">
        <v>13140</v>
      </c>
    </row>
    <row r="197" spans="1:2" x14ac:dyDescent="0.25">
      <c r="A197" t="s">
        <v>8388</v>
      </c>
      <c r="B197" t="s">
        <v>13140</v>
      </c>
    </row>
    <row r="198" spans="1:2" x14ac:dyDescent="0.25">
      <c r="A198" t="s">
        <v>8462</v>
      </c>
      <c r="B198" t="s">
        <v>115</v>
      </c>
    </row>
    <row r="199" spans="1:2" x14ac:dyDescent="0.25">
      <c r="A199" t="s">
        <v>7500</v>
      </c>
      <c r="B199" t="s">
        <v>7527</v>
      </c>
    </row>
    <row r="200" spans="1:2" x14ac:dyDescent="0.25">
      <c r="A200" t="s">
        <v>8868</v>
      </c>
      <c r="B200" t="s">
        <v>13141</v>
      </c>
    </row>
    <row r="201" spans="1:2" x14ac:dyDescent="0.25">
      <c r="A201" t="s">
        <v>13142</v>
      </c>
      <c r="B201" t="s">
        <v>13142</v>
      </c>
    </row>
    <row r="202" spans="1:2" x14ac:dyDescent="0.25">
      <c r="A202" t="s">
        <v>9014</v>
      </c>
      <c r="B202" t="s">
        <v>2871</v>
      </c>
    </row>
    <row r="203" spans="1:2" x14ac:dyDescent="0.25">
      <c r="A203" t="s">
        <v>9435</v>
      </c>
      <c r="B203" t="s">
        <v>13127</v>
      </c>
    </row>
    <row r="204" spans="1:2" x14ac:dyDescent="0.25">
      <c r="A204" t="s">
        <v>9502</v>
      </c>
      <c r="B204" t="s">
        <v>9497</v>
      </c>
    </row>
    <row r="205" spans="1:2" x14ac:dyDescent="0.25">
      <c r="A205" t="s">
        <v>7539</v>
      </c>
      <c r="B205" t="s">
        <v>7527</v>
      </c>
    </row>
    <row r="206" spans="1:2" x14ac:dyDescent="0.25">
      <c r="A206" t="s">
        <v>7429</v>
      </c>
      <c r="B206" t="s">
        <v>7775</v>
      </c>
    </row>
    <row r="207" spans="1:2" x14ac:dyDescent="0.25">
      <c r="A207" t="s">
        <v>7775</v>
      </c>
      <c r="B207" t="s">
        <v>7775</v>
      </c>
    </row>
    <row r="208" spans="1:2" x14ac:dyDescent="0.25">
      <c r="A208" t="s">
        <v>9445</v>
      </c>
      <c r="B208" t="s">
        <v>53</v>
      </c>
    </row>
    <row r="209" spans="1:2" x14ac:dyDescent="0.25">
      <c r="A209" t="s">
        <v>9799</v>
      </c>
      <c r="B209" t="s">
        <v>53</v>
      </c>
    </row>
    <row r="210" spans="1:2" x14ac:dyDescent="0.25">
      <c r="A210" t="s">
        <v>9769</v>
      </c>
      <c r="B210" t="s">
        <v>13144</v>
      </c>
    </row>
    <row r="211" spans="1:2" x14ac:dyDescent="0.25">
      <c r="A211" t="s">
        <v>11143</v>
      </c>
      <c r="B211" t="s">
        <v>13145</v>
      </c>
    </row>
    <row r="212" spans="1:2" x14ac:dyDescent="0.25">
      <c r="A212" t="s">
        <v>9860</v>
      </c>
      <c r="B212" t="s">
        <v>13144</v>
      </c>
    </row>
    <row r="213" spans="1:2" x14ac:dyDescent="0.25">
      <c r="A213" t="s">
        <v>9679</v>
      </c>
      <c r="B213" t="s">
        <v>13144</v>
      </c>
    </row>
    <row r="214" spans="1:2" x14ac:dyDescent="0.25">
      <c r="A214" t="s">
        <v>9881</v>
      </c>
      <c r="B214" t="s">
        <v>13144</v>
      </c>
    </row>
    <row r="215" spans="1:2" x14ac:dyDescent="0.25">
      <c r="A215" t="s">
        <v>7355</v>
      </c>
      <c r="B215" t="s">
        <v>7362</v>
      </c>
    </row>
    <row r="216" spans="1:2" x14ac:dyDescent="0.25">
      <c r="A216" t="s">
        <v>9899</v>
      </c>
      <c r="B216" t="s">
        <v>7362</v>
      </c>
    </row>
    <row r="217" spans="1:2" x14ac:dyDescent="0.25">
      <c r="A217" t="s">
        <v>7336</v>
      </c>
      <c r="B217" t="s">
        <v>7362</v>
      </c>
    </row>
    <row r="218" spans="1:2" x14ac:dyDescent="0.25">
      <c r="A218" t="s">
        <v>7445</v>
      </c>
      <c r="B218" t="s">
        <v>7775</v>
      </c>
    </row>
    <row r="219" spans="1:2" x14ac:dyDescent="0.25">
      <c r="A219" t="s">
        <v>7453</v>
      </c>
      <c r="B219" t="s">
        <v>7775</v>
      </c>
    </row>
    <row r="220" spans="1:2" x14ac:dyDescent="0.25">
      <c r="A220" t="s">
        <v>9932</v>
      </c>
      <c r="B220" t="s">
        <v>13147</v>
      </c>
    </row>
    <row r="221" spans="1:2" x14ac:dyDescent="0.25">
      <c r="A221" t="s">
        <v>10008</v>
      </c>
      <c r="B221" t="s">
        <v>13148</v>
      </c>
    </row>
    <row r="222" spans="1:2" x14ac:dyDescent="0.25">
      <c r="A222" t="s">
        <v>10020</v>
      </c>
      <c r="B222" t="s">
        <v>13141</v>
      </c>
    </row>
    <row r="223" spans="1:2" x14ac:dyDescent="0.25">
      <c r="A223" t="s">
        <v>10074</v>
      </c>
      <c r="B223" t="s">
        <v>13147</v>
      </c>
    </row>
    <row r="224" spans="1:2" x14ac:dyDescent="0.25">
      <c r="A224" t="s">
        <v>10109</v>
      </c>
      <c r="B224" t="s">
        <v>10109</v>
      </c>
    </row>
    <row r="225" spans="1:2" x14ac:dyDescent="0.25">
      <c r="A225" t="s">
        <v>10188</v>
      </c>
      <c r="B225" t="s">
        <v>13149</v>
      </c>
    </row>
    <row r="226" spans="1:2" x14ac:dyDescent="0.25">
      <c r="A226" t="s">
        <v>13149</v>
      </c>
      <c r="B226" t="s">
        <v>13149</v>
      </c>
    </row>
    <row r="227" spans="1:2" x14ac:dyDescent="0.25">
      <c r="A227" t="s">
        <v>10226</v>
      </c>
      <c r="B227" t="s">
        <v>10109</v>
      </c>
    </row>
    <row r="228" spans="1:2" x14ac:dyDescent="0.25">
      <c r="A228" t="s">
        <v>10246</v>
      </c>
      <c r="B228" t="s">
        <v>13150</v>
      </c>
    </row>
    <row r="229" spans="1:2" x14ac:dyDescent="0.25">
      <c r="A229" t="s">
        <v>10275</v>
      </c>
      <c r="B229" t="s">
        <v>2871</v>
      </c>
    </row>
    <row r="230" spans="1:2" x14ac:dyDescent="0.25">
      <c r="A230" t="s">
        <v>10326</v>
      </c>
      <c r="B230" t="s">
        <v>53</v>
      </c>
    </row>
    <row r="231" spans="1:2" x14ac:dyDescent="0.25">
      <c r="A231" t="s">
        <v>10724</v>
      </c>
      <c r="B231" t="s">
        <v>53</v>
      </c>
    </row>
    <row r="232" spans="1:2" x14ac:dyDescent="0.25">
      <c r="A232" t="s">
        <v>10742</v>
      </c>
      <c r="B232" t="s">
        <v>53</v>
      </c>
    </row>
    <row r="233" spans="1:2" x14ac:dyDescent="0.25">
      <c r="A233" t="s">
        <v>10737</v>
      </c>
      <c r="B233" t="s">
        <v>53</v>
      </c>
    </row>
    <row r="234" spans="1:2" x14ac:dyDescent="0.25">
      <c r="A234" t="s">
        <v>7406</v>
      </c>
      <c r="B234" t="s">
        <v>9381</v>
      </c>
    </row>
    <row r="235" spans="1:2" x14ac:dyDescent="0.25">
      <c r="A235" t="s">
        <v>10989</v>
      </c>
      <c r="B235" t="s">
        <v>13140</v>
      </c>
    </row>
    <row r="236" spans="1:2" x14ac:dyDescent="0.25">
      <c r="A236" t="s">
        <v>11148</v>
      </c>
      <c r="B236" t="s">
        <v>11619</v>
      </c>
    </row>
    <row r="237" spans="1:2" x14ac:dyDescent="0.25">
      <c r="A237" t="s">
        <v>10414</v>
      </c>
      <c r="B237" t="s">
        <v>13151</v>
      </c>
    </row>
    <row r="238" spans="1:2" x14ac:dyDescent="0.25">
      <c r="A238" t="s">
        <v>10467</v>
      </c>
      <c r="B238" t="s">
        <v>13151</v>
      </c>
    </row>
    <row r="239" spans="1:2" x14ac:dyDescent="0.25">
      <c r="A239" t="s">
        <v>10404</v>
      </c>
      <c r="B239" t="s">
        <v>13151</v>
      </c>
    </row>
    <row r="240" spans="1:2" x14ac:dyDescent="0.25">
      <c r="A240" t="s">
        <v>10409</v>
      </c>
      <c r="B240" t="s">
        <v>13151</v>
      </c>
    </row>
    <row r="241" spans="1:2" x14ac:dyDescent="0.25">
      <c r="A241" t="s">
        <v>11448</v>
      </c>
      <c r="B241" t="s">
        <v>13152</v>
      </c>
    </row>
    <row r="242" spans="1:2" x14ac:dyDescent="0.25">
      <c r="A242" t="s">
        <v>13152</v>
      </c>
      <c r="B242" t="s">
        <v>13152</v>
      </c>
    </row>
    <row r="243" spans="1:2" x14ac:dyDescent="0.25">
      <c r="A243" t="s">
        <v>11503</v>
      </c>
      <c r="B243" t="s">
        <v>13151</v>
      </c>
    </row>
    <row r="244" spans="1:2" x14ac:dyDescent="0.25">
      <c r="A244" t="s">
        <v>10396</v>
      </c>
      <c r="B244" t="s">
        <v>13153</v>
      </c>
    </row>
    <row r="245" spans="1:2" x14ac:dyDescent="0.25">
      <c r="A245" t="s">
        <v>11701</v>
      </c>
      <c r="B245" t="s">
        <v>2871</v>
      </c>
    </row>
    <row r="246" spans="1:2" x14ac:dyDescent="0.25">
      <c r="A246" t="s">
        <v>10553</v>
      </c>
      <c r="B246" t="s">
        <v>13151</v>
      </c>
    </row>
    <row r="247" spans="1:2" x14ac:dyDescent="0.25">
      <c r="A247" t="s">
        <v>739</v>
      </c>
      <c r="B247" t="s">
        <v>13154</v>
      </c>
    </row>
    <row r="248" spans="1:2" x14ac:dyDescent="0.25">
      <c r="A248" t="s">
        <v>11756</v>
      </c>
      <c r="B248" t="s">
        <v>13153</v>
      </c>
    </row>
    <row r="249" spans="1:2" x14ac:dyDescent="0.25">
      <c r="A249" t="s">
        <v>10435</v>
      </c>
      <c r="B249" t="s">
        <v>13153</v>
      </c>
    </row>
    <row r="250" spans="1:2" x14ac:dyDescent="0.25">
      <c r="A250" t="s">
        <v>11767</v>
      </c>
      <c r="B250" t="s">
        <v>13151</v>
      </c>
    </row>
    <row r="251" spans="1:2" x14ac:dyDescent="0.25">
      <c r="A251" t="s">
        <v>11785</v>
      </c>
      <c r="B251" t="s">
        <v>13154</v>
      </c>
    </row>
    <row r="252" spans="1:2" x14ac:dyDescent="0.25">
      <c r="A252" t="s">
        <v>11799</v>
      </c>
      <c r="B252" t="s">
        <v>13154</v>
      </c>
    </row>
    <row r="253" spans="1:2" x14ac:dyDescent="0.25">
      <c r="A253" t="s">
        <v>10547</v>
      </c>
      <c r="B253" t="s">
        <v>13151</v>
      </c>
    </row>
    <row r="254" spans="1:2" x14ac:dyDescent="0.25">
      <c r="A254" t="s">
        <v>11919</v>
      </c>
      <c r="B254" t="s">
        <v>11919</v>
      </c>
    </row>
    <row r="255" spans="1:2" x14ac:dyDescent="0.25">
      <c r="A255" t="s">
        <v>13155</v>
      </c>
      <c r="B255" t="s">
        <v>11919</v>
      </c>
    </row>
    <row r="256" spans="1:2" x14ac:dyDescent="0.25">
      <c r="A256" t="s">
        <v>12025</v>
      </c>
      <c r="B256" t="s">
        <v>13151</v>
      </c>
    </row>
    <row r="257" spans="1:2" x14ac:dyDescent="0.25">
      <c r="A257" t="s">
        <v>12130</v>
      </c>
      <c r="B257" t="s">
        <v>12130</v>
      </c>
    </row>
    <row r="258" spans="1:2" x14ac:dyDescent="0.25">
      <c r="A258" t="s">
        <v>12138</v>
      </c>
      <c r="B258" t="s">
        <v>12130</v>
      </c>
    </row>
    <row r="259" spans="1:2" x14ac:dyDescent="0.25">
      <c r="A259" t="s">
        <v>12150</v>
      </c>
      <c r="B259" t="s">
        <v>13152</v>
      </c>
    </row>
    <row r="260" spans="1:2" x14ac:dyDescent="0.25">
      <c r="A260" t="s">
        <v>12226</v>
      </c>
      <c r="B260" t="s">
        <v>13153</v>
      </c>
    </row>
    <row r="261" spans="1:2" x14ac:dyDescent="0.25">
      <c r="A261" t="s">
        <v>10508</v>
      </c>
      <c r="B261" t="s">
        <v>13153</v>
      </c>
    </row>
    <row r="262" spans="1:2" x14ac:dyDescent="0.25">
      <c r="A262" t="s">
        <v>12336</v>
      </c>
      <c r="B262" t="s">
        <v>7362</v>
      </c>
    </row>
    <row r="263" spans="1:2" x14ac:dyDescent="0.25">
      <c r="A263" t="s">
        <v>12343</v>
      </c>
      <c r="B263" t="s">
        <v>7362</v>
      </c>
    </row>
    <row r="264" spans="1:2" x14ac:dyDescent="0.25">
      <c r="A264" t="s">
        <v>12340</v>
      </c>
      <c r="B264" t="s">
        <v>7362</v>
      </c>
    </row>
    <row r="265" spans="1:2" x14ac:dyDescent="0.25">
      <c r="A265" t="s">
        <v>12347</v>
      </c>
      <c r="B265" t="s">
        <v>7362</v>
      </c>
    </row>
    <row r="266" spans="1:2" x14ac:dyDescent="0.25">
      <c r="A266" t="s">
        <v>12368</v>
      </c>
      <c r="B266" t="s">
        <v>7362</v>
      </c>
    </row>
    <row r="267" spans="1:2" x14ac:dyDescent="0.25">
      <c r="A267" t="s">
        <v>12712</v>
      </c>
      <c r="B267" t="s">
        <v>13145</v>
      </c>
    </row>
    <row r="268" spans="1:2" x14ac:dyDescent="0.25">
      <c r="A268" t="s">
        <v>12374</v>
      </c>
      <c r="B268" t="s">
        <v>13153</v>
      </c>
    </row>
    <row r="269" spans="1:2" x14ac:dyDescent="0.25">
      <c r="A269" t="s">
        <v>12382</v>
      </c>
      <c r="B269" t="s">
        <v>13153</v>
      </c>
    </row>
    <row r="270" spans="1:2" x14ac:dyDescent="0.25">
      <c r="A270" t="s">
        <v>12542</v>
      </c>
      <c r="B270" t="s">
        <v>8586</v>
      </c>
    </row>
    <row r="271" spans="1:2" x14ac:dyDescent="0.25">
      <c r="A271" t="s">
        <v>12570</v>
      </c>
      <c r="B271" t="s">
        <v>13153</v>
      </c>
    </row>
    <row r="272" spans="1:2" x14ac:dyDescent="0.25">
      <c r="A272" t="s">
        <v>12576</v>
      </c>
      <c r="B272" t="s">
        <v>13153</v>
      </c>
    </row>
    <row r="273" spans="1:2" x14ac:dyDescent="0.25">
      <c r="A273" t="s">
        <v>12637</v>
      </c>
      <c r="B273" t="s">
        <v>8586</v>
      </c>
    </row>
    <row r="274" spans="1:2" x14ac:dyDescent="0.25">
      <c r="A274" t="s">
        <v>12629</v>
      </c>
      <c r="B274" t="s">
        <v>8586</v>
      </c>
    </row>
    <row r="275" spans="1:2" x14ac:dyDescent="0.25">
      <c r="A275" t="s">
        <v>12635</v>
      </c>
      <c r="B275" t="s">
        <v>8586</v>
      </c>
    </row>
    <row r="276" spans="1:2" x14ac:dyDescent="0.25">
      <c r="A276" t="s">
        <v>12659</v>
      </c>
      <c r="B276" t="s">
        <v>11919</v>
      </c>
    </row>
    <row r="277" spans="1:2" x14ac:dyDescent="0.25">
      <c r="A277" t="s">
        <v>12798</v>
      </c>
      <c r="B277" t="s">
        <v>13149</v>
      </c>
    </row>
    <row r="278" spans="1:2" x14ac:dyDescent="0.25">
      <c r="A278" t="s">
        <v>12895</v>
      </c>
      <c r="B278" t="s">
        <v>13142</v>
      </c>
    </row>
    <row r="279" spans="1:2" x14ac:dyDescent="0.25">
      <c r="A279" t="s">
        <v>13072</v>
      </c>
      <c r="B279" t="s">
        <v>13157</v>
      </c>
    </row>
    <row r="280" spans="1:2" x14ac:dyDescent="0.25">
      <c r="A280" t="s">
        <v>13024</v>
      </c>
      <c r="B280" t="s">
        <v>13024</v>
      </c>
    </row>
    <row r="281" spans="1:2" x14ac:dyDescent="0.25">
      <c r="A281" t="s">
        <v>13048</v>
      </c>
      <c r="B281" t="s">
        <v>13157</v>
      </c>
    </row>
    <row r="282" spans="1:2" x14ac:dyDescent="0.25">
      <c r="A282" t="s">
        <v>13061</v>
      </c>
      <c r="B282" t="s">
        <v>13157</v>
      </c>
    </row>
    <row r="283" spans="1:2" x14ac:dyDescent="0.25">
      <c r="A283" t="s">
        <v>13067</v>
      </c>
      <c r="B283" t="s">
        <v>13157</v>
      </c>
    </row>
    <row r="284" spans="1:2" x14ac:dyDescent="0.25">
      <c r="A284" t="s">
        <v>13077</v>
      </c>
      <c r="B284" t="s">
        <v>13157</v>
      </c>
    </row>
    <row r="285" spans="1:2" x14ac:dyDescent="0.25">
      <c r="A285" t="s">
        <v>13087</v>
      </c>
      <c r="B285" t="s">
        <v>13157</v>
      </c>
    </row>
    <row r="286" spans="1:2" x14ac:dyDescent="0.25">
      <c r="A286" t="s">
        <v>13094</v>
      </c>
      <c r="B286" t="s">
        <v>13157</v>
      </c>
    </row>
    <row r="287" spans="1:2" x14ac:dyDescent="0.25">
      <c r="A287" t="s">
        <v>13661</v>
      </c>
      <c r="B287" t="s">
        <v>13127</v>
      </c>
    </row>
    <row r="288" spans="1:2" x14ac:dyDescent="0.25">
      <c r="A288" t="s">
        <v>13711</v>
      </c>
      <c r="B288" t="s">
        <v>13127</v>
      </c>
    </row>
    <row r="289" spans="1:2" x14ac:dyDescent="0.25">
      <c r="A289" t="s">
        <v>7258</v>
      </c>
      <c r="B289" t="s">
        <v>13127</v>
      </c>
    </row>
    <row r="290" spans="1:2" x14ac:dyDescent="0.25">
      <c r="A290" t="s">
        <v>13793</v>
      </c>
      <c r="B290" t="s">
        <v>13127</v>
      </c>
    </row>
    <row r="291" spans="1:2" x14ac:dyDescent="0.25">
      <c r="A291" t="s">
        <v>17470</v>
      </c>
      <c r="B291" t="s">
        <v>13108</v>
      </c>
    </row>
    <row r="292" spans="1:2" x14ac:dyDescent="0.25">
      <c r="A292" t="s">
        <v>17495</v>
      </c>
      <c r="B292" t="s">
        <v>13108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Constanza Tracker de Comunidade</vt:lpstr>
      <vt:lpstr>Santiago Tracker de Comunidades</vt:lpstr>
      <vt:lpstr>Prioridades Dashboard</vt:lpstr>
      <vt:lpstr>Household Water Dashboard</vt:lpstr>
      <vt:lpstr>Entrevistas por semana</vt:lpstr>
      <vt:lpstr>Environmental Data</vt:lpstr>
      <vt:lpstr>Household Water Data</vt:lpstr>
      <vt:lpstr>Community 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coppa</dc:creator>
  <cp:lastModifiedBy>scott coppa</cp:lastModifiedBy>
  <dcterms:created xsi:type="dcterms:W3CDTF">2021-02-18T00:25:56Z</dcterms:created>
  <dcterms:modified xsi:type="dcterms:W3CDTF">2021-02-24T18:20:20Z</dcterms:modified>
</cp:coreProperties>
</file>